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Ex1.xml" ContentType="application/vnd.ms-office.chartex+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Ex2.xml" ContentType="application/vnd.ms-office.chartex+xml"/>
  <Override PartName="/xl/charts/style9.xml" ContentType="application/vnd.ms-office.chartstyle+xml"/>
  <Override PartName="/xl/charts/colors9.xml" ContentType="application/vnd.ms-office.chartcolorstyle+xml"/>
  <Override PartName="/xl/drawings/drawing3.xml" ContentType="application/vnd.openxmlformats-officedocument.drawing+xml"/>
  <Override PartName="/xl/tables/table5.xml" ContentType="application/vnd.openxmlformats-officedocument.spreadsheetml.table+xml"/>
  <Override PartName="/xl/tables/table6.xml" ContentType="application/vnd.openxmlformats-officedocument.spreadsheetml.table+xml"/>
  <Override PartName="/xl/charts/chartEx3.xml" ContentType="application/vnd.ms-office.chartex+xml"/>
  <Override PartName="/xl/charts/style10.xml" ContentType="application/vnd.ms-office.chartstyle+xml"/>
  <Override PartName="/xl/charts/colors10.xml" ContentType="application/vnd.ms-office.chartcolorstyle+xml"/>
  <Override PartName="/xl/drawings/drawing4.xml" ContentType="application/vnd.openxmlformats-officedocument.drawing+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charts/chartEx4.xml" ContentType="application/vnd.ms-office.chartex+xml"/>
  <Override PartName="/xl/charts/style11.xml" ContentType="application/vnd.ms-office.chartstyle+xml"/>
  <Override PartName="/xl/charts/colors11.xml" ContentType="application/vnd.ms-office.chartcolorstyle+xml"/>
  <Override PartName="/xl/pivotTables/pivotTable1.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2.xml" ContentType="application/vnd.openxmlformats-officedocument.spreadsheetml.pivotTable+xml"/>
  <Override PartName="/xl/drawings/drawing6.xml" ContentType="application/vnd.openxmlformats-officedocument.drawing+xml"/>
  <Override PartName="/xl/charts/chart9.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3.xml" ContentType="application/vnd.openxmlformats-officedocument.spreadsheetml.pivotTable+xml"/>
  <Override PartName="/xl/drawings/drawing7.xml" ContentType="application/vnd.openxmlformats-officedocument.drawing+xml"/>
  <Override PartName="/xl/charts/chart10.xml" ContentType="application/vnd.openxmlformats-officedocument.drawingml.chart+xml"/>
  <Override PartName="/xl/charts/style14.xml" ContentType="application/vnd.ms-office.chartstyle+xml"/>
  <Override PartName="/xl/charts/colors14.xml" ContentType="application/vnd.ms-office.chartcolorstyle+xml"/>
  <Override PartName="/xl/charts/chartEx5.xml" ContentType="application/vnd.ms-office.chartex+xml"/>
  <Override PartName="/xl/charts/style15.xml" ContentType="application/vnd.ms-office.chartstyle+xml"/>
  <Override PartName="/xl/charts/colors15.xml" ContentType="application/vnd.ms-office.chartcolorstyle+xml"/>
  <Override PartName="/xl/pivotTables/pivotTable4.xml" ContentType="application/vnd.openxmlformats-officedocument.spreadsheetml.pivotTable+xml"/>
  <Override PartName="/xl/drawings/drawing8.xml" ContentType="application/vnd.openxmlformats-officedocument.drawing+xml"/>
  <Override PartName="/xl/charts/chart11.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5.xml" ContentType="application/vnd.openxmlformats-officedocument.spreadsheetml.pivotTable+xml"/>
  <Override PartName="/xl/drawings/drawing9.xml" ContentType="application/vnd.openxmlformats-officedocument.drawing+xml"/>
  <Override PartName="/xl/charts/chart12.xml" ContentType="application/vnd.openxmlformats-officedocument.drawingml.chart+xml"/>
  <Override PartName="/xl/charts/style17.xml" ContentType="application/vnd.ms-office.chartstyle+xml"/>
  <Override PartName="/xl/charts/colors17.xml" ContentType="application/vnd.ms-office.chartcolorstyle+xml"/>
  <Override PartName="/xl/pivotTables/pivotTable6.xml" ContentType="application/vnd.openxmlformats-officedocument.spreadsheetml.pivotTable+xml"/>
  <Override PartName="/xl/drawings/drawing10.xml" ContentType="application/vnd.openxmlformats-officedocument.drawing+xml"/>
  <Override PartName="/xl/charts/chart13.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1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01"/>
  <workbookPr hidePivotFieldList="1" defaultThemeVersion="166925"/>
  <mc:AlternateContent xmlns:mc="http://schemas.openxmlformats.org/markup-compatibility/2006">
    <mc:Choice Requires="x15">
      <x15ac:absPath xmlns:x15ac="http://schemas.microsoft.com/office/spreadsheetml/2010/11/ac" url="C:\Users\danie\Desktop\Excel_projects\My portfolio\"/>
    </mc:Choice>
  </mc:AlternateContent>
  <xr:revisionPtr revIDLastSave="0" documentId="13_ncr:1_{BBFBC4DB-7C72-42FE-AA3F-2B7135F15F0C}" xr6:coauthVersionLast="47" xr6:coauthVersionMax="47" xr10:uidLastSave="{00000000-0000-0000-0000-000000000000}"/>
  <bookViews>
    <workbookView xWindow="-108" yWindow="-108" windowWidth="23256" windowHeight="12456" activeTab="6" xr2:uid="{00000000-000D-0000-FFFF-FFFF00000000}"/>
  </bookViews>
  <sheets>
    <sheet name="Overview" sheetId="8" r:id="rId1"/>
    <sheet name="Raw_Data" sheetId="1" r:id="rId2"/>
    <sheet name="Germany_Belgium_Spain" sheetId="5" r:id="rId3"/>
    <sheet name="Poland" sheetId="6" r:id="rId4"/>
    <sheet name="France" sheetId="4" r:id="rId5"/>
    <sheet name="Shirts_Sales" sheetId="14" r:id="rId6"/>
    <sheet name="Shirts_counts" sheetId="15" r:id="rId7"/>
    <sheet name="Countries_Sales" sheetId="13" r:id="rId8"/>
    <sheet name="Country_Shirts" sheetId="12" r:id="rId9"/>
    <sheet name="gender_share" sheetId="16" r:id="rId10"/>
    <sheet name="gender_price" sheetId="17" r:id="rId11"/>
    <sheet name="Progress Report" sheetId="9" r:id="rId12"/>
  </sheets>
  <definedNames>
    <definedName name="_xlnm._FilterDatabase" localSheetId="1" hidden="1">Raw_Data!$J$1:$M$201</definedName>
    <definedName name="_xlchart.v1.10" hidden="1">Poland!$J$2:$J$8</definedName>
    <definedName name="_xlchart.v1.11" hidden="1">Poland!$L$2:$L$8</definedName>
    <definedName name="_xlchart.v1.12" hidden="1">France!$I$2:$I$8</definedName>
    <definedName name="_xlchart.v1.13" hidden="1">France!$J$1</definedName>
    <definedName name="_xlchart.v1.14" hidden="1">France!$J$2:$J$8</definedName>
    <definedName name="_xlchart.v1.15" hidden="1">France!$L$1</definedName>
    <definedName name="_xlchart.v1.16" hidden="1">France!$L$2:$L$8</definedName>
    <definedName name="_xlchart.v1.4" hidden="1">Germany_Belgium_Spain!$K$2:$K$8</definedName>
    <definedName name="_xlchart.v1.5" hidden="1">Germany_Belgium_Spain!$L$1</definedName>
    <definedName name="_xlchart.v1.6" hidden="1">Germany_Belgium_Spain!$L$2:$L$8</definedName>
    <definedName name="_xlchart.v1.7" hidden="1">Germany_Belgium_Spain!$N$1</definedName>
    <definedName name="_xlchart.v1.8" hidden="1">Germany_Belgium_Spain!$N$2:$N$8</definedName>
    <definedName name="_xlchart.v1.9" hidden="1">Poland!$I$2:$I$8</definedName>
    <definedName name="_xlchart.v5.0" hidden="1">Countries_Sales!$D$3</definedName>
    <definedName name="_xlchart.v5.1" hidden="1">Countries_Sales!$D$4:$D$8</definedName>
    <definedName name="_xlchart.v5.17" hidden="1">Countries_Sales!$D$3</definedName>
    <definedName name="_xlchart.v5.18" hidden="1">Countries_Sales!$D$4:$D$8</definedName>
    <definedName name="_xlchart.v5.19" hidden="1">Countries_Sales!$E$3</definedName>
    <definedName name="_xlchart.v5.2" hidden="1">Countries_Sales!$E$3</definedName>
    <definedName name="_xlchart.v5.20" hidden="1">Countries_Sales!$E$4:$E$8</definedName>
    <definedName name="_xlchart.v5.3" hidden="1">Countries_Sales!$E$4:$E$8</definedName>
    <definedName name="Slicer_Country">#N/A</definedName>
    <definedName name="Slicer_gender">#N/A</definedName>
    <definedName name="Slicer_Shirts">#N/A</definedName>
  </definedNames>
  <calcPr calcId="191029"/>
  <pivotCaches>
    <pivotCache cacheId="0" r:id="rId13"/>
  </pivotCaches>
  <extLst>
    <ext xmlns:x14="http://schemas.microsoft.com/office/spreadsheetml/2009/9/main" uri="{BBE1A952-AA13-448e-AADC-164F8A28A991}">
      <x14:slicerCaches>
        <x14:slicerCache r:id="rId14"/>
        <x14:slicerCache r:id="rId15"/>
        <x14:slicerCache r:id="rId1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 i="1" l="1" a="1"/>
  <c r="K2" i="1" s="1"/>
  <c r="G202" i="1"/>
  <c r="G6" i="4"/>
  <c r="G5" i="4"/>
  <c r="G4" i="4"/>
  <c r="G7" i="4"/>
  <c r="G13" i="4"/>
  <c r="G12" i="4"/>
  <c r="G11" i="4"/>
  <c r="G10" i="4"/>
  <c r="G9" i="4"/>
  <c r="G8" i="4"/>
  <c r="G14" i="4"/>
  <c r="J8" i="4"/>
  <c r="J7" i="4"/>
  <c r="J6" i="4"/>
  <c r="J5" i="4"/>
  <c r="J4" i="4"/>
  <c r="J3" i="4"/>
  <c r="J2" i="4"/>
  <c r="G13" i="6"/>
  <c r="G12" i="6"/>
  <c r="G11" i="6"/>
  <c r="G10" i="6"/>
  <c r="G9" i="6"/>
  <c r="G8" i="6"/>
  <c r="G7" i="6"/>
  <c r="E8" i="13"/>
  <c r="E5" i="13"/>
  <c r="E7" i="13"/>
  <c r="E4" i="13"/>
  <c r="E6" i="13"/>
  <c r="C4" i="14"/>
  <c r="J9" i="4" l="1"/>
  <c r="K9" i="4" s="1"/>
  <c r="J5" i="6"/>
  <c r="J4" i="6"/>
  <c r="J3" i="6"/>
  <c r="J2" i="6"/>
  <c r="J6" i="6"/>
  <c r="J7" i="6"/>
  <c r="J8" i="6"/>
  <c r="N2" i="5"/>
  <c r="N3" i="5" s="1"/>
  <c r="N4" i="5" s="1"/>
  <c r="N5" i="5" s="1"/>
  <c r="N6" i="5" s="1"/>
  <c r="N7" i="5" s="1"/>
  <c r="N8" i="5" s="1"/>
  <c r="K2" i="4" l="1"/>
  <c r="L2" i="4" s="1"/>
  <c r="K7" i="4"/>
  <c r="K5" i="4"/>
  <c r="K3" i="4"/>
  <c r="K4" i="4"/>
  <c r="K8" i="4"/>
  <c r="K6" i="4"/>
  <c r="J9" i="6"/>
  <c r="H3" i="5"/>
  <c r="G3" i="5"/>
  <c r="F3" i="5"/>
  <c r="L3" i="4" l="1"/>
  <c r="L4" i="4" s="1"/>
  <c r="L5" i="4" s="1"/>
  <c r="L6" i="4"/>
  <c r="L7" i="4" s="1"/>
  <c r="L8" i="4" s="1"/>
  <c r="K8" i="6"/>
  <c r="K4" i="6"/>
  <c r="K3" i="6"/>
  <c r="K6" i="6"/>
  <c r="K5" i="6"/>
  <c r="K7" i="6"/>
  <c r="K2" i="6"/>
  <c r="L2" i="6" l="1"/>
  <c r="L3" i="6" s="1"/>
  <c r="L4" i="6" s="1"/>
  <c r="L5" i="6" s="1"/>
  <c r="L6" i="6" s="1"/>
  <c r="L7" i="6" s="1"/>
  <c r="L8" i="6" s="1"/>
  <c r="K9" i="6"/>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<sst xmlns="http://schemas.openxmlformats.org/spreadsheetml/2006/main" count="1971" uniqueCount="666">
  <si>
    <t>id</t>
  </si>
  <si>
    <t>first_name</t>
  </si>
  <si>
    <t>last_name</t>
  </si>
  <si>
    <t>email</t>
  </si>
  <si>
    <t>gender</t>
  </si>
  <si>
    <t>Country</t>
  </si>
  <si>
    <t>Price</t>
  </si>
  <si>
    <t>Shirts</t>
  </si>
  <si>
    <t>Aubert</t>
  </si>
  <si>
    <t>Rajchert</t>
  </si>
  <si>
    <t>arajchert0@ca.gov</t>
  </si>
  <si>
    <t>Male</t>
  </si>
  <si>
    <t>Poland</t>
  </si>
  <si>
    <t>XL</t>
  </si>
  <si>
    <t>Drew</t>
  </si>
  <si>
    <t>Aldin</t>
  </si>
  <si>
    <t>daldin1@opensource.org</t>
  </si>
  <si>
    <t>Germany</t>
  </si>
  <si>
    <t>M</t>
  </si>
  <si>
    <t>Joletta</t>
  </si>
  <si>
    <t>Hows</t>
  </si>
  <si>
    <t>jhows2@ed.gov</t>
  </si>
  <si>
    <t>Female</t>
  </si>
  <si>
    <t>L</t>
  </si>
  <si>
    <t>Crichton</t>
  </si>
  <si>
    <t>Glascott</t>
  </si>
  <si>
    <t>cglascott3@wiley.com</t>
  </si>
  <si>
    <t>France</t>
  </si>
  <si>
    <t>2XL</t>
  </si>
  <si>
    <t>Kellsie</t>
  </si>
  <si>
    <t>Aries</t>
  </si>
  <si>
    <t>karies4@scientificamerican.com</t>
  </si>
  <si>
    <t>XS</t>
  </si>
  <si>
    <t>Abrahan</t>
  </si>
  <si>
    <t>Shorbrook</t>
  </si>
  <si>
    <t>ashorbrook5@sbwire.com</t>
  </si>
  <si>
    <t>Sylvan</t>
  </si>
  <si>
    <t>Wisdish</t>
  </si>
  <si>
    <t>swisdish6@unc.edu</t>
  </si>
  <si>
    <t>Tamera</t>
  </si>
  <si>
    <t>Litherborough</t>
  </si>
  <si>
    <t>tlitherborough7@marriott.com</t>
  </si>
  <si>
    <t>S</t>
  </si>
  <si>
    <t>Shelley</t>
  </si>
  <si>
    <t>Paulmann</t>
  </si>
  <si>
    <t>spaulmann8@sourceforge.net</t>
  </si>
  <si>
    <t>Bigender</t>
  </si>
  <si>
    <t>Tan</t>
  </si>
  <si>
    <t>Nesfield</t>
  </si>
  <si>
    <t>tnesfield9@kickstarter.com</t>
  </si>
  <si>
    <t>Cicely</t>
  </si>
  <si>
    <t>Kempstone</t>
  </si>
  <si>
    <t>ckempstonea@omniture.com</t>
  </si>
  <si>
    <t>Mildred</t>
  </si>
  <si>
    <t>Kumar</t>
  </si>
  <si>
    <t>mkumarb@tumblr.com</t>
  </si>
  <si>
    <t>Antoine</t>
  </si>
  <si>
    <t>Durbridge</t>
  </si>
  <si>
    <t>adurbridgec@zimbio.com</t>
  </si>
  <si>
    <t>Non-binary</t>
  </si>
  <si>
    <t>Demetris</t>
  </si>
  <si>
    <t>Phettis</t>
  </si>
  <si>
    <t>dphettisd@latimes.com</t>
  </si>
  <si>
    <t>Kassia</t>
  </si>
  <si>
    <t>Brannigan</t>
  </si>
  <si>
    <t>kbrannigane@tuttocitta.it</t>
  </si>
  <si>
    <t>Kaleb</t>
  </si>
  <si>
    <t>Fewkes</t>
  </si>
  <si>
    <t>kfewkesf@fotki.com</t>
  </si>
  <si>
    <t>Boony</t>
  </si>
  <si>
    <t>Slany</t>
  </si>
  <si>
    <t>bslanyg@rediff.com</t>
  </si>
  <si>
    <t>3XL</t>
  </si>
  <si>
    <t>Carlen</t>
  </si>
  <si>
    <t>Pennone</t>
  </si>
  <si>
    <t>cpennoneh@loc.gov</t>
  </si>
  <si>
    <t>Jemima</t>
  </si>
  <si>
    <t>Tash</t>
  </si>
  <si>
    <t>jtashi@homestead.com</t>
  </si>
  <si>
    <t>Delores</t>
  </si>
  <si>
    <t>Fairhurst</t>
  </si>
  <si>
    <t>dfairhurstj@apache.org</t>
  </si>
  <si>
    <t>Vernon</t>
  </si>
  <si>
    <t>Huller</t>
  </si>
  <si>
    <t>vhullerk@ft.com</t>
  </si>
  <si>
    <t>Cesaro</t>
  </si>
  <si>
    <t>Raittie</t>
  </si>
  <si>
    <t>craittiel@jiathis.com</t>
  </si>
  <si>
    <t>Tandi</t>
  </si>
  <si>
    <t>Studeart</t>
  </si>
  <si>
    <t>tstudeartm@ibm.com</t>
  </si>
  <si>
    <t>Griffin</t>
  </si>
  <si>
    <t>Kidde</t>
  </si>
  <si>
    <t>gkidden@blogspot.com</t>
  </si>
  <si>
    <t>Polygender</t>
  </si>
  <si>
    <t>Spain</t>
  </si>
  <si>
    <t>Cori</t>
  </si>
  <si>
    <t>Ferrie</t>
  </si>
  <si>
    <t>cferrieo@unicef.org</t>
  </si>
  <si>
    <t>Ewan</t>
  </si>
  <si>
    <t>Bunch</t>
  </si>
  <si>
    <t>ebunchp@github.io</t>
  </si>
  <si>
    <t>Timoteo</t>
  </si>
  <si>
    <t>Downs</t>
  </si>
  <si>
    <t>tdownsq@wufoo.com</t>
  </si>
  <si>
    <t>Krystle</t>
  </si>
  <si>
    <t>Harrison</t>
  </si>
  <si>
    <t>kharrisonr@freewebs.com</t>
  </si>
  <si>
    <t>Karlen</t>
  </si>
  <si>
    <t>Haverson</t>
  </si>
  <si>
    <t>khaversons@storify.com</t>
  </si>
  <si>
    <t>Carolin</t>
  </si>
  <si>
    <t>Woollhead</t>
  </si>
  <si>
    <t>cwoollheadt@mac.com</t>
  </si>
  <si>
    <t>Libbey</t>
  </si>
  <si>
    <t>Greener</t>
  </si>
  <si>
    <t>lgreeneru@biglobe.ne.jp</t>
  </si>
  <si>
    <t>Genderqueer</t>
  </si>
  <si>
    <t>Phip</t>
  </si>
  <si>
    <t>Tilbury</t>
  </si>
  <si>
    <t>ptilburyv@taobao.com</t>
  </si>
  <si>
    <t>Francine</t>
  </si>
  <si>
    <t>Signori</t>
  </si>
  <si>
    <t>fsignoriw@vk.com</t>
  </si>
  <si>
    <t>Orv</t>
  </si>
  <si>
    <t>Pennetta</t>
  </si>
  <si>
    <t>opennettax@reddit.com</t>
  </si>
  <si>
    <t>Hewe</t>
  </si>
  <si>
    <t>Tiddeman</t>
  </si>
  <si>
    <t>htiddemany@sbwire.com</t>
  </si>
  <si>
    <t>Forbes</t>
  </si>
  <si>
    <t>Birchwood</t>
  </si>
  <si>
    <t>fbirchwoodz@fda.gov</t>
  </si>
  <si>
    <t>Jamesy</t>
  </si>
  <si>
    <t>Partridge</t>
  </si>
  <si>
    <t>jpartridge10@is.gd</t>
  </si>
  <si>
    <t>Agender</t>
  </si>
  <si>
    <t>Dulcine</t>
  </si>
  <si>
    <t>Cordeiro</t>
  </si>
  <si>
    <t>dcordeiro11@wordpress.com</t>
  </si>
  <si>
    <t>Tabor</t>
  </si>
  <si>
    <t>Schusterl</t>
  </si>
  <si>
    <t>tschusterl12@dropbox.com</t>
  </si>
  <si>
    <t>Ase</t>
  </si>
  <si>
    <t>Huckin</t>
  </si>
  <si>
    <t>ahuckin13@noaa.gov</t>
  </si>
  <si>
    <t>Fedora</t>
  </si>
  <si>
    <t>Wolfendale</t>
  </si>
  <si>
    <t>fwolfendale14@timesonline.co.uk</t>
  </si>
  <si>
    <t>Violetta</t>
  </si>
  <si>
    <t>Gery</t>
  </si>
  <si>
    <t>vgery15@nytimes.com</t>
  </si>
  <si>
    <t>Linell</t>
  </si>
  <si>
    <t>Smurfit</t>
  </si>
  <si>
    <t>lsmurfit16@dropbox.com</t>
  </si>
  <si>
    <t>Annalee</t>
  </si>
  <si>
    <t>Dedham</t>
  </si>
  <si>
    <t>adedham17@mozilla.org</t>
  </si>
  <si>
    <t>Raynard</t>
  </si>
  <si>
    <t>Goulbourn</t>
  </si>
  <si>
    <t>rgoulbourn18@meetup.com</t>
  </si>
  <si>
    <t>Martita</t>
  </si>
  <si>
    <t>Perrinchief</t>
  </si>
  <si>
    <t>mperrinchief19@cpanel.net</t>
  </si>
  <si>
    <t>Mindy</t>
  </si>
  <si>
    <t>Camfield</t>
  </si>
  <si>
    <t>mcamfield1a@usda.gov</t>
  </si>
  <si>
    <t>Charmian</t>
  </si>
  <si>
    <t>Firsby</t>
  </si>
  <si>
    <t>cfirsby1b@skyrock.com</t>
  </si>
  <si>
    <t>Kathryn</t>
  </si>
  <si>
    <t>Longmuir</t>
  </si>
  <si>
    <t>klongmuir1c@google.com</t>
  </si>
  <si>
    <t>Johnathon</t>
  </si>
  <si>
    <t>Brakespear</t>
  </si>
  <si>
    <t>jbrakespear1d@last.fm</t>
  </si>
  <si>
    <t>Elmira</t>
  </si>
  <si>
    <t>Gibling</t>
  </si>
  <si>
    <t>egibling1e@1688.com</t>
  </si>
  <si>
    <t>Terrijo</t>
  </si>
  <si>
    <t>Grieveson</t>
  </si>
  <si>
    <t>tgrieveson1f@issuu.com</t>
  </si>
  <si>
    <t>Dagny</t>
  </si>
  <si>
    <t>Antonucci</t>
  </si>
  <si>
    <t>dantonucci1g@123-reg.co.uk</t>
  </si>
  <si>
    <t>Yuri</t>
  </si>
  <si>
    <t>Godin</t>
  </si>
  <si>
    <t>ygodin1h@baidu.com</t>
  </si>
  <si>
    <t>Erasmus</t>
  </si>
  <si>
    <t>Layman</t>
  </si>
  <si>
    <t>elayman1i@usatoday.com</t>
  </si>
  <si>
    <t>Jone</t>
  </si>
  <si>
    <t>Silk</t>
  </si>
  <si>
    <t>jsilk1j@ebay.co.uk</t>
  </si>
  <si>
    <t>Geoff</t>
  </si>
  <si>
    <t>Delamaine</t>
  </si>
  <si>
    <t>gdelamaine1k@sourceforge.net</t>
  </si>
  <si>
    <t>Candice</t>
  </si>
  <si>
    <t>Korf</t>
  </si>
  <si>
    <t>ckorf1l@flickr.com</t>
  </si>
  <si>
    <t>Ugo</t>
  </si>
  <si>
    <t>Mansfield</t>
  </si>
  <si>
    <t>umansfield1m@devhub.com</t>
  </si>
  <si>
    <t>Lexie</t>
  </si>
  <si>
    <t>Jean</t>
  </si>
  <si>
    <t>ljean1n@bloomberg.com</t>
  </si>
  <si>
    <t>Haywood</t>
  </si>
  <si>
    <t>Sheircliffe</t>
  </si>
  <si>
    <t>hsheircliffe1o@java.com</t>
  </si>
  <si>
    <t>Ruttger</t>
  </si>
  <si>
    <t>Mor</t>
  </si>
  <si>
    <t>rmor1p@purevolume.com</t>
  </si>
  <si>
    <t>Rodrick</t>
  </si>
  <si>
    <t>Pontefract</t>
  </si>
  <si>
    <t>rpontefract1q@constantcontact.com</t>
  </si>
  <si>
    <t>Skippy</t>
  </si>
  <si>
    <t>Buckhurst</t>
  </si>
  <si>
    <t>sbuckhurst1r@oracle.com</t>
  </si>
  <si>
    <t>Christoper</t>
  </si>
  <si>
    <t>Menendes</t>
  </si>
  <si>
    <t>cmenendes1s@yellowbook.com</t>
  </si>
  <si>
    <t>Garry</t>
  </si>
  <si>
    <t>Campanelle</t>
  </si>
  <si>
    <t>gcampanelle1t@cpanel.net</t>
  </si>
  <si>
    <t>Maddie</t>
  </si>
  <si>
    <t>Barlas</t>
  </si>
  <si>
    <t>mbarlas1u@businessinsider.com</t>
  </si>
  <si>
    <t>Julieta</t>
  </si>
  <si>
    <t>Cammoile</t>
  </si>
  <si>
    <t>jcammoile1v@spotify.com</t>
  </si>
  <si>
    <t>Sloane</t>
  </si>
  <si>
    <t>Ewbanche</t>
  </si>
  <si>
    <t>sewbanche1w@wordpress.com</t>
  </si>
  <si>
    <t>Norri</t>
  </si>
  <si>
    <t>Kinloch</t>
  </si>
  <si>
    <t>nkinloch1x@tripadvisor.com</t>
  </si>
  <si>
    <t>Rowe</t>
  </si>
  <si>
    <t>Goodwyn</t>
  </si>
  <si>
    <t>rgoodwyn1y@globo.com</t>
  </si>
  <si>
    <t>Vinita</t>
  </si>
  <si>
    <t>Piccop</t>
  </si>
  <si>
    <t>vpiccop1z@google.com.au</t>
  </si>
  <si>
    <t>Derry</t>
  </si>
  <si>
    <t>Turrill</t>
  </si>
  <si>
    <t>dturrill20@apple.com</t>
  </si>
  <si>
    <t>Aubine</t>
  </si>
  <si>
    <t>Addyman</t>
  </si>
  <si>
    <t>aaddyman21@opensource.org</t>
  </si>
  <si>
    <t>Nance</t>
  </si>
  <si>
    <t>Paolacci</t>
  </si>
  <si>
    <t>npaolacci22@cbsnews.com</t>
  </si>
  <si>
    <t>Mikey</t>
  </si>
  <si>
    <t>Money</t>
  </si>
  <si>
    <t>mmoney23@boston.com</t>
  </si>
  <si>
    <t>Cecile</t>
  </si>
  <si>
    <t>Cabera</t>
  </si>
  <si>
    <t>ccabera24@t.co</t>
  </si>
  <si>
    <t>Laurie</t>
  </si>
  <si>
    <t>Symonds</t>
  </si>
  <si>
    <t>lsymonds25@jigsy.com</t>
  </si>
  <si>
    <t>Nolly</t>
  </si>
  <si>
    <t>Drake</t>
  </si>
  <si>
    <t>ndrake26@phoca.cz</t>
  </si>
  <si>
    <t>Janean</t>
  </si>
  <si>
    <t>Hatchard</t>
  </si>
  <si>
    <t>jhatchard27@vkontakte.ru</t>
  </si>
  <si>
    <t>Tine</t>
  </si>
  <si>
    <t>Stevings</t>
  </si>
  <si>
    <t>tstevings28@webs.com</t>
  </si>
  <si>
    <t>Anderea</t>
  </si>
  <si>
    <t>Jubert</t>
  </si>
  <si>
    <t>ajubert29@flavors.me</t>
  </si>
  <si>
    <t>Chessill</t>
  </si>
  <si>
    <t>bchessill2a@slideshare.net</t>
  </si>
  <si>
    <t>Jaye</t>
  </si>
  <si>
    <t>Bumphrey</t>
  </si>
  <si>
    <t>jbumphrey2b@msu.edu</t>
  </si>
  <si>
    <t>Genderfluid</t>
  </si>
  <si>
    <t>Ethe</t>
  </si>
  <si>
    <t>Firbanks</t>
  </si>
  <si>
    <t>efirbanks2c@marriott.com</t>
  </si>
  <si>
    <t>Ivett</t>
  </si>
  <si>
    <t>Mixworthy</t>
  </si>
  <si>
    <t>imixworthy2d@zdnet.com</t>
  </si>
  <si>
    <t>Warren</t>
  </si>
  <si>
    <t>Minucci</t>
  </si>
  <si>
    <t>wminucci2e@sbwire.com</t>
  </si>
  <si>
    <t>Amelie</t>
  </si>
  <si>
    <t>Alenshev</t>
  </si>
  <si>
    <t>aalenshev2f@telegraph.co.uk</t>
  </si>
  <si>
    <t>Ruthanne</t>
  </si>
  <si>
    <t>Thorp</t>
  </si>
  <si>
    <t>rthorp2g@redcross.org</t>
  </si>
  <si>
    <t>Reagan</t>
  </si>
  <si>
    <t>Guitel</t>
  </si>
  <si>
    <t>rguitel2h@surveymonkey.com</t>
  </si>
  <si>
    <t>Madison</t>
  </si>
  <si>
    <t>Capner</t>
  </si>
  <si>
    <t>mcapner2i@huffingtonpost.com</t>
  </si>
  <si>
    <t>Romain</t>
  </si>
  <si>
    <t>Richard</t>
  </si>
  <si>
    <t>rrichard2j@free.fr</t>
  </si>
  <si>
    <t>Kevin</t>
  </si>
  <si>
    <t>Bauser</t>
  </si>
  <si>
    <t>kbauser2k@msu.edu</t>
  </si>
  <si>
    <t>Barrie</t>
  </si>
  <si>
    <t>Python</t>
  </si>
  <si>
    <t>bpython2l@soundcloud.com</t>
  </si>
  <si>
    <t>Clio</t>
  </si>
  <si>
    <t>Meddick</t>
  </si>
  <si>
    <t>cmeddick2m@google.com.hk</t>
  </si>
  <si>
    <t>Dredi</t>
  </si>
  <si>
    <t>Hubatsch</t>
  </si>
  <si>
    <t>dhubatsch2n@quantcast.com</t>
  </si>
  <si>
    <t>Dehlia</t>
  </si>
  <si>
    <t>Oakman</t>
  </si>
  <si>
    <t>doakman2o@dailymail.co.uk</t>
  </si>
  <si>
    <t>Dur</t>
  </si>
  <si>
    <t>Klinck</t>
  </si>
  <si>
    <t>dklinck2p@cafepress.com</t>
  </si>
  <si>
    <t>Aleen</t>
  </si>
  <si>
    <t>Fabri</t>
  </si>
  <si>
    <t>afabri2q@ibm.com</t>
  </si>
  <si>
    <t>Tiebout</t>
  </si>
  <si>
    <t>Hammerman</t>
  </si>
  <si>
    <t>thammerman2r@mozilla.org</t>
  </si>
  <si>
    <t>Sydney</t>
  </si>
  <si>
    <t>Dunseith</t>
  </si>
  <si>
    <t>sdunseith2s@zdnet.com</t>
  </si>
  <si>
    <t>Christy</t>
  </si>
  <si>
    <t>Hickisson</t>
  </si>
  <si>
    <t>chickisson2t@cyberchimps.com</t>
  </si>
  <si>
    <t>Lizzie</t>
  </si>
  <si>
    <t>Kohneke</t>
  </si>
  <si>
    <t>lkohneke2u@php.net</t>
  </si>
  <si>
    <t>Davin</t>
  </si>
  <si>
    <t>Hevner</t>
  </si>
  <si>
    <t>dhevner2v@typepad.com</t>
  </si>
  <si>
    <t>Gabriel</t>
  </si>
  <si>
    <t>Gladbeck</t>
  </si>
  <si>
    <t>ggladbeck2w@163.com</t>
  </si>
  <si>
    <t>Domenico</t>
  </si>
  <si>
    <t>Sitlington</t>
  </si>
  <si>
    <t>dsitlington2x@linkedin.com</t>
  </si>
  <si>
    <t>Martyn</t>
  </si>
  <si>
    <t>Wingatt</t>
  </si>
  <si>
    <t>mwingatt2y@loc.gov</t>
  </si>
  <si>
    <t>Leon</t>
  </si>
  <si>
    <t>Etter</t>
  </si>
  <si>
    <t>letter2z@pcworld.com</t>
  </si>
  <si>
    <t>Barrett</t>
  </si>
  <si>
    <t>Babbs</t>
  </si>
  <si>
    <t>bbabbs30@japanpost.jp</t>
  </si>
  <si>
    <t>Wake</t>
  </si>
  <si>
    <t>Knox</t>
  </si>
  <si>
    <t>wknox31@microsoft.com</t>
  </si>
  <si>
    <t>Cherlyn</t>
  </si>
  <si>
    <t>Westfalen</t>
  </si>
  <si>
    <t>cwestfalen32@amazon.co.uk</t>
  </si>
  <si>
    <t>Frankie</t>
  </si>
  <si>
    <t>Benninck</t>
  </si>
  <si>
    <t>fbenninck33@wordpress.org</t>
  </si>
  <si>
    <t>Evered</t>
  </si>
  <si>
    <t>Lathbury</t>
  </si>
  <si>
    <t>elathbury34@dyndns.org</t>
  </si>
  <si>
    <t>Brewster</t>
  </si>
  <si>
    <t>Cullivan</t>
  </si>
  <si>
    <t>bcullivan35@discovery.com</t>
  </si>
  <si>
    <t>Lenore</t>
  </si>
  <si>
    <t>O'Shaughnessy</t>
  </si>
  <si>
    <t>loshaughnessy36@plala.or.jp</t>
  </si>
  <si>
    <t>Ingar</t>
  </si>
  <si>
    <t>Bodicam</t>
  </si>
  <si>
    <t>ibodicam37@theguardian.com</t>
  </si>
  <si>
    <t>Thain</t>
  </si>
  <si>
    <t>Crosher</t>
  </si>
  <si>
    <t>tcrosher38@nymag.com</t>
  </si>
  <si>
    <t>Raphaela</t>
  </si>
  <si>
    <t>Schirach</t>
  </si>
  <si>
    <t>rschirach39@goo.gl</t>
  </si>
  <si>
    <t>Emlyn</t>
  </si>
  <si>
    <t>Lutz</t>
  </si>
  <si>
    <t>elutz3a@geocities.jp</t>
  </si>
  <si>
    <t>Adamo</t>
  </si>
  <si>
    <t>Sandry</t>
  </si>
  <si>
    <t>asandry3b@acquirethisname.com</t>
  </si>
  <si>
    <t>Broadnicke</t>
  </si>
  <si>
    <t>kbroadnicke3c@yahoo.com</t>
  </si>
  <si>
    <t>Blondie</t>
  </si>
  <si>
    <t>Jeavon</t>
  </si>
  <si>
    <t>bjeavon3d@auda.org.au</t>
  </si>
  <si>
    <t>Haffard</t>
  </si>
  <si>
    <t>jhaffard3e@lycos.com</t>
  </si>
  <si>
    <t>Luci</t>
  </si>
  <si>
    <t>Prudham</t>
  </si>
  <si>
    <t>lprudham3f@oakley.com</t>
  </si>
  <si>
    <t>Horacio</t>
  </si>
  <si>
    <t>Draisey</t>
  </si>
  <si>
    <t>hdraisey3g@youku.com</t>
  </si>
  <si>
    <t>Belgium</t>
  </si>
  <si>
    <t>Winifield</t>
  </si>
  <si>
    <t>Saint</t>
  </si>
  <si>
    <t>wsaint3h@liveinternet.ru</t>
  </si>
  <si>
    <t>Umeko</t>
  </si>
  <si>
    <t>Tweddell</t>
  </si>
  <si>
    <t>utweddell3i@mozilla.org</t>
  </si>
  <si>
    <t>Popping</t>
  </si>
  <si>
    <t>cpopping3j@topsy.com</t>
  </si>
  <si>
    <t>Garwood</t>
  </si>
  <si>
    <t>Keitley</t>
  </si>
  <si>
    <t>gkeitley3k@bbc.co.uk</t>
  </si>
  <si>
    <t>Dawn</t>
  </si>
  <si>
    <t>Adamovich</t>
  </si>
  <si>
    <t>dadamovich3l@nymag.com</t>
  </si>
  <si>
    <t>Ellwood</t>
  </si>
  <si>
    <t>Ashard</t>
  </si>
  <si>
    <t>eashard3m@livejournal.com</t>
  </si>
  <si>
    <t>Ethelbert</t>
  </si>
  <si>
    <t>Scotland</t>
  </si>
  <si>
    <t>escotland3n@amazon.co.jp</t>
  </si>
  <si>
    <t>Kacie</t>
  </si>
  <si>
    <t>Brabender</t>
  </si>
  <si>
    <t>kbrabender3o@phpbb.com</t>
  </si>
  <si>
    <t>Brendon</t>
  </si>
  <si>
    <t>Clayal</t>
  </si>
  <si>
    <t>bclayal3p@bizjournals.com</t>
  </si>
  <si>
    <t>Twyla</t>
  </si>
  <si>
    <t>Ragless</t>
  </si>
  <si>
    <t>tragless3q@about.com</t>
  </si>
  <si>
    <t>Roman</t>
  </si>
  <si>
    <t>Triggel</t>
  </si>
  <si>
    <t>rtriggel3r@walmart.com</t>
  </si>
  <si>
    <t>Stacia</t>
  </si>
  <si>
    <t>Gorse</t>
  </si>
  <si>
    <t>sgorse3s@cpanel.net</t>
  </si>
  <si>
    <t>Ulric</t>
  </si>
  <si>
    <t>Longford</t>
  </si>
  <si>
    <t>ulongford3t@mashable.com</t>
  </si>
  <si>
    <t>Annetta</t>
  </si>
  <si>
    <t>Rooms</t>
  </si>
  <si>
    <t>arooms3u@omniture.com</t>
  </si>
  <si>
    <t>Lesley</t>
  </si>
  <si>
    <t>Finlow</t>
  </si>
  <si>
    <t>lfinlow3v@4shared.com</t>
  </si>
  <si>
    <t>Felic</t>
  </si>
  <si>
    <t>Weed</t>
  </si>
  <si>
    <t>fweed3w@dot.gov</t>
  </si>
  <si>
    <t>Jordan</t>
  </si>
  <si>
    <t>Starsmeare</t>
  </si>
  <si>
    <t>jstarsmeare3x@imgur.com</t>
  </si>
  <si>
    <t>Othello</t>
  </si>
  <si>
    <t>Cherry</t>
  </si>
  <si>
    <t>ocherry3y@free.fr</t>
  </si>
  <si>
    <t>Willis</t>
  </si>
  <si>
    <t>Agent</t>
  </si>
  <si>
    <t>wagent3z@buzzfeed.com</t>
  </si>
  <si>
    <t>Maryl</t>
  </si>
  <si>
    <t>Lob</t>
  </si>
  <si>
    <t>mlob40@ycombinator.com</t>
  </si>
  <si>
    <t>Pandora</t>
  </si>
  <si>
    <t>Rollitt</t>
  </si>
  <si>
    <t>prollitt41@friendfeed.com</t>
  </si>
  <si>
    <t>Halimeda</t>
  </si>
  <si>
    <t>Taylerson</t>
  </si>
  <si>
    <t>htaylerson42@dion.ne.jp</t>
  </si>
  <si>
    <t>Kalila</t>
  </si>
  <si>
    <t>Crauford</t>
  </si>
  <si>
    <t>kcrauford43@phoca.cz</t>
  </si>
  <si>
    <t>Marco</t>
  </si>
  <si>
    <t>Brockherst</t>
  </si>
  <si>
    <t>mbrockherst44@xrea.com</t>
  </si>
  <si>
    <t>Carlina</t>
  </si>
  <si>
    <t>Karran</t>
  </si>
  <si>
    <t>ckarran45@skype.com</t>
  </si>
  <si>
    <t>Simon</t>
  </si>
  <si>
    <t>Silverthorn</t>
  </si>
  <si>
    <t>ssilverthorn46@pcworld.com</t>
  </si>
  <si>
    <t>Ario</t>
  </si>
  <si>
    <t>Way</t>
  </si>
  <si>
    <t>away47@jiathis.com</t>
  </si>
  <si>
    <t>Fifi</t>
  </si>
  <si>
    <t>Mullord</t>
  </si>
  <si>
    <t>fmullord48@loc.gov</t>
  </si>
  <si>
    <t>Moina</t>
  </si>
  <si>
    <t>Mityukov</t>
  </si>
  <si>
    <t>mmityukov49@salon.com</t>
  </si>
  <si>
    <t>Lauritz</t>
  </si>
  <si>
    <t>Fetteplace</t>
  </si>
  <si>
    <t>lfetteplace4a@rambler.ru</t>
  </si>
  <si>
    <t>Stormie</t>
  </si>
  <si>
    <t>McGloughlin</t>
  </si>
  <si>
    <t>smcgloughlin4b@instagram.com</t>
  </si>
  <si>
    <t>Marlin</t>
  </si>
  <si>
    <t>Jarman</t>
  </si>
  <si>
    <t>mjarman4c@senate.gov</t>
  </si>
  <si>
    <t>Andreana</t>
  </si>
  <si>
    <t>Sebrook</t>
  </si>
  <si>
    <t>asebrook4d@slideshare.net</t>
  </si>
  <si>
    <t>Sky</t>
  </si>
  <si>
    <t>Sang</t>
  </si>
  <si>
    <t>ssang4e@ucoz.ru</t>
  </si>
  <si>
    <t>Antin</t>
  </si>
  <si>
    <t>Whittuck</t>
  </si>
  <si>
    <t>awhittuck4f@fc2.com</t>
  </si>
  <si>
    <t>Dag</t>
  </si>
  <si>
    <t>Weaben</t>
  </si>
  <si>
    <t>dweaben4g@forbes.com</t>
  </si>
  <si>
    <t>Lee</t>
  </si>
  <si>
    <t>Bastable</t>
  </si>
  <si>
    <t>lbastable4h@slate.com</t>
  </si>
  <si>
    <t>Wynne</t>
  </si>
  <si>
    <t>Cottisford</t>
  </si>
  <si>
    <t>wcottisford4i@xinhuanet.com</t>
  </si>
  <si>
    <t>Jannelle</t>
  </si>
  <si>
    <t>Robiot</t>
  </si>
  <si>
    <t>jrobiot4j@xing.com</t>
  </si>
  <si>
    <t>Esme</t>
  </si>
  <si>
    <t>Croutear</t>
  </si>
  <si>
    <t>ecroutear4k@4shared.com</t>
  </si>
  <si>
    <t>Meir</t>
  </si>
  <si>
    <t>Genese</t>
  </si>
  <si>
    <t>mgenese4l@salon.com</t>
  </si>
  <si>
    <t>Lotte</t>
  </si>
  <si>
    <t>Arsnell</t>
  </si>
  <si>
    <t>larsnell4m@shareasale.com</t>
  </si>
  <si>
    <t>Junia</t>
  </si>
  <si>
    <t>Jeskin</t>
  </si>
  <si>
    <t>jjeskin4n@ow.ly</t>
  </si>
  <si>
    <t>Fredrick</t>
  </si>
  <si>
    <t>Morsley</t>
  </si>
  <si>
    <t>fmorsley4o@newsvine.com</t>
  </si>
  <si>
    <t>Gwyn</t>
  </si>
  <si>
    <t>Cudmore</t>
  </si>
  <si>
    <t>gcudmore4p@imdb.com</t>
  </si>
  <si>
    <t>Lucio</t>
  </si>
  <si>
    <t>Levensky</t>
  </si>
  <si>
    <t>llevensky4q@rambler.ru</t>
  </si>
  <si>
    <t>Sayer</t>
  </si>
  <si>
    <t>Mechi</t>
  </si>
  <si>
    <t>smechi4r@hostgator.com</t>
  </si>
  <si>
    <t>Kellen</t>
  </si>
  <si>
    <t>Aysh</t>
  </si>
  <si>
    <t>kaysh4s@pen.io</t>
  </si>
  <si>
    <t>Julee</t>
  </si>
  <si>
    <t>MacPadene</t>
  </si>
  <si>
    <t>jmacpadene4t@tiny.cc</t>
  </si>
  <si>
    <t>Mureil</t>
  </si>
  <si>
    <t>Bonfield</t>
  </si>
  <si>
    <t>mbonfield4u@ihg.com</t>
  </si>
  <si>
    <t>Adrienne</t>
  </si>
  <si>
    <t>Wanklin</t>
  </si>
  <si>
    <t>awanklin4v@dedecms.com</t>
  </si>
  <si>
    <t>Chen</t>
  </si>
  <si>
    <t>Slatcher</t>
  </si>
  <si>
    <t>cslatcher4w@forbes.com</t>
  </si>
  <si>
    <t>Emily</t>
  </si>
  <si>
    <t>Owttrim</t>
  </si>
  <si>
    <t>eowttrim4x@discovery.com</t>
  </si>
  <si>
    <t>Mord</t>
  </si>
  <si>
    <t>Buckeridge</t>
  </si>
  <si>
    <t>mbuckeridge4y@comcast.net</t>
  </si>
  <si>
    <t>Andrus</t>
  </si>
  <si>
    <t>Sowray</t>
  </si>
  <si>
    <t>asowray4z@squarespace.com</t>
  </si>
  <si>
    <t>Bailey</t>
  </si>
  <si>
    <t>Shilliday</t>
  </si>
  <si>
    <t>bshilliday50@live.com</t>
  </si>
  <si>
    <t>Elwyn</t>
  </si>
  <si>
    <t>Beckles</t>
  </si>
  <si>
    <t>ebeckles51@pinterest.com</t>
  </si>
  <si>
    <t>Cris</t>
  </si>
  <si>
    <t>Bulbrook</t>
  </si>
  <si>
    <t>cbulbrook52@topsy.com</t>
  </si>
  <si>
    <t>Vivien</t>
  </si>
  <si>
    <t>Falconer-Taylor</t>
  </si>
  <si>
    <t>vfalconertaylor53@si.edu</t>
  </si>
  <si>
    <t>Dorotea</t>
  </si>
  <si>
    <t>Counihan</t>
  </si>
  <si>
    <t>dcounihan54@360.cn</t>
  </si>
  <si>
    <t>Julienne</t>
  </si>
  <si>
    <t>jshorbrook55@csmonitor.com</t>
  </si>
  <si>
    <t>Amity</t>
  </si>
  <si>
    <t>Shawyers</t>
  </si>
  <si>
    <t>ashawyers56@privacy.gov.au</t>
  </si>
  <si>
    <t>Horatio</t>
  </si>
  <si>
    <t>Duprey</t>
  </si>
  <si>
    <t>hduprey57@reuters.com</t>
  </si>
  <si>
    <t>Beauregard</t>
  </si>
  <si>
    <t>Annesley</t>
  </si>
  <si>
    <t>bannesley58@photobucket.com</t>
  </si>
  <si>
    <t>Corinne</t>
  </si>
  <si>
    <t>Daventry</t>
  </si>
  <si>
    <t>cdaventry59@washington.edu</t>
  </si>
  <si>
    <t>Perle</t>
  </si>
  <si>
    <t>Shiel</t>
  </si>
  <si>
    <t>pshiel5a@aol.com</t>
  </si>
  <si>
    <t>Sheilakathryn</t>
  </si>
  <si>
    <t>Lazenby</t>
  </si>
  <si>
    <t>slazenby5b@ebay.co.uk</t>
  </si>
  <si>
    <t>Gracia</t>
  </si>
  <si>
    <t>Cucuzza</t>
  </si>
  <si>
    <t>gcucuzza5c@home.pl</t>
  </si>
  <si>
    <t>Ruprecht</t>
  </si>
  <si>
    <t>Lawful</t>
  </si>
  <si>
    <t>rlawful5d@indiatimes.com</t>
  </si>
  <si>
    <t>Herbie</t>
  </si>
  <si>
    <t>Stowell</t>
  </si>
  <si>
    <t>hstowell5e@squarespace.com</t>
  </si>
  <si>
    <t>Beryle</t>
  </si>
  <si>
    <t>Menguy</t>
  </si>
  <si>
    <t>bmenguy5f@chronoengine.com</t>
  </si>
  <si>
    <t>Shanan</t>
  </si>
  <si>
    <t>Dearlove</t>
  </si>
  <si>
    <t>sdearlove5g@state.tx.us</t>
  </si>
  <si>
    <t>Dominique</t>
  </si>
  <si>
    <t>Riddeough</t>
  </si>
  <si>
    <t>driddeough5h@360.cn</t>
  </si>
  <si>
    <t>Benedick</t>
  </si>
  <si>
    <t>Faustin</t>
  </si>
  <si>
    <t>bfaustin5i@soundcloud.com</t>
  </si>
  <si>
    <t>Germana</t>
  </si>
  <si>
    <t>Jozefowicz</t>
  </si>
  <si>
    <t>gjozefowicz5j@storify.com</t>
  </si>
  <si>
    <t>Column1</t>
  </si>
  <si>
    <t>Count</t>
  </si>
  <si>
    <t>Sum</t>
  </si>
  <si>
    <t>Relative percetage</t>
  </si>
  <si>
    <t>Cumulative percentage</t>
  </si>
  <si>
    <t>Total</t>
  </si>
  <si>
    <t>Sales</t>
  </si>
  <si>
    <t>Relative percentage</t>
  </si>
  <si>
    <t>80% of the Sales are from the market segments XS - 2XL</t>
  </si>
  <si>
    <t>While the remaining 20% of the sales ranges between XL and 3XL</t>
  </si>
  <si>
    <t>Total sales for the year 10.648,32EUR, Total customers 86 from Poland</t>
  </si>
  <si>
    <t>Others</t>
  </si>
  <si>
    <t>Customers</t>
  </si>
  <si>
    <t>Market</t>
  </si>
  <si>
    <t>Shirts (type)</t>
  </si>
  <si>
    <t>Average</t>
  </si>
  <si>
    <t>Min</t>
  </si>
  <si>
    <t>Max</t>
  </si>
  <si>
    <t>Variance</t>
  </si>
  <si>
    <t>Standard Dev.</t>
  </si>
  <si>
    <t>Skew (Negative)</t>
  </si>
  <si>
    <t>Kurtosis (Flatter)</t>
  </si>
  <si>
    <t>Relative</t>
  </si>
  <si>
    <t>Cumulative</t>
  </si>
  <si>
    <r>
      <rPr>
        <b/>
        <sz val="11"/>
        <rFont val="Arial"/>
        <family val="2"/>
      </rPr>
      <t>80%</t>
    </r>
    <r>
      <rPr>
        <sz val="11"/>
        <rFont val="Arial"/>
        <family val="1"/>
      </rPr>
      <t xml:space="preserve"> of the revenue was generated by M, 2XL, S, 3XL, L, XL, XS</t>
    </r>
  </si>
  <si>
    <r>
      <rPr>
        <b/>
        <sz val="11"/>
        <rFont val="Arial"/>
        <family val="2"/>
      </rPr>
      <t>60%</t>
    </r>
    <r>
      <rPr>
        <sz val="11"/>
        <rFont val="Arial"/>
        <family val="1"/>
      </rPr>
      <t xml:space="preserve"> of the revenue wad generateg by M, XL, S, 3XL</t>
    </r>
  </si>
  <si>
    <t>What gender buys what product categories most?</t>
  </si>
  <si>
    <t>Average Sales 123,82EUR, Sales variance 228,53EUR with a Standard Dev. 15,12EUR</t>
  </si>
  <si>
    <t>Negative Skew shows it is slightly to the left a Normal Distribution</t>
  </si>
  <si>
    <t>While Kurtosis Flatter means the sales seperates across the chart, Normal Distribution Kurtosis with Perfect separate lays at 3,00</t>
  </si>
  <si>
    <t>Objectives</t>
  </si>
  <si>
    <t>What is the sales volume of each country?</t>
  </si>
  <si>
    <t>What is the sales volume of each category?</t>
  </si>
  <si>
    <t>What is the sales revenue of each country?</t>
  </si>
  <si>
    <t>What is the sales revenue of each category?</t>
  </si>
  <si>
    <t>What is the sales share by gender (customers)?</t>
  </si>
  <si>
    <t>What is the sales volume by gender (customers)?</t>
  </si>
  <si>
    <t>What is the sales revenue by gender (customers)?</t>
  </si>
  <si>
    <t>Row Labels</t>
  </si>
  <si>
    <t>Grand Total</t>
  </si>
  <si>
    <t>Count of Shirts</t>
  </si>
  <si>
    <t>Sum of Price</t>
  </si>
  <si>
    <t>SEARCH BOX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</si>
</sst>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 #,##0.00\ &quot;€&quot;_-;\-* #,##0.00\ &quot;€&quot;_-;_-* &quot;-&quot;??\ &quot;€&quot;_-;_-@_-"/>
  </numFmts>
  <fonts count="8" x14ac:knownFonts="1">
    <font>
      <sz val="11"/>
      <name val="Arial"/>
      <family val="1"/>
    </font>
    <font>
      <sz val="11"/>
      <name val="Arial"/>
      <family val="1"/>
    </font>
    <font>
      <b/>
      <sz val="11"/>
      <name val="Arial"/>
      <family val="2"/>
    </font>
    <font>
      <sz val="11"/>
      <name val="Arial"/>
      <family val="2"/>
    </font>
    <font>
      <sz val="11"/>
      <color theme="0"/>
      <name val="Arial"/>
      <family val="1"/>
    </font>
    <font>
      <sz val="8"/>
      <color rgb="FF000000"/>
      <name val="Segoe UI"/>
      <family val="2"/>
    </font>
    <font>
      <sz val="10"/>
      <name val="Arial"/>
      <family val="1"/>
    </font>
    <font>
      <b/>
      <sz val="11"/>
      <color rgb="FFFF0000"/>
      <name val="Arial"/>
      <family val="2"/>
    </font>
  </fonts>
  <fills count="3">
    <fill>
      <patternFill patternType="none"/>
    </fill>
    <fill>
      <patternFill patternType="gray125"/>
    </fill>
    <fill>
      <patternFill patternType="solid">
        <fgColor theme="4" tint="-0.249977111117893"/>
        <bgColor indexed="64"/>
      </patternFill>
    </fill>
  </fills>
  <borders count="14">
    <border>
      <left/>
      <right/>
      <top/>
      <bottom/>
      <diagonal/>
    </border>
    <border>
      <left/>
      <right/>
      <top/>
      <bottom style="medium">
        <color indexed="64"/>
      </bottom>
      <diagonal/>
    </border>
    <border>
      <left/>
      <right style="thin">
        <color indexed="64"/>
      </right>
      <top/>
      <bottom/>
      <diagonal/>
    </border>
    <border>
      <left/>
      <right style="thin">
        <color indexed="64"/>
      </right>
      <top/>
      <bottom style="medium">
        <color indexed="64"/>
      </bottom>
      <diagonal/>
    </border>
    <border>
      <left/>
      <right/>
      <top/>
      <bottom style="double">
        <color indexed="64"/>
      </bottom>
      <diagonal/>
    </border>
    <border>
      <left/>
      <right style="thin">
        <color indexed="64"/>
      </right>
      <top/>
      <bottom style="double">
        <color indexed="64"/>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33">
    <xf numFmtId="0" fontId="0" fillId="0" borderId="0" xfId="0"/>
    <xf numFmtId="44" fontId="0" fillId="0" borderId="0" xfId="1" applyFont="1"/>
    <xf numFmtId="44" fontId="0" fillId="0" borderId="0" xfId="0" applyNumberFormat="1"/>
    <xf numFmtId="2" fontId="0" fillId="0" borderId="0" xfId="0" applyNumberFormat="1"/>
    <xf numFmtId="9" fontId="0" fillId="0" borderId="0" xfId="2" applyFont="1"/>
    <xf numFmtId="9" fontId="0" fillId="0" borderId="0" xfId="0" applyNumberFormat="1"/>
    <xf numFmtId="0" fontId="0" fillId="0" borderId="1" xfId="0" applyBorder="1"/>
    <xf numFmtId="0" fontId="0" fillId="0" borderId="3" xfId="0" applyBorder="1"/>
    <xf numFmtId="0" fontId="0" fillId="0" borderId="2" xfId="0" applyBorder="1"/>
    <xf numFmtId="0" fontId="0" fillId="0" borderId="5" xfId="0" applyBorder="1"/>
    <xf numFmtId="44" fontId="0" fillId="0" borderId="4" xfId="1" applyFont="1" applyBorder="1"/>
    <xf numFmtId="2" fontId="0" fillId="0" borderId="1" xfId="0" applyNumberFormat="1" applyBorder="1"/>
    <xf numFmtId="0" fontId="3" fillId="0" borderId="0" xfId="0" applyFont="1"/>
    <xf numFmtId="0" fontId="0" fillId="0" borderId="0" xfId="1" applyNumberFormat="1" applyFont="1"/>
    <xf numFmtId="0" fontId="2" fillId="0" borderId="0" xfId="0" applyFont="1"/>
    <xf numFmtId="0" fontId="0" fillId="2" borderId="0" xfId="0" applyFill="1"/>
    <xf numFmtId="0" fontId="0" fillId="0" borderId="6" xfId="0" applyBorder="1"/>
    <xf numFmtId="0" fontId="2" fillId="0" borderId="6" xfId="0" applyFont="1" applyBorder="1"/>
    <xf numFmtId="0" fontId="4" fillId="0" borderId="0" xfId="0" applyFont="1"/>
    <xf numFmtId="0" fontId="0" fillId="0" borderId="0" xfId="0" pivotButton="1"/>
    <xf numFmtId="0" fontId="0" fillId="0" borderId="0" xfId="0" applyAlignment="1">
      <alignment horizontal="left"/>
    </xf>
    <xf numFmtId="9" fontId="6" fillId="0" borderId="0" xfId="2" applyFont="1" applyAlignment="1">
      <alignment horizontal="center" vertical="center"/>
    </xf>
    <xf numFmtId="0" fontId="7" fillId="0" borderId="0" xfId="0" applyFont="1"/>
    <xf numFmtId="0" fontId="0" fillId="0" borderId="7" xfId="0" applyBorder="1"/>
    <xf numFmtId="0" fontId="0" fillId="0" borderId="8" xfId="0" applyBorder="1"/>
    <xf numFmtId="0" fontId="0" fillId="0" borderId="8" xfId="1" applyNumberFormat="1" applyFont="1" applyBorder="1"/>
    <xf numFmtId="0" fontId="0" fillId="0" borderId="9" xfId="0" applyBorder="1"/>
    <xf numFmtId="0" fontId="0" fillId="0" borderId="10" xfId="0" applyBorder="1"/>
    <xf numFmtId="0" fontId="0" fillId="0" borderId="0" xfId="1" applyNumberFormat="1" applyFont="1" applyBorder="1"/>
    <xf numFmtId="0" fontId="0" fillId="0" borderId="11" xfId="0" applyBorder="1"/>
    <xf numFmtId="0" fontId="0" fillId="0" borderId="12" xfId="0" applyBorder="1"/>
    <xf numFmtId="0" fontId="0" fillId="0" borderId="1" xfId="1" applyNumberFormat="1" applyFont="1" applyBorder="1"/>
    <xf numFmtId="0" fontId="0" fillId="0" borderId="13" xfId="0" applyBorder="1"/>
  </cellXfs>
  <cellStyles count="3">
    <cellStyle name="Currency" xfId="1" builtinId="4"/>
    <cellStyle name="Normal" xfId="0" builtinId="0"/>
    <cellStyle name="Percent" xfId="2" builtinId="5"/>
  </cellStyles>
  <dxfs count="17">
    <dxf>
      <font>
        <b/>
        <i val="0"/>
        <strike/>
        <color theme="6" tint="0.39994506668294322"/>
      </font>
    </dxf>
    <dxf>
      <font>
        <color rgb="FF9C0006"/>
      </font>
      <fill>
        <patternFill>
          <bgColor rgb="FFFFC7CE"/>
        </patternFill>
      </fill>
    </dxf>
    <dxf>
      <font>
        <color rgb="FF9C0006"/>
      </font>
      <fill>
        <patternFill>
          <bgColor rgb="FFFFC7CE"/>
        </patternFill>
      </fill>
    </dxf>
    <dxf>
      <numFmt numFmtId="34" formatCode="_-* #,##0.00\ &quot;€&quot;_-;\-* #,##0.00\ &quot;€&quot;_-;_-* &quot;-&quot;??\ &quot;€&quot;_-;_-@_-"/>
    </dxf>
    <dxf>
      <numFmt numFmtId="34" formatCode="_-* #,##0.00\ &quot;€&quot;_-;\-* #,##0.00\ &quot;€&quot;_-;_-* &quot;-&quot;??\ &quot;€&quot;_-;_-@_-"/>
    </dxf>
    <dxf>
      <numFmt numFmtId="34" formatCode="_-* #,##0.00\ &quot;€&quot;_-;\-* #,##0.00\ &quot;€&quot;_-;_-* &quot;-&quot;??\ &quot;€&quot;_-;_-@_-"/>
    </dxf>
    <dxf>
      <numFmt numFmtId="13" formatCode="0%"/>
    </dxf>
    <dxf>
      <font>
        <b val="0"/>
        <i val="0"/>
        <strike val="0"/>
        <condense val="0"/>
        <extend val="0"/>
        <outline val="0"/>
        <shadow val="0"/>
        <u val="none"/>
        <vertAlign val="baseline"/>
        <sz val="11"/>
        <color auto="1"/>
        <name val="Arial"/>
        <family val="1"/>
        <scheme val="none"/>
      </font>
    </dxf>
    <dxf>
      <numFmt numFmtId="13" formatCode="0%"/>
    </dxf>
    <dxf>
      <font>
        <b val="0"/>
        <i val="0"/>
        <strike val="0"/>
        <condense val="0"/>
        <extend val="0"/>
        <outline val="0"/>
        <shadow val="0"/>
        <u val="none"/>
        <vertAlign val="baseline"/>
        <sz val="11"/>
        <color auto="1"/>
        <name val="Arial"/>
        <family val="1"/>
        <scheme val="none"/>
      </font>
    </dxf>
    <dxf>
      <font>
        <b val="0"/>
        <i val="0"/>
        <strike val="0"/>
        <condense val="0"/>
        <extend val="0"/>
        <outline val="0"/>
        <shadow val="0"/>
        <u val="none"/>
        <vertAlign val="baseline"/>
        <sz val="11"/>
        <color auto="1"/>
        <name val="Arial"/>
        <family val="1"/>
        <scheme val="none"/>
      </font>
    </dxf>
    <dxf>
      <font>
        <b val="0"/>
        <i val="0"/>
        <strike val="0"/>
        <condense val="0"/>
        <extend val="0"/>
        <outline val="0"/>
        <shadow val="0"/>
        <u val="none"/>
        <vertAlign val="baseline"/>
        <sz val="11"/>
        <color auto="1"/>
        <name val="Arial"/>
        <family val="1"/>
        <scheme val="none"/>
      </font>
    </dxf>
    <dxf>
      <font>
        <b val="0"/>
        <i val="0"/>
        <strike val="0"/>
        <condense val="0"/>
        <extend val="0"/>
        <outline val="0"/>
        <shadow val="0"/>
        <u val="none"/>
        <vertAlign val="baseline"/>
        <sz val="11"/>
        <color auto="1"/>
        <name val="Arial"/>
        <family val="1"/>
        <scheme val="none"/>
      </font>
    </dxf>
    <dxf>
      <font>
        <b val="0"/>
        <i val="0"/>
        <strike val="0"/>
        <condense val="0"/>
        <extend val="0"/>
        <outline val="0"/>
        <shadow val="0"/>
        <u val="none"/>
        <vertAlign val="baseline"/>
        <sz val="11"/>
        <color auto="1"/>
        <name val="Arial"/>
        <family val="1"/>
        <scheme val="none"/>
      </font>
    </dxf>
    <dxf>
      <font>
        <b val="0"/>
        <i val="0"/>
        <strike val="0"/>
        <condense val="0"/>
        <extend val="0"/>
        <outline val="0"/>
        <shadow val="0"/>
        <u val="none"/>
        <vertAlign val="baseline"/>
        <sz val="11"/>
        <color auto="1"/>
        <name val="Arial"/>
        <family val="1"/>
        <scheme val="none"/>
      </font>
    </dxf>
    <dxf>
      <font>
        <b val="0"/>
        <i val="0"/>
        <strike val="0"/>
        <condense val="0"/>
        <extend val="0"/>
        <outline val="0"/>
        <shadow val="0"/>
        <u val="none"/>
        <vertAlign val="baseline"/>
        <sz val="11"/>
        <color auto="1"/>
        <name val="Arial"/>
        <family val="1"/>
        <scheme val="none"/>
      </font>
    </dxf>
    <dxf>
      <numFmt numFmtId="2" formatCode="0.0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9.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0.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1.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2.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3.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3.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4.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[UNMOCK_DATA.xlsx]Country_Shirts!PivotTable2</c:name>
    <c:fmtId val="3"/>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GB" sz="1600" b="1" i="0" cap="all" baseline="0">
                <a:effectLst/>
              </a:rPr>
              <a:t>Sales VOLUME by COUNTRIES</a:t>
            </a:r>
            <a:endParaRPr lang="en-DE" sz="1600">
              <a:effectLst/>
            </a:endParaRP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DE"/>
        </a:p>
      </c:txPr>
    </c:title>
    <c:autoTitleDeleted val="0"/>
    <c:pivotFmts>
      <c:pivotFmt>
        <c:idx val="0"/>
        <c:spPr>
          <a:gradFill flip="none" rotWithShape="1">
            <a:gsLst>
              <a:gs pos="0">
                <a:schemeClr val="accent4"/>
              </a:gs>
              <a:gs pos="75000">
                <a:schemeClr val="accent4">
                  <a:lumMod val="60000"/>
                  <a:lumOff val="40000"/>
                </a:schemeClr>
              </a:gs>
              <a:gs pos="51000">
                <a:schemeClr val="accent4">
                  <a:alpha val="75000"/>
                </a:schemeClr>
              </a:gs>
              <a:gs pos="100000">
                <a:schemeClr val="accent4">
                  <a:lumMod val="20000"/>
                  <a:lumOff val="80000"/>
                  <a:alpha val="15000"/>
                </a:schemeClr>
              </a:gs>
            </a:gsLst>
            <a:lin ang="5400000" scaled="0"/>
          </a:gradFill>
          <a:ln>
            <a:noFill/>
          </a:ln>
          <a:effectLst/>
        </c:spPr>
        <c:marker>
          <c:symbol val="circle"/>
          <c:size val="6"/>
          <c:spPr>
            <a:gradFill flip="none" rotWithShape="1">
              <a:gsLst>
                <a:gs pos="0">
                  <a:schemeClr val="accent4"/>
                </a:gs>
                <a:gs pos="75000">
                  <a:schemeClr val="accent4">
                    <a:lumMod val="60000"/>
                    <a:lumOff val="40000"/>
                  </a:schemeClr>
                </a:gs>
                <a:gs pos="51000">
                  <a:schemeClr val="accent4">
                    <a:alpha val="75000"/>
                  </a:schemeClr>
                </a:gs>
                <a:gs pos="100000">
                  <a:schemeClr val="accent4">
                    <a:lumMod val="20000"/>
                    <a:lumOff val="80000"/>
                    <a:alpha val="15000"/>
                  </a:schemeClr>
                </a:gs>
              </a:gsLst>
              <a:lin ang="5400000" scaled="0"/>
            </a:gradFill>
            <a:ln w="9525" cap="flat" cmpd="sng" algn="ctr">
              <a:solidFill>
                <a:schemeClr val="accent4">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4"/>
              </a:gs>
              <a:gs pos="75000">
                <a:schemeClr val="accent4">
                  <a:lumMod val="60000"/>
                  <a:lumOff val="40000"/>
                </a:schemeClr>
              </a:gs>
              <a:gs pos="51000">
                <a:schemeClr val="accent4">
                  <a:alpha val="75000"/>
                </a:schemeClr>
              </a:gs>
              <a:gs pos="100000">
                <a:schemeClr val="accent4">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4"/>
              </a:gs>
              <a:gs pos="75000">
                <a:schemeClr val="accent4">
                  <a:lumMod val="60000"/>
                  <a:lumOff val="40000"/>
                </a:schemeClr>
              </a:gs>
              <a:gs pos="51000">
                <a:schemeClr val="accent4">
                  <a:alpha val="75000"/>
                </a:schemeClr>
              </a:gs>
              <a:gs pos="100000">
                <a:schemeClr val="accent4">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Country_Shirts!$B$3</c:f>
              <c:strCache>
                <c:ptCount val="1"/>
                <c:pt idx="0">
                  <c:v>Total</c:v>
                </c:pt>
              </c:strCache>
            </c:strRef>
          </c:tx>
          <c:spPr>
            <a:gradFill flip="none" rotWithShape="1">
              <a:gsLst>
                <a:gs pos="0">
                  <a:schemeClr val="accent4"/>
                </a:gs>
                <a:gs pos="75000">
                  <a:schemeClr val="accent4">
                    <a:lumMod val="60000"/>
                    <a:lumOff val="40000"/>
                  </a:schemeClr>
                </a:gs>
                <a:gs pos="51000">
                  <a:schemeClr val="accent4">
                    <a:alpha val="75000"/>
                  </a:schemeClr>
                </a:gs>
                <a:gs pos="100000">
                  <a:schemeClr val="accent4">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Country_Shirts!$A$4:$A$9</c:f>
              <c:strCache>
                <c:ptCount val="5"/>
                <c:pt idx="0">
                  <c:v>France</c:v>
                </c:pt>
                <c:pt idx="1">
                  <c:v>Poland</c:v>
                </c:pt>
                <c:pt idx="2">
                  <c:v>Spain</c:v>
                </c:pt>
                <c:pt idx="3">
                  <c:v>Germany</c:v>
                </c:pt>
                <c:pt idx="4">
                  <c:v>Belgium</c:v>
                </c:pt>
              </c:strCache>
            </c:strRef>
          </c:cat>
          <c:val>
            <c:numRef>
              <c:f>Country_Shirts!$B$4:$B$9</c:f>
              <c:numCache>
                <c:formatCode>General</c:formatCode>
                <c:ptCount val="5"/>
                <c:pt idx="0">
                  <c:v>96</c:v>
                </c:pt>
                <c:pt idx="1">
                  <c:v>86</c:v>
                </c:pt>
                <c:pt idx="2">
                  <c:v>8</c:v>
                </c:pt>
                <c:pt idx="3">
                  <c:v>8</c:v>
                </c:pt>
                <c:pt idx="4">
                  <c:v>2</c:v>
                </c:pt>
              </c:numCache>
            </c:numRef>
          </c:val>
          <c:extLst>
            <c:ext xmlns:c16="http://schemas.microsoft.com/office/drawing/2014/chart" uri="{C3380CC4-5D6E-409C-BE32-E72D297353CC}">
              <c16:uniqueId val="{00000000-25E8-448D-8139-B900F60963B1}"/>
            </c:ext>
          </c:extLst>
        </c:ser>
        <c:dLbls>
          <c:dLblPos val="outEnd"/>
          <c:showLegendKey val="0"/>
          <c:showVal val="1"/>
          <c:showCatName val="0"/>
          <c:showSerName val="0"/>
          <c:showPercent val="0"/>
          <c:showBubbleSize val="0"/>
        </c:dLbls>
        <c:gapWidth val="355"/>
        <c:overlap val="-70"/>
        <c:axId val="216931279"/>
        <c:axId val="216930863"/>
      </c:barChart>
      <c:catAx>
        <c:axId val="21693127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crossAx val="216930863"/>
        <c:crosses val="autoZero"/>
        <c:auto val="1"/>
        <c:lblAlgn val="ctr"/>
        <c:lblOffset val="100"/>
        <c:noMultiLvlLbl val="0"/>
      </c:catAx>
      <c:valAx>
        <c:axId val="216930863"/>
        <c:scaling>
          <c:orientation val="minMax"/>
        </c:scaling>
        <c:delete val="1"/>
        <c:axPos val="l"/>
        <c:numFmt formatCode="General" sourceLinked="1"/>
        <c:majorTickMark val="out"/>
        <c:minorTickMark val="none"/>
        <c:tickLblPos val="nextTo"/>
        <c:crossAx val="2169312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D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[UNMOCK_DATA.xlsx]Countries_Sales!PivotTable3</c:name>
    <c:fmtId val="2"/>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GB" sz="1600" b="1" i="0" cap="all" baseline="0">
                <a:effectLst/>
              </a:rPr>
              <a:t>Sales rEVENUE by Countries</a:t>
            </a:r>
            <a:endParaRPr lang="en-DE" sz="1600">
              <a:effectLst/>
            </a:endParaRP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DE"/>
        </a:p>
      </c:txPr>
    </c:title>
    <c:autoTitleDeleted val="0"/>
    <c:pivotFmts>
      <c:pivotFmt>
        <c:idx val="0"/>
        <c:spPr>
          <a:gradFill flip="none" rotWithShape="1">
            <a:gsLst>
              <a:gs pos="0">
                <a:schemeClr val="accent4"/>
              </a:gs>
              <a:gs pos="75000">
                <a:schemeClr val="accent4">
                  <a:lumMod val="60000"/>
                  <a:lumOff val="40000"/>
                </a:schemeClr>
              </a:gs>
              <a:gs pos="51000">
                <a:schemeClr val="accent4">
                  <a:alpha val="75000"/>
                </a:schemeClr>
              </a:gs>
              <a:gs pos="100000">
                <a:schemeClr val="accent4">
                  <a:lumMod val="20000"/>
                  <a:lumOff val="80000"/>
                  <a:alpha val="15000"/>
                </a:schemeClr>
              </a:gs>
            </a:gsLst>
            <a:lin ang="5400000" scaled="0"/>
          </a:gradFill>
          <a:ln>
            <a:noFill/>
          </a:ln>
          <a:effectLst/>
        </c:spPr>
        <c:marker>
          <c:symbol val="circle"/>
          <c:size val="6"/>
          <c:spPr>
            <a:gradFill flip="none" rotWithShape="1">
              <a:gsLst>
                <a:gs pos="0">
                  <a:schemeClr val="accent4"/>
                </a:gs>
                <a:gs pos="75000">
                  <a:schemeClr val="accent4">
                    <a:lumMod val="60000"/>
                    <a:lumOff val="40000"/>
                  </a:schemeClr>
                </a:gs>
                <a:gs pos="51000">
                  <a:schemeClr val="accent4">
                    <a:alpha val="75000"/>
                  </a:schemeClr>
                </a:gs>
                <a:gs pos="100000">
                  <a:schemeClr val="accent4">
                    <a:lumMod val="20000"/>
                    <a:lumOff val="80000"/>
                    <a:alpha val="15000"/>
                  </a:schemeClr>
                </a:gs>
              </a:gsLst>
              <a:lin ang="5400000" scaled="0"/>
            </a:gradFill>
            <a:ln w="9525" cap="flat" cmpd="sng" algn="ctr">
              <a:solidFill>
                <a:schemeClr val="accent4">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4"/>
              </a:gs>
              <a:gs pos="75000">
                <a:schemeClr val="accent4">
                  <a:lumMod val="60000"/>
                  <a:lumOff val="40000"/>
                </a:schemeClr>
              </a:gs>
              <a:gs pos="51000">
                <a:schemeClr val="accent4">
                  <a:alpha val="75000"/>
                </a:schemeClr>
              </a:gs>
              <a:gs pos="100000">
                <a:schemeClr val="accent4">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4"/>
              </a:gs>
              <a:gs pos="75000">
                <a:schemeClr val="accent4">
                  <a:lumMod val="60000"/>
                  <a:lumOff val="40000"/>
                </a:schemeClr>
              </a:gs>
              <a:gs pos="51000">
                <a:schemeClr val="accent4">
                  <a:alpha val="75000"/>
                </a:schemeClr>
              </a:gs>
              <a:gs pos="100000">
                <a:schemeClr val="accent4">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Countries_Sales!$B$3</c:f>
              <c:strCache>
                <c:ptCount val="1"/>
                <c:pt idx="0">
                  <c:v>Total</c:v>
                </c:pt>
              </c:strCache>
            </c:strRef>
          </c:tx>
          <c:spPr>
            <a:gradFill flip="none" rotWithShape="1">
              <a:gsLst>
                <a:gs pos="0">
                  <a:schemeClr val="accent4"/>
                </a:gs>
                <a:gs pos="75000">
                  <a:schemeClr val="accent4">
                    <a:lumMod val="60000"/>
                    <a:lumOff val="40000"/>
                  </a:schemeClr>
                </a:gs>
                <a:gs pos="51000">
                  <a:schemeClr val="accent4">
                    <a:alpha val="75000"/>
                  </a:schemeClr>
                </a:gs>
                <a:gs pos="100000">
                  <a:schemeClr val="accent4">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Countries_Sales!$A$4:$A$9</c:f>
              <c:strCache>
                <c:ptCount val="5"/>
                <c:pt idx="0">
                  <c:v>France</c:v>
                </c:pt>
                <c:pt idx="1">
                  <c:v>Poland</c:v>
                </c:pt>
                <c:pt idx="2">
                  <c:v>Germany</c:v>
                </c:pt>
                <c:pt idx="3">
                  <c:v>Spain</c:v>
                </c:pt>
                <c:pt idx="4">
                  <c:v>Belgium</c:v>
                </c:pt>
              </c:strCache>
            </c:strRef>
          </c:cat>
          <c:val>
            <c:numRef>
              <c:f>Countries_Sales!$B$4:$B$9</c:f>
              <c:numCache>
                <c:formatCode>_("€"* #,##0.00_);_("€"* \(#,##0.00\);_("€"* "-"??_);_(@_)</c:formatCode>
                <c:ptCount val="5"/>
                <c:pt idx="0">
                  <c:v>12077.29</c:v>
                </c:pt>
                <c:pt idx="1">
                  <c:v>10648.319999999996</c:v>
                </c:pt>
                <c:pt idx="2">
                  <c:v>1039.08</c:v>
                </c:pt>
                <c:pt idx="3">
                  <c:v>963.2299999999999</c:v>
                </c:pt>
                <c:pt idx="4">
                  <c:v>270.01</c:v>
                </c:pt>
              </c:numCache>
            </c:numRef>
          </c:val>
          <c:extLst>
            <c:ext xmlns:c16="http://schemas.microsoft.com/office/drawing/2014/chart" uri="{C3380CC4-5D6E-409C-BE32-E72D297353CC}">
              <c16:uniqueId val="{00000000-13F7-453A-840E-AA8410A5F931}"/>
            </c:ext>
          </c:extLst>
        </c:ser>
        <c:dLbls>
          <c:dLblPos val="outEnd"/>
          <c:showLegendKey val="0"/>
          <c:showVal val="1"/>
          <c:showCatName val="0"/>
          <c:showSerName val="0"/>
          <c:showPercent val="0"/>
          <c:showBubbleSize val="0"/>
        </c:dLbls>
        <c:gapWidth val="355"/>
        <c:overlap val="-70"/>
        <c:axId val="313348687"/>
        <c:axId val="313354095"/>
      </c:barChart>
      <c:catAx>
        <c:axId val="313348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crossAx val="313354095"/>
        <c:crosses val="autoZero"/>
        <c:auto val="1"/>
        <c:lblAlgn val="ctr"/>
        <c:lblOffset val="100"/>
        <c:noMultiLvlLbl val="0"/>
      </c:catAx>
      <c:valAx>
        <c:axId val="313354095"/>
        <c:scaling>
          <c:orientation val="minMax"/>
        </c:scaling>
        <c:delete val="1"/>
        <c:axPos val="l"/>
        <c:numFmt formatCode="_(&quot;€&quot;* #,##0.00_);_(&quot;€&quot;* \(#,##0.00\);_(&quot;€&quot;* &quot;-&quot;??_);_(@_)" sourceLinked="1"/>
        <c:majorTickMark val="none"/>
        <c:minorTickMark val="none"/>
        <c:tickLblPos val="nextTo"/>
        <c:crossAx val="3133486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D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[UNMOCK_DATA.xlsx]Shirts_counts!PivotTable5</c:name>
    <c:fmtId val="2"/>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GB" sz="1600" b="1" i="0" cap="all" baseline="0">
                <a:effectLst/>
              </a:rPr>
              <a:t>Sales VOLUME by Categories</a:t>
            </a:r>
            <a:endParaRPr lang="en-DE" sz="1600">
              <a:effectLst/>
            </a:endParaRP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DE"/>
        </a:p>
      </c:txPr>
    </c:title>
    <c:autoTitleDeleted val="0"/>
    <c:pivotFmts>
      <c:pivotFmt>
        <c:idx val="0"/>
        <c:spPr>
          <a:gradFill flip="none" rotWithShape="1">
            <a:gsLst>
              <a:gs pos="0">
                <a:schemeClr val="accent4"/>
              </a:gs>
              <a:gs pos="75000">
                <a:schemeClr val="accent4">
                  <a:lumMod val="60000"/>
                  <a:lumOff val="40000"/>
                </a:schemeClr>
              </a:gs>
              <a:gs pos="51000">
                <a:schemeClr val="accent4">
                  <a:alpha val="75000"/>
                </a:schemeClr>
              </a:gs>
              <a:gs pos="100000">
                <a:schemeClr val="accent4">
                  <a:lumMod val="20000"/>
                  <a:lumOff val="80000"/>
                  <a:alpha val="15000"/>
                </a:schemeClr>
              </a:gs>
            </a:gsLst>
            <a:lin ang="5400000" scaled="0"/>
          </a:gradFill>
          <a:ln>
            <a:noFill/>
          </a:ln>
          <a:effectLst/>
        </c:spPr>
        <c:marker>
          <c:symbol val="circle"/>
          <c:size val="6"/>
          <c:spPr>
            <a:gradFill flip="none" rotWithShape="1">
              <a:gsLst>
                <a:gs pos="0">
                  <a:schemeClr val="accent4"/>
                </a:gs>
                <a:gs pos="75000">
                  <a:schemeClr val="accent4">
                    <a:lumMod val="60000"/>
                    <a:lumOff val="40000"/>
                  </a:schemeClr>
                </a:gs>
                <a:gs pos="51000">
                  <a:schemeClr val="accent4">
                    <a:alpha val="75000"/>
                  </a:schemeClr>
                </a:gs>
                <a:gs pos="100000">
                  <a:schemeClr val="accent4">
                    <a:lumMod val="20000"/>
                    <a:lumOff val="80000"/>
                    <a:alpha val="15000"/>
                  </a:schemeClr>
                </a:gs>
              </a:gsLst>
              <a:lin ang="5400000" scaled="0"/>
            </a:gradFill>
            <a:ln w="9525" cap="flat" cmpd="sng" algn="ctr">
              <a:solidFill>
                <a:schemeClr val="accent4">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4"/>
              </a:gs>
              <a:gs pos="75000">
                <a:schemeClr val="accent4">
                  <a:lumMod val="60000"/>
                  <a:lumOff val="40000"/>
                </a:schemeClr>
              </a:gs>
              <a:gs pos="51000">
                <a:schemeClr val="accent4">
                  <a:alpha val="75000"/>
                </a:schemeClr>
              </a:gs>
              <a:gs pos="100000">
                <a:schemeClr val="accent4">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4"/>
              </a:gs>
              <a:gs pos="75000">
                <a:schemeClr val="accent4">
                  <a:lumMod val="60000"/>
                  <a:lumOff val="40000"/>
                </a:schemeClr>
              </a:gs>
              <a:gs pos="51000">
                <a:schemeClr val="accent4">
                  <a:alpha val="75000"/>
                </a:schemeClr>
              </a:gs>
              <a:gs pos="100000">
                <a:schemeClr val="accent4">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Shirts_counts!$B$3</c:f>
              <c:strCache>
                <c:ptCount val="1"/>
                <c:pt idx="0">
                  <c:v>Total</c:v>
                </c:pt>
              </c:strCache>
            </c:strRef>
          </c:tx>
          <c:spPr>
            <a:gradFill flip="none" rotWithShape="1">
              <a:gsLst>
                <a:gs pos="0">
                  <a:schemeClr val="accent4"/>
                </a:gs>
                <a:gs pos="75000">
                  <a:schemeClr val="accent4">
                    <a:lumMod val="60000"/>
                    <a:lumOff val="40000"/>
                  </a:schemeClr>
                </a:gs>
                <a:gs pos="51000">
                  <a:schemeClr val="accent4">
                    <a:alpha val="75000"/>
                  </a:schemeClr>
                </a:gs>
                <a:gs pos="100000">
                  <a:schemeClr val="accent4">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Shirts_counts!$A$4:$A$11</c:f>
              <c:strCache>
                <c:ptCount val="7"/>
                <c:pt idx="0">
                  <c:v>S</c:v>
                </c:pt>
                <c:pt idx="1">
                  <c:v>L</c:v>
                </c:pt>
                <c:pt idx="2">
                  <c:v>2XL</c:v>
                </c:pt>
                <c:pt idx="3">
                  <c:v>M</c:v>
                </c:pt>
                <c:pt idx="4">
                  <c:v>3XL</c:v>
                </c:pt>
                <c:pt idx="5">
                  <c:v>XL</c:v>
                </c:pt>
                <c:pt idx="6">
                  <c:v>XS</c:v>
                </c:pt>
              </c:strCache>
            </c:strRef>
          </c:cat>
          <c:val>
            <c:numRef>
              <c:f>Shirts_counts!$B$4:$B$11</c:f>
              <c:numCache>
                <c:formatCode>General</c:formatCode>
                <c:ptCount val="7"/>
                <c:pt idx="0">
                  <c:v>32</c:v>
                </c:pt>
                <c:pt idx="1">
                  <c:v>32</c:v>
                </c:pt>
                <c:pt idx="2">
                  <c:v>31</c:v>
                </c:pt>
                <c:pt idx="3">
                  <c:v>31</c:v>
                </c:pt>
                <c:pt idx="4">
                  <c:v>26</c:v>
                </c:pt>
                <c:pt idx="5">
                  <c:v>26</c:v>
                </c:pt>
                <c:pt idx="6">
                  <c:v>22</c:v>
                </c:pt>
              </c:numCache>
            </c:numRef>
          </c:val>
          <c:extLst>
            <c:ext xmlns:c16="http://schemas.microsoft.com/office/drawing/2014/chart" uri="{C3380CC4-5D6E-409C-BE32-E72D297353CC}">
              <c16:uniqueId val="{00000000-6051-4C2E-B99D-B1722D6447BF}"/>
            </c:ext>
          </c:extLst>
        </c:ser>
        <c:dLbls>
          <c:dLblPos val="outEnd"/>
          <c:showLegendKey val="0"/>
          <c:showVal val="1"/>
          <c:showCatName val="0"/>
          <c:showSerName val="0"/>
          <c:showPercent val="0"/>
          <c:showBubbleSize val="0"/>
        </c:dLbls>
        <c:gapWidth val="355"/>
        <c:overlap val="-70"/>
        <c:axId val="370487903"/>
        <c:axId val="370497055"/>
      </c:barChart>
      <c:catAx>
        <c:axId val="370487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crossAx val="370497055"/>
        <c:crosses val="autoZero"/>
        <c:auto val="1"/>
        <c:lblAlgn val="ctr"/>
        <c:lblOffset val="100"/>
        <c:noMultiLvlLbl val="0"/>
      </c:catAx>
      <c:valAx>
        <c:axId val="370497055"/>
        <c:scaling>
          <c:orientation val="minMax"/>
        </c:scaling>
        <c:delete val="1"/>
        <c:axPos val="l"/>
        <c:numFmt formatCode="General" sourceLinked="1"/>
        <c:majorTickMark val="none"/>
        <c:minorTickMark val="none"/>
        <c:tickLblPos val="nextTo"/>
        <c:crossAx val="3704879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D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[UNMOCK_DATA.xlsx]Shirts_Sales!PivotTable4</c:name>
    <c:fmtId val="6"/>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GB" sz="1600" b="1" i="0" cap="all" baseline="0">
                <a:effectLst/>
              </a:rPr>
              <a:t>Sales rEVENUE by CATEGORIES</a:t>
            </a:r>
            <a:endParaRPr lang="en-DE" sz="1600">
              <a:effectLst/>
            </a:endParaRP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DE"/>
        </a:p>
      </c:txPr>
    </c:title>
    <c:autoTitleDeleted val="0"/>
    <c:pivotFmts>
      <c:pivotFmt>
        <c:idx val="0"/>
        <c:spPr>
          <a:gradFill flip="none" rotWithShape="1">
            <a:gsLst>
              <a:gs pos="0">
                <a:schemeClr val="accent4"/>
              </a:gs>
              <a:gs pos="75000">
                <a:schemeClr val="accent4">
                  <a:lumMod val="60000"/>
                  <a:lumOff val="40000"/>
                </a:schemeClr>
              </a:gs>
              <a:gs pos="51000">
                <a:schemeClr val="accent4">
                  <a:alpha val="75000"/>
                </a:schemeClr>
              </a:gs>
              <a:gs pos="100000">
                <a:schemeClr val="accent4">
                  <a:lumMod val="20000"/>
                  <a:lumOff val="80000"/>
                  <a:alpha val="15000"/>
                </a:schemeClr>
              </a:gs>
            </a:gsLst>
            <a:lin ang="5400000" scaled="0"/>
          </a:gradFill>
          <a:ln>
            <a:noFill/>
          </a:ln>
          <a:effectLst/>
        </c:spPr>
        <c:marker>
          <c:symbol val="circle"/>
          <c:size val="6"/>
          <c:spPr>
            <a:gradFill flip="none" rotWithShape="1">
              <a:gsLst>
                <a:gs pos="0">
                  <a:schemeClr val="accent4"/>
                </a:gs>
                <a:gs pos="75000">
                  <a:schemeClr val="accent4">
                    <a:lumMod val="60000"/>
                    <a:lumOff val="40000"/>
                  </a:schemeClr>
                </a:gs>
                <a:gs pos="51000">
                  <a:schemeClr val="accent4">
                    <a:alpha val="75000"/>
                  </a:schemeClr>
                </a:gs>
                <a:gs pos="100000">
                  <a:schemeClr val="accent4">
                    <a:lumMod val="20000"/>
                    <a:lumOff val="80000"/>
                    <a:alpha val="15000"/>
                  </a:schemeClr>
                </a:gs>
              </a:gsLst>
              <a:lin ang="5400000" scaled="0"/>
            </a:gradFill>
            <a:ln w="9525" cap="flat" cmpd="sng" algn="ctr">
              <a:solidFill>
                <a:schemeClr val="accent4">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4"/>
              </a:gs>
              <a:gs pos="75000">
                <a:schemeClr val="accent4">
                  <a:lumMod val="60000"/>
                  <a:lumOff val="40000"/>
                </a:schemeClr>
              </a:gs>
              <a:gs pos="51000">
                <a:schemeClr val="accent4">
                  <a:alpha val="75000"/>
                </a:schemeClr>
              </a:gs>
              <a:gs pos="100000">
                <a:schemeClr val="accent4">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4"/>
              </a:gs>
              <a:gs pos="75000">
                <a:schemeClr val="accent4">
                  <a:lumMod val="60000"/>
                  <a:lumOff val="40000"/>
                </a:schemeClr>
              </a:gs>
              <a:gs pos="51000">
                <a:schemeClr val="accent4">
                  <a:alpha val="75000"/>
                </a:schemeClr>
              </a:gs>
              <a:gs pos="100000">
                <a:schemeClr val="accent4">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Shirts_Sales!$B$3</c:f>
              <c:strCache>
                <c:ptCount val="1"/>
                <c:pt idx="0">
                  <c:v>Total</c:v>
                </c:pt>
              </c:strCache>
            </c:strRef>
          </c:tx>
          <c:spPr>
            <a:gradFill flip="none" rotWithShape="1">
              <a:gsLst>
                <a:gs pos="0">
                  <a:schemeClr val="accent4"/>
                </a:gs>
                <a:gs pos="75000">
                  <a:schemeClr val="accent4">
                    <a:lumMod val="60000"/>
                    <a:lumOff val="40000"/>
                  </a:schemeClr>
                </a:gs>
                <a:gs pos="51000">
                  <a:schemeClr val="accent4">
                    <a:alpha val="75000"/>
                  </a:schemeClr>
                </a:gs>
                <a:gs pos="100000">
                  <a:schemeClr val="accent4">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Shirts_Sales!$A$4:$A$11</c:f>
              <c:strCache>
                <c:ptCount val="7"/>
                <c:pt idx="0">
                  <c:v>M</c:v>
                </c:pt>
                <c:pt idx="1">
                  <c:v>S</c:v>
                </c:pt>
                <c:pt idx="2">
                  <c:v>L</c:v>
                </c:pt>
                <c:pt idx="3">
                  <c:v>2XL</c:v>
                </c:pt>
                <c:pt idx="4">
                  <c:v>XL</c:v>
                </c:pt>
                <c:pt idx="5">
                  <c:v>3XL</c:v>
                </c:pt>
                <c:pt idx="6">
                  <c:v>XS</c:v>
                </c:pt>
              </c:strCache>
            </c:strRef>
          </c:cat>
          <c:val>
            <c:numRef>
              <c:f>Shirts_Sales!$B$4:$B$11</c:f>
              <c:numCache>
                <c:formatCode>_("€"* #,##0.00_);_("€"* \(#,##0.00\);_("€"* "-"??_);_(@_)</c:formatCode>
                <c:ptCount val="7"/>
                <c:pt idx="0">
                  <c:v>4049.5700000000006</c:v>
                </c:pt>
                <c:pt idx="1">
                  <c:v>4038.95</c:v>
                </c:pt>
                <c:pt idx="2">
                  <c:v>3935.7300000000009</c:v>
                </c:pt>
                <c:pt idx="3">
                  <c:v>3826.2</c:v>
                </c:pt>
                <c:pt idx="4">
                  <c:v>3279.4600000000005</c:v>
                </c:pt>
                <c:pt idx="5">
                  <c:v>3144.5000000000005</c:v>
                </c:pt>
                <c:pt idx="6">
                  <c:v>2723.52</c:v>
                </c:pt>
              </c:numCache>
            </c:numRef>
          </c:val>
          <c:extLst>
            <c:ext xmlns:c16="http://schemas.microsoft.com/office/drawing/2014/chart" uri="{C3380CC4-5D6E-409C-BE32-E72D297353CC}">
              <c16:uniqueId val="{00000000-2407-41E5-B8FF-64D088918789}"/>
            </c:ext>
          </c:extLst>
        </c:ser>
        <c:dLbls>
          <c:dLblPos val="outEnd"/>
          <c:showLegendKey val="0"/>
          <c:showVal val="1"/>
          <c:showCatName val="0"/>
          <c:showSerName val="0"/>
          <c:showPercent val="0"/>
          <c:showBubbleSize val="0"/>
        </c:dLbls>
        <c:gapWidth val="355"/>
        <c:overlap val="-70"/>
        <c:axId val="16255663"/>
        <c:axId val="16258991"/>
      </c:barChart>
      <c:catAx>
        <c:axId val="1625566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crossAx val="16258991"/>
        <c:crosses val="autoZero"/>
        <c:auto val="1"/>
        <c:lblAlgn val="ctr"/>
        <c:lblOffset val="100"/>
        <c:noMultiLvlLbl val="0"/>
      </c:catAx>
      <c:valAx>
        <c:axId val="16258991"/>
        <c:scaling>
          <c:orientation val="minMax"/>
        </c:scaling>
        <c:delete val="1"/>
        <c:axPos val="l"/>
        <c:numFmt formatCode="_(&quot;€&quot;* #,##0.00_);_(&quot;€&quot;* \(#,##0.00\);_(&quot;€&quot;* &quot;-&quot;??_);_(@_)" sourceLinked="1"/>
        <c:majorTickMark val="none"/>
        <c:minorTickMark val="none"/>
        <c:tickLblPos val="nextTo"/>
        <c:crossAx val="162556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D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[UNMOCK_DATA.xlsx]gender_share!PivotTable1</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MARKET</a:t>
            </a:r>
            <a:r>
              <a:rPr lang="en-US" baseline="0"/>
              <a:t> SHARE BY GENDER</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DE"/>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gender_share!$B$3</c:f>
              <c:strCache>
                <c:ptCount val="1"/>
                <c:pt idx="0">
                  <c:v>Total</c:v>
                </c:pt>
              </c:strCache>
            </c:strRef>
          </c:tx>
          <c:dPt>
            <c:idx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25BF-4029-9E11-0ADB422F1E7D}"/>
              </c:ext>
            </c:extLst>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25BF-4029-9E11-0ADB422F1E7D}"/>
              </c:ext>
            </c:extLst>
          </c:dPt>
          <c:dPt>
            <c:idx val="2"/>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5BF-4029-9E11-0ADB422F1E7D}"/>
              </c:ext>
            </c:extLst>
          </c:dPt>
          <c:dPt>
            <c:idx val="3"/>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25BF-4029-9E11-0ADB422F1E7D}"/>
              </c:ext>
            </c:extLst>
          </c:dPt>
          <c:dPt>
            <c:idx val="4"/>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25BF-4029-9E11-0ADB422F1E7D}"/>
              </c:ext>
            </c:extLst>
          </c:dPt>
          <c:dPt>
            <c:idx val="5"/>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25BF-4029-9E11-0ADB422F1E7D}"/>
              </c:ext>
            </c:extLst>
          </c:dPt>
          <c:dPt>
            <c:idx val="6"/>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25BF-4029-9E11-0ADB422F1E7D}"/>
              </c:ext>
            </c:extLst>
          </c:dPt>
          <c:dPt>
            <c:idx val="7"/>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25BF-4029-9E11-0ADB422F1E7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gender_share!$A$4:$A$12</c:f>
              <c:strCache>
                <c:ptCount val="8"/>
                <c:pt idx="0">
                  <c:v>Male</c:v>
                </c:pt>
                <c:pt idx="1">
                  <c:v>Female</c:v>
                </c:pt>
                <c:pt idx="2">
                  <c:v>Bigender</c:v>
                </c:pt>
                <c:pt idx="3">
                  <c:v>Non-binary</c:v>
                </c:pt>
                <c:pt idx="4">
                  <c:v>Genderqueer</c:v>
                </c:pt>
                <c:pt idx="5">
                  <c:v>Agender</c:v>
                </c:pt>
                <c:pt idx="6">
                  <c:v>Polygender</c:v>
                </c:pt>
                <c:pt idx="7">
                  <c:v>Genderfluid</c:v>
                </c:pt>
              </c:strCache>
            </c:strRef>
          </c:cat>
          <c:val>
            <c:numRef>
              <c:f>gender_share!$B$4:$B$12</c:f>
              <c:numCache>
                <c:formatCode>General</c:formatCode>
                <c:ptCount val="8"/>
                <c:pt idx="0">
                  <c:v>89</c:v>
                </c:pt>
                <c:pt idx="1">
                  <c:v>86</c:v>
                </c:pt>
                <c:pt idx="2">
                  <c:v>8</c:v>
                </c:pt>
                <c:pt idx="3">
                  <c:v>7</c:v>
                </c:pt>
                <c:pt idx="4">
                  <c:v>3</c:v>
                </c:pt>
                <c:pt idx="5">
                  <c:v>3</c:v>
                </c:pt>
                <c:pt idx="6">
                  <c:v>2</c:v>
                </c:pt>
                <c:pt idx="7">
                  <c:v>2</c:v>
                </c:pt>
              </c:numCache>
            </c:numRef>
          </c:val>
          <c:extLst>
            <c:ext xmlns:c16="http://schemas.microsoft.com/office/drawing/2014/chart" uri="{C3380CC4-5D6E-409C-BE32-E72D297353CC}">
              <c16:uniqueId val="{00000010-25BF-4029-9E11-0ADB422F1E7D}"/>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D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[UNMOCK_DATA.xlsx]gender_price!PivotTable2</c:name>
    <c:fmtId val="2"/>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sz="1600"/>
              <a:t>Sales revenue by gender</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DE"/>
        </a:p>
      </c:txPr>
    </c:title>
    <c:autoTitleDeleted val="0"/>
    <c:pivotFmts>
      <c:pivotFmt>
        <c:idx val="0"/>
        <c:spPr>
          <a:gradFill flip="none" rotWithShape="1">
            <a:gsLst>
              <a:gs pos="0">
                <a:schemeClr val="accent4"/>
              </a:gs>
              <a:gs pos="75000">
                <a:schemeClr val="accent4">
                  <a:lumMod val="60000"/>
                  <a:lumOff val="40000"/>
                </a:schemeClr>
              </a:gs>
              <a:gs pos="51000">
                <a:schemeClr val="accent4">
                  <a:alpha val="75000"/>
                </a:schemeClr>
              </a:gs>
              <a:gs pos="100000">
                <a:schemeClr val="accent4">
                  <a:lumMod val="20000"/>
                  <a:lumOff val="80000"/>
                  <a:alpha val="15000"/>
                </a:schemeClr>
              </a:gs>
            </a:gsLst>
            <a:lin ang="5400000" scaled="0"/>
          </a:gradFill>
          <a:ln>
            <a:noFill/>
          </a:ln>
          <a:effectLst/>
        </c:spPr>
        <c:marker>
          <c:symbol val="circle"/>
          <c:size val="6"/>
          <c:spPr>
            <a:gradFill flip="none" rotWithShape="1">
              <a:gsLst>
                <a:gs pos="0">
                  <a:schemeClr val="accent4"/>
                </a:gs>
                <a:gs pos="75000">
                  <a:schemeClr val="accent4">
                    <a:lumMod val="60000"/>
                    <a:lumOff val="40000"/>
                  </a:schemeClr>
                </a:gs>
                <a:gs pos="51000">
                  <a:schemeClr val="accent4">
                    <a:alpha val="75000"/>
                  </a:schemeClr>
                </a:gs>
                <a:gs pos="100000">
                  <a:schemeClr val="accent4">
                    <a:lumMod val="20000"/>
                    <a:lumOff val="80000"/>
                    <a:alpha val="15000"/>
                  </a:schemeClr>
                </a:gs>
              </a:gsLst>
              <a:lin ang="5400000" scaled="0"/>
            </a:gradFill>
            <a:ln w="9525" cap="flat" cmpd="sng" algn="ctr">
              <a:solidFill>
                <a:schemeClr val="accent4">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4"/>
              </a:gs>
              <a:gs pos="75000">
                <a:schemeClr val="accent4">
                  <a:lumMod val="60000"/>
                  <a:lumOff val="40000"/>
                </a:schemeClr>
              </a:gs>
              <a:gs pos="51000">
                <a:schemeClr val="accent4">
                  <a:alpha val="75000"/>
                </a:schemeClr>
              </a:gs>
              <a:gs pos="100000">
                <a:schemeClr val="accent4">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4"/>
              </a:gs>
              <a:gs pos="75000">
                <a:schemeClr val="accent4">
                  <a:lumMod val="60000"/>
                  <a:lumOff val="40000"/>
                </a:schemeClr>
              </a:gs>
              <a:gs pos="51000">
                <a:schemeClr val="accent4">
                  <a:alpha val="75000"/>
                </a:schemeClr>
              </a:gs>
              <a:gs pos="100000">
                <a:schemeClr val="accent4">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gender_price!$B$3</c:f>
              <c:strCache>
                <c:ptCount val="1"/>
                <c:pt idx="0">
                  <c:v>Total</c:v>
                </c:pt>
              </c:strCache>
            </c:strRef>
          </c:tx>
          <c:spPr>
            <a:gradFill flip="none" rotWithShape="1">
              <a:gsLst>
                <a:gs pos="0">
                  <a:schemeClr val="accent4"/>
                </a:gs>
                <a:gs pos="75000">
                  <a:schemeClr val="accent4">
                    <a:lumMod val="60000"/>
                    <a:lumOff val="40000"/>
                  </a:schemeClr>
                </a:gs>
                <a:gs pos="51000">
                  <a:schemeClr val="accent4">
                    <a:alpha val="75000"/>
                  </a:schemeClr>
                </a:gs>
                <a:gs pos="100000">
                  <a:schemeClr val="accent4">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gender_price!$A$4:$A$12</c:f>
              <c:strCache>
                <c:ptCount val="8"/>
                <c:pt idx="0">
                  <c:v>Male</c:v>
                </c:pt>
                <c:pt idx="1">
                  <c:v>Female</c:v>
                </c:pt>
                <c:pt idx="2">
                  <c:v>Bigender</c:v>
                </c:pt>
                <c:pt idx="3">
                  <c:v>Non-binary</c:v>
                </c:pt>
                <c:pt idx="4">
                  <c:v>Agender</c:v>
                </c:pt>
                <c:pt idx="5">
                  <c:v>Genderqueer</c:v>
                </c:pt>
                <c:pt idx="6">
                  <c:v>Genderfluid</c:v>
                </c:pt>
                <c:pt idx="7">
                  <c:v>Polygender</c:v>
                </c:pt>
              </c:strCache>
            </c:strRef>
          </c:cat>
          <c:val>
            <c:numRef>
              <c:f>gender_price!$B$4:$B$12</c:f>
              <c:numCache>
                <c:formatCode>_("€"* #,##0.00_);_("€"* \(#,##0.00\);_("€"* "-"??_);_(@_)</c:formatCode>
                <c:ptCount val="8"/>
                <c:pt idx="0">
                  <c:v>11011.339999999998</c:v>
                </c:pt>
                <c:pt idx="1">
                  <c:v>10877.66</c:v>
                </c:pt>
                <c:pt idx="2">
                  <c:v>1039.9800000000002</c:v>
                </c:pt>
                <c:pt idx="3">
                  <c:v>822.49</c:v>
                </c:pt>
                <c:pt idx="4">
                  <c:v>377.72</c:v>
                </c:pt>
                <c:pt idx="5">
                  <c:v>364.72</c:v>
                </c:pt>
                <c:pt idx="6">
                  <c:v>254.85</c:v>
                </c:pt>
                <c:pt idx="7">
                  <c:v>249.17000000000002</c:v>
                </c:pt>
              </c:numCache>
            </c:numRef>
          </c:val>
          <c:extLst>
            <c:ext xmlns:c16="http://schemas.microsoft.com/office/drawing/2014/chart" uri="{C3380CC4-5D6E-409C-BE32-E72D297353CC}">
              <c16:uniqueId val="{00000000-9F96-4884-8E06-F2D1C4F91F70}"/>
            </c:ext>
          </c:extLst>
        </c:ser>
        <c:dLbls>
          <c:dLblPos val="outEnd"/>
          <c:showLegendKey val="0"/>
          <c:showVal val="1"/>
          <c:showCatName val="0"/>
          <c:showSerName val="0"/>
          <c:showPercent val="0"/>
          <c:showBubbleSize val="0"/>
        </c:dLbls>
        <c:gapWidth val="355"/>
        <c:overlap val="-70"/>
        <c:axId val="597198383"/>
        <c:axId val="597195887"/>
      </c:barChart>
      <c:catAx>
        <c:axId val="5971983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crossAx val="597195887"/>
        <c:crosses val="autoZero"/>
        <c:auto val="1"/>
        <c:lblAlgn val="ctr"/>
        <c:lblOffset val="100"/>
        <c:noMultiLvlLbl val="0"/>
      </c:catAx>
      <c:valAx>
        <c:axId val="597195887"/>
        <c:scaling>
          <c:orientation val="minMax"/>
        </c:scaling>
        <c:delete val="1"/>
        <c:axPos val="l"/>
        <c:numFmt formatCode="_(&quot;€&quot;* #,##0.00_);_(&quot;€&quot;* \(#,##0.00\);_(&quot;€&quot;* &quot;-&quot;??_);_(@_)" sourceLinked="1"/>
        <c:majorTickMark val="none"/>
        <c:minorTickMark val="none"/>
        <c:tickLblPos val="nextTo"/>
        <c:crossAx val="5971983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D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GB"/>
              <a:t>Countries Sales</a:t>
            </a:r>
            <a:r>
              <a:rPr lang="en-GB" baseline="0"/>
              <a:t> rate</a:t>
            </a:r>
            <a:endParaRPr lang="en-GB"/>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DE"/>
        </a:p>
      </c:txPr>
    </c:title>
    <c:autoTitleDeleted val="0"/>
    <c:plotArea>
      <c:layout>
        <c:manualLayout>
          <c:layoutTarget val="inner"/>
          <c:xMode val="edge"/>
          <c:yMode val="edge"/>
          <c:x val="0.21494427082957435"/>
          <c:y val="0.26344848289556666"/>
          <c:w val="0.56206013890793438"/>
          <c:h val="0.67832700392539425"/>
        </c:manualLayout>
      </c:layout>
      <c:radarChart>
        <c:radarStyle val="filled"/>
        <c:varyColors val="0"/>
        <c:ser>
          <c:idx val="0"/>
          <c:order val="0"/>
          <c:spPr>
            <a:solidFill>
              <a:schemeClr val="accent3">
                <a:alpha val="50196"/>
              </a:schemeClr>
            </a:solidFill>
            <a:ln w="25400">
              <a:solidFill>
                <a:schemeClr val="accent3"/>
              </a:solidFill>
              <a:prstDash val="sysDot"/>
            </a:ln>
            <a:effectLst/>
          </c:spPr>
          <c:cat>
            <c:strRef>
              <c:f>Germany_Belgium_Spain!$F$1:$H$1</c:f>
              <c:strCache>
                <c:ptCount val="3"/>
                <c:pt idx="0">
                  <c:v>Germany</c:v>
                </c:pt>
                <c:pt idx="1">
                  <c:v>Belgium</c:v>
                </c:pt>
                <c:pt idx="2">
                  <c:v>Spain</c:v>
                </c:pt>
              </c:strCache>
            </c:strRef>
          </c:cat>
          <c:val>
            <c:numRef>
              <c:f>Germany_Belgium_Spain!$F$3:$H$3</c:f>
              <c:numCache>
                <c:formatCode>_("€"* #,##0.00_);_("€"* \(#,##0.00\);_("€"* "-"??_);_(@_)</c:formatCode>
                <c:ptCount val="3"/>
                <c:pt idx="0">
                  <c:v>1039.08</c:v>
                </c:pt>
                <c:pt idx="1">
                  <c:v>270.01</c:v>
                </c:pt>
                <c:pt idx="2">
                  <c:v>963.2299999999999</c:v>
                </c:pt>
              </c:numCache>
            </c:numRef>
          </c:val>
          <c:extLst>
            <c:ext xmlns:c16="http://schemas.microsoft.com/office/drawing/2014/chart" uri="{C3380CC4-5D6E-409C-BE32-E72D297353CC}">
              <c16:uniqueId val="{00000000-A065-4E46-BBC9-D21843DB3A5D}"/>
            </c:ext>
          </c:extLst>
        </c:ser>
        <c:dLbls>
          <c:showLegendKey val="0"/>
          <c:showVal val="0"/>
          <c:showCatName val="0"/>
          <c:showSerName val="0"/>
          <c:showPercent val="0"/>
          <c:showBubbleSize val="0"/>
        </c:dLbls>
        <c:axId val="541154799"/>
        <c:axId val="541155215"/>
      </c:radarChart>
      <c:catAx>
        <c:axId val="541154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crossAx val="541155215"/>
        <c:crosses val="autoZero"/>
        <c:auto val="1"/>
        <c:lblAlgn val="ctr"/>
        <c:lblOffset val="100"/>
        <c:noMultiLvlLbl val="0"/>
      </c:catAx>
      <c:valAx>
        <c:axId val="541155215"/>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crossAx val="5411547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DE"/>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[UNMOCK_DATA.xlsx]Shirts_Sales!PivotTable4</c:name>
    <c:fmtId val="0"/>
  </c:pivotSource>
  <c:chart>
    <c:title>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DE"/>
        </a:p>
      </c:txPr>
    </c:title>
    <c:autoTitleDeleted val="0"/>
    <c:pivotFmts>
      <c:pivotFmt>
        <c:idx val="0"/>
        <c:spPr>
          <a:gradFill flip="none" rotWithShape="1">
            <a:gsLst>
              <a:gs pos="0">
                <a:schemeClr val="dk1">
                  <a:tint val="88500"/>
                </a:schemeClr>
              </a:gs>
              <a:gs pos="75000">
                <a:schemeClr val="dk1">
                  <a:tint val="88500"/>
                  <a:lumMod val="60000"/>
                  <a:lumOff val="40000"/>
                </a:schemeClr>
              </a:gs>
              <a:gs pos="51000">
                <a:schemeClr val="dk1">
                  <a:tint val="88500"/>
                  <a:alpha val="75000"/>
                </a:schemeClr>
              </a:gs>
              <a:gs pos="100000">
                <a:schemeClr val="dk1">
                  <a:tint val="88500"/>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Shirts_Sales!$B$3</c:f>
              <c:strCache>
                <c:ptCount val="1"/>
                <c:pt idx="0">
                  <c:v>Total</c:v>
                </c:pt>
              </c:strCache>
            </c:strRef>
          </c:tx>
          <c:spPr>
            <a:gradFill flip="none" rotWithShape="1">
              <a:gsLst>
                <a:gs pos="0">
                  <a:schemeClr val="dk1">
                    <a:tint val="88500"/>
                  </a:schemeClr>
                </a:gs>
                <a:gs pos="75000">
                  <a:schemeClr val="dk1">
                    <a:tint val="88500"/>
                    <a:lumMod val="60000"/>
                    <a:lumOff val="40000"/>
                  </a:schemeClr>
                </a:gs>
                <a:gs pos="51000">
                  <a:schemeClr val="dk1">
                    <a:tint val="88500"/>
                    <a:alpha val="75000"/>
                  </a:schemeClr>
                </a:gs>
                <a:gs pos="100000">
                  <a:schemeClr val="dk1">
                    <a:tint val="88500"/>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Shirts_Sales!$A$4:$A$11</c:f>
              <c:strCache>
                <c:ptCount val="7"/>
                <c:pt idx="0">
                  <c:v>M</c:v>
                </c:pt>
                <c:pt idx="1">
                  <c:v>S</c:v>
                </c:pt>
                <c:pt idx="2">
                  <c:v>L</c:v>
                </c:pt>
                <c:pt idx="3">
                  <c:v>2XL</c:v>
                </c:pt>
                <c:pt idx="4">
                  <c:v>XL</c:v>
                </c:pt>
                <c:pt idx="5">
                  <c:v>3XL</c:v>
                </c:pt>
                <c:pt idx="6">
                  <c:v>XS</c:v>
                </c:pt>
              </c:strCache>
            </c:strRef>
          </c:cat>
          <c:val>
            <c:numRef>
              <c:f>Shirts_Sales!$B$4:$B$11</c:f>
              <c:numCache>
                <c:formatCode>_("€"* #,##0.00_);_("€"* \(#,##0.00\);_("€"* "-"??_);_(@_)</c:formatCode>
                <c:ptCount val="7"/>
                <c:pt idx="0">
                  <c:v>4049.5700000000006</c:v>
                </c:pt>
                <c:pt idx="1">
                  <c:v>4038.95</c:v>
                </c:pt>
                <c:pt idx="2">
                  <c:v>3935.7300000000009</c:v>
                </c:pt>
                <c:pt idx="3">
                  <c:v>3826.2</c:v>
                </c:pt>
                <c:pt idx="4">
                  <c:v>3279.4600000000005</c:v>
                </c:pt>
                <c:pt idx="5">
                  <c:v>3144.5000000000005</c:v>
                </c:pt>
                <c:pt idx="6">
                  <c:v>2723.52</c:v>
                </c:pt>
              </c:numCache>
            </c:numRef>
          </c:val>
          <c:extLst>
            <c:ext xmlns:c16="http://schemas.microsoft.com/office/drawing/2014/chart" uri="{C3380CC4-5D6E-409C-BE32-E72D297353CC}">
              <c16:uniqueId val="{00000000-A265-45E1-932A-02CE8810A798}"/>
            </c:ext>
          </c:extLst>
        </c:ser>
        <c:dLbls>
          <c:dLblPos val="outEnd"/>
          <c:showLegendKey val="0"/>
          <c:showVal val="1"/>
          <c:showCatName val="0"/>
          <c:showSerName val="0"/>
          <c:showPercent val="0"/>
          <c:showBubbleSize val="0"/>
        </c:dLbls>
        <c:gapWidth val="355"/>
        <c:overlap val="-70"/>
        <c:axId val="16255663"/>
        <c:axId val="16258991"/>
      </c:barChart>
      <c:catAx>
        <c:axId val="1625566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crossAx val="16258991"/>
        <c:crosses val="autoZero"/>
        <c:auto val="1"/>
        <c:lblAlgn val="ctr"/>
        <c:lblOffset val="100"/>
        <c:noMultiLvlLbl val="0"/>
      </c:catAx>
      <c:valAx>
        <c:axId val="16258991"/>
        <c:scaling>
          <c:orientation val="minMax"/>
        </c:scaling>
        <c:delete val="1"/>
        <c:axPos val="l"/>
        <c:numFmt formatCode="_(&quot;€&quot;* #,##0.00_);_(&quot;€&quot;* \(#,##0.00\);_(&quot;€&quot;* &quot;-&quot;??_);_(@_)" sourceLinked="1"/>
        <c:majorTickMark val="none"/>
        <c:minorTickMark val="none"/>
        <c:tickLblPos val="nextTo"/>
        <c:crossAx val="162556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D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[UNMOCK_DATA.xlsx]Shirts_counts!PivotTable5</c:name>
    <c:fmtId val="0"/>
  </c:pivotSource>
  <c:chart>
    <c:title>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DE"/>
        </a:p>
      </c:txPr>
    </c:title>
    <c:autoTitleDeleted val="0"/>
    <c:pivotFmts>
      <c:pivotFmt>
        <c:idx val="0"/>
        <c:spPr>
          <a:gradFill flip="none" rotWithShape="1">
            <a:gsLst>
              <a:gs pos="0">
                <a:schemeClr val="dk1">
                  <a:tint val="88500"/>
                </a:schemeClr>
              </a:gs>
              <a:gs pos="75000">
                <a:schemeClr val="dk1">
                  <a:tint val="88500"/>
                  <a:lumMod val="60000"/>
                  <a:lumOff val="40000"/>
                </a:schemeClr>
              </a:gs>
              <a:gs pos="51000">
                <a:schemeClr val="dk1">
                  <a:tint val="88500"/>
                  <a:alpha val="75000"/>
                </a:schemeClr>
              </a:gs>
              <a:gs pos="100000">
                <a:schemeClr val="dk1">
                  <a:tint val="88500"/>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Shirts_counts!$B$3</c:f>
              <c:strCache>
                <c:ptCount val="1"/>
                <c:pt idx="0">
                  <c:v>Total</c:v>
                </c:pt>
              </c:strCache>
            </c:strRef>
          </c:tx>
          <c:spPr>
            <a:gradFill flip="none" rotWithShape="1">
              <a:gsLst>
                <a:gs pos="0">
                  <a:schemeClr val="dk1">
                    <a:tint val="88500"/>
                  </a:schemeClr>
                </a:gs>
                <a:gs pos="75000">
                  <a:schemeClr val="dk1">
                    <a:tint val="88500"/>
                    <a:lumMod val="60000"/>
                    <a:lumOff val="40000"/>
                  </a:schemeClr>
                </a:gs>
                <a:gs pos="51000">
                  <a:schemeClr val="dk1">
                    <a:tint val="88500"/>
                    <a:alpha val="75000"/>
                  </a:schemeClr>
                </a:gs>
                <a:gs pos="100000">
                  <a:schemeClr val="dk1">
                    <a:tint val="88500"/>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Shirts_counts!$A$4:$A$11</c:f>
              <c:strCache>
                <c:ptCount val="7"/>
                <c:pt idx="0">
                  <c:v>S</c:v>
                </c:pt>
                <c:pt idx="1">
                  <c:v>L</c:v>
                </c:pt>
                <c:pt idx="2">
                  <c:v>2XL</c:v>
                </c:pt>
                <c:pt idx="3">
                  <c:v>M</c:v>
                </c:pt>
                <c:pt idx="4">
                  <c:v>3XL</c:v>
                </c:pt>
                <c:pt idx="5">
                  <c:v>XL</c:v>
                </c:pt>
                <c:pt idx="6">
                  <c:v>XS</c:v>
                </c:pt>
              </c:strCache>
            </c:strRef>
          </c:cat>
          <c:val>
            <c:numRef>
              <c:f>Shirts_counts!$B$4:$B$11</c:f>
              <c:numCache>
                <c:formatCode>General</c:formatCode>
                <c:ptCount val="7"/>
                <c:pt idx="0">
                  <c:v>32</c:v>
                </c:pt>
                <c:pt idx="1">
                  <c:v>32</c:v>
                </c:pt>
                <c:pt idx="2">
                  <c:v>31</c:v>
                </c:pt>
                <c:pt idx="3">
                  <c:v>31</c:v>
                </c:pt>
                <c:pt idx="4">
                  <c:v>26</c:v>
                </c:pt>
                <c:pt idx="5">
                  <c:v>26</c:v>
                </c:pt>
                <c:pt idx="6">
                  <c:v>22</c:v>
                </c:pt>
              </c:numCache>
            </c:numRef>
          </c:val>
          <c:extLst>
            <c:ext xmlns:c16="http://schemas.microsoft.com/office/drawing/2014/chart" uri="{C3380CC4-5D6E-409C-BE32-E72D297353CC}">
              <c16:uniqueId val="{00000000-26D5-423A-AD65-64088C0DD604}"/>
            </c:ext>
          </c:extLst>
        </c:ser>
        <c:dLbls>
          <c:dLblPos val="outEnd"/>
          <c:showLegendKey val="0"/>
          <c:showVal val="1"/>
          <c:showCatName val="0"/>
          <c:showSerName val="0"/>
          <c:showPercent val="0"/>
          <c:showBubbleSize val="0"/>
        </c:dLbls>
        <c:gapWidth val="355"/>
        <c:overlap val="-70"/>
        <c:axId val="370487903"/>
        <c:axId val="370497055"/>
      </c:barChart>
      <c:catAx>
        <c:axId val="370487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crossAx val="370497055"/>
        <c:crosses val="autoZero"/>
        <c:auto val="1"/>
        <c:lblAlgn val="ctr"/>
        <c:lblOffset val="100"/>
        <c:noMultiLvlLbl val="0"/>
      </c:catAx>
      <c:valAx>
        <c:axId val="370497055"/>
        <c:scaling>
          <c:orientation val="minMax"/>
        </c:scaling>
        <c:delete val="1"/>
        <c:axPos val="l"/>
        <c:numFmt formatCode="General" sourceLinked="1"/>
        <c:majorTickMark val="none"/>
        <c:minorTickMark val="none"/>
        <c:tickLblPos val="nextTo"/>
        <c:crossAx val="3704879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D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[UNMOCK_DATA.xlsx]Countries_Sales!PivotTable3</c:name>
    <c:fmtId val="0"/>
  </c:pivotSource>
  <c:chart>
    <c:title>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DE"/>
        </a:p>
      </c:txPr>
    </c:title>
    <c:autoTitleDeleted val="0"/>
    <c:pivotFmts>
      <c:pivotFmt>
        <c:idx val="0"/>
        <c:spPr>
          <a:gradFill flip="none" rotWithShape="1">
            <a:gsLst>
              <a:gs pos="0">
                <a:schemeClr val="dk1">
                  <a:tint val="88500"/>
                </a:schemeClr>
              </a:gs>
              <a:gs pos="75000">
                <a:schemeClr val="dk1">
                  <a:tint val="88500"/>
                  <a:lumMod val="60000"/>
                  <a:lumOff val="40000"/>
                </a:schemeClr>
              </a:gs>
              <a:gs pos="51000">
                <a:schemeClr val="dk1">
                  <a:tint val="88500"/>
                  <a:alpha val="75000"/>
                </a:schemeClr>
              </a:gs>
              <a:gs pos="100000">
                <a:schemeClr val="dk1">
                  <a:tint val="88500"/>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Countries_Sales!$B$3</c:f>
              <c:strCache>
                <c:ptCount val="1"/>
                <c:pt idx="0">
                  <c:v>Total</c:v>
                </c:pt>
              </c:strCache>
            </c:strRef>
          </c:tx>
          <c:spPr>
            <a:gradFill flip="none" rotWithShape="1">
              <a:gsLst>
                <a:gs pos="0">
                  <a:schemeClr val="dk1">
                    <a:tint val="88500"/>
                  </a:schemeClr>
                </a:gs>
                <a:gs pos="75000">
                  <a:schemeClr val="dk1">
                    <a:tint val="88500"/>
                    <a:lumMod val="60000"/>
                    <a:lumOff val="40000"/>
                  </a:schemeClr>
                </a:gs>
                <a:gs pos="51000">
                  <a:schemeClr val="dk1">
                    <a:tint val="88500"/>
                    <a:alpha val="75000"/>
                  </a:schemeClr>
                </a:gs>
                <a:gs pos="100000">
                  <a:schemeClr val="dk1">
                    <a:tint val="88500"/>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Countries_Sales!$A$4:$A$9</c:f>
              <c:strCache>
                <c:ptCount val="5"/>
                <c:pt idx="0">
                  <c:v>France</c:v>
                </c:pt>
                <c:pt idx="1">
                  <c:v>Poland</c:v>
                </c:pt>
                <c:pt idx="2">
                  <c:v>Germany</c:v>
                </c:pt>
                <c:pt idx="3">
                  <c:v>Spain</c:v>
                </c:pt>
                <c:pt idx="4">
                  <c:v>Belgium</c:v>
                </c:pt>
              </c:strCache>
            </c:strRef>
          </c:cat>
          <c:val>
            <c:numRef>
              <c:f>Countries_Sales!$B$4:$B$9</c:f>
              <c:numCache>
                <c:formatCode>_("€"* #,##0.00_);_("€"* \(#,##0.00\);_("€"* "-"??_);_(@_)</c:formatCode>
                <c:ptCount val="5"/>
                <c:pt idx="0">
                  <c:v>12077.29</c:v>
                </c:pt>
                <c:pt idx="1">
                  <c:v>10648.319999999996</c:v>
                </c:pt>
                <c:pt idx="2">
                  <c:v>1039.08</c:v>
                </c:pt>
                <c:pt idx="3">
                  <c:v>963.2299999999999</c:v>
                </c:pt>
                <c:pt idx="4">
                  <c:v>270.01</c:v>
                </c:pt>
              </c:numCache>
            </c:numRef>
          </c:val>
          <c:extLst>
            <c:ext xmlns:c16="http://schemas.microsoft.com/office/drawing/2014/chart" uri="{C3380CC4-5D6E-409C-BE32-E72D297353CC}">
              <c16:uniqueId val="{00000000-9A5A-475F-8B3B-B6E7AD76AEDE}"/>
            </c:ext>
          </c:extLst>
        </c:ser>
        <c:dLbls>
          <c:dLblPos val="outEnd"/>
          <c:showLegendKey val="0"/>
          <c:showVal val="1"/>
          <c:showCatName val="0"/>
          <c:showSerName val="0"/>
          <c:showPercent val="0"/>
          <c:showBubbleSize val="0"/>
        </c:dLbls>
        <c:gapWidth val="355"/>
        <c:overlap val="-70"/>
        <c:axId val="313348687"/>
        <c:axId val="313354095"/>
      </c:barChart>
      <c:catAx>
        <c:axId val="313348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crossAx val="313354095"/>
        <c:crosses val="autoZero"/>
        <c:auto val="1"/>
        <c:lblAlgn val="ctr"/>
        <c:lblOffset val="100"/>
        <c:noMultiLvlLbl val="0"/>
      </c:catAx>
      <c:valAx>
        <c:axId val="313354095"/>
        <c:scaling>
          <c:orientation val="minMax"/>
        </c:scaling>
        <c:delete val="1"/>
        <c:axPos val="l"/>
        <c:numFmt formatCode="_(&quot;€&quot;* #,##0.00_);_(&quot;€&quot;* \(#,##0.00\);_(&quot;€&quot;* &quot;-&quot;??_);_(@_)" sourceLinked="1"/>
        <c:majorTickMark val="none"/>
        <c:minorTickMark val="none"/>
        <c:tickLblPos val="nextTo"/>
        <c:crossAx val="3133486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D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[UNMOCK_DATA.xlsx]Country_Shirts!PivotTable2</c:name>
    <c:fmtId val="0"/>
  </c:pivotSource>
  <c:chart>
    <c:title>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DE"/>
        </a:p>
      </c:txPr>
    </c:title>
    <c:autoTitleDeleted val="0"/>
    <c:pivotFmts>
      <c:pivotFmt>
        <c:idx val="0"/>
        <c:spPr>
          <a:gradFill flip="none" rotWithShape="1">
            <a:gsLst>
              <a:gs pos="0">
                <a:schemeClr val="dk1">
                  <a:tint val="88500"/>
                </a:schemeClr>
              </a:gs>
              <a:gs pos="75000">
                <a:schemeClr val="dk1">
                  <a:tint val="88500"/>
                  <a:lumMod val="60000"/>
                  <a:lumOff val="40000"/>
                </a:schemeClr>
              </a:gs>
              <a:gs pos="51000">
                <a:schemeClr val="dk1">
                  <a:tint val="88500"/>
                  <a:alpha val="75000"/>
                </a:schemeClr>
              </a:gs>
              <a:gs pos="100000">
                <a:schemeClr val="dk1">
                  <a:tint val="88500"/>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Country_Shirts!$B$3</c:f>
              <c:strCache>
                <c:ptCount val="1"/>
                <c:pt idx="0">
                  <c:v>Total</c:v>
                </c:pt>
              </c:strCache>
            </c:strRef>
          </c:tx>
          <c:spPr>
            <a:gradFill flip="none" rotWithShape="1">
              <a:gsLst>
                <a:gs pos="0">
                  <a:schemeClr val="dk1">
                    <a:tint val="88500"/>
                  </a:schemeClr>
                </a:gs>
                <a:gs pos="75000">
                  <a:schemeClr val="dk1">
                    <a:tint val="88500"/>
                    <a:lumMod val="60000"/>
                    <a:lumOff val="40000"/>
                  </a:schemeClr>
                </a:gs>
                <a:gs pos="51000">
                  <a:schemeClr val="dk1">
                    <a:tint val="88500"/>
                    <a:alpha val="75000"/>
                  </a:schemeClr>
                </a:gs>
                <a:gs pos="100000">
                  <a:schemeClr val="dk1">
                    <a:tint val="88500"/>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Country_Shirts!$A$4:$A$9</c:f>
              <c:strCache>
                <c:ptCount val="5"/>
                <c:pt idx="0">
                  <c:v>France</c:v>
                </c:pt>
                <c:pt idx="1">
                  <c:v>Poland</c:v>
                </c:pt>
                <c:pt idx="2">
                  <c:v>Spain</c:v>
                </c:pt>
                <c:pt idx="3">
                  <c:v>Germany</c:v>
                </c:pt>
                <c:pt idx="4">
                  <c:v>Belgium</c:v>
                </c:pt>
              </c:strCache>
            </c:strRef>
          </c:cat>
          <c:val>
            <c:numRef>
              <c:f>Country_Shirts!$B$4:$B$9</c:f>
              <c:numCache>
                <c:formatCode>General</c:formatCode>
                <c:ptCount val="5"/>
                <c:pt idx="0">
                  <c:v>96</c:v>
                </c:pt>
                <c:pt idx="1">
                  <c:v>86</c:v>
                </c:pt>
                <c:pt idx="2">
                  <c:v>8</c:v>
                </c:pt>
                <c:pt idx="3">
                  <c:v>8</c:v>
                </c:pt>
                <c:pt idx="4">
                  <c:v>2</c:v>
                </c:pt>
              </c:numCache>
            </c:numRef>
          </c:val>
          <c:extLst>
            <c:ext xmlns:c16="http://schemas.microsoft.com/office/drawing/2014/chart" uri="{C3380CC4-5D6E-409C-BE32-E72D297353CC}">
              <c16:uniqueId val="{00000000-BC71-4B89-836A-DF5D1C060C34}"/>
            </c:ext>
          </c:extLst>
        </c:ser>
        <c:dLbls>
          <c:dLblPos val="outEnd"/>
          <c:showLegendKey val="0"/>
          <c:showVal val="1"/>
          <c:showCatName val="0"/>
          <c:showSerName val="0"/>
          <c:showPercent val="0"/>
          <c:showBubbleSize val="0"/>
        </c:dLbls>
        <c:gapWidth val="355"/>
        <c:overlap val="-70"/>
        <c:axId val="216931279"/>
        <c:axId val="216930863"/>
      </c:barChart>
      <c:catAx>
        <c:axId val="216931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crossAx val="216930863"/>
        <c:crosses val="autoZero"/>
        <c:auto val="1"/>
        <c:lblAlgn val="ctr"/>
        <c:lblOffset val="100"/>
        <c:noMultiLvlLbl val="0"/>
      </c:catAx>
      <c:valAx>
        <c:axId val="216930863"/>
        <c:scaling>
          <c:orientation val="minMax"/>
        </c:scaling>
        <c:delete val="1"/>
        <c:axPos val="l"/>
        <c:numFmt formatCode="General" sourceLinked="1"/>
        <c:majorTickMark val="none"/>
        <c:minorTickMark val="none"/>
        <c:tickLblPos val="nextTo"/>
        <c:crossAx val="2169312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D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[UNMOCK_DATA.xlsx]gender_share!PivotTable1</c:name>
    <c:fmtId val="2"/>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DE"/>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gender_share!$B$3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63FA-4614-9AC0-40527F30426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3FA-4614-9AC0-40527F304267}"/>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63FA-4614-9AC0-40527F304267}"/>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63FA-4614-9AC0-40527F304267}"/>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63FA-4614-9AC0-40527F304267}"/>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63FA-4614-9AC0-40527F304267}"/>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63FA-4614-9AC0-40527F304267}"/>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63FA-4614-9AC0-40527F30426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gender_share!$A$4:$A$12</c:f>
              <c:strCache>
                <c:ptCount val="8"/>
                <c:pt idx="0">
                  <c:v>Male</c:v>
                </c:pt>
                <c:pt idx="1">
                  <c:v>Female</c:v>
                </c:pt>
                <c:pt idx="2">
                  <c:v>Bigender</c:v>
                </c:pt>
                <c:pt idx="3">
                  <c:v>Non-binary</c:v>
                </c:pt>
                <c:pt idx="4">
                  <c:v>Genderqueer</c:v>
                </c:pt>
                <c:pt idx="5">
                  <c:v>Agender</c:v>
                </c:pt>
                <c:pt idx="6">
                  <c:v>Polygender</c:v>
                </c:pt>
                <c:pt idx="7">
                  <c:v>Genderfluid</c:v>
                </c:pt>
              </c:strCache>
            </c:strRef>
          </c:cat>
          <c:val>
            <c:numRef>
              <c:f>gender_share!$B$4:$B$12</c:f>
              <c:numCache>
                <c:formatCode>General</c:formatCode>
                <c:ptCount val="8"/>
                <c:pt idx="0">
                  <c:v>89</c:v>
                </c:pt>
                <c:pt idx="1">
                  <c:v>86</c:v>
                </c:pt>
                <c:pt idx="2">
                  <c:v>8</c:v>
                </c:pt>
                <c:pt idx="3">
                  <c:v>7</c:v>
                </c:pt>
                <c:pt idx="4">
                  <c:v>3</c:v>
                </c:pt>
                <c:pt idx="5">
                  <c:v>3</c:v>
                </c:pt>
                <c:pt idx="6">
                  <c:v>2</c:v>
                </c:pt>
                <c:pt idx="7">
                  <c:v>2</c:v>
                </c:pt>
              </c:numCache>
            </c:numRef>
          </c:val>
          <c:extLst>
            <c:ext xmlns:c16="http://schemas.microsoft.com/office/drawing/2014/chart" uri="{C3380CC4-5D6E-409C-BE32-E72D297353CC}">
              <c16:uniqueId val="{00000000-4E84-441B-93AC-538F465A0B1C}"/>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D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[UNMOCK_DATA.xlsx]gender_price!PivotTable2</c:name>
    <c:fmtId val="0"/>
  </c:pivotSource>
  <c:chart>
    <c:title>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DE"/>
        </a:p>
      </c:txPr>
    </c:title>
    <c:autoTitleDeleted val="0"/>
    <c:pivotFmts>
      <c:pivotFmt>
        <c:idx val="0"/>
        <c:spPr>
          <a:gradFill flip="none" rotWithShape="1">
            <a:gsLst>
              <a:gs pos="0">
                <a:schemeClr val="accent4"/>
              </a:gs>
              <a:gs pos="75000">
                <a:schemeClr val="accent4">
                  <a:lumMod val="60000"/>
                  <a:lumOff val="40000"/>
                </a:schemeClr>
              </a:gs>
              <a:gs pos="51000">
                <a:schemeClr val="accent4">
                  <a:alpha val="75000"/>
                </a:schemeClr>
              </a:gs>
              <a:gs pos="100000">
                <a:schemeClr val="accent4">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gender_price!$B$3</c:f>
              <c:strCache>
                <c:ptCount val="1"/>
                <c:pt idx="0">
                  <c:v>Total</c:v>
                </c:pt>
              </c:strCache>
            </c:strRef>
          </c:tx>
          <c:spPr>
            <a:gradFill flip="none" rotWithShape="1">
              <a:gsLst>
                <a:gs pos="0">
                  <a:schemeClr val="accent4"/>
                </a:gs>
                <a:gs pos="75000">
                  <a:schemeClr val="accent4">
                    <a:lumMod val="60000"/>
                    <a:lumOff val="40000"/>
                  </a:schemeClr>
                </a:gs>
                <a:gs pos="51000">
                  <a:schemeClr val="accent4">
                    <a:alpha val="75000"/>
                  </a:schemeClr>
                </a:gs>
                <a:gs pos="100000">
                  <a:schemeClr val="accent4">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gender_price!$A$4:$A$12</c:f>
              <c:strCache>
                <c:ptCount val="8"/>
                <c:pt idx="0">
                  <c:v>Male</c:v>
                </c:pt>
                <c:pt idx="1">
                  <c:v>Female</c:v>
                </c:pt>
                <c:pt idx="2">
                  <c:v>Bigender</c:v>
                </c:pt>
                <c:pt idx="3">
                  <c:v>Non-binary</c:v>
                </c:pt>
                <c:pt idx="4">
                  <c:v>Agender</c:v>
                </c:pt>
                <c:pt idx="5">
                  <c:v>Genderqueer</c:v>
                </c:pt>
                <c:pt idx="6">
                  <c:v>Genderfluid</c:v>
                </c:pt>
                <c:pt idx="7">
                  <c:v>Polygender</c:v>
                </c:pt>
              </c:strCache>
            </c:strRef>
          </c:cat>
          <c:val>
            <c:numRef>
              <c:f>gender_price!$B$4:$B$12</c:f>
              <c:numCache>
                <c:formatCode>_("€"* #,##0.00_);_("€"* \(#,##0.00\);_("€"* "-"??_);_(@_)</c:formatCode>
                <c:ptCount val="8"/>
                <c:pt idx="0">
                  <c:v>11011.339999999998</c:v>
                </c:pt>
                <c:pt idx="1">
                  <c:v>10877.66</c:v>
                </c:pt>
                <c:pt idx="2">
                  <c:v>1039.9800000000002</c:v>
                </c:pt>
                <c:pt idx="3">
                  <c:v>822.49</c:v>
                </c:pt>
                <c:pt idx="4">
                  <c:v>377.72</c:v>
                </c:pt>
                <c:pt idx="5">
                  <c:v>364.72</c:v>
                </c:pt>
                <c:pt idx="6">
                  <c:v>254.85</c:v>
                </c:pt>
                <c:pt idx="7">
                  <c:v>249.17000000000002</c:v>
                </c:pt>
              </c:numCache>
            </c:numRef>
          </c:val>
          <c:extLst>
            <c:ext xmlns:c16="http://schemas.microsoft.com/office/drawing/2014/chart" uri="{C3380CC4-5D6E-409C-BE32-E72D297353CC}">
              <c16:uniqueId val="{00000000-3FEA-44B9-A4F2-37BCCAD0B1C2}"/>
            </c:ext>
          </c:extLst>
        </c:ser>
        <c:dLbls>
          <c:dLblPos val="outEnd"/>
          <c:showLegendKey val="0"/>
          <c:showVal val="1"/>
          <c:showCatName val="0"/>
          <c:showSerName val="0"/>
          <c:showPercent val="0"/>
          <c:showBubbleSize val="0"/>
        </c:dLbls>
        <c:gapWidth val="355"/>
        <c:overlap val="-70"/>
        <c:axId val="597198383"/>
        <c:axId val="597195887"/>
      </c:barChart>
      <c:catAx>
        <c:axId val="5971983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crossAx val="597195887"/>
        <c:crosses val="autoZero"/>
        <c:auto val="1"/>
        <c:lblAlgn val="ctr"/>
        <c:lblOffset val="100"/>
        <c:noMultiLvlLbl val="0"/>
      </c:catAx>
      <c:valAx>
        <c:axId val="597195887"/>
        <c:scaling>
          <c:orientation val="minMax"/>
        </c:scaling>
        <c:delete val="1"/>
        <c:axPos val="l"/>
        <c:numFmt formatCode="_(&quot;€&quot;* #,##0.00_);_(&quot;€&quot;* \(#,##0.00\);_(&quot;€&quot;* &quot;-&quot;??_);_(@_)" sourceLinked="1"/>
        <c:majorTickMark val="none"/>
        <c:minorTickMark val="none"/>
        <c:tickLblPos val="nextTo"/>
        <c:crossAx val="5971983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D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0B3E6DC0-F5F2-4980-AD51-4EC0D80B986B}">
          <cx:dataLabels>
            <cx:visibility seriesName="0" categoryName="0" value="1"/>
          </cx:dataLabels>
          <cx:dataId val="0"/>
          <cx:layoutPr>
            <cx:regionLabelLayout val="none"/>
            <cx:geography viewedRegionType="dataOnly" cultureLanguage="en-US" cultureRegion="DE" attribution="Powered by Bing">
              <cx:geoCache provider="{E9337A44-BEBE-4D9F-B70C-5C5E7DAFC167}">
                <cx:binary>xHtbk524ku5f6fDzwS1AEmJieh6Adb/U3WX7haguu8VdQgIE/PpJtMpetqdn9pyYHbHrQVZexBKJ
pMz8Uv731/HfXquvL+q3sa4a/W+v4x/vsq6T//b77/o1+1q/6Pd1/qqEFn91719F/bv466/89evv
X9SLyRv+u4dc/Ptr9qK6r+O7//h3eBr/Ko7i9aXLRXPXf1XT/VfdV53+H2R/K/rtVfRNtwzn8KQ/
3kVfK5739bvfvjZd3k2Pk/z6x7ufdN799vuvT/ovv/pbBRPr+i8wlqD3FKOQUBaE9i9491slGv4m
xu8pdT1GGEOXP//bT59fahj+v5iPnc3Lly/qq9a/vf37w8CfJv8DP9civrx7LJaJRiv7Zr//bNv/
+PdfGPCuv3B+MP+vhvlHol+t/yBf8uabAf7vtsfovR8i10XIuxjX+8n2jv+eEOwHOPQunyZk3377
Yvx/OJ2/N/3bsF8M/8b91eyrh3+92dfqpXn9+u3d/wl2p++phxkKvZ8Xu/ceEwb2Ru6bvcNvv3mx
9z+ex98b/Nu4Xyz+jf2rydf3/3qT34rqpfny7fX/7yYn3nvXwzRwQ//Ntj8tdTd8jxHCHmX0229e
TP6P5/H3Jv827heTf2P/avLb47/e5Juvqn5ppm/v/0+wufsehT6Y3Yd1/MOZ7sKxw+DICUM4by5+
5GLs/8UM/t7a3wf+Yu7v/F/tnfxTDvP//qD/7vGSl+5lZV3lD2f9/yy1rwju+5ehv3hceGYDtvtm
wN2XP965iGDXrqOLj1oe8JN9V70S8vs59sOQry+6++Mdpe/9AE57zFyIJ1zYK+9+M18XieOBHwY/
AV8M+y74awpfrhGqy/54F7jv3YAwHIYuJgQFDKagRb+IfPwejjgWMhgQMg973vfYBDbCxEXz3RJv
9G9NX9+KvOn0H+88l8LxKC+Ky2QJxp6LXewTBEckwphgkL++3EMEBPru/6t4KjxRuUFSFkhsC5YF
QdzPbX2Y0Vwf+mqudnpEiWVdpFbwQzebnSDRboYjjyt2hEnOQ+TK4KbSKdpeSCvBWTcNEZzV7BiO
tUr6ms2xleRjyo5WMI5kHCKy6LCmZTs/4Nu+crp1prkfTW6h79DSyCwNo5aO2daSVmB5fkuyrWqw
unPG0k0ynNKVyHkepalg+wFV3b2Q+XjT9NXKUnU/dvf+jIK132R5kgaMxmGbOutwnIO7mnl1LJUf
bEjVd0VcVegJu214cBZpmzbBXRPemGBgt1Z/oNl4wqE4WNFFKSiqXcGzKbJkVop9Pw7qqFNfnXhf
r1gxy2blZJwlmUtQcqHpOK0dx3OOQTeVLMrGyWzLQMiIKlGxSJRFuHVJ3yN3XaTdKVdijMIhFDsj
WHqnwsa5G/G8DlDlnf3ZAMv05DwWYm1lVkv6abvztDbRlafMIFZYl0EyFsc5CNGHLkfVhjiet7Ik
zHFOpk5OW0uimfpRV5s35Z5P95Xg7a0VuvxlJLR+MqJj98GE15brVIE8q4l8CvOjbsoiiFyH4huS
dzhydNhuLHltAiNXIdbF6crqsT8eIMo+oqAiN5XE9Jy6j3OBhgc9RXnulg9UcPNgsrJIVGX6TZ82
w0NRd8Wp0OhDNvShjAOfffZTPB6tbj2KPpZazKuRtF8mOtL1bLA6NrPSR9u7NjTL9bFVrO+i1nRf
zKLMFt4vKqnjdYeAslb6UaFSEw25+zg4Kf2isuCgK0M/tmFHEscd1KmvS+fAWE6SIh/WJC38zSha
935ySXY/qXUJG+p+WDimrfgG1XWeXHkuSR8U5uRoWSHx6GGux5csk3KtjUuHe8WVu65ZJ9kOo/7G
bXq5dVumjqOfJR02xfxB8Lx45bAFhW5EHgls3npX3rW3SLks84TyHvQ8E+7brD7nntE3xpiRRMNM
Ljw/rfQNNZVcp30QRCKd+anCIT9ldVBsSu3+VU5NdmH1zBQmutLfVYplgOvTYSMCV0b2i7YlmhM5
N3g9Lh8/L4rinA3BjRXa9dDNKI9KkqGDJXvHn7chC1VsVQSuDvMwy1U/tuHN6GRTjMKq/TPoScT7
PvjiKCIiU6DprjWZitypfZnyZpmgm2enJsD8pLOBn0a3QTF83TppHbX3WB/ouAnJXk7Sven8vn5E
sAhiMvJha8lS1uOWQ64Wl1qoiPX8rzJI/bMu4obV3RnRGZ8txzZzOc4JrDORWMHIOpYUHm1jXGL3
YJtZZ96lZ0lueA+Lrparq8pVr2Kjv2GqNUk59Y8KMe8pcHNxs1Ctkf6T33aNpYa2C7aTbMKYtCNe
UTD5iksHP/iCVmdGgls8m0rFbWjuEeq8lZgDfV925NCNtX4WOjTrafDwDk55fm79cDySodujMaxE
7BfcxMAqtgrT7GHuWv8cgHSy0nQqTZznXMewJMpNZ0RLTrLk/SHvn3xPR0QpbzqEdRm7vqPvbUNq
TWM9zPWmHVV34RWNG+dkym/TNijPImRbvKxIBcvVLGvUUsKpJhItPLmsZTrIep8O/UO2LOhiab7L
rL7pAn3z/Tl2zJX1ne+rQ9mN7tG+X9G17U6JHo48U8HrIzY9+G1RnajfZw9imtpd3rVBVKm2PeeS
mySf1CQ2PR3DlYET83OLQ3ZDXBHe5E7FE1JRs7rybI83eqOm3D1e+VVb5Su/C4cYwo6/0mFo10oM
6SGdcXpwJ5+o6ErbHmVVeijdr6yvwptiSIcbp62KyLBx+ojESFatq4qtVAxv/K4Tu1RnLqz/Dm/b
Yh4ep5rKjUjTOSFzPTwOtBqPXiiyyEpVOcmHWT5amQ/Hzy2ay3O/PLskYo61MuYwiM58zCPLxW7+
tUzdcv4gi2xa2W13bexWTNPCOxIVX7ek8ijs06sarZoqkQbty87HCZFy+gjBlhsxVrqnYuLTU9C1
icj86eOoCrPDncZJu5C/qJFFbazuqSzP7uTWIi7oXpmiuW+dvPpcePzBD7IPQ9nmxwk7xX2Xuu0t
CaaoGlR5b1kD6eTOl94UWdIKeMm7ZDJCrK+8/98HNUo05176c9tG6eCGezZM6F7LwY9MmcpdsTgR
mVX+jQOxhzB4quPKc9AqnaZqZZWXwO2eOmKbe11wprpDq17QsvgrbUd3OtBSr4iW+k4Mhd5lAfxQ
Roohi6Wr/istir6NPKb7LM7n0URu6z5kas5uM+3RWLR5+qme1KHXMv2qm2Ef6qH+jJrZj1tExW1a
ewkdpursFaOIHS0hKiqa9CZcmqIKE9Y2H3whAz+GIATvlZyzZolH8H5YGgSx4L6ZaradZlOn0eDl
8eBtaxmC22PV0EUZntXR0rZnmwLOnXVZFRLCCqX7CDmOPjSshdczXcL8Th/M4Ewysl0/8PTB9tyl
dyUtz45lmg+x281Ew6ed3XUj3AN3VfV16eRLh6P50lk4xqDmxeBgmbDpg1OPPT8qi2raVT6DxdXi
4JjX6KkcRzhErLTQ3bSbfJFdpFUVkT47N4FLTFI1vjnZRk453wm3vruybM80ELfW7vhQFV2wG63z
znvvKD1VHYzrDNnKCLwPvV07pOk2bUJ0tA373rOkM83oiFQdux6sIT+n7Zl6/mdvoN5T25XqXAj6
mcyd91TM4RilrOyjdvE9mZ99nDzmnQc8XKiumSByzYf8AWXjoazHEN2hDJHhnofZjcdxd/RESuJq
CKfPJa8+jpS59xARd8eBF+ABqmH6nNVuwsMmj0OmhkQ3chSbXGWvKK+dNafO7rJy+3KGWBxIk4bq
js61SXTG+uTq40UYos2QNZ/tcXLlX08by/tZrSd+vbLvqIlpN30xliu9vG0R+u1GKVWu+oy9hC1v
tzR3aog4sP8sBlJsun4W6y5t/eegmRBEtFV1csMKP4981/BWR57y08eQ0U9hlroPTEi8mwzm6yYs
us+p9zLnKPuT0txLEA/wwYR9GfWaKXrGNK8jp5F8O+ii2JJsNo/a6T93pq1f/X7+lALW8PiLgtvr
z1WG6U3WhTjmEiVF6AY8Gts54WXNOMSJ01tvBl5mpYueaAP/z2VJ+Mytjipb2zVyWS2sdo9XkpTp
sNNTWkZ1i26ZdOsjp1zfBcpVd4P0bkOq6qPsRXMTNPltRssmUqMiD7YZIN3LcencWqrzvSpJdWc2
mfDTrfCkjHM1d4frKBvDLElikJm3UaU3Vklbj35UOV4w3M+z8iPCxJNWJUQ4ndFnrsPpXHUVeQil
o1Z1G/B1187N5uKeupqmR5P5LPJomR9c1fhPWgwsCkmXH+w+CMqZRS3x8oPdCCORj2nOY1E6/dpR
tIj9SuqbTKbVK8TQw5pOoUgGHKoVpF71be6VzS1ForppnUdLOD0WSaaGdM0lL+MWvOveLjNHl2U8
zMG4t3vMSp287mIPz8VesylzI88dssRxOASXnJdoY+k5aN0I8k4ZlWU13iqj2h1mBoGrR/lDzmgf
SeHTL0P6qZRetcJ5UO8D1GT7kU04ojYehFg27xtyj4lPHkoTdnG39fuRHf2xoEcGnMQnefWpqcod
xHXqC+q6r7XI8GOnJN+kYia7qVP9LXziOm5p2nzJ1oEj1ZciSMs4mKf5lo+duxPEKTYC4fFxyuhf
OKPF1p9UPn9wx0wcVKv0TZu3ZTTrsNuaaYDDLMyaNzrlfQIe7tQa2p2qfipuTB3mcSDd7M855Wcx
efSpoVpvZ9VWG4Sz7GPuN+tKZiFEDrI8YKcjDxk919gl4DaBQCTv4yIsvK2Vha7J4ovvbAYtH919
bljw0ihfr8KJoz3X3XA/5jKLhK+zP7lOi4jhorpPBZGRS/J8hyfIS3Osmrjnozi3HWvOgVe/9RzU
zyvlDE1sBU7J2gOhHLxNyMtj25tVHujwA+AD3U5Qg1YZG9N142bZ2gwQfXVo2rCS4AfjjuSB6PYv
ZIIKvhGwSErmtZ+uOC37pDGkFDEhMu46TW9D44fnWfFnGpQ3xTjQL27h3g7gdZ5hZYoVderxqL0e
H5vRKVYZrxMI4YsTuMhjIyh5sPZBwfA8m7Y5WePVmtRr0pN6RVG6S8cmiwLWRNXs+c/aL+HUVziM
aF7i55mFeNXqzt1MhfSfmUR/TdjUO9gKYzSwNl0pF3ZWofIKbSACTVfGrXmsAsoh6qt6FRkXsVh0
EnK1gFU3uJ2cg6N6J/HEEHzGI4pgJdWvv2j0vnCSTBJz6MOBQ1RSAPbiFMF95gV4k/sGAJ+M+Lem
75vYnUn/6pk7iFFWE6+pXmedK89FKLpbVqLE80d2spThqLvNao0SwATyVV7MHoBcRZqfsrLfVGFA
2pVvWhGhcYCMbNEWhAf7vp/p1gkDCj2x6lQrTiT1sjGyXdtogcRJFn0YoVAOEM4BaXkO4SiG46rY
aT196rwM8qqG0jVxC7ZTqHJvK7/O44yFxZexPA5Fxl+rFHlxMOb5DSFOeWjyiq24UUU8GzEd89x5
nBs4TCJ3WLOwAidRVuKMfcU+5wxymy7vikec5+2qnFt1Ji0hW0eWaJdi3Z6cgaereRpXUxColaMr
cbINk4M45fC+Y9R3PY4B2NHJD8x0kavW7daUahTzaBLEfGyy2hxYDSnFVJnpoxV5adUfij6HKD9y
R2U+onp4U7JcjscxDlDcaNFsLrGPbkI30m32j2mbJvZsviM9627GmX1onSK8oRlzPqSwPWUwfvDc
Gd2WSNwr0jsfyk7mh1pPMsaLkosDb014LddFGehjNjZdhHMcrCeG2uSSFpdZEHtTPd/arNFKg4y2
ySWlXqQugG0RxM9t+dKYMdaSTwfiDN7KaVQVzYOcDpZnm3aRXknf57KNfqCDh7Jy+phDgHSPgqlN
Sj7xBwPY1KVneVep7WnPL+KaDi/tFtdG3FgAyCJDfEmk37iW0XdzsDHIDBE17nTbErc/l10fdwvI
ttLTmEeNGvudk7YijXzcpVGdY1jxAjCIsIKIouw9tfIXN4N4N589LM/EuiCfmCfO3eEESAA47O+6
dihiGbK6WS30KqdVH7NCDod0aZzU6Q9iDIak7kgQ0UGEMrJMK74qhpXHZFQPkIC0Kc+TIuiC0+QV
wQkclLP1zfBgqSvfc/w3jZzmeTQOxmy68Nnrv1LigWPjwhkjL2XdLiiH5t5jtLlnYdL6uX83oxqW
jWmq/YA7EQ2yd8Dhs04nRc/V+joAztwzl1NzsqyunYqzabO9lj5PDGrLdY8cxqKhFs9cZN2+mCSQ
THljwvvx2FKRJ16GvKe+XkyNux9JKy3zed4LyCvjhsrxNIZsiGs/pAkmjjnZRuPZ2xCf1htXkfY+
z8jKC7n/ZKmqpCv0E+Uvv2dlbRNcNAVju4rp+Qxu5yF0G8A0FkzHD4Q59XkIaOA31Gfg07zyUVus
ZlxHbqZlHPI0PAgXoAaR68c+DdEBVoqOsPTFtPYaNh9muYHihyiTQWR55PiFs2vFmN2QmR8vqBZJ
zUfawxlsw8WQpXNMunKflsxsiJHtp6GtIFCvzZPXT/JIG9zHAFi3n3gHbiobxvHUTpQ91H5w6IXT
xKobus0cKHF2l2bwUnpqBOA8GTjzyhPnRqbgnsKhhHiEflRjI5/ByuzkuZOIypqKZ6dGfDu2mVzl
C6lqHsaV7+V7K53Y+KD8othlVd0cEW3loS1rHcF5Uj/CTRTzQPFGAHaoYVCWRWGJ22O2CKn7lPen
HgKTZi+8ujwadKiLiUo4vdv0wAY3EoEevmjHOWk3J/ey8GTCFKeRXSuMYHG4kKTzn4g/vJHu8p2v
0vln0kqtMoFFEVkSsZmBE3Z4bAjt1J9NOs57Bbtg7ijepqsU9U8o4NPnSroO5IBDfvTdoXxgwFdL
5nflC1SUD4t+uWSKnjZO3HpZE3O/YrGUgnzoA3Ts0WzunLyrP0wSYBCXfBg6f7iVQ3lPF4pBmnXg
6ZxGdgg4MrzhgYYYZ5EWbuonUEoq1l7fuE9N602flcHm1BZ4ioqKzTV4RzjK02LK95DmofuUSnzO
tb+VbeneW1ZVesXKh6rPKrMjTBhANShzz2PwWC3YMNQRYFt7GvBCNkaWZZvaA9Qqwly4cVUHMP9F
Dz48PluxovllxK98BfNPu2I6oKAbV5XhbtKmCKAcS4uwcpOOKvAf7kDBoeoaTufwwRpgcvoe1hXL
YmuAsgmnDXaqbmWlxQxoNebK3VrpjBfkRxNytFJVi4NTNhTqljy7TBGg62TMM3V0F9j7+ma9ZGTV
+J2MrwLizVAMdHM3GUukjlb5wtOL9lieuNqxAoKnoWD1rW2msmluG+XsFUmXMOYbHwbIjZvRN90+
H98G0JAfcCOqI8fFuOvnsIu8gQWHHLLkeARA8BlAmHLlBtRssZbB89D0j67O+B1n2jw4ut0GtF+R
ioMj85sDgvrCpnbUgeK+OeClsb1rY9WkX/0osLyripX+wrPk5HuP6QS7j/gWR0ZmUzpQykUWnWSY
rU04TTdX6Yg5i3O4UnPDGG/pGQ3+Di1hgW0cd3rrWRLSselgeX6Y7Yny9PbCL2eIFIifh3sZAnxU
qJOcO3XSrdAQgHv9Jghmvbc8K702ltdQCD49M0/JL4Ir6RSeiIeiePRSXYFrBD+ykul+Hnv3ZsF6
btuJQBxNCxKHfVOsxUJagUylObhlcZs2y6CmKz77WSv2BAqJg4QA3kCVYz3WAftIhiqxeIkmZZlI
WZMjr3N6E8wzjXpIv/4cJLtbSq08H4qIpmGVwJKBpIJj2ScAN9UJr0PIplvVq4NXVesybHu+qfjQ
r0KdBxGmKTkMXhsFg2zgDKmqfqONct7oHGsomA87RhyQlpmga6gyO9GwJHvd0thehniz6jgyMeAO
AqA1SACtwPaMrgGQQSXb2/jGlRiKyzmu1zb6YR1EA70eni9xE1dVbPREYpXXeRQyU91mcGntdpbi
Vc9IfiqaMV+5Ne13ljQ9nMSMfgzLYNgZZ6JRBYfhoYV3GqACDd2gcmaIEni5To3mdx2tw9tufkM5
vlNogQKnYgpvEc8ugIiVLZRFS75rWnTELJrfn/LzuDqcYVkGnlnJWSeyG/GReg0+IsJyCCaXrmU2
i6SHnZr0Q13FV8VRS1C09FWR+vJDDvXSzQ/PSql7dymQ1inbUDlN585n05m3gLPSAZELzwrwIgU7
DyeGP1qOz/3Wi2zXNEyuJRTCIr3qj3XrrVnO6RdkzKsjA/3UZmO7rieR7geemTNzYGX1FWeAw1C3
jkzImh3LMih8tRgQ9bDW5RYO6DISUNfZ10tje7bJnCHcp6jxm4vY0iPJ0v3fSq6PGOEC6duY6yN5
HxxIWPrbvsPo2EGN/ejgYOohn4PuiHt0VII9Nz6eNlZFL3q2ZxurYXUtueim/fimS/Nh7iGxgxEi
zcqjmndtgZpjx+WtXm5zNESrO8siob61lOV/15KQAe1TwZ2hhAAP7gMES42MVSVku22XJbZkZgti
VhCK4EMWdPV+DimC7Wk4WV0QvJY04262CDiZdbqpe9JGFkQqZ65vugVOcmuEksARY2IFklRQ7J5m
uLxBFqbVsdrpUtsf+LxqepM9OY4jusdQjFDMjCRKvTXyDJQc0xAQnrboktx1DrWF7HOhxhMcd+MJ
4anZhILmUTFO5RRZJqAi44mE7Qca+LIKN477jJbag7c0DQ9GGc1LzSJYShW2sRKrQ5sOKhe26+Sr
wPTOnjg+2zDC/2K9KV4N3DYh9asMVJFMhEwn3AIAh1n6F+syKNIPCJLsooN8aPb5yfJsbxxlswUw
pwLkxgBavcR8g+xuJetP3hIQpgvVAGVlagYAY5HV3tzHysFohYa8UVFdVo+N17cbODPJwTZolqle
w6WPEJI9rDcEDepOTw5ZG2FcyLyWoMVRcEmC49g0Qw1xmHCfQklejL1t4XUb3mflZ49KmWBRQXmo
Y1XkS/dJhqS4p3NV3juNlmsiUpVYnm3qVM7RnGVid+WNEGz5Ti5uGbjY0GeHLC3KTYMxQAq+AnwU
4zuF3PQWCrofdZbNx4kJZ0VYGtPAGR7HEqM7B2VnG697gOLv4fLSENtYH4qxZAWFHL1xqBbPHYI6
SZGZ2HU4wVsn0HJl4WfFC30MMVw+WTA7y4ILC1vm1ADSa7/fuCgFx96iPF/NS5oUBviZsz4/Xqrk
+VjCXYNpbxMqy6JmHBKV582NNzoi5sUgXoP2g8X1KEJwL6vtnfuu4U4S2KAhhP2293MXvpmfQ9js
ZzWcu8tHqydND6orQ712IBWPR0CrIE/ldB/6ku5tzzYTwLpNdKX/Tkd5g7PueXbrj0a8Kf/ymL99
1lWHkrqMUurlcH0C6oMk6cZyOIyBNxyC1oH8XXvdcOiXxkrc2VfbMMU7CpCKjCzPSg1EnBEF7HoF
4YiA5LoBn190bAWoGpBLYwUX6UKOo2r2OqWbH/gkFWs4DoeobZg5kQEVU9QgPx6CaTyQpoaUcRHY
BsrBsOnlN2nj5JEX+s2tJi3c6Zo8D8oFY7FxDcRAMa7mDzXcVgN4y0vvrEr8JvHK4OBR/4OVOILc
o8nDN3MexDZdSsF7w8UN39m6BqNnL/xv+A0FaLwYPmG5sdMbuEI76UzHHyZru/Y1rLQB6eUd0VTg
KFfKhZIxx5mbeKMLc2jMsAGADWoRluw4gQUIAhyMsOxpmK/n7zwraEdzKnirDld+2DKU1HzG8TyI
eY3H/jVfgpLOnamKyqVraduzDZEhhC/1LocrgifuVCeUAQ6SFd10hjRwOtse4PX9XsrwWM4afLjl
2SYUoU5QAxjkZPzpjNR8+OEe6d/czXQ9+H8YP13NJC6hHmIEeZR6AQnRz1czCzOnpoA6Wsw8rzoE
M8riojTyuRymYY0y7q4xzuVzPpk0yuCEOprUJXdTOph0PXvkUy7mP8FS6VfRFtGUeuFrPjouuLKp
fsjhSigcldMj3NgAnMkDrFJhNEW2aCpSNANmy9obOnVe7JGqvRTtyjAsVxQbFlEfg7+uFAD6oyRw
+UGWm8A3/0nIlS1HimPRLyICgQToFXJfvbvsF8KuRew7COnr5yDXjKvdE91RUQq0QJpMkK7Ocumv
3LJ2eAK7t4z1YFF0rO7yYiAbPvhkx+asXEPnNX+Q0YXEbjisBl0fAYKvkmW1+2CjRfYQDwEILRbY
7kZS9tDI2jnMhVXeOGUL/gs01a5X1ZtWYh9wxu6Stm1PgIX8SIoam+92fMaT1t7O8/WP4KIpBd3k
QiShCUf62Tuoqfwl65LdKGfswXLjqLLtfq2WI7m0fRxxuhs78tNTMfNXIvaHY6ebHVs22UHgkfVI
Y+xjOg9xsgBq5SzMX/7XasHJn70Ni39Xsb12Hs25Wqs2EkGehCpv36UXjG8V7d+BII1vEi3mYGmp
bIDlUF004O28HwWxs5NIxule0L7cCd3rKIOEuInUfOLNrDD7J+hc2v/5OV300H97TKmN58WFvpky
D3L/PxXEddXkcdlaJPp48toG+rd1Zd+lJe+vWlfJrvXkdJB1DyklJwDe5sS5LUvXiaw5SL41xH4H
UDj+lO0Y1ip4d4PyRPK2vpS+VV3MUdblK+4PJ5YBtxnTnK/8Uae/NXhWVjsIRZph2xJ9nDguRabp
ovLB+QZUUK4qqF4vFQv0QTDH2yTe5N7zthtC0ebjT3sIi0rk//L6ustt10aB/SGsZvgqfEK4jT00
8Yj7RVhdzbrBzZdQ95FgRRoBEaHrAWIly+PrkurZIXI4iE5dYURLQgqO8IrNaElDTI9vDS/B+S1t
pkgQ3V6rjPYr3iT26rNjTvxu308Uq8JoOfWBazbfEFLbV+XiuZ+Tfo1tIKALGtBIWZgercwrLxWd
OHQ0OLIk/31U9UW5+edng/1tCoP7hvoQsfs2g6aSwO3057MxpUkcM7e2I+nKGKHJXO7xBvrREE9A
gYOm3DO3QbV0nMcCf87XXmHlflTo4BESsXgP8Da+le1sb1RSJitTNUUvsiGCwF1toVmJb01bWYu7
mMnpFGi7jaRjWes5zbZgDtJvemZ0A8A83ftNnT7kzvgC0Hd6j/OyDPuqqO5GydtD0lO6nnhQX4H9
PXiugjy8q72diWUNJG6qJpj97DXg5mcVf0K6/+ev1SHs68MFc18AFYbreRwSbP/L94rNYFBUcd1H
ulMRz3Ln6i+FaBi5xvg2w5TwfvvZMZSJDckHD9agwS55avX3psBeowkTBZUYBPnDfZJDYQTZlA89
eGs3EKvSjRs08TVHsHKkBX0H/zZcA8yxk2NdHDExcIw+3/nVzK6TXe0byhcVMop6GB7HQdpnoKLx
fWaLcd2NSbrxZMfPQvq/nHIIIiuusttkztMt/qujKmzop2xZbgET+Dde4FpQEpXzswzoD2VZ8WoI
3G49Tr3el2J8GxxKr73K2NUceWBCQwSZ5Dz7bnqkgzWvc9lNLw6p10mmy++AbyYIqbpQWGNwmZOh
uRZjjWh+8OPXJLfBHFBh3VQiaM9TkkGaunRUNH2eEr+495gtj3jfodITQ/wKfcURu+sS8pz5ZWgr
+zgBZdn5Tt2fZjuIt7X08nNCin7bNF58lnTyNlXVpKvRdZOTPSbtFjtiup4rLp651/ConXO+N9We
J7g/p7tOS6dFIIml2VPVy+AmtAZ+NVoSL2vjq9dZHzVwOuqU2JBiKLEwOhAmqprLSMyjte3ADGfD
Db6j4WawXLK2vCFbuXQmoCnypFiPboHorLZuEcDX96YIJgRPqVfbBx4Uzb3PreFQQTceJu5QI4jo
8n3lQ4xkY4k+BG27kSWR9baY0nY1FJWM/BzgUtDH6Q+Clz0e7OBbNuTluouLVa+4fw+v032e0fxa
3ldEWxe7SJ76ZXZAaGNdsil7atIMtSr+6Ctd+tLirWZmEwtj2rT3GHb3psp0mAVrIsmj5CL5Bm9A
uwrisrk6VpXuPRnoXQ1w6GpJTB9u4kJFRet6XxrCBVrpgZYXr2yA643YhI7lZQhofu4y+EW8vlU3
WREmJfTOBUn9G4WQ5kbr6Z6pKgQvF58MtFWJ7EfG82ovuDwa5u+T72N+UUajH9OVS0rrGCdKb53G
0hGHNH7PsTU8k06JTZ0F1V05Yd6cPIs+Z0MhQm+myQ8l6NqHYOv7P08ocCL9bUJBkORT4sIVDJSP
fZlQdOrlo7RVF9VTmkWCuCQsk7mxwz4e0osp7K6nB2q5u3ZpwjSeHIGkJPu44fVTWzarqquG+6ZW
1iOELAJsx9rSimLF0rcZti3fgkx1O7cs+/VH1cPswfiCnDYrVcz+zhqgfvPH9CGwS+sGomJ+byt7
4ydFfq94cqZ9Kg5y5uOuHCfvknpesi5KSR6yOA6h6C/CoHT7F0jsfwy2XXwXJDgCOq1EOFQTtIbC
BYbSvHhs5CK0WmcvYKGIRJk1+UZq6wWrbwxlzSS2wQDlB2DD+DIpRPdAnvvR7sC4LBB3CXc1VOKQ
KHw0DmN6TIPY3wGJnfuwCwY/nN2Jr/O+S66fxdzwK+CqHm/QXJwhOt52DVTxVho7p6Es1IarsbzV
roShIp040ABfrWjSlufPgnNdniGcssixrUbnXaUdlEa+RVejx/JN4TKRbFSepUdTNEEKIVpnYcPb
2N4pV+3vwlQZvDfhh8o0LenGGlx8lW4SREEs5E4GLXloiphvHItZKz6Cs4l9egMar9nJahxWOgtW
//wgOuRv0aRnu4RyhE7UdQh3vkST08SZ9LKqjr4Vs0rOupHTM4XmoyyH8bHPrfpmnJtn01yWsb/u
uLqZUylWJt6uJixGpho4LZaTnCBYEv6prOf45xDn+4EU+jXTVMN40KsbqfEwaagX9yKe6dVhXoxw
w/LWlW74Ki+tgGzAjzR7eOd2RNAXa3Jtb5uklToZ/Y2R7BAIQ6JYBXxjZDyYTkAMMCLWIt9CFRlk
0EZmNYFpAjs1BEzupmoscXRaRxzjqk6OenZLL0rEgF/QAgORufnLSDL1HW/aKYul/WvorQiAIscD
fJ9PPYT4Ay2iOhOYGWi2PFLL7EDJUw1j26nBLBJyxd07+J3WWc/960dNWPYut+M0qmVD79re7TbE
qt/Sgnknd5h+F3OXs33RV7uZkn5tT+NO9FmxKxDlrv3BnrZdTLsVTDBYhNLE3nI7I6GpklmvvcSj
D0VSrd1s8h+rXiQnL7NUJJXfvCTQ/8LGR7yzjeAbLo0lcvVLcBENoMKbGtafUI3MflFJgplBOtnR
LkkAr0/hrAbdrPrOSn+4GZ3CeYbLhGW93E07oxzAXJPj7h/dBWr0hhXhXvGI6aTYBr6DHSj05AdX
+MM697V4Y84Dien4XrT9mSfOuQY2BSeIfnZ70m8CTDN7tyvpbVNPMC3WKr/LNbnx4y47sqUwR6YQ
TRnvNMvWdmyj3YHkGDH3XdkM+WLW82991a++IBB4+6fI8kfsa4f2WC2FHPL2aKrmiAv/tW3z7pmJ
nWtb4mem/YMDzIerxr5aFgR3Xe2QENEVFm2/PfRibI+a4yItb5omVDztVxC9WeGoWJWsYGzro1IK
NPrwQHRDtW4LSbbxjPtZQ05th6y2q3BiMtv6xYRQ6qOcnHzcB513zW1H7D3HSa8Ji+GZGac5ysHB
P6clfm5IrepdM+j5eVTyB2uS7sqCpHmqISpPp+nowT5yDOrCjZLS7i8QcjunnEA0vPuXOWTBRf6y
8wJgz1wXcKZNfU75l51XOiVEJBm0kIGwfiYWflsJr8F5Lke1qrOBRaYtkQTMvFp6qGNDSaUu8GEl
p8Z32Tawu1s6167ckEG1a6ELAKPZmO940cN76bv/NvFhvvjbX01sEnAekMBx/b+twPC4lsC94TZ1
ekfDATvdNb5WBxPDB/HoXMs2ma7Td9MA/ro/EtHdNFwH97O+kQX37kwlxSISlcou9x5kIfdF36X7
AIxSZHonLKh3XD6D2MBiH+TBGGLXBlSWOuKqYUY7Ncl88WFXOJVDasUhja0kYsHLFOh0l8HF8FAl
Q7wF0wcK1LWSuzlvcX6eSSts/PGpsGQDEjK0+6QXYVl4j9Bs+t9G38OU66Tq1rVqvpEDh4csALH5
aHH6Ni8eGRHDspru09TO7tzWzxZH14hgLujvoOl8Vy1kCp501qQH8gSQWoFSyx370o8NJJAxzL1O
Z19MkymcpjpYou92cTtW2H3jVz+Olapr6CbEFKYT+EDWz++VpjQ0XGMp8V0Je+SRieSmWaf7DjBh
9BFq24DkR9AwSHsg9woaGNgqR/mo5fgc9IP33c6sew0r2pObUMzKDRkP2MqAKB1E0IUJH5Ld1BWz
F1IwH9exyQ9Fw9IPW/2H/fzm4zH/09Ltwjb+5ennBNxNgA03nlvv69Yw7UHEZawAV94GzrYtu/Rq
Cs5IeuVeDuGqF6crpgSqS5uC+2xMJifEJI2pDsxBcPo4jPHc7eD0vTVtHVTFpzIm0BVxSGn3WMKn
ezgZs9XUW+wkBadXG67WkIw6eyXlJbNy5xDQwTnohNRuZOoOaJ7DP7/w5O8wwwK0EAYTjON6Nv8K
QcExJoXfWVmEDXu7CTpbdqGGrPYY9/Xvoul8ASaOqVWMh3vt5r2/E/6Ufssn76wSmZ41nuFVBX53
Eb2DCIjdaowoQKmIwNp1LQS4IStjWZRamFhWYz50h1Q512ECjpRium3rt8ae1VpmPNjzKejucwuu
H7iH9U7khMD3S7xNX4zpOvY12xQzLAol6asbS6UeBO4FZE3KKW8SOwG+r6fi4o195JHmtfGg3NXM
7e760dIrfEO/j2TVjnuVsx8SL+q5bfs0bFUzP3Gm5kO6SP2xhZyfWKO6FQLb9PxhdARtsZKOL1cD
STX+dMrBtc01toOr7he2q3ZInFzcM6e37rToXivWVifHodad48/dAYE6tk6muhR1Jx+I2FudgFKo
benebNmw6Fwbt5oPUJZ5p6qBVjfUtXVIYzUe7WbsQ6+S5c6wsVNeW2ep69U8tfm68f1pR7yCPVvT
8GR7I0SSrd+uP7nkL9SyM6cQRPbjulWSv0HccZMnTv6rtvyoyRf9aJIcqEimJOzxWySwQIR1Styj
9F33xkokW0PfWKwqYitEeQxr4KK4kGnpRK1IxNqoK74oLkyvZKEDSVcHG5I3+dbB9xurCvOqh1p2
CvLVmBX92Uqm/myOTBH4sKJ283D8bO9LIIBwHbOVk88wZvfleE1m+Njsqql38LwxBvVUEP7ze7Pk
BvnrVOFTB+pL0AdAgj0WLP1/5H6AtSOgSs9F1NUZccK+zn6a5A6zSf2wJIEwaR9MtVHYmkgGxtSr
c/CRjb7OcaEQgLXQyM3+NzsDkJg1vrUxVd91rpMDQxbJ+XTNs7wIKywXl9RlvxDBO9fUhq9usKxg
69uaeqEfl9jVx8HacqV4HgaE9F6rs1sQod5Gde28gWu3OjQjoF2RFtPFcbtbn5Xu3tRMO0S4YMJK
F8z0ws5xDdlY1nXx6lNG/qklJznk3YMNMCP2fXkndeqcR2RSoG49rFtnYtt04IkM7ViwLWvIt8QG
203g0TwXXfwdlhcJMBWvdVIH3wte5GelavIA20UQDVAz7kynnmi8sQflr6xjyqvgMAvLP8BBI6vQ
1IG7FZvWr15MDb7xesU8F6/9ou0RRlTkjbLbKKe3obqCsS3TUr36VfFttO1/i0NMcPRn8ASPHCZR
6uL3AfHEvsLWgExUXKa6iFgGbVBMyjhC2pR4A1isvqOCVHdTau3LuMsvemmShJdHa6zWUkFLsYjs
am0D5q7HBEYLJym3BcPGedC9cxiCEjNA4d4i6Ud338Mgs4Y6N93YS9UtMvvEy+5uDg596nTnaq5K
O1S+m1zspehrWApK7A63iEUA5lbUA2QS8Bs11N/KYvQPpmZDIn/TK9pEibazLe2xnPsTZo9PywxM
93wHtO7JWGnSeijDcYS0b2wl3TpKTh+y2tZjLl5r7K4MTa+D+jaA+/jW870boTv7t49EeM68j9NA
nlJqJ/eFrF+h2W8+aiQYIPfs4cUwnQA+2N7nxNu77bzvJC8fTFFgw15BcNSK554UySZuFIQ8rWph
8vYU/BnYLCy4AACQ+WKxisCaC3Z6Drr87DTJuC7H9g45PNbSWFoVJo9/iSu8BQH6+mB47hKeEu//
IEQCzMyIbQZEY7x4GFn90sbxjNwwY391EbpFfU2mAxbPiAqqfwYke68r3jx1I4EklMABBMGSd5xZ
nWymoU0eAfWe4B7aa0Ka57rjXjR0Obm1eqvfFEngYXzmIZdCcxeLgTwFPVk3XlbfY+fsP/ReHRLf
sp/muEtPeTn6N8HkiwtX0FQYT6wlEQZXqrJ3cvHE+mVKNp1DfhVwoYZw3ltPes7SvWbtsJIDsZ5g
+jhrp5Ah14k8NlmW3AGpTmATIvqttLFcWTJ/ZLLuHufmZw007RsSIQCk0cM9wc2vMo/E224BKz+r
ZiE01bEb4y1coAmSCf0v29//iff8r5O4TwP8HIRhqQog7/r6wqYzcWzf4sgsIsoRnlz9wxJV8xiA
jL3Gwrq0jVc/IpAr7hIIc0ytqD33ofVXpsKX0TUgK4WJ6B5Eyk6w7lLH07ARTFkfRzWd6a5Mu70M
cnWUs1tD9pmO6lhQqcMeG19YD+RxtKEuMdGLBZXFjU/yfusQCIWKWK4ahNng0Jv3qS5VpBTWnapC
xhWosPzzpzvCD3L/AHRp++maiD2k/MBOP48s1gZrP4C2PaVkfB69clWzqTn2sSw2H7tV7kBP4jCd
byFG989wa/rndiloAbK+HXp3nepVBovlg/Ylf4B2E5N6AslBlfOHYWrgD1hyV9Ts9Z9/qa+cDdJA
BXaAdE/457t/Q7aYD5wzGHI8YNyq87cPK1iVuFX+9mEM/+ePcxh3vryz0H4BRMM7i1yQDGnDvqK6
tZwISefmF1UFu9D4HuiI9X2MVRrZoy1vbJdlhxhS3w1cGcVT4KsHMwJg7iNYEPEk7TFEiizoDhtr
PvedVmdz5Ja1H9pThbWhGul+8jiMjEmpX0cWA30sh6fPdigN1P9r7/2EbmJQ1htgjBLgF8c+Vefk
AXH7tIm13a0J5swHZlF9oEwgAlqqLjY/17JyjjOSBRxZAcldyZV18FSLyAuRIxTeS9ETOu9aOmxM
TbFcHGeHxn8OMT3m5D+6TePnZT7HUPMBAjLpxOmgv639Dna7Kb3UIMVXpJbtc0PlsxFcIGlI1A86
fgf/w8MBgPmdTpt623EsJsiY48EsrONV6g+bHj7PE9jz5JoIyMJC6SdxCGp7RsYroMfZUsSIXa+9
qOxN7KsgNG0foytPVyeVi41p+xxsLghJ2TGdCnH8GGuuN7kITXM+UKCCuHJdluB84PGfthT6dQSZ
Purm8ziinrqq+sfES/KoKTJ9qSC7v3QQnURlw+DsKvWjztPg3rHq5jBVYlhnfiXfRvlkFY54nQGU
b3oXETcsudMTZHt7NxHdOXFjqOaCHvi5YA2y8jB1HYOijWrVz9/z4Z1bifc2AxRb1bosz0jmJM8u
axEYEVq/ZzGE31x+b515BD2XwFvW2QoIvO7WQFsHECdQGgomL59Fm+v0YvPVZ0vwvwFDDxaGInQJ
Ta8/ZPMfZ6pMtpGOMxvI5186MnvEJwB9FM5UHj8vbIYVqXYOtM6+tpthqZs16w6ZNCJTNX/JUPZl
FED2vc/yNI4cJBg9eo7oH10Kb1xi0Rfi63ED7sPaxq3Tv3hBJIpdWs7T90xOOkop8y9AcuLj3I3Z
uvDr9LWI55UZ4Vjx4m+NtMofyoq0j0kV+FurD9Jd5Xbxg6v6Jw+h+LuEnyNsdZ/d06Gt97ny2SaI
7fqZF8XR4iN/x37KDoN4yNcpqMNrY40nr8umZztp6o1D8+aA5Te4SRXxwqy2pu+TdlcBYIcX7Kby
dT11HAQvDS65TCBRWUZk/S5rA/2ejAXM97D/nW0nSM5uM00r2sbkzXd/Qlcvv5uHZIAi/KrATy+x
hFzPmcpe2jrYmBE+vPVIotDqW+SvYmvhuGttDfWZpvnvYgBns5Xz+P7Z3iMcmeGx/O+QkaqX1p+C
rR24f576WfVYX+z89loiY0U01FZ6MIRElcgrQmF122Cr/eBVZG2aY4/zIy9iOGUcPj273Zhu8qop
t6YX0O4YTp0znz96nadAFflTFYPPt93xzQyC6dHdWdiBrky1gIQ/GlmVHZhbTfCNOmpdxE19HGma
NGGTBvXR1D8LJwOOBS9fFf0xMBeQXpl6E+AHxDKNa/xRkMHa5lRDD5fTizWzcVV3iJeogrlwaEfP
Xz0pO3cvztJgBmHDNK2zibHIF30ZQm2AjD7CVmssjd3O2Gtby9lTF9ZNFvvZlcBiBP2F/c0TPtJc
NFw89g7S7sg819dR9O52kbYdS6QyO2KeabccEtAbn03wovORPgp4PcKxtPP3EWhTwwFFw+h2Kqep
uxAkcIos3fvISOL4p6FOIbmcaC4ikSvA9Z+Nn4OcpbHJ2nxfZuXJtEMjWe8kFcV8C973nuvYk6tO
l/TAMhvy1nw+j944nzOtf2UkB0lK22ldK1ceyhFCKGcAEgr1fALNVlqAWEZoWbop1ixKkXHHp7CX
IJwVsf3aZkiS1fk7nWUQMsIx9AAYvj3FSpYh0kUGD2krxxvYnw524fIH01SlIbwI+oEsw7H2nqYE
moCP0ROUDlon/GiqsZVBTjFkcmfGWmDyN0WZ4R1ZTuU+2Hx4QXVkBjPwIKduFFloPkpp2P3h592Z
TnO+DraAbMqPv2J22ovtDOrjg4MCwHLcNu7aQWx+1HQI7tP6lHgKeNJSyQcvj6rCa/am6lRWvBto
hal26ZVaTXcy/Z6mME6alq5Bpj0adPFBLG1VWcptUOcV8jW61pk7zfe4zZGTCvbWU6GRXoLJHHrk
YYK/euyf2t5pf4JA30IB4b7mQBAjbNE0pq/M3iOfpN4qpFa7S/CahWM+6R/ehLwCOAc7FBgnoZC5
77tFKKX0cJAVXgmQs82KoPclrmtYX86W57rHnDKYgGIrhy0H4t/LO8/K6lJqVl9MoylMFZDWwPtT
mndb8IuXALzYr44BhEVagjREXgwIFGkLD72YTnM3sXcRuyKEqVl/m/MyidzKdx88r+tXTMrqdpA+
VLIsv/pdIu5ol4Wtw8pvWFDhNeu4jqa2qr7lPtBa+JnbQ5f25TegKKuCNsUjrEzsImkGbfVy1qzS
cpOW7bg1Z8HC+AykjAFUc308ueXJjEqhX915rM4AluCkaQT0aw2FhXwP+fQcV/892eJHhjc3MqNo
jYRzalJk/3Fp4DVibpEbz8LrbgX0l2kWXuds2qAAUQDQedf37biKsalFBite3ihRdOegnOxorpvh
zc/URdVp/iihvdnHHnYIo+v1b0iukXYpfZW0mjbQFXmgL5r2aaqdvTlvHLGhltY0npDrq7pFio8l
b1Tfv7WgRUMrsOlNA1s3yFSEK+aKE/eOmcSkI8e8AKlCkKeiljkAEm7Be6OR/6zl7o4gB8WDtLxi
m3eOu3LSYn6IR5adLGYXoemtaynvkN41BB+QjVFcFmfOJvcixjtRudk1qbFrljZyaTbgCCJZdv1T
UiF9JC/BX6tcPVaNLn4qp10nHe4yjLEAMKAXbp65K+WO8V0M62/VpXeZ68XQ7Cf9hmmXfPQVSxt0
3tHIIRc0w+c6gQ8S9rPInDAy5axyZFCI8hnfBh1n8WLhcfs4+mxL/P+2md5GZ3+OM73V0vZlnLne
l6v8v3ESm6kjQ1KOqJ7bdAvmjISzIqA+CbRpIWsywCR2cs7jEfkOcswBV9NddxsXXPTls8UcNXlz
341dcjC1wVyjT1rolNu533zURSWKq0xTuYbsjsC4gE8zw01H0vrQecjih2n6+FgQ0QX2RV30R5s5
RKrHjRjwvuB5//2HmXa7x3RO6jLbmY6PscsQjmR7q4z0kB6YG/q4l//d+edlLFA84USo3DrSf5La
md5HJHUAusa927FQ9kGLQq17t3BfCf1hBnRQLaycqQ9OmGfyqwO+MUpYNb039bzz+Ww/9x6yivJk
YDuN3KkPy6Vt4cWYyEvnwLkI7uitgbFMIdxxQEKTSa+BDab3tWX7d95Hv1iAsM9+M9ycz65m7Jfz
TdWcz++RGBCqNZcCg/289u9zzThzgS/X/v3Z06JswMra7kSXslsGwdIx74cnUwskY7d2WVW7ZCZW
aNo4Uq/exqLr10OtxNpUTUGzpAYqntBtQfFKRU3SvwUTK442qdJNC2XWqpmEczaFIiNfOzNnoak6
Xewuhg37d3dOahpCOCw2cy5ipKMC5Q2zRbv2eMfeAgDMfQV6c4ZehLRdc8SbONzCe9V9dHQDfYFg
nd1jl/3cKHLygoRfBjqvJIKOj1rTucFlGHt+KVkA9rJCskczzBR0OSGrU3XoHAvGcdQ+rrGcEPPp
FRATstPOT8CosPZkforpri2SEBHx2k0l/5Xn1S73Budn7/lHwjP5oy/7G+R/bL+7jX5s57Z4L5l6
S7HEvo0UGXsyaPtfWBrXIXa1/jcpqhmCjdp77hwkC4ibhj11SCkTFd0QpUiRCkkpFkzkOGn1CTiO
fEzdRId4mskxsHz5KLSKQ+TtYQfT25K5i2bkrtxbrJ4fbeYybAV5vje9WGUbyM6afmd6+2pkK8gU
yXZqCh3KcQGD9Vjr0GkK7+yRto/6nuRre6mm3Ef6Mgjv6Tn/GGBGfZxQUKvfFyL5SZD1AkkNX6si
QPraSfrbau7ib0VZQ0oq+Ks7BPEaiSugaOaZ/ZQihSd+Lv6a1AO065ATH/SY9Q+srG66ivPXfE7E
qsf8dIqbob5TAi68ZTxF9p2ItmmK28tURL0sXlKD6E0/F8UVyW2KqzlqNbUggiTZ6ksHtpNsK7oY
CV3+eoY7F+2xd5xD6Y4EyNzSa4oqAy0OU0NCcn8PWxx8zwzMjLNkkx2Q+PaEfK7JZu69Jvyj0Qwy
3dKrQkgwZ0zKmI6rAhxf0yDu/TLXFa7uQoB6zYW7Q77NExrsUrvW925Q/WywK323XQsiMAtraeA2
u6YKyDZBnrJHl/A7jwb8HergIhTIpnMHfS/4q4DLvTdmzdUUCIKQO6sfxU6PZBbrXiMVlPMfvs5r
yVEmW9tXRASe5FTelFSSyvcJ0RbvPVe/H1I9n2bP/uc/IViZCVS3MJlrvYaZ8hpNb+3WVja1P9XY
eWhTv/LlE69uv1PQX3uNAYhtcsf91Spt9SQ3Q48QtNR2hvJlrQzWKUvZoeTzzFT2PAY+jguFmq+H
YtAX8gyPjkco7NTe3zOAfaZf/dJPlxZicG9Jj1qISIX1luioAwkvU9943VbLQM/aN9/oG+rdQfHW
Gi2yrlYXvSV+MSzF5JHVDBtQpXn4pcMeXXVZAE8ZMg7S40ozoboOCPngROr4d/c/Y5W5xMYfQtI7
y0jzF1Kq2Z8goeVTVDBpRIj5IdD8COEwVyvDaMLlpAT1oUXV7WCr5d+9IBu7ZDHMPY9uuSfbmtIf
d0V3cJrJ4ntv+WuWLsM565pYn1cxw9lt2hPc7uqg+vVwHkgtsZzLDFje+lpHsS9YWPZPv2UqXUfN
1Qg9HrhgfuRrR31TDJiflVl4lyazxo3aWc6TmVXdPhI9D7UbK0+q2/UbtKfCq9HW2WrwC+uN9Q5o
FlOE35XAuAA8L9ZoQSDPnZv5zfVB05CDfNL7OkfBbZzOvarwUSaSm8BM0E6fS2ndQJ1yCfiWerun
FXvZLU9S8qH2hH6VLWmFjAsIdh6u+QKyzeu6fGWG/G0xJdUrhGHftLWzEwkXaJ03Twr1szNvEpuE
8AI5+bnu6a5y285WioiEupjsDFnYwYXxUbrgH1h3L0XZsea2o/Fvz5gA8BNVFC/l6H87UDfafmMa
rG0eo+XJ5EAnQ7Pd68IcMBoXeFxqmC86IIK2s33zpxqr/qlUjL3ulN62YA6TwF2wliQivedGsfMb
ovb1sW6jn6qRFjddblrNI2036ms5QnYgzvpiBM7wJJuQgkBzO0AXLo3602MzOO4f7gV4sKnVneom
9ceFlTZ/h6jh1PCBU7tNESCN67SpTcrf0y+oPwA+VMZD4pfGBZahcbHKfmZ7A5iToexAhf0ilOmF
D44+vVuZ9RqFpYd6GUJ7SyucoEeSal3FGDkcWWWixhqkTbWkcI6cbZJcvUnYL0PQessqKKmBi9x5
8e1SP2Dx0C9kr9w0yi/fhbz7twWitFKGOgLmjLeL0trHAfBI0TV1tbQRlYu1F3mubsp8qMkmpcn5
SqiFuru8Jpd5PxJRI4p/1TaOdeeAQOrfurQsTstNXBpdtnjE/zZGSX5D6wlP8CeZ30Jv3bVFMXzp
5XYo2vJbE8LEqlMj24aDKL+hgxDgg/WFZF29o0ZXbdDzLr+pEExdO20+EDts9zGFN16THG0WADQS
VX0bxhK+VmkZEAxpDxxAj12svKSRbx9FUQWrZNb7GVVQeUMbQ2xS2oDJs5O3CyMO4ZL1TISfjHyI
l26PjgeiZtYaNqm9rVU9/EyDEjJF4F7y3Ale3B4M2dxcO1a+73DtWMmQ8kyOkqwrqG3R22Rkl0vn
3YJydoqLEi26uZkJi7XmCwxxnsLg0eoN77kws2I/hNUfGNfKs2xKmqHemk0LzbJTovPE5/q+QWsk
3huxeHm0Ky2yEguhNN7TaPx4DK0MNKcfoemhrYXJwfFx5L0zNJq9mbbbJs+7RVtR3GQxoH0M+cYu
Ve89rNBJq4UaL4RVqh8RLKWtWdpiLcMSwO5CdcjYTLmpfggdNBm3/5uohX8ZS/drNJzkeVLNclUx
47zmRd0fDeF9dl4goOU34lokZknpPxyWss30x5U75BRhMofXLoCRJzjqxjrKYdfLUHbYarj1A3NY
WJTgdChtina2DZW3NTPGRdOW+jkoIpMeeHdnBwQIGSWxl+Nkb4xwB2VFpMgy18nW/Lb5aSyC8Ng2
Qt8EQVm9OPwHUENJ4l/19LOZZaeT1PhpaHrx3kxxs4BJ9Oz2VvdNmz6l9kves6Z2Ils/ekUVXjtn
4IM/q+umTfYNhSr1xUqQKoVeoaybLu42U6G2W/T/tjYS17+M1PvWmbn9VngxPAMlzI617yRnDSXT
FZQo0OxRtLB6EYJnVCpuK9cC6R78UQBCn6K0tN/aqvzRDF12ln09E2q9D/V7hMLmm2qOLFLn46wO
CWRTGe9RbTZnnTyZZyzNanQ31KBZIQVxDTpYCRH88VXjqoyKca2a8uQDRT+ZqNOES9NC7gccRZJl
W7Qf8mNvNv4CM5aCRD+iTl7sWCsf/4iP3O1KMrEIgcvekpsjgWby7Nie9h57K9mKSo519pN8xUP3
q4xN71XPS0ALhd2gzFcUByOv9K0fGuKCooK+VO0x/+qC+GrPlOIWbGKrD+mvMEemfnQyQOtFaO3d
tlj2rWd/aXWdA57ok60MVXVatrkVfriBWh7Cll/P12zny3GGD8Dkya2LA5SxywEy5lA7X2kWe8Ae
hTgZblPe+nJ6N+Z2NN0sHFnq7BAYVfaRkp30UPrcko4QG8VJpmfdjvSFbjTV1jLUxl4IracxrW/D
FPgLFwm6YRbpRC+pPfhB/SmjmCQlRUGnu+gNElqyLYyV5jJ4JdgIp7eX8RzKNrNIGwhuN380LWAL
mXsqbTXedrkp9oVO1drFDWLZspT6AU2JZy21f+UCwZfAI00qx/a67+5re76r57HOVJMrr4N/Gztm
mct7VfnhgEE6BjOunyy4BpJzRvdXCCguYgeZvIUat0iqVEwnzCpXt//eKIpVZLKOLYsBNUSezrex
5R4RiBmeI19Vd1ZjDXtVN6yT5fdwAce0eB1R/QIjHIU/ymratWZf+Qs051cB1MbLpLh/hgrWld/V
7t7Tml86qAySenW4Fn0oToEy60GCP7eYigOialNlQCIiQ3wpLLylOUvUh9QAqCO3YuVbkKWXRq/9
jbtZ6Tvvx+o61iim5RjirJq5rQRWz3rd84xgEdRdtrLrcHjrEidehs5QH4KsG96AEZAaS1JtL3sr
Z3DJPJjeTvaGZlcx7wqKnexVEMNYBeWABu18Khd23Fr4pn8PZ8ehtZfH7Ub2Bqleo+McivX92D5T
NoE6VGu7H3uE6SrW9+rkHeI+UQ5yT26KUXiHat40+sgK7BE/xni2P65TBXaWHCg7Ki9cqKXSfPdM
BBBF0auvfmIYaBRZNTC1NHlWjFIs46gtvlfVuBoVVdumVig2XVfj4URC7KgXdXzrk/CPwY/63VTQ
qm9co3sOXT1G4sTNlnpo5t+TxOGmUNSXgLTeQa2LYJ1nsfpcVQg2dIoVHg0//7sp7bLed32H6OgQ
HruqxCsA7NPfXrkne8am44UvD1aSuMgXsiuLclRyQ23oNyG3HMJ2cbAKLVSJK9NuV248NnsZAk2/
oIDQXQstM1cAMqmTDqnFvCcu97bR2LewskfIbulBRnLjDmGxcjLN2gQQhm5JaRa3yVo9Bmikkjdp
ahv3NssK7BulvI2JyCngzprcTCSe2ogcGfWT90QE48k3TT4Ck5a+2znAhslElEj2mqkx7t2itZay
N9YysbWq3F2lQ8m6RH1BsEI/JPMmnYq/G9n2COXef20TrEp3Ktk7LeY5HbUyfZq8JN0xiTWfvKSZ
FY3D8tQKu9yOhStO1UAphKxnd55addgMPqLZ3Ck8d0wznymbWGs18KrLAIdyTUXWx65riKDdaNq1
IJW1mmJwfuhno7yN+ORG2Kgk6SbiSZPi+Qvo+tz7qvJzGkfqGE7kf1CVClZDDTNXMzVvIyDzH1Er
sw89Yi7b0Xe056ikkhiFTvvmxfgXxVGT/UD+Z4/iEnyrnp9szPgpk9Y792kvXpROiBc70y/Q8Isz
XzDx4qchCS9bSTey0w1t/Qne5w85Xm4SNdkWnZNfZFS1vB2aAnBzYzrIsKDaHrpT/ezPmxj1ngU0
RWsrO8hNApSbhzw6Hm2yoyi9fx0xaQcRNj76m81wM2q0FHN0cjbKlGcQRFqcDFiRPiPhNt6CtNX3
GuXRhRw8oCZ8hv71zALJDNaO5f0qU1fZDfiNPLeDoTKNUtNvheu0+9Q147M6BsCMm5BlpdEuUAdz
dqobRVfZZrI2Wk6FNmxkKDva0qnXie2qyJ9wmNwM6dhtx9SIyT3+qy03Yr6qww1DK/ixxmRSEkUU
SCoDdXnEcuuf0LIdCpNoBS51FWr4Oshy48AHw0kXgw35z/Lr7MmGLrtsYn4xiinVLh/qaJ+hK4Mz
T+WvtAbmp5+2JyTd+C1KN13rrgIxpQSnvpS7MAQbINWB/eoyt36SlA9NVT8TR6AvO3tS9KFxjyTh
Q6TjPQrynJVbPqFXAzFy4diNcTQ0kb01KsLhpM+NvTWHJnX/Vdkp7lb2lugOrjNdLTf+WKlrZbBH
mINpv4CHPJ1Da3RvvuU8D8JMvlogGJtcTDh+zaE+lRsn6krIJbH25EWkxGPqzMgPmMpTz7tQrXyU
W7vJXA1B2fvUAnjmFAOErIp1XQ/e5o/TlbtKx6lGqTSxQ6kxYqpnfKGjaB+a2KxZHuYqM2F0PHe8
IKKrHMKMF+Ufc1aOr4u9lRu/fDP0boJqPqW/nWHq7k1unBYZeQAESJL/06axThP2dJWHGHZnbBQ9
r1e9qhnZMvajDcw+/bm3SveWOo5H5bMZlnLwUPbagQUBzoEtLHcKq/oSITh9P81hTkV7kcRWdpS9
bQ1Ho5wUAYMeqEQzNd/8LjHOZltFAE6jc1PH2gX9fIp3MWAkVDgWat4pTw4EJIj86UI4wnzDIcB6
tu34u2w2h3LcRbpA22oeBRnSAIYTffWNWQNWid9I7mtfKMsn66CNB0BviCEq1Q5twWwtkIHc+4k1
7oJgEGuzb7WvvppOtm/YLyVaPadOxahFnsLyY2sxOUpyTvkO3f7bqct4FxrKNld7fzkFVbuGHK1Z
C6UqmmdW0Aia40Gx1iO1eZZtclOYYcXHNo0B1VVWsNbBOSCa6febwiiNYI3QFNRl3RcbkKjclzrm
aZhu7MykSf/8r53YqrM/zdjuKkX8R1czt1R0YaqGIi3uhs0sOf/Y1LO6vAz7JQqY6X3/0Sq7ZNhp
UJFSPB9WHqiIAQrCv458nK1aPc4hdesfh98HzefI53NYeQrDsVCr/ZgoBg+L1bybo07ZXLed30C1
iqG3/3SNyvekCz6jyIlWWZv5l6Rwsl1YdPreUtTwHCCUsDaKQ4tIzMGA17RQ9dF7tYymPfOtegsq
xXvNhKreihQjhDD1XuUARS+ZpBTqTTbFLi8UtW3OcngFSWdRBqN1qBxqLG3SUfBQ07dsxBCsGCIq
9HOot1iU8EiT2JxDz6mtkyf1R4mC0K0urTMcZV87GulLa8K8bSa7X04hQjJF8grflhdT6GxD6IxX
OdLuPOop4cS7PktBBqvlIvLj5El2JlCTl5UV+SsQnyB2InC5xhjbGwDm0cVCHfiCFF9y9sijyKjj
0yEWKai9VUvSdCUbUygJCHVBIGp055QWNZ5Foy9O9uhE6DS532W7NXc+Rsg95A++TFMpdzLyipBF
UwqxtFIS8PalRs40VxBIn0PZZpS1uYS2NG3g1oF8mDuYlTYrBMmjZa+Y4YEPQs9aU8PVAQOcp2Le
OH3J9y1sC+0IVWdhlr2zQt3NeNK7oDk5KmCzIa/sbz4C6ZBigl9lgpOkgnTFzaVQhngNshCqrUSv
LlKliD0ypPX7w+SI9hNDt4ZKvG8dnXnNjW2dsuwo7y3MRMWpYbCdPcaqM/ytjb9VQiF3FiWvqC54
x6ADmBdpIv7WG9FvE/ncq2alxRk6ET6J83jXpnzQuQn4rACidDKS+ct65YUpvvIChWBvtbX9nM1R
gsLEKmpYtckRgrMdNJP0uQzHYDJfyg+5b4vcf3VQWCPXmGkH2RYr4LVNq61W8mQlVpHPY+of1UB4
1RI7hiuL8/wsr1uGhreiijBt5KFdtxv0iVLgKHBmYcKB7qjXvMO0oozY2sHZHQYexrQ+4qjaXWWk
5pcmtksS8+glt0kDKFtljqDtEy2IP0r+LjD1SnQJeBdvhY03mFBD40mFJ7CJncjD62mIlm2S999C
LTxD8ANnpSi/WfY3vw01+hPF1ngc+shaWVGRXvzISy6Fomwn1A5IP+kmCYBujLc+/0jUDuntu+Rg
qSO5LVCOjqfU7ywbjYue+8+pACSZWHV3MluQbbKzcOpVUmENkbYwYStzCkA3Me0ZW/7f47lNduTh
cxsH0VUGfTXL8+Wots/DZRNKu90ms5J01aFdhmMPBRXUClsMX/85B/i8bTlBd8UUpOf/WnTbToXi
x0fu4tdh/5Zn8ycv1Z5ZH/dvQRx/Onhl8GNp3duUxz5SG0pzcufaqhCoNjcNKXN5JOtoHQ6+Vx/l
oZ7LYxSSfDrIY3OnG5dd6/nL1HQACEVB/VR01YIstH+MRgPFbieoyMBTE1sUgW9t4PbOxGrPfp/Z
5ssMAsJrGFUlJdlUXEVmNjjyluqzpbf6xlBITWqij3dVgX4OdEJ93xq6sx+RyMaZ0IL/VqoVrCyk
c+CZtM8uK+m1SEvtCjKswaSgC14BP7RLkkXTezVpKmVbgdQA9T4em8i7QIbsFmrUXzW1TH/bfrT1
yCkECyX4QhMJLQWvv6KEpGE0k9cbDe74b5HUlz4Y2x9m1/ym9KhvKrxOlmngKJeo7nz0XBtllVWp
f5VtqGOoW1he/vLR1uIMAfW1/mz0xEfHXsvts54M95Pc24SvL22VYmvxz5lEYn6S5HUO8rxyw2Q9
gNKNvJXnqRqLZnDVAg7/mklcgRQ2j0Ltil/NLFQd6lD4tTEyroHVw8xKHX/dzR1U10nfFt8Vs1SB
Fg3FIZoq9+aqyi/ZLw+c/jmQueFH3dY/sAQNbmEj/Jvtpb96EhNAKhDUX4JG65Lcusq+MSg7bmos
wowKyynFS6uNp1YF9rTz2DTwEbWe4MTJ0fKcvhrsQtetztN8Ba+wu3OWT3DuuFQ5PxpW4w5ocKoC
4uB8UvId5WpipbS5x3FponWMU08rqqM8grmSuNr7xzUmpUqOvp3+fPwrYEzFYIOCbvVoK1SSa3UY
mDv5t8jjp0HbjJaKhdX8B3VIVJ1V6OCPg5gaFzsBehdSSugdRNL8vv/tECpRRklIPfzzTxFd+5m6
qX6UTZDo+isIURnIE2o2vzduDX9weWMeqUfl0ijQkDItFHi9dgJ8krZ7pnX1e58E1q5GBQqLpEn7
VoSbGmHYPUpZ1b5UFfCuqNw8IzXjPvF4pHzKwAZVxh+Abdq3PjHGNezC6WB0qnOVkCEJAZqhPrVZ
9695kli7gvtqa/nG9FH5JATmM0TCSkhw6aSDTMeeTb7z+6kL77svHAuGsj+sSfoAFJoBRLUYfo5I
5uwpN/eIVTbTp4qtQTGrrBkmlq/Q7+qz3vfjadIAfwg91pfhiODNAKcF+xOwuieYBhHLbT1amHM4
IGR38rSa8gDsJoielsvatuiPEx7E5ULuyo1VjT3Knv/0OP/ETp2MS+bA2vIxxlKsfpGSuF9TV8eI
10H5CnWPf22yeZX6CMdSnw7CiO7D+nkda4Q85l1ZHjQjxZDWiU62bXXnJov7+4YPZrPXvOD10ST3
wplC0Nv6j8JGo8gNmHnI9iwqyIvK3aJUfsWiKXf3tseJ791yTK7746a3EHv3lP4NGkfxNfQKE1On
NuBmoyeF3FdyipB82VNU03alZQ3nPG3SdZ0O1SssFnNhFDhOpgBnO76qN3SqDMROp1sRky+HfuVB
5kWTUlJ7yXqTv01tfUcm1PnUPIENUDa+Db4WnqBjIQQxt48ZxU2BntdRMdT2s1LvzSV2g4fM4OPe
ForzafUVpBehqKexqu1X8kYb2V64MJ/1EAI2mI/NOGEDZzdqtRrL3n3T+MAunMBKfpQd7p6KA+JI
KLs+AaNH+ii85WVVfaspRjHPM8tXfphgPWVZ9OzWpr8zRTMtQjzJV2EtbORS0M8tkce8X8FudfE2
ehR55BWQqDkk8gqespsyK3yyk0JZJWpvbKtsgGA/uZBi543eIYKRJf6wU50hu8kOsrGAocz2Ipuc
sE2OpTB+yfFyAJlrfx0gzbjmgcPMx4zzd9fv3vxanbaG4WkUJDqs2FT3s3QzdLizEWjHwN1y74Wx
bV7rBDRAb+Lk6tYv5OTGRVoE9jYL/eyjiPNmoWCichJ1k334as37WTNeW6cdr22en2Vz3zTeoc69
ZmkYdvbRZ6k/y1vEW9k7FpaxKKHMPMledUo3uemOL+Nkq8gItft2tF2M7HkT+SigH7rSyIEUVc1N
bowKeVDPQ4NbhvjLNDcBlLN3gJ8mc1QgnrGHnFRTic8pNxoKSxoLgMPCs1oN6UK/eSs9I9mQp/U3
7hxawDC3aZ/F63tvFOY7EjsovvkNazSrbvY6KpxL4Nz1WwOt5FAamYI8IL2wPv0nQOf8x8ynqpC8
WTBzj7auTcFWHk8FYMZw44PJgKZMxgs6xUcZWZlDHTjI7xeePXReHfFVqcUE+gZDBdKjr/IkPr9n
l+I+Iw/D5hMbba2+9rhc1hChCvhUa10JhxtsSCg86th/dAqvu55p78+gCvbM95mVkP5joqXMMmbp
CdS7+F4BVIY0UusXZ8qesRVSllWNuErWKdmmaXWUYSsz2qcGs6mADwWOlB7JGDM0LhDY0SweQBAZ
ZasuBne2UkzqCjLW2J9buYlD7VQkzzyk/fnRLEOfLMg2M5gByzBrRH+We3JjW87A2szFTn0+EToO
vMjkrqejZNUnQ78qHTXZVxT2tvPc71DFtvo0Tk6yEYFODprlyhINxPqbWsKvEjlz+rr5Edrm8Bvb
yd+9GDN4n3m6suzsD18xHafDIPY2pqrWN99X3v3e9b7gZE8rkpnTIUmG+r2l2mialvKlRf6wMWIb
OUS1Ur4Sa5vWffLlreAXW+jeVdV7l6X1tkm6ei3DqIMLYJZNvpVhVvneUiNntpehkyv6wkSY8ng/
Nk6/+2EpFlPcHrBjTE56hdab3GMB/VEIM9jJpsarLerjKb7bpB9fC+eHzF7BCehuVTtsZDQ2sD0o
tjzLKC694QxT9buMdLO0nsI+miHZpL1yS4uPkQ6yVabIgtCY9lEys0jmBJpfmunOHDEtkIO9tPW4
Gyx1LXvjCK6UahTW/aoFUoMrlEADgHOz4mRVodBaBe1eHkuhATCiiWSoTL5VQd8sCjh0T7JXiPEn
SdnyLP+KRmkvmYGjTlkZ5lNPZWGRiGI7oQHzp4b5QFb+vqPNLYAUNvnOL0tMBOyGewLHlKDUrKPe
U5mmgMZu0/BtvO/K2B+sbAd37ohpLPjPVT523kHi0XJv+j8YNdkx6OkKRCAOgpGyxd27p+zg9F+m
KKjlUa+nbPgJ3D99JzPkresKA8Fs8BwyeNBNUmg9Ff4BVv2sml24MaHxPvuBeovUyHwCn1rfcr9s
TlNXn1s1aW6yaWwgOxY5Gpsy5KsRHnnVHkQv/JMVT+RI5a7bKMeE98heRn6YM+ca58mGrCiMSpxo
1wyv7oMvEFHK9DY7K0rwdw/S19892RuSKj///8f1Xr9R8igkSf1/z+TPx//HOf9f4/6j7X5tm+9t
F7cY9bFeXBi66EGyuXgNzPJrlYDeWb47uKP/aJQ6YxnjiAOmkug+1di0CgdGVILe/6JSxVNmDfrL
aKBkbUx1DjqsKD6MAjJYnqc3AMLui+U2a9lcm6CH/bzGvTcSOCfECZSBpIs2YxRVl3RKLkxg3a3V
t/4SLgOmrEAjqKbNMZp9c3l47ncescjgJ+cGzso9Bh/qECJ90pjtrpOO2BOeptCFfPTnvIQbQvWc
jQroclVVLEcnJF+PUVSEn661DGe7yawd4uM4pISuO37qWATdRwXzKOXvqL61/44aZvacPJenKDwL
8ygcvuTBINvio5VXfw9KLZBhqj7VO8w/+k1pvbnIVz5V3HkWyjhvvaMPT3HvlNaBvrTGd1Bt8nIX
zP7KtvRXzsOXruido4wwcOI7hQRQw5OyxYkFi4Sw1o6abWVPBrDTjV0l8aurlP3CAhP/C+7XggVo
/aevxJuvlcpH2ONI2WYie06TPNqXLkRgtPTc59xkojs/ap96xAxEHes/TeRgRtXGP8eZgeVNGtpJ
/CwbeU1SHNqyaRRvrZDaXpSzaSZ2su5uEPh0yxCudQyIMkVrfO5Nx4YZkN5ZTzLEd3qXmJl1s8j8
AI0lUxzgtBmOlnfKVTDETlf/sm2fogeo4BrMP/MQezbSkpvQ0X8GlhDHygiDl8Ieiw3vh3Kpknqc
XVlI+ZMNcabtpDsuCWXRf2VBvu2UNPqlGpgRNmnVvpC1UrYAv8edBerwphkBXMR5iDeiLUeJ4huJ
wG6lND3ZyKhWnyKN7Jaa2ddp4v8cH9/42ghA1/iKTt8VF88ffWCZ7zW5eewQTlxV6KJ819p+ZTp9
8Skqp92qdQIyHTjiB9m0jRxQpjkeGPMpE1iHitfHr1qkc0xk3qSS9RzlgLMekezTA1V/m/s6zzBu
EJ/ToxPpCRI+uAMIoCgAxqr8HMw2hnJvlO6G//TKjmL2N3wMsVLIwRmL/tnSmveDs0HIKUU2htos
QBAa2yLaRapqPsVzxGfCpDiImGRV9TngUbd99pjLHhukTNcY7Xbfqi5dAnNMf47BFwQyGBvzZ4RU
eLzQKgS2onT+5sZWhWeJ/ILIzeNbk8qeLtzq5qAvR7xN1mMHsnDdoD+Dq7n9v+K0KL483M7Q60Nr
AiwooolScUINFeOAscT2oT+BjyfLDhnr6OIuHBVji8owprWTpkoD8VtlngPtI4QS9ltrmxl+kqdv
bsXTpuLtcIyGKjwxlU7WaIqFH6nZvhvu1PyO56wVi6/vZa9rS5PF8mW0zWSv2G6wM1JTv5YxgB+v
jaLvpuksavPZapKAUmCs7X1uqlU8Gv4XkjLk/yeSvpYiKuak6U2297GOjEI8TVtmuPyvBvquK9X2
tUZ182TkODbKYcileUv8LuOjbYTORxFdnPki0altVfM8YsaVD5X1Ir3IsMf6qFDmvfuyDoOXbrxu
TNeyszDyZmsLwFDG7AKizt4fhl3oaDdz06dBrcTrvie5pLhatL7HYBU+Gya5e3mI0EpsRZBYPicD
buOcxDZYfJReoCEcg2mXsib9lF0EVGUvuty9TweIwqvUipDSldao7izF9ndEMqu03Q8JMkjYeYGu
8dwvO6JIyTcgncbl3+FypDdLoIh/hsu2R8fMGpmi+zllq7z848T3v+Hv+bxucgTLAP5AOeJxLrkn
1gBXyJOXmNF0eKvvQ/Cb+yzPQ2RWkKQSIWsZAF0XGckNykpVZZSvMsCV+bVLvOp8Hz3qxVLvOjQO
54ObxAt5vk1jLUNPRa15ctErSwrUV+JJNz6wnk5WAz5IexkKtOKQHmlvJTfsbSYpyebYapz9fxxE
GRu186gwPv7LQVNKKtiNe1LjEwRy1j3eGppntShS070YHnbgnlsnK/lSzEJvEzVD9YFIj7JNYE5v
HU8dPsuK5dH8cvQE5gmKY1IV8H3vWjO1XjRzx2BoSMID57TSuMInAJrLInVM/xQBgTvJvdqt9VXQ
zpr7vd4/CfO5KOLkWxi216mdTa7vWzTjr7JDhZe4LKOue4l0c1p3kW6fkibI9k2KC4LJZ/okO+QQ
OdgolfwWtOIK8BafwEmbXvB7LLetn+mI63nBhdpUT1qn6X+ECBUZeur88uwYL50cBJnNL+G13nNS
D/ErD2hxxNygWUl3HwzC+ey68avfuH/bh6x3di5PFCtHHBL/7WVoBR1LusnbPt6K97emjO8vSK/E
sjZQe+oIswKUGNvuKY/TTc/kP1g/QnKmPUmgutmohtMssVYv34bS+Lsn24KaNhIGzdJCeQE9UW/d
oO2GglgxftOyBFYxvqZnNXC4xbmjFsGsKPMfHWqt4kFV8cEt0n7dp7pLeikcvzFxPrQ1ihctlMGD
bEfVkna7R6yqre7tpe6Rgpl+gmAENY5+7EK6jkj/EeyAnae5IwUlGNaRceg9odUHl+z4AV4N2ehp
3Fg4oS6Gtuxe+gw+6thb7zk5nmKZhu23KKxwACu89iWERb9VBGJX995ZTVTHV0Anx/oSQvNaKZMG
koY80d4E7b7AsWq4DKq7znLbejGVxnoZa9jdZinMowxB/mTbySrqVWcE1gsJu2xhT429FyqTU9Yx
MK/jhJda5ZSbpByCF70p4v2klN5dqgnqZ77KRFOvU3h4ZMx61C6z7j2Y35CBoZF7tJJww009VEfX
M4br/zB2HsttK127viJUAY08ZY4SJVHBnqAsB+SccfX/g6a3uT+fPTgTFDpQlkWge/Vab8B5ATEK
PGs2SDi8iJjqT5HFxrsQ37pZ5NmrDWtng+pey6ZbWG9h19pPGd4njyG+NgvZ3wnIEMqU6IdORf1E
C4p2Z6WmsU+M9Ltc2O5LbBFTxk+tskKflV/L6kLrlJviWCZNtAQgNZ66dA7p1E8ZNE/Y8xxsPK1W
MvC2Mz9chhsM3ZOXXh1JXZdO/JKh9Lfq57tx7pOjSt/8vvv/mYeBwpMYYQoVZeN+0UzQYGGcfi/h
wVFSV53HpAnrY0OshBj2elCKEWWqRn+N/MA54sQ8LmTEdWsOxKwmMoljNUVvnpqYq0ij8EUq10NG
hvwgSrn2m98Y1zzXrR9+Zh3bKOu3LhH6CjEQFZrlQPoHSYP0BHKuQYCQO5Re4EHOdwpZgBVmdA9I
UVWvIbJKcm0YVc1dFW3THghA6Nf6gzRKlv0q2hwHs8gITI0I9xT+m8HsDShYK93BGK6YXAe7NsPl
x53K6fpnQuXGX/MwGf9rQuP/bKNuepDPL+6I8SrDuGwrn9/R8Ipj07b54v7Eo0qyMrwcB4eGs7Bq
QMcggut+JBza9rFqsjfGDUk1inq/ZNTYNAhXCWhk9SYmRlwqFn5OkTpYEBcaZMSpCKXESzgWJd5j
1ZrlEfYUEvP8zQJLs9by76KP7UoVXoX2DTDjxIufJUpPXroeeA6OlbA9Z0if0KnvR8IsP6cSr8dZ
AVzlzPQN00Z3ybMWPZYjwhGKFeqbui7YVAMzWMhswwzLNhLralA7vCYOQf3sGyVbbZMs1P9pFUoy
bSLVyDYcKdHiz97jME0e5pQB5TXWfzcAmSnyqN0gQMSmWgzDImu75iz3WD4EXQPHxOSq5QruJLOZ
S11W9e0SuWMJmj1VtnogfveZ850caKFDr+pOBXWmzX6DVeCe0at+HuYWRuvmi2uJy+RN6YPs8gKY
4VXSmGtljLIleslirYQRDrGj1sM/mNtwfLyjVEY3pHesvJWXzFLeq8Qtd2WFB83AnrmIpUvH/ZBx
H5EnjfuAvMMwCUCLkz1R52cLRsJDX1Z4PK6rviJZmPvJDnEjYyf6tHwyE8Nf8ghlPyJSSPPbVdQ2
nlJFbl1CL3LXAenot1IJofFOSotyV5vvohQ1f3Lt1bMT9MU2F1V5GHs3ehgpGaysSW3eS915CxvD
+6nZHFmK0f6UH0qH4as+VMpapg180dePCD4Gpzj30XWkJbvkoOyfSMX1MgMhRzEZCE5zn5xRkD2C
n95laxmm3C8qQT9bePu9Cjr/FsPYWqmfcM2lclG4w4fmFgctdqYXow3zRxBpCRbi1fhhqZa61uuq
W2PkItCJQkv1fnFmV0OiAOs04EPxZ0x235vePCvocnupJESMciB3o4b43ctWfHcL08zcr2bgAiNJ
UW2psVZ8zCZM6X1RGJ+xNy4chFlwxsK+SQMyGWDIgWT5n7641dVFa8HUyhtUmZGw018dwxgP0QCx
XDoCeHPzr9F7k2Dq35Pvny0ze+2iPnCWngbywrm7zzz18d5TlYa5NQyWdG1mRdwHugw2PcF9u22N
wH4ECISXwbUHB7eISawfm7lZKXq3qWOkoNVM86+oBjvnLAqvNSrhV9lFlnynAcW43Oa7I8U0mCdb
OWiI0dw7s1W0/IBpV/ozgrBy7P7PUfmBPBekw1PSNIsKuD7Cl8avFAVb39XSrwMJSvByqG42VMi2
OQoPAIGQ6qypYvLdp9F1dBHUIqRJvgsiDJA63a41jRJtjE4/a5To+pkyUcw0CtkFmOHvLoeu9s+s
Lo6/U9c1TxNAs+cSAWW/1NOrKaLsyt74kcH/OMsutMzMVVFhXS4HNQyIgHsDxqPSYD1nKjmkZIhX
HpIr73UmqCcarbmv+MXendE5gWErntWazKOWmUfZzY9Ftnz+kFkGF6SCcAHSJvsoWSDAxb4hyWMe
jJk3gtDmJq5B98lsmAIA+SnzDGAtdmnsZHJMDsg+XR+NnRshgF1nqECN0QScbMKDa875xWUL/cjs
h71sQtSCVgy90evx1f1rmhZAkZHTqHmvygS+dwYGAhwbwvM2tJ/ahuveJJa9iIgavzcwfgYt9352
I6pAI6ApV4XpogZg9IEd94fRtBdAZgy2QVT4H/DgWsTQTUMKTPX/czfwjChK4r+wXteLABDaRW6m
Cbrgi8gY4r1sygGO1sreSYJvBSzRi1tFCGq3kYkEMuHckvOZs9WnRl3KeNMo3eDF0fB/C7zgUXbF
9jkBTtJoFklXUVhYQ4L+XjQ9OnZ2/6k6JFqzqQtegAT7exBD8VYl0066Q7kUuVau4q6kbEwE8mA2
mfGAILC91gZi3QbLpltfhIkiRWxNgfTt5Cc5D/p8uEwsvHht5MpOSoV4O5GT/iqb2CV2t/33Pio3
4CJcmLwO1cKSmRo95fcJ2/KnyFD0WYJLz1eabo+QZqh4IltQP7vKsJkGG0zm3FIprh9HiG2Fb+Gy
auHZI/+W9wuon7UhYP/d/+4Vz/Nm+qnos3xIIHJnH85oK7VvumZhqb676giAFuxJzWKIk+q5BxS4
zKtM2clc3b+ac8wpmxrIVTQOFH+HmDZBaddpp9FKtFNLOWnbNMZX2ZL9ySQwWpC3KcXwflLGoz37
P3sKWhyNyIu1k1XB2coMTstyBCULb00Vu1jwSsDvm8tMMp7xBq9dRxHUDU4N4tUY8rXfa/a30nny
gHL9rPwxXoCctl9DYHwcRIhqosLT9kOC9EiHzs8FHhR5W+KYj9jz38a6sB9ItQ6rzP9FJQtnpz83
ivKLZ16EPM2/hxTwNs2NqotNYXUcdJ60KSCdjgJtwxJi6HtJ5E3rfNeIVn8pie0utm9+ld1t3Dfb
rvLiTT3TfeM0qRZDqucPM776TQ8bgJpx/15UWX7QFbjgtmuT9AAT62GKuErb0D7EjW1cfc09KfP5
M+sMjVND9bt/nv9X/6gTcKaWUX7WXsF3FuCrB0DNttgh87KOFx3b+kmPBiSks15bN35AtWpWlCah
Ph1xqqMCPzdH8tw7nJ6CqlnpVtguU3kI7JqZId3nB9kszQh9KkX51mklQHUPBuvCyJTsAFYf9eTK
CuWonOs7IQaooAo2/wo2utZYjapRLu99MncCpwZeWj+uB2cWfY+JjOc3Qr4prKWEYja4uttbMg80
ekMpHqeHg+zTdFVsbm9d1uY6Ht4aTK4KPbastojw5rtw7gN2jYEzcpgL34qcZSqC6psXdSu/be0f
CpZ7OGwO1FlDYWzIKeFhEIYpORGot5CX9fLzpser9PlEspDUfyr0JflOFWeYuRBA9nZTUOJcYQjN
H0jnZdY7T71AKAtexoCzsBwtDMxYyDDvIoUSGLC/7MNJ0HG3MuuHVRpPXue270VdVet+GOuTKDr3
BIARGWNVWUwmiOEauNe79ucun6oXj2LH09Dr1mPhaBdpb4QfpvWIzPBFhj0eaQXckvVLkufFrqwF
zI2ayJtlI9qZRTHzWJqjE3R4kxdN/zi1KaDHIHOBjiZXc7TzA1s80lp/Ynk9+sqBpHuOIRkQ3YOa
AjYAxneeMGkRb2Jp6+sy++E3dnD2pUx9N5smSNl6Xfyo0CBC0RIN+3s3di/5wzxmdxyZEhZ+JPj6
UZ2OkwZ6SQnGAoEcPCTm/H2DlMRSICiL0I7R7zOsS5Y6juKfiOGSjIe2bdrtC0Q/OPtR2K9U9ONh
VATuvoBjuI2HFMSGfXJBdGycsPC38oAURgPEQKfG3UGbovepW5toW747FO3PuQC3ejtGzR+yA3K8
VtsCVXP6mxe39LTG73G4NdOShPlU4PsVFNki8rQY/CnKkZnlqxWIU19PHihhilfuHMR7jMndpHoC
dW9+A80pq4/BgGhJJ7M0jkqEGHTqtO91BbcPnSMpeoMqC0MKByhzufuPZoc/10aP2i99EC61UWMP
RDKZkLmiGHh7dsuieijUEmhXBY8omXE76kc7/wn9dPwBziR9Y08t1mkWpucos+OjQj1+4w4kL5Mi
mhYAMwCABd01LdzqFBhTdbL8QFlmtiWWsnkfGKi4EuXPE7EU8YFpzHW1PhxG7FfmNHaZmcGWyh1E
dJlhmi/SBUUt8j3rUH8COQbDd6wfZFyJbEOyoFRt7BFcaoOlbE9jbuxDFpCNiCcLpm7V5MouMsxm
GVtuRtakEU/4pP0kU5Se4bd6S0T0FMgajbKhytBQgGO1ibJphYKAeJQt/Jf0Qywm8mZqwMaeorC6
GOz0PfGxXwkVVZCuMryjUALl6KDTO+xluzE6GxhGWLoL05teOZOPy3rIivecDZrVihdHNoOJfJ+O
Q9JDlFr5u5ORoXWrN9ut/Evjee+y18u8cd9qIyCFGs8zDUz+DjDGRn5fXdpepqgRH4VBzGFkEC/z
+e0Q2QSihSLUkz6YJTqzVfethkceOitSv+l3pRdQHnp7uNRjbx2itNHXbtWHX/AC31ixAWokVsnr
j2G1dj2sEOsM85I5lyVSoLdV7uH+hZDF0Yngvb8BJkM+OCyuVd76D2Leg6yw6VeOw0E4dYuM2pBj
7osa2LP0NwCq2iPtD35iHpQfELGGbuxyrlutLGBomyzrCAYNrHj+3ZbjAwl/sEQGEgUQyUbDnb4h
mPnEimtcISdCxtKx92XTqL4lL1rSTZS5UAN1Q9KgWpdUaLMMt/5qIl9odUJ/UCGGPoSRc3Ft/xdg
Lue5S00dyWCgHirVAda6lLR7WnunHB2BTayo5lOuGsYSsZ723U54cUe38b5PeHLeIIiCeByFwuon
pdKvcDLEB97m1bJ3nPqxANI3JdanWSS8+vOmSiKhWWSRV9524Kx2cAixnE+5OMiLNeFR7ehpdduF
5Yz5Z2Anka7UguJnk1pEWb7xK3LFQbcd+2tn4UVI7SB5thULknZt5mRYquqUzLSJITSGF68B72n3
ZvaeT+7aQp/OvqYlePccXa9W+Os+sSPMj5E/BGae1CdnmEpKPbM7KFpe6hgdhjpW9XfWrnUiGpa/
yE7JqXgmSrxw8K1eGy9CK8tL/kt2yIvk8hujpZLH7cLdVEHtl30K2l9bUZS/cuokbRKset0eAJ/j
LRpwvl/LhP1UzEtJe6zn7O3s6CAcUzyjMnuzuYVdU64TlCfWMPFm3/lagQ/JnyKCX/PV7dHqNfkz
iYy/1+j0n8PI36DT4/HFzZJ4Y7Mln5DDz48ohjibBrGeZ3Pow0VX+s+gw21jHzvoAKoFgECvH1k0
PFzglWbwN/gjg6ArAfHHtqc/UOHm2KEZguWUnA4P/hcMeLpzxX6y92rU1XSsbd9HxQ3WsD3KnTk3
vUKLF3Falw9ytE6fyAzHb7kXZRcgg29o3yfv5sUKeLtlHU7NguKhsbyrdJnpkXC4Dv1tSI5Dgb+g
KOM/BjEWNQCMg6WvZ8FBTifJINZYuscbOdcam5ZXiDxLIJL2eIuEbCUAXgldQTpGRXNaSt6VvlKe
dRTw713BPNiEWnmGr20VVPhZ1x5kaAppAm6fkuJ9MceiMKTCvZoZFfIsLAS2bvUX3uTtLaz1FDRN
KsvZQm1MFgnn2BUooGKtRF391HSleZmGrcyY18447QkVIAzLfHpq/9OcUQpOF6m30b8mO0AJ9n0a
pgfFCNxvxAHOBI4SM8Ndk4gSofKEwik03gcTc7qNrRrPQunr7aAiqS53ctcqfjfLvtBf4Ra/jGx4
D1beAE+A7Cfjsag0MPAqKKPNv44ck635d/0zE5ut9JKn2Zc8bwVWoQat+S5HNPri++Hvu/uoz591
UZZ+yO56aVsE0R0NwD+nbfOStmq8tzKcBVgSzOdYdAOmzp71g6mUzmdXR/6TefxRVH4KP89D0+MO
xtAFGRR8Zv/CaMimMnwY6tLMneLH5ME5NvD1enczEKda6Sg42avKxh5i8wisxT+atRi3tQMCofNG
TlZmHb/pM3rIs/Psew9drNa0uVgK4KdTy/al1ozLkAXDOcyr4ezPl3YcFZjL5ZPslxcMaWMwzKmC
besYrI3JCYFyU3QYjVAc7ijuSqm7i5uhviFx4lbKAgpiKf1sWB9rrQInHvf7G0487vwbTlyFLoSf
71QAhJl/eIYSTxeESA5PwJPlxYkVcj9unO5ScAq3Pq2ZKT+TS4plnqcY8XhBrjC+qOTm5x5YUj41
zUGA6cvB94vQfEUDbc6qevbJadUGe4ay3QAgsV96QC/gKE3jh0ktq+eI6Kn+dgDhMKscK0elMchr
DekS1bfiFcCl/ui3+qfsLofQ38WN369lMw8s0qGJ/cU0nGedQB2OWph+q0fCy9kDfYIdjolUhNcx
YBiSfS6g+dowzvLEJWbQdZuZ+u5+KEOQZSKLMUdMcsSVBLW2LU9qap0nHusS0xRDO95uxxB7uNTP
qrXsvI3UgTj+qyk/I6IUhgiMf+vUldHSBd46PwD37z0kETAuckfTV0U6ga+YDLG0Q4zS6qx7z+vM
3mHkViGyzKGMIs6Mo9FrFw5aY6gnlIvJbIShdpJNRWicanU7y7fpOFGq5Ddq62aG9ZVfRBui22Yo
3akmGHjNSVUEfV9+KWK93mLcYmzkNMqFh8KGu6k6cXX2zcJfco6oD13fBFjNz/i6JPGsowmiu54Z
LeCOQkpKW5mrl5dbhr+YF56m/T1wz/pnXgf2zKwjMt1zqMXGEJ5rvQT9gq7jVgRJ+RKZoFhwccx+
KC0yxUBlvlpqMMxqI+3ZxggBxQAYzB3I4o8hVPcVGoi7uFLzrdLEI+d/4SH+aCH7pZhbk1PyS+U6
01OHpASBuPpuxRxCaor7K4NoWU2NAr/6/NWbXLQUFTeFkixv7aGwEI/RvLVBUfD8r5FcMdKzYvPr
0t/Vs+yqnCLbYVXkaw3uKMHe/35M/gTDds96r6v7KbF//9D7Z70w0XeDUr7KLpedYa0SKGwnDWdw
EDhfLdFDCavG6oAQASHX//SboqgOBRI9ryIJb/OzsFJWGu6Rt/55flYKEjRzvzr/HDl/7s+9MVkX
MJu2SHuEL7AUOi/rXtr5HJq4AgtA+I3bZu5z3ZxjjJd+k4NjpHbEKwFkdDU+yw8VRd1sSaRFaA4x
f6But7xpgDbCCi/kFbNtVbvByhXtfKLzOai6oX8JtK5fV0VPNVjPYfQpqrWSsIPMtzaZgb44qlBi
Gdee+jzkpfZsD92XdprCk58I7Tnvw+5khtUbtikqQDsvc5aFGRdbOdc7I7TTb2E8BYcRmOBDqoZI
OGV5/E7g/aXA9/PXAGTGd8rkRwBMHPnyynrxMr3ceK4njrEt6pNG2IHOXi6uThCVi6Tu859ZvXOy
JvlF0PaTjSB9mzR0FKgk9GfDibRDxrF5O7pW/UwKUUE2RPMeS4NsbIfoMoStgnyrr4In7ock3+nZ
TKqhyHvpAn26TF1RsOiyZtO4d3daVi9wSAatNg9wuFUvLuBg4P8gUe59Dii1h6rXV7Irn6fJubky
fOlgQx9kv7ygRFwDP1Lb21zZ54tQOWZVhPkKxn7UgsAWO7qzGawofMX549PH9+lHqCRHi7j9w8+m
bO2HSnZyxKCesQxBBEcEPcWYbG0XWvGj5mC1aEbfIMkgwPyJ6Fl4xTJB0e8KOKa+gq6BYv1Fajh3
UNMf/LHUwDxzICkmdzz/q88vzQoLy8lcy87ch+KIGeuxjodxr7XRO/CL+FHHn+VR3lmGFzz43VuJ
rP0jIvXxo7xTwsrDO7e4TMh2fdcnsS1wesGyEhJoUzvZr9Qv3orQq95cJeWhAExArSvA0rdIdnGa
T6e4DfDp8HzLOaSg2mVfZw0Tzhzo0CHKujeMwboovmsRDlBIgBayu3fJO88DvlA12YNsgetWd9hl
oi1DxnYDfFeguGakD5YZeyC1wq6iygkZVnY6k4nUKZ5j0zo1bTY41exOwrbzlSWUblnNusY39WLD
StaeVg5LtcyRUFSA0yDbED1h1q6f87h4s30SoqgQfbODwl7E/iAeM98PzqoK6d9qY+UbSQFK3Vb0
IdI024o6KXZdhNBT5ycnXbM8qlpTvalNRTcWYYK9sttXkB2N5DGLNFzSfDN+M/BJ3HNYTR/FWLbn
LEPtqW5QmMw67CJis0SzaL6TF7cBk2ypvAN/DcgmNuPWmoN6tJSTFVftF/zC1ib58wM4DNbrDE7K
bcpfP6UsHW9Vei6Oj/HPHDTa2cYn8Nx0VTbCtnK+K1ZqbWWfHQ7ibOWUxBZGiltHWr764VxlJuaC
cofiPDTiaJFvA2hT0cIttGUc+M4vESVHKmL2d23q3lU7UL5iT0lODQHbj36a6fA6RTOC1yPWlWDA
U6t+aXVnWmEFVj9FjTWuR86vj50+aZsusfWzCzdo2+thdMITJ907KAhCDJnwEmv9eF9AM9rnvruw
E4Sz3Pki7/5q4vn7e8BJFawPQ1vbTHlnXDFCLwJneJUX/ag1YXO79+JLNYXdVQ5UADJHlNTPto1K
WVSqdvGRBGggddHgbYayBU7deNhVRYZTb/CfOwonGmtKGX18KuaLqjs6nLfiu2xNqPovoPuCWzD5
2A4zCO/I+UM5CismBeXmBrmjQVubveMdKxfxBZbYdo9u8igQWcXn3cS1tJxQBbI5Q733afAVPU00
FtOVIZr4V6MZv4DbDG9I9/5KE7vfT8EreePxdA/KZIwmw3XZx4TE9N1jjRhEDhvashZ1VaPU5ffG
aza9sylG78gGi4c0hJ4Z9kX83nKYhlShtYR1jJJH9Fbs9tVOjmJZx4EBs4ezHI2whyNSHa8OKgrP
7qAetQ6GVgrFuGo+SEvxIBnK++2maT7siixWDol67ZrlNDxlEdCmdPT2tsRn33DYRl/iwjTD1iV0
20frnlSCG60M38TGsc/NA7pCIOsFkl+JHtUXAVpmBYTHQpWFtczKnOCzGLKjn3MWX4zZVhfkITk8
qztydZxMI8SXAV06OUJZvbEI1NyKz40ptgBA6yeVoHzZT8LcuiHKGuSrOeNGGTlcxTW3NzrKvS2H
48AbtgXYPsrNk/5MVrbDvlBz1ojn2OsWz6NrNQ4jujUDhc95FHlw6yLiCESPrb7E7fOU1OHe9IL2
iMFSuK8to/n7Tr+P9uFaD/vyQAK627hI0j11GPMtrbjDcdVpv9kiET/7IV34Y8OhLsSRtSh1C2qP
9tlqInH2Ke2Vz7nv1IfWQuk8/4vZ28rOZEtby2bbl7/KviovZDObJ3TnPmS33bvOuiZK3A2BcE5T
Q1GxLtOWMEglQajl7mM3Te6jvBvU7q0mJXyQXbWfm0enTw/469lnUQ4KFLnAWMumruj2WZsv8s6v
AlyzlHGNKeh/iJrf+8wsU/aqHe8kr+zeL+/uzZKla50at69T9z8rMgqX39wi/5NHL7zcmEeMlahr
kvDGj7Srhf5q6uBZNASZjzLTcG9OXpdd9fraWA1mQRSfWRaDxNlSXHrErqrbKITj1oHjOFfQHA0S
W0mMVEI/7Rqoa1uY2/3LoGFzy2D0A97oNhiN7ksNY2kFhGU6GfgOn8specbkIl4UjlC+eiI92AFP
O8JR097qZWot8b8ZfI9h1qof4Dq8rQv1fquJqPqK3Y78nFU07SazO3XXKVbzHg4pKTk+p0bYv4mq
rg+GHZKR0mOqWfw7yLf4Kyom5Wmk1oC7sPih6T/DzvGhsoPXcFJXW3Jw6t4ci9ceKB9sLxvqgz9p
+bocTfINczMPyLrbmpocZHNCMn+Bk2t6lk3bmh5zomoqZOSbM9bxlUKFYZO3hn2o4wJDJ2HH9NUD
OjzVZlDInagi/1EpAQo1f6YWI9JtcuqIHc9XjWUbtUHwYk31Y+irOR0JetqMcVToLWzx9D93dY1h
jeyTox1By3vustsP852c5xeeeHLVZg8/H0y/mw1bEyGrd4FU5qJBBuqxq9X4zSp+6gJ/oNsuEnhn
J0RfSJqjWDDvT3mYftxtVnCbBFihDb9nFCiQnCre35vRihy9f776Z7RL0AimANRu/5L5l496KDL/
NBofsnF/ISwnmxY2jhMbWTKT1TK2KJ8gKWi2fqJ+cgACw7gUTrlLxjQ+oUwWnya558lbeYlNs16M
1tCu/RJ67y2zoKrlv/MHMpMgss7eJkX+jTJjVx3z0tJejzdqT9W37i5J4t2/CKNssugI1QBUEBhv
F34Sjx/kzKN11vcknNKoOJptZm28qOiOepWowCyRcCnAodEhe7eNq5VPmVmDeYr0itTaE6WL7KFQ
wo3rGXwVQbmuIZXi3mSiWNEJVLbQhfZAs2gwvD2j30Rx47DpdMrYL5xMkDvWigL+Yc+qjggBYQ2q
wCgOQzVUQaQsPUN9CGOyvXildi95Al2nMnWXwPWf4qpwjXGLA3QBJdwM7YUTs5kVOB3vEkmWaY2v
UGrGB6gGkQ2NxJvZ4qr6pZxrk5WfIMnuJ4dxzsIlmd6f67H094PqP/V/uu6Dsq8YQ3+vquGTnC8H
s1gTqykAI1HmiIMDWNk0soo2VIO6wfQwW/no3e80qlCL3KuVs7zUVSL2dWXgM/xPl7xrYnzdEiNU
zsiLHqjYl4gW0tWRrCrKpLygZ0IeuhOnqBXekxOGymwrnu1yowqWtVl6T3JA6YZu5dhs9rIZ1gPe
gKVzzJPwKmu9wjfsXUQZ+8ZlCVWk2EbYIssRr+fF2OvjQ4B06sOoheOD3fBVJYMpiDYZSMBLoexr
jMteb92toSRfEcp+Doe+PMv30SjidF+Wo8v3j6jl8s+o2kHg6AZyvfUab+YCAgEFhIKkO7Y2ZbJp
dJLhC9lZD+57wvdPQEHtQz4iKOzqzznWJT5PhHwsSi3SlsIbol1CdeWlHLvsJBL1e0aisWh2JpmP
96b2ukM1oKkh2bKQ98a1XpnaVjYxpmgW5ZA2AMid5poh+J+CHTaBY8AxpjLuDibx44TI0UHmscrJ
H/dgrGLET7AEmYECTmwaL6Rg8wWqscUxcZzyBIH6p5ZYxdbBpGCVh7MzpuPjdeVNrFS0AkKHa5FR
Ks9b60GpaVluNLInYN8uZ1TWZB3UIITyEmUvrRPEDwWH6he7PuE6gd+COmW/FIWUi+Gq6RWSgBdq
07oPUBi+lYfc6QweNXqWlSMgf8q6A9WxvlmFhx6JPCd8dnoDJIKFmxrA+3bVEsFs8742r21ZZ9uh
xI48iEyMHtrePJBJnRVSaPYWFPCugdc6z0Uxur4ayTKsKYmhhUpOdv4fQWKLKAppylH+jxp1Lnh2
bGBytA1CgIPh+AbuL6op3esU3rL+gl6Hfuln+B4qAssxtdoDOWywXH6RLAM37A5ihlPdR1tv2mlt
knoL1b5O6I/LxKISUO1bVGPYnuc++e39V58cSI0qXZBS648VUj8ork5w13OlsTetV350hc7hg5J7
uq50NT7JC+oIHFrkrWZ7WHvUwQrIfAb69iOtHH+DuYq15e0cP8q8PXt1jl4x+jQS/Qe278voRNHx
JtDNIeRLkCV4yWpkSLUsoMLbcML0YcrChjqBHQ8/Et8Z1hQ61WM8Jf0D1W9sNKyYlFsSAckQJeVF
1dKeJNgs84OdR4CFODDAQQ97QEkKjie3OjdOWC9k02zzbqeIylrpMzcYUC7ftqd3O86p/jHzTGel
RAZ8b/gKgBg020kPEtiYwr8fM228ARsRhEerEHrxDfqIsnxwagr9LbYiQN5j2X1OU8/Xo6huuW4y
jfMkwJXyJBZBkF7BTIpjh1Dni2HXwPg6MTsWAVpPsDCAyGhfAwdYWNjUwWMxkWTX5tS1wiayKvTe
OxiprSJogfPllGhHyWIQ+azUzynmkFtaSAlaO0JMnCjuTzVPN7jdOhnGJQ4R3gbBRyrw93bZ+1Dm
RHItKXEDnBk/jWS2qG778SVg+9yknYY/Up7lR8Ilwi001ExrobuBh/B9oW0qvcmuJu4Ih1Sn7tuX
ATU/nKSfFTteuH4UIAyt7krFt4+BZXebGMbucxiE2LMFpv6taDmJzadTQted56XDukrzbDPM5d/M
H0H7qN5tnVXTVOzaBrFIuexS5Jye3MBcDmwYXt594qTZroxI704BYnBYvVs+yVsG0I1DeCuI3luv
LrZBl3S7rhj8VzheLyk4ZwE8/jTiEPoUpx1x9dAuKsqXT+rclQUWuR+vWSAjOxkmv0/t3S6FEB7o
FbKkEca9sr+SXfPFSFN7GaSzOhou4MdwvtyZD/e+qbIwArRQ9ZGF5by5VC4s41vpOTJsHR2fOfBn
UXyHXQYFc0ZnZZGCw9GgryR0y1aE8dTOaSNidOQORovTwiybD1492teaALhbBMBInQZ6R1b6bHFA
POVFojsDNy22ljL9yDSS+PBLwudSr/RlLciOSeisGWS/mxLqKUcVp0fxqg/SXVOKDIz5XG/0Y19s
MJh/HDP7HOnCyzmg92+Zi4pm4Xb5MqPO8qD0aLA7c6XuftfXyjJMnX/6YmF+Fx2xNoKR/TeEAmx0
8XsKmmPRLEdXpNsblsRF/gDLBlZCLA2sA7XIegOEPg2/GqjZ385Lth+5qxqpfvNspwbFtskPD3EF
4quvjrIAKtkl8u5WHrU89ZzjIkjR+wTmbIfU05HiqfhpF+ZpGJrqi65xlIgaB7z9QHyXJMCQkOW7
4mxmbauhHXYtkgkvpp+g009C5nP4P9LObLlxXFnXT8QIzsOtLMmSPJbLNd4wuqpXc55nPv35mHSZ
bnets3vHvmEQQAJIgikKQ+b/J5VrX2ZzejBy72bo4mANzRMHqcQidLl1oF9I7VZg8MID/37NjVzw
8PIPEJP+pcTM6HdWOTU3iT1AR+CGc4q/JLN/TvGV46wDum/XvXY3QNV+CIPK/tzm9XcngTh8/Sjp
VefdtmB3HfMwK4/6QvcRajjqAQQ/3JhL0najC5FY45MCDFphzeFN64KL6rS5fqmNuL916qEkWLxQ
nxyHw2m/CJPvI4zdkNSyWdnorEWWgKMcwhyr1qbbYcLrhxn4S7JeCkFoiPZ4tzb7To7xzA40BMUi
KLxUv41LamSHnikTJEARdPWTan3XimEGk76dTtUwhl9w9jhOdZr/MS8hv6Zb1Tf1PLsAhpTfJT9s
oDaDvG+676oRkywceycFEf95TMEuc9WWf7ZmBo6DDsVyvE9yVjY71bWu58aI/gy09g+DN/ItD3J8
q5o+/YQHXol761h96JUxPsaAMoIJgDMoR1HOhUPFsXcfuhQ4dDPqnG+djzMRrhjhbeR66rMVgBiw
5Gde6x3ULNFOkjwOLoFr6hjrp8RR3QNMv2cYPswPJt4z+8msulOb6YtT9a9kE8WEkL0mJ69uT5zT
43S+OPXznQBl4bHSF5CFfPDsfV84JoBmSxwdi3Q8F67Ygi9Pczp9dXR85TPNbg+r62cEKFMSKGuI
VxCwPKkkjCJMYOHAwTsHzH8e922Y8i1uVeP7NA8G6IxBdIv7I/vOnNvt3CKsv8pd7ncvd0TH1l8J
aBl2cielThJHOB/sylj17tvUKz7n7Xd/OQiPu0y/5QzCZuskCu8HTrqgorCbT+NcgzuG6904KsYd
XuIL7yHJxHYh2cpHwgAX17smIgQ3AC7xIqV6MD2pVew8ShsQgq6VCs9x2EOossMwOTj/LH+2mVsW
QOG25q1d+e4zs8WTQjTgNxfesGszdV+OjX17PANB1T8bvhXdSXU5Tk6W6pnjD3vHwk1Sgu8kDA/m
IeOkNTZoV8tPQNUHaN6aQDNOwcgpS4ELFxaYOPv3JRKhF3UD7JYaNGNxpuC2lQZLiIABxbhb82Ur
8UPb8XmB6y7lAx6n6SWPXevzFGrBHWd43W5yO+szvEn2CTe3fi/JFPaww2Db7XXE1PihdboPKSe0
13pK2BBH9+DnvE/7fNLWcpbhJVzt48ipKBgag2mx2MgG7QkXBfWpXRzCyxnK5yVl1UmLaxS0K5KU
S5qN4L+NARwxKegfTm/tJqAfv4xhHByHoW2vQ31OLnhnxlczlNlHT9Gqg8Qhtt6g3RM5thqp/A1O
s/LJD5l7ihWbFl+PhkUhGqneTTURPdBlGmcGcf35hcEN5uMsGO0PMoXxFN3FF9fRdhyZxFfZqACO
ApHd+ldsRFBs8tcP+GMMVUqJt++OEyTQcBfEeHsxHf6iq7sySjrW73jtAUD5LZ597aCXiXMSMb3e
6WFhn8Pc9K7kMTjN3iV8Cj6Izm2pmLifeTHft+xBi4fppPbldAMuBzYut+/TrKI+azBrWGbmH9uq
s539kPjmBXfjG3PqzPsGBMjUHK3zGt6fwz96ReQ6x/4CuKWHM4fwlstZVmLe2z6rP2bP81UwVDE/
pgr77HH+Xls2X4uHObMO5hiaO4Ljmhu5ADPQrneS1FqnuZmXy5ZUCTu/mcorD/qv2/YY6WF/qyz3
kiF3VppnxPVq4bSWAMBV7aLlr0CKg9am+M0tnFfPvZcRJWc2E840vZfcyCUMY6Ij5DYYsvQmAdtr
Ldny+GhyQFB4PyTLUjtAq5cFMGFpD0Mxeg8evBoPgIxO1waRKowFmIkHiKwISgz96Jp57o0Rl+0N
oQINLsNKs969y5MCdSm1vOKQuZzfEqQZfJjsH53eGw+SkEuy7CQDPAXSXBR+WLNUs4NyTgVvdapj
1gq5i1N2CijBVk2rVcYnc1mSpVV97O2ZOYQ7ReH14Fpfpib2YFxLozst410apTk3e7nthvysmq11
ltTY1cyMC7U7cPbCngtETXOiDzeda1gdWKguOAhsZu0XNoS9A+XtUbyF5GIz7Sorh/1ePu0XCPVg
rGx9c8fS0Hqkb/USl45zaLMs28cwPeybgA/ZmKXJmYD9wP46Jw2LzqLPgntr2fRidyC/h7C3vWap
ywHvkoTENb/H2UlRd1Vrq9dx4MCn8yotMtUio9psnbP6hwJTO3ACB5CxG9+75sgJ/uud5PE13I9Z
xOnekt/HgLLu9Tb804Ad6MQ+P+iJhjM9AbHUHEZQ1Kqqmj8qsT99dBTcxWJ3KnG3JDn7cXXWVSB4
JGl74/TRAAsv56jpg9TSFn6aslbya5HwCFm8DUv9mxRmU2Xegmp4ihayRidvXy56nTiXLc9O+N1V
CXMVQqoIGFhiBbwlaiAYvY9BbCnXuTNVFz9qbxR9QV71o4sNB92fWmj8jDtPgaRecY5ulSjnzo7y
x3ji59gRuvmTJxVJdWqiKwBh7MdkUHqCs/zg2oVgwimmz13iXephjH6wh1HhHJqM91pnKkyj9fGq
y9lkw/873TuVN0H2uROWse3St2D+WL3OMdlCP6Z5fnCqiTsnqBMYlVLBH1sCB9UsBi3S5u/wwLTr
wJmP9uwHcX1O87a5IryIkwU7ZS8pcz9JYQoM+HPXr5LBUk4cw8MEIDZ0B95RnFiNssvuA1auY9vl
n02rSHf6MDR/mjG7r5aJrYfsnCml1v0xlx5zDq81P4Z59t20ve7SZqCu7zL26u4VPz7XqeNchrpW
cSjhkIOdTzDZJ5d4y8jJPuSEoD6Niss451W516vaf5KLp0VHG3DBB0lVagN0VFWrV5KUWo0V3oIn
UN6nSxsp3lGn1LHDZcULWCLRJ4fEDc+95lm3puENj/pysSv+zX34BA7xPA2PUuB1XX+Tmuaakvze
LcZHVHhg+mfcxBnbVo0Dgew0KGBJLBdQXQF+Wy5jMvv7wGTSKwVhEnhs1y8yvdEC4+HN4Rkvwc9F
YcVf/YYj1RJviQevj6vTgHvo2bJdIucqjny7KsA7ZUL9ZaNZdpaLPO3vcP5d9qG33Lm3nHPdeWcF
QyEywdFZqekFHOidPeIvFygF33gvPDUE7fRZO39q4qD8WHS4xy4pu6v9jwC/76Qsi2L1uXNupUj1
8FHg8BIoovmTXHLi6T07XRNz8iFIqnTHDl1+7MLEuADJggdC0XF66saPsD80F94bgDD1PKhXcpvO
RXluBva3nhZQkNHVBtDDM6D7Fv/Lafqox0Z7KmPodvPBj6fdoISXIa+5ZNoAxkCU3iuGW+B4DMz+
Ac/n+pICQr/zounJhBPi6FdW89h40V3UlsUnONYJzjbdiGm+m38KJuiGoj4bjn2iU6p50XVkRskh
WITzNLsUvcfxo/5UlMwHcJd1FydWTkLTqnhQck15qAkUfVDLSlmQCbI9p6/VYVqSa17BRofn/HSD
r904Ns9WzCYIbD3jzqkUDkxsguQ4rvXUgo0gR+9v2jHpgYuzwW2S5ULrKO6hXnAJJEhQYgZB0QSB
uDcVYmRqixikBVrgHaqA5FlWfEtIcE+8NRIRM8W9Y8JfiuWfbccxn2ycqZ/0xj8Hc9l/UZxeuQT4
T1xJMrOBi7Sz1r+WZAOBDVNjY76XJNY1f3BznPEhU2rwkiWGM1Czv/wIqMLUVeu7IU4BUO5KYz85
A35K0zUgiM5/Kr3i8H8qy88QL9r7zrOH+5LI7TMro/6Ic9KHNA6zw7p9D/DE4zBDeCEHPEoEOr7H
xPAsW/nEucLn1vOjcj3lPuTAbPhk9jHRbFr4M3SseCfslKNje1e+MeBd3EXxpyhJzsJ+6abEeYA4
1ZwkCapkQQTMt0zL/VOp4fcPsFx053V82zkBuFWJQnlO4Ye4dXsihqBaUL6lYRTjwzHNjxrgQg+h
T3yv0oOqaw5wxYRBmQOG2jtPVRY9Gwuq7lRm9t7EUfES+ap5nzvZnxaKL2By0/U6SXbZlzoDmf9h
HrQIzM3XYomcmJtGZYenBDGIWeFDANjeIfJ63L0XYM3NO3Yr2PJERApGS32pIQAaRV/o+A6CzTbk
M8Ccnf+FtXl7US3Xx+sIiMoZH6Q9OF3ZRUrzkLPkPrE/mp5JXEKdf5Xs2tW96wFHi4MkFdbeuzIf
grt+8tz7EXrX1mLaz4/0zwo94GGblSdQlwHtiBr1ZAOH9xRZkGbKfyhBgUzZHFjldIBAw2AKHwZf
cS9NAIGe343N56K7j9L+oVYJLiqy8BMgXeHnGL8XjlWN4DIxx3mMfYPQqkUisr87Y1T8YNcDNAOO
2ZjWz2wpJFV+MMYw+uY0CVuj/IsTBoizXDPkH9shIs45IrTaGYuCDyMbUSICJuhJGYJrT1Ni3NV8
F2hoTXuAT6I+mzWoyTiLzh8sTmCuhmHQfsCfeuVGClHq+vRH1xj15661GwKIBuYvPUEBZQx0lDkZ
/nMGxeXOX2QBQ8+UDnK4qmo++JPPSQ1MUhe2r5bDoOaTYLk1tsMkQSOAZRzz5N4lDvbK7djsxxmC
UG6D5WQ3QMGhWuEAYLSb57scZCA2Eq34SS5Ez4cazB6SCBROGNyo/9PG4XEtf99G8YPlH0hEi8NO
GITabaJVeI5n0I+XwCrKYaEb5+muqOFOBmBa+2y392u8qD39x5fVgWWBWQOTCAjQCx5JVIDSqlvE
CEgkipIr8ZrMmIvuWv6j4r8A8HJXWCgCro+pw2mmCC8pC/DkI1i2zUVnPUTwgs1peubFjnlyFbX6
NJVpfFUNxvDUqpCCwH0y3nAuHN3iLAoqp+eaT5VX9P4x+ZHC8HKftaN/L3eu861uA/vuXXbLq9rl
ZdkdqxTM9nmuw2vN7ThjixMne8Yjw8F5k2NWdyDiqAxBmrc0+9lrU6hycBaXD6bhAbdUt5MJP1+e
POiz8sO0/HKnaUCVeUpS3PeEbN7DwDLALPQ41TZEyFWlwQbNHwNxFjUMLUZRXXVLscfJxmOkltrF
t/PvkpJLiBfKta7V+7BhJ3a7OH10jvEBOm9Zcjd51osYVJFTSzekleDnxNbNTdKaZK0FIv2SoXe4
B3V/rqmtQU42C/1owtV+trL/T09rDekOjDIOXDrvy9aKaABog+We29CFQbzTmUktahVRXEFXvTxY
kk+gL0Ds2+0jAz/grbrcxbYPOOL2bPgPwYqcQT0PYZLjghv4t8HRli7qpbM3j2SKJOuNL33ANFzv
HOILpfXJzl7GbOshrtOzFnBQ1uj+z0wt6rtU96s3F8nzRyM7Vl474Jf8q3QTzky1umNd499GkEL/
vY13ySLGxTcoQIF6VyDtSl5LAOoRELi3fcWvvYoczrveLZxwYB0CPbRV3ZR710+pgUfiNGHMwVcc
4YbNhZVwUez80Q7XtIUD7FVLjOLVJlMNzYu05InwuzwpeJf3O7m1u61p6a4oy7fdvWurKko0lLY3
Nd919a5K6c2fHM03brqyhqZ2/DmkVvGcm03xPJrJdy0dirugDopnUwHiQfHD4FoKEwePys6vl3Ne
ZIl0rj9EcLsqjRa2V42dfogT1oBSWEDCtbf70V2rAn3lnWY4mK6ktM8dBbrS8Swp6R63uYtTRM7D
Wj1anFZjQAWlMG4Bbo89i/OqpWelCLV76OkfJSWqdqBBq3aZfxB5Nt/xABxbZ+3AabTomqW2vpfS
qBybO9yQvkl1ucwsFBKgFp7WLI3jMzMdvYvItx3wa3Bp4S+99F7iiXDrKXD6DXkXtVecyxNstY6f
rQNj04Z9xHQV0YyV56HpRrZKluRUduEN0WT9OoBabthPY/TTd+vmrMdmC5yGlZ/tqJnxApvaj4CZ
QXKjK9OfZUBQMVG/f6hZ6VyZ9hg9xGAeXPwB4Lc0UYdPeL/9UeGr+ac3pWd2POpvAxGpezep6sWD
huVcxyc6Sl39SwFZvBX185/g6jyZgRJ+aYCKPWilYuBVXNt3+mx0+7TVg+8EhV+LqNab/2G+4j2b
OvS9OP7nl3LypwfFilXWZWP3w5jBgFladTlyYnkTO0/qwJwbOhbnxFE7oKl24e1WHQH8WIKZ0nYB
vB5097E3w+Ls8E/PKia/jcAahUIy8E5ZSeimi5czvl79dF0R1YqjEU+S2fzTtZOisvvaep9hWal3
Q2YMf6hp99hZ4/iXCbxFCGArgK8Ji514bv5Sg+jDYKTNHyFBnbuwLa3PmtMSX+ZY6pML8OGh72fv
Pq+BkwAeRbvxbOi2NHaFT+Ec1HdK6rXHwC2dxzmCyjiOVOu5bdndwn86/WYF04/Md5Sf/mReJ+bM
2VF+pXJgz16zBbSXqto/w7752RNv9s0Mgf+IK06B5hEk76GzjEeQSvpj2QJmwEY5IDjBxdWxSd7q
o+AtF8B6H2v2p3HRA72ZFc0Zt+rkWddgsvdC8OsEfzniuG4fcSB4iaY4+2r1pxXUmTh3IqwKfW8R
//INwHFemMsmneslbzrpe0I2y9dOWs9908lg+vgoLdWlk3AuvAtoY9lXZpfSCeA97tqJqOImcMNL
JyUh4tuTVMuTbJ0sT9IWgNjqdeHeAUEHnJrgUy9PIp3Am7h1MixPouM5sRep8H98EtFF53MgnbDC
c++2J0mWTpTp/ZNIJ044v3SyPYm8E/z1H2UcXGeIdxCOmOfSrvKHfLlk3ZAQBML5tAtN0oPqxGCY
VaATn3HI+eINnWvuRHCKCc6qKuMgclsDkrSS42D2+r1IFsSw4Icx4m49dOONI22IWGvq/0kwxNMb
ucayOKnpgv74RrBXcbHCZXHko4BWa4smIDrHQB8hRlgy5SJ6+KzdT2UOBcuSv+pcusF0o08GPmB/
kx1zW7/nUHrLNgnFWhvLOOfV/a67lcJ1KMZM+5KX2uJLRjubLEtEiH/Aqr0WFVbdi5iNbDV2o8Mm
KPVgsnJYd4zd1bsClZ/5qWBHdfeuoE88jeA+7/5dfgdU8B171uvreqNobbNMn8v2TvI2bSPDfLST
DjqP5QHWh/JaCwjn3sLh9HV0pB8+hcbOHs5QVeinCFj6wzzP8dfBJcbFMVztVluSSxhB/HUyLf3W
ilvAYJZMgtWTw2g5GjFcJKOpZ4ehKZ+Mgr0JNWqfYN1IvmZdlp3cphnWhvlThyG2bKu7IIB0kp6l
cq1AZIUnS3ollWbHNvcF0761dDKcS+mq0UfVKOxHvBC+rAoUtk6UQ+6tTRNc3RE8aynEjZv1Z22K
Vj2p2d9Ulgkj46JQ0Cw7HXzRzvJQ5uReQ1vjfpwNJXoc9ByPKJ7GY0fxmoi46igDkLrM+nzc+O6V
JBo/8RlnLYKY7xrupXcreG2WpM5R9z71S1gQlySgRwcPR3O+ol4NIzyUSZJfJ511dLzJPEqy8vEk
GeOiflCzQX/uiooNITRt7Li68M2P4EegNQW/WjAXVaL6lqRr9FfAQw3Q/0b6PZAlLKaXfFPvcKB1
ohweel7aOPY/KiIsHu0IgvmACFuR0tLKhHAdtDGR8oK+J6h+6G6kNAWrWe9rls9+G9yDx8LxrbzM
EfwLfgL62oivFWDR5NZj7TcxGGXmRWrPaZWfhwZ0X0l6fpFdWRwE3EpXPFMAnMyXJNTqO4BhtFVt
0PqHg1sY4KAuaqud9pSZwfjBr/oKAuMKn5Dl4RYzjVX2DmUMNjOVUgLUzOhr28XGaqbSkqZaOPrD
4QGYM4MKoNe9bhlvzFSkKP+9mcYa9GNzcZbKZgMsmZip9DeBH4G7bZlBeI9yoExcBqaJq5kqc/hl
fY2vZio95URA7Zo0xUwhWf+dmYpY4Xi8mwgu9/XBMVMnM5yPIANFjx1mKl1GMWc0VtBVqyVtZsqO
xmqm69MtZtouZioabWYqpV3XHbyx0p7jYAZd99VMJ6CRmFpipiI222wpzouZtqa7mqmoZnRNdVGH
LgK8crHLNrKuDOC9L1KaAwPyzkylNTHT2nKya1Hp72ZKONxqvZpnm2dQw9rVlPAE76+MVzNN0oQz
Er/6rCTmi5lKn5A/Atr+aqZjtUAmYaaQMceg1hkX6XIzU1EoSjktsCBHv5XSv5mpoddEzi12afSw
vfZ6n64fvb6en+h7/GDFzmqmIhVmjn6qXHz5RR8wRF6+ppI8ipmOdQnaauuH102ZBx8nv54OHNzC
R4Tb9ZNciuI6IZJjTVhszhwj38c9bJEXgcjId6Nr1x+Gslee/BiSUFii4G95bWI2wWWCTwb4DyqZ
XlRc18TfvJGoh5ygBat7kEr82/A9nLz5SpJSS+mTmwaPzHvJYg414AkUwdL92gtGybZKpt2J/Jh0
GeCcuO+IWqtYbn1KzdK+ldRAOMR5VvppJ0mpldTdjz4Kg1Uiw2PnoqsE3m29wGzDGaqqZzdSYdaG
9gZkpOCNyADvKD+uubtItbKO89tqHr5v3bD7ycy7aI2zKKew3Xo3qvHz1o3b2gonqU1wlm6G0sJt
qpnWpxcxx0jqK82s6pMk4fuy7ivPO2+94LQJXN/U68T88jZdnahcoAyP0qJkTZGBl2wZxi+vv3TU
RytVr7Yhc5J03oOJPBylQpHE6ofY/7F1gqtWdOBj568m40M1/9QCwbu8aWlmsymntq4HTjFOTg+/
cE946JNcPDMJ9lXc+McMBuE1D38JjrxDDSdyxIiiNC//otaUL/B0tfYgDTUdbLi/q9UsfW39v/b1
32tNXYAHQPq+lrL0JQ2960tasjXwmf5lrc602PCMvejUGqr9CNhUfVtG7q3uR6XCkpCQxWbOrkq3
5i1Larl0sAXsIIWBSWpJtrhkP7bOEBxMzXb3Wx6He8U5aXGyk9ZFbvbm4MFxoLB8bU7ugOu+Y7VO
VHZn0XUWjcWVsuw+rs0t2tVlox4xnelK8uRiECV2Y9nRkyoaSxe58qz7hvEgCZGaQzXYgWRkn7c8
Nt5HYthxGGgWTUTOqpXxpIXFsBM50TrCBeK+wPF7qyoVtACnW8Bk7tax6sfU46AKJlJpSYRte4qO
85Arq8KSZ5iheTG05uubIbZOCdg5j9Ldqq8dwaNujJe1reXhFQiz9p3PHGTLK8zavda6wV4HUwrc
0MjuiEU5rWLLq1nzO+dglZV7tz1G2GrTrgVm5LSNgMce5oFYsxZ8+V+jkmu6ctab+T9bz7Hr+g+T
dys5chHxuBg/1m0MB/SrXeg1ceW9yQHolmfqUDimAzPeTZmmC5rbztNvtaqd9/2YKXuvCX/g1tqc
pzgdH+RiuP34wMn1ZRp19caBsz46pA4zSD/M7jeJSe0SsBOA8eozHBPVpX7fFfNNnvsXESMmnIJy
GqpzG40/3vVg9Ep1reChsHvT5tLICK8bUJ6GeSUFmTTft0O6zxVM5E3TwcyXNIoH9mSkq7WhnM0p
RRu00xvJsRsecJ52LqLmqnFPXBgLsfJurRxlVvgQFIc3TS3BpbdtElyvDS/jIndxyPn1bKqfVt0k
z/UL5VpXfZD7ZMQmq0+Pg2rXVzKeIrMK5oG6z2xN3UvBqks8L1jvY5kd58oe1l5EumlhgHHqDirV
1xckd5HSfvLiMIa8Yhn+Vbh3IQRyuts3ebEB3AuUmlv1sQtLNqMhJlhaXEVxVbcvxB68JKWkyyz1
tHADrY2vgqavwukA7cP6ckRQnsM11Pigj0q6NruOIp6D+MpHmrq+tU06ZRW8GwO3XodWCuTVZEHy
w22teoEb4LHcLCa413lOlVKBlpgLwcVevtvSiTe9lLzLy/5eIHKcHP+qLOm6sMOzTWSC1P2vTW0t
b3Jb8+812mS2er9rerb7n5pSeIf3Wm1N/9em3lfZevpdlS2v9XWw/sv0z3+j9FbtXfPvK8vTbVr/
7mGnHHvTouT8b5raZLamftf8OgqbzLt66hT1V6UxD/jtYjm/k1ufJCjr8ioZDfUqsGrmFbNqXuRO
Lrkfvc2LcTtird4FqXvYyn9XUfJ8kxblTsmcP7wmhuNMWlBMMwDx4x/3Q0fY0Ev7QI5xH9tx5h7e
qSFN/rO2ZOMHeMcWcXG9lq8trm29vV/b/Ucf0oRcZCDe6vm29tpTUe1nINdOb1v/p1ZrG+/GdUvK
o209bgpszzwErm0QG/xrMEWGtQSZLgGB7Xz5Z69bO+/qbT2LyNbLVkPu3lWTPKn7LxQWYQClgCk0
4fhY7Op3za2PsLUsd28yt5Ktzy1P7raCd8/1u/429SMc9K/BGSAQ8W82/3/qfDUQg1gjyDOc5FhE
4RUUfRDXQ8NyRRShifeH656BfGaTGFDKjyWnPrtkwRRI2ba1LTVZZXUjt1ZZQrr+IZsAp+wustZs
Aj3yd9k66ryPTQ8KpMAaxLQrsv9Ch6VdZsj/Ox3etSv6Rg1MvVo1c5a7ILIv4/BOB61JvfOkj0B9
LbLdom+/wDAs4/BfdSiXZ/u77Lt2ZXz/pQ6u3bKq1AEj+591AJ7ZO6uv+sqzver7Toffyb6OA4wN
6udKwWsLHB1croijSdk/KLLBIw5Fna96PQF/OBuaRynxm8C48czuXlJbflWbxMaHSQ+wkV0/SgEU
DMkp9ULckZdGtxqjXh0n8DHvtvxSd4lHjnA0mKOhB/Da6937iR2PTUTuwspKOLktw+utYM4zE4C8
9lP62o0U6qH9tVXmGgCeX+oXY1Zfc+Lsg3f7mrco3ML8niU9PjWv+UOua/vYmAPII1BfCiLAyYnj
cPaVjJB0CIYPiztdt1aVRK7qbftMbODPTUvJ94r4QwfR9M36lOrozEcA59t12DfhLmJSaI8PW46X
+vG+jh111UZGGaRugz17F5izXw8jFULcOXeVYwG8+FoAwJN/agYj260vVwStOrwhgKS83eSSaYTw
r3HdVSUp+GUb0qlUlOzNPjY1a618Yx9bvthHvdjHllcs9tF0gGxueXJH1ONv7aOenXa/qSo2QlzG
Wn3L9wKIJXV9YLNN3lIV9eYl1OtP0vgmp83G105168uWv9mH5G22/Gofm+w7+5ACA3hQsY/1/Uqe
2Ecf+S/2IXm9Gzln1zZ/btpIflamHzQ1rm42UxYbAbAZcPnXl7n2RWjSYiNbdgCD7L4ImOGLgBS8
2ohkbfmbjWx5bgJRjtjIO+FXO9nyQ8d4sZP1pzCDufc4vv1dBWZtXPwAbAKc/8BkletcOtGtb7Vm
vNdi/AqI6bku3JG8wWvGo9yGDGK8j7rJuzLKgHmgkcS34TQa8V5uV9EYvCoY8+qHcWly7WO93ZqT
3qwcAokRIDgQUapmJ02I4OgY9Xhc6xjWgNdcDyCG6LYKifybln1CQQ6VDhIyEEg80nvFpVbv2/Zl
ajJCfLbu3vQkw9AU/cfWal+eXVR4MzJvevcKw7tKDGcmDpbHXPWWB16eUgRFi/UppO0Jl+sTtKXr
wKwPuQmug+swJj5xH8SwvY7Bm16lSQhfR7D6KgJMNqG1uvQGZqB1GHINuDR5d+8foLNj52KXi/v6
8j6lTj0a/qX1Y8A+CmLkKj+4h0Fl2DdzFOwlKQVKZkQqgapuhyOd8ViodazutmI/VgNoDAYYk1Pc
MbZSEXGb1iHIRw+Pa8namFV1xtGDj3C3pt+0Niv6bY1O0uwcBom63q4iifclaFh8S2kmfYmO7/QW
4bXD3pm781Rbb/VeS151XnXYBkFjdFad37Qjt5veknyr46L3AESKFIRenmsvQ4jKxjiqp3kZ31Vl
qYf/1PhmqN8M3KvKb9pfdVxUxjfAvHk/bAMoz3iTuOHxtyqbVtXv3iggQk5ZGpvK7wehQm/VKAFl
WIzjjd4KUO37fMhfTGR9VFE5xjqkZbm8sZ3fqS3azMtI/1ZtjSBoUPlg8ZFBeNOYrfA/+zrSUrr1
t979Ul1SbwZWVK8W6y4iSHPcCDrOetQecWh98Kum+YyDxEAghZkCJWo1nyFtNS4gr0CDtJTmoV+c
3DY0wA4hGeXEurn1MBCDQTIJa9BgE3bXJJly8nvVFlN6s9a1Apx25zy8l2QF0kfiuTmHrEu35V+K
ldvPEOGlz7Bb7tbcRbXeKFbVYqsf7vreSddCUc3vnRfVIli43qjGSVF67APjrWrA8b9VDYexF9U4
PwGYa1FNHvofqkW5A9TNolqgK7u+UOrPhKWevApMhSJVzEcQIMxHnNF9Ik8ab295s/kIHT15LpCu
ipcCPrkkRS4kfhk+rVVKcqSNMmj+4E01F8kScYIHB5ilC1Delg7WPN8OzjBK4j20tCh5il63D1H2
19aYZHfAPfhlnADw9EtHJwFOwG9dD+zAXzpyRlWf8AHEfflVRx3PufvItMBj/aW23BV59RBMFQiX
rwoVeahdBR3eMluemtQGOA1ECm9KqtGg3rX8qb7TMnMWTCsX746lK1E1wyHuKjPd8HrLc6Y2vm6B
VVtVkgJm09atPWUXSXnKECo8g32MgX64kzzpC7hFbwdyvHa9DUTrRePR7QjhFTlRs+mIKG05admy
1judA4Qo7O43zXHbI4pcscvT9tCV3SkHfPgDvIF/va22V7Mb3JCft3FY9YJHcAY/7UFScgG1BDJo
xfZPoqXkFdXUHZIOBKY1ubzHQlfaS5LY37eq0jiotVFdFKtFSE6R2ezMD4V2FlHRSow0a6YXI13z
Xo1U7XIAZzxTqx7d9I0ZS/2/G6goWdaE1CkzBrrpB15/cCZWCQCO5YXKxQGZ9sEF9nbLkp6d2XsO
IXC7kfw169VCt5e1WeiWpxjlGwt9M7yEbW0Wug7l7DJr+7uFFr2rXwdTxLLy9WWJhSbT9MaQRS+j
HC9BNODY8fpAm4WuPSwF2ZzBCh2FQJS/WvJUVG8sdNM+M6w3Vrpqn+jergAIdjV6UWso3IFpA0ez
2wC9Wun6slYNsdC0q18sdM2C9GpXqVF12sYGKNe3FirqENqd3fhR97yNg+RrAAG8s9BGJ8Z89isg
S18HQiy0160XC5WCVwvdxkYa/2Wh2zDkJTCxeDRrZxGQgiICiZOzAXwNljdj90O9S525unU6bZcU
mvMddhL30GlpceY4Sf2swk+AC5/7naD98FAO9sLeDRhZX7p3Im/bfQH6bGze6NDjfeyq7ovkz3o1
LUGK8V0bW/UHW+eRpcAIdFDD+nm6r9IRtIdkJprPyZzvo+ZBDOpb8aPP9s19pkTxVbSopPnTX04b
mB96SyXcJwcGSCp4BcDnOCZ+nAdwZgNXYcG4yIdjCIOZmn9yPFA6Y7hwDpLvQ0aVle0CRl4rpwZ3
ovXRCP/cTUURfWtKqASMBWk0m3v1e/gs3URj4AATACKCq8N/WgAwJWrFM8ixsMctLlG1JiMl8lkE
0IyMFKG79nM02OtIweIHTS4RKTf4QL0fqbYNwexdRmo01ZeRImDjZaQ4nzKBfoJrRd5FUtovI1Vz
JnMPGEh0JU+omtpfnaMab0ZK8peR+n+MXVlz2zzP/UWc0UKJ0q1tebfjLE3a3mi6aqX2/dd/h1Aa
pXn6znw3HBEEQNmJJRIEzmkD3jya1vT6TdGtljI+2yJ7/aZqPgIaXv0pRM89nbHoBTjWr98UfWSG
/6gBfIjvvqnJdbWvwMhV/yNulYmtnNp4b7aB9hlZDyu8BcZnvUZqIWr/2xtez82N1xE/DEnwqwd+
JaBQ0JC87adzHOjheZE3uPQcgRQk0qCBjKlD9gnsNGatuyjtgb2e4aop2nZHetRMyAGnaZYZZsd/
pmEu/qqrCAnxHpCWkY1L/UK5z+MItdhqmIxN5R7s4u2OPCzuuz+fYpmWoSaePsVsT+5BQoTzbXWj
ZP9uCnwdi7xOLXcFXgLgDbzpvn1ZNIMPkCbc059PMM+qpb+wmAHLfCGDuzIZ2LUBc9wJhyvAi8oC
JAErmWsIdh05Q3mzU7wf0KWNRyD4qzxSoYYsnM5q9kjSBf6+svWTkZkroS4bvuMSvHkkd0huYEO9
YhMbdu/mDH03BQAKQjSkSTdIV2Ge1ahmADAX3ZW6cbqieYtaPjh6Fx4XfRq0kgRIV46hbWhAALDz
oJv658zOtJvTAnpmMITcCyyaUSySBdEOlIPZOlXDpOMDPvDa6jgZ1Rwktwcg3aQrvQu+xSB/PZIW
6QNdqPamAeVNFrlLgNt0ih12zQe9Q+RD2cZlckxtWz/PMwKZDUsZkfrea99U92frIfC0/twBTScD
QDv0JbK2ISZJH4wKTbU0dj0wr/wVqpDwPbqxv5pnn/w0vkPN5GrWJh3Jrd+y6UwQqODDkC+ELgH1
3TeRl7NDw/zgnNSgcEf2LzjfVUMyAzmKQAlQ/WIakX+cF4Gj+Kc10Hn8UepQqdwDihuP0sURXcn4
O7ZI7DjqWP5u/qUxT8BdhnQjiQrFD/Mv9zRPT/3ZJkN+vs+m5rDozDey3BhNiB+Q8JLOBqwZfQKG
Kt2NGIBaBmC9pFk11NaA3QLrTgYSm8pNmGeNWXE2UEIwN+bfXRolmdugpAyZPEBneFP2gRX/zpYG
5lnIThfb0o6s0+uUKXIOka2mpp+VdPBQrlKAH3jzDdI8swJdztLYT/QtnjW/ZqP/fha6i6b51UjU
rf/1Id/NaGeoG3ZsmXj/uunlUy9fB7JDkx1jzpf/3v6i7jAgLjYKAcXBFov5RnUzxuwALnfgqyoR
Nb5bA2GtMEEQ/SYDgIl/l5vrCRW1WIUpeaRWjQXW6QlKaO5kl453hpGCnIy5Z6SBjrMoql0DZOJX
kBoMd69i9mKFwHtDAYF2ScDdcKGrfky1S4scS2R7JdgT/JEvasDMN05TMq1DYP0A8OhvFb8vQSxR
ND9ITt6MpB5f9fI6B0jn4AzvpiUdcg9gLAdbGKCPmE69m8bAz8GPCjRCDT/ofQEUvEeeGzYKLJE3
PIrskUR+qRLPJ4nECqUhpqk8tsADXlF3blLnHiCgA5AYYZWEYbLnMcNNKANqOOObAdXZN+rlLMnA
HhX4YA2EQc5sFEOJdw59y5g21WhMW0cpTHHF79JRbGfrATmYsi6uSE3u1vZgDd+BV7KyawMA5TpY
QSQzh0fDzatdkqX6ITOn6Ea6IeIQqDIHyaRIceLGg29NCLoEv9iYHUJGoIEscLhnm+U6twa8oRue
gzkRnA+rOmzAvUh9xvMfSLOyjgF3yovIpu+iH/O17Zr6d6OxUGU1ZL/AkhitAD8PNkIQOGwBH5Wd
Ulc3L6YIwM1VpM1nVHtdCxTM/gp9+4w6bvezZlhqoy+ewIg5rIOwH44ooJNyFU8AzVuxwX+7NsH4
ggTTbDj2pDHrvb/+r4QcUkOG5EIAXHOTuSnytwCXqfdj80XrHLwYRjc9pjFPHjjou1cGs7TvuSU/
YVHoPkVBVe6ndsDhcFuUz8BAuJpD7n6z4tZfp6E+7m1hDZ9GsMRscicP5i7QOHykk4t2lxly/NQr
oOfBLP1tobrSFrZXcZRZ02iFl9zW11LmkSuzqFEIkDxyXVHO+118jIYaXMztKLAubzbUmyrePThY
G25lPRX4d0O3S1uObBYgrFtaOx4TEwxC86WG+mvgkykpK3DaNV8aJPVrczzS0NKQ7N3wfEnjyP2T
xtphowHWc/vsiik5Sy6LEVmHNQeSXMLPVWPrh74X/b6rAfQvY0TPwiTxP5XIpF8VCYt+Rg6QKXIw
uqyayjgItzS/aX1gKX5c/zENIs3DkVd/AcypdQBjRL1nVv9TY7V938WpF4Fg9lPlCjCfgJ10XSRV
+SVH0Q2AY3P3UmdTg9h+dCW5LvUKpE9S7IzIKr/wUkMNwRQ/A7kXa4c0MNZcyd1JmitnYtG1CzPn
PvM92RRTt8kbvb5I1WQhst/0ajiEaVDLHQ0gwsJWLEDIYmqr+jLLlDJobrCD6ozcR+mEiV0c3vvG
UcagVUiNbk+Ksw5dAqlkVKH+FoT2lTyRbJ4GeeqgfWxzfUtCupP5znxAGyDzVUdtzNvcDBSIlzpC
YAt0GvFsEmuGtg99+Ui2QaZujCy6xMTlgBS1yWBnMp3vY5nJ6FPAM9vBf29YTSmQcbgGXi7QZ9S8
s/F8qYYLLcmAuqihjEF1aSBygn1viWoHvPfoYXKs5uTX0Tc8AqMHarSgD5C3aY+bRWYVvvpyghIw
gbCigQDHxUjnDm4kSrTsBVxhL1imI8bRI0sI+OT6FaEF/QrOJc1YNdyPVtixhXs3rPQrDdOVpkt5
AjLDwR873XhnVyO+ui64K71FWShbMnP6o6UD8n+RkBjoPOG2Q+HKeqjr6RqtY9vUTmMI1i26iovy
9epfMlBHX4Jp8ncfdJcuaNymEilQcPovV+nUaCsDyFybWeVt8l7dAU0JCO9jiCjirh7SDsAf1PYB
2MvSBABjc993cgF0UpxCrXnpVoCzNqFLCgYvQ+BsvAxtkF+Wpq7K166t4VXLOGCiaJQGZNXhKIv6
ZjdpJ4tZAIBTMjeJgQn6Ou5GSDxrrFfL9wrA+JytFp9Mrwuwp9G8yjBI2/dTkqIfNB0e6IByH3Dc
urIrM/vJRLHOkhxkRC5gdIGxGH2TPn7GVSnl41Tm0dYA0MU5zerxiLi4jv+nsbuFKQs2RqBZL1XP
vk5NMfyWxmb2Ywz9k7As/3OcSm0tpd/caz3iFX2jlafO587JdTNtK3uRKlxc4KMlmvhi5NktHJrm
Otki9bTQYl7lhB2KD8f8ANDp6gD0kepStjzcYlFQPOjcHteojQ9QVcV+8qEff2YGsqaJ2FRDQnA/
lubPRIQ/80okn/W2GRQmWv0wKt94KFpbp8ueLE23biHQIDVW3KijOYF9C+L+R5AhNEMiakYhQaVq
5ZO3yBoVOk9qdwQWLqxowO2Ze9H8wSMRj6Ma1fh71IoXl6nqwhNKsc2tbQ3loxaNQOgTQHPXop+t
4qAHVOqPCc//56IFZM1i0/mFua1ct3w0WwDQ6bHxt82gbCplI8HDeeHY05yAQP4rcnSAdB9ywLV+
btlgnmPNdAAoxqLPYW5lHkeR7n4Ik+izJaebMHRxD46j+CGfyjsyCk2mg0aCxR519aJlq6HKQKyi
XOKcJrAD/aUZouRSOL65IjGvzc4b7EHuZ62peHRl/1CATaLj2LSeIxfV6LGNLJ/WAjJki/VwmnV5
f8sET/euUZxdVSkKBiN2lK0z9yxVOUtyphnOxdADIM+r+mGSUVNnIJk11atHFRsvcrNw79IoH5AH
WAWBV6gK2EnVws59wct6bXDhe2TiUwlx3oFyOcDrb7P40cbJ3iRuXmxYVljbNuhxSqrulBqadBBj
eHAs+/sHeWyCEhaMSAeSj9LCjfdgHb42eLcmVRjMcxd14jl9qp0/fAJhsacSFPaHD3JsrjsQftnd
jgaQT7PRG1UXoL4AVgOcXMZ99zpD0oWVp7WhwE9OfQ9G3JW7KEIl1NzPAwsrFZc/z90JsObnwkXB
A5Vu001WIFYL0xu2jdVuwlP1OKiGrqgBgoR5lCop9n/KPqhQl5TJbOmS7IP7f8k+qCzuRefu8xII
l4vP5c545+reABSkVT71Bqo7hAEGTdtHaZUWbEkGGH4MaBLY0xN2DiSbB1AZctf2oIyHJWnRlT2a
X13fAQSeklOD1b+16XUWeg5YQ2cZfkP+oevjX6RBE9OVybfAT4lviyYyGvJVH1fRYVHFYavhWZ0j
NwNAH/2VaJ3yVDdA836blK7cRqyRBNZcl/ure+A+WCkyWXIBwLceJdxJAQ7QxMCqKWldeBuSwT5P
k3noprBpUEBoHnxh2+dl/jSx23XXp+Z29kDOXEV3P9+PWdbNNSicdc5YhXNL3FkwptVp1pYjfk9R
XRre8rnpA9JHne+BvgR8GcucdKW+sZEb+Oroc4c1di7ApwehA32SttDqY6s7X+d58dcBWvtwNw/S
30/rWn0/98dYBMgw1P317MxhsX1qsIFf5uQAuwMgWIetYKhPz655sZIhOs09LEqsU1Tq1qlqUPyC
IE1yQDgZ4JwKbVwLULXGu0RlaqI7qq6tusvo0rVQC32spXRWWt7utQoUTyIH724w5acycvJTrRor
r2KACKrLMbGiYiUb94+AVOc+XVKjIxK/NSbxmXqCzD+6m6XklIZcW7NX4JFI9laKVCddMx+FKNiT
FnyLeNU+c8cK7+ugvTDNb56RCqXOWIHgRoMOst+OOcBc1jSaCPyPZYUNOHsQuwaVc6ysXD4kThzc
IVC2TSI3fSBR74LijydGtV5kuuGna1mb8b5RVqTnaGLDYqu5I7XBqXAgFE5Ps1vlbTQMvNcNs9pE
FgIML5kvIq8fgu8pVg+XwuqAsgRQ3LkhGXUBAbMWYaidFtEHtbbUgzXoySrvwwB1yTEoHc1dXYlv
/9PJ33NhmVZjnff37SzzLDf7wZ/LS5yr++7HeQDZzzZ9IMNNoWhMDF41axuFg7uWeGVaBjSeqrXl
joYT201AhJCmuyxXj/i/GyDDBHsEcx8WOakZOHhsVgD/AA6XPbyaSQfZ3GWRMgC9wBUNkAp1NTJZ
/DgSsOHYT5VeqGXT3jH7YMWDo1YE2U8bZEoAjYxjwLeB3DtHccMBy9HsBhiaAWTng/mtn7DCZTz7
FdX1D4FE0U9u1DpYZwGhxC8+uShSvlS5FnkoXB5ecj98TGKe/xLTeGj0yP4S5UBVLk3G8dJ1ymPP
Jds6hmE8ikrWK/JcFccmGOR8NzGq5bfJCCBeY/T7+wbAstumwkkE+CpTRLEr3QbxHDi1aJgaEOYo
9Me49RYZCgmBsdj63bZJNTAtAPZCriWWZzukZw73pCinZsAxEfOxUISMBiLsxxEDz5ARkqqzkyHQ
H8G86gJoBHdDTSKsw2jJ4UIGei1q1HiV2jq0gu8jl/zJTlvjoajBeCRt84ma1G4BOlGyG/UC6eTY
kdbsRF3sR4oNyB3cHXWRtJrvXNPhG015A9NLgrPicJrdBfipo3JbO02msZKImz0WKHC8a9P0pdWS
4IXnSXfkcTWtWWWy59oED9rYokasBALryhUNsr96rQTBg0Jv5tNog68w9EMQIf/pz0JSmjphz0q6
umqyvNiaffUyu6DRIjJZeKbLWUrmAQcmBDBt4VNzbUu9zjEToEQBj1sNNjZ9X4H8qd+WJg8K1FrW
SGl/k1c9uBZ1UFpvxjcZdvztSY/EPZjP9FtlxfptQFx+41pAJrRQkr4Fp3i9BxM5f+kQPZGlE3yz
QyfzsHfMEJJq7KcKr+jOacAlKfDrRQV8cbZMHj3I1P1J8qTEe6VqZH9lzEcGduRqq9kgQV2vGQv/
hlhABob5XNHZYwYNIIRMGNjb+3G9d93iOdWb/iw1EKV1pcSfq7d+OCJ05DoPWbZGPLza+xYzAJrS
jzcNUAQJMJLwP4rgq8frPvZc3YK2XWlb0DRVd6Tsmnl2SKMBRMukHSJIiQNJHdhbyheWCBNgoZwr
9cDhZz6kTik3UcQB+EyzVy9tUvagT8HYmA0xCAnHYMNorsSKAZom88urOfBwQxOAQvNcaZAomFjT
ne/bCSt+V6YqWxYzU1NkWelZ2Jh6swVQdzdjWYDVAyWHXjYiWJEhWHKhK6m49bRkAHZdHZw/yEmj
A6b2Osep36upskd+/tVAbdNOMFEfqfGtHoVidNlODAz0dNkDnn0ez6rm9YoGqGsD6UZbt0onzlvY
kPo783eX89CbO+qaHbCf61LUq3eK8yWNT1Zjj6cW2yvQHZb1hmZ+Nz1KDXH6Wn+KNBwaFsyv9F0F
jOlNb0zOeu43gTDWCI0Enqj98lpGWnnVqxy4FJ1iU6vDqdzOmkPUAFXM0O3da7+SDyWQZQ5k2DmA
ttnohrMF+lh9Qi1viUpPjVcr3iCmR0GKdw0KujasZM2aZHMAZImskBDUlCur6/zTYlZ0Zn2Y7JDv
W4vXG64B3LYHrrWstOx3D+B5A+g1P8wwBYQ0s+rHBvhAiA3K/uQbITa2VWx7PlDNn0oJnE4Aj6e/
QmSoKWuZsB9NNNbg++QvoeY4VyfM+ZnpDl4JGXhZBMp9NiiNjldhaSb7UQknw5gufQPgdGVQOmDV
BAMSCPNUl8zoqjAH9wqqEuQ2a0A6/jNGLnIbx6yiA7X7hwGGg20sGvVfiwvAWJRIgy6abT78TIGM
91u67mMUDDiErkCFlJZ6c/OrItiX+gAQ8ckHB/AIOOZKs7tPWglc3L7SnJ9u+HPSmtKbuNR2XSft
bcTcDDkcjVV4lQQliEDJN6uczMU7vM28QiBga2QSfdPMzLs2BNNyzQsvB8wR6BhGx5tHcfwWX1yw
w8xdFDUMXtqaEjoyXxl8lD8kY9sOWNUBPjWKuXo9/sWS6UceNsHnBNhR6wasBPdAwKm3WhQa5641
oyPi0O2+xpPvCurI1GvSpniK4xaFwnlrfRV+dDe7bJ41VyB6wKPqnjVu/rVIkfTWTpX9CO6G2gtb
WV6LpvgVcMQzA+DfR8OutWzds038HQDVO43gR3LdYQOUuhi8TgMO9UxQYaWqmUck2BAibgCnT9e0
i7Ry/cJ921ibSaLtC9ntQ9BWPwsdTHt5IKxtadniC+hbK7PsvgG5vMJzqyrxPtTFYymnT4WSx4D3
X2cgvL1iqWdcK86RVIPF4je8kj7VAGp/TCwsbLBNqjx76sv1aCB0jHPH6siQz5kCMepdM7gDv7Ih
b5Ewz/MdKrVB1sKbjF+xcn5nQXqLrahAN2YZ8nPt2+Y2l5r2AGxdnNa3KfuhTdzrNdP/koN0cOP4
CB0Clqu9ILzaboapYF8Z6MBxjs9+IC0Nb7IemDIIrHUeHmCqHNKsd31ajyCJrH6SR6QynLlu8ZfU
jDj+8eL8NCD19y5SGPJx4RQ/XLFpyCHHYRzAvrtjy0C6MYUieRRmNgLFTU6bCHAEjyTLnCdtBLIw
SRD9ML0hmPCPrvS5jpekna0nP0rwo4FJpOPwqgUEH4hh0RUGoDRFbSAPDhpkg4OYHNwMXbAjWcx0
fpcHOAJ688GEP61NIYCzrny4VV5fLbCvLhoyChSbRMaABQq/qRtElyHmOHCDPhk1Bp4qTozHZMSb
4CR1FpwASxzl2H/93ccDJzgNqqErGs6BOY51nhKWOpf2ehkiTxmorHedi7DNm10W4zma4HnNjFhf
2UUy7UNLkSJ2AR781Decun3tN+BRAZWbjfFFH3wZgAdSzSKjLg2AIu/VD+1KqFl8z3ORXYrKaBCB
Ipk16do9IOV94IIL+8x6ZJsZdeA/+3iAAYZ5RExLdWWdGpsBqSt76joWzg79umwuJjCPntsp3nIr
qlAqmZuPYRt5uhIbZWVews7BmafyUduVs5+QBr2hCQHumnq52/s78gGsMBAgNU5/pu6kuYcsaPIH
AIAjiT02VmTU1pl25Xnz2yzFb+yxxcnOK7AWtP1PQAe1p6Zhw0Nq1AZ46IbLOIlCridAe2zwGnE8
04nRHwbLEzp4OkhZ+oiAZBFy62ZtoNgzYOPXfE+emZ1E942iPUlRa7ZmHFSlnV8lG518gcnkJTb6
/Cx088VlY3xIEOtE8BoFuDv8G/8ueBP7SC5OcywBY+DOI2LpH3Fat8M5nXXkuT7iaD0GQCFikReJ
p/sa6B39Dv9S/AmZPvXabgDLQl3b6h1vijrm1WrvIZAFfbDGvEWEDcpZpo0XaZhfqdeCbAeEtMaq
9YsQdflg5KlAjX5Pg6VrSTDsjCA8VZY4z0o2AQrS9tTVWsvFyiEOPeqyJNCOum1Yq1k5MeSd6wx3
ImXtpnEE3w6IZj8IUFhvRAI62SjS4geS9W71NCZ2fiYRtrPRDZlRqDs0umQddlN80N0QAIJvBouT
BECOCRht2n85WAz+p5Pa9HEG7vf9ydBCoNnzXN7HZuOfinZK72vbT++RS4UzmmjEcdObrEoBoJhz
s9yTjBqctUxr8PpY28kpwZkKjA7U4fhJ65Eb0omRzrBx4vtC+todNYlM1ihZ5ZdFNPbBcMZ6eAek
V33WosG8kuW+0pHp9WFgCs0QD/++2CwDjrINMsdcWVFe7BbvAJRHhZM1fg6HcroW1pdK89sLIG7x
aM2BBXctAdK5812rWEVBPVg7v0jAoIIzqMF+AEWCfdMiYHyBqBwPa6NFpLFCnDtLU/uBmh5VUzbz
/ZvMLOuhTbppN+SRuQYnOCxMv75x5jYXGrWAOHSUTQv6W+Wd7CtWVAB0DKojqWijLC+GBdKatxns
FOuQXpfGjjS4Zto3sxYriZzPvcRrdKUlLk4Xy+GcFY57rdUCj5pUdXND3JI0S48f5JwZoQeyKTB/
KjXSJZVBx97EbNrt4mMxbeTw1RZ+eFj0adCtkFwBBlMcWv59Dy4WOBeO81FRgkF7tfgshExX2CaG
+8U72SIB0tj6TmzPyouFr1asLTJl/v6A1EU0eFqlQRsB5u2v7wCFNDen7gKk4Q5gVQzKaJVHIxju
nX7S8YbXBdAvuaOfqE/N0iUboM/gOVeAMe4S2K52NDieyKJ3EZS0k1VZ5NZzag3jQTYOYMZUN2vB
RGmmOPkTnW49t3qOfChXb480aqXd93RE+iQNIlEJJByieSq7LH3szXxLSlog3Atw8F4nSPri/QRA
nHidgJRpgjpr2uNoRPazmsCqARLtmtZPVAKHzUoftfzsoGzjXeMCRXvTd0AE/zDwQXnpIqOkPukD
Xj5wROKk7Kp0o6nUwHkiGipB0LACeYb0PngGpk6NHKC3m7HbdNhHmft6V36ANCkneZhGHt0nFffB
nacDPxCU3vfUdFrvbuuMd2vqDkqvTav80MR5sdLcOJ71Rny9p6hpb+QpbM1xl2Y4KQ1qREHGtD22
Lo6PqgBHCKYZtFeSCxvh20FVPULJV/ESuqKG8xLlMr718kFO1lqQg7pJw4E9eSSDxS1KHEOEPjQ2
z04Dji5ARd5ynALZkbmfCifZDREPXthYnYox0r+rnzpi5GMJTAJ9Qsy4DLzIj81vQ38ghaIE82iQ
Jfa5dKcVDy3fM0LN+KRPPkiwDBfc31ZjfmoT67VL/BY4UDABhZciLUcp02geg4FsAPE8ibAqRLhK
2ZPB/8Oe3C3e/2W73MqHualbB+Ma8MnlYRrb7uiItDvS1aC6i4wG6sJ8r0KyD3qLyr9cGcw8+3yM
DqDRSMYVlhHBJZe7UI8q62iKLD0XqAQvvyd9nt61NWhOamS2rOPQL6mLgHp9jwTh6t4B7yCJqBfa
AYhVWJYjuOKwCPuvMr/qqjFtoI7E/YhDgtbom40mIqzqk8e4A+UgvbNLZLeeuOF8peUBiSY/EV6M
U4bNvCyIBEhW+4RZh3kJYPT/sp91A1kJL+K9uQGnb76Vij293GZAW/AVNR01huZkxzBpPDMeehvx
QwyAUGRS1IZpfjRSoKVSl0ZMge3t9m2EZLbJof3OEABz2hGnnaDlTPY5PtyzAVjDoyGTzKvTbvzq
GilSQMt/yislB+r4R30TUJYgLwsdr+AaChyMqvqK5c+9Po0DzuXrdW0VcbgSvEACml1+cwTW+hMg
+p7aKhKom89qHLblLvDaCw70pdABjYQZ7MLeMm8SaR2oI42NDWuSZIPTxe5BH0BcgE2wvqduHVT2
vcl3Zpwgww9Mi9ZuKNMOwGMIKJbt2D1oHKnXBiJAwJuDrC2c9q4G1SqZk0bnWuCF0VFQPHsxESnN
urYEgRwMejsuLqWp3QHY/XutISWGF1WEbbXsnqIIFTKM4dkGOLf2CWeZxQOCFWtkOHRPfekqUKkE
+07B2lWRuu1PO/naa4787Qjz6xgb7DmSvoVCm1Je87EOwUEGsvoWSSf3SMYsAfwfym92FO5bjtId
37WrLYvqYYO1enlIJ8N8MZL85gqp3fuWKR+7PARGX2G+TAxvszh1xJq0ELR/b1TE5c0uxXSPlD/r
oXocg9FZWSBD24/zjylpnVWBUoi9jZ93uKZx6gv1w0KqR32/2GATW9/TwAeZ7sbpzsiS7jeNJlzm
4FnO07FF9lAwDj+DJAVZfYn8WPaIk6ofw6gndwgONBcGIlWOrQvbkCzomh0TFTtRL/HL5I4aEP4V
qswI/z5Ktow2SABhOYg3dGaswJY4gUW0d89tk/jn2mZ6twKUo3u2VFMhn9nTRmTDkQ6QZMDxU5UM
/0NYdkiQ7Jzydoz2ACHCfwRESF/Uy5UlRuSOqT5dLc0ikwAQdyYruYR9B3K9oL5VWcauqDPQnpqw
ide1kM4BiN7aExiYERZjtevRaMYd+2BPoJQiU3CJulfUqN5okEQ4tAh5FT+xTrl2+2fhl+GVhmxD
gEXEzpIDqRtJ0m3jMkJAS92Gzsbp6Og4zKLRAEXAd0WGoKe6DdJAGs4K4MrBYx0O7ZVx7DkiVObI
kYl9zafwIW1Z+JDjN5QUMrojEWiMjEs4IEnTGrCFyPRJ7AbLQQlkUmTJ2pQWeL00I9jheAjjfZ0g
TxcrYjIGZW55CxB/IsezKNHsQ+Ga5TtZiGwnz8S6zZudDnJKV8B8zkG6rpzy/JOONPwbOTCnMTwP
o/mJeqW67YKNOqKJWriZ7XmAWIsmwnz/al+Z+7FrQBamtFlnga3O6HfUozvDq6bbmwL0Lgilp/jb
IClkU7O4284Ogly81FNsgX0OXxA4QooL/uDnbhWFTX9jPBlv/mQNty7HPmiqImfnWqD3XiFQ7e8i
ywY7RTSEtfcrIH0aSwJ89aTrdAV0+6T2cGL1RPTmUvLuoGkCcVC/Mz8NfvfaLVXCAXXdHLm8RH6+
dMk2RNbSoQnM/9jmCEncpXgweyVQli/DgNjyii4zHT+ckQf1duxzCK1MnTiqBrTeOHlFwh4Px37t
F6DkXNvlozT66mGm9/OdZsMTsGFRN69bfskz/556RPHHxvY3l5F/QkCkezSRs7QnZ6SRSrt7tMcH
ckjquWm+OqSxpLTUH6/MV6OFjYY7Tnc1NnvYo3ROfMSf8ROin0PsjQFDvBlR9VmHFCUikHe8D7tN
7wowv6OaKPbaSpHTOW6ze+cMGcE3/NcB9ZSc2fZ9WxjadfFSWW6Fh0S7mxWEz6x9AQiz1dyPaokf
eDSM6/nmEMSc7rrR1tfg9uTe4oeu/MEBIElaaQAjUh+FhInR7JM2Ts901ySydFOg9Ks21pVwqw3P
fYRfWtmdHdUUjgNqCXX1L5kzNXu3S9rDoouc0PdWZE+yPnCLXR23X/6nrkR557pLWLxh2IpdQkfH
bi7W+l2oVeaELCPTmFbhWOU7sImgnEEpjUjPuoShUielEpV2TB+bE8mi2UQNR8iSwGoAzkeZ+LPd
q8ciR9pOHGxeu0p7vgF1NUoUhDDX9LfzVDQLObdxQrrjwv5FvXejdDkU9b5DRv+ResucpIx6fCzD
wZK+ponmiUmnwMbqrPCsZtm7+1Af1DaLCXUqeoMTHPWVFCjcRC2ghZyfoEy+vPpRmsuEAIk956EB
lsO3z73ccOGY0gucGvys5Gp2WwutxO9rT7cuivp70Fnlrsri/lzicAIFX5rVnVvVdNHEd/hvf5rU
352VOGfDP53SIXXSoaE+xml2AxD67WJMo0uX9Ehm4822tzpxmu1LvNjA8I4DRvVIKfN+uMxXqovK
KRzBgV3V+zAwP2XEhAfjPKy06XmzGNMzyPpbZRldHL6b5M0L2b6bxEc6s/dOuPipS7D6BBGGP0wf
jhHCpgghbYCx3QK/YmiOZe0Y6YouqUlrG0e6qllk7xRpmPqLTh8FKDp7p7RYLt5Sx8w2gd5P7+Yi
F62IDyJxxnUh6xI8Oo1zcvtkrObLd/1CMhTVz2McWc0moOEONO4npnOiq1EMQBd+Z78MmTgk3OCI
MV/Pw2FSs3CzjGvyJxIzxjM2zN3ZxbmDDrxHICmD52fVlxZai7UD0guAlxKJRlxaFU2ex0HsNtuQ
jEZNZb3oka3bIi9+9jXb/T0XmdhJjkQznWeIOAf5g6Yf+45hi6I6RlJUx6xpJMLEaqyv84fQabuN
NrUZyAz1DAnmGLDB+FlmcXyhHs68UVvIhwPpkyg2IrYNu9Z9nUQ5+j/Cvmy7bV3Z9os4BvvmVX1n
ybbs2PELxnKyFsAeBEGw+fo7WfKKsnP2OfcFgygUQFlRSKBq1pyurcaFQT4AgXCsQY3H1wJfw+3u
QTbmB5X4+GZ+3Z3nrVol49Ai7PXvJ1Jtdm6aXN3u3uraemgtCPUMAy+WFoBzG9bXUDr9NQEC8mZO
kky3O9PfMf3AWYDfPoVjFWzvszm0OX9Qmggl4mrVcG/YSMQ3/cqRjx1Y8DaDw6BhWYYQyskG1DJV
sj+1QyXfcuIoYMHVCqvmWQpxJHMK7WQESZA68GJbvtEaYIG3NjTq/881Yr/q8NOoym/GXUilmh9x
2gVLnrLpDKr+5DhWU7WeHK2+F3m0cdTo/ajU2AFpGtbPubJBz4zt7XasFcDRuv+Ie+H/8PL+uZwG
9c0ahL0ZXcP2GZgZnsYC/FDk0VkAKQZ5/IGUkI2S3IGdxqboHyACjwdkzg9MJMWiahOJ+JcTvJRd
ai0HZJJnMdPwpWvTcdOZBFDqugtfsKdg+zoPM4TrZmcdoTQE6cXhGYrbGtHHNDqNErVu8QidijCx
LnTloARn5UGDdFXZPC5B+iAPKbJdp7sLZLX9PW/8v8DWzlAjOS+QKKfGLvtH4I/jHqWJ7FpW4atT
mOmvuKqBzZ/G9OJylZ67TrZLGuhBnd8D/QJ27guSTXONbI7Cc+yI4wUZs9DyLnTV2NIs6zLPN5Vd
ulBYEuWj4/XJ4e7ioVT6bOY/kpaiaahjGHe8xNPva5rtmpXT1vHtpvfJbeH/DSm3Ym/F7j91MVhH
EWiI0XTyO7McDo1Y6TzFOlnHc49MYBuxuV29UMfy5VGorn6kXphAk8Pmc+Rodvc0Mt7YYbp7q5H8
VYMoae3oON1awAi8CoCWt9AsB0XTPOq0TbCHhBuKc+bRIJYRSs0F2OHnUbtBgiCsHKTNMZh5sXqx
ug1YotJ+icP+prMcqAPNNwVtxQdKC2IcXTGvToIIdW6YSINDicI84STDMwLR4iTywjyJuvHOaWwB
mBJ0T9Q07eQ8GMWAFIMpm71YNTinsM7POHvEYNHKeheilOELedA6jIeAFSfuJ/mTCUxIOFbGWYGj
778LdWD62EfACNxsNJCGOPugCCJa0DSydW1vto0QclkrD3d0bKiMovIHGZPRSzeoCsUjf+rxyViS
bkLjV7/9AWMTdeuuaQDG7mSEsGqAnWlYAsRAN6BPiE16syqVb61vf5IEInPZlK2zuX1YDXRRisz/
0uV1ehzAon9rTAXekwX1dftP4aQW2ATYGC7JBBZGtkmR3F64s8awsRuItkC1/eTNcVSDivhF3TD7
1u0i/W93jsGSM43+Mdeel/rNmUKy/+fcu/P/OlfOn+p+o9/u++tDQmqh2ZrC4ys/yAbQxAKU1TkJ
wnQV6G97O4HcUoK3+sIJAu+B65mhae7GXZ099iwy0IxIUc9rkvTRQZYbhBMY0OanEiw4U4fMaVkO
m6xHUohs9wE3Gs/l4HXH+xIC6ai9B8bL213uvijhl4usTobdfRE1WfwEzZEjmQLWtTGwihV2NBUe
KXc/ux/MpR62EA7LHmuW42+oO0+vmyJC1RcwNjcbfYpYlRskefKH+/QWgsBgoUiAHpgXuA9wJ/+I
w9ja3/96Vkf6UNXFt7uJ/BHfiheNPzZbGqBbJdyxHyJtVuRxn+D6OMRWnUBpzny/25fejO8jr9j5
Pj0qk26jfQQ/LVvVS41S7zXkxG25srnDuoUpGHJKuRsiPzpbZWN7p9tlwhgktjughewGtiEKow1P
oT9ssuHDr9sMiWC2oEGaVc1T6eoPGyrK2w2HkPXNuePMA/ATa5Lz7XNQ//5hqEuOxhb4mNTXqIpf
lyorV4UugmvcG2fFVRBuemcIri6Sh6cqk5BADPwreQwl34Qlj4+hNMU5nDzbXqgxKM6j6Y7Ci5qD
EgUG5tHR4a6NZ0/+EyLuIAygGXNDLtR4tQSulOX1xslbB0vNk8lRjyNbCiDoVnfv24JTAxxWBGjz
cqI5t5lATBTbArHd2xo0iT4FrdZCmwvFLv2VTLcV509NV1MeD8e+G9d3//t0lnQAyxTiXHgxvw6W
+Qdao+Nx9GpxDZjnHnycaBfUpcbAo3Sn8SgQl7x6PjPAowJPiixm4q/C1KCgqvYQ1kRNG6p2QZuz
AokAHpn2gIrputXpyq5ie1WUA9JgHfRvPRdnO+rGQ6TP1OCno8+VFW4HVtRHGnSSojvT1QBc5qlC
nIRcbwvTQKvx/saO/S+aTqP3daHYXa9VxIZlEMculDtT7+oaiW1SD9bBIs3kkllhucEOzwbOPOD6
ItoQaKaog3rU3CXHUIACLjAgXEuVCm8DtykBpD+j3q4OxrYQoHFU4WxyxKqXyA2gD8nF6jHuo00y
AhR182lsZt98MrdtNiXqV5eoHeQPyEuKh6gD3TFA7bm/ziPLXpBxBBCiv12Sp5FJdkr8D5zhPgD+
dI/NoPRzC3aF84CaRweRqGdqOlnUmxjcDqu77f+aZEC88mjVb5SCYS2CHlzim/XmtAxisPbJN2Nc
r2h4MGO9HVzzNQzE/3jMOrHQZWwuqVX2l0Djjea4PN+RjRo1j/a6e9eV66IuFr1Q44lKE3A8OWKv
2x0zp0Axv3APUZwikIAML0iAcHVvyJYAfb3upg5KMv/Fr5mnNWFx7Wzpbu9T6apJ8UpnbSiX9wGE
LJ32thQZKz9z9nmlNxnAYSeVVMEuSvoz9frCCk/j3FCXrshG3Xhyf5RCVNv/5psldXSbVYB4wrfz
BeODhIIPMjeBqMwlB+s09ahxW1WBVAIwQM2c/plsbWxda4G9AfVYgo9hFd5tjEymgY7uUAIzQJPG
pLSBXs8EKL8HhLBlzOsj3qS4RAUwoCiRtycbNSG2Q/FSN1EEmkgHu/woi45ybsohDI+iRNhRtkos
u0J/2YzLW5zVf/mQIw0jyD6KVeKYv1OQw29o4L7WfcbdZjcT1iJHGo7cPcjO34RoO4SDEE65NXNA
5rdug6KYHq9Pf47thnNzHySb+teDBm+m+2p0BQ/faH64z/zzVv+uQfY/btUCQLCqBmHc4C331V6E
fofPJMyhDFgI7ua5n9NlHxTRMnDBeibmWvLb0G+Xtwk0l2b91tz9b0vdhu7W36b+dtvb2lkGhs44
wTFpLnjC9sJGaeh8SY3bylWva3Xgch4o54HbJQ1nVo4jRZjuTYASFofHi//ud1sW6T57G7rDKy1z
vwld3Vx6PRQLp3aQYWzYGY+XneVBkC2B2NSZTNT4Kecr0KPy9d1GVw6kU/aS62sRZBBxB5xhl85l
jdTcqxw9BMeWXQeY691290vd9ADmGPtRGpDx9M6kwFTC5VvkgnulQoQxZoF8Ck18ITNvq/HgW6h5
cBiyldDCwmmjK8UlhcCWO/XxEzVikOnBEyPwD79s7pSXm76XiFhVcfwEnZD4SWe6Xeq2G7fYs4zZ
Esrqr5Yl42NbFehWzbb3VX3zVbaXACuO+i9y9eqp3WUZ9DGF7LBtaopqGScgwls1yCifELPNdox7
V+pFbuWfBFKZ5WFSVbPkcrBXjgVk5gL/Y/0TjZNnmcfhpkFYF6UNPT9P/9lofxPLwoBjOW76rZSy
WliVcTaR89p5QbbAsbU9TY6AcC/EFFd1bzMQNtXOi5YMpHs+nmE8d5wXt2i9ox4YGDnn0d5k+dNU
TpvKqvmLjjfgOsCcvF65nZU8kU8FROnX+vOU2nTVCnW+QCWT77y+kmDu0QvZFKCmD9W662NwayAf
bR6sOnUOgvUI2eCtsID0BCT9xhgp9Bz18wtGbeSO6SmZGx5qfax7KD/7kwbXSF78PdnYaqnip19b
yDtnfvyEms1sZ6ocBI6lsR+heg9JtNEznxE04GlOl5l0kflT+FI7VrsJLJ8fsz4SZ4MCLgDMM/69
cEoQ0WP9ohgetW1Zbyzyk1XGGRBuU+YeA40idreUwSvEmz7dcCr+DntrFVbQ3fA7liL+5ZvyolDq
vGODAPxSO/5zODeV9v8Jow6BrR4IVdQPTadJJq/Uo8bRM4eoHlHwMnuARC17asHIT7NpHYHfw9q3
EAAkG7lFWb0ZBq+/VIX69Br53R+m6LGDqsJGlzhzh3NXyTqCtmMZHqw2faceNVHp948+oPq/nMhc
Ft41zRt1/G2yijtUVYhwc/edMvuhNv2JsaJcRrwBHdC8M0uqCJVciS/+F2Mz9mqDYhjs4WZ3uiJv
GiBbHRRYooFebh+l11qb6QgRyfJl8sA6GwMKvfYSu3xBjC87tY3MFjRKNiDewGvhXamjC67wC2za
I3UDyLhsBh2b2/SxHbqDg0itZJ23RdpRPVsDGkTAF10NnjEyqTLvgAhEsglgEvVMtkniZF2aKd6Q
jfm5ek5Rkug5fX4hj7CNDZith0/qUdPMb328CbPbJA6d27PbNBsNmFgPhGlXPnggOnlwQSz2EILQ
/8DBXUam31xul3LS2YoVo7V05imAkhRr2YzRUpdIofYN0o9gxxifUiebnlIPEoTZ2JjN3Rb1ii/D
tBMAaMBP5/74FHh5tXDiENEsX+4F4IpHV6EauG4DJKnGFAyYc0NXrPLVOePYsecTeEzwW9eA98/D
+FbFIouDZNu3xbqqx+hIzilr2zNd+bw4eID9HKjHc7+HOKO2IpSClh+WZQEE3lo2iv0bd1GgHPpn
i8A0t+YqGnDmFskwXH0LEeWwFuoAUjn3nEZNvZJObr8NsfcUAiW4gfgDAtiWHcSnRmfJqZ4bukoD
8L36DrJoNx8yUnPrj0hBHGvorP85L0oms1AqQAqOX5DcF+fcUX83JZD81EtmE10xUH6cQz6oVQ0A
5Oo2WlmlvSAfLdxqlwbFZ0I2/DNXYNk1yfjQ8jWER4GUKLL6GRmcfFXLqNkBHp6/FtrgFKI8iT/c
y17DrEboQkBcl0aHomd7PdXVkkalzscTYGvFgrr51JkLgHEX6g3M8p7TGjle1xVLaCH12xFy4Ad7
blCY4B2aPiktpHxwGUF3PHVSG6eGHviqFJsEnmbbsfUeYpB2H++NnOyvbjKCqGFxH6ErGjaodzt0
7sd9jMw15/9O+LNv4yW9Dq1heqjtST4F6tPWDsLXZS2fmtmSItIIxG55M5EdAGcAn4HvBHuifCJT
xfJdaVL3gXpkHyu8kEAvdCITrW7r6CKVfkX4v996VlHi62HuCzar45HlphBLu6s/3CFLDuRPM6PE
/DMCB3gYwxgThAQRnJ149h45EvRzjV9tazq+GRPvA+FYxHsLAxo7CyTPjiiilQtWPqRzWn/lhoC1
BHbjrEBlq57H3IyAatnDc2cM4uDgxXkepNsC9tcwFBeBdLBUaXEFMqxchUmkrmmPkoZgbMZrgkqW
VSmNeE5wrAJ4Gz8x1Pa9J67XzNE+BYUUkbzHxdItefceDal1aAI8UcicCeheT3kiQTZoF69WxTfg
84rfx9BXO6+X3poW8xv+I4y86ZFbvnrSYnr7WhSibKUF4gbySn13x4eheZEW8k73j+IOY7PCTqv9
9VHAvaTffaO+PgrNrrSHiGWEcthFVKB6B6wNiB/LHpsDHeMF1AASFkFftpU/ZdBEP/KhSZcBytUf
M5C2HpqOqU3thN43lIw+FboNf6i8+svqc/bSRDVy2ibO92OViefRQRUQeYQgFsiAB/8IGp2AH4X3
Jw5U1oM92AXSk4x/ev5P8uTYoSxFVMmlBVW5OYGWXkPkVtY1ygCB0USEhmyyXugBr3Wy3B1obJgj
PUiucvxqbg5ajL+v0KCoTDN7sMp1Dn3hJVB36kQN8kFgPbDkmnomLgzOEBIQkjIcO5wa5ksaKjth
tq67QYkQ2O2SPtvLLBXveNicnK4an1E12z9BmmwNCmT15Lk5IlE+GCTLLgL3otvzK4Lw4oLDxi7Q
AZjpK6/yl3UHKQRynno9XrzurzRHqTIoG5taPDVzE1kxf2K9vXUif3yI7OnLBBj437YjywM5kN32
7BIFFYhFkY2mx67ka2pufvNqyKSorbblT4V/DciwsSdQxLInvwPS3okHvkMOnT3RgDTsnEmPncgE
tAZUVcK3+xw+FchnOX11cRS7eDzlZ45a0CvHA3QrplKugqhtr2wmIU0faAj7Q31NQEiHYOzUAIcI
9ywEeC3IwicapCmIniCUMA32Ao/xC3hCs23CkmGP93z6FHAFuQAFwsax+AAFhv4s7TpeekgUnR0A
8o6Tsu11i2KvN17xB5QsWZ9O0oIWtnbWcxHEKYFW8olPeXoKsPSwISP1UXIJktNM/4UXRA1VqNmH
mgLB1l3pIwaalzZfuqMqfyCev0qndPoelRxq0a1bHJFUyaEJB4+xnLJ3FL8NFzWo4KpbwDcsH+kn
P/ACFEQCjFdPiGZxaflXn3vlI04bWxqkCfkws3Ig5LmMx9IsAo4klx7t741BBZxXxP2+Q3Hbu3G2
ZBZFMKL0DnvcoO+c71mIo43fhFekZznY21AyXBvufA95DoJUFFOfW+jLPf/nql0y9XukY6J51bnC
ZgNa4HipahR2s8lnxzAu2JG6dxvyfhWKGU9kEeCvBD/oL7dbH+y4eDRIOe4QH9sgtMQe/Rm/iw2p
s/C60j0QnLeSoAqtkOVd02htg0poRJHdgkYVUEmAJLMtYX3J9Gs1AvzSalAedg7agKq6geIkoC7Y
w+Lnx8+2G+o3VLeEKvXeAmDqgYCJzK3LFX4DbEBYXUXGe7tPGhq/f2hbwIXXzG7etEKaDPHJ4GoC
oIzShH3Wc49MXSD3k5D2hXqNKMPV3b8GdvJoY0sHJM6wUVPgnedKgjPP0EQjSIY4OMnI7gHadKYr
atxJhgg7Y1ZWSRQGx6PjL2MQTe6CSdZ7BVmvVdal47uZ9LjwnIA9FNjGvpa8BMNxMuKFIL7cgNJB
nraLTbYE4Xy4je1voWuKI9DVOWqj1FeDgvL8RDZQOA/4In8NF+kbTSCPIXKQJYOewAHnM2MX+tb4
MfDSXiUaPPyGLxt4VSGwDjT4nmyjcBu8sX+bxAE0B2B9KXmfn6jpLLAf8Olox9kIsnjfRQtmRnwc
Gq5+OYpqB547hPNlpJZ+ACr2jtnAU7ModlaTRu6bGzt/ZGBCeaQrvPtNHmUXaawvSzUyYJ9QgLz8
w3VszdZKEC8lO03wGsDp0qkAq+u8bF1lA85Dvb20+ih+YGqIHwBBXaFGH8j02WRJgCEXNAAcjLea
fIl/P6uGUdUIpHvigoR98gCOHvwkrZsnud9XpG7X41GQISkL/Om/t7r7Aa9THGUJOXPg8Pzk0/jG
fY3sWUrJqX80duy+Jv/2UK0PfEKGSln87qx27OIlXY4BSlQ3f1qL2StPkiUonZ4FUgMnAd70b8KR
z5Od54/xMOhvIfOXHUglroOps9c+fq1bD7pULFOAceOZ2bYoVkw9MEzETgFBUadA1WDpRHjforoc
zIYGacChj1zwp4jVHKp5vNmQ4QCZIguRpkPQrlpb4ICYJjzCaR1y7Ns4XdWVmXM07DMFwGVTzz8P
aib6/dAlox9RARTfbSipxQ8Tg+GMTPHQJcc2RPRL8r0VAGJPdSuhas2i4gPfU5cGvKQG9/YvG0/j
HoBS7YcfWkcfEJ22Lln3j5wZoIJWtk//Wm6l1AEz1kV0/1AB9s1ptmAGVWNnNhLGICxegIdpeA9N
se6A/ngFop49CAaacbIjHJ2svAHSK1J443tl8nXL6gxQHchu5BNvL9TwoIME4ix99Muk59hBlCJO
+stOJjXbE9htg2riBJlWQNNrvgLDg3vU1eQefehDrPQUQSTCku6xnRvIN2Vqk8nIrP0Q4BYmQLOZ
ApC3B33oJ/Wsgs+isaDn4R0+CdmQzVaP4OKwN4x57TKeZ/Ux7/aAKEBlT/nhsuNJf8zSdPzWC4Qo
h7T5DkKjfMdYlUHc3pbfoTnzqHWRPA/cqHOVoM6L7CZPQmxhp/7Yl+Y2PY2ieOcyq1hHwwTyGxXp
72XbVcDIj+rkNrE60RU1NxfQIuGvVXJjGRRWq2RKdhJ8K2DJ6VBMUiXBD7esES10p+9QjMJ/SqOq
E7Q48nPNcwH24lZ/evqZPO06LZc9sEmPTgYNo5aJctOWPHsL+xrgf6yVufoH8IQj6glwt5GpZKfm
uwEihkzwvO22cTfu5fb3EGoV67HvX3JW7TKVpVfbyb+FnIPDvPHE1VTS3kNDzVvQINmkVaI2vw1u
Hv0wfHnQ4C+P+xpZI+pVYcI311HWyiD88d1R7k87bPxHq8zbx6EGcQfZEetGBY1vx3veF9l3+UJW
r/SnvWwGa5UX+W+TCxuyv3Wos6e6HPaQHQn//o+L2m0iskxJa6/KEl9U4rnl1vdQFEY/Yvqd0tUY
JOU2S7GFuA/QT5lm3AdQwfRdAtH85IOLOww4+zv0zfd+jMBXIHCUVIr5ONia6TD0idhWNs6JVVOG
C4En3o8Qk+TQs789qb97YW19A0qK4ZeBSdE8aZonMXf0niemw0Vq1+rH/7xTPN+JJnlFEm9jkJBA
OYwHEZBSvDnGOMwd6Yo7HeqZ7n0yamdINp6RL3/Y/5hLXauTzVEYNLel7n2JrTIOqEjZx430z+Hc
FBHDVkQWWws4juMfdsQVkHJVSOqS232CjoscZIFVvajdwVmxxMeWYj5WaRFEIBCikxQdn6LMc1YQ
3f0azxOr3HMIZA3gMF5BtzfaEGxhCjJ5KoBkIFwDmXqL79rUBmPsjHz4w3+cUAiWee645gUeZ2HQ
PoOyST+HgDuuhWDVmmzUlGx8qoVMTtSbclE/zJPIn0z4Vz37YfKIs/KOjUB9UT2mRM+zg3R92/91
gQpxgvRa+SZtqJsgNFTuChvxQ6savUcEoLzHpgT/N9QNga+/2+JKbItZSI9s1IgMb1HtDfu09BD7
Jtu8XN2br+XytlXL0kYRCKWqrRhKQbeCQyQtkmPmP5Adby9ks0H981W2OHXN82Q19jqxgLczTaUu
hRz1GvVAiIghcb9CdYd+bTwQcLltHr2PAQ4ZrgtRhtHk584Wwz8RYtV147so6rZ2DYC3YuFm43Z0
CueDRahjwwv2Mw6hm4fSvg+Q6tfrYkzrI8osoC3jhx72aTz4DJPkYONZC5gqdMEaN7J2gDc64Pjz
f5BDYfxP7c7wVQiP7TLdRfuZeBpaYhlDNYFItgmw1g9lUQ0b5IWiSzoGzdrppXhmg65RcQGeiCho
1NJoFX2ze39cdAj9zewEDtQprgPIpJ6QQVkCbqGuoMVTV6cu9LJXudmRbQpkc6pU9kk9moQ968eU
1P2JTEMLLvk0SbY6S6s9t3W3YmHTvIGFe1qB5sbaUXdU1qeKR3VB6F286b9RT9q8jUg5m0gOYDTq
X3+DPpQzNIL6N6SEzfkOO91vZKJBsis3BE6CLjNLxNvKJG/U8/Lim8yrS13F4GIrCuuAaCwD5ye6
d9u9S6PkZ0fDISxLS+/THBwCdqTqM/7jlUsNbcI1dSGxXZ/FKOozdb3RQP8jdk8cMNRoURS2v5Ys
D5e3Pv7tE0TsvQ+dd4h7T1Myc0UnUCsaxEOFijpyuNt7S89CyTJcir3FCyewFpWK/vEG2z7Syaus
IWbuq+ilAHfjIxtBRzEfyAzyfTtLaLlmTeK9+TO4OQ2S3ya5lYsnNzfp0UkiRI/k+MGGYgSZUNLv
a1b73/7T3gR2v4+bLLjbOyjDrRN6LiO7x1FKhfyK52fygKzKM71iyERXdtvKQ8+mP+3g9wdzZTQ8
a9eRSOMU8TFyvfyZT94xnzHcjDvlUXooLqUutALTTSICgGPDtn5rigCUNbK0T2pGeMu+hDAPY2A7
whpI097WMMIpgQQVEhSkfvUWxC90AATtx3RARWy6onNfHEXF0lQRWNKQKJ29CpScLbRxPtpJqRfJ
zV9MOMUP6HG/O70IXmxscrZdPRW7CbWNSBC1f+k0L///DmCwf5ei5DuUkibYgFoIYGy4AeAZYh/s
rWyQqKqs4KefmsdEO+4buDyrdZe04wm0NR6OV3D1nJq9db3e+z0I/gXKT1dprYYHPjdDJb6ary7C
EkXRtyvkD7JxQUbyJsdeQGaHVhBUxU4jdef/bAY/Q633wFNn2yAJ8zQZaA0W5YgwoArL4AFvcDBi
etNf3oAcEfb09mnwO/tEVwCH4WlLl/hNi0MRYxs3u5CJmj+6NJd8URqwIY/7cjpNnd9W78Sw4yx8
R1F7Ex8BqC3/QsXlZYqq4OqMvLlmyRIa1MGVLEx4EHcDVe2euqDaADwU5ezLFhv0K5SFmitPV2At
TcAl2DG9hy6YWhhp6nMUaOfoTaCGn3tkYlb+dQXaNwfMUt7KB3XRRbh9i9yotbFHaFqRiRqgucBi
iGA4iEJSzcalN1OEuICeH433IREmO1DnbrbnMbJRg831Mhzj/jlV4KAWvP4YMmgcTMx1dnFgkvc2
eC6jofrIhVdv85Q123ruQlSUNRAVrC0+7arQzjeTnVUfwkfKAtCwJUOUaBkl9fRcQxd+r9I8XFD3
1gQogbIKlLYGs0s5lvrCebahQVbNJYxM2VmwzP3wc3Sz6KFpI6jEWMJb1lQ2Q8bbpe5e8b2iqGD2
Q3YoeqArFDlED7PQ0G0aDfhdCOh22EMvJMP3SGpacgpxVVWHTJcQ8kRZB3Dvs2m+urt1ZV3q2zTR
ASVfW4Ne3R17GibxrvscGkaqHqQZ3P9OdtCd4BUSNu9A6A1rpD4KiFQhEbOQODaCBmTZWlV8uZlw
MJoZ9UQGxVspHwUoq6C0BMmnpFc+aqhS4N0RkYVmDkiiKrD6zdc3C9fOeSpVgJ+Fk4Eyg09Rs65R
xrmkRLXt9iPgpKH5Mt6S3ZT3Ni6SBtKCqv09r00DtAQN0BK3hHfo5Ihfqv4N58BpFTIECqO67t4y
5GkoGsqdGGzWXj9sqKtyvZt8RCYc1OOe6sF2b9HQwm8RgYhUdbEtUz2Viv8gf3AefS2bxggb+lA8
DUbdf0PV/GIEjuWEAiZ1wpZDnSoQOC/mGBuKcv8doFFqyEZ+d1tpsfXY9iicH+xz58bTS2fwQhPI
Aew1Dm8vg1flYJPwnfV8lntBWLk8pEyzBY3aeasvkw4fblPn+bH/7Fa2uZJFYJ82pL15GEJRbURn
QUfXN69zmPWp81r1yEz0s2396D1C5nQNpvxuN83ZKT0FaxzRq1cHaJiHWw5rtqvMQRigiuKDH+TT
u/1u89F9ilNQajpZ++T0+A7DUeX7qPHBVtDHyKL82c/bvtyhCHZWLkw/HVDpGt2Y75kCj1KXJ+Ue
0BLzYqvgRXSR+LSxaVzYrV0/CsdtT76NVJcFivfP0fuaCSo2hAHAc6Uqdcq7pN4Ncf91ZearwDLv
NjOo/JlJsrG1L3fc7x6LNtJI78BEzb1b/RogG8caqxLI+eXduY9DDyKBXgpFXj2FC1kC6ohcB9S1
o3586YecXUKRHAJvAr1aAJR5gsTssxV6w0tioRwk9mV5alQ+voyOO65Q5q634AwGobpTovZrfiHJ
vD+XwHKcbl9mbg1nk0T9CTh5fLfz6IjqjDVOsHpBkWKw64FjARHsagkasmT9R/i4iXUJ6scctKBd
EIGDEirDIJI+uj3wfIM3XnWfyosVW/lCyWR4t1jrrCGFWe+oO1kt/pxsuoIeLD6gsmSf9aFYgtas
+yxAUQ1iavZ3zJKXSFTBWxLYQHZWQXt2Bc8OHBj+bRUjN8gGSNAzVAx9Dhq88L5qrgNwBguHuUi4
gpB6184RSjz+81U0dylgSaPjYNydQs709d41vjBPUIXLFrVCXM6vnwnaXVdg62v6PF9nUP3Es/Jr
kJDh4MhDDazPUINOCcO5MdPem1B/R1Dw/232fWmaTb43m9pn8huK7cXPYMRnQfa5fWllFm8qyBkc
ROCpizflwXICyfpfg8VAa2zCmy8g+fKY4ftAgEdcheq3peyA0J57ZihtgG1RgsccFw8GC/g0cI4P
q3yM9TICkrdHlCFHa00ehxJwl4OhoEfUE2w9D2SjZij2SuXOybZ6b9kzLT4jVCqKBv9QLCpAAhdj
V11lgfg2IktWObH4LNIE5BFZAAbcyRof/nNmFoD4MygCB8WPxaJDkfR7CcKArUhQXIiHUvBx8qAr
8wH1PbaxIXqF37ZAgiqWC7KnFrL4QHtn+7gqk2+Tn+M/cLHKbKjEObLWL5239JIkBhd3Hr/U9bTP
sql/5M0QvzhlXi6K/8fWeS23DSRr+IlQBQzyLXMQKVJUsHSDckTOGU9/Pgy9lo93b6bQPQPKlkhw
pvsPilM+yMnSpQkiWsfcyVChkr6phMMfWNeyGzJ9Cw4L3lblP7xqej14ndTR2lCM1aHgESJkaq6T
ZsLMZw7roXJWQxPY2/vi1gmgTYl9K+Jk5QIXOgU1VmIIf6vDghoJsQ3ULqiDfoOaqN6x2hgeZsdB
nr72V60+NpjBfNR94m8SQ8NWm4PEs5NEr5kBztPVTp5hxWff/M/gYha4UgrUv+REkEBSynV6L/Sz
TnaEkxHgfZhfQstWMpQTfD3j9TXPZmqrLusu+Q78UF/ojXCuVhC6134YgRFBVlyPaB1Ey6kHLhQl
kbe7xyKp8N1S9ZNcrSHMfymhnssXkIOjxw9egUi6BXWkd9tHCzSst0WE7lKaIj8AinDOUjP5fqUV
GOFNuY3aCBOo9037SnSXji59CQcpHo/AAYvfl2rbWytb1dCvnmdcT4+Upby8r1d71KzCzhosE9S1
nW3MoLeX1QQAqMOX4NkBN7XrrBI/sBnR1nZIRSYCMfIutMHndBX/dFE+ysnSFT9Ncy6tOYCKdE2L
Hm3b7HD/QS90V8KCoXlGEjXx3uCk26kPlP7uC/ECjpVVKhoOvy1qDoUfP+p6564jbMEWqigMjgV2
h/RpmT3lVCQfynnIqjzC7HW+NEb1uXAFGA5OwFEzWI+J4xYUCHASsYRnHGVODg516mMahAdRONZj
BoM5Dd0vJX7bIMbS76E3mzzgen7xUj08Gp4xrPPBb9//rKhwW1xk8wqNZuqRVx/mnvBfK+RrqJWX
XTDqROsszbGhtjHf8vPxowyDY9G06QsAvOHwmY+08K983Gr2CrO18eN/5GH8PmiiCh+hx9THxKxw
4lTy+CaHCQKOHpu4MM0pmxMZ5Hzc1mxYYzcjswSUCvWoWF+gNXu/GsW5+I2ufAi+MRdZZKsvUR8D
LEg99zKG5ripyhHD1ILz/BBlJfpLU3BKvbTdCDzKLrE+N9ExPccqKXqfFKMH5MAeUHfwTolzmuto
976rfT/t8lqb1jXCn7AlaYlFkKbpuDA4ST4hPB7gV0jEn8Y4IaKkjiuk68QqmCJ9CS1eB3uI/PY0
uv3C1ruyW9Rjbz30Dc1zoI9eLKbo1jn0igxVReYsjtpyxTkmP2hoy57kYPHQqudtAN+h1bXXbOBy
/52KVGUrF8il03y3w6o064Bwy5t0xbm/zn1PEfLJr0sjWvt6Fed8beTBEcjKL6cMdb7sPa+6BCq5
TnWZBuDrH82oEVuTs0EIgvpRwc9zo9VActHdy+h9zskkcIbt0GF89VfStfJxZ3pK8HcyCXxtP1gj
ZPSYu1HzLB/dKbAOiA6d7zfLHLLi4UNtT9sw7XKUYyeteBRmUJ/qPkMF8jOX0DV3hs1fKTVS45MY
cFFotmkEWiqeB8Pwv1FFCk/AG8tnp7a0lYUgKb1Wb+VFIsftpwpxEK4BBtfhhR//e0DgDDYOMK6l
nPi9Nq4OpuHFD2MQlhCiYgWJ/u4FAxQEc/vavfXzYF4jzxY3ICHurbZ8G0APRlNyKlXabJfUHl/H
88qYPtDVxjxVrpWpjhL+Amn75KEyY8o3HX6ZnxUDWUCITYt/VYjSQUgfdms37UOZF+OhU+qbYSk0
DC07/woT7BBG2VUWcAAo0/iHk3qLC0fZFaYSb8cmtm+T+SUbDIRih8zY8Kcxn8qx7p4cOlxFYz7J
QRhevUGefqSMH6VotvLumzQ+3HJ9iIPZnvc28sbNc9TZ4LJb3l8reYnyYN8CL0bawgRQupTJEDic
tRER5moypqJHyX6EXGckiDeWfXjU087PV5ZlDxgejr8HwwCn0zfO/j47ltMIZTEDkrXM+hadDQQ3
RgenOHml9D38LcChNObnq3lWQYYC8ampES+oSIuLZcYPMvKTQVzSLnjAqC1aqmlgr91EsG+xG0RR
Mw1XxjRrrZjji1KUK5hSEBpmvMQnVOIzhIdVxCva6rvKmJvs8zqlcmhfeVo8vWbwqk9tCp9hpiXQ
yWPbwVcagJD7Dj0q6B5R7Aqs3KYd2rxLuMvAec9FzvdR4l4M9E6XZmrUezmZOL6xKVJMnuSsWUYG
OmBIs8nZqprKp2hU7igasDDeYQxdBJjYjNJ8aY3X1inONQa83+t0yBe6X/VP9qjW0I0xvA3Cnz5e
bGD/obfwYCvKszkPfP92az4H1VLm+kYpzkZdFtpCa+BU4diZrvLZoELOjNWQrGCHOOuxrBq+g5Xi
WWAdtplyJXqgzoVzRDomm1D1tH2gtT+d1lQfEf+83v9cRax9Rs0cYQd2FZ3Fn/L/RX/uS3KV81cY
+XvZ45lEGC2NIW12MtQ6TmixFqQLedLAb1qnuvIiURNxdw/oVV48B78VX+/MNWjjaVEGqNyaGfu+
hZYlPmI482VE7XZjeVOB7u3Mfexbf590yD5Yvda/JvispJaqfVj0LtYt/8N9Fw/uSzLpu3zOZ00Q
8PJpdWjisHrR8Tt1fTeHmF0Ua7wpeWjpkZEuanBv23QsumFb5GDr3CHL0Zad563QhxXQqSM9H1Ef
h3kwaBsfZWiA3FsNOvp1kExe2JN1+H+61RUJuepaC/910uCaGzNU4U+qtfzuyCl8P4likwHZOtyH
Wv/P1f/PCT76SGPMDLt5Im1b5RDPwz1MxlOf9ZRjFENDkGY+fPm1+GqWcBBklJRKiuAmTx55wOqx
/QGKDuggD8af2uBhodAV34ooR+zGVNJr0gbFrkxzfx+XenJRu0ZbZpCpPziebgfHwrxdqAAKJjf8
FqOHdpBD+ueqqk3nEKXV7wkZoi2yN2njoG+n1Q/lVP0e8j9XMqdWKLJbPGwpTeLrBlZCAIp0konn
cEyrtCnyLxWeGKs6rYq9DIOq203VaN0gpZqPWjr99MU3N1DOiETUb4qT6LsaGRm0wAlhMMarmqr8
XoZJGDy3jqVd9DHLXgLwvDId+FZ6ynqLt18/1mDW+nQ7Wpyw5CzKWABmgO62+c5zLPOrotHyswvc
To2Mg1c1ee2Dgq7g0Y7VdGvlpnII5S+sg2AwXN0+X5SFjhdBGujvLR4uRTh+hLWPjMzfaQ5o/5We
en6kN34Enen9tZq0XA3T6u8X+U/6c7XiKpguOG785Prlt3LQ3SfD7qyDMio0Yztn+lqNGBA5inhv
LVeHZo+Vhzaq2WtYage5QNUSY8kJNjtFdq88OpWvLeTEQA+wVNqdntfVYXQx5FDnAX+yNlnIJPu3
6iCvcqVRdoHtL4NogDOa1GdtHP1dCKGqWtxzKFfvKDW81V0xPCoNT7bAmYKPoip5Pvdhehrgz9OU
Np5lvnNdbQV4vz9Yw1i/omy4lnljcOqNnejJDp+TYjOqbTX6KLfpz15hfEfyn/1/SznQoAqIphjA
8x7tH7PKipfUabJTl6TeQuZrrfeWaegER8wDyi+tvZJ3V7wLD7ZBvyTgXPYFOUvU4MIuPBcw/jZT
OxmLIAydtWIZ0V4oEMHbpFglsWO/j6EeT4iKW50KuptOvBysx4p27y2aE2pJ19sEDcB7ndDByXTv
a3j1UfftOYhzEAFPndN8SM1brHnp1ux0c+8lhfNIS3dcGoaRf0siiw2AOT4mud2voSdFU/rdr/jC
TkBsniorqU5jE2arZjSS98Dqlp3q1TBJAshOATCZHbYHnOGSgq7dnyH0J5TduiJeOLXvb2JrNGn+
e/CaJhhr8iqbrwIb2Kq8krkGiPeDYUdo3YFVWQ09YptDnGWXaR6gV5rnGF6hjKxkzC5t5KDQM2Z7
p8C4IlFDc4NJW33FMbm+ihxzeq/BqRaKSHWVQzh2YinXyVAuLtxSLKfapPQsu7RDGtlnV7WLp2La
yaekfDaiERuvgVRQ64Jwv9GzEv1C2QZTC6T02w2yLwZiuuq1d3RvX2lqvO9HtQQEhrWLvGrm3NRV
5dEASb7X5iu5rlbVbkepGsOIXjyBQD8mYtDfYjRxD1GUhbydCA0nh3COg9Fehk2sA6YV0RPYQ2xM
JwD1fvLipqH5PJqt+Vx06b7O/eEiU6ZHdyAWhnWUk30G1EjrdGUrZ3Ot8QG7gzqik3qrHecd5Gx1
kIOCBlWy+Iy9kg9xXsYkXYMHnhfkw4JCBsbGYCX3gWJs4yGImqfED9QFFQhzmdUzPm5+mw6zgEaq
qKhlBNVFpqA1dauAP/jWx/DgZuW9d6Sr/hbYL5k7iuwgD3RNVSV7U7OgtMwnOtupaPT2WrGRs5MY
L6WffvOcGbYbmdlRbmBkqMQzTGLes5gh8CI5q1WZ/mLPYTovlrNysQrdgaJTuuekmp5ZZQL+5Pzf
OvvEbtNvk1+yy2rbDt/Y7Jc5VdFrkP2S6GZ/oLFapSqcMAlnbgGFK3E7bGWoQ9ZY6I4IHgfAETOb
oVlMptWfOqsdTvIKuUu+Zp0qXsvQt+LhZPCvQ1QA/noYU8ETGDkoqNTeEEVNFlQnqx+jbq3hTeQf
aRf3qyBzcaCBXRAsLHcYb6aejLfAR9xXEWm6k2GkRCj8DkqIdQpL5DptCh+m2LfP97vKzFuXVoXn
ZyMUDvdJtom9dC+oSV0t2xyoUtgPHKmQieqn8SW0k6s+TtOjnLOU4rWLC+ss5/xe+TqIIjzLOZH0
ASoZVXmSk5ONkUZbUbiQs3GOkYKG/ctRzpadZSz0yc2OchZzk5ADQDkdCpGOL02r45rqRDPokX8R
YGwkX/Oq2stZPklQiRQDa5h5Fj/4alUe1aFUN7Zpxlc5JE3srjSL4pmKH+g9N2VpCfdGc5dyiZww
QadtA9V3F5+5nB3tng9VtDBqGr9LqhXU953h/ir3dcqsABNaa9exwfWkk7lQGtQwxo0ISv0rVRoN
ZDoC2EOiW7cs9d8KwwGXmeP1GyQ8ZHykCaFOpPg3lmbgLd1IWLjf1tbUflV90R+K7q0ounddHJ2s
K95xXnyisKI+cbCBlJFXcDTnvIgNGPAjRAlEx+O3BDSgZbtQg4Is2gI1AgedK9AuHNt6i6n8bhrs
RTZD1VpvoYXHUuY1ECmxjXo18otMW5T4sArknC3DVreoDNM833h1gmvhn8Gm2X0Pmx5XVqOLzdVn
7p91qQEYWMkz3Ip4kXzEqqQeYQ5HLjC9DBMpysuqcZ5yTpVZ0o4rxDaykz6I7JQ5pR1tX0vHSE+Q
OnwO5mULV3wGNfgmz71zHfAvrABV35fKu3S1Ntd4AImFUs+vbCruUcDh2Lt6pvQLY16O2+9mymwE
XyJ1uH+vW2rCZNjg2tCApPJTfE7mL/iYP/8WplGD5iq7hVobnwFg2dfOTpILR+1fclega3G37ppW
3PcUgaatYo3HEVUth7oVRDB5t6E25rIsURWshth5G/0TboP+a22NKw1w1taMa2enW1r7pOso9+Eb
bX5XKuBnHiDd3KZwicq6e9RrdTjnOdhccMTRdy+lTuEZ35XRbpZd0XSPQ2pHR8yP4YA4bvjFo954
X1FTm2VFfxsoJexU9hG7SU2Gm1MHMW8fXgSw8RHyfEBr0jbW8oW8wOge2VhjwCtXgBQMqvC7aqb2
chiV/uw5PN6dNKOuavfluxoHW7nSbgtcnfyyfWoCx9kFfJduRRBpzwCjv8n/nM4egNay/dqAPtsE
M09OtG53oWyIRNz83y/ZTfqRML5C9sOzAwbAqalzRH+AMK+K/rn36naV9AgwlK3Sv8062xzX+veh
T9Id/NJ446Z2/+7E6SmyoAdhR1+cbAF5TebxeoPGlhnkisy4IfPIMpSIGrSx+dDyYa4Hv/8oVFqk
SP6+dsBS9h74zHWTj91HGyT0Ynvvpe/chC4d6GWZh3V9MGk5v5QICVJ3x9Rb5ssiOamGOW7zrKBe
Xs7KoXcx0ED56XvC2P6dm/EPecSJJm0V3kqz2OhUYL/e1Oq0adsogk+UBg/pvJHAIG7Jwax+ybHh
fWzL6LuZKPqbVeXKVgEQs7bncDKiDdtBFxALvgBXhUOiH6TRj0KtjIWhiuHaIdGwb9qk3k5p3j4X
lv9LrlBi94A0ZcP2Wa3XApLBsUCIFO71FK4EOgVfXZwlJr04Jobrn+QQj1lwv/rM9Sb/TsCCfy2L
/tzwP5aZWnm9nz9DWlw72wemsCiMyDrRscOOtigRWw/UelrRn7VO9TwUvXj2m9LayXVtMzbTKlBb
sbS8nM94CPSfSo56KixlFZhOdizmSKY+B8UuMasy3PvSv+7CQgn7Q6j2O1833v6dQKVHPZmOt40K
3lhJCUQtc9JjmE7pUYZAPS0c7v7E8kquiVVh/p6J52k5cx+m2uDUNffR2wVGSgCI5qF3EWP5r1h3
zQAOVLIoUTlCz2Laq+wf14YtfH8JKVXbcHKellCWFWXRhYm+V4sIWZPNyKP4lBbx+2RNfDUqojgp
HoPMf4YA79uNmiqc3OYl1pS5mzgysdS0MHYzAQYts9BLH4u65KveVk2EnswuXfyVNOn/HfwgQjJk
Sh8/h8wGPGVpT5+ZYn4lVEjBumTOjBjop81gD9bNrvlV1GNW/qQF1lPf+Kl5/F71Smuffc3M4caZ
/RFIgH/qc6dYZ8jgvvZ5/9WNW/FztMNlpdbetyIxfPzQDO8a81W4nXxf38dqFqG5HqSrCS+u9wKU
s/wBwp4Afaruuwh9vKyoxCP/UhZ7w1DDnaIq1dVwRsiBE4z6HE13upPhY6PBb89Mr0B3JRoWNL2G
iz1L58sr2k6phrmiYsPzW4ClRmSMj+zWSibOoVEX6Ds4cFj9zbch4oUIOVvadRgPE7ysqlw6iRKd
0UtA+NQUqLhqQQZ3awiTuU8YX6z5KrPtAz3g+EGm5KDNjY8AMPLiMyevpnJ8M4vBndVLnnGX0DdZ
poPnngfVYS9gx+xG+x5BMJnzAfvtszoLFjLnQ7e4QKaszzF6Fq6lCPpn872lw5Mxi9OzjORabd5A
tQaGAaaoki0bT/vgc0hcgqWZDfMwt67TWVMIBDcIqTlWGqvfh+bcUipAWzem49doyFE+HOdBXmHy
5+9iAziBbyb9GZci2ICiPcWJtsxt/0cNUfAAyTh4CionQGnjqxZo+kVmkiBLHxyEZHw2lRuhGe5G
1qVl5VmS9waMkDamN8YLmRuScJeiEI5JGbVpGgH5uJET99l5scZWBabRTP/z+8Y+BM0QvPVo3aYm
8qoFx/vjoAfKUuWx/D7mbKXRUTAupm2nj1Rz0eLh0fuOADEmKkgSnqLOL266V11lHgWHeD0mhQE4
J4SkK7DbnddPtd5AfuGbWL5u7IolktbeA2q0w65uXFg+bKaW/AZg+c2hFZod6pNZOq4qM0O2Y7Z1
xGNT2fuCF21mX0c5+FNDATxx9Z0xL7FRRrniyvfXisztr1Gof7fqY03550fAxhjSbSGeCpSAtoNS
evvBdnzU3UK69GBt340uOtrV2P2kkHRW21p80dPil9eEH60yxOduqHleKIhRakVgPOtRGC0SqPU/
fbxwOx6WnOE0fj9TCHPAw0PbbbJkB/zdpvzGIzyZsvCHHqGygFeQY+g5u1H/qIvU/hG6wGHAcL82
whJr9pecRvOyPyHcLFZYrgfv81J48MdUmbXeDSu4UUByl15Cf8zU2+AG3148Kmq3KUot3LaJZ+yD
Tk+3mM4jyh+XxhcDKhaWvMHXWjHVde6Y2r7FwvolYrPV65P/lQdKsaLCbBwNv9KeOKx/yHxgthTN
qcPQlBNrofbKi6GYB+QA66/RUClLJTSmhzGvwmtVqfmCVmP11UC3iHeBa11sHpwPYdfxeZknbN0+
RsJ0Vpgphsjc/feuXi+D77ATxu3n5D87+7a0053eZq+feYjNAZZjdAUGHr8PjcTxzohcuJgNB6xj
PQftn0EukEttCQP+zzILjgrd/z/rspBdlF6n6Hbr6VPUON7ZxQQ6bKLsSaYo6GhITKb0HxzDjpc+
jEckFtVqJ6dTeLJbtcfeJK7KnwB4430+G2Qg04sHRYD9CMYFKLLMOTmU5swG1TCgnFNNNdSgPGqw
P3S+8dLwvwqULNeZ0pZ74fMriBMwE3OeGtOEZYOXHn01725Nqb7IfDJgnFSkWXnS68S56LWZIanC
+wDQu7oQRjQ9KpbWnTsFRQ+/yKqX3lD6pZP2MU1ewc7dGxBZzfIPz0DyyHMxS2trLf/odmjdRh8j
jPRd46EuWc9ZF/G9EQ484hdliTqeNa7vN2vqzjP86QW1AP0Q5pm6wr05OzRD2Sz5cKbPzi/q/N5N
Xlu1yBc251GMwqLsWYljQJZJQ810DjX+vw+BRclOhlUhvGUOgpGDldEc+yisgCHF00fkiYtKgfhG
caA9Kq5Dh74U48foGpfA15Wb7tJWo6uEOc7s2dkidf3YInZmmG60Vrt6OCRWj/XMoFqLMc6WXdWY
rg06Nrb2nmJfhixqv02W+kODgP2umCNE0qgr3kqeB0sXas+zjj7OymsH7ak0J2WV8Gy7KKURbszY
HM+hPpUQ4IX+oFMs3DV2Qh+6ofgEfQfQ+J8hQY/4f4bm5L01Y+Vv5dp/lknDgX9zPEGqxQC7cat5
08vnbfFQMxHbOUohsR6Hy7LDVqNqSwGo1diFeVlwvDIMeuOuKs6WiZeLaNkWtIqinRu5bp6QYTdZ
743Zejt5v5yUA2i3YW+VYHvmpfeb5tuNQac9Mqr9uOk9Vblid5rHi+ALB8H2NDl2cx9kCDllJ9C4
OvyT/wyFH+5a+nRviYoATO3Ayc5xqtnDE6+24E6sJ0CGGriJWPzolXWu2zQoZ+x77zo+RrgevkZB
bR3AC/hn9nnqSnhO9YVjJlZnTvPTbtuDilTTexoGy3TAnOefnzFiBf0/fkbnW79/hlnof/8Mjw37
qlLLWv4MPapb+TPQx9Tfa7WGhwuw6xSXaEnNBNFYs89lYTqndiaIAqmH2dYFyVKGShH1vPWUkCp/
pcDLcDIbek3WaB9GVR8tIzd+BQ7Grnmif8MQW1+UmHncsJ4KN7ER4Wsjck7ftaFsPAusZ1wAfblz
DnCRWyRl367KVgAonSGeflj9Hdaj1q4q5KN35QzxlLMy7GrxO/znXrPvIAeL6GtWY1Km65juRj1C
PUhppb/ju4uajJ1aKXfJ53xldM8A6lex8O1jnBvR/fOd5OLWxXF7y/zy3zysteYGVMxcF5P7AnTF
pvrYii2MRP1qeai7YjiCgM6EeUA+eD/HKLpxPk++6EHSreJpEGcDzwNkkhsfJ6KI1vd6RI9joaUl
EK158IAYXPKgfMP9pT5QwkJuF7s6A0nveGEaRbzNiiBcGTOFTQ6JDVOhnZ4mDWYbmyyxcoxhRF2O
BRoSH8AELIgh8KCWQ8tfbLJ9e680eG1bag1AOakL9HL6BpV5W720Q2uf5L3OZDVbpwT+GCDXgd4a
MCr8tWqsjxPwExMeG5lEGdEw+H+xnKdhrWxkxyPPgssQG/bWyAaxruxAeYKZXiJQDOJE1/OPOOYj
1LneIonjPFi4s7NLWNnf2dmFCwM9yDejpOINL02/+h1sIs0vIXB6jr43C8pNkVt6J3NC56faDhOS
c5KYL00mETcBDP4nZ1Vade28MUd7pEdKZA7lYoAI+a6T67AKW5pdX+/N0EoBQIzpd53tix/lw6vR
t95GR/N976ip/jSm7r8rppngKFe4uiWeukQ7USJZWxakVKmLYSNGv8yqYNx9ymRg7ltARHySghh4
HLu7forBCtG72VBryQFJq8EN2MjPog7FUUbtOKgHtQCXIoWPZC7WzJ+YkGr3FfW8ohgUzJrn2x0f
2QbT82NkMPNpF4LaWeSzEvQnlUIxu98Tkm0hJyQDQ97hjm24+MzJK/fPHf9rott0wsrObpxg0W33
tbpBJxCHpZlqZA8pQk9jCDRv3qug+eg7S1Gj31l4tYI8lGuj8VdU9T7UlIvMtbGunO6rZdx09q5R
UuhF8hW03lI2jirKvQlB1FVKHdEb/uOmZts7dUD9Gu1qkODxYN5n5S/OnmftVlDDn0C6c9BVTuET
jSf/F0/3+wPPK3lYC/GWN1ZOy9FSqQyE407ru3KPouJ0NmzQoZM1Nq9qQbNWC/vh6HfwTzS82lv0
w7XOX5lJ1C5cM9f3ApcPBJ9S7bVXOz6pEHc20zRpr1mNhlIIUGYvZ7WqQeikEuFJzvo5pot1NF6H
GTuE01Ahxh3KlOwsyqI9N/OgmCI7ppWylVEtpvaseh5C5FAaNpmlXgF+YXlQORra9/OlHIbhsVPo
a4/z7rcKaATfJ+/rsgDwbA49aJxVuZbFUIcrX5Tjis8i6HTkZ5DQ75vmpYuqnYXg+McY9O4Kqa2J
erctnlvTB6FHHm5duVI1d+JYZRS33u1fkjQ1PzyVFj08JPEQ5jryU8rwQ+YV5MCWVPYolcWKeomq
YdGI6RmaS/tsQ3O4ifY9DnyzWY5lyUNbKc+tZzXPlFbMpcizfieXTk6ibZXIKlfswJJFPjrDqVF8
lNd4bu9xQY3eNGA3ygxUCOPs3zwt7/EDLhzfVfqTFJKOvSI/yqvP0IrCN8irX2o2MxStHXGVg9dD
TndVk8Pcn1yQWB9e2yfHvHj2UpxVmsodt+Zc9K3DYtV0SfuagBc51lUarDCk6d+zMS4XHtuSVRcW
/bKcVbTyjD1haenJRoZBFvYXt4SuNU/ao53dhKlBx7PDaFcXdrxFmRVdS0RUroU6HRKcak8ykkOZ
l7ceoPsxdFSggvOqrlF+eL4AizRHMm/4fc1BGTqdOVBB0bHVLL8N6NNtHB5q6FPPhARHjjicB6fS
ad+CcvDWYEzMam3Mzfh4wDNoKKK9qiDFtoHEnQ5XHdZuvkyreqROljnHqRAhb/4uTY+4C1RA3uvg
BJY5R1KBd0PaDPdLGcvB7/mCxP1H2Xzmpkqk3QpSF1j/QN/W9tHylHYlGqNH79LW3tomXvRm1b0X
ulntplIoaxmKkb281cOW6da+54TvOu4e5cSbtjNsPlNmCn9vzqsqgr210WuHxPfqLyrCHHO6tjgW
zGBwlFMI40pLFxWyHad09KKdrGSPlOatyIa2VPb9jIWyr4g68cxq8zc7McIjWtv1UoYhmvGbwHej
rQx9BHUWWRxMDzKMR3099V62HxSUlsYgQrZ5KKuFmDU4wg5JXhpCyaGBrPTubW2RK18ivS8PYeu3
K2dQzAcDyugWdxtro1L2YDcAXH8KR+ecD9nvK6c/qF6U3tNyLiyxEa1m49pa9b86VAKm17kjl3SV
Yy+UkBIB1hzf1KJUHu+53CrrpT0AIa0qxXuUwzhPW+1L0etQBOa0zLSqam7d0h2xh4pw1YvYkiyy
QNmjjO9Bd6/sPVLjbA+shi5nhP/Tgz5kFxNVlGuqVfG17fzxHOPNICOZl8P0APXBv6KPVa+dDhsU
XIuTox31Wo4DWpAc/4rlpUz6scc7PDJvMoWZAJUKmmvJUc4Cw0pL73sB8PzkpxOFeJHow2rqRbgq
Oozh7rGcUkX0w63qYQFhDGHwMedxrnruwuyK8Uf72ime9SMXnblg3+M/sS0od1YAjjXITfNgJQ1n
PdgN/cx46HvQtq0RXmRkl92wjD3V2MlQWEm+o4FmQ6PhBooVFWUDTuczoktV9Xaro8H2JbXhF7hu
esuqDlQlx3FK0mgNheiWIhyBIKspl7VYlhRacBt7x3xEBwlE0qw1BAoEOUtkz7fyrmocTi4mLk9q
ha7h4LDRzPBct8UNTrF+c6C4LoO8gvA/h4GLYYWrJ8ZChsDN9ZuahewUrORJ3qUl/fdIHcdLO7nx
jRqq2RbOUwSv5GYXIU3DxnbWMux1r7siy7cQtVaD3bbzBxqy0T5WMNieENW4UmIC9Ml+6BsCYnBp
rPZn0jS/3DobXlDqcdZuaXnHERWNB9fiURVksfrqOsm7SKzu59S5q9oz9K+U19qln63zmfvEVkK9
xEiGLmTFIPQCjnQpBtKwudRLUMCFlSWDZK6ONK6SnD/v+JyQd2hYPcLzDzh4mZGpPKEstBwaTXkt
+xnyQR9oIcPEB7czYCbIV3Dov3GsA0caKfZWziImoC3APo0PclbTMgC0cf9UV5JRuUjxylK11vpR
NV60MCenfk5cmupOMkA+doMaiD0NXjczxq81TE/FR6nGVDvzLNxu55pC/R5XxU+9c9Qv+F/Ey9rq
k+ecdszKqe34Ynaes0ERanqogxr5wJmJAYxtenCz2t1QiYovqmCvFIgqfg7pZC7lS82vWQzG9F0L
1J09Glh+xXSfQraK/8fZeTXJiURt+hcRQeK5Le+rvdENIY1m8N7z67+HLI1K2zu7sbE3BHlOQqtb
VZB5zmuwMhIVFV4nn8CNeyOUgIaGGUi98eRCtYQo9E2bB/JQyuQfU2S0wWylsZVx98cceSpvKAps
Ectap9DeH9vcjDZmNTRLYOfTtRNivMbzmQK3jyWema9l7J5IQnjATVfSPZon3xNWWDzh/dkfvsRD
XHj4Q0QnrzYOuYE4eFCZzUfzbiWe+LCF4x8n8InLyqsoIoclcIPJq1B8Ub23gSeBnKb7ZXhQ4fRQ
CeWqKQpNKl4owmso87/STVnJy8uYOpxPdX7d1Lq6QiZ9XGdmbuPMO1iPBvSuXZ443S6O2FsJLcNq
HLDqTx5uMc+h0GMX4tau9Rjwv3ab2QnfeByt6PfMfmyoQc8zwYwGiySHmqb3KAnKg/h9JoftYCTH
sE9/Ze+xIsp4AMtxpHeUuiijYJJsHsE9o1Xg8/Q7ynEu0l9nqjqES6Qk6tU9dpvi2FwiT1W68AuB
ouNKUwLlqMy6leWsYNkYnV1RxPl3rGSLyDeR6Zsj9zCCOazedWDyNLHqVWQibeKic/ZR0fQJVCQ1
sWJPH/Sk/i7DtpHXtL7yFJ/5LmQtONeFeO1BbAElgbQOjHSu1s2gPIK2HBBvrKKPtDTUpTcywlxx
y6MT8VYXiQe1fYprT8XwMum2nR8Zy1uubM0PK1BiPE7I6q7RnuCug4Lpp3SJALR7uxF/uBCvlHY4
lChd+639yefa2OoiCbZyTfu/hGO1DrBliKLXzGrDANH42AoPHsywiZYdWzKLzeaRVzLql79joP2U
s8zqhfdq2Lq5kyMZF3Jbhj56gP5qNCxl0I1FtOoxmEQAq8zPxWBTuxPdoWbRdvbiCPKXTMixPJsm
Xv1sVfJNGeUUjGTQp3a5cuIAfsPGKSJjVWLpfdTnF7iTmYa7k2N5yOeMPFOTGoUVJUELZewrdsNF
arm7XP+mCbU9eKwMj24EIN6eD/LsS+yPYe4bO8Uatv81TcbSyftrEPhT262HOD5wVhSA6u4F8T7t
IfLH7TCP5AH4+UbL5orwHIqAuCI7QqtWDh0HqBYi/u4axHX3Ynnd9yYP1O3oNg/Aa5XHqNW8x3Ry
9a0w0KeWQ5noW4Pin6V3m9osvds8UC2sUxJk2bME4kpqP+Zh7d5uNCi6dppvi5go94EJGsP897WF
gNG66/POXYjeqZ/KMm+eepv2LktK+NhTNCVLCCZVUz3JCZNIkiXo1vZB8XufpoY7vY0A1ZYZALo3
Gfty1v/Ofp3HpvdJj4u9JkZsWiJhzh6SO0lORJw7hp5XxgfHD61XdTD/iKfIpLANE4+NO9pneyq/
T06T7OSI3ZZ9lmfs79HrSLtil4Xhty9xOQPR624bB3QL1GAaLvJAU3G8QJxlpUAxR4YcFY3g25RI
g6fVALq5ZeTk+7WO46eLIncwbmrdX/eTWTj1s5Ps5ks4BAi8VUXzT2DBHjfBVB4EPeR3DJBPmdbm
T3Reo+c0UXep3/TvbVxGRyUe26U+z4Jw36w9KHhbmU2LGsSriJ0LPTTvjdazvFeAm/TFBJ20KO1s
eO9SpQZxg+sHzjJnLFutQxx4OI401qUToX2RZ/JQNCl0qDardygZ0COlcWddNE/FLM3ESXfig4f0
4HwhYD/rkun6FqXN2b2EUFPyFlFTVl2BYSzaOI6+5UmA7kSCG4EbGvFTXLKCUnK1/+H4ynttDuVL
ifDCzsOmeNONxfQuarGTE7KExQQLlOLaU60+GdDDV3mb9MhBP8Sjr50gP4cLvQ1jjBArHhXzWdSp
v85kzBumgTVLj7k3emyZZawMexTH+2GIULYZW9CmVedvJ5CgdCkbtjOIygPLRZBBnhWTr55cHNqS
XNjfijxEyAAHmJOVTepTrkbfZDyfunpZAmM7a/RkH8oBQKVMZGwbFwo6DVetCeJrCdPvlkjnBWVt
tzwo+rg/j6F/Zu390I8ivkoesjyELaDlyqTkFnllfOWRGm6SNJll1a3kaqnYgMYVVqEOTIGrNx9k
AjnqfGuEyshqvP8VM0xzj4aXfUUCkZKzL9odlNLwFcCADuAcNpCttCGCZo25jUK1X8lsq6NR4pp0
U+UQ2J1yGq0KWMA8ORhQ86oQt5HJbIi2LU6LC8nty34T/ORQm/LhZM3Mv74bmqNXrUuTRaFRTsmW
90GeboHT1mf0CNVVo+vjsm0hXw94pb/YVXtNVViNluckpxYRumVuBvG30i78BW3zkEqyDwTRcWA7
pKJ5rdJ4jSxHjPeGptWb1oEGUaQN0iNw6arL4Mf5Lq2a8JAmNh68GZSxzM6UszyUwfjrrC307hg0
6foe+jKtFdX7oGnq7ktcDk1Vj1aURrXyRx08NXGS3kiJzYDQqByqM2R89HglqsJOThIjLrNyKBHk
98kSbn4fZp29nFzsj0rDda6sA4MF648QADvSbTJGV8CFp5Iv7Tl0j5t1UW6SCME8mSg8tJfK8Htp
j2wWRFT9CNpqZU128DlOY70JqxC2VZJoz3mZfZcTWg0JoCYto6cKV5uDABWx9pG9/ZYj3DffoWdj
BRF6qg4dTFvsY8K9AMex0dKi+r6Ux6apoTiofrRvXd177SDHGXM2qgp/NY5iOKmOmzzGfAIW8oIQ
N4gbfSIzQlTjIte/9navQUWZ+jh8sKP479qvm3MMte+VvoAO13WKjlnSp6+DmhvLVHdglc3ZuJ38
NQs9wJz+rHRkDuaAJJ9rDCDry/acRdamRXP6YMnMLV9X8UfQV7Ah1RY9vLjdG4kb4xPFofPEOdfw
2JIhf0AGvxtCqh5DkbzomtbtG7uIlzKLlH/7mATFSo6E2ccvTZ0gcvcuiS93jgv/nh6PPRSYQ3eq
b+QXfz6TCbs2gRuPw7S5ARKpqiAv7i5p2fZXYVbuNaVNcI0az9nqPHYXFMXca0X53qbeRANvGtNq
K4Nyds7i4mLSSHCw12HbfuGzRn3PiuprNZ+BdbiHs6yGncNMc54p83KmPMw38NLqnLCmD+YKGEXB
ZgncwD/GkZO/YwhymlTcqZSaFn6pIIAyh3vbsU5qWqgwJhjGXZNhI0C7H1lbntSIHg2Pk6JYMwbN
fM40fqNKcR/lKMkMA2WKPL4l62l2iEZQHFV1v3n0zRSKsqs/REGdbcGhJ7dhqeUGWLAhOQ+i2sXJ
iEVubLX7rnZcOMzzBfNBZ96SInm4LaVAaNIub2S6krUmWjduEq2LuYDTOMP4YenZptFV8yXO2vzi
5Il0x/k2+gCk2U2jYJyp+msPIHsP18JaivkhUOX0oTq9/ZXV/Sbb571z9F0Y1ny5obRa45lKWfFo
ozu6kIS7GsTlstDi6T8T4XxF8R9XKLkwVmkoNACKWYFpu2FCmCjQCBp4xR9sc8hWOJyPH3h5B8vM
0cXJ46X2ViCyL6eJKC8PmqP9OU0dAg3/7cp6s7ib8FsgdGpCGWR+mo4ZyyEwheGy92PahnPsnpBn
hqp72woE1Jf4fTjRFe7TWSjm9+WpWbrnou718oeD1cUucbMfvu+jRo/tNaY+cBkWil9jL1Rg9E07
DwcrVH1OoKD29LvF9RYTZWxu8yjn0zKJ7qgKr97ZsI2wb0HNWq01uCj4zcqRjPdA2bZ9BI5exu4J
y4fuo7MUvMc70BMr9KX89T0WKb579qld99As3IVMNKhnLqhMTdv7PNsd4sOADOf9XyOTCUhz8CY2
Ih4lC/nCRol2crp4+WXeBLG9qDr9gj9Asm8BdU9NW9HJqgDNxUgdrF21ji63YNmE0cUM62EdOVa6
dKCvC/pcRngJqAbtXUU8y9EflyQZOhYm5rnzpfL6263keEiVa1Nq0/52Jy3HOGus6bFTf3gtzNg5
OGJSFvchcjIKL0L/n8YYEK/xv2PADQSHB7J6RLfjvfQy+1FLFPuRJ7cKns0uebVMgOrmQ2tP48qM
EYoyExZNy0SwfPB9qPS38RSZezWyYNvPs5W+HB/69ntrZohS1HT3fK0wT3WvxCXFuPl0clhl+fzn
yaGN4mC5cuvJPEWpync6Em9FG1lHmb1NmZOJTMpxkOo2gAAE4W4Xy+Bcs0VtIHLNUzvE76MJyP5+
i9ut72PT8qp9ONUH+YNl3J5/ijwb+ybaJSNC68Giqz17CbZIWzVhq25aL+uegyItLkljXoKuBZlS
ZrRH9GJqjzjUdTjZARerrapYyqGFkv4zBbeFDuz/UYaSqNdWvq9cSlRDFz7Y+xNSbP4JaagA9Oh9
zIcrWjnsD1aNT9UpsHu6PXLqbb7M38fyylwb3wsYqFC6uaUM3e4rx7db3ALwWMpDoiCXhYlTBIrX
fHe0IgA96YRP03i5tXq1KgrWjqv6m7KaWAUNdbtAuZeFM9KEiyaJeTr9Vr8dZzHcm0quQ4nid5Km
ZX6B1ImhODovy0Yps4NInOzQj9Ovw/9nzKsDL2bNPNUbiDOvvVX3J73R+pMFhk5AItjL0f0g5uR9
KM/GMGBtXGCieb9eJvzAH26TZaIJ6re4S0u22GoMhQJFzWSIactjjIG0Agcdw41DM4kfneHRcplM
Uz/lRnGSF8hpumodLK1sx7+1VtXhRmvNURviX4euUlRENAQOlLdTAM+gHoW5ryMciBb/5+n3eyBP
l6+p0OeHPEGjRPTtuyka/QjfKF5GodfCRlWUtZ036ITO2cmgrK6DOj1rSCovKzeB6yyq4WBDQDqY
80GeNfaYoClmiTRlexFzvJ1r8vwWkdepsTvgIj7PuOXk5TJ1z9/uJqfaZXW5vW2q+aHXTp+i17Tn
ejD0vT5UwSZEEelbFf01hWrwo0QUG5RQYx5hTysPjcInsmXL88P1+k+4rWJVWB5o0lZvz8JBd7wb
7eLTxtUWXTlqxMKa6tfa6YEUFOUntY0WO7oWPZZ5Wibao1UX/ouj+/9UWQ6qimV1kz1YdscKpwVV
2wS98lIYiX/AGyuBvsQwgRw4Y8V+ytEYaeGj3RrbTLc9tDFwEbPY65pjuNP1RLWugl/hYI0DsoIs
3rRDhfiIvpTR22nqZGsPvZBjMNTdBctoPB7MYfgsaRgsJ8xGgbP69ktaKjuElMZPBCEhTKSdtpXT
WLvP2g72G+Yn30PP/ivyJiq2Cb3Lemi/hRlt5kWUUa9IehuLkX6EBDPOBxm8HeZLLDOLd4PmnWVI
zpBz/7hW3roYh/RQKPS2oVIe6CRnz4NlfpiKV30f09ZfCt0yL6GFS8dgtQ5WV2giyizQrXe01uvn
3szNg5u70xInVHGlmNqds2TW0IZH+BlOmFLb6O8dG/5g7ybazHO4D81hX/N2WskhpWR09tR8vGZA
FJ48O3iWcTwMqg3ideCA4ugZrWqsU1zaLMAgjCNofncV6sL7niNX5pfih6fZ9aopUQLE7i6+ArMB
YDEnQrfeAIDtProES5gopsMc8k9YhCwkgSuGP5Azw4PXyLuT6OrkodV1bZH1VOdok//o8BD8TPBu
mffYesJ/VgOikh1j+5SYfrCuqBl/KPyoILc+EkoNB83VsPnRQAhrMQ9rI9SmA0bT6u1ssL25/Mmh
k2deJ/ZG8E3O+iP8ZdY8lFPiBgWMhZx4v0TefdIzA3GsZu93WXSsOi+kEtRHoHX+HcozxJQ9kIVe
CRE4Uow6X9CSzeiFmtcvM71WXtixUpc30iNRr6Y2KWH68ZkEV8yXdt58CMNwMI5MsQntk2rZZuHf
0dSyNJ2TuJHRe/cyXp6zA5icq5fAJOekDPX/zjdM/dd8jGJf3Xr0qdUnekCPJsiQ7uKggGR6UPq/
wiDzLojEgCBUEzSex9GGrTBq6cMtGPs/5RSlm/AolFMQP2IKfgLXBMyGlCWjr74wedUfbcyGEf+z
U+s0tKpYhUhyLOWwhfftbrrWeS69sD701Udr+PW1SZXhoQ3U4cEsnXjpDYAX77E+x1ShnVJAwPMU
Xylzb8GlCquSBKE/k8aj5SyUjjLhtnEh8Xog8W/CSJQVos3UU2Iyo9GlmxsIdiaz6RBUnBR02Xwo
Gye7JD0qb60v0vWXxD2bWBb1mnmycNRNVrnZSeq6s6Ma9yLzPuToLvpu6PHIN9O+xe+GOf8RL/Vp
M4aRe0gyvT+jLDKsvQrNPjlE7WBAtWXWLJenAZ3EtTOnW37nkZY/Yudy5v1qsw4URLTGeLzdQ2aq
2EP3D2XehVG03oLPnPkmz0RRWrez6ffZPXs/+7/Pa9xpolApe9NxG7Jz8mqEsR7xLI2eq95NX1L4
CADVBrR+3CJ7aXwHyXdI9GuZNbSC7aDv/12ICSlGAGxJZY2HbIxa9SFT6/KMnlY1rTGsxcdDzc5N
ExWgTkthHqPU5AMyTt7vU9y1EtozMqvO8dzVEGKJ8mdv/tj78xcgnaaXwI31gxwl8LEfUgwBdlYk
vSGZkSl+gXoZi8leZX8Y9ub1BmZtAF5RK9avUoVjEOxWFMQoQFwVYJCHvLc2CDzd5HH0huJspG0r
y1Q+FYDEGM9+M0UUbemns9bJM3z8CogVQQ4O1LVBZua+Za5H/O7erBS/gbkVX5gFLWLbPN4qVa0T
7SJ8vTf8dQskSfmxeuYEG97oxUYKVNUTaOsvWSj5xUYqVslrYTNiijCx2ckL6M1DVpasV0w0gMZh
l9z28UOkIe0n8gdliOCb9XgCLUxeDVQcK06D0uV0Hls2zDsfFdJ9O6hvgmcbzkRFuy0ahEOqyVAf
XVp77G6a6CduhwtU8rTv8KvjlW7W8QX9FBwDkxDvWWvsP8K6PTi1F/4EaPxPpKKCkbrGW6lp86Mq
8C6B3WwKg42DHCW0OG/xscE7WQV5t/6SsAp8Apw8fL/PZWWRHb0bjF3REIzRw+C5Hin14M3TLcUo
wIEWY39IOgEbYaZAIUONi16i/29ZpKarPco6+QoE60ddZ+VD0w/qS1ipq6A19PfAVbtjiyr9/L7Q
32m9pesKsbadzOZeiy7UyRkm/Q2JrX5d5J2+NWy/eG8AJi/iMsPMoJ+oZemAfrIwei19LJFaW3kI
srZ4162gOZTUlZegQawzvBU8cJW8XkH5Gg6e0gQf1QSJjQVfMegKYJehWWNoVHxGWf2hscd9TIp8
uLZ5kLMaIg7VGPRIhEgC9HZEkQx1k9eNevEhHt3OgjkWeaF6yUdUUTAIVC//NU9m/d6Y/nseKrpg
WiiDZFOfGosR0fUVT0MPKwIMUCtFBFd5NjhRsVNSNKC/JoSbXrrpLMOT3aHUGOT2W1fZ/V5eLiJq
Q/8aTWDKs64mxPNCnmcoTCMe4M2+ijdV7E7Nm1PjtYiRzNaJ0mxxCOtjPwt/NkrmPtQOUvAsEIrP
KnAfLMvQ/3FbWrFBmUKyQxPIcCv3JcmmFrmloDkDuykOkxjwbTUiZ2mq2A7nAqBEiL/rXlES/Tqm
hbK0hNF9+jHOm7Pf1IjCP7Bk9ZsQ5QRgK5geXOQDoqCPkA430OUOqiJaw79nRSHHRpMZQIx/umPa
n9POdHFAg5CCLgJAUBQgHyCX5Ts6zNk+4kdR2O9Dfks1/Wzz7CJVubMu3BmQ/j4SDJ/yyv8p1V/C
MXW2RgAmRFqptHyWlnUcxSeZLTDbhPnRvxaVMVzni/jeJEuwl9ZuDPThgS1AixG6itTiPJzScHzI
8Rq/lJ1+Cw1zSMbTjs5j7ePzJeeWKgZHro8xzHwPZ76HnCuTLBZu99CczK/XegXoBfrCr0tjQOvX
cfo7yX24doEfsJT16qllXzcbjw4DXep4xK+g0tWT6Rb1ehgyZAc6XRzvh3Z2stNBS5e3jBzLtAj2
rttFt7n3cNmnWKEnVMLyKo+fHLxKIAcl0Ya/FVU017Tf8ay2jwKTyicRFtODksQLOZIXKK3R7ZPJ
7W6xmhXMNgj6cemFNpwE3HB2pjPpCy3JEI6os6y9jQFfoQA7oLuHHzRN2oANrNs1P3v8tvQ6L37o
1PCXOT1GSObzNqMt8k3tmNGb4XtvGaXsnx7mzmbVuu9Unps12g3m0se4aTO5wNXUxHI/I7PSF95Q
9pco9bvHNLR/gHpzP4H389jztfjoKghlOgVL4KB2P61Y/4CcFdJNQn5ZTu0Rucdd6hP4h8m/3LAQ
r5F3oBA1mOaLjazcsY2S2dOBO5R+gf2qiMWD7lT5NQrgCcmEpo/l0p59aj2gT89arD+qNS1fO9MA
UPAKO4y0RsGVc3Y//D/EQj/HhNUMs8V9cpiNHdyLIer/Pd5vKfAIyHXqQODvwvVUaGIlMiQNpy7u
rmI+1LrZXo0wdaE1gyY1lcgxFzIYsFpa6kVVbm5BNg+48cTmqdMHCuJTr555jcZvulm8jH40XpEn
jt6Q2NxHKIw/qvOonuJlyZ/u2WyRc1rKmEb/5hkpuaWMOaIsdxnWPjCfsEifb2ir4XAFL/4ib6ig
jwf0AVcbeXWuF/bRUzDPu13uaemhrFFckZfWoyfwakVa3fTT/TADtfJO6CzGxyClcIBlxiJMDO+A
pllXVXX96qqiWwvPiIGMMiUeH2i/lEth+8Oqypz+XOXwjW9ncjgfdB3LUzkFpvafWWMeylhW+bii
Jtghy2tNEAjbzrTxsm5xN0BMIN/5k+o/ysM0mgDAylKsC1f5FbM1k5dWOaoUfIjJhAiTYVl2Zn+B
NvuXmU7+UVNi51GdD2EkFpXhBA92ZdpYbDsoEljDTuZus6qm3Y992C7uFxWDY+KnXYtVBAn3IdfB
T4GErz6yyYZljd6RUvviQWAKKcNxJpSNKwINi0zqufChlY0/0usLuukYdk57LSCQvWS24SxpOCY7
mSwzBeFBnRW3zNJ4Vh/KBOn+BkuqpWPpD4rGLyXnhoWCIX2a9ls5F01AfT/qCgic+ceYUSUWKLBU
WB7VLJv10DwKhPs2XaJ8lyPe1wDnvp7KcWFpOsq0jlh6Hbuw+8F2A4G6w+8gCjXww7UEtsIc+5qW
Qdcq3FkaSv11oVDK5JCPzR/3VuYpct4cH1LRnbw00S50W+ozxmqLwLDERYZu8TnJ275b9a1drb4m
5ix/nAXQ2vQsL3VFxwVzXCvVYGMjmbWUw3tCztNEfKIVSmtwnnv/qSCcwUYH1Mc1AQCEtv+1KrVy
plx4izL1Csp7EPDquXiulmm0kFm/hXaXZuaLao7/iACxnbHI6RtCL6I9EI7uSY77ti5OIwTo3xEZ
locqfFfd3HsaEbp4Qbx/eNHRpKMPSNMl1scX4HHT0pwmZyeTdC7sjRFmPrsOLsgUvTkq1YSq0TwE
pFI8ZuO8JWEkDx0LPqfCGiaMYeOkyYNRpmI5mLnyrbDNjd6Y/d8+5hYZ6iTvFWJOqC3U7FNLiJ+i
xcIFdd/yRU0Rghk7O11aiNNtp7jEOtcqLOs0dlT2IJyyfBI4uRRBbJ9k4n7AnvtHUlbFNqW35m5A
B43bxqk/5QwfL/It5oA/VVTlO2QX5zvfzmW+LYJTFE/x/n6/ZtZelz8IKXuKBZF9tlAbWyo2K0bV
D9qrmWvN7VCGQ7LEsLnefEmkjQXEFtvEbTM4LNXlJYNWdAsk6MX2y+zBdpOZolHthMbaKw5qoOkB
wn28/pufLK3pN/z+mfKsLsJ3A8rfLX6ba+jag1Mm0+E2lD+jKTvkCJz6mKNzuwp43UKF518vk0Gb
b30bCf/7zWW897BWQR3x/CVe824QmsnC4vc/Rs4HPAVWoKSOwts96S6OepwsK7uGSf/rMMHLv4ax
vypSE9LKHLc1VBSCyS7WLHvCleIa+Xy1/aI69riJG6daD6NhvagVpltxX6dLmdXCwDpj+/gpk2hM
D09VWqLLxdSZLPuCAu8q72jbB+bAKFX/yh29OMtc76Lf5jfo2epZWSxi5Mw7NC9Dn62rqRwRL6SX
26qITk5jv5UxeZBTagQ6+aqAiim8ycfHo2lwTQxgMqP/JEP3A0Jv/Jo9IssK9bOmsrNr7CC1Zwfd
c5paHczboVkkvqYeZMx1vI53cu1iPs6UIGi757gYVyXYnwd5QVwYlJ0SegAy2df9Ogb2uTSaVHwb
NZo+Q/PdG1wTzUOEsE2txg3FtK7wQtrvgQELbHI09WygIHIFUEt3Yb7AT6a/acaWTwLF26Wjjs8V
r/hjJZr2KM+sPv51Zsxn92GoogKdjuVWxmdc5abRzJ9uaXogRIwy2LIVfZHz5Qx5N2FFRrGgK8DR
HSpjO82Mqgwt7OcUCsACLIb1Eygbns+d+UPHGRu5PERgXbfG8heYEI0E5jZaXC9kNSR2Y4RG8AyV
c9HmR09VxMMe8bRfc+V9f8/9ct8vc2P9RMfkkuZVd5pE8OswZJnbLMpQRY9Jpqq++8hjrd7+EbtP
DxEEPsl5A8Dofdjo7Pr+vdf91prSeVtRoK7fxSjexSN6cBq8OyRtFDSv6ko/I0DdvfsdJBXCMQak
qGoU4PRmhcOpx7emb/p227ma/c5T8u/Ym10neVu/IhO1lLOUQeWrOKjFEolu+90eaWGCXmDlFpQ4
aQYKH7oqK9dxhtI4VnPZazggi6zZVbPW5uHUTzXrCcxl5JQ6zIplByOK3S30luMgT5E42hg+HXwZ
80MEbxa1pyDXWKJ/uA07b7g0eorwZG2hPuFV/sew0a0p/vC9cDwFBpzHOkvjjwqR5DXlQHsnsy5L
YFxaxVOKJsFjOn+b54u0NsWgDcSSBhJrPlRlZ+wNqH8yFHkgtDIcwc9QKtR1VSY+KwUeWrBVe77s
/rQIENShl9QFF5lwZDaaRj7yyVrGmwnSjqLWyhZ3X4XiAx1DrxXmRmtyDzzLHMw2gD+NVZx6+tFo
hu6qYenhTugyQd/r+OJNLgAm9ZgFVI1kSM7SLau91NqzkHkZahrb4rutug9uYi1MD+CSUEP32eeu
4OANsSu91n3OWgfgiaEFS4Nfch1B6Nx5FTz7cmqidR52/gs0J+vsVf1L0Nj+iwz5lUe7DvHGKmlf
gh68aoIc1dWD86QkqXKAihdeU6NDEK9Ev24ZpXa9uY3lxE53o02RBxlKwVwHBzG8ymv8hMZMUxuX
LoJLshuamcocmmeLPwhFG8v2Fzjn9mgocJm8Qp61Rtasai1Fk6XHFHwh9CRihy6SHWAaOthpnGyC
PjbPbk3DMY5e7TocXt3hb7a/ynOYdcNrFTh4ogfukzWK/jWvTTpQvf0ocyZdnUQv7Qd5WYq4tm87
3p5XMX2PePyAs6YeQyX2HvWp9x4rfdk5HYTSeeChf3aKq+pZsV+toODv7PkDFIlOP/adg6J8UMPM
HvldwMUMF6VmhX+DxM4YWHnmehZ/4Ma6ukNrGres3gc+H4Dvtwn3eOhE60YD/MvmY9r/6kqMfkrF
GA6sve0nNrG6guLKF7r8fyXCIpsuquhXbu8gR4iZVX07lWO/t7GSxl0Aq7GRb76aWzFwQkjH7Raq
B/5eXYcUtK3oZyR7zYuvKpBKZsO9fkhPfZLnb7iqx7sIYRxwMc6Ian1LdwZgdcP7YyV0BaR/KNAD
styzHMEwy0/OlL3dckPVPNnFiI+cadlrGYNG91oL9+ELbKJInzKlLM8SPiFzEjVxO0vxolbL8w1f
oaYVGlTgDu46ilKCcWiSn7GRYfw5v4ZlUsbbxnvq4S3wXxqjZDBjDn1YIbtaQAXEaK7HTrb+CaBy
owHeevX6LntKk/iPUc5In+FFMjfPbJPoe9KjSpMD1cEoJasWlgf96OvY17K8WrhttoSlFh9kurEz
G2yQFm3TPoJJFg9p/ejOFR616Mb97aNgu+kKi8vhyU/T4gmW4Dmd9S8DtzP3fpbmq1HUxntpI91S
Q88FjITuZWXpx6K2/S1GSD1s6LQGMRHkLwZOABt8M/QjTlvjSTgCVjE7j9c0qaJFUxfe30g368VY
vU95Q5cGhN2TFJqI3yZrSG+qFBTMnF3l6PZCpuSkYeA5SzVp2pmWD8CgNYNd1Q3dAwu75eip9lPm
+g6yI66/Vkf81jy7dm4xPOC6qshuA1DHFJNLq1nJ+fJQQZPy9D7eTpBEDwoPy6xOkWdNqagmXqBc
oSE3L3ExO9AZprrPAhxufW8wt55Ft9w0h+oJkdtujUgP+jxh2uJZb4Ynre11Xlppt6/TsT5NSZNu
G3gcuzFVM4/yrKLurPEx4zvoAFQLUINOmhKBZs9c51oFv6FBTGLRt254NK3yYKaadZHz5CGVU9B4
XzRmZW7lsLXqYJPpjlhMbWccdZ9ttTyTB1U3iFUlzLJb/h6lmIw5IVvWXRlW+lZpchWGc0ov0rML
2Nv2UO6CXChX1nbKFW185azTtKocy9+HXRIczKJ/q5AWPoBcta/y4GttfVZhPd9Dauw7Vyw4qOh5
0/vM88yN2JzlwL7HGi+lReNCr0LO2adAn5xsVw3+cnPrZ2RY6WeYCxPpv0C8VmrhYbsk6tlesV67
/HmvfOyiraFEj0A02jMWQDT4k7z8FlvzezhP/EVZIlTao5Sk+xTaUtMI3rpqNFZV0boXgRnFzvBm
UCuYgwsStsFa09XmVXHrcpGOuvtXFZhUp4zY54FQ4jjmnDsxbvuig34YVS7LWsN5+x/OznNHbp1L
11ckQDn8rZw6B9v9h3DayqJyuvrziOXt8uczc3BmYEAQyUVVubslkWu9IQrkPeJ+8ikbSYGZ/h7I
f/CelVrwUMr0/RoTAU4K7bxZq2YOPR3t8CLbqaY3hO46h21yUs1wNr5XVRvwiOfyPmi8LBX+a4Ai
wbM5Vke3rf13xxzdi6ulMLmXKGO2tHUlUrnDFDkwN/mUABRC8VlLuvwe3cviHr5nfj101OeoZPt4
ff7b745VtutHATjGJK9vJy0w0siPjyZE2EON7d2TjjMOwNve/t7Bg+n68ie6PBKDASi4sxkYOx+1
zdPAiu4eKFoHugJz5LnE8NTX5M/ejx/IBTafA5wkN3Ennbuq1FIs+CzsYjBzf3U7rDRUrBPBn8za
6HvhULfnVi4p9sIVBcpLUWIReS96CiYJb1dyef30LVqIz9UgfyINze/K6vK3WcOQWSSds0e3buvY
XXH2lgNgkoBSPZDnc2VlvzrVmZ1jzr5Sp7zl76Tnz3vVusXdLuP65JlCyd+vGlXXMxKTS9/at8nX
S6vPj0m8sZ1sjD++w3Xi7eJGFR47gZUoS55vE+WUJ2im0WPb9MmqmfXyC7sgfQPVAUraVBqfnRwu
A7rRFJprNppRth2aMXjGgApwVfjNBFzyJMMYB7q2+fMKNVySk+l6+mdj2qoLV1NPtbHOeKMnyUMa
G5Co7d58M12SMKqpKsKqGYEIPFaLkNateRtVwdHUuY9m3J3/5/Pz0h1wUUifNYj5Zw9/m3MmxzTd
qXaMmxr2iTy0EBtaTlVvGILCaHS93PJoYEfuxCd3CVFxKkLMJs/vxcBzrtzyjk2qfZjRA3HSStyz
nRX3c5k56BdSUNPJfl9UnxpVh0hgpTRFtrN1l+DbwDgViKREiIb3cfrcmiZ6TuUMejzv0ucycNJn
5GCMNVtJuVd96tBLqkAuNZWmaO+qzi1PbesPeyGD/qlGq2Tdu8L8QOfuBLi9/QfXC7hndfXVbqAH
uEEtnprWKvbtoLHt7+PqLuV1sB1JJLxlCNuvjHyYfvo+hBhm24n2DQ83l4e2ZqMKFzT3oQUOsOTx
g2Nxaz2S7eAr9rb9xYnNO6uP239cF+dnGZbfYttHFjjYtAnIpNyJdfZ43GJb3tLvDtj5EyrRAi3R
KikeUGgLEg5xhVFhAPbmUCeGPLOqb+C2+XBeCxS0Un9ATj/yrQdA+9l2Klz/2WXPyc8srd+D0p1W
spfxR9nJLzyg0x9J0R4CoZ0nSs8nIEPi0psdMl96/UXkaXBGUUJcKhAGwstRIXQHLDO9pv2CvMNP
K8/sR12PQI5VWbKKPbf94ml+DzPOJ+vCYv2Tpn9W4XWNIHZXj3s7jKyt6sKh+jmHm/YcTFN3n6ah
Tq2UK/dImlMNbbUjj99tVOt8rxo90RYfoB0k9fTFDbwFTxOmX1NgXnhO8J4bex02RhX+yGLEmRpS
/W8UpgQi4Ol0PwEsPMZgJI+DKHs8tjRnS3bCfcSa2H3sFhNXBMvAk9KlDnCypxVCfriJLRG5EPNR
KoKB5dVf/ysF8VtflfYGryBUrqVGZcqJ5pN0gfc3Pqa4f52F4IH/7hvCvccbZ5yDL6BozzGuxD89
EFi8WvMPL0TKLEtd+QinyTjgi+AeCjeIHuPMdPnLHuUBZ+Z5nZOVvkRzGl+0NpHN6tZe+JGsCIN4
JzIPmfbfgak0CfQzHK8oNPd7aGj6SRvgLQZlbLwGbe48sDi4iNjW0TZtPkc9uXHwqAbm0PVHlZoI
hSyRvGQM7Lw0DxvJyjjGU/2jWZ5oWt0Gd70nf6jnm50nwV3KmIZNFWCZBiH/yGp3ZBGyHXCW7D0Q
c7qNazHtVbNHm3BjemV+xJ8rZeuG3qTm5wYqChmlYnUKyI2NmmmWB4RcnkQR6ICUJg/Ve+/NNnDs
mj37JUx15wV+Uc5/THRn1ddirrnP+y7fqFF9DvzHZUKRtt6qMjpMl/LaoJbUyHXPf/d7ELyGboGe
AhyqVdGk4jmpUCOCAldAOyEU6iQoS/jMv0Mzs4Ba0tjBs61Laz8sofEQcuca8ckXdXJWB7D+v85U
M9Pi5JyLGdTiLcbQt2NsGye2TvSrEEPov6Zdg1XnbYa6Kn/9ypK0WsdSE6DRIvjOevSmNbp1pw7F
GGJc7rhFuDN73QYvKqw7Zv0aVjGqz0+of1Anrfa3yXaQVXdD9zkZFhOAGeNpqwyGo9N69rpdmvgr
85shq7pRo2ZmZHvMCdutGm0Ng9UFpI7dolvwDjo2x4/Xa/fXZjXVGw2jKURjYQEkFiYsyMA5O192
xr7VUUCv7a+ZtxTrWNcc2fRgh7B0O7Z9b4nMxfBHGy+elY5rfciDL3pugBTAYGPQzP48aF1yGVHn
Pli1da9aUeJ3zapo7eSi2uVyhu17jNou/qASvwZqn5qOIk10Uq1eJKws1amQA6YoZpt7uwnf41Vu
kzLYqCF10EA63jW42W60CWXxEFkgDL+XTjU8e118PZu8zl8FRdeym+EDk6LUecAiLJzXHZ7LoL+n
szr0WO2WuxnRobP0JOivwDggrkCM6lMxehNXuySpBGQdkpc8jPmTXOQr3Cx3t31uOPtoUblwO/29
g979mGE6/+JFJtqndCNcVx4NBFo3alLpu3I9eJSg1egYvMwQ+t4Lp+8unleu9NShRNK75ts4+jN0
FZQ3bk01quisarQMDEad8FvvOz0vt7ZdQ2kWm8xl4Wg72nBX/D5TTd2ULc+hVmxuA4bugbK03RkG
dgmga3q+pSVUqgIbZBONRVy6F5KHSleogxrMELpVg6plxJTrrnzDGtWNwiyycwsv8FWfmm5rGD4K
HKD+XvH0EEd3MURTo4irhY+RWZ7UoDoAnd94hjc+lQmaPWkc84dhiPRcUjRBkth/qkLUo+wgt6DW
dM57Yk5LQth6ikUs3pz5qHpR50SLlwJkbEbOu7VI22i2E6LJxJSoyPQ9DNx6Oy9NP+8RqW1wPVaj
+NR+w4h2PCeTVV/UIZXYQGwkVMiLES6eTnW2r5aWO2fa3mhx1JJieGztyXtQVMWl1RkQxxVTsW9w
CR7djV4ghOu5g7ZB9AvFe+yYLj3kcf6WhgpnrfpZyc4IYd6NlHc3QxGmI7jmJbWFQzxmxYtCX5c3
J+pczZsfLCsHMM4bfXy1cWNHWoyUXlXln+MeKCzyVg7+UGfdAzmIESupwtnp15455RuItg78+PJI
Pjv4yaryehIO8q8TvAF5m3+EzrA4A5ZDgdkgeZnU1RDNWZpoA3unAqrA0ZTDOy6v+d4PuvBJHcB9
FFvoEvYGzA6Oye4QOvvYBaQrfsfUVhecWj3/7JB7f8qkGz4JdF3u61hbq4vcQkeswdCEzx5uoWZp
vCaeqM63D610w17pU54eVJ+KFcOymqdotFVX07JZwizuw50Xk43KKrsGE972EOrnCJ143zsXFAB2
s+vhW8ezZD3Wi6PObH7t/cn9qYuvgawBHHeARLWwkl+basZ6j2X/q6Oj11QVHcxAVI6OzQQvtfEX
idagwiXWc4IXSDPeSubIxgVedKcnnk7yoXr18i75R7fbjzCgdjKiPbJR0HBDgy6PoCeVvAUpnudA
CH27nzYksMyHbprWWaLhyjKWRXzygoSFVKhhNsaTCwQ662dsBJP1JON9lJTjvb1khhuvYX+P3Ydq
JUv6uOvH7lgtHMBe+uilLH2TEdXb4MPgvweJ1LI2I5IAHyRJeEnlxnd2Przyw0o85gAyTr0TD7ug
a4x3lEoes94qHkLkLtaTwcOM90BxMRIvfet9KHRFW3rHcdAzYFXOuIkmy+Yvo6A5YtVjZr7YqlHX
B2hQIw8GLD8WW0zj5x0aBOKkF5hplLLUn+vlUCaxhMHIvgfl53DjLVJCMD94Crj62qT88mzNOfIT
CRI4eMuyNF+aaiBE39OUQty5/aQ/j+bsnsoMOyUVUVnrBLrTc8Ebez33fXNQ3ai3U8Ex/1FT1FVy
bv/dALX6emVjuXzk+I/C7PM7FSH9bjx3nvv9NimU8HksD7G/yIPnHMZ5fgLO3q9JDEbc9Jl4kkb2
vULK/mMYUbgTZapd2saN+J7yG0if8SP2cd6y0x4cQeJlaM+NX1V8iicOa8vJ3U6IlceZ553HRRSd
um2/qJj/Pu1Lvzkhy7NKxgYZcxV5C7cMY96Ppfc6mQAHEg9LI2xpwg2gq3aT2UOLPpJyNmpqHBe1
nrwLcaZmgTLoqi8ZwNNDmOXehK4if4w4/KJiiV7qxAoltO6oO5p3gSOhmHS6oFJX/chTD3hAwI9g
he7doR++SrwufvLeXEGBsMNVEJLg9LP0G6CEcTUjKfxGxSjYWE0bPoiowthHdPHJGRzvIsmO7sYp
3lW8i0/2oqYxdtl0UWd+NHon30Fl4D/7x1ZKlsmofK/80Ta3pQP0dEIgae2aprfpnGG4a5ZDwA0y
wVHj1IwQhExMnCwDmWxtPzbfSDA5u8CpMcxckhi2RCeUfPV4He2l7VMYSoZr0xgjsdPStkYdO0MB
uWJHPvnDMxSR9zENwo85wHdcd9lpmF6ev+OmtLO1LvwIMXcmyUwxveqLQ7+EGqe+tdwv7LqBUbLp
3KkLLGVZz5Tem9lMPo7oWbdRFwB9/XkwoDdSX3wRQe7gMOrb10M/uEfP0cvTrUudWdHo3JWtzA9u
3X7cBv+aPif9vBoMFlJ/Daj5IMeti+hJ7v/7cSqK6oO2HySLZnKqxlGfcBCjmoAg6+QWT0mV4cGi
VR88v4sndZjLPLno7vR468pZKt9NVnqkFAoCDPkHB6Y2EhPLJVRYxO/4MZHXOdeoyt42TnDS20n7
FKWRu9YX9RRfD42XKbUeAxwXP7AvsbErQ7IrrabwvepjNLDozyAZboNJx3hHm4fPufNTIOsCZn49
2tL/grZguwWXUB1rOzY+d91j7Jv+l9LBwzCEF7BDe8D7UjTtzjGQEkNsIz57MenjDGGgRXAheR3X
9iJlqQ6zNWa8iTv/rJooJupbDZcau8xQXOU3qH6QCYu0mVctbUDU2xnw4fmPPhUYNjjyDX3Yr7M5
khc3rilyLQcnD8J2pdpqRHVCE0dOC2VbWDbEqAF1EL69tUKshG6x6ux2PShJx97M8ctcZqr+60eo
ODNoh3Pf3F+7yL2znbU1C41yk/+SMel/fpi6Aji/CK+cuMJcgl+auoqKk32fb6IhG7bGmMCAqtyv
ltNab5N0ctVStTDVgvv+laeH9UZlqTiWbrWmoBKfY0NE5w5+1Vk11cFrEpVsZriQXr9ZUAFnfTA/
9X6Fu2EJba0WY7GLghz+w8Jb0yfHPGMV80kB264Ytz/gbrqddbtOLsp7Cv52g7j1IZSVsZ4PiZzH
Cw8XjLImvRwvlRvrK2rM2E8uI6rP9fzxoprFFGQdHoC082x2dlj3/KMG1EFd69acY1GfBoy23+SU
vRfA8L9XvYc8bzT+TEx9n8YT/kxdP6zjiX+rsMWi1kOFU0v2ExhDnDNRFOfOoJTiJWI3W7n9ZEmN
cgmb66d0LpOnmJf+ZDuPt56izPelUdt3QAbacO17xifJ80mZrqyNPCCl7UMdRNnTfLA0vz7Umq8f
o6QN78mi59s4lvJNpwaxKgtM71Ib3wZNbOII6h33aoK9DEZGcat17+Go8YzLyFOOQ9O/uwX8ll40
3kaNpmHibgVe6jvVHMJZrNnQ+isjcgre8D4uDvOcnXU9wxJmOftv+9SAs8xQZ7hxrCW7nuN/O1WF
SaNKNiE/+0NS6NkGipWxV+iGvEmyEzoT6DItiAfHaeVL7lEBcdNTYqDhbWjnNrC5A8fYPQF6jr+7
aU2pCWW8z45hJGtztgEgTmhgTuMIJQGszsrU6+eQX8+a+uiARPPiUyYqMm0Jpo+HvgV1PS4Howli
SmN1huSZ3mJ6ybY2J0dzsf1gemJZPrNMLLZYtNj3Q9VX+1jTzHUoZodmcyEZMr8Muje9+B2SK/ro
uWfVFKh37t1QYGOwjApN7FG17tBasJL7pDSASrQBArYcqsFLjhNFy5Xlt/x37KSqtlmO1p0fxcGT
CjQXDdvcqr2DmqIG4lSeyiaw71QLZwTKDYgwqBY68/md4ZQg57L6NCdtdkY5uabyGA53w+hP4C3K
GDfQLt6ygfOfM8RRkECtxFs6hoizWan84g/tT43cyLe+1u9I5U7/UKYB3+k7MbmfrZ2E6LZ6M5yQ
LEh+jtrwMpUg0pw0Q9gsqrVP4/LbmcdpWJumrR07LI0vMGLvnR59AXWYBzAPedBvdK/Krl1+g/5/
AHbg3w4V2EgL39nWR5KBfvJwKVgP45JYSNqrANWfBPZXRMRYMJgtEoIw4hYw0tobvPkjhOSzrS25
/Kzb5tMwDhC86HfjBtfQuC6PaBvHn6y83IJV7O+6Tu/OpN0Xj5rwHx9RICzRyq+2ZdRrB5E/bn4v
2ItB6sfW7Phi+dhshjCWn9m5P5fFEP7Tj/7GhKBxlHKa9n0Bac6njHfu25l6gWMX69otU5YuNM3C
RuenmaOjaqbsXDHz08ODThb2LbeoqeF4Gu9Vsx8NuS3YfTybgRttXIyX9mOW288jPwYAEmvVmJee
OUjmXTn/EH7KY3MUmLsuCGSqaT7pKjJVjQhKalFkdVf8b+d+pYKSJRJsGzhOFwFD1WcHQVpvTN8f
0CVt8BN2kVOJRcGPb7mV1B1TgNtdu7Fb76/3kwSbsCLXXBx/3V+e9zlP+RmoKeo+9FPz2MYwF3iA
cZfizoIfqpc9quuZc1k+evW32+1Y2Y6+cfuMBVphPWhTgLlT0R9tAw5nqvnmg+qvJzfehzrs+HYJ
u/YtZ2VXz2srE8H2rxlsvlCtxo5KbAPo1RdPx7vYD2Fb/T5gKbWa3TB+UHUA1e+m7D499JaObOqk
xstKig0wSrFRw6qGACYED3TNwBJQxQAPCR887rJBA488FIO2Nh0sSRdUCjaTaEHTAmVhvRVh8Ufr
95jrzizBv3V5jllJNIawFODybS0NrnsaeOVDInrthOOBv+6zYfrs+l7N/pP396Kb8AkJvhif6s8q
ql6ixv+MGozC/aRXezXZtNnxmj8mEWuXrunFpcCqcAM81FyrphoIKEWBNckcccFfnZhqqHc27jU4
RE5sY1RkrE6v43YcHOwB+4blimpeFWf4AZSZvYXxiBFunXS7zE6yj7bDzx6n8XeUUXiIQCHdqv4s
knAF7eTVbQxx7sw4WOdizD5Cr/whRdajBBck912RkhVQ/fXIzi0DPzIaVv+YFFW2yszsAot3OGGc
PEKm5zDLHlF3FKBip5h+ddkVuv4gErcqAqGZnVyUcvISJ8+icSdQGqjPJ3FQ3ANTa160sgn3qUBv
UzVHz45fQF1gGUGoo00JC2oQMWqw9dgPith5Uq041poXvc8ypCvRDFZ9OS4KLDPBWGbqs3KbhXeH
DHHeQdT2TdwjQzMBN+SX02pGDUKunSD/IoO2vXS9RLJlLN4VM3oqIP/EXnqvKNJYceePU9KIbeYF
zrrTNYQDVJzT4SO3xKmWCr7FqT7FvW6i0rlHTBFTNAplXvqSoA7wKnqMzVrwl+cGXMArYiX1rqDS
v1XN0a/0hRPwU7WuE1p2Gn364g9FcZ0d9tWv2U2u1yxZbInwK9f2C0zal9mG30Et53OzosheJq13
NmM0wM+pguyQWjG7ABuCknC0QoBIWY/ALR5VVzBjZcqvCzpsKfS9amZ858cmwJdHenO/s8upOc+t
15ydTkNUXrURE55gYi69qo2pC3gr9r/bWx8sI3uTWOazkVYSk1MOVZN0xzqrnv3USfT976YaVGFm
DwhN+uGwSRedEqcMxHlcBEyccOw3VYjd818DqvlXX13hAa2xNd7AunK2WNdGj1qf/jpTfVoio0d1
RhWQqiAE8f/vOArYQfUYS9PbBZGAseg3tb4uk8DbOQtjUR1Un59kE2xU037QIzk8TbqODDvPsmD0
e9VSexPVCkITHDNPvd+RfhP491GAm4xZmvJlGIx659mWu/HySr5kDYhRCh5qTF8CkFMdNo7m2DsV
gNFb/aCT2HZhRT/kQ/xs4Tewp9rhvlBhk6te5O6P2QOkX5n5t6CW87oswHrGaecdVWzklN4LeHd0
77zM+9FlwcpfYkOXyqmKpaaUro1KJis79ppPelTtvHqwXspZhM9isC9ZL9tP1LlM1Mu0GdRx/uia
2nBMuw5ZJQfr0khkW9VSBw1671NzcBwnfbr15tjRdlYz40vLNHXInemhjdvscgvNKKiuEDTRrleP
l1ip4zo4R4AMblPbPBXrGgPX3a3Pi4W9wjkVYkxjP3iWTaVULEVSR50GS4VUHbyh6A+lHj0Y1OKa
HZnCsUVRsOsn+zRNqdjJ0hfPViztVYEU7ndSzlckoleJDywTrPe8mqJtDuTyUAz2Qa/8+tLjLdau
RqtbxNSWrIEz/dvZqqG0teOtsViBCuEkh67HH9bQcUyv63nP2geVJHj566RInLs5Du17Ki9YIy0D
GEdfMkeW73OKN6bBIh8v59bf4dg3fbjDOnet6GsFn2ZnQXQ74EKGzFqe8pjK46+ugTJSARDu1M8a
ueswfamcFv5S47QbPeum+j2DUoo8K4XQsXe1bV3X9m42IfvXZEU+zLnYZZBY3i2vmo+qP5kLTDKq
+X1o3UUrGlhc5EwnIG0GyDEj/TB0Kr9BnaMMgyuSkO24TpaXXyAs6BWjO/Kgm7T7wdLwgVomzBnq
KdRp2QI23GZDpH1X/U0Lbs9FYuicx7J4jV3rrioD/4yaHdZzY/NBPcz9Ovx7Qi7/2vP75H8fw9cq
QevP+BuVMTX/scNFgju/Qi2jtfM/WrexJVKNqefA/2teTWRtexTSXCAdeLvUm8ErgzfXiSG3abb8
JksJgHPOIyiNl8mxxD/1VL/MfIcPEeYkYcO6vTPYA6/rcdixB5kubTIjqZjKLnmIrY0lh+kh77Nf
B9zWQNniHXmNUgNZgP1e27z7AKUClmewYCqvPHeUlc6dKKFyYqlcnR2zsxC1XYbUON68ObSZZWiq
zf7QxOnhGn6bfotWV1MDWj47pxjwOyqoi4BCD/yS5ZRqyriDg7UMpJPhH63QfwV9moOO/bdfs2yD
bJ4Gt4uoW79qAkjw0Cq5V43bwUHrRo+pMd661JkU4Y+hbAWgF651OwT8vrHwgy0aO9rTrV99mpUh
iAgj0rl+g+uFlq/XY6O6a3RZrlXfXFcBy+EklAfMcbPr/+8WbWjDRejoCdu8dO/iVGgnFCrY1lhR
8NJPGrSjRs4/rdCef8rCbzCYN/wXtKL1XZDo1i6b3IzUsY8PJtvCmxaPOoMxMd4pPR5dooPYGb8i
1KDWOvMulmhBdEqih/XK9SKFhygvBq2o/PyeK6bg37lK5Od2+eXK/m1UzeqSYB8uNuRTDkPMtyJ5
sHV9XpVN5lIuJEeGTjcGclplPupLiDq0rv0pIrl3unWl5ThvOhROtqpPTZiSIabChpS9k5I8Wmwt
dtIY+/Ze13RnwyYIl08rFCSjwTes1OnUmu1+iJEcpxaElUnV64cxjNFocvry2ZfAIwfdLtdZbIu9
ClEDyAgAEUXjW3VF/Yic8tT9HLqhX1OfQQHKAi/SQSogvygeQ7cVj8MMXNCenemI9omN4XrIHqhF
YA+vwqXdBtLadSCW1ipcLn7sCXYDpzD3v90uk1N/vm8zKOiUIo7CWhw20fDU4LpqC/vp10fKIRgv
iZDHMvHNS47oC6C1lHeUOlWdKdJxVI08e5Uuw2oAJZ+h3NxiPAh82J/6DeK06JFoZHZvF7xNu/XF
XniezDo/3q6hzm6xqinI65zzBQG9fPRt+i3s1ueSZdpXqffjFutHUIeylFWim1f9nY4E/VHWVHmW
VmyC0t2oU2T9/HPB6/DvAdWexKHip3nJYTCO15DraRNUuwEn3uv1jFzv75zORhJTTXOsAfJwtrFz
vBlBh/V3qlsdVKzqy8c2wTsaz7G/Bm5NEUHpFK00trer/PFhke5hbJUmGBgs3+AW47SwBFbUvOKt
1nmHZIzR9AzK8tk2jPI592SyDtBNOCTelGbslSq+96w/qhB/ga5YviDZmwl5nQFaOWczp8UHbBmT
Z3VA+t0JfPNJNRpgDqdci/4ZAcJfx1vqUNvSH4D+yEfd8qgL/1amu8nR9R51UZaM6N5d5erU6e3w
R+cfoeNypb8u919e46qbpz5DnYZV9u/HKSE8yy2+UBrlXp30x+ugiktJt1EUX77W9bqqffvEUM+S
Qy3KJzumoKMn8C2gEHXvMwuZZlnt/NWPwcQuW3Sx/uqPC+fv/ii1+33WSo8feAsCCHm8fVlrn8Mm
ofX7ECEp2q2GXkYgrXhkMjjbiwsouNhBLiKupZq+DKgLXSeoQKTY11g2tvvRLl9n48n3YNIHSG++
JjAvUMPX4pO2NIPenPfZCFIk7sL41Z5NmJhZc1aD1tz9rPW4v2DScl8UsKtUtwlnbUNlF1uCZY5L
Fhw2HfU/NdrPk/4yR+sS5Huzhn7YoJgFSkgNVqzL2GaGMAKWTze6WYfXNbzDYpnaTR8a2V1To9dZ
m1G7sdOapi+yO68y0x3/h3lbm+Cs+t61EeQwm2RtVe4AEr4pjtd2pqFggDgXtGYUkR2qNY+T/Xwd
s5PUPZe2fE9NlJtNj72DgzZWHRsLqzoNXmsZlfft3L1fW1NqPPsiXeveELzGM5L1oqskbjyIk+Sg
7NZFFMUYRaBdMvSTdWom+K94bqB6CFwXteDBfULf1HlBPcZZA0OND2quCg67nPSQCh5RKlHB6lK3
YLJxdx1mRPdBh+iZ7SeQLMLJfnDQsFwnbAm+G+um1uIf7AJqhNuM4MFs7fZkotKyC/AG33kiNDZd
rHlnrZE+4l2cASqJuB0HRpFajq7DIhJAC8YGyLqH5UEHK3ob2cWSRwvlgzqogXLh9AmHdHs0FUc7
9DFqTKEnjpOxz/QJTaIkbP1jmuXf884f4DLZ0+dx1sd96lpAMUoQDFYlzGpfu61xZ3h6s8Il19i1
HopKm1pWLm5fOrfBgkelFFSjvRlEVzzqTH5xb/M7XavRCZ7XU2mPC9HavUg2QKuO/clmwBbgDIO1
fIkBliFqPn1QI1xRStfQT+v7eDdpmtyIso5eeuUN3iabyp/7R9WF77y9KVsMU3t/EA95iJ6uOdX5
99LoNumYuF8cM2wpwgYAZorqs/JV9puovm+NYKtaGvZmff/mtXg9h4u44bistVChyqaVOs2LCi0q
bfrR4NeBMC5bpkafNlmDF0raBTa1IiM/OgL6cVLlMLhA8rwNZpzBUaqDHxP/1dBinV9QTzCcqaWe
3E9rw0+bpyKK5R6zFQGSf4YWWMhkl7Vaui/18QubYwSfloMDbB7fmuUUkdrkXCVdt7SFABkUXwcM
FZ05iB3kJTXAZFnyjoE0d6yd6vVk4UB47ZzKQx/a5KHRdw9W+pwE68HU2Q85GFaMc6Gh74d8Yjo8
Rt2YvuQB4ok8ssmcpkZ4NpMxf02CjnQZgm/bViktJol+GcL6pxqUYfDeJlF5gTTxAXdouspPUTEW
j9P0roSnjEWQygYCdxwy/qpUUw1UZmJuBACcRa4BzSp1kNMONSANhQnyKSugL9O9B78cjrnVreG6
TwuXfkLTT1bmKs3Sj0l27kHv3MzdFKOeXWYX7tMSYuvmD1QW24NqeS4JUVh3/9eV1Kj6HE2PPjyQ
6b+uZsZ1dhkc63o1FdYXPWIPZZHty6HPdkOZJOiniO6lw9/qUQbaWrXGrkKToRVw0PFXP5qz2b90
oeecUq2tV3k/L8rmoXcaqy58UMGJCQiutELcdoMEw9nBeq2Ejo98g6LyGWE+HDuULNfSdIT3es15
qdG/gpcmqr3ZoZrncgVKfUlqLKmMP/IZSFRuDHLFJ7gw9UVlP0LcKvHNnRbuoEvhsM/b5wwtWR6e
WbN1Myv4inLdwuvF0lOCs6D2qRtT/hy0cJJS7Fy/dDFmpsL/aB3Xeg8DPdpWQkxoVpj2yQ6cYKdj
FQV/TVirGuPT79SRVkqRLui1D+mAjHTVo8DShwF+vQguGfTVlaIfqSYMfNRTFnS+aorfTTvVH65z
ZQpofEzSft1osb3vcg9rMGzoVmNUBo/KHEwfNAC1kQnpEGlXc40sYfKArlT0OAXVT3gb1CcSLSE3
A+5dNfO44lGfJnut6Gy0N+MOh3bK+Ws/0fWrNwDwkF9NC9HoVwS/z6RYA4gn993iNj4sB3UWFja4
cwzTHP8tMvWwO8YOL+bSdDJkhtzupPCr+oDSnWqaiCi9qWaMeMNJ/89mEaAx4EKkWSlLkUpr03VY
lfKo4TpH2hDVqNKBgq9GrUW5tzkIw9b5e+x0nhl+v1Z45BtumQ2PgbN4+ArCBpHXbo7AhVHKGvLo
pdNr7+xTLnpS6VUwvrzBdTS9li7V7wv/2qUCsoV9vESpide/WQsCGuoL+sdkTd7a9WVyH9UlBk1z
i5qMbdff3GpvIc23rfUAhtMaYHC2iVwwC75rrJU/jDKAUWdwjGEfz4ga/DUAFv8fHbWd460fPGm4
6ZMMJyYPaSO2HhQsQhuVS87CqDmM+Bzc3fplUGbryMvRyVsiroexQVlDdFSG0sU1KrKluCyXKxu7
+T+Encly3Eq2ZX8lLccFK7QOoKxeDSIC0QeDDFKkyAmMoiT0fY+vrwWnMpl561nWBBfuAKUrMgi4
n7P32p7fxD9aYofoeyt38gdnoTH+GgWzSO5DMoCkKlle++fo379uduvk4PMkX+XukK4b9Mob3ttk
W395z78s6q01PbAys3ZjbS6bzkB1B4qa7VFya8ea1K2+z3HXmOotodbksTsqiTlziGuEurIrULRe
5VVdEQCAZnNAhLhcnQhahcGQs71cvlgTQClKVfE+bzYaVglNXe9kJGK3JCg6NdikcZp+N8tIzn8d
vub0rH7MkaDt5cWveb+pp5VlaxNd59DLg8m40fcQ3zrSaNNsbh7lyEGu7xesU+XImKlWtMbnACK0
6GhfT/08fgPxJ+8orHa6Rop5tKCh4mIEKigSDfX4cmh1/8/ZfzcXjQCWzLrG1P7/v1ne0lv6d50t
3u7zCyxbHGOyjE1T0fAqsXIBJ10fkCITolCE2c2xM+JQuyn9aaDKsjI6UbRh6KdCytcGCrmOBtMn
ssmWLxKzJc/DjV7JFT3njV79Mkz9TvT5+D0hTGDj2r1/0TNLOSZGSkkxMun8Rz+zNFfZW7T6s2iA
trVBVzy5oKM25M8rD2GK+YRFjKCNbI9bK4wE2UKWs8t8+pgDP+RDpGTFMSnd4ARHXduz5BXnXvPJ
Cu3MVaZ16gMf0/MQueWdXKtlRdHuQbkQaZKcRF49N7HIX+apCjyFJRElKjs56WE2bMmqip+AINar
OhvmX+FbCGrjV8ZLdTWXkbrDOZyth76ar0hDXk0ooC9FrefHnILrmsRz5XmagWCm/N1beTVs8ldU
/NsloeuJBAnUw70ePJVhQ95H2sSPdTL1G96Q+a22OpZwQ1E/dA7ImqqNMQ1UPg1ftdKuwdjgbNN8
+65PfGOrhUp0hyqg2OmTXgGcKsTOLdL53CMMWldEGri5X363w8KLKOY8tbVm3AVmVWCHYb5MW9cj
7A31PRtSVrD1NcaudKJO+KqVDWEHuFZzD0EVhExIwTd5KIvixRdKcHYTCgIGTMLropsSloOVBa+d
1xX0lHdNbun7wdYemnnMLzHlkUtmE9mwit1cW//9b//z//zvj/F/Bb+K+yLFXpj/LacFVMBWbf7r
75ppqH//W/l54fDzv/5umcJxTVNlb2TBgRc0X7j+8X6D4bbc/z+6xK7YdAzxuoE1fJjiPUkuWGYz
iUpeDvhYyUCoyQX6mpNnoeZaNGeoW0EO/ceXWIj/Wa39y73lAmOGRr+0MyjwzaX5e4pUa29DpQk9
w4R/oLHo3gddwLdRX+wdrBKGVVtlI/ARJlUqrEDffHWlFjyLW5HAG0LWvJFDRdTKnTwjOdo4jLH1
hHPPMYiB+ceFRre9Gk0ixN7lgtm57oaqoL4J9XpvNoim/MGyHqg36fdlSQJ1TWWnsJKMqJn8UV4L
k1Q8oA7q9nlNxIxTuhlpFbXZeW01PAlR4DkysyFlNR5cMSNCG2pHcTUwKl1D11TPmp6wgsntzyl5
0RxioE5RBI1Rmysij5evCPPXvu6OWGrnJ2S3tHdLO0EJ34DxUi+w2q130+0zpEfwWTOz029zEP6K
8tl6r9OhXeWQbPdqDjgq41/B4qrcjGpe3YRCXKI1to/APKlrLsGLXQO5D+igOMmLkVbhChcxKt/l
KqFLbBPMmg/4Mhxst9hpInQ3cijGQDsMs0Wup4oLi3pQjPyBQsAo+NnlcTzsdVIJlFWwWF4jFDGY
WDX3GWEddos0Ba8W9CW9jCKDmyBPP2dnzc4Ouih/+2Luz3lR9ec2mmBr0UtBcm/56jEt4umxLPIJ
b4wabuSwHXmj5TbaTa7R3ZweQzN5Mx3HoES8glhCcIxJ3iZUF6ta2b79oxhjc6ujujprkV/8y0HO
hdm74yTOk63EMDs6+6fWQMCdqDMewtp0cQjM7nM2RYpnYHHayWEVGRkM5SE/ySH4tZ3a3zKtTh7k
IazS9Dipw29+57xitmETgenYElAidmxgnVdleoH02X4f6xiSEzYpzwCm8zoOZFzW3fAo1MOkxEhM
YhWzoAIFMK5hfNN504kdSlvWf0t/iYxQdUVl3sSyp/IoFlAU+jGHqUrKiNq6AotB6TzWGc2MOWf3
P7bjvK9ZtL/OybfByZPvBNPkx9IQJH8v00JUv9kjavd0DpL7ViPuvV3mU4XoeD3VKQeZZfcyde1K
E01/ZMdN4Lyh+0cK5b/b2c1vqj3mN1EkzqbWJp7K5WRcqCucsW7Tl8QLQNase0/YQPY48wjdDr0J
jGwZKr0LHWa7OA6TCeItmdQer4jh1xREj/Y8Fu9OwEWzNqqXxhI4+m2/Owe1WXouYIbQJWHMNmDy
y8O8OJqh/D9FOLmuraVV134IBTIOJaHm4RQTznOhbomCeBv0LDibfhHHG7w4dH3VdFshtrSwFt0G
HJM3var4DpPVcJBDeSEW3VrLbX3dpEvUsKPl7Wpw1fJc+Hl1tpt83VnNfLRavzwHnVF6bJujXUuA
whp4aPmCsjBcueY1FhGclcA41MFYfsepb3pqFAXQE0xx7Ui/W/s0bD+G+GPqS+Hh/0hP7hjfD75Q
73tdH59b8dOwCMJ08EqwBlPKO7S94MmmJN+aRskaJNZKKDVckAejQ+Yh4pF8AODoqjqcexjacEHH
lB6C1m5s1Wneequ+9W06Po5EP5+FPvgglplHcv2Kt2rwmgoAysTT58ZSzt72IqQpqjnRTc6RCRJi
uJ6qfYpEhvZz3O2cXMvv0S8bB3ewP+Ro0vzzpPfhQzOE9501ur/IUMBy5eTvg8fDMpmGR3xI+XBX
6XlGPQXpjt1d58HeGM5Q3uq6SnYBKypKsHFD7AKs/3guSHwGgUIyl138xrcfuunveWAXY8ed+i3X
2R4jcS0utVqLow6QbF2SQ741k2Hv5x0flTGurvLMNbDENcoUbFhENTdKhMiBY7smv9Z0V0lCEKOR
wiaoGiOAaCLunUkpyK9hBTRlP+ZMOL8Ks/k5VWr6zOOt8koqEBdVHyArVKxBgj484lqyjuFMl1ae
sc636Jr9+yTt411e+smeYty7W2OenIwoeAJQrtwbHeyQZSSnLIIUWGfYZzmalMxaMlkML2x15dFl
m3ymw/w2U3i7zRSAr4aVvieRHrzZ9VRsUDpnp1IL2m+QNODrJ+HbUGfEulD730OnjIqkeea7eHaN
rvxBClSwriK3u/Zk1J2xfxDRno3Fj4b4YY3H70G0AeXlKtbvIts9B65BjOsyikez3qlW3K5b5MUe
gBplH5uJ+V3JjE2DMu1bWMXVJVVJPBois3oBorApgxnpTqI9ykNcp88On++LHLEtnreEHVibqKoe
p3FS9wiUinOsdvl5is388yzCCkYR3W7PAxu7HTSutdOFxbaMSBII1Dw9a6mffB7kMOetTgVsmfy6
bBaDsXHzUvnrBXmfkQ09ORa9plCkVar1kPIL4DhWvcOfDiC/o/RyHd3ph0J/6fA5qhumrFZfpXU5
bly2B9RzBFrOGWKQvQylkbmqbXFmP8BiaikqYPf6M5SuZzkcYHj+9eaIlubGJGFgl6JqIYbefA30
wPWGTp1ZhNrGK15HPnC8TxynWiVLoT1F0HNgZ4BUStRJTZ14n6CtfbSXkj3WU3Ko+2V9twwnfKpH
oqWpXldzXK/H+b7MGrEvh5lMX7KiMDL6cAuWdyRhpC9u7+dbv42h52GSvVNEO94hDvQaMIUn1yUE
mD7ecnVkaxvr6UNfJdE+JTOQuPSxfsHC9qQbLe5hfZ6+ETVC1TGuX1K71C6mCls6gsh7de32Ksiw
qXE89v6p/ufBn002SVpwFYbXGZZ6RQGtPcRp8DJ2dvIKIc/0TB3IlhwuWQ/8s/pncB9rZGMtKxN3
eSD0KcldSn/3OQx1AIEpGKcTatic4lVUbi24xhdjOcgzV3dWsKiGkxypyqQPK3lKzcTY2gb4X1h6
2b4KrSerNEncGBeXfg4Oh8VWMLXbNnQWYC3LM1I2xebzp25iDkwS3Gmfn4ll6II7PMpPDK6HP8Ov
q51LaIPaNyZxr233FHd6D4LQzvFTMcw1Mz6WQD9IR2CYjFGDBpKFpjWsAamJh3ppB3VONByaDt1M
MeBrWIKY7lSLDnJj8syIWv9hdmIjWClLsBUQyFBR7nmEF2+A2oN1XiXTo553k1dgJ7qQ4yd2LSkS
CAPCGyyFeDfQ8jr5WNZRw9izvW1Mvdv7nXOwWwh9bEObe1EpYIJYoBUKDwfBssGDPaZc5WHMguDe
H5M1W8fwLolicCEpoLV9U9Is0lJadfDhcR1VWk9TsckWoE28JQPXvia9oXtDoQz3M0Ylz/HtgAp3
SDyhW7T31RxBQmmSaCuH8sBKDbWLpl6/ppQOmBMWzb0igvicLxiU0YEJMjiJ4k2tEZ2H5SDP5MHE
yu21mENZYQfzUWmM6Wiq3URu4T+Gck4evubkLZ9z8XcbN047zy6m3sCmsA9MwB2ycw+H7w23Y+dl
9dAcBsuMv3ewYzr6Nm8Cj8su4fm+swniummZTdZlhHE+iP391OU0GuAgszSl02T3Y7CWc/IgDK26
Nx6AW1fnEm/KFurALunZG5WBGaHkc6iWU2k8svrfCCNTDkPSUnJG3lodRz7cmidPP8eRVeNZXC4h
O9A3vYuT5eQUyUSzm78EpfJ9NJjiOb05tCWesc9jtQugH6m9v+5EPr0khoL3QcloT9io9NC3beJC
bV/YjSYYKCLbMwujfwlFvvJxDcNDofQcJSGJYXGfURNl7uvwn+f0Yfg21j0Cc9SCPEVD0A4+iDpK
kjaL4mI4Jk6Fr4Ee8UAAPJQ+gFEVv/CQwO/KSdjnodOotLu+l4dFsLPisqWVxAFk458znXYeZbOc
bY3rmMquj92TavaxNyrN2liM482k0iLU4uFBFM28QkrcfFRKt9O7SHx3A0vz9HgITopViAPYwnmT
5Wb32Gejs7d1DZo2IR2PddQwhxU8tJObrvXlJYoN8c0o+CEUo32TI5d6Rw3i4RHAgv2tGeG8Jnr+
VPHrvGstDM0+21iv6KvhaCuKdauS9FdNWPt7phnlqre0hsiEaD4lVWJuCBlModyxwyK4BUqdCn2E
UmHgsXim1bzMdWFE+OasxftJdqehsD6VVo9n1S6IqPQdnxYy+H4tJ9KxA6AVq/ZRh7C/aaaGP9fM
DG9E83FX5dpGjQugHaxAxjn1zwSijWsjK/vN15y80C9X5Zm8IBIo/1OLuV/O8a3wPYNVxb5E04TA
LIjek9S2oB2RpNLUvX3X4b1bWcsFuhW/e4NMa2XsnHWEcwPP4rLGk4epczgrEiblaViNXusExGAT
hLF2cWJvUlq+Zx2Q6tlcDnKoQck9qk4VrybrzcLZ9uKkNuVQm1hPOaSZOHoWpNm9HI52+VaAcL8f
iLd5coBuymkV2OjJzHXCLdTIfnGmdqJ7mO8BXBg0e+DXdMRuv4QjArC+U8uPoeEDPmY6EQqD1ymo
IZHilJdxTpz3wlbqlYI49wBAlbyHoGyPKh2JzwPQpj9n7cS+ahWj6EpnxdyHmtF83iLPann1X077
so28Av3WymeJ5scl8egaLENXdOxki8GCyalq9+ZyCBwj25JqRP9X2Ni9R5Jk4JQ/lZlqnds6tG7h
CA2FvMRwRavcvKHtM2+IO7EuwlI/sCY3b6LU62tgWlt5kf9X8wqO0jg4pllcCyBX17zu9csQd6s4
MXe9rqVXI8z6+4wwynt+EFBO48rp7+WZsLRwHVEL3H3N8QEHW8myHwjWv92sz7WXwXhnqQBmsaNj
dXDm8b0pnfQmVEecO0rj66Irp7dlHpxKdgMDK84RImvwdPYo50ts7F7GDg4IA049ohR46JVNeaCw
bB1rq70l9o+5iHzCMZzmgUAA9U4CY6qGzj9ABxfNO7wZMBJE3PmpsYmnInsiyHKgaX6wu67c8Hxq
X8iTmjbtFEcHXRPti1HFr2QT+dfJcXwaZK/ypl4nsSZ2Rlbby9c0odHsDH20Pfk1rShxmKRme/r8
E816T+Jw/EhNvVg7WfcrFGZ3/Dogz//X4TCE9NXi4f+Zy+KjoWTTA3FeROwERsYrCz6FtRzKjr2K
lt/0hTKhlZq+S2c0FDFZW+uqpgiiRxOSemALK4Wk7iGPxa+qyl+EcLrXhCfq2i9q8TgPSea5g+ne
oU4J2bW0JgkAjgJIqOm2hjFtqCXoPLvgWJEUFj99Dkeh5otHjdApduvIfWzCqxeeRLRAJuQhDAZt
1wgdBrNoFr1Lwi+MmdvvetonCxbfeegHC0cPHZINdM/oZUwaRLtIVofQGyiD0T1HetfWvfvQaUQF
OGbUf48Nuj2zqUBzZXkQskq+byvnrqcmty9r8gtmAhgwYiynScj6dphioCvhTOKZEdAJ1Beze05O
4jISJsz7DNrtWg4NvVFuYdTuKZBd2PpprNcn8HlxGf9QLas7DqaPWHM5ODpbA4PInF0Dc2QXUX/x
ZjFF6xD+2XPbsGBg5Rd9TzUNzao7Z69jBTY0ZnX2lqnZr4bKdVJXtya0q2O1HOSZ3Q6sG+QpfnhO
5SV4f3vim8XOHm0lXTl1wntJnrqq3YOYJFgMLifZF2FlnAh/vBsdarftCCCB1bRuHwM3d46EptnH
zyHsxX1pCUIlqSNJL2HcTNODPTjlpanykxzJefqlycnpijffXTzDs4jTw2jRlNIXQ7C8ZR76ZlfQ
a8UPggHM6Gfx5MffMqXAE+JiXrUCykOd4nhUncxfMe8WNS6dHxRBfgy9m7z5U4mRX7HExunr4BI0
+6IpxatONvKuLe0UCKHQ3thvVDpuAkicuwl/364xJ+UVxRcQmggpdPNgEQayMzrjTbYCv1p7X0M5
N6r1y6A58WfzT07JO77agMIicYXv+MfXn0GeS7GCp1Hv+w5Hpj2R59mW+aY2nPkdOKa+thNNu5ql
K4jmy4Cb9OZW9gLa73QS0qs8xzDKg3npEDTakxL2NPb/OSOne4iC44AqSI7koe5wpvKMs1zXeWIt
03rdMIxbdazcJwuQ777w63wTVCOl335uTr7rDit5lcDY6lob9JKWiz0xmo8C7YqtwFBrCgy8CAQe
Pq/NeAjKRLCeWP6WlNjwddIF7aFI4X8EsTV5kFgq5FMcyN+oTjTw/wzJP9Z3gdNc5HyF2LRcyfs0
3/gOLm3Y93TJkVcLkj6WBoc8DJRw7go9U3ZWP2efnQ8593ULudmhNs53f5mGJktzrg273V8u1GY0
brOEPFx5oYqRXk+DWp0InC42NYFaT3NWEExmxP1Lmfi86scZI7QbY1HW/A89Vw60IcEeNIJgSqhS
QA4qOvKU7Fe2Pm3VbW1b9g8eCR02YY2kSj4Gnq7k6l2iw3I2oHId/EF3Ly5INk80U/ZYB0O2T0DE
X/IGL8iqX+A40A+VrTDowNhtLyA7cllekGdybjAAHVSquZfzM2aXdRXWsNZF0NzJQ19N28bS+pM6
Z3f/uclm2X9tsbm2qgtHOPTYDEs3nH9vsUHsB2TNtmcNGmidGHq26tohP06Lxjft6+TWkSesFDyo
XSfBvqVjF/HLH60vcFB1QE6tGJa2o4wj8dtcCLOHFGnyO/+1BmLcm16pz1oj2otR8ZLBiBy8Gcqw
1XMB5DKKE1Knk9RjPZ5tVc1Qc6j0I5TU2ib9Vo0PStmK+6RXNomjd2eMmlTmgdBO9G5ysaHdPq+j
WKXlFAXJzvXtZh/ZA2pUfjFPU9VPO5NH1VWJlMQj8n7a86XP0VJiS5YDbZb881CLvt+1uf9NIU3g
+J+/yc5f+5i2ClERyItlCZa9trtc/5c+ZlDHs1KDr1g1fcrP/6uJyV5n52eDAQ/ln41NSiQYv0ZS
LpQW4CwFs0KbVa/zA1pCy5CNFaBL4r23dZmYR2oMzppADmBJk9M8BfA5eGp20yGyS/Pez2uAYErQ
/Mzea1cJf2qmXqwbXSvRhyTuQTUDfxvoQL/Lov6pqq1ysxrebFsl0F/obWpneZhTRz0bfGvOmSNG
1PTQC2xhNbdRAwdrDRBC5FAeisDSV+EdQMr03MOZeq5DjPPqELwGs2vsaw3VuFE34Su1ng9iUTRE
gWnE6ge80HIXOzcdXjyU/Bxm6Jpe67zPo2x8UIfMX0VBM/ys37tgdLaaSKetFALQIYEpH/UPcqTr
NQnACoBBvAzBo6+BqfvPP1PDtq2//OrYpgYHxeXlicLP0Oy/dKd73w+DaawMahd3XRjmHwhX4MK7
7Xjtw1g/BUWbejjkm7emIQZ9uUMN4w+VdPm0cjBYRKrvRZ3bXKrc3stIBx0a5kE3tbe8CIFvdO6I
unMNHk5/gOwc3+zJpW0V2L8ityX9wxAvurTaKhPhJ6Eb/ktrHJi3STVksLZADMeLRT4JDMPa2BCf
urUqoz9ZY+ov6iSAsas+4B/IMwq6laC9by0RhRWO2ctIevOwYSHG8nKMJurj+bQCZhy6tnsu57a+
ZBQxLz39upF0JHAHqYV53BSnIKmq00C3PPQUA9l1iKvbCjaRnjSUA2h3Tk4a7kFvXuxh1k7I4Z+s
2WjPAOW0J0d0NyRa2t00FdoT+/10XU3ZyY7baNM7yXT6OphRN53895x37Tet0KhVdQlBcwkgYDWY
oM3aqXWlxm5eq964i4uB9LZlNDhQzWxLIWNgbNF/p6b+kLCY3es80vduK5YtvS1WKFnET0KJ4EVv
AsVx2Zazgq/UOKKGs5zC9LVYyh0LhH+OrzlXdPfuVZ4BXG42tTCzTaPGRwpp/llUYLkifParMMuA
bQyd+DaI9mc1jsGdFBG1o//alSh/G9ACwGVC2tGq3tzI4y3YwPB6Yr1Xb0Di4y4D0HRx8jq8CBDg
YalXJ0Q5+lmb79UU5STUr+hbbSHDhFYBwWsZUiYLt51hK568ilQpR4fXZpssc7aEQA/PIy/KuSzM
rRhEvEWqGlwH9kuYDopimwdhcI0LBwn41CX1TqPuv/ocy0vQhEiRQTG6M8EbifXIM2Vnzv0Rrq5K
gY5lNPpLnRonwYdVhcSevb52w8hobAqBE0pKvuSh4700Aha/lyMW5vrer7JpJdhpARyBIjJ1vzv8
6aew781bUuXT2Q3i51rH92QU7ryp9P6pJG8KNW06ra02V64FPZpvVeJ7gk/7OxpQ4jqywTlpdWU8
0ORMWMn6w7sG3ZDoO+TaFUwcrHxn3XgjNBb2tONa7UpOiWW+N8qO14lZrREWk8ho6oSKp1B0Fd4I
NJ+XoQN2iizJhVQ9HSPLno6CPzhbybGKzG81TN1P+ahFG03cr5FYl9EXH9PCLY0iHuJtadb8zjBM
bfXJ1DCeqcnRgNJ3lr+CqWFVl8yluR0XubWRc/IQ92S8Q2rZtQYeMapTEQwte57J9lhOiVnJjtCD
pMoPEWK6jQT/PjmU/O5aQ9OCmEnzsFW0F9j4UOFt7amvrfSxyn9NVsYvswoVqh1/1sRihau5aLZd
0ygffl7+bqeefApIbHe+34CHo77jSfxBHY3TmZTUP0yDWcHWu9cau4I80uC0n6abHGFOrR8AnISA
+frB3yIEHIA7wbPGHrzDOugfaxw+NJ+W069DBltpPdOd2QqLgFDy1xxPpxr33p3YNmnvQfIUiqR7
TKws4re6HG8YGCJv6SdsYz52Xqoo5rkufV5uWMYhVzbmeWGEnmlNAV4tYqs72LGzF4bbEwNqBOpp
Ilx212i8vpcRcHX1JM/kIQ71iCiHCldERpoobr85PYaOcs4qG2BC5WSbmV7fhn5NeilMO9p18LOh
MQfZxW6b9CIvyDM5J4epqPUV4FCTfxtfhpr9z33UAJ110PQVeqJcvwB+D3Yd7XU+1ez38eTWJm6E
KNGJ4nwERRvsRyW+z4IhodnGgSrYfR+Ugk+0P25YyU7fewXTcJvN5WWy3OA5nyvWqsx3mWEdBKUe
QOGJeW5CalYJgS2XhB0IjqZzTzDnJR9IWvicr8ExDqssBOnloyJey5sBDOXrMGtrz5oKvj3DwK47
c4d7isYPge/iB1l6fLle36ZM9S9yKq+zX4FjO7vKtF8rl60x69ck36hD153DJdAOfTaSCyNItzEK
/3jFizJfBzk4eM3NHqVCdhmNoFYePxdY7fR5TSqk83+M2HKNnuoAunDCHuS0+REKF75wnafRpcYY
YfyKh9R+jUYIX+yOiPZahvoEwmN06+fBcBCNZXGZbE2iLi+1KHSPX8zAa7rKPGrgfjehJY6iL9z3
WEFAWmNpuRtnKl7JMORreQFc1RH7zKZTqvwosoEUwX85RVnOY93KXvqhdo925bpHeaa2qgvtkAOL
xz9n8kKc9ViDGuCRVctzqlHdcA0mS9vgtcocOMzxR0PDWHXdnT35ZLZHDeZV5CxPSMUjZzcpVFtj
Yq4R8uxriLl3NUiVz0OF3gZAi/XbrAtxR2A7gUPyakryGp2c5vh1r5C3DB+p8hb2sbHTNPERalFt
HZWOoVAMeD8TOnHUZuku0BJiXlgGyJe/PAPQMZ7UKH1ug7o41dWYPZYJeQWi1aOjHA42ibD5rBLH
jUukYPedfkTaTDcLAMqjj5rrsDCbuqLOIYgVxkV10AHJs9ysr1mlN1Q4S/2k0RPalVY6Wqs6pZWq
OXeCEhsZ17Z/akLroTd4QC+oL10eotKkZdLyPmRKidXkoezmAqbI3deMPBtBpyIxaK+fX8xqbRfp
JiydOSgfp6L/QfCk8wKycI2aTznKQ7KcTaQtOmE8Xm2U24eqs4n7savyrfTf4xGEcTbHuFaQLuLX
T8cHMfXFqrBT/32u299JSaoyZqBb0c/OijVK8EJn98+ZvZxRZwhe5Jm8miRxBcWctvZ/c6+c+/qT
2NgdkZaVB4gEXmbG2qVcfF+pbqkXOYxzTE1Rl75MS8yGPPhs8D7P0jQzdlRJXjU1U87GcpB3UPBr
Tp1je0UN3L2KE+0MMKimeTWFe0uFFjJN2KkAWAfPhFxDnB3r6cPC6pxOs7FzHLU/mma+7whu+WGb
gbGaCZh8wu49o61PMPbR1n6wrPJSR8J5wYk+euk46qdENOVd7sQFHBTHJWhpKPpVEMCWo9Dd7tA3
Dhc0PC0t9tHeJtr4MStlfXETcChJq9fvhRteYaQH3/oo1aiv6ZZnECFNzy1+CkuFRZiazHtJigGN
n1FXR+wgERHyqtXS1BB1pmw721FRoKT9OnHxMEaWD4s5YqUaGiqBU7X+rBH0YWb1+FgXY7evE7oS
5DdpJ2dZbg/EjClKkxzlSM5T5PxzUZ61IiIXvhd7eYec+vryr3tb9T0QrnoUU+vg36Qp49I5P8mD
vZwVgAfFWp4ircV4CGchMtvglGlKcJp1PSBYh6E8o58Q0AEOgs3MXm+9pCYlDoWhqe9DDNIAGjMe
hnPQXH3956i0gSfdINIXYmVk0SOIXWVZUd1itlpLUvkPvwC3n3aGR0c+3aoLxijIyj8HOWQhhg8I
EwbvEJVeRGD+nsEwZYVpvjU+WrbazJIbm212xWGcwwJVKWK6GYY+SFyxCVclNtzM43UYr8K4I7LH
MQNqGsb0ltjiUAbR9M3Kyj1vim5TlJrxGPK/sJIMeNJwVg0xOi92zK4eav4xE7RPLaFhKGLZDGzM
cZudDKorLXqIKSVZusXVZp77fo2xZ4JLbkAPbdvx80zOyWFXAEarg+zdt1SvLAzx0zTj33WShN+S
QAzbthLa0ei3rm2P3+z+3jSj8oVuHqCePnqCr7JvM6E8VBZrFLugxSaNz4EefrBdVR6mZgguX/N1
qPz4ur8FyL9CWUnfsbYew6pEhBDU2zkpM3pjVRWtBr38blZA2doFl4X30fBs2tq0KcBhzbbLqnJQ
l7q2nT0Z2TiugnxCqZ1F3ToareyjHRZnsRN+axXrowzrl3DxVKXuhJWBJ9bOgiX5GKiqfkOBl+zG
akDm7zgQWpo17LPpTU47s6HuShdfgBGbF7eDrFCIuDuamooZi1EQuPadk0e9wYreuC+pMWS6jhBZ
4TOpBuqLHOZKSkxnHzr+HUkQye8qaY7RXIY/UZk++50WvbOMpptKnsz3YJHhNVjGviVzba2thvge
ilhik0DcuHfAQq6ytvmgwBreEqM01k4SdS8id9g06tP0YY7BbiwI6qIY8jvvSVzCQ/PkZo3CaoM/
ejDIxCVdsoUrqxBpWYRXY7FYonwzV2Ii7MntlAsLyu6YdCoY/ywAPZGHMH0XnxJK6vMw+jDUEJHf
99AoNhTcf1vmTKz2cnD7PL2UQ/pqqoG9k1O1QparpexNU3dvKavTY59ow2qkppevcyWnOtU49M3M
yL9ZxIucgOL/ljc75RiRwUv6Mw76lRqp4Y94eemhhSxR/c3N/+XrzJbbZrJm+0SIwDzckuBMkRQ1
WjcIy/KHuTAU5qf/FyB3u/tEx7lBoAAqLIskqmrvzJU3emMqvXjwRkM+vWDGrp+FagOXFGwz2Og3
fjHN+UAhrlMJZvMRx68zF7CCkwgBQkQ8E3cEZjtXFrKwS8zEexmzuCan0Ak+taLcIQpA7QPLdV0Y
BUnQifxnnMzflOfGB0XV1UsojX3Y2XG+dm1L35hYijZdoPVkM3JQZHOJ3KJ/WC7ZXmVuWYeRpunl
ew077zUWyZ+D0KFgstSLfJm69YrStbtCvsteVm9TIgrh2Z3ieTOrB4p9ror02XE1itKRzAi/SGgA
J3Taqg6A2zI00Ug/VsrXMhCesSnyQj5gpIJUSNnkmUd8sCqzLHgvsbt4QSF+aRFrTEcJQ8RREDLo
VcVm/lN2seN7npefp7ykS1ji2LO8NH+zWTjXemYMfghA4iGeD1AFQd+l9pOYjOAp9LTnPO2NhzZU
uoeigGPiumcqE8ObwvL8bBNIS2Jgrb6GabwOkYQRBjOY73/PEgS89Mfr8h5SuAMe5J7raYLYmRmX
zLBpm+vkxa2WG/ifaZO0p4Z2yaZolOAUo409hSYuIbIRrAc+vs06TtXmXlZFc1cVsoTqnh6Cs6m8
RqBXrbTnxqJtKoiN2S5DQ7EUX2TdHRAd1gtUbti6sfDHZj8+lF2svZhRjDEO5WzHknmt5M7DQHPG
Ym2UZJu2pS5FCq6+pxak8ZhQrOcYB30opXhvAhEdpRaVSEFt8e4Jq1kjk5hOXhMSblPGwakK+Wpb
qs1eid7Ss2Hqma9YOZFmbdPxQUM2Aqa+WJFnrDwmyKGOKBm0TTBG7YcFfFmv++6zL+KEGdhxsTm3
Bk0zZ1pVXpBgBs+jqyLz1GTH6U0bK7qGNRrYknYJmAQOiloH4LW83tinA5rssb60jlI8LQfMVkzq
XgOv1ZyKJ0ydwdEr4MQtd4Oxam8zEg84iuJD8sYXPrA0X5WOXR9Yrf9CoeuxZ7ebva45w+uggfTv
6KWpsenndTmxcUzcY4246DgqA0EjBlYoo+2ynef27OCtjpoo4VJ931kXT9HQGWi9uQP8NT7a6MPW
Y2Kj6Ai6jT0Zvt6TgE7AbHSJ4ox0zjkqu+tJJqDm9HO5Tkc2P9metyVbwrggpYv28QSn5Xt/g2G4
3ius4O2d0SXEfBGztZFj1axaoKOY0Zz8PMyHZfi/rslgT8UYDAEOtI2ywBhn8iICy/CUWNVzPjMX
4SgPN6+TxQZCkWseHr9LHsZUl76h18qmCbz6UbVk+4Ca6riIPWTeRo9tTe1pVoIsmpBFNaJZSkQ1
618SERdDS6Cb03X5IddJnH0wEMny/VP5ZGyRbdR+k9WfZQPvVTPxKnSmLI+iSDEr87s/CQ32aDRE
5BCj3SzmPb6RGPmxipPKN4xInLPe+mdpDS7NQMOYe1zLuEhxHtZ5dQwiwMy0p6krWPhu3Hm4XPPi
CBzjQDOQ/EdjH0VGdPu+VpL1wwS3W15GD0oyyyTBsaA7v3bqsPukLYUwXLffsd1KmBE1eIiI6qs1
F4ERKf7nQerIXDTFOE9S/ZVhYvutJr/6eLiziPGObZ36ZTVQztNYNQCKWjkkezk5nYyFzx7FI8GB
Wqt1q7/jPEMM42r2abmk2WlzquLStwzP8RMNFBMPa/FjWPF19HamMU3Q6TWqLJES6XOmO6mjRlix
OWCYpWhnQmS2Z6wcUM7H8IQuCguF3aP7WsZ/Tstlq2WSWlSytU0SZiFUZ8FrmnkRcnQCiRWXHFj0
XLQO7dQ8LHeDUvmNhV67LIafrqPoxOh5IJvjXnn2PhwSiaOzCjapt26k497529RPVV2NFA+BhzW5
Vz+FYweXMguOw1lNXPutqnWKsJmW43mhRz+5AC60KHtfrs/ruG06xe5LbtsHt3ptKtX4jJHtY/6W
2bVmSjr2XpuwZRvVV8XC8SVF8WXDjVa0wnztBi3CTNrP2j8r2fBHcNe25nnrminspwpVOmzxO419
ggvFJsm1qQxtO43YerQ+JuF9fq2ZkjFNWwuNOClwpadfhIZCfOUZREl6UvIcN2zGNXPNnqzSx8zN
fkWul3wFmcrHL1XeYgRzG3NAjpQSfrKPMmYUCyrFJzRyWhZe9ZY2gdyxRsj3OQKil1ApLnEpxWee
k8UTOsmE0a6wz57MMt9IwSenddNvnYg5rTKCc+3J4ZEC3UA9QPHRTVA3mS/pXSVvZvdQuo8408cv
+FHDSusr/UlU4bB1q17wYMcO2yRI7LB6nhPHA13dkAi07qbe9peLy+1Qs9xzQTQX87zRbpaksySx
RAHvG21H5HibqSMWzRzbBIBwFazpD2rH5eAGKqpfNbfUozbkNFWW0+WW8+8XLcNw0HgHZAtThxa6
MFUSzoccUHUtx3XdVzWxwQ11jTxBe7zclmRjoD2xvONsotDbJOr8tGejWQ/Ky6K5GWt1OCjCoqUX
V8ofHY4xtBQ3g105X7LVNl4BCS9B+VGC7+cS/HKWNz+mESVqshTpC9dtz0T+AiwZS/aeNBAPBb6f
dajbxkumCVKbqM2ty0H5sroi2MVxicLJIIZZWHZ0Ujw9P/89GAn9Dl7x1SVufgtz/ESKraV+SOQ9
opX5okUWtC4bvLyGGuIWcDuSbiKjvWIqQH7mOsF2QQBZhUzPdeH8U6lDe/CQ266Y45LrcpiM+FcF
QnQPLuTPJW0+szTXXmflL5dwvHU0WxQLGVanzg5RYixjW197UZG+Kc5w0EMg2WNJao0lw+6x1yNy
BdJObF3ilZdX2HK26aX6LztCBFlBm2NqgKSw5Lj/vbYMB2WQj4kk82B5XdqU+ZZOyngcxT9LbzNN
VdCdkjna7LzqDKHQRIBFA65sR2+nNVSZROwhBw7pUw6q2mH4ongWzgcNucW6cHn2DoAv1poF1FLB
wZDMScsUOfkX2uplIm+CTUbUk/A2tg8KnjMM9vAnOj9om/y8HLx/v2X/a9h7yrirdOslo+rzIP77
0Kk12A9RN740nmvDs0Oqh+6RLVf+C2re7xZUyDuOZvCjbh++UDAufa/r03VRIJqzHTbmtuKOR9WI
pqdUJBH6oChfR0EzPS3XuhLBTTatvUypDpbhtEhci0+rJLBNT4d6q6pGu1sm2ynsbjgWqrs79e1N
kcNuMCSqXslGoffKYDXkdbBf5nze1+4633WdLDwZkincUw3tiegSupiEGHqy0g/J0LU+ZWb9iAgZ
3SRP0E3uZt1uqX87GYnky/C7AG4juv07DLp/vXi5u/ys1REp0bfGmzLbUrz5sJx1LqmOWaKnZ4rj
r3Snp0fpAKOorNlW0QXhD0VEYiMy6xzA3HkQs19Tpprzw8M3se5VRT81QDJf1CaH6BVoxxLl8K60
P5a6jKsOz7pwcacrPascJ24vnU0uQSLr+FPr2plppr+q+O13CsoXsv9c6IsaORZlYb0Sr/cxAlq4
Op1mvU7VsAoCfpFcoAp9LKRqbq0SADaO3D/loWUIKy0BIm+9JyMbVCp19aOcD67iif1ybRnqggKB
K4Tc6rQ8K9/Ek7oO67jw8zQkI7CeaLnwDAhn1wmQhKk6x4IWURXwgbKcciDdERGHKOv0LJr4VJSN
vre7PDgynf9H5a7Rsrc607zt32rcUqH7W8gTU6MCcMJjOpitiqszpqHoOv1J68fooHtTxGQwVuvQ
kvzKbc7TShHZc0/r6NAYBoLw+VKZ2f0+18PfBiuhLZ7vYcWfY7yA+wCYRIoGtS4ENicrm8Yr9ez7
UqVcRtGQ39neyqtZtJdmfixWICG3JEIa63JSmXvbeMhvRkMCM0ueS87bukMhhpzTMY0Ns9W4i6ay
e0s9GFVarMaXZZjEW6cd7ZsTR+RtzmknFd7qM3E4w1GGuu+QJXFeLoERNtl3hgVyrph8ZWJQrj15
DuDjWJlHeg/kjsrQOSBZxDeHMQO17MyQ44aAYK+dNdn0V4PyWSlGwa8h5VlNWXfVfWls2C3pu0SF
XjXBdHsYG614M7J2XYyOoD4wsF2vuulAu7o8QA/Fuxh7/bbqy+Dm4A+E+jypd7PXKQHp+kuchoKl
tjbtsfMZL6OikWk0D9NY0ikKe+kvn4ncidLzd5dGjxCklwPW37LpgmNFWI8W1u6ZWCYXWywLG18v
WGpgegc4m6t7ytR+RTWbKPHsKStje2ukjncUdd88mB76qxipwasTjZ+NLIPfU0ymed2kn4OF1s3W
re3fjwX2AOeS1RMw4DD4uVxfLpX4nfhUqO46ywRh1/ao7S1Mha+1GEiFVXP1tMTzoE3+iPohui43
C9xLbpIE96YQ+ktrfP9IqhFiEPbYLlSre5WOAHTqoiy1UboflwMSC4oY/z1kGU/9yfXWf697OHe2
nmHHPt2m4oQtMrlImz6b7cTuj9hO9tEMdesKwZ4NkY00aJS6XVE/oeAZdmUKnTUj0vFJayvjMle9
ws5p7S3SBdpGhcoDXyKPIb0tWKuY3u8sBhFc91G7X4bLAbicnNAo1JlsDlo3xRu9UInH0Wv14jSD
bfsZGua2Z0FUKSlt+mgKV7iTeRA5tDmkhc6jcoWFKAw/+tYh3MMv9JQqcB9PF8uMTuoIBHdtlXm7
Vko1J+Y5whcVTwB3LAXtFBUzlPItNLDYiGZxLUlabqmi8i/sdWuQSN7iwvZHOP+HZSii8AAQonka
o8i9OYX9IixyA0IVem1udMa2yqlKtvMWNdRzko3aHMWXaUYOHMXiK8J1dbCSHp/4mIvNUBT0E1Wl
21YiHXZTLCLM2NlBt2T13HmZ+VB58kBR8Cy9qJ1Ys0sHBlOernubPyeixero2YGCshPsptqgWnLD
ci9Squl6WL6oo6s/WRNauILyn1/hWPgJmMgvFS14S7Hk7EFYqKBT6s9gZv45jTCgErc4nxh9K8TK
pEcmx9zJxmTDpqE+I1Cvz9Qz2n1FrbQT00+LXpYoSiKYdJJgpGuILxgyOe4vmbwmuO39pDHKqwsC
DuJV1h1caw5hINLLjfob6yye+05vGlS0cX2Imu+VCjjRppqdxKe44k9HLQ5SoQWx4AR7+V4gFntJ
+U7uo7Zsd0agmq+BXm+cqDVfvS6Kj+pIqTT2PEJNijBYPea5+U9qeiF1nek/DySU/hwgghGLFzUP
IgHSPSV59dk7yrpTzewH3Cskc9bYArIqjSfa3B+uo5i7wTEG6ExI/v8eMpZF30Og9iSYe/lOCyv1
pHa41S0lKJ8KFABslNRuT2V1upuB3lCqb5KvYTR9YYf9h1cQeG0QKLHHwnsQtHuotQxmv54aEu5S
WUfXmkf8lQ1etNY6idYp41m3HCY3pUIyOOZwtLIN+kes8HBrdrLM8h9pBWMFnVKj0ngPulh5BPe8
XVJlAsv6HplAM2FTqe3wkQp0YlRkLwSFndUc8hl6tvayHJbrVFGah9p5Wa5U81wY4aXf6wPP+VBX
85PIMvteSItPi5a8L6PlYCvIGVxFa/aowLQzbyOaKFarnnkYjBjdsdk4j9lA9oDjTvJg1ZbzOKSx
8+jW5qGLNPuh0cTvmg0sj9qBWGY9f9Rbbzx8i0cqFfQKSCnAmhoeDccCojGfmRaQj+WMRfWfM02H
xCFSqDJhU/1T9VnyvByUBvhyi39yGTkhKxG9Iq11GdZmjt8BM4PfF2rggycHZ1ch7dSgXNy9NJr2
ypRk+0nU2r0WJWg40+m+WFrQSyCys7Uaa50mSuj3AQLIsNSyrcdMek2c9s9ZOHhyk4QgJ01m39xR
xKVq1eKC5hKTpdDwwJkzEoXo3tsYlePFMhJ31ZOm9vH3BsGTf25QQ5u2pme3x2J8o/CN2IOTDK88
85ny90oIXukuCjNY43BNd0oyuQ8jmoJdX9Nbagfd438wfdaegfC+FPD4UDfSG3HjxymIQZzOn2Q9
xd8hm08idtDrqlW+lhb6xpFuy5ODrXebuwkt6GHAG1QhltPTPPQzvQpZr+gBn6gK286/qHDwNQnX
shBkmqYHEMgASxEqen1bDlmYJDccZKRK/7myXO76pwL5R0Ch9Z/Uo8/ntL813EOrRouKl9B1O5Kq
jASHAWvsNMxvS7p3LlOP9VeabFWnLi5F1K9ko2/IbdOJjnDSY4wXYl8KU7mYvR34liWdZyyGE7Do
wvzZh8Gxt+e9EYp63QV3POrK6xgk797A9mjUWY2Dr9HvKQiyTT0kkGOm0E/iY2gK69ZQ0b2F5WDe
ajV8b/uqZPkStRclwMMVYTIO50T1obXEETNb4qvedJny7B965sc+aKJPwKb4cRpLXkKWaJduIEJ3
uZGm8cHV1dfCHIcbCJc0fsxGzF9V3gD0RGz6AJXTfGTp8rV8gIp/X+87ysldBfDdxt0AwDbJUenS
V0gI6+60nmBGbCtCHeL3UePzHxBB9MCb272BgUlLwzzyS6BLK0K7+0YUBtObQcsBrnD7nsBFWdMz
KJ5Me446hq64MSP9jTIKgpu4ptmmnpq5s2BNdOa6AhtF07DlmdlUC8yqtWiil/mFzJcGw5TkeTy/
cwYQxxUrFm/bx/Qjh07/GZHQtNarRDml+USrQaONLrU3zWpM+rcBOzYkkK8OnMqtawT5VsMu/lY5
oQd0pK3O6mDY9yTIHxO+sLdRViBhZlWSgkbNV6rMpVQ4WEfClqElxIH1ynMu3tUOsUwlzeIHrZw+
sig2HzIZhjv2qcUqDgz6Qqnk2nzDrrvfMNSDYz7E61ZNwzcsxvXFE1280ojOuRkqJEa77nM2Qjx+
ELGCX20Md7zoCk4mVTlPVmkg2TV2SCw1OkRWtFY60V3NgekTZGrwQFZG+ea1IQWiaSNVl0V1NjiA
IEzHl6NTrr9FWLYXDJvAxTQ3OOAUPDEWl9IJs/Vom8lPJHIfCVXIe82yGBUCqJrendxrojTtNWpU
qPlqWxy8WkKWQRfNTvvRDtOH2MSltHKhHyBrmE8HK+VdC71xb/Sg3u2kcd/j0cD73w2os0qrf4fT
Uwa2+14gqD6Cvix952CmfiWKVxKw5JW0dzpNZi5aUGND/UzDjgTY3Cx+G8p9JNtzbXZDcbWatIFP
prh3JahwIGvNyAZSy+6xTXhKGBTlqxEUz05KuLHpVR+OGxG0mdoqMtwQSDmRJYR6oOPO9KT9ZSUE
ZaLqeBWO8sWsxTM+y0AUzsaNoM/XlJ6mnybBMn4UOf1FRzKxScgEOgQyKx6oXSSbLkTDQFmkeKj6
iapJIjoUAcJ6Il3ikMluuKKGsp5s23H8bCLXgvI6PDezH04k3NM062PMxdmgPYd2E1/Zut0gnpgb
Bwra0TAL6bOBqneSVeqzqZQ41i06xe08dAuH/pjrEZILvuqhydgxqWhut5lQm1ugFMDF3PA+ooW+
Z2EfAQGP/lxbbmhxAdkjbtJNiaN+i1TFMve6R1hHK9XoUrawQHTJWs6g7c83nSrEGmhBdZFMUWvF
qIpPKuV0o6LgNzPCs6pFwWtvOsywqt7zPw3qaBvoTndG0JHitMLLiK7q0cY0sxpKW0N91vYvRlv7
wgShXfXuvq8n92LUlrsTgirTGNHLblPttcskvJYysY5hadBk9dpfRl6Zl6QhD2uysmJbTRid+yr/
1U/IpxPNbh9NZPLHya3FNofI5ls2vJy0l4E/8ebwPfWqY2Pp2jm0pnHdzjMu7bBPgm6SO2oQ9zyh
O0BbP1GDD6vnolA337NCbqO6TmCSlxPYNbPqeFckaztLuOkx7dPI1/PUeKtbYmxAa0wHHN3GW1wL
/CLVpZqM6jZ6st5lY5oc8kjEd3qTdI9kY/8SQcvSFyBy3E/NOdGrzYL1rSv9XqrOc0hRg9Dk7AtO
ePqzEclXP1TbtNf6H4qdH4GmmG/JWJFa5Ul4FdQaVtkU/7BxNxwzl3YTPH1Rr7PEiXZ9C1m6tYP8
bAS1fisQ922zuHD3OXqR11SROycK05/UfVWf5FpxcvNePNEgfuuUKAVhDZA9cHrnZiCf33gdqLtl
uBzgfZgH26YN3N5KYIurCGvGK1sq/nT0869tpdV7PWlOrcX7vxB2aeQSAjLyPV4Iu8u1sPsNVWDD
ola+lhMMy2rKFRSlZvyeA3VYQeG2T0Cu+cwZBdV3Q+tZVEuMhzXw721YOuhC5mvDpGJMEGry0JGy
dXfr3qZpbJzsLKEgGiY0bUHY7VRXFJtl2BhNscmLgX9yvls1uTVTqsyXApMkSvWgPC5K9VH1foV9
a7N2ZRmXxwNlQY+8FhNk43axdjgu+Rlkimlr0lLrjfRkutEHzbyWuDUObio+qqRLnJXW8V2rGxeK
RNvOOU/99MZ/8kvXkpYvWE5e/KSSn+mycZrc9mfdInVRFOM2ZUIB9c6Hf6W52ciebz4NDOli28v+
8cxm2CRFUW56y9Tuahhp9ybu4IGwR5T8NWU13BykDN9n3nKmRMbD0CXrxZMTVabYGoFofN7E9L5c
w0Aw02WH8vD3mkYBTR3vHtL3w/+jXU11VWxMg0ViMDeuZUkhPCx7FmXz0LEqnmrufFpWnr5Oo2g3
dEbu121hPCqjYjzSjsz9QdHKrR1abJkbVuwrO5+8fZ5EzZV17He+2RJqJqNJIB6r6q1tQw8wXdqP
oxN571La0Ua3teLQz0PV4GHH2v5VGYfaBxQsd6Ys5WPkRtpJZ7nmerCtTUwLOzP7R1a1vPJoQwSl
Uj+6cMlCpXml4ZkeA0unABZ74YWCnlgrVJ9/jm7xwVRu3vkLayeH3bm/XEeDfyz0znzBYD0e2mI4
TRa5yZ3VWncywsgySQvmLtO4YPxTeagDMC4MnIoaOCiZT1Wz9qbybuSGeQ7hwuzsAP/bGm3Mlzok
zTEP08bvPY19PQRC6uL2V091kaWRqT2h6cBb3YEhFAEbM7AjJ6Ww89/ziZAWZgdavr1diuXKf99S
+vr7NcuLg7w6QfzlQYaKI23131KdCHIXk/Psmqy/6qSyKf66pPimst8EbR2+jlH1tbyWlLKVUdbt
L2RBWvn4PaMu0+p8WGbUxNnkLZAvtI7dGVxGd17O5DePUtNy3Ix4uf9tQEhiPTjQ99trht7sFXde
YOv0aSxkjttEtaNHs0sTf8j0r0To+dEmxf3SzftOI/7IbS+leMgVPX7Dz4RSaCzFDzMJbnmGyKmc
Epc4gyQ/k9iWnUOyZM6ulduHHFDnU6fA9pHw26+WCNUDtF5tRwR4eR/ommUaskvktXat1Y9FGGVH
Y4iyTa5mSPqQHWSOBh03gLcaC687ko1gM4HFtK4RIuRObqCYpq41dqDS+dTkrGQDkN8dHnT0f3Sr
QEzuoKEFu0iPnqyqtGCZ6YF2bSriOXtC50lzVfVrq+GMYDdICU1le8qMSai4F8VXHqLmunWm6lOp
01WsDfWXIWJtNRZXt4rzlyHnM6l0efqq0qWms2Il32dRz7VuvquW7XA1pBj4FgGCHKfOT6Z+/PAa
3d5kSAAObZnVbx3itFBjCk6GmWzGJvPS9B0onZY1fJbWMWZWt9hGoaK+lZ2mM6dOBBrPd53gje1X
foF9kZ6JpFVhfjWUYZTR8XvKrTdYZ+WW1tZcbA+8XZY6uLnaVSdRKinRNmximBlKbT9bjnZD6BJf
l1tsLCjLpC3ZJvNNlwofv7rMd8td261/uCAbjiyU05sRJOltYsmR6RC5l5EdtOlt8FKxY/5kFppf
wVN7JG0VLKWOQBSRMuA6LZGPKVnClzAIRAowjA+WhmvzCUzROsGnpwf6dK6pYFxs2+ouPN07/iPO
BGsXvwzsYBqJlvkBSEGuTTadK5E5+YnHAvJRLSHjxHLaJ5rR/bqze6gdgeieCskGmRokPgt6b0v3
djksDQvXYB8CUHTcivZnGdSEQvRRR2ZZ2bhfJblBM7+iSlBqRHHUAxRSOvwqdnQQiHnPPR88Um2G
4zJaDjKApF3NB62JLnFuOAe4Iiw8Qs/2+7ZzPtJJ0vCN8tea2tIhCjqNb3hMiQ9h2UrG7ax1Qcxz
yikZn+I07ddq0xP9Ow9xkUgSH0b9lyU86nhJNp2AQpCtxZeWcBVb/lAwHWDKBE4d0+xyk57sWUEX
LhbK2gz8kPbIatLD7i7isr13HuiAkLrFTrpqe6/mA1lILFsPUMSeF/ms7iYwdCeWbVkbdYAwYVAv
JVrHEX9ujKIUBzWtHmcq267GXrmbgkL7MXY3fbLdj4SyLQvHR+AfxgNhNQFKMzpsq75Oo+1yUYkA
AI5KkFB0r15JqYo/K/zUK9XLxHZQI23dV8nNjaPqxao1c68oGG+sNnffMUKupykMP4VNupFq8n3p
WWpGcqUj9PiRKq6zL3TMFDA90l2Qtea06dDUViZ/iSbPKeplg7KN8AUe5RwwwWxJAnNiTK9THfzU
TUX5LfHFSof+rSWTX7qNZ60QxPPWDbjAwgESW6Vgjl2KVkHE8hyh59lqxtTF9V6LXd4g3x8c2T3r
TR2cpVF+LaOklV9ZQ1XNJPsBCzLa1CRQtiXrgl+2pbwkuX7oUXuc+ioSz8jLw+0onGljeGr+bI55
cjYLFt88x6wnPYwneUmtlNzOfNL2sTK4O7fsx6egZUKyzMa4gamMN6WkTWKmXf0zFqD5e2n6bSDN
XcFbuBv7kAIY6dg3dQQO0ml29YU4zqqF6o9U8I/ETx6zocmv3uROT3i3h02raeYG+V1+GfXpIB1D
P6kUQU91covbEp+EMxOfw/BqCGP4YUO1XpRwWDAUBSsLecYO1mBc4BEcw59Zm92UrHGelXBQDwCD
nM1yXdBvyU3lo4q8Ytt27bzWnWiNYxnL0yx4ytoheCKt5jwUenJdLpHKM/neAJmhMr3gyaAJf4iD
DsVlXK2KuAuflwMyR9jh2dMycHBqoD/XQH1UzQGYcmVgkeq0bZjqI4ug2a+GsJ+Y9BgqmFI69FjY
iGG00E1ijeY1luE2ny0NgnfdA1y9HJbh2PefipPnPKN18eQa9rGJs+qd5FVzH6es8CKTnwPTDZ9U
PVcqpMxRGdvtUuFvOw2gvKEYK3uOT6ZMF+BBJENZlNPJbCfnGhFSkFG5+wdarmJ42pZQ7HS7MBHd
ATOUYdTyaGZtA0MflpniqdmlJsVgToGzFNV4KIbqtIwQ3sdbSYGBWk3DFPHY2+aPXNE/lsyjCF7F
Y6agIk7CrLqULO12UKHi9dIxz3Cx2BmUDPLZ5aSWP4gMN7dB7l1aFOskWycULFxXHoSmVL5nROVB
SzYFvX65RiPAt0wlWGKxjYbElm/YeseoyOJnu2r1M0wOcY8jlp5NX90mNS/uVuWJU5S7v5Z7LhF6
65o4J6jd3mWSAXXC1nC3U9RaJLHNlflSLT60NK4fWXh9liSR/dDMTvMt0kqPwnPGN3tktQv+7scY
Iy8oArXb6nWeviOGTCQZbYpS5VQP51PXHKJzMB8oV7g7I5OvHSke+8ZJyPj0KAtt4qr8IbV+h9Fb
3y8OaNiN9oMd5Q+L21mYzsjnk2ytAZL1LVf1YFuraUpkPcNpPiCMeQGhr53YskfPQbT9ts7zqp2I
ewPkYQYA32hii35dgFmNb3wAknzlBXa5V0zMbo0dxXKjTw8gl/TrhPbvRqlM8Qlfwikskv7MNpoC
qGp155YZ7fusqE84KdnXE1y6KoZXzyInTqcjQPVJh69BI9FX2S3ScnenvYfklObbnDnEVtpZlUk6
zv0a5aXBabgCP5K+j6SCr1zNqj+mXnxWY6t/epm8jQhkt1htQeIzf5RQ6McaeD2Hrnf+nDmB/kRp
bNoVFJqsBxDJ8uwV83bTi0EqNh25RGXfvSpVnD40rTVsjLTGlIb9+7kVw6OpQB4foxHfNJDOVaKH
1tnUrcInCq/aGhMROrUnkF0TfSicgERutqJAuUoYUHppzlWDrE9X3axZ4wsXUGUvghspe6Gvu02C
vrwlmLNp+LirWjWsl9tifo2oVHkkgeIdmaOvtwo2HXgCfiWlipzd6+965Xwu1x2V4nTRpO7FCpPr
aAMCQhwJHuX/L4e2QopPZom3nqdOEiNsqsPsj4Z6qEpzF+qsiLAngu8zjRzdE8HYPph9SZBXaR3L
KGvWFbQkODlWCJwpoiI9H7I5fCF2rHqXIjFh3fGva8tZCnpozKrj//KbyswOD1Aa/L8+1FE2Mz1t
yHwWaZ+l5WX0W3Lt7DUZW7BgDuM2O3aLPoKp79u9o7sHlqK0N0YwWZ6ugcVq/4+yM1tuG9m27Rch
Akj0r+xbiRIlW/ILwpZd6PseX38Hkt6WrX22K25FFIJIgLItgkDmWnOOiQvvIDe3/f861s14y49n
dYXOomJ+a4poctEnfEzZ7MY2PIwuRihJHDpK4XnIGhcqOJsy7MZTPW+6Npk3JsG75djsWV7jgYsF
xfvaNp+ohdDwg2C86lm8Pk2G8sNX+PrFqZV/DtXsKZmK4SJSbJlioiHoClu5k5syHnil+pgiNOQr
/3UARvqQuSR8zu+gyvGkhOA71ACV5gr+XsKjVAdqW8SOd8Rks1BCvqU+PY2NjRgK6WcrHq3QonU9
9zqipoSQ8z/OgNxvftKy6kWtQGFO6duAmXzpJE17p2YTyEIulgzp0IVIhIj7uH4sR6W4yCHyEItL
bPMF5ClR7+SYGiGYIHJ8tuJr3rLu8nobzJJzJSJeErpvi+kLjF1v7mU2X2Dr4wmb2ufcL31yGQiM
CqvwHzok5WfbdZDZ56O4BGaNiyeIcsx5oFc84lRIa8pyHkjesmNCsx4zDecDlcHn3OWG6IXzPKPl
ruhnaXtq0n7OiHK1QzD3n3SRrcoS7lMa8A3kH4tOxFYbAAPiwqIvobXd4lgBR9DsLQWBD/X0a2kT
ra5pzm1PU9FlQ5Id1vJgHISgvtzgEyKRijnXUxmk4q4I9ddUE8rzVKjNOSqZtE2iYILne9mpj8Ke
+MTv1YTMdErMY5Zb5hXaPLcIr1yEM7pZ9wz9SJaFcXslxzKT1scUAHKQR+VmUmBNCEzKqHINsqmi
+A6A/FvgTXhjWxyAttF2P8EAkhZgER57lpvaVSF/RGBSK7xUmR/lsFbIOVlk9RfSKMenxklfdE49
FFGZbnR4hIth6PytxZIHo19aXaZmqC5txyr77xAeof8Xggd+jrB11bA1zXZkgMxvYKU4GlzFZa65
qHvNYuUSY+AzpnDlWWmO+74g2K6xi5/7VV7XD4r6VrNGLMug2wyYQB6TiNDpWMuMr2NqbrkvG/9o
OIM1L8Wh4ib+0qwoPI0KIDYxoZ75+7/A0GbA1nvGjeWaqq26tuVooJF03dQ+sKHs2h3dnGhRbn5O
uVG9JFwVra2vLKm1e29/KSGWw6r1j4WTjXfy6BA6ypLuvUX8rogXipEQxPUL3EXzza1A0soRJW/5
7ALvn6SjUiaHKPo2ZKh28fr9PR9+jm+hKG388SUQwzUQhHy/V4WkJEHWh5q6uR287c0lI3kaz40W
oVVuISknnq6gyraOFSRyxE75S71swgPuDPtsAOzHF8HDhEQ7my4tY31pIgTqG3TqYxI8Yo2Dt/3h
aMcd4/Y+nlOc/X7SOL8PcfejfMttvERVUkI9oSJA5Sdmiag40R7gTn1EhFIftSlGJjgZu9uQY80C
E2gXABoqREpDuA0sPhaFiI6nVIltQlngZc0H5QbwJTaCpwq39xOkWX8BNH88yUN9nRFM04YO5mNO
79NI39NuuzWD0oyJz9jrI0AEvOCpho4/iJrxTm7kgVELOWqb31NvrHdyXBAstA/CNF841OB2QRWL
DTMD/zUK0Q20c3hiUyar0Ov1k9IyE9FVM9ghF1snLL32okPUkQgTpJcK81MiPCYXSBDVzWSbFCpC
rZn9JNJxjgb+IXFQUzdNu44M4EWBPdEPjOoNosDthVOJ9xdJlNVvv0b+OAcNzZuIY2tT6Sp1qjmf
YGhRx+C9Zd+4ISi4w22oQH4NU+ZYG9KlvlrCYC0RlgGtXUVbmImif24DBOgEk6fbVDaQaiNZKHmJ
EsRs9U8BoBatNj43VBTPDXIEvIOus+0ITV5J61XhHU1X0e9dKdEqoFFSPox5FJnxiDfpVEIowc/I
tZy0BA6bMUkiZUOFyp6roOa8ka98Jxarsqi85W0NKAflifJI6/OMK9Jtn5xpUmuvwFqYQILZP3hJ
qXyO/B9y2Dbo17bUsjZBz1mEnR8UGIJPEXwtJ+QvdnZapPNDWNWLBkrAgZuG/phyWzyr3XAGdhAg
NYo6plBa7M5SU+PRGafh0bnquuNnS+DJ2iZV0moV++oSmu46yPWX2MjD18xCoOJVaXodIfQBOaxj
+AFw2qYgcYHIuSTHZ+Dmy6ntHyLuwsukIb7k1hF1EiYDdVsUn3X7bcqE/jyzEi5mWT/J0dgJ/UMe
2N5Sy+txM5musU49VjZDUkI+CFTxLHd7JTLXfG/053g+ak7+V/yL6O+NHClg0vH1btyR+4LnWxtr
YLIkd9XAng5eFT3VSZitEEV3l8Gwiu2kd9XRGjo6aHGRb7PBHy++GaUrSzT6J6iaqGYaOGdVFVWs
+K2Jwryn0RD4j7Y7IhV7oZkEh96kHRMKAZqFZo4BkXtZ3E0EGlfWxdK/2974eWpAfBgTPZEacAvt
0i67UYmdqYHw1xEaLY8O+Zic3TH/lurVbiihyMiKI1CeDJE/wUKU0M5uBCcG2FeK3g/Zcu1h2RSd
zQVKrfVB5kn3OW0TTN5nuTdUE31el2+3tJZMAJ3uSme8yDRpOQSt9b5BehhDoHS6BUvd6iw3Co31
AfbUWJ1zqk5HE6tWO+/Jo0iWOCr3RzV983RK6cEQRme5scnLgk1SfkvHSjk6VR2dvXmTqjrtVblP
aCW6H9jOgIvXnmkgnYRxvI40s3zrai7mqkzQ002kuCWdGh/lBu9cTPYs2XS3Qbn/fvj9HNs7kTEB
gK3Hd2vF+e5/nhn0UJmwnLy6Pv0sI+tIo4ySpyJtjKuPjKBMDe0TkijnztC1b3IPd5t+0Dw8HTYK
FJNC5skL4if++mKr0LRoFnQ+i5M8oJu5hs0rs9ptH9b20TRYpzupNaxHE3sSV4rpYYXtME3qFMxs
N3j5l2nEn4RJZhHCELpFvw65CmoJOcv4bSJkx+jnSlt11mVRuKu8j3R1CVqBJAGinfmC/IyVN3Vz
PPlWdfHyGu/bHBwvh+RGhsm/78qjzURRxWX2Bz3C2Felf6mRtASBEl770bCesqL+lKC6uGvm9kCe
4u/OnSo6yN0IwQfRQa6+kediqI53raiTlTyqqLZ17CMCGakAWfAelP3ffyn/NbPid2I4qjpTGrnL
WTP69LffSRqV9Sg6AU/CDhuEUA0aj7Y5VeFMVg5OleeYhzJjjvr3P1ZT/5yV3j6M3//gD0zV9z+4
1hLfsvexUTzFQVysBBmTW5QjHS2xpDtTIrnmJv2QZZH734umxXuPreBKRkS8I1ZIXQ7zrhzrpz0e
KAL15pEM9t/KaVObW7H/XQuN/CueL0BAxisZJeG2HoAF22qLXbNzVgbd4a+DXjmriIRINBhZfWUq
8FmOZ7ALly7pTXchwLb7CnneAt5zs9E6pVmZ1ahfHPdc9BrVDhr82tlIpz21U/VBbqLScw/MwL+R
Q6b9HGrxjbiQ0xa0dYhW6Zup3cQjTRj5jqwe8SLi/V6C9bDmkKPhRGHNC8YhurptYRFsb4ar1B1F
dqgm394GuXjulLbC3+U+0YPRkF5Q45FD75uxNxDgFkXLKm1+OZ+sGrm2/XCK3NUNCHcsPS28Jnwj
aDLX7UK+pKuCuDg/ye+MHJHfA5rB4V4hkARUSjkS0sMmyNCJoFmln4iT6b6sy+//ciVp1sfFgeAb
7WBUUjFQuyx1/ryEtdaMLbst+zUK9+ao+TS3qO4fNJcJL32YAfGt2nzRSjq6VYocRoondfKVFiKn
NQhgwfkMihIA7Uvp95hbU+pI0hQWz03Wula+UHNNljdMJ0H396aBxYLqdXNoRsWhYcxUtEI3de6p
+sq9aZ6syldyY+huvCkrhYbPfG40CCTgQ6BtRjmxq5HPIG0G5C13fTezt6TUf5o8zUfxAwRGYlR8
Hg13CmrvqbGMnUfMjEv3TD4Xbz05oU+7sh9R1gVVuA9E0h6TyTDmqOYXKSQJEnW6+u1F7siNE6bn
pMhHRGYwFTAxYt6K6RoHYyi2tNjihTGIZity3Z3Q34FBINUKqX+uxxt4Z+TNGuFPPoI8AN3L22R0
Qxbyym0zj2dXGpBqxi0COOJ8ORsWVUjESlm8zDK3WXpzUpSNSmcX1uabi5sXywcbpnnMSYsMMpI6
wE2Qg/Lk2zvkOcV4jjOzOMih9/dGpj4eS0ffvJ9vFQ4/bmDmv3bcNqGkt/77pWj8Cbu1WKEarmB2
Jlz8Paj6PlyJhl11gW7bwUYPcMO1SvgaaRkL1qkOxHGKKNrvp07LVgXxBTi20m+yUh6nSLgrMC2I
xHWCQWpF3BnzRlVQrHMFDK4q7uSwfGUlaID0sp6W76fKA3LTg0EuIhLenNq8c/qc4CnDD45Sce0G
ag4din6GLCZh+blmqceiuOdL44usf5avwl+vMsfqbmM+64+//7Yk+vf3Rb1N5UA4tlAdgrt01frw
22q0mIgAsy02YjavNKsmfU1mU8b7RpI1Y+5vuzhrPsnxoqene+NummLOMAkXwFLzs9wMRaQtvSLt
V+9jzqysfN9Neox1Q559sSvUpcVMXRJdXz64vTF3uM2rXyjG3A8j2IwUl6Mc62uhb/uWZDC5S2WK
m01JtoRsXr1vfutogfbXiCUJ64OvAWVR9aE+D43SP4zD8E9O6kK7UNr/eJNRiZbH2J8wKMuX/+e+
lZ87nTw0GRYCs4vHgUPwBsvOaVEpdrWrCCMghGwGLoE0rXfgtRJWzTN/pSqDaPX3j8/5+AC3baEJ
l1Kd4SBxtD/mDhtwtmYoOohYt39wVOO7a4bx7dmsejlRZ+1Esol8clv1qYgiEv7mp7pWjtxezCLe
yse07YvhrGfIMOSpmqt99zJs3/Jc8sfSXeS0//lBRXT7QfKd0/yDPFBprGSIVktBDW6xjot968Cj
0GanmdwMGIFQ1ijmFlVgcxvLle8wg4Ghhn4G4YjWt4Ryg8ltHkPM2kVHzoMcikY/u/fHaCOP9fQ3
klJXx6OihP4eLVJ/TJzhWZpbM7OuHgJcOv/XUMZZcukkzzJCnMn9+N2fYVxwbc6+oQIVT1tiv9uc
Eq4KXAffClkjhCd446SepCxNvvJk4X8u+aPHxznrmeOyx73yL1NDGq8fnqwOyG6bqaHJ/1hFPk6Y
y5xOTpfQU7OVL9yDdlHn6pf3TYU8xdZK//zbUAXdux/VaFuK3LgMWNspsNXOCoB78FD14iorDsJR
nV3lkHPXzwUIL6zmFr7FvCt1AEw2ZNrLuJI04BnrEO7N1d0KPVnIJJMh4d++ZCbYbUyJYbdMc9zj
9W4P6syLsvQ2uMqNPwXfJyjOR7mnq1p7sBwYebH3cHukSuNr3in9z0es3C8UsKs3cFGfsJrxwO+0
mTuT9SELTDjFbw95+WhXUX2snUYtl7Gh4/kNgU0tbstIvObaPtAH6uVFZd7UTGluHbtwCJ7luGMk
P8dtxz7iQrgCJAknzCaKcu7b0D1mQ2Vh/Q4vU5H693JDrVe5qzHX39uGWGNMzE9ySB6U44NDHDhO
gjlzN/OJ955P1lEtYP7iZiRP1Drca4tuGJxzNL7IoUINpzOMjJ83jc6mozgC2LrdU+Zdqyjsk2oK
ZefH3eeg1Myj3MRoHKrF+37nWdoWpAmiCSBNvQNzUPLLjSHWcSrNbMXf9rGhtEcNx9+MGnJNmwAu
pYjIuVLQ0GVK1DCVKf/l6WN+XAy6OmvB+QZmusiUqEz8OWtsvaDySUhzsJiW5UVerYCVPhFD5h7e
r+cGaATdbcCAv431TglQITk0es06tXKNr5Z+paeevjl2/QiGUVnwiCAc9dctiD/olNfMxOQdiNBb
ghtTNznUyAaeuuyHncw4GM+qrjkg3T7qnGdCbJrHjNB1eQwKTP9QEZMr90JVny7tSptM42CVgX83
Zq6PlnV+6RlGs0SilK4HlZC026BR/cv6zf149+fXZ2hCM3h08wjgxZ+/Poj+VVDW+IjL3t3bqT9t
7SRFGziDKiSyQsIrJNCClGcdxV8WrRNvjvOuyBWucLvu5SmjNTx61US117C0O1trBQx0YAlpIu7s
eSPH5cZNSWWIpsSCGsm5P8c4JUNMfa7NY2IZ4MjkuHxr6tLKt0KElfLHvR+QuxmkG3rNPiZWfhrP
jJ9/VgmGfivoVy8cr34tw8pZulQC9ooXqNfRrr8VQ9B9U5nROeXWqTCoKUSQ26FxYqGP3b5NFAs+
FYRM9CtOMDt1GeUvlJDFMJ9GGwu7DjkC6zcbR9k9gj9xHxSmdm8TerpKcGABOWzTGKuIxv2zD0t8
7vM+qrL1MNkwvsNmzmCcOoIDIQdAWQWcyUWy+I0cIAAm0lvHPjOfIjc+6xWEv95ygvyGNKSKr/8y
K/gzKoU1mCU0FFSmQX6d4Rjmh+vCc1TYEUND7LhLKOuGJ0GOxAcK/pyScaO2y5dDLLodz/52OQ3Z
GtdY+ar4k76lVtlu5K5vdWcCmMZrA7HnrOAEKQt4getBuFsX9slRNxsqoaODqn7elYVRt/KthTxq
GfTK46DnM+4JmmThVa/BCQTH22411+6NOcGhb5L7G2xQ2I5xD+P2SeqddS6oYFTNF8IqzNWECpfm
f3IYCKK6TmXwVFBxXqmNjo5kbvTLpj65sYc2yqOj3KtjFT2+bzLjT3xB5lpl99Q5cvUS5ayzcnSj
dw1W94tLOudNFFg3Oguw+YDX5eFFm4qaOW4PqDvxz0JMrBuqHN86Kbvd7X5pWGl3mhp1Q4gVnNUC
1C4KpPFlMMxw3fe6vx+Sfnyhz0vEDjrWRgWpHNs443OrUf5lUijUP5dA8+fv2Cx+NAfyKJ++/aGs
03hkbhoJ8ykElxe0/dpWqNRICrvVwLrEwamORLaQaHwYpf0D/sS1PIjaVDx1PRASfRwf9Ak9xY0e
bPkDadE15sIqCH0okV762Djqk7xIYlvT167rTzvKNmS91Ha8xkpIXzvIq2WpQj5clG1knIKkOmhQ
JIgvk5OYctjSPBuPaU/mjearL7jf92icrDfIoinkmBEZVmBWO9fHpB1DF8M8j1U2nWzrLQ2LIy3c
8CXkY13Tb5hVtJQK5hamdRhhvC+mMUE3mmbeKgubcp/2GP0WKJjo2utzkBkBInflyJOeoPbylWmg
sgQmVRyHCWZZBzAMHnT5AgpWroHk0sfIKh361Fis5FjGynJlZoW9xXY1rFmYDtQyHJ/8bhfm46gW
z1UDRaiBbfGjCb4qReG8pYJmfjep3HPxG29bcr0PSgeOyI28YqUpoGf6wTr3uT79INTlIH8+mkd9
XaRc5DplydnCkEmu93+G0P/JNQYHWgM/JmdJ+rDc4OKs7111xuk4tEOf1XI4qEqCCoqa/UFOqgNN
NPej3qzlhLsM2voRDewyMNoUXVwQECZRBp9YbGBTSmzEdL66cZrK2srdTLwaUIZe0KwN+0Ifs3U4
n+U68cNUtvm1nhALx2m+Y3qBGAkhyWvN1GrZRll5BjSrX7ltn/U07aHrIPoDKEsGCNiq12pOZCYn
6/OoDsMBlBqP3Pm0AkHYouU7e5nVT5cuTMNFHHjlFurnhKM5NLakwvpg/lXzOlVd9cDcmvQh27hC
kgLNdM6sYqAqY0KD78ovYIuTY9BDGgYou+Rr6aMEH9VkGSFGIkPAuC9nRqfQyg23KPO5Vi08sdgE
Lmbvm+gjXHOBkqH5ggcePv3StXoINjPLNjMnZRvlrr9CBJ0+hVmh3MVxeZdrobizevcuSsLkARkz
vAs9YPIJ6kFtrHFV9vGwkWN6Q7K3DblCMcnX+PvTgmfCHysMbhezLIHpua6ZIDGtj9MI/kClofSh
rnioZLumbC0bUIi+d0MvPoqxNe4QT2zD2qAvPHsih2lAjl4OBJzXvnVVNTyANOCfQjMAmDxVPZES
bXMnHZPy3MapFzlJ1DvDI+kFqpC6LyILlbHWq3tiIM1Dgg6GCPQxGJ5DL0TZ7LIsT8xuPSLSCI5D
2dCHp8S47BIEuvPVLy07+nxdN1BZKEup+UqOyaPyQKrn3qpV1T1BgOHKTbTpq4YAqqq5rPzRtzdJ
MfU7oqsbjMbK3jMi9WvjttZyMpro7Lj5J0eA9GYmsdHTWLtI0bLO34wmZZzubxrmqLe3SOzxo7z4
sY4FaC4zURLXftt8GENfkGI2tSJaUtlBgJ46zRwUEJB1BpbNS7Z5S5VS6ebnnRzMrYTIcHzPSuMW
Wx5h/nowKJ2YlkguLj5D/hUBzAOqSncAx8J1SYTAc12W+HjaPllYfahs/yeF6R3K1NtdtfYxNS4K
YMPms/8LP+44Z0RbZvc4pO5D3KC2d5QOSsAcczFQ0H3QW0GNf5Zxqzi/mlLRtok5acu0npqtvKfI
zQiMi3y05kI53kTLE3CvxssCyWTS2rWmDh51O3qt77v1WDATQ3mxltMFuYkJ+VrhOleXk5xXyEFr
nkhAqH6iKREui9BJD+OkqScETfVGL7TgcXZJYKkeuhcxZF8AsLs/jOG7PRPgF2NgrJHYxY+yKmea
VbFssOftZM3OoxqMn1U/yYN+Kdz16AbNtuvO0l9Arc/aBEakAPmLuld66ERBTCuQSN0uoNz61NoP
PrXtaz3zw2sq3IsRitRBHtPJlUH7DtwHsxBFB66Elvg4MH1j/hTlhrKePDegCNZyrbdmtXdr+85K
w3+Ac7ZPKHQBa2RuuledfsCXhIPVqb3wu0oOu6L11let78MVtD9tfesQ//32oVnzbPK9hEhpgumG
YWjWjKy0VdOaby+/da9GjGJVgFpjqSadsN9yjXVibxcKzNS8/QzEbBWRFPClCTHfZzAd9q6NxKcv
1a/x4KHVbwTX+uyuvm1ySgdhf40SM16ahTO7SjJ9DZkMPTgL6Yj8R4g5/qzhDufNZECQBkGm8PR1
w1Ukk1OIOdRJRbecVWCbRNnGXfFMa++gON74RY57Q9gfak3Lnw1hH6rKZOlMXNEiw6NwicLMXjpj
Sk5Lp6JmG7wfnRkdCt2PjhaK0bWIyHN3yDi78cHkvF72AEZ7nyT89TBXnLS0zIi107JLoynmJrcw
FMJ7izfoEpGAzLxd2w13meqHZ+UG4BFJusIgSwtaUnfT6bX1AAiMBHqTrIh1axV5fYuJHgJc08FT
tkuD/KGgduI5zVLd3vaB6ZNapbmf8Hnl3AIpqMlvH7kac7VWvcg9twiQPBABW9n6RsWm94EySNpo
cEbrSMXHzQNCbBLsLmPj3iVZbt8nNpmXkk+hdTP/Ui24pjkXR4T1mqnzv3B+1f85FqoEnaQNvo/S
Da7UL/2dTxVmxjE6K3OIlS2EKn3biBJKO2m0r1ncnXWrHnCI+fYZY6a1GCk4HZvSp4KZwOtW0iDf
S7197RYmqNMwWcnvGWAvhIutc9/5zriKOkXsa5gGrIdKscsUv3r24vJSz7j2clChzoalyb/N88wX
0pmt+xEHypIWxrRV5yKC3FhoK60Un3WiZiVgEd/dlQDJt4NldDuaVtqzbxh30vxTFQSOlznuu2j4
l8IJj5KPXzrmppqjai6CIsfUxIcvHRnLA676lF8cdLe1NQOHdKMgWUq+lJsmMsiYcnWTUtj88v2I
6nyGcXoQpL1idFRZwDXWI1BYaz2YqkcuXjZewMewLNRUbZMguyHMUI2K/dQSlGxMRrcfU6o2BIFA
5gMyhaWd4Er/NaPbSJFpFA8ZE9dNq3jiCFa4OQpNBX05mKjBda18kFNpufltZm179cLOrPxB9ESS
QdPwthryz3UeGc0pVchdnj+pYdDblUJ08ynru+GSV0CLSf62ntypP6dO1XDbLkDgzx0EAIRo/1PP
WBg0SEnPikI629yelMGY9snggTiQkIf57jPAKtaa5lpWfElipS7WuKG8pwrTd2eJZ6uw7+h8Gix7
W0r6YOHzA0Dz/FB3Ppt45kHVA3xYNyqIj+jbDcD6DotfD4ZHDo5Zgw+uTe9Us8kvxCSheo3dg8gC
9WDMrICqS8PPmaPfd6QuvqU90Dp7dJ4sB8VwbCcZUyXPeoC6OS0EEDBN4efr1oSoVy2iuyGc7KU+
Vulbjj4wj/QNiNhxPec8XAayaNae67AmqDLlIjctPYpdi3Uqj6dTUSCRFdgY5SYu7M+VSRvMAuGw
go4G8BMgLHf1pj47tUiey9rfuMgMX1r+2wmdh4vcDUfve5yY1WWgOPXQ9dWz6uAhrJz7Sku73zZD
pn6zEzPffxjPvOICJEIcelLYmCjyRU+M/mJjqtpRovzmlu0SAk15xNlKmz5r9jylXefGmP3tpY4R
Zm1PmbnA4xEfMaymfG/L8io3wMquiB+asz/5LQIzUIm6FsFRR9y1lGcUpSivQxbOhR/zoSEi4jza
w9XvPB4MfeXu+mGqEEPjPUuCfGKuk1bPgSD6ORuJmwe5w0JaJTLDQ+r1kBCmsdEQUp/SLlH5twUu
n2gx3TObgsrgZeMz5RM09L26GbE5QWXLy2FHYnK+EvPVp+lIFYAmLtKuXgZ2yRN2Rto5o2NtlIIP
vtbJ0GHl3m9HuA/PTmVSewTCd9vVhpDEcQqtG+S96rM1P1HbQlVWlh6Y21h5awffP2p5GZ3AX0an
Ukw/XzVTVhx8fVxOvw6+nxaJ5DP9OWRrkVWTJCi3t9fyJPke+Urno1qaShetRl/sWKeFl0g4ylOW
MTtlAdHByGC3M8eO2XdUk3LOrmF3xdoOK2zf8uQ6psKZO9PqdrTs68OE+gMnzPyjJkU920L/mlB3
xyZFQAaZOqFmvmZ6pV0tjGn7pNJYv5oEnWrdVyct+22s28XOL3u6in5pkDTiFmetsxHVq1hahn+k
7UAed2NfrJy8JSIxs1lq9zYRwCoy7GU1r0f0UhSniHKPNkf7yU2CzuX2quah9r/HZijj4cMpqlIT
u6kS9x7cGwVcT8TPyC7OMfALgFTOdAlSIIrM+MVGjqntMF06PdR2FMNZ5MynYOjoIbbuRZu660LY
7drLrfTTXPnu5npUZJjunjnYd1hJ3JlVf2iWQ9OYB68xdGhL1datFe1qGmPyEJv2o4itfJcoWbXu
za5IV/Lp31C3Q7EPM2IgZnlXx0WB6LOzNrbWdE9TBKHTmoNJG5LJC6XsvpaxYB2XOvn9+7mASG6r
P9bYykoqh2/yYSMalh5AfgzGeKa2gvAi9A/+KUi1ZF3lzrhBs1BsXdIkdo1jFNcJZxwie/oANn0A
xD7us+d1xTY1EJ5OuauxrLee7LTMr3LjaEOxqMFLHuRuVRU1gTB2S+oYiJJ/mSsL978e2y6zZcqz
piuwYHxst0OY4LlpFDwr2uyCzq7/xDR92Gp5Va7lbkjqKq9SdSt3lYni7BijCHP7oHiKVH1FHtY+
p3tBbqFH6rbu/mPjn29sP/7SVQBUSBWKnrxCxGvFY66WlhWrw6LA4T1kPo73yVg6l2iuTlqDUR6N
LEZIqRTJU6dV9JawZkpXJmUPsRmV9NsHt6b0babRt9zUK3F/k4ZPTkr+tYk8rKmBhr6v08YI0mSd
eP1zGCTRGih6dWojJAMRnO+n2dxx1R0EB63HYzu2HpCik1DcuxmiY8LW4lmJ8I6HlLswGDtgQhP2
tF/cSAgY/hl/VbOrm+GHtM5MIxJ1qwkObuAxQa7AlzXlQxX358lgjgAfG4bDnNaphsqp6mArS2LI
ryESb82T3JPjReWe5FDDvSpY/nrT+8/BVHp+f9OfP0cmZAROiH8zaU+ySmECddspMWaIG4nEHtJq
wfoTdlPSzbmzECCP7xu36pxNn5ovKhYhmqvz0VR0/0SWg4Af8zNh8qJRT3Kj13m+mEor27hG/v/Z
j2a5hzjTtixdUwVCG0tGiP+23NPwQJMjRq+45vmy8ISjgVEfzEMH9Gtj0uV4Tjvve57DlOqcgCDP
JvDsC55LGykTGoJQI9p5EtnZau36a6pliyEaMLT5CDJnWi3mymGJuQWyfWzp+35oo5WYKZSe3igP
nqDZbgZqBRaOXSWEmllpxXc9JwfNbsLZahafqZBU+9HRvMeQemRfVeEbiizQgpomPkOF75elkriP
qke+tw/Z5K4nyW0Xki9ydOo4Phq+7W574DxUcQ+JJXDxl4MgZTe0+VIYunGWmxB8zLSIwD+eIuNL
pDXGOc3EnLGm5Xg3i0tXiemVYG51rcSqvfu5uxj9pr8mIKZWUxZXREDq1rIKI3ByZUNybmyXR3lA
vpJjbu5Spfbwc7XUCFdFnqmbdvZ6EiuvPORd/iV1/Pb4PjS+IRrUH5qC+OUYsI5TFfYx9M1PNl/H
aCly090YoQFUd/4pQPipr5OJvYzG4MWOJ+dz5nODt4Dk3AM6Bwyah2g4BYs8LVYvTi+sZwW5wrar
mnA3dXn5bJcpk6tOfEvUlpjA0HMe4h42V9prpB8Kb3oNfTIy5jPMigar1ivVXePxEJtGYL0Jlnq6
O13+aChki0Ryl+5gujPain6erIiMnl8d/35P/iChma9nXaWnpGIsoSfliA8KqF71PH8YanOpD+Z0
sMBU38kNGr5kQWhpAKjB9O5UuzPpI/k1UdxpOTzMJZelqnXFLqqS8ZEbtfUQKred28gI8C1xiAVi
mTY+3sZMQDmWUmwqH0Gh4jnTJ0+bSPI0Jvskd5mpMe0V4YPc6/NNXUTKcxll+aMGyfo2yhfqjGoB
zdj8E/x+VLZMEOqLFrrZoi00Zx+UjvkQ6r35EKT2LrEAA6duZj2wBjEvvrjo8BUwcaxBXIVPlG2N
raqW+k4oSvfYdxgGqe+7b9HornWjsV8tp3QBYyrDyUkmcS4LSi4Yil04uARo6HnYnnuVBghEA17q
4VbRSfToMsGOHPm1QcPenhXB7ZoYpP37QTkud1sl+efvHzGf6MfHLsool8eusEwmSY7zYbWcNhAV
DGRGK8cziPtRuAOFaPHvBSCzrYCddtTp7x61wOy3KTgMIlESbZX1QHOSEc+F0eO8Rm27VY2n+Qt4
lRvdJLGiEpayj6oovAJlrk/1OL6+n6Hm3oAaDBO3HBNKlx4oby8HIOjc9sby1fGYa+YG989W+Nrn
wvwRJ3H56sXC2FVoXtbdfJZm0z7R/h9h57UcN9I12ydCBAoet+1905u5QYgy8N7j6f+F6jnSiN+c
0YUQKAAkW2Q3ULV35srRu291PbtqxLr846uniQJ6qdQHYJL6nVLyKJuN4lSECbPMEoW5kiPupjzH
+zufEBYagXRwsnt7bKD6wQ5ayROtzatLzXozRbG+9v3MQbEIO6/32+DdKXAKuJhPT7ndts9moa7H
+bjHSmMH+Mtdm7Ef4BEN3sqhbO+dQ5yr+X1fiYkGbT+tZTZH4A7lJbDKE0Uf7TEaq2Al99D/viq1
YzxXokmWkxvRdiWg4WAMBSnBmqe/NpqD1VyIr9lE8Hnmm82jZVvlzg50ZYuKRnmMLeNHM6Xi69T0
l0pBZ+55QIi62CwPOYphmEm0hwx3mjaON/DU+rlHZ0vdFPiZLplq/c/ZYj6mpuSal4pxqOjdnmAx
mmvoYsZzqfXfGt1uvg/EeyEhHj9Y62dY59v0XjF8BICTY+1cII1HfMtHZArKhsaduRsMldmxZr9E
ADs/BlY6i1JJ+YSGpXoYWgWMW29ofznmN3lBCPMJoWSzAkvcU2gCTIhf47UJx/Yughv8VI4QXmmS
74gQw1XN5PNc5022s4f6Pe987Sw3+lD+vSeHmqtC9HfraCW/4Nd1PcVS2vWi/5KVAaljejj+oUst
xOcutS7w7UFKILITva76ue1UhQSKBnFo8BCkfH4I7e7Rc1sSMdXUP5JQTMPZFilR7knzMujJ15YH
/kOkY13meccdBrPOr17PbVKV5KC1NUJJfecRHwFZu2HH7dWqQ3IlgrAiUmTG35ZeqC+o7inPkAkW
yrzYURJnXoMK5zYMjVpb2MLdyjqSMqmsFDW0DLKOBNNUuQPMcxOiSjVq6iE447nQ3LSqMCD7bTM0
gBX0RTBnOMhcB7lpewqHojEVMF+cULXo3tN7aBb1AIYhbZ/t0dLPfoCNC8l8t86cTiElrYhWSkcM
SVK7BK2ZhDVlo/HVsoxmc1uPqqmHqcfiJtzM61G5KJXNX3liqFig1T6laLdT9uoMDifnpCUuUmsu
VUNciOcW1QbhqmKs5BklTM6moxYHOZIbff6KgoL/2R9vX459Yw4m0v0dd2B+06bc1qRFqU6e77h7
QEO4HXQkJOHnKamfrJ3M3I20XpZFT3zMSuZKQORFXdx7wXSoBnwEGayNymW553vVLOfd/ffTQfuk
GMfUDBIW94Jh6KjHwSJ/ejpoTQ6wom/pLtdJsKzH3uI2zkYvLIswjaiF3zbv5s4FCXRwygsH6bw8
JK+z9a7sFkywqpUbUAD99R1uZ0a6SQfDLh4CtXlLwtD9XolyOfqj8kEJF093UVcPdaeX26mpqCoS
p4Nvj2rDoObaq5oUz/KLrIjqogcn2jUotsh3YmaZd/UQpxf5Nh0TuFCFhnFRnhzIlDqPkXiQJ+Xb
1DHtf1yfROO0hv1truVJeX3P9XIkN6ql35Evkl7k6P93PYjLpFrO18rXIn84nRleCwX1tfzpBhFt
58qHrz8XYuWhn6/9367/+dp/Xa/99lrk9ydz6+/X3kejc7ZT/cGQr+VfrpX/T/ndfl4rX4ae59ZG
wBVfZba4iyPz71/mr//sv3zRz1/Or+uFl0zrNgcqJ0/KH2Lygm4jgpP2NLvB/ym9/eIO9SWq4+y+
dNrixRK0NznquW5GMzd4kqMQIiRcb5JcFD2yX/iXbOuyMTGmc61I/WRlV0a9l8MAnzjqLgJq5MVK
E64HZ1QfdSPS0BIotx+QdFZwsXMen7cvSk2YEPEQr+QXdYiz12mQTpto2t9uKTjd4xPu/q28o8ib
STC5kAO7YFilE7mxaqwVl0JrxLOnV0sFZOtbmU3ToQ3Rt8khYGZ96emszuRQD5tFUgX5SzYJ66wb
iH4N+N5vPuzqdRk06Q6lcvbWR1IOGjyk/EHv8cM+gizP3jRgedsiCe21/Gbx/BImqyouzmCJ56nn
bjF/s/r3l9DNL4HSrMkiw/MgI2gWEj5DCrmk3NWOo2ffa9GFzeLXRvcUbdGWub9zkR4vbmMmAcal
Mox+Q7wpyQLIvcPIiKtlH2IMtOIxhL859xzyWQE/x7EgM6WrENTN/XzxjY07H5JfMJBtc8znYevQ
tKoC8c8vaGjsjPEcPw1LlbrAfLE+f3KCUG+2/33/+2QBwfoBxsnSHVfFKoRGUf+kFkOL7YSJYHWM
tsVd9rOkwyy7O2aO2U3D0fvGuNbpmq5JVrtCGc+hGevtJqM49Z5OACBprn+wti5XBRSsE0qhipr/
XzYmkK1SxP5anf3Schifp1a4K6kT9COlu52XKkI5TJXCX1uAEM+NQSBCpvfnPsPgLvfUmRATuIGy
Hudjv078uq4IhUbNvlXW8ljTJOoywW++FW1gXoBgLYgQcYlYdMrsfJt4dINBuK16NCLyQNFN6Kyj
IuPO1mD1qkGR06EOUbApJY4fwV9mJa8Z6/Lghx1mal/xbwXHkJoivTLjuY71apvxfXdVXbaP8gqo
d/EfplA4mn5f1yClcOZyomlbOhrg/7F/9DxTk0TFxtJb6XAPPTBaOKpRQILOuydhZjQnkireYuPt
nwaLuFf+IhTOyvdSmbwPjciXPGgRPwxmROks0z5KylKz4Vx9LtxYXRVu5wDoFxuj7tL7qnaw8uGc
/zmaI51phyc7uqHhsZ36kJBSLzjK4a9j/zaU16npwIeRyI7aHs0zVjPsbmCPWTkqrE9DkR8Dm7K9
8ProMGk0y/wg9veJFcVEZmmzqkqvz5OVB1sjGP1lkDAbglJTHiqWrWKtU28++IlWw6ecjwJ646jc
NedTUTtYa/gJLkU4BWp0nHSbibXWu1F5l8iL40cq1A0BPAMocltJ3guol6vatY+u8KihD8Mu0g1b
XaU6VgEXN8MMObgXuQpMKd8HyFRB9UXdWTOb7lwMetavQCSiwQ69fEkhzOG/P5+iI9gBsbA2Te48
6UQXHJxaHQ69iTiWjEfGctNmrLbrNHlHP2d3i0Ahn1NupiY5gi+s978Oyb3YCJRTquYW5qfGWk+F
QQ2UYLDnsMcsTZrI45SBRSjzibyVvt6JwLf/8l1KWEQGWXe6P/Ub2J86S59+aYW4TZMp+Hsjh+Bu
UScoAw5B4ZB5qtbVdXADotbbxj1A7RuPuROUW7K61KOnYRQLU/X5FjXSGkyOo7oZ91Jjo5OsclK9
8b6J9iOCiRcdJdqx6QHMyqE5Jj431pkgOZ+t4thcqjZVVAKEIbW3+TO1FnhEYKKoQn+D+uA+Wg3w
5CFU1W3mWZ8u8NFALBwrME8sENNlrw7+y689pCBvORw/R41XnVLq37Qp/gZ4IH5rx2ZYuo3A2ESM
4cZI2vbsdVa+B/ldkVlHm8NgLn3g29cPsQW6saiVixx1PQsX2BOataVcQ8Sb0SoHgIx0OGaK2Gwm
CsM82w4p/blQEd+bOWwjAFW4cXNqNPHQL/MuFeukGeh12fAj8tmFo6NX3bizkLUOzOQv2zb9ZZ5o
7rm0avWeTJav8vikgQZB31OsUsfI9vSsx3uaAiOgcuKoAxFN9/IY01lCAR1MImbgfyuHjqDr0nU2
/pxPEHRDcMYnWcQk1JrtC/ego8zvHODUEUsSufei0c19qxZrn9/6I2rJpxzRIQHXDcJpimHn3McN
1yf5FSFnfjVUbs2LITuxqOkut1E3UOaNXX+OR08OKh+ceukF4hyqgX/1nSF6it0qW1ntNP9npv4J
EgTLQYvQcWEE5i43VOzYSDQf1aAiq6rxzVeoJRcAz8QLcJ+XAhHerhPA5FLspHxkgjK9s3GxtcKj
+DzPBW6TBLMs0EBC0SrnuXXSUapPTY9a9txAMPU+2wvaRgsEhPQGpjwTf7jRm58E/agjdI1Hs3BR
dKuUsmYJ1j9q7oTYYH4oum/p1AabZHQeTCaUb0nZp1vfIklIDrU8f6+yxLkz28ohUcZ5aCh6PzZm
+kIJe1zEM0C8Ds4VZpKvijnAJ29j4zgQm9y7hrNHLFas45n2XBrqttGC9EUeL/voSyQQNNJ6ZGIU
UdNaI5huERsgDY0B/Z778Fl+hpMoOsVDU1/kiLXlF0dzG1a7vCHkW0O+SeTbZeR9UwwIxBAQkFox
X5HAIFijsQK/6Gf+DhT7D28qSvNQm3m3dZXphz5L/II2tP+gp0E28+lJCuSMYodlu8B1wNT+j5GS
dFSag3D583Ey32pRfOmnJHrEq68dKgXFl5SPTsa3hsL2O+pAsSmURt/VXhTtWWF/6NS07yrPB7zs
KdzS0nC8kxt6KM0mHNRpKYeJgxw8qkRyCMCQLw00JC8Kt+JlYYj8xYeWvHT4S972svmYqJ0l0gdM
p6nmfrQoP2zFV74rdfZqV2n9mtS5STGAACT0WsayNvRlijn+o1bo82qZkj9YVlBtCbjID7CjkpNw
EzTd4FFtnJtTdvKrYA2YRb9YCVQ7F9rCpnObApopgfN6ZlJPKmIaZV51zwQ430G/nYPWhmKHEALj
RyUqLARI8ZJwSNZRE8RXH2MnoTbI/qqkJVjXTtVzjhTqvhztpwHyzApGRLjMwC+fy2BUCLhlT25Q
+RcnTeDA+P24POn73QDtU43Jqs2DhcmM9qm1hHJXNdZWjtBMuE8d2VCDT2V7Pp+g4Z2Uur/KkUux
bMEdZ4SqxMkpCGM405gYKdDv7MbTH6yBJYLwDBCOQYQTgV5NrAXt3gGtsOnjSXtrjBoeGRfgWR2W
Q0BwWGBpJSI2T33wkAJtvVwFPdiN6oM8xqrnPTBBKstDmJh7EMo8rObri4bnZlLtFBGJHa275IDv
GSi90cyPjrK5U4KxW1VVWzyncSwWfcozGqLYfQv/D9xy/qAMIwlvcdmso8nAt4otbqVqw5w8bpO9
YCTGxaXNu1TxBm9x4bUrH/HtY0PZ4a6exg0oLfMxTbwvDlXAq2Ird2EQZ3P+w3BXp+LLxDJtXSLm
XfssF8+TaeHa6cPDZCTBofP4OYpCTYvVOGugLq73CmZaUgKdag95JtnquHiY9zNTALsCKihLny2g
VSfFblngEHP0PjjkHrhVXJyrCbUsn64DTcE94THkZs2tWl30f/jIG5/rj1ikBBYpi1BNwkQtpmm/
31RjqxlE7VJ3zV96RAsYQ4iJDxNS0c1Bby5G1NZ3v05ooKgWiH7bCyLQ+q6qCKQ2SxD9ml1Whzab
/ItTTl/LeXal+AXAAF/7SqivfxjKksKYqSBPmx0Hpa5/BJTgN/DGeJBgdwHpmxJy1BtdH6yFQVsw
hEa1LtARhdUwLIykKo6mXrsv+TzrnH9hDvKk3QQrdz2HKtNY5xebNAFBbT1xaXKtSYB2c56C6KUd
zK92mirNPm7UR6tIMAxXTbU0tCh7Utya+5QRbeVonJr6QARMAkGqmyOjMpjONUgrS02cc1sNNpN0
24YQxiUOkJjtbSivQQlvn7VAmGtrCp4QSp4QvFZns4lAM8ndXxun0o6VXah7dQAOsoj1WCF1zQIC
FPan0Kr6k9wrxoDYX9Utidj77UTWEHZ2u4QczQqlFY4fzG2la4VbSzG+ylGdGunSqlt7adZ1uvCx
vr37DpmviBubgy7s7G3sz/TPiuvop1bN9NstLpQsu81IR2MpWxbWUCoLpy/bvUiDo4U0+CscoZbH
6WjdB6T87X3ht5tmyP1LMuTxcly7ECSf5TsBDThxN89y1UTg+Xw8Su0Nay3/wS3N16EODJqgnf6s
etptVM7Zuj9H8tzPK/NS2KdhypJFaxnfK8rqJ7/VxVMJH3Sp90m9G5xSPPVuTS6Qmrgrr+FsRvMA
q+9A78B4+SWcBqhj7WrQW/ikMEgmnfHUKuZ4TAYVFUlhqi9dP8Q7R+/p/c1D/MD12gmsYVu2qXip
KzNfZthkDw2f2RBZ1ZYGvE7SX7alS6i/6r1hHToLHMQw6sWC+nl7pF7tXOEB4TZ0kU6lU+6vVCOm
9Dmg2ozMzFpIL0TnogLge8KZk9YI/Pgr14vqk1+8qykmosU/d5w2a+7xBGJajkV9KqcKsrIVaeu2
BvpLiEZ9kifkxuGvsIA9Up0Vi3I/9t5wMcUavhDYbIt8Tv7qALci0M4XCh1BFAlmuOC5i24lN7+N
oGxhd+jv3L5Ia3Si5xY6Cgx7VNV9zu3Xglunj9eoKtQnqUVhQAdOfZJKPgbk0WFu82Nyn0PdfzDS
+NjPSxrVsJNTSw+TP0auvHhWNG7VUe3X9oxbJZSGqNysmckyOnD6vlPY7TSxLTJL3amKUh8dZA3E
Nfn08DCIjy9e0e4Ha/IQ3+vFUhQw2jUi8bZEQvSHqbCas6Oa5bo11P7Zr2JIFYAOV6aDqMQ1g2AO
9CjyI0XKf27kMa3qUPuoiU3IT1E6S3JwwG3RUuOLMKqQxJf4wToYg/yCH4vHJeCiJWGPR0v1MVxW
fjsd7O7ejrN2H0r8aWJbT3Wb2QtUD8aK+Vr0QPpkcq91l7zKCc2Zjwy57e4Bl9P/HIg0JN1kpNDT
Ng8pOPllVgyz3oRgqJiS1EnD6RgXWndkKfQFTFK9CeKmO8bEpB1hyrrgweaxZeb5oW+GrQ2y6KZp
G83qAZmZ+qgkmTgqo/asd5NybBOdZUwSGpe2NovdnF+NSTFLL/XQNodwZgNTOuwPus0feDZKVZRQ
5o+zaQzGw89RaSfGQ2UPDqKSdg6mUkPmLvm7GXfxSUsQrLIuLad1hpzw1LhONPdm6qeuU2xE/yI7
gFbgpxEU/T5FmNW6PJ+eQyt/qwmL/RZ20R0KgvgVHjq907BHTAFGc89P1ZdBk+Bevf0/tCRZAwk1
l5RLe3In9XKtYqBcagbdX2hR2UXEZX6Re0zF0FqOOOznFakdZLg9jMkiXAlC3GAtJSpD4T0N2aY3
l8Fc2ejLCXYZ1dF17jnaoVCT6iHmr0PwgIowMzeesGMvtFmx7DZMFbQgeMuq/C5FPrdk8lERXjAV
WHw9SocUGC3bmBadqVYU+uenWaiJteOrX7M8UnfW6Jn2KuX9s0v+RFn5LB9ArcccQbVMDRkjHrjP
DSIson4QCMtfUszc+tRzMoIluZP2+qbDJLkfyrFCHGkXi3ay0q+/rqCMCaewvPoGqayKbQzrIUmD
RdiX4WKoIoDIwzAgk2qmL4XAoNtDr25Ur9lGQeRsp4nMS7VuNvIC3CYlq38QbHCqT+MgiLCxPI3f
CKp4YbuPiNvUpzzx4z08vxpetYHGJNLGJz6f7UJDY0BSTgitO5v0m3FDnih1u9vedHxq5xPPalSr
TgJsRKVZLMIZqzWx4V0W4XDFt3SXzEa1vhb7LtGbk3Qs2Ssx0DppVdb4EhQ6qVG5TAGUg5Yt/CfE
tcDTTPXdshLelSXGKDnU+Xj5+eW/S9rmJ5nl/AfDCaqxLjZsm5XdJ02PICsN7FTvEws59MyJZr1M
1YC2HJziS67Qny9E9A3PDbDOiJoBeGJ3RwNA3aKtUB4RMIQLeYk1JjBNbOetxbO3RgqSnlw1d858
5PIVDeVSfjfFIMZoyuPoiHQ703/whNlqrXsUyrAzRNZ888fkhaw+GGbgSRaBV+ivcZ4lS5xO2pOn
kHLWD65znyu8WsEvDTWx529tr3VPhRcYkJfwLqm+JQ4WM9pd1DcAQZRonrUNBJmUKvV5qvz3thfg
tiLWb5naWrHDkW8DtfGnw9Srt1GPaGtaOYWt/Gk+/bkWLWgGC9uwbNOEO4Ad7PfptF3WBqE4MQUQ
2c6PevRsSUvOcG1Y2Soc02RcKDnewLBx+r2bmftY1+p3Qy3GlVF4BrUddzyqan0xAheEfzRaBdZY
Vnr8rY6Dn9JjTeJzPtYJmlAYaHKDxeerozvBTo4UtSL9V+5WYgBGGpgsrOeLRRzjyZUyZ6tp41XO
t+eHua+QZLp4qdVMm+faFCVvM3q4bUwApL7Iwz9Uc27lmn845jRN1WbLDksSBNau8RkGzhq89ZCj
wUzX0eC7ufjm2CEfeOq0SMpMEnBJ9rFXRROWqCx1UgERxfgGOa9UC+xF7aFYnAI7uit8u0Ivaf9o
U73aVzMUljgdZxexTkNWH9X347yRx+oyHxYBd7IjQiYd33aWEAxIFtcOOn53tVyWn9yDYe7rPgtG
AGsr4UbTSxHXP3LztSBhWqsy/Rn/a3PuhfjhFUN/7CB7XRRiOvZGbblLaCLxYuIJvGMRSsCeDsD2
pHTN2q+YKphhp6wGxxovfNb+uSlM0ns6YiSHIB0vChHwqzA0J2an8UsiRPZcRabYVkMKnS6aPFJZ
q29lQ/nad+JnOCzuqoJNv25Rz2X4hH9MgH/vjcAwHqxyFMSuVmIJIMJ40OZjcVY+xf1kndzZYN23
zbTJsAWOneI8mb3SblmCuYAh6/HBxHm9MJxY+woSY5dCLXgLi4xgDt2tjwPGnGs9ig6X/FxSw8ED
KOce5bdYlGBPlhrFk2sPb2Wv8FDdFmHrPrYd6IVO8axvcx5wN0TJx6yXdf3sOcVWQEw8yGjfaLZp
2IjHNKPvUuvWgzxMPd3fW8w/sHNyFdYUbWlFJDmElvEX/nhtB/KCSoDaNmfAEEvXH2AfVd20yPvC
IDqdDWG2JAiOeXswG2E8pH45nvUuvcqTEtZMFiAfWt2Otg03xz1yzDxe0611twXx5ot48sazomh0
CZPoNM3QkMCmBhmWJNIVLERoKveoOuNc1Jt+XqxmindOFLd5zFPbxVAYUu113WRH6yNc0vBTDnJT
WahoEB4yLuC2HhCysyisp+RQ0ahKrOKh7Yzoq2enzyLRuw8zrt60xnK+FG77ZdQp2eVx8D2aCu2v
ZgQOMFroVrtm8JcUPKNrNE38T2MytYIquvZT3JF0Pu96EeqMZCqPciSvlXsdayNs65W7QZytlR95
UX9EhdJvqiJrFrFmV+ahj/LXKho1YuFd5yo3SkeVxU5Gd/HrmNzzI/AZrQox9dcJoogTXFEHMG3u
lRnq0TdTEmujeJv6tX9ppdr851B6ftqptbZh4QtQT8lGLrS0du4PQ0BejhGPFiOGEqXkB/QENMql
ixycDmk9rKYa+CP52lFz7oaJNWzaCOOWW5IDa8/QZRtX2lRyq8zSnPRVXUu0PVbUaOGqU3BPuFlw
3wzh2RrL6FjxEbq3U6FuRwxJSzkctPgFQnG/D5w6/zCD3ENqrD5r/RicwzlMpCQu3rKV7imfaE04
5KJXXW4/W9pjOd94exVBreWjBRcgGrgvxwb41XSItuS4Tleb4tHCDaqTbgcatFBdXHEUiytOSRor
RU2G0HwCQ3KxNzxb3WSOMDD2p+0mNwzj1cm1feM3wVcFp+ZCJdH8Hq/FdAhaqgisxRYyU0MI9yNM
feXq0vl9UkuA+nPUhjAVb6/acAYUi6Hi0loObOXYNHVwnObqw4gt/YSWS8UnnptEpKIdCO2tX+rp
UxrT16IwVJFVxxBK7HCnZClBpdQSOmXQN3QSXYKw7C2/iXBP38MjBI+NklR6tRBkcK9qDcOeEQ/t
NaoJFPWAY9MyaK/yUIiha0+9jSTSYE+ZUn/NiqY9hInDIm0eAssYVoMt3tuOhktFr80iKlAJju28
SQof24AcCz8Pj3JPbsxIbZZ2mLvYOzJlg3tR2/RKXr31XvEVh5+hwvCIAhUAdxVTc8p4Cyvo0+dB
PW88qMFbk/r6ouwc5cKk4EWbTf5yxJPvH6P5nJjVAk5hvLdhpWxxvSFHji0IIMIPt5MgCDoas/HV
i4hoIj+8Pcmz2PaWtpOHz8Pg1eAF9Bd5OENxufNAbazkMHYin2dLHR0MgGeHPNc7SuFlsADp4N5M
aDRDi2VkEupbB73yhFg4gANOtp+0mblCK7ZaSRD1bZiRyK1BMFgaTto9GAXmkLh1rwMN2mXHE2sT
MB268rPcqzxhWPRbEaYefJMEazcuj7XflkeAF5Qgf43lXjufkaeB7qwa3W+OxuCy2AqyO7nxCE+5
G0xF41FThnSGZg09fFlvS9V9r0T85qzK7z7yKX2i9+s9JVBFd2qT5NtEsePXAICavMCO+mBpZbw/
ol5tlUeB1W6X2fFbTa/hNAtPH/j1JZSqqkMT9NbO7wAmyybapEC8BM/vHeUQlbW+pvgH/WbytU3X
eSSEMMtAStLuJ1n0mTDhL0XNq2RVMN779lOL3ztdtb71xVQcf5srmr2zzOgE9rBExjrKpHd25VgF
2Fw4rs6y/v8dknv0uatzQCTEfy8mtFn/8vtsjQQZB62FEPbcHfo0sS3NRK+YVKGL8L0z8cXhcqg6
7SBmX6Zb08VQeTzQJDJspH9WMQuCFrrhiKPkavw3dUMvSd3x679gkmaO4q2VXtOvcq+nMnjbG+c9
JUKl8N//MX1+4b/9x2grukhI8D1gEyNA4/cZO+YXY1Q9GKaRwcNz8MVTbiALIVCOwGQQ25HnJcQ8
kPUQmSwz5F7eOuk1mo8F87Hcb4rNNEzvt6QvZgrW48xFmZamrVaPt2Wl0obDS9xXGMAg9h47Z2yu
zPAIIMg2vgHxY5ifWorTUFG3adK6dp++ajhfFXSl6oCVM5OTSVo6p//+FTifG6uaxlqRrp8QiGgM
+/PKvu31sbQ921sIPGzBKheRu6CYU19TN+IBarFaS1H0PGKIpEsvfP3d8/NnvRy7H0X47qJfpVVU
TzvbieyPRtdzyj7XPO3Hk4QnSKBCF+r2jlwaI1rXD5Y/Zo9qZphHhdCGRVjH3WOpOd2jSLFplx4g
yKHvHgsj19Y3pYA9Irnq9FcuWou4Lp4IUpruAFy8qDkwdGH2b3TMmA4oljcsM/0afhvrXH0MExW0
xBC+uVYg9pZuIa+dh+WIpZAwImKi5yHUikUe0dshDCFDvwu1U7UXRuyIB82pRm5RQ/F+q467UaOe
Sakwn1SbS/ReeWnrvL2Uah+gyPeUlyZQy32mRfkqSceP0e2SLalxvLZY36sdcbO/jP9+D7oVWsuH
BKiY3T6EPfCeJvTt+zD2NjQB/rDusj4JzvlbGzBNAZTMdGh0XJ+66BSHGmgUirto6+DOsBGEqLbQ
gRLZ9kYMvvpGYWTFHTn8SOeWnkWeymlS2+naWCl0iNYOPnJFvZst0c95nP79lXZLFz5EJLF2IkTj
iR6BErKD7rHxmvgQJ5G6UPy2ewwCNsABtknUkHU5j8JYiLWYUD7KoeWM4V1MgElKEvSj/B7/9i2F
Qci66sIwLVMNj9bcfg3y3j25ZXGS2Za3lMv5UC4yTPxcUM6RUipGvd3QNZuEPNBb5c3E/hxPPMux
8wSbyMjrQw/e+f7TFX+Iw/rMjNEM3cEliObQnL2EzmdCYdMUdBRE2Cwrak9Tkx47G+2aNMk4cTfu
b0tUx0bl6rbaWnpiUCWoGH2HgfsFnpjAE6cpb7trkdvJRibVRVlDyHSu3OuAfJ7q3lzJwxSUCc6w
EuY4rCl2Rqcqm3Ds6zdBWoQ6FyMDv/sqjFA5Sjiw8IbkHGXOgWU43tHespMz5cEDpdkB1sHczLzd
LmrR9RtWUO3eTrNhG41h/sjPahZ20xc4+ozmUmDC88dioo8s7o1Sz+jzeoLg0UCcgnnDWlzFaBq6
25wMGHuqF/hN0u+ptm4QTX3XQNEuSjVonjn93ze/m9v4nw8AiggaQV6OoVEf/F/rG0UXwy+FjvhJ
N8RCdru0VO0Xq9tMZay2ZMHxOucZjNz0vRMdMAbjDtSni+aXB8uuHi36dZR96tQ6BkWwu90sFPW5
asm+llHYtz2jDMDzhMwH5hRsiGTdRe7Js2FovZBfG1HFIDvb6PUvtJ7F1fbt1Shy77symI+Zkfhv
iYb4WO/qvwYK59e0aiPkPW5xgkSMpTjpZmuXE2OusLun2OvdndXZCLZ0by0grx1MGv49nBGnOPCZ
2Mu3nNyUFN62+Vgm6xwKTaCMNe5a/ipW2Pzw+7k4Y+t/+WF+Zp2wlHXejujJZQ8o+5qApTmOpRWu
WTyPpKWT5jZlJDLaeX7tLL87yqXb5GfKjrhKpHuoAoOlnuC/RPiDZhFJS5FQhMIgCQzLwmm0uo2D
YWqXbW7VW0NRI6Jhfft72E7U07sK/Koe7r2KuiXzErFtYgparDIhl1BRzmAVrOjq+KdQm0XICnf6
oaG2XjDXPCDDjbftMKobyMDjG1jXt6SwvTu0T9QRzfpREOt0jQxgOqZDmSGMjVfUKeYx5A8NgJn1
hDHQ+GnHoN024FnuunkzmFrN3cyfSfLzsbzPDoizQ+wRJMd1ZWqyEGi0ZzkstebvIXW7bUjQE0D+
MD9AOB7fYsJP1LDRX2qrMU4DnL6lPA5lK18NSn83wbtadZhF1G2Cpp2mhnuqnJF449Jg4ZvSJVuV
Fcwgo23vFXtSUT2+lGXhv/bREF9Nc2CB6igvfd25W5y9S1hb9qqdf3Vh4i4mTY3fobejLWUasHM6
23gZbWNHBHX5V1AC0WDST0xbTy7PSD4dbqtLnij9rkrS+NCHoj0lXk2i+ZSn1IQczIcmybdqlYhN
FITazsqYLvyay1e6fedowG2cdBiIUBHDyWxdd+MDJr1DD0teJgCbJ97wKDkia3qL/Om71qnD16HX
d3nVKsHih1O2KoajptxFM7wptQ1c6T83hRjVHTTVO3nIVQMNjElIELbBKnPeFErBbQ7ntRzJ4+C1
8m3stM2i+z/GzmM5ciXLtr9SdueohnKItq4aAAgdQTIok5zAUjChtcbX9wKYXXkz61ndNwkLQRnC
/fg5e6/tN1+6ag5uIXqIZ7C1rj+U3aOdjsmDUTfb9e45K2wY++QZWHnV3GhZFDp6ZlUHqRcLgZUi
YVL8dtO2nQKlpg5e0MXoZKcOQPDyFGlhxECa6BVPirE0r9eimmdvvRb869rPR6dRNm6CDsF9bESZ
w8zaouuJHB+TcrxZZ00YIfGjt39xMLB/PxiwfBJ0YmEe1k08TL8b2EqGxMgQJjqOmtEyxWGOkoRS
+aDQ/OCfrovXwgpuAqHUn+LBotu7XAuXa0VWbbTa9HdrahiJQO3s4AsiYTBnchOFfrKRZf+xQ4fC
wBtXQZdbXysD+vlqJ1Fid7T019CeMZZBNr6Nl2sSB/o9QXoRNvfhR1dn6C0wCspUHZIVQ0dC266P
CLVdbyYLbkEo83EUb2SYlS++olpHwy/hFi03ibA3CfRCPCYxC7przDZzJjNj7K8obf5ZgqqAK3GQ
wSksCqRS4PQAfvseqOWrEaCjRoKC13xUzYd2suJNqFjJrdEJDBLLxSAtetfBOgylNRzXa1KQjsjq
uY+j7PBxbb1vfTSQJNutIfUQstzl+OGWBDoiKZmCc+SHfhPeUUUyxR4V5bWNjdCz6OSdohJUp4aj
/CzX3Stb7XDpTaLsY0WLvBYO2X5cbsqcA3b4HhN0EvOn/7zXKv922EJoxEyE1q9QdBXk9G+HLcQF
A948tWUlDbZZibFmDRXUFMPaN519oAxIzuv9+DG/j/DujyMjtYeew0k4jep1vaXhC00K4+wnZINF
/RPHz+zeSLWDryTGs4XU94JNoSVUh48oYzBrr8gt2ZZWEDyI1rwwif0WhFn8rfHHk2zgtAnMHAZC
KWknGQbMjQLLycvoGx9LdQakE4TpvAsETJUCjMJbQTfMKZCVXwyteRmsZDr9vBBR9+OmWU7KdsyS
1/XBvqtip1HtraWEzAQE5wzciSLaQ4c2NlFOsKMaIZzsB7u/iyYFWWKZ5BfOrdHZzPN8gz91Mjv/
4pvN7qMlWqTWVxkT/a3d+PkG/aTPeHWMnm3qKBFW0pa8vHC7zq8DtFWXrL2GyQiA9boeN1iubFII
7eyM8N6/r9TumaW2cBR5Mo8r8MMoE9x8eWBvSONjq15vp6KxoapkjK9kcne1sm/pmMkHvS+M7x9O
ijSc0QHWpnovk/W8BSLtfUyrQVpX+wnzKsHj37Vkus+afngzYk0DTaJJj7CkZ29C3H/XLaGFXdZK
pwiS9mGiXAlqf9xLcKTPOLb1izDt+ixynzfSGBCAsvSD5L4Kb0q6gmurKUpDvrHgPLDUbh/lXKV0
x7AwHoPCmP7iHP1vHiLe3SZCOhoKmoGQ9neQfxJxBCzBabiS0h5oRMsHqS7ookm58ag0in5ZUuqL
xhSPZSRr91Jm4dvSSLdr2mAb0ta8xt8ygexrXlqoJaJ2mqJzR8czM0N3FXOtj2h9r5wRr+Rb3RiD
LSnngSMUGsLRsrxpE9m/ZTem23bhbAqKfHcq7FZ66EYOCkU0v+UwyW4qutvYL2L/mHOYdiqmtg+R
VtjbqFcETs10urDUIORN9Gab8FnaDEXEsioLgKwENgd3GMqsJPEf0W0nN5DxBgDXanaLI/2rlsTK
sV+mLCmBlg8YCvNNEerJNpW+12k/vWGYH7dSK5V7jVn4rZ/TByj67+sbs0mCcWtEOfs3IRU4ED6+
penakT+ue/3Pq5L+G0VQpePBHJKzv8AGphi/SyA1WbPyOTIyN1LloDsMCqS5ulOi6m4atHJnKpHi
jUM3X1i5tJPOGREwpTU+kwbzzMnG+CbpQDSHMX1dvzTrE77UJqCja6EmCDt5oTnYPqOiMjadWssn
RQ21i0Rx7emBUr4qanBUlM74lpT5S5jwpb4x8aWZtswsp+vUz0+c5sPbJlPVp3/dgpWirbcQX3R/
gUNmzvpbW0yHEIHUyhYaT44KZfHXtlhTmCPZ4zpjo9qOZdDvMZIZM86J2EwlcC22/H1U/Ek6KKGt
7rtwuNEkjaXVnHvPiLFY9EEiZi+LU23PmEE1SIdUYW0z2mC+vVzEFnUkdcVuvQXItwRJqEwTAJv0
lQEUfquf931cXb9S7fN5j4vmMC+5cfUQ73UNAp7S9j0hjxF5qpE9v7c10Zx0gIrLek2OifcWA5q3
nw/UkhrBe9F1dMvaiQ47BwC9jPZsfMZmvRlSPzrmmEy3IpDLhzTbNsHLaJv0k4nXcqRFBLVeZHk5
uzaLq8N5I3sqClJFU3UQxxZe3qe0PSc+bId+kJKzr+aIymXQNRXtpd1gMlciUg7xNl2fy5TXqQvi
yaJTvBAeRFNfk46xXI+Wab3VLPNtAYkB2H+7H8soIreA8SPjjMr1k3kmgiWKngaz20mVNT2XXebQ
doRjo5CCYCiZfKCWG/c4JtA7Eg+cjH75JWZPhddgWLdJHUSHLurSzXogrGW6RTsdjZunNOa9cZBX
qYBUmMNR0tjSPkZUEyLTTZEt+FOyQn2Y/npNSCqLlL+YMMoL6pBlyfKvbKj+leF6tm+NMXTX+yS8
hq7eduoh6fKuQPD7JvXkdO2IUZ28NTr2ozysl1BZjS3ymCFxtXSpdhlb4CTqpk47AW6uaoQ3y3cq
U/nlJ9I5UvvrXKfwC2STIUI8aPHOh3hS3E5pHDmYymcXLJV51pU4vSec4fNKdavH2QEmGc3PNjYc
RypVHeqFMyQkDa3grS5dUizW0eGoE9+5qizWC8MwQX7QIflQXvx8YM2mgyM0H0UcHmZLnETcHYdi
soGM+pnOnBXSvNfU+rgDc43eDU1EkzdnOai1z3psbjtezs9d59fuIgO5lir9oTimnoUQHt0HieTv
K5Wsnp+hL9WC6zLp0e1rXb6Zi7g9ro2CKC+uXdyqN+ut2Gd2KhmFv/940Ogqx7Da74kRN7dYE/Wz
0s6IKoeqCYEGEzlsDl26zZMXBKbi7LcTgv00c1byWZXF36NmUA9rab4W6Tk6gwTs7ZmufrtptMbc
9Ill3okxMTwhy5xT5tS8883BvEuQpuyxOAzQZf/vvrFTp0s3MYhkDPXRFpaKsySF3iDR10J/H3q5
WnEtsqIf15b7gnyRPTezfCCOlTPGKgiSlTZxC2kYNutNy1L2BrDVfVNrzMbWSKD1Ql5mGHHbnQiw
SA8ocW6iQYVw9P84WK73TclMYqIePBUsTxzwYHoNY5uJs9Fk0SHuza0RtuHo+EtUXK3pbxXQ3N16
y0RFctEY3Z8+iiVJkoJ9HhULBF3WnqVg+HFtvS/viF2pBv1kLo651Ta3XtBFg4xaJyGYHgaPZn3r
r8PvGonDR9vuP2+f1tIw/qV/tsyFGJ0sbWL2SuU3B4HBUCGKbaV0TYZEnryoYyx1ZoCdIeZbxTLr
TTTxFDqakTFXi/1FBj6Xl27MWGmn7GtmjZKDzTi/i7MSBZmPSlCR6+I0KYbt0LboHaNvh8cQtA2I
ayO6pAYja7qnHV6KrD2qbflOj29022DSXwF93HCq1L9DqGVisSpX+BGZFMGRtIZ92Mz+lbc6wzTb
OuPZlq74k/1rmU/ZfsAP6a43LbXNqBvl5vgjWMIneX7oq9OPmxWIEdkoP+7TpGk4dQEhnFpWaZ5e
mdgXBxwn5pI+rhbWe5iNw/3cnkOzkL+ntvrcw3p6ZTZQg60mCANTebxN6BZc7Ll9rmNJc4swUl7V
cENYfPgqtaI5WMNQUEpxt0T0C/2W6Z4wk/FY0fBjhiXo/IQxuzSOtHR+Xl/r//o6/nfwXtx9vKrN
P/+H21+LkoUtCNvfbv7zEn2ti6b43v7P8m3/+rJ//nqT7/rxU73P7edfbmxylE/TtXuvp/v3pkvb
9ffx+5ev/P998G/v6095nMr3f/zxtWBosfw0Go/5Hz8eOnz7xx/Le/W//vzjfzx28znj27b15/zr
++9f//65af/xh/13oaPusuEh2Igo7YUHMLwvj0ji74pGxwOE1lLpGrzp//hbXtRt+I8/hPJ32ZJl
OD6CE65GY/mPvzH7WR7Slb9D+zKBxAMNRMSAMvD//rBfnvefr8Pf8i67K6K8bf7xx2+2HdJsAF6b
smagn8O+Q632a3mWVBxT/TIn5Jwx277XsHD7LQlNzGTD8xDBZ4E/rEFpgCdUWJtxyN+0eMmEtVpI
2DTspptxwmNezGXwFxPVf//bhE7RqAlVNQ2ZZ3EZN/7JpykjXmqboumdPCuBxXU0KYRP1kE4ydeC
/aGIJujT6x6cqyDf7KqX9nlds5NOFgEAjM09EP/JOQAh+Bfjr5Xj8HO14qlCbYjcBXkmnDsS3BYB
55/+ODoCUeFzFHTscsZU1Gj4p+e+vvFzS2ym16GVw5tYA7CalOPkrW2nRMJZKJ5WkV9Xfy7TUd9K
i1cZ6ZPPUPmJ1PTCM5WqOlAQaZ7fNMFhLFHbNUPYbWaCPlF+ys0upZw2pcE4auPSTbKkQz/n1sbo
syViqLTPGLzC2/WCICHqWJZbR+K1/osnQfl14Ls8Ccx6QV2oOCA1U7OWtMU/PQla0Rl+G6Cn+fjV
ciAfNNrJmD9fWJvMG3DduC/0xxVQYcXKCYi/dSD5aT6s/01GIPRl5XkmMd1c1pz7P30Qf7zf//z+
Fksj6JeXyVB1PiZ0ifgwLWm2v/6FUWeYcQi+zJl6IRWoCTooVEFxCUp9JioHGHJpWl4lWy1PLfaK
jIj3TS8WaKZIhu2YTjTAU5UYKvxh3tzQBR9HGjN5Mi38kOyLXRu3qT7e6XWEZnQpK4WU3mlJqtzb
WrgLhmw6hUAtUfoFDfLFESEh2xscV/ROah6QHjUnBN4sNiXMCHOJ7n1GwUF43FyfGaS6gZaSTR/O
T02Y97eoWBGcadHW19T5Q19LTRnu6a2TMxKraA05rGtI4P5iyiiWpeC3p5JRr6IbzLYQ7mvLU/2n
FxvTBaN4A1VTGNbfCPhp74H9U39hmyzmSTlOpfjIZ6hrzjR6UgS3i9pVrvzhtjOafZq0OE2QAuQ7
v7bvy0Vgkhn2G9+71N1TfUmWmfCcNxdlbLTNTBFOyF5CrBgFOobXwPv5cgwaT5Edp/kmrcbwgVZg
uTXq7qzr0i2E3LMWRqAZa4JQRHEjRt0xLf8xhwr1SutIcztErM48+sl2gLeztSz0Pkl+WEMJTKO+
9v2Y39ZZ9hDNRBkYY1TehE3+je78E9moCnKj7q/UE4Q0/vpmpWlgaIiZZZM0AktwuPitAiJmCW2P
MBJHGWLaV6OBwx/o8Ei/sko0nVMtA81soutcWI3nqyH9s/nGZ6d3gpYDBcnxkmJo56lU3qzMdoXf
Z5dSfK1NPbr4Yaa6SNixBMEPjJf+eNqoutMpEmzZUvlSo1d2xTjpnhGq38Plgzyr/us4pBsTve5p
VhRKK5GgdR5qx5SnxstLWmeUu44WztPSrSbEQVHOBTBj7D3dY4jD3axlCTm/uLdi66lnfq8m0lsl
z8a+LFTLw7hBqJcMGq7CiQOfzgg3uDw0jqwYIMqNGKZNHcb09cL63pSTSxRaxHrp5klv1MSVNGfW
CdfKhmtpz6k7zdVZNRrYcj4U+sT6gomelyx9SMLgRfJHXN2QPlJcX1SaTh0o4GXqB1N5mMs0d+nL
cd5WqHzmrnMFMDm0A5+L6b7J2l03s+w2iTLeZuH3foj0Z0VPwdQpaMNRoMy2cmdJUkw3M7Ldss+h
7UYcjQFtt5c6p+UUplrCWKzJr3l+URcDlkhuMeu2853fW/htFIGLKuuNkuEqfwSrgOIRymu6tYFd
2hGTulGCobijvbQrLenzkMn2tqmn2ySZ1Nu4zH9cCFWuef7M26JUi73ZZ/MnSBoM4LvQG3VVP+rz
IgXAy3DfhPGw6eyw5GAWoAutFHFWisbe5xXpSUy7d0MnMFR1pX9H0qXkguloXpRw/h5CY/02QAhW
0q3AZXTTSAqtpeXCbn19N048y4GP7JV+wbnPfPo+Rq4bG35A5n4IWVZHWxEOwBgT/V1PXpA2IrlW
s/KAITT4Vvrpa2x3xVskGqhCaIee/SwaXVIahwer9z01j4xzp+fNjYyvfsyV7BHbloKd0VbPJpT4
VDcfQ7l/1btyvFlFZpmw8ONqJ9Me+7tWarvHqE82qlHpL0lVbqMAAXsVgY+rpKB5kkz7GQIdqVQ1
BuISfOPdzH5vw4a81qKdb/vWdgiBK26qLtfdVmhEytYJknbVOtg9x/bMgleVgqt0Z0sLt91Uqg/Q
DYiZ4T30pPvB5xE40ptfqdcCf8GdpgmSy6XePhZ5p2z0tv6+3mpiqxQfD1TZMuLTj7McSuiNGk06
flyo0k21Eh+mUdCNWj7jVVRGR9Jlrl0R3alJlt8GKtFXyD96h/6A/WL7GG0TG9dz65NWNR8LYbe3
bWMw5vOLwdVhmmy1Ru15Y48BzDV6vq6py9b540IY5EVobkU6PNpj2DZde/l50ah+su+LsHFsJAGP
fYNMUU2GT34j47zhT3GjPFSPUl/5ZwYh2tZO9f5Eo5WgqVC+xjL/oBpgvFRxeRzQXTxHylWK2ncz
I0lwjJJrDjbkFlikcRKJDqIBFYhSKepno98WS6opznnfUdeGg84HYLeOhspSpzUdQ/ZfBkV52Ple
qU/jXaeJLYbG5mrB/j/HvbisVJK20k9N1OKSS+TQjZNpyT2YK68GXrbH1/F97ahS4BSuhQ+5iMKH
cpLRj+n69IlUAcVFyCDcFGwOYiO5a3YZlMhjryTtUYFisJezjFjgJs4cMQ/3TTxCMWjhhoyks6T4
rOV2eFfq5ku0QC5DjWpFEYRDSqqcHiuLN55fZuo1aPLjqi5NAN/vDAIHRhVqjoTjrLXv06C8hzZe
bSK7aO/6QG7v6onAcNWnXUHWpH2M2jjYloG1MXW67lBWYfxzpi7YhM8jZ+0DyJuNXBzlSaHlj//a
Sfso+iQEjFbJGNxRNwEwmkMQfkp7e3rb1lqbP4q+lTezVkibdrmZZAml+2yZ9/YUvfcdr142zzuF
4csBBuzD2ptdLzpQp8D8q/RZa+3Zy6ESncc6RebU1WgxTHvhz065148ahQWG/9aNI7JAdMv/LFta
cZmllkrPwOEBUkHfGEMu73mVA3cileZeNafiWOvoJPUZsbEUB9k5sNOXXhjdfSF13b0JatqLdEw4
gDxjp9fD6jD7sgAqngdOFWO4lCk+T0Pdj7uJ5i9G6Dw+RZLeYHZerq6312tWTsCTpRB2W3TBXTpE
kbf+a34DQ6TWX2qNMAfsRe3GsoYtzVlAwbV6FqVOhlVExyujePHwKql72E7jHZ8OexcmSu7izZK2
oJepVtmMtllM8o+fTsO5nhLMyQZDwrX2nNPAsVLQNXyON70KeZpKp97NXfZc+bl5lYjhvQL0EMtO
9239P+WgPHRA6O9MNhLXbGr5w8U/90lGYyLcKWpLvOkApSEsSg6RebfR/JR0zOGoKqLaRsR3OZVp
5ed+aln0557Awqw4q3LOAjsRIzNUYf7oV9XsKuiVXOwE/jYwA9uVwqBwMkOrHoLRm1RNuZdEbnnT
JmNtd+Kmjvhoh48zGC22tP4eRwo2H8uuQchb13L0F2QKMKGwyinhZw2cqz3fYCMvr60VnBqj686Y
KDZzHJSvzFqO5CNqav805aUFKdmqt60lsm0BJcDpLC29MWdTOGg68m3YTg82x4ULn8biPsjf21Ix
XhLoL546juldrRKxPWdy8yAhkPLyMfiGP63erl+e1Wp0xHxI9dEMXzpljs4V/IlFvvhWTFF/ttuo
fuiyYAtlUHgcb4ptZxVXmZLU64b43Zrlwu302ziex9sK1mwEkCxnVymnrPk6x+o3bSjCR40pxQaD
Fg6JDujPhHisr0kqV0rYnmlSnPES2AhNz1jLq20wmK9R3JK2rA5AGnOIhXQzTnOJ+woG0w7V9r3O
RnqkRBlu1AZcDDE+Z9kuFUfgqQ7LSHXGBDJk9BDrLvmJb/oYB4dBtfidESViiZFt21u32tDZLlKu
m2zMQSFkdKlk9FIuBIEhjJMnZrIXaPvXBokV/YYGu9WsbUcfpwhhs8+xEohzw+naacm+dUSjPjD2
hejpNyeeu35Ot8boC5dJ2anSp+hYDmBdtmZfyjt/wrMUtzh2hAIzYO6/oNqBQt9Dbrecjuk8r5pE
1E8nbdsKx4HqDKUvXSaDODyZM6FJQxsFqBlvonacIMBNt8hMMZHMkgf82NjrEJc7E1A0skYnGSrU
2I04ajZqIruzx5suuI/QhJGiLVHE5mg+clU6lZo17tC2yansWGUTXFMzG1x4KDj9OcNo3cMY9Ci4
x++E+uGSTo++HJ4hsjQLwIyTAnBBe67YBRLye+RpeqPXGN9r2U5qFjfBPU0A86gyXsU/xJ/ClO1a
zc0WSER5ahN8TCoWCgYh1GyIQoEYOtADbzmKsBvW6ujVpyqS+w2as5rjPC3xPnej0X8wcpy+0qxs
g7JoPRQ1b4KkKFdk6Xs3BYgSi+hmpDAjbTHfqsgjHRvzakmQU9TK835Mv8126UlBKJ9zbV7yz4p9
VVi9B8cEcOI47qMJiMOUuA2pxg6EdcOxwhG8cjw8KsilN8J+NdlbnDoqVfxDSDR8pXiJ03BwQbBG
8BQoY5KatK36rdbsgf/Bj9kPXzlZs0rSCe+jJtvO6fRuT8noDuhvMll5FplJ8kQc1Sc0SJdOtq7q
gLtU1fwSS3x2CRL7AkD5yWxReAyF8HdVgytOMcUmUo3vHYvIJlT7id9LtTYpxCaprcMO/ymacFxg
aOq2CFmPGj6FrY5E1sv1+Qj0bVjOpj1yluGuSb4OBuxPAFNYXr4gWLR21HUjPkb5TX7qeN/DVIU8
Fs65m9sNsYNhwDu2ms8w9AAe+5XldWYTOXpu3HZiLM7WVBJVHc9fLGvaN0aFjJPIewLlA4FAJt9M
Jb7iNOUIlbQu1JIESz6mirDV7pE9wU0M4balaFyzMhcsl+1hCJUEVERtumSqyTdxYl0apXwUdl9t
jUq7EWVXHWHuOV3P21lbGNRlv2AmFDqN+XQKgnY8myz1slFhqyfAapim9xjXn0oEwkFvdd8FyMMm
Ytd4YioEBhSTjBkB6kzWU5Tpd9NYztu+02SPwOT3eBqcbqrEVm6yYJc/mupKalDfgoKpYlWFhufH
LKfBRJ8F9DOWU+tYTrOb9L25l+fBdlQjMLyAI2YKMYGQITfz08AttcY62xkjyVmJcfWLuKHUJxGv
79Dlx08YM+0Hu1+mgHJzLyXkPU9Ga2+s7Msw5zq8cEtzjZC23TgBTrWT7rCciWISfJG9mLz4MR+S
JTVbKBI6Usa2MAsiTMWd5IBIICyEzdsI/Pu4j+aTUS1spXLc1z3rf9jh2TNt6XMe4IQHjwpypMpO
aYMNL7MHwHxd/j2it4BtQRSndpRcM7HO+IpndgPt5Ae6f81L40pRJYMi+mzp1nXkBKcW6ctcmNe4
MQKHUA9ics06J1eSagSspTfHen5pUhqxWZNWLjGC2FvFvJsri2Zgi965r76St8LWyIGK9+TkKB0Q
s9yvydsci9iNzC65GLY1QHB8QTfSotnsSorldNyH7fi1Im6ZBQHRnRk03lxmutdYNyImmjXo829o
xO6DCYNgTkoRDIBAJ1cMlQhNu9QVCsWdjOwCk4nLO6RxW5unNWRupBTFuSBgyU3yJPasODv0Sz/C
N8Lag+HlkErATzLMAZhidWHUJO9nwmygiuiHaeA1E/UEYkwWgB2Fypg6ACXSileaAoWjzm+NMkKR
klJgRoF0SFUSDSoCwoLGRyEO3X2Tz9keHEdynxeA+rqXBKemC8Kx2VqzuFo+ZTIhoZM7qrlAeudz
vhURR+VKYW1UhJuQJEHQbjM5NO1Af4yMznKZ5yBrMhrfjMI3akYUTMFamod676ZmtMmlgQgKa9wr
fZTuwowjOsdnD6Vv7XZyzWswRZ9qVK99X34hwJ7PraRujR7Euhai6Smp0Mdxzg4kBhwse3jFg54E
4n2KMAyKzsW5yKw3PZAkWbjwKs055AiDRNhVeuWga9nklYa1rUImup14SVXChUlv4r+xml0sU792
4ewOVdQ7IDrQGcT6TqWncI8I7hpAnnSsREk82F8ZNL5YAJ9iLRuiTdjFwBmq0Q0Tv4UwVWCMrNiK
8LIy9CIqqS00zQ0a9m5jgXc1S65EobOP6ahStBGKgVIaGzmvidWZ/HBPrPxBoQsI7o8OJOOGyKr8
Y9wHKDPD9GlQzG3dzLVrpWh75LBKvCEsOm8G0CgPoNeaHWoYhtwZz/qYYSHWm+ZEawhON4fQnoUU
OVuxFQndYLANx9YKo42pYMzE6HOEQvQA0C10oDHkvBcjb8Iv7lnyzJaiGmdi/QZP1rp2UytURgkj
7Y2grEVqQ1xDaW2VtBaspwVQo6gn42t5VxoAHzeW3r+pWX/S1fQtj+ChFPjBiGIoeKtU+gWvrZch
hnctA5mpom91i5D4xnLr2Q9dFQ59KJYFjaa5rjbeoFm9W2dt48Yvhgi/yHCccIS2j9lkPrRd9Qzc
xnfyPi83HJI8MfEKi9kEjlC4Esk1bA3+RV+YrKSI7C0AtXsdlz7qj7zYxEL+otL6QniuBJuGnC4C
WmlzB3rygNJwS3FqONgKpAvkoZizakLicGppGBrJtx5afHMR1ImRuA2d1YHFP+CsBSOGnK3ZaUwF
G+hIABiMkLMVq08SUUCwumaJ0s3ML3i43KnLITdIXcEGZErHPmSNs3SFz9DUnZoRNogRpCr/oCnB
ZWdPzaJgsS7BnUwUeZvIfI/UP2m4vY5hwOdqAf+hDMOwl3HUhcJBPUuyDN+/byJq+WTIeYHjnihh
smBnyupzw9i3kVtKSKH1DHP47XMhzRsBkyOTgxsqfdqBKG3LAXlr1xZwAFj4hpmdsBX7UqOBQ2Rd
SV+34Te0BkdZQmrK6bWyhju5pLsS0NOlEyOuzTTehhbAR4FmsJRUlNXbHgbnDqMIpopEvxh+d2JI
AGBUTZqdFYFqFXoEk47J1FZZuO608TccZx9txQJkELCX8FaqKmnHMK32KpMuCee9BtlPweGijkuW
n8A45qlRkFuHBLOprfyklHN+EqaPDzpgAazxngSkze0hTACRiDtPIexnG6rwU2OyGbxEhi2QBpA6
6jg9gqx5rXh9LqPWHRIRHnwJ5X0kheplTGa3nzKsN03pBUr12o71dFRaKXFKI+NDT2KKIylHjpHT
s1brwgOYpLmC46XfsQATUSvdcbxE8yWKEJh3Sri4ucHaq9yoeXIoyGt0aoP8DmZJd6Nxl8yjwCWH
8cUYO6clNkCogdeJ4Ysk6hsOBx50X8reG4DyrRf2xedGJr69trQbCg1nnIqt3QJq1T81VfnZTMhJ
QtY4+MIBBRaH5tdx4i4tzfbAQA4W5P1uYqU2CtKVxFeqsfuEsycbe58a736zD5kMvJa8wRtNh/nU
PzfClx0RmOeKzBUqBf7JaswfGfEojtmgUhumChgJ+fOpb77GU2I6uOC2rYjfuwywWKWeEdEbBG2U
vtj0U0pb2Y6ZZJKPjUmoML6WAwTVXmFsGcQIg/2Cfm1+P301Rz5PWTq+KBn2eUqGx7bh2CKmgzqR
28cpfvJUIyPzfB4cI+PfTGzlW6iP9BOVR1pgvO9Yx3scAAHeIXeQAAuFBn9kPCHnIcmPhqThTVOn
uL1Z+h5NkyqRn9pipL8vLx8MlBwYa8hl9X0ynfoUzoAWp4+t2d5K2TX2SypbxNpOa8diG1u9OPiV
TN5c/pyaEq3ksbypE79xawu9jBFzrOgwuTuyTpht4LdfIYk+mxFkU5pMy+ans67gRySq7iIQAIUI
Nrcajgg2EtKhfEVrtp2Uqm4v4Kg1IezpXvluR+Ra0HCZHdlEVISOloFaU48y46+E+bBudnS/A5aO
Pti0NtC7aNS/UOuM2zr8wjhpow2Wfmt+bcTSacEDdEBG43tTRCI04xc3qKlLJXPZX+Objir2EA/M
4HJ2F/AiPqs9+aukYWI9j7LivZ39A1isiySP23gQzy39c/6eEgKnNhgOYl7yrGX0KKEgBDUD5uiH
arGRWcCuZeULL7yb5KK7pEEndhXf205QEBoiffNC8eQIfqcvedNgoYtpVLhwevpOJtphkJPPPsdT
ivPxU8n51LEA5Tg4gAVJpmgBB3rlnk3OR9xGIxkpWegGBofyQpsZy6vTKWt86cXXkq2pNdRgvhQd
hTG86EN/sk0QgBKSGMh2tIArrYWZF5VbVNgBCANw67Ap8nPTP7GXB/umsLbw1xKz/dI20RP5n8k9
Ucg5DYXkuWqGYTerz7kVy7dySPhd0Nf/y9R5LceNbNv2ixABb14BlDcsFskiqReEKInwJhMeX38G
2PfEuS/cUjd3i6oqZC4z55hcki2vSZFg7xjnKd1C22JopvWPRNC+RsP8xDQbKkPy25TMU2E+AMAk
sgIc1cOpELLrGFJCFsZ8yPRWnA3bCEuyiTEzY6wbv9RMD2Dr8UbFnh1WEoIeMkmf1LvB5/V2Xxyn
+Nu6aAlEgeUJHIZNOiET25NbH3XGir7agcTUsw8Yk4yD5QswWzXUtXxbp0JBholqse0pw805uiM0
H06yru41OuRgtW8HufQlTyk843I8JtO0M9cEMtkajAjqutwqTT1TqI90gvAiUI9kobD4YBkObFFe
ekziJVM/bbwOjnq0+zenrkecB4vlY4Dl8Iw9JgsuxdKAJw73ns+JlW0FIxW3R3XByjjETu6bUfN7
3TNG5gfa33Svmxa82ZgwNlN5F85ETJBerGWiHqLb+e4Sr4b2o7zplXMt+iE+sXQf/aqiRagK40kq
F6Pvj9jBtvEAaLCZSA6QzqaJ3G1F/lvDzs8nMMYMSyd+jfroo3BQ0RpJ9B0zlhl17nlUZ75EwP1q
Uamq2nM5WB8QAriLctRmbSdDpbcaCoCMSp3xGVDh7axBznSfI0BfKzSDD8Kw3GdYMhQv2aftUPvz
E3s4hkD9iHudG4WPoucDoT1BPBcNz6xvi5xZmcEUa6n2rmjGcJxHi5EEYQSd+56r3Z9CyEfuNsgJ
2nbXMjrCEKW3OMcbckuycEq7MkwjwrxLXEH+NJIAPmSvdtTeqUmDaFI6TLVWtO3Y120JmUZQzFua
28lW1weqOIOF6jjqIBirinLELX0PkTKUDWcIweay8zQR69ZegWW+I1gmbhAToW8dn+KmYjpGLGiu
zzULNGYyFYfuBMTnbLTZta4ExIjZCSZM/VAsGxGy7PVzRqt+NDV1UPukDQ5B7JAIX6ginL33JHFA
u3naHrsz9/LQZwxma4rMzB4JO4lOUtNfEEAQdq+wqcQl++rRjIWWZaMZmOUGBpkXal0CfK3ODin0
JD9GiMPzawaD2sIyqSoEjBzzF43BnpIwxs1bJo2jW0+3pmp38RTdF6fhRRLlNmvwAxWMq8m1W96V
bdmiNGHmp7WJE9CO3FvF+WXr3TdHgxNwSBYwKnnQvFL7KJgrB1ZX5ZssO0HgrS6T5hupzihJfZ0d
DectowAbG9bWLfpPOMTkAgiCWWYfJJx3ZhBacVUtUVhzXZm5n0bRcky/9KaAhGrV3/ag4yTHDLcR
U0xgIqKPgv2qB3TTJ9uaxsFWwRNRvbIRRcPNwtjOU87N8qgpy76w0u/Y4BZWseSOkTYGI3yTIqUV
m5LO3i8NMBJgDvTGZLkTvdD0dB3sUqLbqAPPkOzLnJoxWmUjCSjiZd7F7fgrU6tNP7Ltcy3RHYsl
P7VzUW4gIgvS/qZjvQCax20b7cgdAUJv7xwnpkiZofMm+u9e6XnQ1AJ/RKSRVcGqpQ7toT1gWC/J
x/iDAm5gLuFZjH37t4Qnw9Ko8hx91tG+FmfYFrn1q2Az/UhKcRNtSWiMRoBrxuByIzLgQr0xoF5B
QJ5PKStCh4Mmd/RrXGtrbfxpGUp1GG5ADbLdzIwLL7F8peI3uajtgXfDJr/WRE/VmI7BgmniP1Yp
11j1nnJranfGQhqfZ2/wYyG5Sr5rNkuYwhgZGIrfys58qYijdpyMu5H/nfBRUTYkkM/luyIKOjET
flbH+kgZUL1asyRFoyperCR7zvMSm/jMdpQty2Z0G7AK2H62y2lhJO+WLkuxOkNrkbFKX1HCkvwN
+qDaDroozY9t+U4FVZ36cTiWpjqFNktUHt5su4zKoRbLbxIIsGGpFO04NcEFxaj+P/KWPXCuX+no
xeBdCppHKKF/kqblDsSpFwHbClLuvbCXWrplix1Br3JRQgH752mgUDH/0XKHBNRQ3VUq6AJhf2Sx
hio8QuXR9Yv1NMUFPlFedAj8W09aDM3sl6RkIGQ7TY2aHH1WV7V7FQ4x9swoaF3ltYPdsnG9etjM
LuZ8OlTS1wv5rykEozSA5GnMVtFjIs23f2idWwMXUZZdv6YNNjUiiCwdQ5d970G+NjB+L3rjHfJC
kifcawUeQIvD5PdQVDeX/KQAXxXNlqSXz22eNkaYG89ayd4wlDZ9NUHnT8QFXZhyHt0P0Yr4rOeS
2UcU4/oQ/VMxouPw7L9lWzlHR7a/Y+8lqVscIlyjx0La6gXrx2ORfC5TyyUjqEyACHjxM4A7bhe1
Vz8yvXwolr4vmqbeeR0b3+aGd5cZeT0uxGTXf3PiLoX93ipIUjoqD9O1jnqznFSs1eeePj3pv2Ir
ppCLEMClCb9qo/RvOQeZJ8motu2Gxhx8sJDnosL1q+ac1WkrA2s2vyWRoAcMk/GGrUcA0ilQQB5e
K4u4T1ETYNiPN7Bbme+g4MbtQMiRJ3Fd96M84PxllYkCwLCegDwrv+ecEZkbU0/lpRU/T94udTnu
WRCrx1ymwzGRcbQxpmnTd85JdzCG9BpGMh1hhNm+E9aBLK/uAmXprojgtk1ZG9uqB7/gxkJlJl3Z
K9K1DQnuId/UxCeRu2r1jE3G8zUbELdhjx0TJ8yUCm1HXsDBAs156RyOckOJlzAtS79tHeH3lZIe
KvdTsGI8Yfw5QJ0AvLmSGuqMtLBF+cZsctNmsOR8sLeqaPfZwp6tHgXPxlJsGJ8ZPkD+xF90SxzY
1wfLSMg7uTMo4up4SzB2k0+/OK7cYCj058oT3AN5jq+OKPowFy6Bp21+xUTGj9pteyKtRgsUk7Qp
A4Af4eiIuNozatq2I+dxnvJzVurTlkkCAVRvc2a/zl7xBWWs9e3euhhM8kJkTqilmBEHwzqVJeJ3
YbjvT47bHRJrflPrLXBJfEYxrF3F9fzI3bQVksMiU74qcsyCJoGb5dDSJcKjKphd+AisLvIURUTh
NDzo03OidDf2xqRfiex3urhPHmMnRjQx01qd3XNf32uzv7R9noaGKhCfFExObfVrmrLbDJQmHOn4
EBbTDqorYRYUSRipPWH31KGxJ68qAWcqbhsnIf5H8fTyvIZao5S6G2S0g22i7IIp0PNG14kKH/3D
WXtZiRVK6X1zNbhVUO9CRBsy1NZWtWvzR9ctV1GIsAb07+ujfFOWY9snD44JGNYShgkrxGPVpjll
Um9uJpXDKu3dYJQX0/SOxcTatiU2SVTzpcMQmCrGOS0Ipmbh97oMWXU0hTz1c+aRVOj8FWaGHk6j
0C2ZlftD6agBApEWZVj/busznarg/s1SNwkIK0KSR2CCHhvDoVIZi6fkHvoJUA+klciLFfNuWedi
9ZDOC4Fc0NL3dVvu1bzhTEK2taf/DSK0Zn4yGe1mtJH2qDOhDWxJhG+m9Y1slL0roYt72uKPdkOS
mFciNqLo8mPBPaAtarMtzRWTrmwVU7VDWc2L35v6v8ImLzyV6Aul9zmKVXu2Tk5Rflcbk+6pR5RX
oYPhMiJdwyl77qnVLGdrO3tCBpksHnUj9xgSgqPBGIlxo3JqTfkexx4fWg8ge+m4h3kBzGqhg0mJ
0EIKFB3SeAyrmC3bHFOfleBK0FpaeyPZuwVSxVIof+rEmfwa1N2UWSeGOxGdADeaQFXvY8N40hh7
RmnlgSaBKpkxHDhhPXrw5pNAjiEZbIB5H4nH0KoJUmGpmYGF9IH2I4wiTt6sLjDQTdA1WI5GIcvw
ICO5hfV5ykNqlqdyvFg9cgB7+YeJ8sJ5PIcCcSbPwK+8dd47ayE2KzYOSU9v2WnZJm6FoGovqQCT
F3xIDZjjCu6OdUsxroZDy9JJEDsU5sZVKNnz0C3NdmWoojBkClkoS75jxFOqynfUkn7GRFYTzq5k
XVooFNIdE2FtAPBfwrqJrKurlhZgQnbNJTdHR3alr2SR3M0VjNEJPZSO/YhmWz9n1piFnR1v6eBe
tdL9vfTFP1Ywmd8pkNTjrghRcR/po8ygHg0nUOPqr5D2qzM17JANPoAsPXdJ8tszkSKkPbxn7NAd
x1Dc7zPb2LgaY7mlbGCJMim0xA4ICdoeAz64QSDT5l9v6Funas1dZ2tsK9zeDHo3y32dKSK7H4YR
ngrRI/eqTbY+rqYQvG2M1KBBEAWOFnAcoqBz+JnNtH2zY8IQnYTTW7BdV/A1kp2M2motTk33SxrT
OVnbVQ8F9cbpl32tylO+FN+pMIi/GLvt0p3aJLoSHiADJC5/MT/u2Gd+UpghURrHcDCrigqyZZom
nqcs+4rXWQHXEXwHFE1hJAWbF++qp/StyH7Y++RLufEmDJVyad5zxoxqZFZbSzIej+N+0xveHFTd
Gt6j1yUcqPdIpiSo5Dh083rkDvKqfWHUpymlLC1ZIBGEOIRRLABQ9vo5t8d7rTpYzDs5+3UvPmeP
dVRD/p1veN1ZwTvRKsw9FYPCZ7AfgiU5K7KPPPnWuynejyNX+pB8ze1SB7mDucJwoj88iNYuSj0G
hIVUwADlSLHm/FsA6Q6TmnAYc3iqXSVEdgsMVC23k9XfuTI46PL17TK10G6MPzMeKp/Ghp4XBTqm
TNQeYFfW3XO/vJVdQgS2gNRGsMPHbJqA5GVHVaZt2NI/d3ryDwzoacHDghLF+SaIwZJ8EPqOaJEC
HB3af9r5icsBl3PlkUrDEFmt/pjVs3yU5j/ETG+QiM72yIxjIuMcAXv8m5Xe6CXoaLP+19x5lKpT
gdRe5Cnid68NB9JuOpR6fuIZeZgZNpra/MQIirRnl4dGWr+9hFITO9IeZHcSuEp6KdeBOPEG2nbs
iBDqnAn3PMETZpR/wMCw91tn4Qe28MLRKLl+7Ykv11Q/W4gRu8qYKC8ab5NNSNZq24ZAJ7XtYC/v
i0AnMDHlUkoUsHLKaiok7Xc/dU8RUkQNS+HBalBdMQbC3q8lj6gnMxvlU6jwfJLmhE5/nh79wBoN
a0m7uSNx/qi0yPMLy8m3YkK7B6diYbZlHpnFp9c0U+76lIYWDzT8zz6CrcU+vFXmF62bfpEj7/ga
hraN2st/bP8fvGoFLFB3CmwKaP5dlvmWWkfYGkotCKZHY3hPwLyviZM728pjfFc11qEmjp2lIB9A
o1aL3WLT0LLiBRc/UU/ELLmoW3WKmZp1gMrBtgzJQc+zR5XziUi8ZghT1yQ6i8pk1/LzUBwmQTHb
Hx6u+ACjJ7Wn+lrJ+u/ABR7Gsfssddr03hsf61HrzxfXgGXRDha3Irsdw+nedYCpG83tbuSwt259
1zvma31ZfSqYyQHo9n8XSdO16BBLBUfNpRb1aVkcxR8VE1i7AWc6WXQ/qvvJH/pr5sbfdiy/mBbe
R1jLPPdgHaWxkN9aGspeXFQSezi0iDmZLRuHpJ1tHHKggrwj/K2rzS9Lex3BbSEbB5wetX1Q9uM9
dXeWacdn17W3sG58pNi0dzn0x2is3hxnuumtlezcLgqkhJ3bo7iu8oRHRS3CwllIbX4vq+rFrTWH
qfNC3zPz9EfilC0zGhljYzr8DUTJsSrEuYKAjNgSP2/edntJrIYnKYobQ9/rjRiRldFTtp7wfE+v
QFxYN3VGWsP6+ajy2i+lfVRXPoZXpUzZNWa+hhBvGHy/UIFxtCYed7+s2L+WbI1sdhGRx7mWZmXI
KojRqaJP/tTWSlCm4jygluuGtD8o3riuiFjBSO15ymH9e2WS7VT6EC3DjhpT/gdQXO9JRWzVEtFD
QE27VWjvTfKlQpMEPk5K8cYAnpnpwmM92F+iw7puTBJZntBecQpQZWRZKPPsjiXrDv1poX6XTBGX
10g3NkMDMIMwIdYmWXYZ2SGDpqK+WGpGDSKPP8gdsbfjtFzTJnvALmc/ChQZgtrC1u0kySJRNUZu
Nj4FahUuV9sVp7IDMqMspZ9NGmE7BVAagq+aUHcKeaor5LG9AmsQWf8W0TjHn3JsBdWTpc6vOu+L
6kyIeSehBTXhhddVD107KF+l8J4WV6GI4R4c6KDm5I1+rt+T09f7GtwEW6eh9Kr+SzMWewcxpyIv
CVn8QBXK1V6o6K7nWA3wRf4SMbxZqCqMvfPaChQHOUCmkU3HnIlsCJU04pCBNbt74ZFlkyVftoG8
pVkbK6l3t06j6XJZT/rRAsGGxFh97pqzY0yfujONwM2WwxATyVpZ4kNEJZGAXrxZ+oq6eUux58za
pTGHfuuC8/U5ZTbZTEQDUhGyBRT5q1mV/Wh8gz6B6mVbbbMlNDVI3D4EvbjRl3I+LtXDJNBzO2S8
0FgNbra0IWc5Qxsa1d8Wdw/2pfLNcpeXdhQIAF3+4EWVQUMTh6DROQzziMd6ee1M/WVZZBwsOYVO
3XXv3eztplQ+pQI/B1fCJhq1R2IN74MAUU5pR+6S0hyEzX5pGHC7J84Dk/J3Yi6fzMiTIM27a1GP
T26UBZwU5RYLUURQJoesAiI0ECjfLU0LIoq2QB0pZEl/i2T/bjnWcEEV4QVLx9zDBf+srVmJ5WJs
dM9c3fxtGiRteh/QDvPv541bqNSpeERdSgh/NuE0cdL7DdUBJdn0TiWFYYyLrIm5TQcV8XaGcW5X
TTMySe2bxRvHFGA+vzXfJw3+g21kiKTGu5Yy7GRcVJ1Lw9uP3lWR7LhWAqynfiVF9WznZsycmSnj
IHJfzpKAclaGmwh+hy8L5d3G3bQ1nfoLtAcqKje7JEDcRG2YZ49hyt6aWP0vZuJPXMaMkLwSE7xH
kW9exgiZfSd7RIKlHZDRQqVh8wFqqGKdTPOHlla1t3jAhtpMmZPaGpMsrIEdUiLKVQz0FUKCWCHz
NUNjEiCD+WN07jXr+Ujb5jplPDFaTHwklgjRkJ6GjqBQroku3xXrrY2rkNyQnuhgLO9U7yMSCCNn
5r603io+vrG9Sf2I2V3ggtjzFJ0cHa1k9tr/mfCwbiul+TLKleHzTewQwL1WSwJJFAvm2VTZZE7S
M9endFrL5xL0FJ8ONhl9lh7dxmMPVszMfc0/2FiUS9lOl5n+fY9e/43FDYslBz5CjjixuCVje006
iypQDZpyumJOKZ7zJX2eq8w8Gk32MijXyZvuTj/XdEDpKcmJqZqraEfP4ByaOv0YEbccplxuSplf
wDDwMZWJukVv4ZzUOot2s9kqfr1KeoiNIMyy2lFu7ogx2GAwPM/slIuWlrexrgXCxo2VJ2+DnXuc
q8xkrIeFK2xXwHxESx8HbkywTpRNT7DW0E3zShEQbHYxj6O9hDJCWGnZ2T6NtSE0sSmCwgOW4gIq
KxMympwMK1vi/FrxOGZezgyCkHvN7nKBYzgEJCJ9OQ2IEnc4xUV8HBmmr5/9u5nG6TOTIJ4/91BN
pAT2u8LJ5DbyGNj02WNaUuLpRj/TTTeIe/dsTIirCrc+DAMyG5aWgCmH/uyW7Q58YLYjgUtBaOoE
LrFIvqkV8UuMnny25xAsdugy6mf4npTHuX5LF6KaPdsOIT6L84wIUOsTI1Tkj2H7qYm0akeWK6+D
ekLfU21sO4MDa+eblLgWBOGMY6emPCRmted7aCKzQfq1A4EuWtXFRA6Z20Ljss9c9yKo1ldZjHls
1rVAM/TPeYJilmXqui0VcPemmdQAjBIGvMAZLw7iCp3aVSPdq49+Veh/AlOxPzG9eIjGJ+/bsUrj
0bFeMzInFONs7WDEt35KKgaA7lupmkx3ZAomqByfpp6MDqPMAkii6pbM8peyyO2D0VDf1MbvPCXf
q9Xg6GqmKZAcpYcSr+gmExt9ImdpJ7EZbMaKDEXXgKWi0GPkKqjc7Kh06a1YvJTbMVv3lbxhrs0L
jR1Mu9bNb3W0/hYGpuWMEakSmcWJnwltpaVXe5sJPk0+hhSXQcCk7lu9GU4oT3aVV/0RuNUPkzQ2
san9TDD/4Jy4d1R425arNSDC0reU/nfjhMuw7talA6axnrTN4ClohycKZI0ZiT+T1qC0+PTXXSbR
Xl+SMIyQIGMWVYLqxCiLTZdmBOrNXwAGMz/FG+ULVAlsE+ZPq5EVoi5JIioejahvEJpYxC9xadcd
zo6aIfimtTwZZAt7xqymPLNIhD+VVJpY8pEAJwoo8o4OzGMCi5jQ2FUjUCis8b7XNkgHNVMl5XPZ
Li03Q9MJ7EptAShktkG7OPxhBiWVjt5UV+vf/GlmnFGXLDnN7LRXvRaHzjzSLfKn+VAQL3hbigZN
o57rf5VY1EELG41Dh8/aslONW820j/lSn4ZoKMZt0ydvvbS/k1zcEGCoU4ZIXhkkqUTQAzgVlBGB
qTedxEgPkUqMSOYmaVlr2EmustfpLmqrfzYDHx6Vb1uy/qxF/XlWdPlUKKrJAJpSLO/kh1a7xkZ6
6YWRsoNuqp+501E2Tq8atR5keOo3xRV3nXXDLgJbiafDfMWd9y8zzORg4puiF9Z3s85wnWEq7sNx
dJ+y3Dh5jP/3OB4+FaRjyIlcPbvmjEECd9bERs2T/BprrGynPLkRJ2+Ze6XC2iJXw+hiurYPH17f
5q1MniqbqyaPgQ8ONe+rl1fP44BXpBvUr4FGk+ER4CDZNIHZRwh4TfG85gJRPeXPtUlCxjSDVom6
tuGCmV97Uyhs95mPsKo9csWKvRIpeErQCc1aB8c6gU5fKWyQYn2pcOh1XkzDWlpQRrJ/Ze6kB8tb
prWjzPeGhbyg6oY7XY9EFjBWhDxr6S+Rj50Pq2d6sjGnX/PO+GWyFq+KM5/lYmVw/0EXCIHQAkUb
eQqxgsVXY09YatbfDdYQ4Oz2TnXeqJc29eItuSLHiMXKvsPQLqYR0aS1svEkY5wEwe2GCQgKxTyb
N8OiVMeurlsdJWdc7JHEe1u2GCRDrKmDxvrl51eDpsZHOUREeP3vPydrodxhxC/22YUuq30RNhaf
BQU/4Dm4bYhw7ua0MpfUafdfDl6nxzvmyS0oAC86FB0cJeFRPaBCx6IKEiIsNb2/ISh0sb7yfTiP
2Ljk2e/Ws/QNJb8G+TFBwFYqLi7FlNisjpp7cqcDhISQ57n8QvXPWYcALl+5hzNp7YfIWPvv1rFe
9cr7JVNiZ4ZWXx5GwcJA1fL0agJQe1ScbmNadvd0dOw33d39SPlYb6bPBliOn/9LDY3oPM7kqUOB
mO8wDXZ6Y1VHx0KFSCqK8fb//ZZr76oI5yF7fXgu5cGItepurV8QdNQHxD5fKkKJnwj3SHXrkzGP
uyGekKlp3qlXbMKHys65DoYBFIOMhgoV5imqPPOQ6yppNotBUmvpHsekQou/gEj3OjNIhWadtCWy
TjzxvLAT525aOM7p/75MkK9O5Gkg6nJSItpiTgrDNbsDpjzzXuW9fdUce++JUieFSI771K6KtwZ3
ex5Nxn0i1/YNoMrVzEfjyXOL5Grrw0PMvPG22mt72SnT3YLE8lxF7/m8TPd2torALKd2O+uE1St6
jaUXM0c7uPfGKqOGSj/6q/H0umZRHk3wMuTnwIdzhFtsF9vpNrblRntrlTI56EY2HdXJHiKW+Gwy
LkJXklfR1sd68KxdjtEjLFdKUYpZnDzZklMKmynh0ZqHvq5ld5W2z8Ah//wwNBDobbH5vqU5yL4j
kAIHIzGjf3Jm4zDXrWovEi3b952pnn++dHyI/vvVz2/XZDvgwc1eYxgGJNTzkEKhRPbK4c2bk/ji
emy7LKQPYW+2FvI9Nd9ijVAR09jjQxcyRRPdi4Ntdpukb/pTaVji8n9fnIgP9UqkREF40FxDQyPy
v1/iVZ46eupFohs+VD9ZDyhjW1ojaAa2aSQBRqqZVgCLZTF23RnN0qZHWnLN03796zYnO2bl6Ks1
RiLLQzGONKpIznbZ7rGkxyAOhXVU2kRzNz+/HIh4K/HTBq0HMEIb63zmEOSCsMCxtE37PBfI76pm
Lo8/0HViMb6gCDW7/0tiyZQPvYGcsPGGMXrjYld8nmUQ6fBCWEWssCAkVc3Zmk9zVFWhqjCcJV5N
DWqrykmhYnZGcqSmcdv8bBJE2h1L3MpbtQC5ShDaP7j7xJSa9nOtLh+1PjcBIx317nK+IU93N+W0
KDvdujr4hx785daE8Gk8W8xyy8x81/JefV6GAruE0qM7JhIqcCvv9zQm6cnCNs5yYWZVGJGwU6Xz
YcBCQNmQ0MaUTb26WA6gfpDbTZr51DSVu9dLKvESW1/gVCX6u3H5fwE1sYoEpxfTtjVVyo/VLDzo
9gVFPQS71QMeR2sieYo9T9OWNijwqxAZ//nfYVHgHlimnAs+Kx5sYJgTrBQYgaIgVJcVJL2+8yQA
w3PNUpu30EDgj5VInNhdyXavS+2R40xi+WWUNxaN5qbikaQiskWYTwYecVjAGUzIjTslE9Bij/Xh
OnFtWc8iNfFOaH2jk6bjel2yigQjXcUinPd3BOQJIjMrvqOYO0ygcveKt5SXOlEImFWc9KSgqhh7
hzBpuWvsqy01+fzfl7FunlKnRj5cjUgAxG1kBnLL5KIyzwYy3C7Lp93Yxr6zomqnU/oxKXNuZesg
6VX7EcXw0pwhKNecZNMha4ziwRuVHGNdIWdDRfpcCO04Gob6CM2ys05xKhbfraPsPNVSIFc0P/Nm
ZEBoG4SCDvarJEfgrXFkFtoLdWVnGu9aCgkx50o1K2vYgRSoX4i7eV03C2mn9A+HSGdjHEo0L0X5
YUyGHbZtUxysLnsQrgsCYtZfpDamV1KHDzG8l6+lMG8Z41pSzdnuuOTJv5vUWBvyEIisx2MXgyU8
GYtb0Ii62Hoh7KA057eucMmkH7u9OUFvA7ZyGBd6IOTunNo1Hpke3i9Bi3qYO451q4XJTHhsJcNb
IXf9GgtZIPK8YiLhZ+nVvyCslg02BIQutAghK/PyLJMGXZJD0MoPjikv3PjGWA9HKYOu3WLN1qtM
JztwyZgCPFPmZ6GU3k6mDqVSOZ1MAFwbHkeWWlk3X3P3gXlxvFSqpQTFiEy0zBUIwxrT1eTRqbVy
oRAdXg2lp6lunofZ1Tc/VDvNTixMPfOY78kL0oKfj71WENYwuh0xVp31YmZ/RyLMfIvBdIPoAroP
XjkdISTnRIJNriQNJqpBdq9IB3yo+um/wycHv9CvuCIGh68MXRklRmOLGiepn0zikBjDqD4KsPmX
jeRDN7xiI9dWYurhRC2UdiQo2EXEt/Qa+xjS+AiVIEOg+6sVyLKa2NAIZq5VKkZpvegivyQ4rxFm
gW0gFo1JjoXbw5vyI9iA6rZkCUnRKGxQ+mM0sLTu22kMtFj8LS+zWpWXHmLEXpbGfdCxHbWywi9U
D9EpGY1Dahc/NmQGeQOJWbarQoepLcr4ld5YkZkxwmnG11fNPhYyPfx5YyN3uBvqiA+efL4TVGBj
h3mypEqDLciBHWEg8miBEzJ6EmMmfGdKGIOq7XyeTCqwzI6QTLTNn1bnko9pAn5OqJ6zcEsF/K1r
qRcmmQuuZHHwGnRuBM+3UghBKxeK4hEDxNxixE7SzxjCxUsdM8Cm+HMODv1JoA6Gdvr5opTZuhLm
hM7uA6KkJxdIeGty9CmeUeAUJ7lBKwr1OBVMyBtg/lMCuEJjJPhz+M/JkgdWy3PgFkgtYq/XTj9f
Jn2m//ZKwi87jzL5J1Eqkoq1S8yR+EEdc5hMOEM8CzpS0qFldnXtmLBKJKl4Ws7j+mXq3PbYMeq0
IugM9NHOfMzWkV5uZFeb2Z2tUBPFbIaeuOhbnzQFeWyy8oOsc+2Cu6Q6Vmh9/NawVR7SpGRWJwYu
WRQUFm6/XdG2y3Wu1zJ6jG/AfshMiTXzv96nhQD3VgG/WE2ND+AG1mXQ7PYZjrG0qf5+jpwpaY9W
34lNpRVP0UyAqGWMDAYTOV3VEUity1G06zrX3SnoXlV/nR4zDmMVE5V52JNvsO/j5kx6Fmb1Dppe
w3ftYgMdOihee1cJ2y8Sio92yLqzN9kjvVjxUnLwhBiaxgcFjdgWckmYTtmwdIb5jNlF2cGutbYY
QJz74HJALPna01spzSbZAratpzu9sMMuGvamHJJ7FVE/tLiL68wJFpHKcytJVTJW+sV/P/mUjr+m
9QREvntbLJ0ac6bBAR2RANpZSzwFebDIMLlVsplCdX1kNIwc+2L9rVEMyW5WiAVGakJmRyoEmvU8
lKLKwF6gatastqfiq2GXtRHazY6hYKrqyDTiZWc3iL5xPudn1p7ZIRbVe20yqJwS1zhmpZ2d+S/S
/orGvKpOEYVO0U2YgcqHi1Nuj1uwoPUHg+POKOd/MMAZBC/PLs7D+DkuvfNkkfq3U5lUxhj1nn6e
OUdvCDxyOucSjWZ1TFT9TWb6cVQm9R0sdLvtevMFE618MplU6+CDyfljJcSPNt3soixCIepVxYtX
pESBrJXxr3KZYTh5xbJ3VcGTygPLQDCbzj+/ahPyYr5WL9Bix+kTri/7plGW3uwcVZ+oTlMRach8
/vcfI48DzAR2rZhK2vjJ2pA+Xx77Ysj90bDq8H+IO4/lyLUtyf5LjxvVAM6BmvQgtBYUSTInsMyb
JDRwoMXX90Lks76irV5ZjdrsWtglU5AZjAD28e2+fNS1rR7Z4mI3LMY4KYhdTBfwzajLzcjh7IyK
tq3LWJ3imZlHBME/OlW7k07FyAPbYpV3VQJeL0jOGh5BLmerSYz2i1507pHQj72M0LE/xs5Zca9b
Z15u311U6W3bEBaobKXYV0b+abRohDSnqru5cZHtXWZ5mkGD7vZ4KA1xDvTsU0+nu8wcdt4Ml54x
3FJ/8o8dNYpL18Jp443qGNnNsYit/FjFrXe3bGpt55tBP5Xl6vdrtS3kO2yzq6nxcoAZnLyUlsMP
IzDdFV5guYX/meyFZ1mrAQAUvuYROlHVLl3VW0ezTSHrDLyrJ7JPx0KBpUa8YviDnodd0syf4mLS
PlA/2VlYdrC18yle+hlhqrKK5yRVFVweD7YwgksTyPFQJdWepau+KlQF3SXu4X5GYsCsYcbanXce
s0TiP3kGFj2jxesLlL1kYUhmOi6NaaUFnraeC3qfhHxJAcbh8La5H0ILatiSbkHVIqaoMmGETqRx
bA1WPrHBvbpCdBpj+mw34ajZG4eL9iKcX9NkYAE3gMBY24wdVVDVhyka0tMwP9ht+sFFYeCWEyVH
5RTlxlMT4W58GC8jU0NL+WthD269UX3r7Yjd3O3a8I+tyQlQYr0+1GRPF9H8lR6U+dIpv+eA5o6W
oKkvIm2+LM0s3HVdB8gG89QWyxDOXN0hx47UtHFAAGF9Femtt+WlC1JrbYXeuKkAL988w748QFBJ
N7SbqNPHY9Ri2ioi6dAmxU7ATmsYa1X+rWzLnsI+S7n4KrpimVEiesQkFqw6b+qXGmenhWqbbqNQ
TvPCzC5ZZnV3Yk9qO6NhsA6ZZz+y7kg89bOY0DKiOP1k9O0/ErJJvZYC9PY87qxqPD5o+Eh25cHo
va94FNWpCUuHxAV7K/a70z73cZpllRGujNEtb7KmOFAnn3mg1BfYxRiAIK61pRbn2TX3LZc+IRNg
V+W6i8e33iJoI1Om4erxIQEbrmh5iM7bYK3AgJSsrJyDYWsTa+J7OpM5Rm43vVXRW/KYGHRdcm7G
CmtTqGz4Am6q44sLl13QDyWwxS4jZhsPWn3rGohiIiDpoRrvm5CMFQ2nvdXvFrnZUb8UZmWfGNfs
kyX8aD+E2bNdFrvE96LblBvBi+hDbkB1rG2NuVKwMKbqSC1cuQlDi328a69a3YzecZECpsCgeRkH
7Uds19o6s6z81jvh9nFB1cBOJobdI0DcVRDoR2jtyUkL7TNW91lPnf+VEaETi3vKSjMwhkytqF8e
dKUy3ffeIC+QkiipN2M4E3O5lDQjdvse22JcqU053qSdiGvifviWxvRS9YCgNXuXRu3FoGXt4DR8
DQKELF04vSCpCHEAL62y2AYdqbeELO5627EFnVUtTi0LFBPtYrTNs6f8hAum9V7b47S3QlLH/I0d
i/I951p/9fugZebVckIoIP3iBdvKTWfPppf1O4O95XEwXW5qXKcRk8E1iun7OIHVeGCgWtO7KaEH
x8y3woOdMqoHtb0HNP9Ztt3qX2UwCLVrSurpezAK72r6UXz2Ih0AB0ffyuwAM0jK6z1cORjji1XP
0eXw4LbZwvkowfEvWtLY67p0mxPE0W8hAcgLLXYcQWv7OlAgcCjhiYig3wonta68AXoQQxJhghxf
dihrG8mxtH/VZgFuIenD5/FnS5xjk+b8To3SyqNht2un4x6j4HCOjaF9KwUaGcyngD2o8c1vsuAG
JCl6Wwr05mNZmenGxHQAjwt01iOKnI95CKncXqb5Dwe6R2PgrVzWRuRe//wwK2V3kKCZfpPPEr2j
KZ41Lkme1N+GtLe2jXo1TLy3lqaN6xZICz9QWS+l3rhb0+PmWyfYkgt/Cs7d3DBQ1TGp10i96sF0
0MIYV1j6PDtWLwT8o9vjIRkZCOxEiSOZZO0Vc9Ai029a44Q/Abaygg3qTzMhm9hpibUzigGZTW7D
PkA/gnEFRYDY38rPyWbamleuC63z+bkoBPdpbLuD/1n2RXeoyqZ5Z0PNe9V9d2qCp4qugmfPVSdb
DzmHV/m08ROPDjO3rHaW3lX3NF9Rsz2fU0b9o9AFPy8venIzlvxO3b0kSbfLJw2YXYklwA2t+tC6
ZcB9xxrPHLsCWnHBw/l26x8whRPGcaAaCq16rygS3fv4q64Rh+MldZbQ0wY5HZPI/0KpwjPueZDW
uGhyMcZ/ZnShi3eozS/acLB6vQTLAmhZ01J2Q0zDYPWleZIaTI/MsH/kTjk9WZG4gFmVVwNnvwEV
9/dHKQFZYaTFhtbY8X3Kn5BQnY/cmmuch7TfiKF2Plq0IdiT1it6GjFV+QYGr1sXoyOesxiqocb6
/AjFAAwsO882Sj9gx5f7ihDPKuf6nkP5edbIQa0e/xfFLAof/9cj+ZHP7deywaYcW5F5fzzIqMIx
6OBimj/VDm56mfeyle2ypCybI8Ni9tRkk36LuGO3cQ3QlDs403I1AhzodHxi88PkARhAi26WzBT3
3s70jUzY/8OxK7DoEMl38QycsBg5oOZBNNh96O2zcDJI0nAiaHrB/lfrz4U7nIwJQ6c0GYeGds/h
ND7KeZooe449XpW82BCPPmCQvJEz1hgGQFRERtqck5Hpu2c/v0vBTm+sEge7gJJCFML5LInY3DpG
aRX8QnqM7o8H1rZyF87fkJML70Y1jUPkM9KC7m4JMokhiv0d1zKny3kqSwb4KgUNe3EQZ38keGHR
2OvkWhImWHGu/aMvbPXSae0atxzw6dT3oIfZNs0b4mbhPHPSrsXUXKwm3fsc6iw/ibkpbiVbhikM
q+6T3fAkqgGkQzG/SYqkvHO8Cn52HfMYvRbf8SfUW8dS2WsZs7nHcWBgo44wFYKr0KdmPQwaoYXa
cQ10RgkBZrJ4nQbgC5oR+0fagRvscA6uIa9ap0HhP0+c8j0h3bYU4WeFm/lYMSFYNMjkOvnfxxzc
FfUFGjIHAK31JOYtZXOj5MCluz8eVfWhg+sU7c1fd4MeH8vBi3HTU0YGl+OkOpUdmTmOrIQ2MGK9
fTirZZT3FrvHjaOOsLj4TN7rVCsOXdqP71LPGzBgHusOhotE0+onqjhG7v349CbpYTwnWH4ggkVp
RfOpl4BC+sGrXizckpBNsqNpZBos7rVdBv0i1fEDjGNhvDiEk9ZxQ7nk48POzGGoVcYzGC54iC7b
dCsc3J+l6q6R6AoaLlW1rTUXG3bVxC+hO/4QtWFd6sTKFuTP5CUbSTfleGp2xYRlb9UWQ7pORv3M
LnjukEcXLecG4Rkkw7mRz2lWUN8H004PsIkAk0UOvyVotF2X8ePMtPZkesMIWBAtNEsb64cejz+Z
T8unBlfz3FfI5U7tAHhmWIlVfa0dLjDaFKltZqKNI0SRWJ4h47LmQAYMmRTiiPLcT+63WBPnRwVr
DTUrkOYGJJD+xNxuPGGmwOav47yWHhsFB8bAvSpmG2TpJT+Mot12JUOjLtg+uFUynTrpEDqan9bM
GSgnBzIksNBhh23NjRLlT2IhJAOLYM+lxz2ErHlXweR0zzq6zaOZmyUuBhaDiHxQx+YRiSVbT6Rx
b4P6dFmBLeGE9G8MAbCpHaeUW3fgBxwVRbtpzSI6AziKzq5fsCn982PRxs8VosXu8ak/P//4vyJs
2KloYJW8zO83wGws0k36dPnzwakBbTu2/yvWgmb3+HxodwNLAuNTN5tEowg0pTcH9/JxtGtz77fS
eIJB2r22PyoThyAJApKaVTPeJsx2S8PV0wVXNVpVcpBJXuNF7x14pFUQymRveIGAil3vCH3R2c5o
ARHFevJ9/8zNYXzvWIQyZxjAxwrvuYix8pjiFxVi5GT0Vr6aMTf4qK93tgH663FexZIv9+3gbKgC
q3m74ZqrPSTDhyhR6nA/RjIxT6XQmnvib41v8KnbP9RI2YoZoyYYdpEesVLwcrDhQnYIdo+HXh/g
bGCw5Ql/RRbYe0XrnZ35gbYZpa+G2vzidSnB7puFvvr9KySkt3WvEwT/v78b3NcELmBiDOlqdRuc
6ReCh7l/fPR4KOk+33E7VNxpCkMRh8LLVdnD0TaqYiUFqcuO5C/2gUockM3vdeLL6+NTj4e0CA3e
/OB2/vELjt+8GnZ5rRTobbcJw7M2iQDiSvrmTmV76PROrnl2JwYt86uPx/KD9BLq/xTY+9LKso9x
lc77y0Laxt6p1I1hFWXYMeVTLTpO35Mhv+GY4RWm6eo1cvKnqXI3RavG773t1Wui2iy24fXtYdNt
RhK9z1NfcI/2R7F5TNdxfsQlvSyiQByatMTv2KTaIh0r3yApyiUdreqXdENOYGbe7IIRmwQcuS84
VnPwriqg24jqTdcpEwyAZ9VG8QyRpV4KxUcgR1l6A2pihT4RGVvElbwlcbAsdfE12G9I/xxNTSfe
pg0pQOZLrMkypmE47uKDMLFOa3p1cOb0MSstDx9hOl9T8ag6yAhV+MGxQieSbyEHy9bBFSBwgviU
Y9Y+QdCp2mjxT8EmeCciF9Adm3FMK6vQgaRqx6TPPcZNF88cy20CHQqYImiW4qiL+ub3DZamOlT0
WOGtbniDFL0/EwOxBFuaWIylNyxYIoslbskEzsIcT0Olw/be3G2/ZBk+/8Ec5CcSRbL2NPePfFY/
JYXlKSv+ZWtUcDs4GK7LmpktDDkj98GvAf3bYs5ckg9mSwOkuOry8kLiCqYx8p7vXUehxQAxXXev
28k+kiBLWICqQ2qJrQtTZelWJYiS4YSG2VHA7X0UsSwXpZoagqmOiY8wC9eTxdG6xY7mGTVATAIv
dswAxZ3sR+Aj29C/Q6VwPUc/5fjhY39b5LqhzqPCqhzIpts1xJHTnlgoAuRhqGV2nxouFxH7XCWR
wuYIvCfjfednp7rNT2VQ98uGOX0xCQEFI+Ieif62Gunj8WkcYaYGsFsEt1YT3kmnYES5LUCVjlN+
pEhqM82gWOrDImqJ8YYOtvO22MeGvi0Gik+kW2ubwqKYy46Gkgs+oS4LGv2yycrvug5AIu1KQC+m
8te+VPwOpE3NuEROopZhgIfVxiU92DRfaXq39L06XtZTDDzYqPcZTo5dEZHQ7MQtZHf76oY2uYux
RWvDui6oPtWsxr/hFUb8nomik6/N1ivuaByCNnrSe/uyM69oMOmWZeRCA8m/9ymu3Heltqo406xc
egYIeoFfm1IgIKPvfoRVtmykaNb9JJ1dpFZh+OmTG3/yIVz2rYr2UwsrQLr8kxvigYe8IaMQxMYi
nW3fZGUsSlDJiGSrLneSUw+RsQoa5FJCRyXddLxhnAFwK+vncVEVQ4V7InmCbsDmKut+gbH7DoRj
BKEomo0qh+ugCMkREE1njqWBM2tFk+CHK0PIiAkFnLicD66VvGLYk2uIZ1yLOgbX3vrkELU2TeuX
jSdi5dkTI82wkVNibOiLb+YlabKyOQQvzFZJomTZRhedf/BLTJMpwDg2feAWQRCy6psY4kT2mmis
jnMRfJBQRWosPuljoaiuN9urwEfqSGiJk2o+SZxb3xQXysIT22ny3+KMsGg1sqi0CGIehsj80Bxi
dIVt3YKIBmatJ4CthfIzchye6VD77iGUbvKh3Tlhd1dQhRmL001CodnyYDhecvU4IanJOxkc+7+L
sNnGTeysDa69oKJ4vcnys3a7T6oQ2yWdIS1NlHRiqLHcghb4ETr5z8FKZxDIDEYa2FmHuLnOxfxW
cHVhrC14spheumoPDPht4rbcUTKxbp0XhX5wFTEE/sAEtQDFfmOGhaS+2cc4XQ0AVGis4QbApcpU
kG0EvK8Sn7Y9kojQuzRd1AWdEb2kyYAyNFv9pBrmEglb3SCroxnHAI5QNQBFVsmvegb72OwRUXGN
cmVUDhZsa9/oWntoe/s65vKkDGzw7IhurgmnXHpTtG9oR5vt3XNemZEDKChOg+7c0k21SGKs33qX
PdGgQ+bdV9+7Eh/GWBIC9aeuXIWmuZ6qXB6gH2J6jo856PHZzXMZnPzmtU20VnZwTErjS0P6Wee9
2iV9qh2q0fUPNm89RJ1pWhHg71F2KsaOosf43eJGBrz+pQF/BP3lHcuGjj5Mjm+8kt7KCG4h3rmN
a8NBkbXh8Fbrc/CsPGO1Ua2ocaNztsCRplnwRNrsF8w1WIXRMi8DwtSGCW73W60AyqZZ+5yUmndo
/GtZkbQmJ6KWuEpxIVlsMLwE5ODQO9e0hEgzBj0eOK47G3HTau4daEzBU+XhlTRZyDPvmXtRazT/
AU0Aklmd9DT3LhQ+RWvfpaxBPrUBDRCQ1c+TyXvNqMb4rA3a15A2V0X6bKt06iPG3vhSOfWu8/U6
85Mv1XaveTW9V5N5ESFZdiI6SmJ/ZiKcSacC7o3HIZuq1bAqP4YGNE2r9+/laDsHoyab1vN5grVw
bVMmxsngvRMW4+HuTQWL+EbPd5nD+8NpdmzY104fGUfeWs8AfThlpDWHrJFAAYQ4zPPbeNT6Q4wl
zI1zew9++mQ7/cXG/X/ApwAX3I8OmTeEqzEgadJoZX5oo6jdZDmvpYQ06jByzvDL7JL09oYgw68p
0G9Np65GUJhnt04OZRXsKPU13tzZHoJNJ8UuHX33vIhvKtJWMb/23PtBjmjFZR3PnImEuyi0KN4M
wtcv5vhKpT3m0vBkOTrmRMq416YgomRK/CLw0zX9iRwe2XXS0Lshyn96cHxirXXWVpMtdd1EbTaL
Zkuvn1qWWq8v/THAX9ZY65Z081kqzu85OCi7MrGLYBnpiuwTibC7zB3uStKhgIC19OY4PibLFXzW
+2RTfzE58b0jBOYPp6n5mStKJDJbbupM36o0+O7r6lduDbiZwCIgvcOFMOJLrstkx0JhkWhbTWsR
eGl5X5vkL7ZsWu6dZn6DUhe7xU8zVt+joftDDRbOGiI5G8TaHjPzeO4rELFOqr5I5H3FIr+ThiKJ
wE5g5w5MhF3jsd73InUwhkodmJlYIZ9L8i8L5UH4ERX9AhgRrY3LruJFDeabAV2YKHderVCXUx/w
dp4UPpHn6QlzLQnqJN8lEWDSsHPvcYop2is8kEzAKNYmhfVZauEgs2S7bNSwzzrUWcegH8ZnEHyq
JLsDQ4dnOaySmFg5q6t7ZIBDaJFPl5YVHJuqlvte67Z27Sztyp1OVZbgrqo8+2op1NvpGmKS/UWf
7p0A+LqnAey14cpVzQBK037hZV1fSmz2Uwrl1+7cTf/VBEazNiVQhwYXSYFTuOk8tVcmYRU5hKe4
Lngog61DPJaK1PbsMVwtmqSj30LZGwqrATRq+g83UMZVZb5+Bd/duHR0ejAkD0aebHBTMfqM07dw
gjBayeQ7kR/tWRp1sw8wuywG335rWNutEt94QkCwMaNZ6Q6nibUbaxecApU4Du+SHYta6MYKMokv
hv6akWrNskYcOC7/z7CnJlkmM0KlyTdgLft9SRY1Dmj1GXVUMBhzEaF2DUHE6jGqUxOTBepC1E+8
2IU6dg40rEGscPeYAjvvYFyHPIwpG3X2nKU3ReqxXGGVuQsSWhSK6clOfA7yEs1x3Pz7qjfDpn+s
SMegyOeKRvQhV5g2JCXPcEwL8t3863/pJ8N45YDfI6BdTTTNuC3gnDCRztqlUeeIVzVYONwRMQ0G
+brmqcbdjEMgb91nc7R+BvWSvmPB0gznSRINl3//3Zn/T7eXKyydL2AI4pA2K9i/f3egYjj7jA3f
XcB9I4kHaP1B6t9ba0O4kKeydqKNlenrLJHjkyEanA3RG23sZ2472qZWUPVQ305EBwzQLFxJchNl
OdN21H/obxM5HrLI6r+oopfGXJD3t2fVc3XbNR3HFrruIKP9/fuuahv0T9qC3nssTODQJhfy3vjP
vNE+4dPKnrg4/SBKmu8mJqzfnhh4OfDBNElzEOk5FtdWjw5XjRttrOxD73r1oRq6NW6k5EWayUvg
jdkmwDfM0qrdcBVv8Ttm+hMRR/2pJdil1TDoJsLatFhARtBLF0hj+q3Tre7U5nFPlrg2YT9Y4cpq
QIISVgIGKakzKArwAr4bnTB8Z8egmIZVSYqCQUmsW78sbk1r1M88ARJwFw0QmgL0VceKXbiBQpnq
eXSM4B4u8c9ZRCf7iEv2AJOmiSOuitDadjVYLhhyZJ9K5br8dC2obCUxdM5azbHLIRMlkTEveOFu
Fl67BsHGtcFMvENAIBDiLEhb/g6TnJOpbeNC1OfJLsKtDMdgGaay2eCnLw+W0mDwzw+PD8Gof4vx
MW7+/FQa5uEG7ewbrAb2Yk2CjMZNgj6q+U89/vzjjzqhTY8BvTHSn8KrPT+UORFg02xPU6WIYBQc
TQ0w3St3zFlvsmbiGmD+Ufa1e8PwvyhnMbEKevcZdYhyDwPYucnpJ+maEUg6D2kNd6K1cOYTYLs8
pC9liHFvdFhJAoSM9aDlKSN4SxVJZKIqFGRzHw+2Yb/iR5ZbslLxmjRPAWmldGhU1/6o4y4jhwzp
g9LL4vD4UCbRdWQd49b6cJiy7KltrHKHVouOql2mhl6sSZjnzsMKCkHs3WAW3I+hgNhuqJhGAzD7
Qz3ad7NSWDdcmh7ATvinx0NepkAqnBqsqQy1U6YXzMR6Q3MMc9a96pV4jQAqelo8PU95bmIonMxV
wCxlhIHzPfDMntwWCBQR0NFjDqyamrJf2hHNNSmKNztOHP4jPwtvkjdTnRPXc6+NWchbPV6cRGob
q228gztgKOirBnCtsAeO1JY40EYD5V1V4+k28Ko8kVGucDlbAfyAumo2rED8djE5kTw1nMu0eVlK
1Cs9PHyY3GxRYKbjoAX5hUKxkvVh9Ql0lC5TJ2vIZKilWfbGYRAeWVJz1J5QS1iLooYukShjhGrq
FPLSGJbJ/D5p5ndHvvYCO93R5Fe8dSpPFgHrLVFl6kmCFYSTMVGlMIME2Ch5J4sAxLrnck6jVgkZ
n44xwLr6u2sAvpCdSTwLjvUtDUgLFHnhrEJ7PsNEKbS+2sHINmX10nGG6mASt13QvFBnNXTZyiVI
HeOvYB0bHUY3+FVzh8CdMp6mSeLkhVVvmiVFGXaxb9y42pueYjRH/dppY1RfIr8mS1rgJPNLj43J
/LmY6w39ZURPqtrlqMIIjQPULUt+rpo4Opp3oWgu4btV4QkPxR++lQwss88MDfLkSwv7app/sIe3
jo7fB9COKgKBSZ2tK0kkcuTs6c+NsEJJjid6Xq8jWri2Q5ZjwNCMT9wU43s449K9IpOwBXsWODCC
a2sgaowbPMNKhc/T9cIvUrvmjr2l2mdQJFc9l5tlPWowPXtd3WIxBTsis0cn9eqriCqLYVUlr23I
W0RrDoXM0hPmwnjT1a5+0RxkDrfy0oNwcPHKoj8LUuBEUgWlLkUM2WY8JG4cf7QzwHlMWocaAwNV
A78DcXS8HKbf/nzkgCh8nRax9kbdwACj6uCOmILgx1rtN9y+RwQ3b+dlg7ON9OarC7vsHqVDeckN
3Vk0QrQXHIxyPTYiOll9Mu46s/soOpSPricsPDjDKiOYOfp2/Vbn75HEshsIzhhVnxbMJxAw0+7S
WO28XdGKLXGN7ura3sEPjXNEhcrV96W2H3O3olAkXOg+Te5UisQXZik2chOnDqPPNfJvVbfJinZ+
QudVpSCYplGmgP5v/1KwhU5xDzWqCYL+UM0PEgVt2XamtYZmwh3UKY0dy7bsZYLOvXM4cNANxKgo
fNBMqQljCDTmPqIfY6UhF/zUuh2InfyIVlNuM8uflsGIWwmNH6d1lp0lz8Jb1vsATX1/OLCoNX83
/v4vGrj/LIz+R1P3Pz783y9Fxn9/r+n+e9X3f97t/bem7+1nMRdo1//8q+bv5o+/1Ib/67v7/1kA
btJs/J8XgC8+yZe12V8bwOc/8LsB3P4PqQtePjZkBd02rf/xr/5vk2Zw7OXsWExXN5gLKVf+s/7b
0i0oso7lzlOXy1+G/e9R/+39h/TAPTug6kxp657879R/e38f7vS5EdmzqK82XQuzjPmPdmQdAFxa
ZkjSfgr6IgsdDFfWuq/SFx/vlxfLZ4v67yUrw/1fnp/b7/nxr73MYm6G/stY+fsr26ge5HOkLq1/
fOWoCIo+psZzEfXwLlEVXwilvFhhvTWmLyX0fZo1vFHDVTx3fvbiTe/GH62c4Hf60QI644HOeboG
je7gif7miP56rG9uS0CrvrSm3EnCsgEWcfxfSwG2m1hrfuM6+vHv/yGGJ//5JM7LCNOVwrAtix+1
9Y+acoqufFv3QWawhCZvacSojpS9tCCQSKUTNG49Mv01tQZOBycpm/a1nWv4PcVHMDQ/exNFaoCt
ZM+UJU7gEJcE6KV4ZjDVwJi6hniW5SuDvxdSE61WrKfo4hDK3YXCA2jhO2wBwrlSghO6SI8IgZ+4
avnEzIJqZ/MdnKOVKOFEcZYHlDyzo0a9/955oYBvuLaBS2EnB+NSAffXMvOkOd2rn3+Jdyu/9zOY
Cq04CivKTlsLb5YJvSqZOVbNTLSSM9sKtFKneV/jzLxqgF+1fn8rbCBYLIrIx1TJldaGa1v/HBos
1OD9G1CfabrUMmLTwnl223xGGZJWVd4Xb7c98RXS24HGHF16b15XfZRwKA+aG936J3aly4wdA4H/
gp2SWx6IVPTLukvPTsuEJUO6NBWYRhNnAEAmEMxZn17jOgf7PdMx86Za6g0qURb6u6kp+fnBAzlE
Vd9fxMBk6ATAtBtcFgr1AzJQtEnR/ugekRQkgsmhKQAPLFYbnoy9lbS0QZXRqa0DWMhR0V4C2laX
WuSPW5lJqkiEoiZtgBVKf+g6MYnZA3TapCPBfNbgrFWNFGUwfR/bPlwpaVE5UY0m7sfpRUU/MQSD
fBbBs1cy0TkxtDnHNW9JiJ+yduo9+NJllUnoVcAUgyC8mJXYagWmcBo6WE3ZHjYe/TnCPUYlc+fu
J7Wexg1Goz4+YYzwl5NbQXgKvaOoYEa7HQNUzNFz2VJ5JnW2Fq7tO+sRLLkuERwKg8pXWALgFup+
esmHJl5kbnL3UsbaIPiZ4FgcAxDsFui7Dn+JFaPCjNa4U9YXkQJ3ZWlRu+rYmBZVcZdYfS3crRqK
va4l4kKWi3w+zi7O6emtHYZ9i69pQwjyUivY3IJQtg8Qa6Kj07fLZ5XBFg1NwqmVM36VTbCGRGXM
aDDKv+kEL96HyTaYfvf0SaDPjQuPLN7SQsNYDNjwV8bAEK5o5FPsCoZhSnbxHEYPSvs8EuYhW1DQ
rWCADJrp0v6I2UHT6FPJI2NT6Sa37bHbBb6+afKhYxxf2LiDAGxjjGg/GI1qmIqAnPA9v0WQvtFN
0x9WTUEjkx9e/IyclAeSgdk3AAYf5jlSf1+zaOvMIzP5uTRzk0m5eId6dR0cYqGD5ZZrOhl0PCEh
56fB+oPELzXWuMpXupN/pLpYSfs4NXAmc6/K4CA8Q9QsYFzr/Sp2y5NTsPkNZ3Yud6jlHJolX80R
okdtg9vECtOd+m1hV8+Fjfc7Kco1Dne5sAq5EUXrLmJPYy2usWqY3x34u0igGRDRZ26/cyw6+yTm
xTkluXSeVdhpW04xdeFcWmG3S3vMn4EvH5zc/5qg8wIXMH6lik67LIXHRQKeEHpUBSvWKBg4EbMH
mwWjxJXSD3T1Tn4Ws7bMYduADswoMBeer1be7JaP/Og5KKAniADJkADIrNRC3I4Wjj4+1xDM9hVN
dIIhm1fGRNux6a4NAlv6nJ9WbgS5bADrr8TLCExgVRfQij33Z2IY2JRjw37Dg+AMv4pU/640B2JA
1gAczzCRy7q91gHQG+F/0BIo7rTN0QBh+fUKPme1pIE7nd5owxVLiKWcabQ7aOOfeIrMJxuzXRjz
to791wjiyxrqKEAcrcE/U9kbw1avFTvMTdPlV4Lx56gPIGXYw12XWrzK3k1HTivmfwDb1EsR9+0W
SsEI8gsHLIfG3q+dknfiJfGxwoNCF9M9GQuIS4VJcNM1wIDvx+JYkXJasFA7lq+G4sXF2ao3vG8Z
fU+LYix+DCx5F6FiddAh4GZ8HXq4FXUrGWOz78whevdVtfSe2AAJVpRo/YgN41ub5vheiFMvDOhe
G9+Kt2qimy0R6lC5VrPBbPSUAxVJCXTixWX6wDOzSwt/B6X3AyfiqlaFdqqO+eT7GyMk2kKt76sT
l1+1SK/lmO2nIMIQTUHPwpMZ6mi2Tyf/g1IVsbPQMbbwVlZtPhWbxNW++siDdM2dj7L257yj14TI
L/E4nwHdhlvCUkBxlhbTZuB96EK2PZS+ijeMdYDN2g/UyI9WdzWcpw7I0gyTTUOFWJPYiLClTf05
8CSPfWlWdN+LrBj2bD/uZqLc7YQoNfqms9YnO6eL4lBlZy10CBK29KVFZfQ26OF8JSgbqp38TUyj
oAOcHdEpfdL7oecNlW1MF24hQsVPunbnhfyxoguG21anuS/cKpcBy9kohdmb0PlUmxGJn9glVQKy
MoO95+WUmweVhBrvihuy11KWrn2X6G0Lm23boqmLYpUmI7qSjDWQMdgh/g97Z7LdRpJl23+puefy
xrwb1AR9T5Bgq4kvkZS871vzr69tUL5XFZHrZf3Am0AEggqRgLvZtXvP2Sdv5UFAryLViEuodGW2
tsD3TgPTfsPAE8gAb5HUwZPnap8wmgCdyMnjaOu+t5N7K6SHTCUvjkTaLvzhlXqN36WSK1tEXC4e
sNcx8zdzzbHGGy4clENgWdNj2eXkreTlS4Saf9HJr9R0GSw07PfsbZe+HuQ5nvpk0Yypty2jfR/b
70bq/jSSEzjF7oyo4UeoG9dmYl0hpuoyly0GHvBgCyBXX2FcpQfe8+VYT7wfVh9cGF+ftBbuSmBp
m0iQdW8V3W8tQLKHyZz9n5xHOBxsFh6iWsY8fbVssQ+eh3CrDEdyvNRe39ziyXwhtHUGhKoKFzOt
d/jpp6WcBSqyzH1w7IoaN5LnxCIBxUMDZ5EkgQfvGUfqTWvoSo5R9VqVbrZgLVvgVnh1e89egof4
HGFCaFW7ISnwIR8IiZi6LwMTxjo05YpcW+Z4TOuXVlr8sCc0t8CQabWMfrbwZ6Nc6UP1VFcEDiBt
XNOLgx6s/fR6OO0puK7FvNdDGiatyMDjxSz33pg+0eJcV5MstrRoLuqHMT3k6e20nmz9dbBRTvjT
W9N5kkBXt742sUUpg+p7nbBhUbrAehlHwqtlFR5ddsht67CP6dYtxn98bItgIAWifWktOnrt1O4Y
t8bbTEbpTg88ABwLECf9JsADt9omVoP91GNlqRrFTenTd0JKnFtTb2ONwsdGSrzB/ISJ2IAkF0+J
eWYluSUeFuWJI/eqr0Zs3FiRKLbf2kynWTCjXuKc/RzRtdr11ZRg3yTrQNIrPZr+d+n51gqFEWTG
Ed9E7Ij+oE+9tW74aRYAWuh2UzWKnX73vXob38MqgI4d3LlViJXVmd9mPOYvMvjdDmhSCsxrSxrt
2Y4KddAQ7xNiSkbO1K41OtorAiaTpTa1+7HLqtUzFa/xzHa9N4eYS82e6GtlwOsKe37uhaW9uY6z
jl3RvgtBHGST+AA7nL7Z8ZYFkO+cBlyfjxw24CjFcBvNPTrjnEArLXuN/OIDkIqHIOatixL/Es+d
tTb418CDffo9WXoyqL8Sm04Nwb0oWJi3flh59Suth+6apX591FLnDBIOfRXT6bpFnDXr+dJWDcvB
94m7Ch14dp15yUu4MkiCsqPhS+4rPWrXadnuioDulowwBveGR91XkuKn1z/10ZKc8Hpvn9EnX07W
eDMm90xAudyENsTmsIeGAlYBIh2JFIaBvE5DnMXW5I5bBMtzjIg2CRxzF8bWbe7bGTY2Q2vD/AEJ
awObDE6VTvcxshikxRzBd7Umyb3JRn8NgIEuqqdiM80vOaL4rpKQVmLqvVuC1amqu556PnnIy+jI
IS/TwjMwzHc7QEYNgGZnohWGFKWTn65R1N0fyGcZN6NdWPBPe4ceqHOFsVZuO6gpI5pc0cry7Ewf
omvl2g2VpSjeITF8yWRnLnKn8462E6ccQubtII13nYPDJg2YzBIg+9xUtblphL1JfXiOyhhekemO
ngoNmCRh4xCGU02v396UKHg3U8JeMOqUSXCDSUIEn3DBlvAylaEDNbR5aQsHNov2NU2RiX37BGB3
Po6z86VlbDuhBgYNiQpoUwGFMM8bgKIl0ulcfmu+bSwgAVHTzbF/GMaGAcjsvluM5LDsgbd1xuZt
IpINtiR1GDXmhAsj6XHopX6aLLh5qmL2NmYy8hH2PcaHtNwSKFZzcMRMPSILLAP/WjawOwzQ+Cv0
M0eB3H5ZtbG+bfX5ow9ISyHWETZ4/ItzXMcyTqlQNhjNs2E6VYpsxlS4VmJBbBV5lkMzqzXiLZih
q4wBiUUZezFOglqb+2MKnXKr6WYFPJ1bP8Q6cLTDChdJob3rU1RvXW0AiWxZzR5tKYFPcZrv44a5
WJ9wYBNO3x2THiRHNTfgCMwBl3HRU1AHQ3XpjWobsho7fKS9g7+31nHqp4PlrgdOJk03UkpJhC4o
zC72MLy1OGlN7kmcrNF1CBE9jDmVve7Qq7RA6HC4uGi+92zVWBLc8NMIj8IjJyaTSPWF/2bI+At7
eborDUQk0n3tkw7G51ddYfUFkkfcj1CQN3C0c9BdNb9EIJDnR87ExcpPQyrz2gVbTyAwBqd1Pewz
XWfdLAZn2+NyD8x4U2TdV8oHb/YRFd/wbInWfaDEix2zP/ZSg0KNacrPkPCn0ro6XvGz8110WTZa
TeEZ5i0dyIIrW87XaE1dubDt+UIo/LvddapkM04+fj+Yyvo277OTqN1vy0QnaeVUHnaN87wxgCaI
Sj+Ew7yfBiRRWjToF0Dj1qqM9YzAMygJTus/G3YaHu0YFqnRVQhOEmJuSh+Wf9WHwEayY64shALX
QAs4aI9xqP/IcWqxEQ1ecTPYspw6utKrvw3Et4iePTtq3EPlksJShj5vFCoHDKgoAJHxjca7NyCl
sOqZY5ZXix1JgPA5yCWsQjiL2MDeCwXCnMEHl1oSX6qkI7gpcv0d7oMDOGfQUvGqYyHdEQzwK4w4
4YmIs01TW0ut5qjqFUm87aTgHaqaXe9SSlJAN+SvFpwKi4e0ntgeUpS5tMQDFLpZad5qw/SYmSS/
7UB7JtyYw6i650DvEVldtsMp3uttRMSpE9K6n9C41nVyaeqmfYDIQrJ2mnJ8hnvRY69+iQgKPOQ1
ymGkb95SDwkgmoLOfMKUs4vq0j7WjrapFcUqsZxhD4MKJ4SVUPpn/XMZD+FzNXVbvqepx/7qQXLY
82alIFRaXNHdjEtafVPJmX7Raj1maMuAnYvz5NISwTVgobuUmA5CAxlHOOT9pmLq7Lqef03DHLlE
knrrqnOf3caH4dW5K70tuLVyw9+3It2KsHllqJ9f/zwE4rWrGN9UoGJNDWu4BQ4vhotXKEDerFB5
k4LmZYOxBQk+IH8EqBdA1htT8ewr1J7hK+ge9L0kxkShKyBfBJnPB9CnQH2mbbjooOMz5QsZBVr5
Xlnc/DaWtYVk2vcwld1JJgxwYQCWCgY4QwUELA7LCUyg7wzOCiMFyURQVFS9A/vbMTDV3hGDUCz1
DOSggg8qXqxiEcIkLGET2gpS2ChcYYH6AD3wtVcgwybUn9rimFTAMQNXfCNUJiGO+HArxjdPT69U
UERdm/JV0MpdoYCJjUInwrdGQOkGMfJF7vBCERYValG2QBfLDvyiVCDGACIjYzN94ylII9kagEHg
NhoaAEfhg3IMncpF1q2tZvqEyPXoIyvwY6wQkAoxRxUdt8txcDU4fqAiBcxIG3akryCSYP3RF3F8
FQow2UKarLDzLCMFn3QVhlKXn/yXCpQAKl+3JoNDoinUgE6S1NN/amA6F1CMahh2z2YM6HIqYK+5
4KrIaEP+6ZgBKkNDZUGE60xOP+nzc+NRm1RNlG58s3myh/pLGLbqqYp1PCGYa2T91VL6NgrFSbzn
LiMkeUF+Vr0GU2G3QbGzGk5uLjmnxximZ6rgnq1tfhfVz4J/FtEPhqVcgUALhQRNZw5f9DwYSSYH
Gpz6Jli7CiIKcdlf1iNg0aOhIKMxnSQFHZ2gj9Iyq5ckf2obsl9IYzD0nw1JGVgcHBZ/ouuygi6X
TjREZosF6+AD2Rgz80qchkTkXpnYnm30XFxlgFGhxK1aBnKOQqZ6sFM9GKoFDkznI8FfvaSB/GNU
qNWxMshFUPhVk35OTjgf5HNUzupNbnKM422VL+Nq6IE8mofuDnRVaNdaQV5TaK8VuneQAHQkC4WC
zWi/L0pmzcQHVbvOKvZjm+bruGLPcGDJIkuA36oTqRTG5nEEq1sq8GzEXjRzoKj83FrBcyFdFYi8
B602mpnRTuWLVBhbd+aNpg+/qr1pBaQN5K2tPcGsDyCqIDdTOFyITcm2HTqm1KKHrKMSkyCuVHW9
T+IB+XIWnGJGJEt3JK45bteQpPKSs9/U1s3Gicdtjg4QQi+tR4wRIHt72L2Dgvhy7oSgC9bXqbYd
lN9xBPfrJPI8lC1nR4UCtgRYjlH8cOiNZRGwYI5xT4j6qKMUSBgzG7ngY0xjhZ+3aiE6oOZ+7knq
gkIcTYBH/WR6cBWg2INUnCpkMdq9aKs+yNnBzA/UWKTRS6owx3rqkl4E5IBCMsltLAMA8OAiJyaA
ZGREbxXE5Fmhk1OrDgAgn6wNw21949DpXWawlkeYy2NAxk4JhTlTOGZnIngahsVKttHRUchm/BlP
Sf3gdtmtjluMh3P6KBTkuYT2rDUE2UJ/NmqyC5Li2kKF1gp3TRrxJg5zSliw0ei5z4iptHNZfJud
Lbce9j7G1ORB6w5KboWfTtFUUWyaHKBAU9ukba8LE0t0Swt6KUMf1ytdxA4GB2TEz1ExrmNg1z3Q
a8UZIdBAYbAhR9CMi9kQhysjWp/sGajZpCYRheJMK3/i2iqZ0i9TRdmG0u1sHUXeHhSDWw8xAmg5
XG5JBEJpqKQnbgzA3YVlfcWK5K2BsaIVEy4aGzXPHXTuutTc4GiMpZsDYss9B1YHhBNig/EYMMwu
ERKioQctYCmeOK3ezaAI40KcHUUcbzw6A1ncpUs1+ua2thcV5qmdM3Xi5FMIJll8huzA6l7mn/EY
1xs2ujdfkc4DxTwH+iCXw6BkHwXRvpXBvpby8fj6p90r96eDHuSS194O52px0hVbXYv6p8aCV+Kz
MzXiTVcUdqwIrAIFOXDOvNViLK1c+zSbQrYGcC0EJAN0J/ri7Q46JyGNnBSg721NN929c+BDeXMB
wyPyYrlrCaWcMYgz4GNpzBF/6QDlXdoBhY8nueRaXvruMJxxJL0VdnWgiOTjK1FB2YaxlPWuIUpz
mY4hIxbboUViGDgeCtS8Tf8gq+ZSKeI90IIPBwS+1fqvTcMcR7HxESxWyEuCxRzmmH3s4c0fjdce
oD4zH3s7gthvOZoVIPelYu9LReGvZqY14fRMC2nngOk3GHIsTWRdy1wE3IwD/PDIvDl2+ZL2tkbS
1bcXkX4oZTRuU1u/JupwUbY9ZnL91VBZAROh8b49rIqEi1qlCXQqVwBp5pIGp3YIiRwwXFw1sUoh
mHJzTcVDjakSCjqVVQAIfMPJCXaLG0drKcrLnHfvMzCafY+vLJjtcVcU+kcQW9Wp5wXTBccvOXNX
gYanyeyuAKKjRTySVkmExWfTxcXKcIlTFbSIpXlOFVALbNt+Tvxi6bmtzbVEf9OJkeiXtfZDOvoy
4n90IGpI4hJi94geRnJhIA25xCK64yeC8+FIYM8CI05PP4R0CFtGL1pqRFDS1ggSfzeV4T+IQuys
kX86n8KLlg6MW0qTPm0qdoarPwM3cpeCRniuwb/WNWK5vekh7JiLBATVHD0JZCEuucGskTcaORxK
b8BC7Kn0h7hvGW+5C8gsTBEJyZAqLaOjz8P2ktGMXUfEaQzEalQqXwMb7LtWV/6DWyAMxdtNBUYc
Ry80DCMqoSPXEQdG03Miq6dEZXiAU3wq4ugpHqj1TQRrfjI/myr3I04hdVDsfQbCWOKU4/BglC9l
gsnJUrkh7Ke/C8e9AuPkXlTZIh0ne+h2ETkqTrdNCQmkFom3o8ok0esZ94xFpAnHjal0uv2Mublv
UaKOtIPv2Sx2VqUbCVrK91XuiUpAESoLRVJdJCE3TKRyUprG+jQJThlVgoqnslRmlaoiiVcha2tF
yjioCHJXGCxcIw0lYUgu0phMNIHDbFy1CGd2tg9/vouPYER2ukp0yVW2S1WfqhwNv+XSjhtRSqkU
mKapjobitOoTfcymUwlr2Y2GVkqAjE2QTK4SZe7ZLEWQHF3CZoyW1BmH+Bl/LF58lUejIZpeB7lc
kOq06bI0osDe5ZN8YpSHCdrrH4eSQVwXv9ie86mX1Bo4T1qK7YRGqDMpvEW6mhHar6ozNCYyc+7p
ORrKhkEl6mht8cR1/BkTtdP3F+yw0AQiMnhKDEdlHUxI58nnKQjqqVRiDxSfcitVik9uN9+kqeDd
RNTQdxYfLJE/OEd0r7uaKhxlLsY3XWUDNYQEsfeMi+nc5COKJBUiRE403Wv3EbJURSuw+UYO94zp
QYHz2JKIIqolC1qDIBwQJJIu/H1kalEz5PjT4Eonr5iPoj3cQYTfTQnkl8SjQGUfYeg70JqnU8Le
vnSLLtticWMAFjHPhlSzdyfibUOXRCWPaCUI7g/++yaFOYpXuQ/WU8zk1E257zlRyWWN7HfVEdbk
5f0vXaU3pSrHSSfQqdHkLVcJT1JlPQmV+mTiR68hJwiVBzXp4uCohCjOilBQG4LMG4vA+Lgq3h9x
llBxDaRLdcRM6eUIhzZutvYUhagKIEYAQhlasBWiIqVKV3lVmM+eOgKseoKsarVr39Uk/19exYT0
13/+x1fZo6qQT79CRIt/VUshmvl/66tu1c/4X7//j7xK/IPGjcfc1TR9pOrCQZ4z/mq7//wPzfD+
wUKtXrQt4RumgQjpnworYf3DdV3ddh2h/uDo9X8VVqb7DwdJkuOh0TeQ8+AzuKvb/q6P++/n/1Po
ZP7VlWA7riVwqNiUBEI3Ddf5mzqoLkUwMsH5Rd2xFbOkdRoZW6EV9nFMhLMf5uwDLccRo7/1nCCr
xDbYwN0DMVmTgaz4Q/eHHEQ94+HplCjBpdtayR6OX/RYJD6Hf4HhM3gcMJOuPadw0Tjb+f+i2FIC
tv+h2FK/iONBwXRs33CUJO1vBgbPGdraKGdFtXE2dtfoWzOvn6KOgGPeZsiyJNooILNehs8exK4L
Eunfk82+LcGxEHUXLeuh6DeFLQFcDKhU6KUnm9oxH7RYO3LTaYv/cZFc/1Vk5v7Vu8CPTJoMrguP
Fr2nPm7rr94FchmbMKpjjPDZwHAOGU6+Tesc9EA2BOTa4thvOnPvSc16CkOE+AUy9nM5toNKIgdQ
PbZ1hfihmmA6Z8EhdMNDUtjGDegsydZCvufM3p3CM4/+6IXn+0NVAbMk5ZDRZRAooPtwmSGPMGci
z5aZY0KuB6mv8TwTf+KmN1IjzLUP40udlptHkZDlSOzp9e5OaZVF5f6VQ54AUgXaKvSKfmOdn89a
Lvtl25XTVgagaYt03M0s4FcmVCyIngtywZ7pQSDdei/6ka80ZP6u1ryZMam2zNFvXasdgywGZcdZ
eANwxadYgGCCrGjaTRPh6RVEwStYsqURma9aPGtHAzLEEyRNijm74zBnNet//7n5/3LPeMz/uNiE
xR+CW/Svn1vk2pE2OfixOSzIuKz3XTWHN9k5zTmu5ENNLrYZaU6+BaZI+dWgG690DmNh4Nu3yZjs
W+hRoKdMZwjbqbYj8czPHbDxZafr0/7+tHdAGEC7oUend091n6V7jSk6Z/OSpzHY0cQlOUB4DYRk
YYxqaCUe6rZf5PUU3UiduznSTc9NbO9yNMEUUVN5ySejAuII65n0S/vkOGTNJiiK62yQPzBewzhD
FH0U+QBiyO6hjwsRrmXg+6fJa/Oj12CDzXT3lWNkv/uDWiM2F+t6RvvTzOJpB0gBatj9uV1bOM16
XKEKGNE4McTowXubcv8xg5p5uz9Av33UChpMhkC+FeS9vg5k1L+Qc0yQnaNPL11jXIPaQrg85dpK
CBM3gwwQ49iFGgHroXkKk9lGiGBXPwTqkqrw7S+vRdYDvog8lgGD+OAQqVk6lDSZmfnnGdMkppl0
98/XGB6d//1V4vzLgoR4Vbi273m+zR/ib3c3kD2DaBEiGP3W9TFI6c5JZghjNJvh0CAifQd4Gxi5
q2PtGlv/jCKyv1mSxUhyhZGbaXiE1Q7VKbW8aOO6sbEyNOtl6OPusdcksST2+90yVieoxdCdjnuy
H8o8MR515BGrmOocJVv2GwrlOZy4leyeTPGpyTpOb6O2rxLs9Hh3MzU2bB/mNn8KR7qX9H6y9Rhm
8gF52DKmbrvdH8q+D5cU0+2zWVn9Sk4TIpFZJ3Ab6Mu6U2vBZDXGKZ2TfD/axq84i1vCHRGKFmX3
FhLW+miQb74oQKK/QtOTywr92/bfv/Hir1Y2llWf5Z+qzlLaZYP3/q+3p0XMhQ3dWEWS+tCn7zjV
MMd6AExaz8cfiZ7OPyZmLxzfS+cUVEH+FBXtT3yMzaUh6GOZjBXXMBftq0RLgFTLDc+t7V5DfHFP
SQJ5VOTtayIY4N9TB1hc3YMbTB8kXeTX+0PQ05SJjfDToyQOOO/45gsZdBs50gTS254wSo0Bit/n
zTpijHEaxTifDCDpaeKCHY3KS2gxhf33742h//3N8Qy2ex89NVMoihHvb8LmFkdPFSC0RbobRVuN
qEFEukzToohMCVbNFy9Y5w42TcIoiPYqdOuFz7ZN2XMm4SJbq0jKDdpe3FA4jhsf/TUK2imADDa+
AXYlMTHMK+OIgqS89B0sPzs2SBdpD0wm2het0LvDFHgWHZ9wn9DXpt9fWszDx3xTttGwTKz4vYxH
xDGJ2a86ErjP5ujl51qU+TnuA5+835GjnPSjPbpp4poLL19r1CevedD5q0kGqwk+xnnILHrwte88
zq33Gqt3lFXUPHnEFvRDncjFPATzyh7KGBzASGKFzdnfwF+7TwpK57QyXv7wmlWRYCFRfojnsqK1
gZ3GUE/vr3nlUO7gOP8BxYd1AnDQduY1lihmZZP4pCZca2NJlPRkgLYKSQgJ6smQaoCENNGLxoNM
OJXgCxTPjdUQZAkYQvTKmhX+5uxXPeoIqhclFtW4h8ZHGGpEmWZGGEbnq4Os4unuCvVG/TsMZXy8
PwurPv5f7yxPLVr/rYv/Uy4arhCuYZqup5t/W9S4XcmLzobfMYC6jWFGwRZvWbMEqtc9kVjRj+F4
i+2N7IrixSRVtxDNYxtzyi2tuFtXGg2F1BZAcec4/yLCXB4kAbD73saidb/okR480FVDwNaPFoqm
m8UVfaj188CAB2EQ8/C+QU9hDzHKP4M3O9OsN8y0nNws4Ngpje0Vpm39p0kuctuMqEzRwW5ajN0h
HrM1Z1PzhV54tR4SO90OjVefjd4hUBZv8SKcRPosNSbIs/iaGuimQMGNB2bXfa5NsF3z1xQr56Gb
Z+JHQz1YjVk1rswEe3VWF7QJgfuDS09PuSJve/rBK5H6tqObXkEqWevOJXb1z53UB/icu/7DxYX1
OKTWTDCUHTTrMgy+B/X/v/NGIQ5/6b077ltgkYsiHrpjXtMV10Xer5k6J/vCHbvV0OoVG5wx7CKQ
R9AJSSe+/32vKL+DqOr39x+5opZvQa3vNNzxOx1JzL6vsMzqqcmYQYsfqlmTlygJzZ0vGRXEsvf3
YTyV6SbBMrRoFLYv9yUgDPVVpR4mUwQFcrAOPlNDjPOsZkJ1q+nryiskmFgpL53lSVVx28cpzNGf
Uj4s6/6ads7mzzWNrw1t6mxtCazSn8DMWl3OFFKfma/f6yYZ992S6JJud4ch5xq4jdz2r1nSGdu2
x+G5EkbY7FhVYaWrh45aGD2UOGTjo17M+Dzp2755ydhtS4xma9PD1JE7JxMXyDau7Pcx/hCgwWWT
f3WGAnHcf0zL70+1h/9E053ypAvpY+1t4jWxWBHN2drZSiNpH01QRZRzpk+0ArNn8mY9HKB8ipZf
eA9/fhua19E+M9qC2aU7wfoiYcVB+IFgPgiIDsHyReEcHO8PVWJjzrj/CDQOSINMNHFIJolWoR76
J3BphVNuNBpMoZqIsGRoxudkpvvSDruHaBLnFKnMIcCls0vV0haqRS5WD65grH1HdntCyVjjBL1k
3icrctVYaIifu9r1GTWb+G5whSy66Rgwf3pxIFlv87a1VuOQ4cuY8y9RbEHr0A5v3Og4qwAJ3zWK
1R83ti1MglwinA8L49vWsR+EVp8vmbb0hz/vCJXfegj8hqzH2mWIy2BTWunHaGfeqzaEMEQHWFd5
5V3+PBOJgZJxDkBQA9MUgROeixJeF8XRC2JcOotRbdhH2tXEDQxJx6pM4pFu06wex5GGKVMm9YTx
ZrwadCNeaTlnk7hdeLVvPBul/dwbZAyVJiZNzvXVh9c7FAtF+Qgr8Lc3DQmkCZ7ZqZeutYQzzZ9f
1cvCV3pu7cP9wa/cq9vIm2G5+qEANfIYZP23n2jktVeEQvoYfx/hQzOdXWmpZu2svC6uJSE3awgr
4IIaP9lOczkwcuA7NS0g44W1fXXfVofAWTuZQIvvdr+84nfErgtcQ0SXqB7GH5IkFqA7RvAUF9y3
JHJYp9FAvkmvDOFwH6x0pyLr9SGyi+GTcDkbKDMQjNLB93iHMMPV/Y4SslM4ziCUVmUB58tvJzdQ
+ipQvwtC2NQEwjvO3EeZkZIF4GF867sROWx0dbCTn+8nnTQcf8sEk/VoDsOxRHq3HozZfbAxEa/J
N0YBFVb0c6PprFej8U8bP8iK+NSyP4B0bKL92NAJ1qPi6o7MMboaS7AdvGpgTW8aiDuNrv2haXGA
BpQ3FquQcyuD7J3Q6nTdqFkaZklcoX3EFFivCBYJbQLmfYJD2GeXd3xnP3cgn0DQ7uzIpBauZnkk
a+9YdWFzyNLut65u8sb2WO/uddAIoZjwG7kTeCOuvTrCxUloL/AR5ZKsCNnLGAZxXOEMKtGvWXq7
MwHpGLXXnO4PphMQLqe/FfqqF85FtjB6qDOCBPka0h4t3t9RmYkPPrOZWFPd0m4QWfXTOa1wmdUp
aGWCmcoLcUU0v9Fq0xEInVveVC923g0HjAqGmgOSu6h++hAFEpYhiaUjwvAPCW+s6XXOj4Wn60sP
ueLKK5ro3PmEtA2ifLhffF6xJmz7icW1/Uz7/i2szeogfJC+8yiaUzE3Lbe1SriB1g6WpnuyRv1I
nqDFysjSiESvzAmALZQtV/zuMY/4zleO6Gw5mUjdq9Ylkrbh2AMNo1tbHrZ/dDXWS8XZlnwdfUnQ
bnPtLIP11avkO+2k54AeOoPIfiTMhkNnCvR2ZXHzCtd0Dwyn2wfbSuVeM8KPqSKWy+ihD/G5TgNU
Qjtwmm0RoMDIYL09JmC9KEdxdkn1YM9adpKWZCjeWa9TFP80sAC862I4Vi75k5Y2JYe0cg34uujp
vCnFYoVH4DZG6LN8emOErsrmWzcPesT8ODJzc9umtn3JGeKikBxdK3qzvTIBO85oV/OIjNVo5J68
rCKFYyRvosSovwsYVHxM/cDxdvS+yrjKf/7lixBhJJ+u2Wz9O3lddiuzQfrnR2XOVJV1/l7WcuoA
UmyGm1SSReIwQ0GQHAE1mBJr1U3m+DNyfvRleSTNxXln6kspZLbWE3weZxtnYwIWdBCrwh2AAZom
WW72ZHGZQ2ti3IGFTJJtiCV4f0cuGESXgL2Te1RysKVUL+b+oF5KYPfvtap59BVGW4TOu9eX16qs
kbLGw3NP1+EZtj07ZgB6inSgZYOe8VDA53U7rbthSukeJkRWaGSb+OBGYAr0qJqvcL1YlePuySzE
T+4t30G3Wbb70iwgclKqU/MIfScwl61TSopNS9NzOeSBWEWj6+KAH8RxtKtnLClEDKj1LmoAWAG/
2N5XZgDN7Nn7ue3PSZQXb5qOjGaW5vzom0DHMWQJL033kW+6L3HXHmFsNz+DvgiWA0bZ0xzM4ykw
EWyHCIcpmprVNFvzNda1H8wocExogfPdwHfEqlstrHHKGTVinik73B0UN9WbZyQfg+CGsEfLQAQr
649k0o+xV9lHJ08rPITVr9odLEBjub01xsBYm05NuJxFxHoRjNmxReuDU8pb65w3nzSvhZ/bJavR
8tIr4o1hG/cy4vw0Ui3XFByx0BXmszfOkZZyHKuAPST2q1fS06iJ215YTdA9OUWbLkVqpj8DYe0r
2hojfr+f08TkPRQM4kez2QiQFFOXGd8DL5cMfwhEZewazE16GApUn6Cq28c4QHhBn2pYj0RUxr6e
LPhCJ1nxLIIKuFGJzlG9OmiH+3bi9ma+TnBHrfPeFUsD2eAiRF9zql1vPHHhg4CkJ7nAVzucp7Yp
wXe01nYqeQuRxXxkLsFtC8CX8aEIAV2orUIbHOeUE9CwDUyNyqnvEAcnfr1qIS/D+qzNfUbK8nIm
dHCXw8TY3insk8L1IQMQFyF7gcwposmDZho/iAHzyPf6M5AZfnkgkI8uO8Iqm/ryBbiWvajDpj/S
j8Ctagj7EM3O4V403x9kh+PVlcAyMIWss464+J5MCjYDX+fMWIiLr6ybneGx8JQhgQ+gPU4zu8G3
+gK7Sfvu2NqtEdZrAFyfmD96PRZCHzo7egvjGyEMYanpqeOghUwp+Z7b7ncaVd2zw962EFErF0k+
OWfPrHL0Lv/nK/XBjrMXHe+v//d3YFQUJG/sG8vonyKYU1SU8L0o+qoVoth1yWIZol8jQ8NAboy8
pt/d9yfTJFvcJ6ZG4c0jiL20KgAbVHBzkWSuDIQp6CTak82w4U/VVQ9h+YM6A7JYLb9auFB/ykp7
9u1VkjQvWjKwa6tTKLm8v8GFwvWg31Gu3Nbf1ISRP3OWGZ5NXW5R15hXkQjEL6ZGNhIfZeElHsHW
OE1Z98e4i073h24woxOcn38+/fNah8YF4fR7VIHKFVyKh1Fr9i5OoPOszpGxcE4DoTWnTMLksgEy
bhBilJf7gxcir9aZYEf43Zf3/evPJqb2rDgPyR5HmGWsWACXUky0+UncRPmqW+d6LsX5/jTiBlsD
7kbg6ZtbvxLUJ5EfPseB/1VEIK8c/tVN3EQ/kE6n6O47VQQhXMnwab3RwDzUYW186l7rLswx+FmR
TPow+F6LQClz0akUw01myfxgmw2uGbo7sfFMgghR7+jj/xSO6pmblmgiI3dbVp29tPu+u/ZTGAM3
kycYmfg0keuuZVTtm2yojsmguUSfNbtymErYzkO8gzgIvxcrwgXP6PpP5aU+wwLm9P2lezchJ9Jr
qzmpc+zCzFhZvRUyJsl/DFP3gw9uPJE+3twCy4eI7aKcEFPf3GYDr6gHpCYhjwAAV1w+6XqFFrOt
tc3ko7LxBD9G52acvVzjuXJ7gyOBvson0uQHh7/kTGO7rZlkPEUJzRxJCbpE01p9uNjQaMHPzmb8
L5bOq7ltHQyiv4gzJNhfJVHV3XFcXjC247B3Eiy//h4o90WT6jgSCQLf7p4FNHwYfeNSqEru6VBo
30vbPsHN8J7/lby5OWxao9YYYl9bEMyVQu3CxuQxCPdbFljUw9wfXqqqYm03/mZhuLwpbK10ljAX
SZP5FMjqN6GV+DKC9U52/UBnR6iaJErSsnpzjPoOyW+HHcvfOdXib687aBuy8SZsrInoAnvuhAgg
WZHe5BGh2sNqeOZ5EcYPuMDiYLqq2i/oLa8oVXBZp+w+UwNgmZnWm2olu0XucN7H9AhTqjvRV9In
4XBup7bASt/iysFL40GOt3JD3Ruw3/OSasfSyMGUPlWe+vRE9kigZdyWRKGZ60oS26S4AusZ//Bz
H1svJvWNOGUQhNy/fkzfZxK/Jk5GwUT20rjyK6ai0QZ0i8m2vWnDtdimJcd9p3/COuT2uNeE41+y
JGh2gZnz9O6eoPjaNDosVEVFmZHfDekKElWZCd53bC8k9QcTD0P2YlmUMUIG8I7lGnxkamVxCl7M
2n0KOtPYpmzJpex+1Qp7piHXG+mD4eumEQxgi0OiCTsGQEu/M8O+4wyNN1779iremUuoMJurWr4X
RKfowvrLSQJgYDjgaKBoHu+b2JW9cDZ5GvpY6TnNDjbBuCEBMR2r9LZov60UpopJmHNxlg/fmGw6
SlZEwexmTECXr81dKJKQlo1+R82POEhrxfKaE4ucZvFoz/4deQZCsoVcdmTVqpJxVAV/z9AgvlAj
+QAlZWCEwfRhe77zMrfdeEHgHEW7FMd0pFMhk9YTYxWuDoh/iUb/uRoC6GscIC70D+yYuoJj/R0H
uI0E7ECpIYKjxgmaFekV8IKYFqx7BXGw1+jBEAbhqGGEUmMJTQ0oDCAVUhRzyDW6EG5uckNPynlu
0bLohqXIqcODk+PsZzgWOd9UMgT7rAeK7PG004hE2/vVa2TiCDuxhsL3Mnt9tI7hY1j24Z++vi9W
THl0DN5XJTeRq1GMhnC3jhgPuCCdU1ExSAF0jKsOgGMGybHQSMcMtiOHVpPs4e4ajg40/pESoGVL
Iu/kaDQkm0DiE6RnlcZGSg2QzDVKMoUpWWi4ZKAxkwu8SbTAp1oDKEuNomyBNmB72QkNqWyhVYYa
W5lrgCXoNHqxNNSy03hLMsXhLTEhzb6MW68+rw3+7lBDMXGUkH7RoMzcrh4NyJmcMf5m2ZxGa0ji
XDSAxSnMCIjnwHSdRmyhbXNJ4vjSZs6mwcVGql33yDjWJmwbTiJLfedX7pkYBFFJyZm2kaSL8vSx
yM99RTjbNEfw7YwetgkjkM2EesWhc3IOXYMncCATeLtYNybZkwtA2vUcWLwj62hhqBfFsfCnYydc
fmmcIZ6GBhm7bMFVJbuDGfh/7ZjJYZpZ2cG3TCcSc/LWBMNf0qtrTYrTrJ8w9OH7Lg/ZFOAvzBl3
ZAz6fPv3OHVxRJUc3kE1nme3A2e3wlr0GfUJ0z72lnOhtfoS0llRmIS+wZwwHTAT5skgW2fYrTIE
4lpBc4W7VZwQ9iomT6BeO5ivIexXoSGwIzRYMzYfMLv+MSHuGtBiF42NtTVAlt6eJ5WCexoN4LJr
jJWypPB6x9CNEbLPKEvDaH2otFjgkf6keyIOdbA9MZ3DODms2cg2KFDfPKIwYkO5Jf/wHExgbyv4
t04CCLfyP1INxuU9sbZPKbRcU2Nzy6nn/QWkOycEC4SG614ZYcqc3pjYF7siqN4N028vjbuxVEiY
WFcOthrXy+EQT2SCoVnc1SQmw2J4kXn6V78Hu9DPXxcB1cIEAdxqGPACFThejL8EmrJbXCIZCD6V
kzoWjy5HD+YghkYLWxoy3LAo3+Rwhxl2FiemsSdbI4l7DSdeNaY4HgAWOw9Lj7JAhCk5EHsJNuHi
3gcacgyrwzgQk0ioDkWf8dbFpfPqHuBieJ6T/rnTuOQk/J1AT+5WzgklUa3Z8n9h0/qTKQcuZdZv
Ko1e7jSEuYDGzA1baRC8j92MS9PvgTa3dOh6iXglPqCTw7TDw3eObfzqHcTndcQn32kI9KBx0IQL
p2jMx5XZmhKbXmOjwekb53pqAFHKMcqn5W8NY5p5YBotUKcL27jLFmkRNp2yS5Bi6QJQnbJmGSvI
ajItzX7SGGsBz5qYBWBrCNdFhnNbwIZgWeF0OgU11ud2eVtKtUkcGw1dw7LnMMYZAD+bMNhyWCFq
K8jao0ZsW+5JaOS20PBtvydtMmggtwGZm3k9lRAa1k3Yli2TBninGEbY636VkL3ZoWE6D+9zvZdK
jYLEYa/ii+lOM+gL1ezttSKEDPF8NQvm3eB57ASQ+AJRnLGIv+usSaGBtsa98n9NK/hxuxD4hdPX
qqi6k8U2h6PhbEWNCbY8bQCYlxplLjTUfNF4c7oqvlhSPlu45+y6gMBpFLrBggJkQP2sUNInn4sd
MRciMAB1B5K60Ej1dg1vJIc2spT5/T0Gf6b5ENhx3ZBeiIfHtUBqKDv0zCn4wJJFi0Hq/MRYT3HX
Y5hpNNs9APK+pMSYeIgx2+kFfzUA5lQGr5mGw7fNS9vU7m8TarzNbIwmxvZgO1iy66ZyqG6iaY50
v1/LNxN+xYmb5AWAYH2mxZLDjNfquiC4QxJ9K/cgkYCL2Ntj47BMgLZ3NeTeUeAbXA2+D/HIaBC+
r5H4Nmz8gC4AxxY/nmt9j2JmAMEoh6qf9EXC1R+6NdjQNQLzp1fvSU0bShkDBRLw+BeOfy18fkIm
RCAlyP4Fgh1L059ApwDJVjz1Gu+/bhYN+69isP+0DtigD6kC6OkEmBvvEeYoB56SuoDYIy8gyXvu
y22ivf4DhthRVwy4wdxueGYwwdQFBEZMrkBXEqTJT9bsODmAkcLeH6XQO1c6DFSiDdszAz+W5YJN
XKO4NyTlbl6C+dcwTxWPfqWLETij3Vs5VQlBKvZBl4wHpgrkfSv4QKGuVuC7kg+O3+N4w/qM2AUq
mCKGVFcyTPZDoysaKl3WgHMdAY36hj6ZaTAFYYF31PlwdMkDlSffma59aHLzLi0J/ZeYx3paQUo0
RbzZlEWMtEZ4uj5i1UUSvq6UaFzKJVxdM9GQLt/nNE84NFAQlMSAQCfF5FBOgXn2fkGsIg8GV2bA
f0s4zWYAQqmFPkG4uuai14UX6/iT+xRg1EldRWp0b5KFB6+npmmb5tTXYUKey+KEXExKRcW3dGZ/
2RkDzCIeykdyDufE7fAXiYX7qFRHr2csg3qCL9hF30mb6X1dhyKqrWbYxM5SkyWLP31d86FWEna6
+EORkjI1Fa3QpSBF5zPB00UhTeZQE9qF77MuEeHTvIF0Sn4WhqubuvSmlC02WLIcPTCU0MzD0+Jn
+VZSIhCrYq/MGq0dxKLj01umq0wG7eQrxnofV9kf0EXtQzo3uNSXgFEBVSilLkWB5ZRsax4dkr4U
oYtTRl2hUrDlwR6CPZp2FUPXrBDeAuDadzn5D3hli+vOG+Fitup0RQtoE/bd0/Km90qwOxuKRAGP
opw9UMJSX6g4HTZY6IB74pbx+CwPLZV3IQyVXRMs1H5ZzsnnTA3NJwA0/ZXoOhnUA4nXA74pTTMm
aj/sBMpnKl1DM3rZu71STJNrxgNHxFJX1gS6vEbqGhuHVOq8lNlZUDSyCUSRgOIySD4KMzsAOUYh
9F47mnEKGnJymnJA4BBTl9ldktJxClHJuZbqYC0GZ9I+Z5KtImVmJ6trXg02SLRjUspz8ujnSXRR
jyAjdnR1eY+gxcdaWrifJaR8s3MiOzSXG3RkhjazFJfZJqM+Cegjhn4wrq7NM5eXigYCms7jI3DT
+lQb5ev1l2dccDiz1UuqG5btbhn2rgw4g1Tovtdfq4OD1+h++8Rlw2CYg3tJQ5zr5kLqhezeLVo/
+5U14dzKzxpqGnd8UZCUfVHfXl/WfHwnrB8csIrhlwxaLuDRMZ9Kz+npcqg0LYGf+mJeH2wkLuwn
D1i1xatmaUbML5hgmTB+Y5L0UR4k9IuLGkG9IraYlZyp2GWe8bT4u7JRzOkMVhwHhAXywlRe1nXC
NpOYATWjWuFRzZzfrJUcT40F6w5EdXfTuJnFT4M9iXsSJ3AGtxMYDfgINdEGLWZ3tZKXpomjf18u
HHAV5HPaRcs6q1cS5kMMNkdZiYOvAROSk0MmCA1bbAPcSbdWDHalo6UY7NQPRpzqIdF6Gm65D1Eu
/iYMiZuj/7n7WbbNO+Nug0MP7l4b9itNAfF7NaVPeRkqig090FsaQ85489EjNnHjaw9KsA6sV/7k
QI1Q2fIA9+b9CjUJ16R9EvJH2zO8wcdjoI2kYOi8zLP2PNPl3tcdid2yEPr1gSImV+FnXNna2f2R
CvX4gU11lFhNSrjHCC8esTXVcF67viRjADgbyqyeEcUCZIRp+wNtS8NbbMbl1wS2xyyE8yIHSMlz
ILWHY0Og1Tn9G5tWo35c0erM5tm/zfRLYKji0sbNsZ0bnxJuzIhB7jrPhvZqTCm4J2PECK0VsDCm
plDT5jLiZrvrVXj9EqKIzb2lOAPFXJB3Ux2PfHrBTOSXPZ0bdj5KFNgNSPa4fxc3oFiCPYvcQ1u1
znUft5frSx6vDSZ/LL67vk0Eg2lGATuHETV2OxwROyuvwCZhZWDqgoBeEw2iE6OUd9Uwy7ulFR6n
yYaVT3sLlqXFH+GNf+wU6kzAeGIgO3hTaAQulVbOXTrDbl1YxBN35ijRL+ku85twd/2K1xeDieeu
kR0brdaiOD4gY3ETGmXOJZNd4N1lpXBvnUGM+9or7ShuggL+jdU9Zynuun9ffQg5ubq0GtLhbT3H
UjIbMP3V2bHzIFDV0Hh//X5DU6bRv+lS4cC6uL7vpn7fSTwttGckTnOpzZ69OYyC55W5o+eb87nC
FHzLQYdHVyH301K1900PG8HxKz2azvl/C3LbiXtMl2V6bivr3GCMvZehBRsqp9p0WKq53/SqzHfl
NH2HGSr3YnrcrXEf0jHCTHgMWnVuu+I7HnHGunqeC6OGcTH1JTjJ++5xlPFRDpV72xfS3vz7rxdp
I4nOV9jqTe/tejdQzUERDWr6Fj+sdbFzGkSvP2qSGbBGSFWIgWPvNne+r/+Kw4n6NvZPlXYZtdp0
xKEmhyLVPf1bLXES35RLmfPN0nd+fYmFBYDLyi7GsvKbkLqIw0BtnMe4vu1h3+Ei1z/KqHAbMYVe
P4Pr5XL9IGo8E1sz8xZrZ+ac41oGc1WuL0ePyVSoSI57VRrsr3fhAPCC5zFuunsgDH/JjTp3gX7B
eCf3XkCyGTTzo+GG0xG74XhBHWO6LezXYCKLPUPFvi1750eY7nxAIUiPY1b6CHq5cct+PdnAWcyJ
w3jg6LUnruqqm8A2imfVU47dZDXlLMysQSWhn+GcOVwvDqZ5qPvnjOMLFVDefTEwCBxQdHiPzF0y
mN7Ratp5X2XlgZWqIkwQgPDBuLXBmVICYl9y8Ilg3QPDOP4b3LIdJWqGRnNddjnQ5ed/vwH37Ccn
B08cOR52V6/z4vSbJNTgdB40btY/KiqXjpjiCK9LugniuhypOvLImreZeaTrWkQBF+Qm9EsAkIrL
t8HudoJplZzaIajuRi3/pxXp994Fazr0ECqdNHjBdvF0bX2l2ir6t8gp2b5NlsMxDGbVqb/WJfx7
mBAgp9eDEjoyq8LhUTOKTejiNuuwqP3J5HPSy+FIKLLfW6ZVn8yaE/YA15vNlp48L3r4PbsA0nDL
J4/1qfXM8dZYSIqEbbr887FdvVCNmp2dgnKvJtxiXoKYczURNL4p6cJleUaN/Int2Xj9d8sHcxUl
WfaHOqHlw/To/l4lx5R/Kk8oYrW9upqupazKtuGNqhuTDzQrcuNVXC1kXlL9MfxmT5dO8STC2H7R
P4uhwGwy5WK9QXh7kXG3Tzwo8haJNEbp861LgyIF21VwwZy4U44SL5Pn31+flthY9te/Ron5fAAJ
jyqjp+nXJ+akf0RzhEmUGt5PNUOGp+1RfISeH62BLgzTGwLy8Azd9RJxvWEsSOGbwGjhEpmJwwaf
p8v1ZYWhTRaPx4aXqnUE/dQcKEGyXmaBXTtv1Hfs1k/Yu49CrMDDE2c7WkNOTWjIP66//hqWBmdO
yIoW9YJ0FdfTv43Z0mvbdu4tMOOnL6dH1TCxVlE579KY7HS/dY98miMW6tm+IGgBK5HneE/fOtjI
Z8aX//7LSexNRzEun//WMtA1Jx6WYCv0A3koRnpNHaRYR9ow9priHfLJI7Xb0zfHZvLZ4/xydRXN
0RA05wEV7bsjUMsDl6ERn4haTixlIXgELP30EP614mL47foGG5US0RmcFNZD8j8PoBsIZU+EC/Gn
4OEcDDbwYV8uLDlqOVuEuDdza6S/Uns6DBycI4uOOwRrQizVCma6ezYEDBiwrLxdIBCW/eBUyWFa
bzMeSpmBD3+wu7NhZRy5Z45sLP4swO70nMdxu78Wo6YzVqLMD08WNMrtmNh0dDlTfZA5jpg2Xo0o
tl1clK4m2UxUFdSlXPdBa2oA1IlJe/11lZPGSaqdGxvRnNacrXpJJRjjtOYYqNx/7uzsqze69jkv
aHmcO3uP29h9dqfmM089+8a21DOBDDRiU3UgNMncYAfs9qUxvLVDQRKa2TXK1Fs5DTNbqyE/Vvqn
RTI9L0xfbq/fQ+55b2Qt80sVeO9Xoduxgga2/oK+XqeftU4ZmWM1R3kmP69KnccefaeagFMEc6SH
qZt8DD8MGdLWh5IfyI42PBu9IaaUWGE1wKwTMDPfWL5mItfu/x46cjw9oyxxJEf0xUncxoM2Difb
nlgnu/k2UKvCRUi1yep6E5/P+EUmZz0aLvMuUELQcWyH/o5rl4OMlzq6bgnSoKAmMJsI27RJjzGk
AS4U3v1bLBMsvlPxi4kEUzS9S62rtUe9Z32Dn5jsJ2ADd/KL71qnhxN1f3U8XpPsOUrPIWNidRtm
JUY9R86R4ZOt8Wrn22Ly8crMxDl1EyzOJAjPI82Gp1SYvycneLLAnf4xyvilkV7xu6zIofkBvEzT
8uFQiPBoZlXz/y7IEUP3YC6vcsrSNxedyNJWewEvaDMt4uQrRw/AJmd/lb1ZTcKd75dNNE2WgZmi
uLsKf9eXVL+PfPlzJ1O5s+riwRvG9OwACXlO0uUlWcsVLgyTBwqhoPhgcgDd31RP3jj9ot26ebea
4q7P2NhjPifCQ3PECx2PaOag4YIkTZ8pcEG/TIb4wCxyvWQBcWTCcM1DN71fjxqYn8eHSjjmQxCv
5eaahcit1ropDfN7ulrtwhLW3BIHt0RP/FsxCP+29dlIeqOA2DyO6jz7I0H0+b6iRJmxPQI7O+WZ
qYv2RcaZAh5q3Uuo5z44wzgmCu8Y0KlHWeBIKCFU1APKCNYbaZZik/jJ796xxJHjNTNhAkq2lqt8
NPq+oy3dK9QPMrthttWdisnwKCDSkdGCffSLBzd+8qyQwSzajgymB8sb1+e52LsGHZH2QCeXb/j3
fcHSiolmPzGwi0ogpvuY8UuW1v2hJwOyCZAyJ8ITZxO1HKtnATAGgPeOwMknzmi6RUPvUpZFcPSQ
RI3mtkoYCwz+aQknwTwrv61Sk2qb+Y39hwlLNrzlSrMPsT8M7EPx0eOvYzX06qNTMX8Jk4cizUxC
4xi4OKN+krqXu8QRP/3Y/W3rMTyYmbyJ53hn4LQji4+vCOXgy1uNg1K+f8x6uOVpEryPbF9Pc5pf
BKDlCr/oBrNsA4lREXXxmUgOlJsNDQi51cPnAVV4p2HIbZGc2T3fL76gjRPZdE1nBnqffZk6Z6zT
B4uG4gMhQAzJTJ7hdpQ3BVszzH8/ju4m7pHeSWM3FDdF/N9+AkuMm9iyHoZwufMnzv6uQ9saSF2w
s3jlnPa2f3aEmE98Vu+ta9H9prqMGrTpNCpoOY0Ra3/2a+nC9XIBf4XVEN9jfTYyWmLQdE6+HD/L
mVG78iziBu3UnTrc9oy6A71MMwVp1p+46MiditIGZ5Ad0V66Xdcyu26SdL/kpnUq/BagkP28HFnQ
IX4UvTwZdv/dqSw+Zl2RgiRm/qCs/K6ephLLDAfABuvWZJt73J7sCogp7GffcCJ8RMUeqzX3tQfL
g7tgmcRu1M0wDgYTxbzmosb5c21NGL5ZoucD/VZydW/MYLl0HT2rWcAHnDWM/VhHmTZia8543zez
SYWutJsHtXYFHw1hCFNftCtvEUw0Cm3amyUJn70KQFM1GhGnIjxLyfoxeOXtPAE4A0L0LAzvQID1
OANeXcwDc6zFJFg0IDTGBV7MEBXjjjNHcizL1mXY+ALCJgQlw79VU0lDmARJIRi827dGcQFl+fiB
aUWCi/E5iVAVYxpecKpkcp7APLfy6DYpCppTPnJMjxzA9huVVwv8H0bSE62rE0wj08P7vqYuUSHy
3lK7FZBZh77/Q+XBDUKFxHkOmc8c2umcFuVDOITRnMVvNATht/bVXxzRj7Q0L9s4HhG7DdYCHmzs
grKv1m3fKCQHKcXvJEEK6s/Pwghq/3IZ+0fHjYbeW44QvfaZ7R4W5eEiBrXST+OLWs12Z2LFsFbW
u7DNVyaWQBZHx/2Z2DERiCmeiMHFh8kXkCbL8XVwnZcxa7nL9GMjL7Haxl57xGW6LYCvP44B1dn2
6DJgsrE9u95nkLU0EJAAnq1pY9l9u6XC0zuo+nPq1kNeMNkN2sDa5DlAnCpYIu6A/CitZcfn3yiK
0ymP2SxB0VGkbmydyjoMXacrg9yfdV33okZXZtEBLYhGvy7AZ93UjmrcCUjkxa+Q2WDkNDnYmbaG
yqguvltAsDWc307D8pTXpc8fNLkfHP+AcewuH/I2Mlw5U5CMkb4z3d31Z9ix79sWhV3UPT4pUD2t
A1bEd8cjW41TtfSfpGwDDCx0cJs2uRZIcPavtf/lxQhYFdVtTKahrGnG47J6p9lzwn1XbPMvUOa3
EhPDxfIG0tTdE9Tm6swOd00fkLGfm0Syp2qTG7Yz5LlX+UVD5y6zwm5L7g+ks0KFmwaGk13g3NgV
J+gAvEs0eeJ3sri6LGDChxagDdDfHCf3Rp9/IE1zsZdkdjtj3odl8YHxlaWzT8juLuNzuuquCxE+
OJ3103Qx7LYwBdAKw8Vv6rckwe2HVescUG86Vpzu3qcZtFpa/uXaWbZDx5wxIz3jjuO8W6vizP36
UFulB+D6vi56FSFwzBtUUUoiCH8bTQ6h0UCCQsriFx0a2ZZ8w/PAOwWjceOkGYYFjfsK5njdpMzy
lloaEYLfO/+tcldIlJw6rJ4XadaY4HRBQ+hHZSZmamU74+JVv7FoAhMsuS0pRqRc2FihAg0++KaL
4uv0IwZOg9o4lT/NTQr8VDDI6QWYVmkyr3Z8Mg0SdWu4y3DPbjyMsZvWlgsv7rEpDbXhpOhtYYD3
mzZp9KF4YPDeFS84ETK2QvFTwXOJZ6QJsIolwhMQWVu6SFtrNbY+Q3UfrmETMq7DBDYSqMWH0hu7
MsTAh5D5SD3H56zMT3vqrJ10btw2NnYmluOTHxrnwYxqNxwiIzAZplqIEEaPsTUl3b2R5ZCiJKc4
45Z3lMGNhSnw0CuewkG6b+YW9F4woZL+HVy00NlC+s8U8L4Z6Jac8zOHzH6bp+sfv4nz+77ueJRS
rAY5tb0MYUqCTt7VIv6Vu22OoB7cmeI4mO7ffoL/Ces3Cuu1xAsmnnvl32hD27HkWEnpaoXQF0Bn
VEuDz8je2R1KR1Bz3rHzeesH+EbgQkWG87DC2AIXpwvDiCqyWBNpkBR1sle1uUxG7ctyWMhs8Cb+
yJTGekjyaiDmY+5peDhVzlyd+kl9O7EsD44TOaXY2yL7yanB1NV6csvaf+fzFlUg/9c5hMIGumxP
E/y07YbsxDHAYPMk6t3wBKb5lzSn16EkHWhyB+8c/AqbYeJP6DoCJ/tV2WDUS7/HeCKe0XusXQ+o
E2Wt3njTiB2ozihZK98Iw/0pu2TY+pjDRgPDFuMkkgScUra9zPBcvBZWzQlZe71KG03H8gMor/I8
gIDagyhgW29zoVMFpsozTTQfMKIAcmeAyYaQYU/crelOCOuzdsvfXYVnnbY4ihhCUHCzfyrpn92F
oKVM4DMbTNS9vZzwNhOzb6Ewu0c+ZwwkjbzBK7yyh7UeCMCiY6VqN/XV+gcCLPe385J7Not0f1Nn
0Obtmmj4gLNo47WW3Bva31397iV+syx/jTvnPpClu2OKfvRs98VYGDeRivtQYbPrjeTdCtxHP7GN
beM223EEH1QQM2+tFLI/pMxjADMO5GB6LOiXTNYYyzbbpyQzP1nYO6ZAL6EdEg6YpyeaJUvMQPzn
vJxA4IT0SClAaT8xNckX49GaJXKyfPT9KMkVeOF2KMFmUY3Zzy+918cPgWdT5HOk2JsEdx9vCxs0
rJkG+HpQ/fdLjBrW139GQSGhtTJ35bfTdpx2lSoW2p6MW8JwASsSqEAxa5zTetPTd1ZCCqaFc/70
oVZ1fuDxtwCHeXV+Hy7vBQCGQoQ0Tgsz1X0K6cFP2w9WO1RRYyrOXW5+oFyMuxoMeBZDu5VLuu7r
pIj6qn2hceAUuGq4KUZWNCa7DtAs/o1xZCgTlN5jocAwoFEL03m3TRoa4nVFv3Ix3WG5Z1FKhqgL
KYJMhRc1dX8rA/wZnjF9ijK5MJIG0UABqDaCRjZ5lhOBxns7NmjGW9TjZKKu4q9mK8p4Y0P1KOcE
x2ijFhXebB+agnIGN7cqnNAK6SJet3RkiFvQd3IH4dnc1oZz11TldNOh+PJQWpMs381+/ccI+Lyr
gmw48ee9zHvvXKoxi3AIzjur92lnbupPh/4R3jaUxLixn+g5+KboDjRgPqzH1HBKRj+nxsFSt7rg
Hing4DsxbLQ5VX+EVjsSUdHNkC1YPzgkfHFShk5pHAMRd5vUaVD5tS96Ne4qjjTHhaoYQ7zOzcyl
DZLB6cOUI5m97IoyBa2YSnTT8JhIyMFr+yrzzIp85e/H2GFPrWc8KHcP9hJcHGsE2WTY98FM84an
FkyoMFBCReMnbxo5KShsCckuWBuAtlfszpVJfUwewggQbjYdw8e+pTOh5m/Wmc0NAqutmHMkDVxN
AlzRvkXujBNuf4cDWzh70Nv1Cyg5nyYMkmCn9A8UfORK6q93veldsIs4+yWEDI+pcd1im8EOmE0H
D+cCHFmJqyjYsbdk67m0825g5WtHko8Oho90aHlCQ6tqxl3BeA7T0InzWgowtt/2owMseD1PZtCd
QjGyJPJ0KFlwkmr6pklHLzrnbABpW64o5Y6R3lAmjZ6gGBj7YqOsudjZYG8p66QXOw7/znMYTTN3
arDQPBraL6YtZkDm6S93qX/J3jkwYjwWPRlK2gfWKj61Y3iZJzfDrEJrqYH6b+OESCd5H3vlZu7i
j5UT89gADkj4A2mtgy4tziX5xoMg3xYNaLLEoC2cCh5Kb9TDAoErxUuHsYdHINfzgdEVlVci8I7d
b4jwr0FlmEhDtDoVlcK8ii05qqTFasScE9l39AiJTF/ZiNgvYClt7EZGQhvoZWUP/GvPvkWOGGwZ
9DXjweCMCc4mNs/ewM566EHRC5eL3bPYz9IKwvFsQyjdu4zjOdCNULC937qQYjK3JZqNSwF1ZmMv
YQNhhSg8J4c4yipWwjildN6Ls40Ihg+4jS/gNvV8b+rgvKs32QxvfuoNG2IpK1E/Sh2NTyW8EWcY
ghk9wQu6YLYIVnBF6rthNrmvFAVKvuMGe2njpRY9gn/wV7Bx2NSFU170WnyZy4QtZvOc6MP5QBC9
FfH6YNlzcTOZxlEso3kZMbH+e2lmccFwhK2iFGIry0/Zk+3k9HipPCAvkiB9pJJKszi9B7IeXzEQ
qG0Rd/fdRJ13aRZelPAEAMV2UB1zOyt4Cp31lnFrQl9GnO+swiGhG9CatKhyuWVPE1VbBTz2qFQe
7paMTUxdgfjwE+rA05KKnIQBYwFxPWq7gC1Cj6er63umnf03zL1m0zLe2/RCHfHtfyu9l+6M5k2G
jXFJ/ZqgKuVBrFL2VrgVoJUi3qmWmSd659bq+5HxFCT7QRhsAPv1VgVIuTanUrfuf6eSDo7Qfs4W
57HPKvATAQRpSAk+NI79uswvKiP4qQZz2TkuxbINxxJroJJadMmPXaVlxEhsusOt8IhUVTBNDZmT
+vYtwgudGNPKP1GNv3oJ8jmu+vsqnL9yeK6HoO7nXd2qb3TROQiq/TimZuRYLjMEq8bhk5Y0u1Ma
RsyoPSXpH8tIdkOSwq8vaz/yqmPOkyGqe3w1ti6OoHcuXRhtLGHxmCoMYKbT4nTvfvVDG8BjnnkK
caIJOxWR7HyyENAxFexLBN18GZgRcp8xEsA0Poj54kq6ElfuCmL/KU4DCMnCcjgvN7/yuUNvLTwa
wNELQ3/ONxJu432Bi5ItXEcINy9+RrH2hzrL1pNy1d7TsNgmfe4aSrBhwP4C8w+c7NHI7hDLWzaq
7VOYFy9Z/9AQpnxoRj5TrpLIsKr8zTUYLTk+u+uSJEYIHATeLAz7tGijWrK28Oi2UM/BtjrL9Gos
/bp3y4LPgNgTCs+KUV335SZuvE8W76+bPA/prWmUP46gBhCrGDmKwGWu172scWHqu5RHcOYVWzaD
e3bbw0n2wRuRbJ4oWEM3ntyP1tSdM/MwZEa/WQZrxGlUfdoreEAL+KDuHzn0mH3gDQHCkOv4yDkl
bb0VTwFfprLY/km3+rsWJLjBat8IVb+BvsCAGhu4BPnDK8PQcHSO4VCTmpti63fDwXUvF3fdDk59
6kr5YdgrN2jO7LJidi6f1VSJ82Qjfdvb1l2W45wk1Kq0rJfh+CSlhNPuVlVkZW2754lAOuknpbq6
swhiG3xPQD1ENDrYvRRZ+ymZ62g8Feel8R7Spvjt2257zMPqg3Y3aJU2ec88TsfIH2MWLHUxR04P
gGa/0gTMageZoF6RXSVS3AIoCysgFqY6TxwsI/mfFR7blrZccf6PtzNZjltJs/SrtNW6UQbAHZNZ
VS9iHhgRDM7kBkZSIuYZcAxP3x9ClVV507qzetWLSxMlXokRBOD/cM53zI77gY1o/YAPNAArHe+m
IR+fs2KYI+KGH5u4Y5KwpdpohCCxpikk9Q4t3BDDbCXpxNgZifc5sJujNGGiqgMrS8cIq69Z65f0
4BfKuSriQoHMM0LpmEB2w2+tNA5hT3ela023Cpz3aOi+G/FRsPpVUb+CesvU1XC2fem9t16JuQJg
qQs7t8V3nnmXgYNxETUS4cJLTJCM3Rq7geWbwfnlTON5ysVnCsWknap02bDkcoXYZgMeu2Lw7mEZ
nliFLmwkv50HBaicmA6QWRaFQFFrBkKIIb8GUiMa079HezgPfJF6lLlYRZFuHeftNEvs8FKa7tG3
5A/XIxlFRdtuLUHvRazzibVq4fUrMGqftZW8xESo9dNA0J1Id32crlO+G0wNXb4r+9ZBIGQSWFQx
O9Rrekre2heaNwOrNSnvFTpgCRwY7zi1C9vl+9bEK2QKcbDzfNp3Ayx1C7ufWwJqgLfeONuq05+m
IX3gGVzh1LHDjScCkjjV+EOG2sV0kAvUrMA1k2dtCCVs0TeavQZMRPecB+TIoQWGNcSBPqmtQo1f
UcsaXQFuG+Kc8IPwIJV2R/O7NW2CXpBZ74pqspZlFPQraGHtNgSNp1PU7ltJDZN6+jozh3UDkfgZ
L4CPiHIV+jitO/7A566dxaBEZo6okYHPet7eLIkkH9MCQmE97eOhcfGxLBg1fTUNXbDLPmtR+2IH
mZWzJXO4KJS5IYAi2tbNorNGd9lYWCEskOg7PYjHnWOPDYHp/si4hh+nVqWvSDa3tC8a9GB0rdJr
KM1BGbFKCle6xyDQE+1W15gxamN5jXLvlIbUEl36rENSNdT0WMUKrORGw0a3FNnwbI5FOjMLsPKD
RoE+mDM550pEvIshp3tFxT8rl6uPiNUH3k9H7i27eqy0J9gMb5r0X0BD4ASxeA4WyWNaVWQeVAAb
Mw+zMC5HeACg31H7XKWvfeZCayDKuGdTQFjK4yklDT5plzjbMLNXLud+JbbkN3wq3ivNaVBBp/dh
TgREFZ6JG0Gh608fzr7s3UuZ1j1uKW5mtwgYatly24uUjBfTJWlU5duKQmrptOqzC9qJs7fHUiMI
dupF+Bwk40ePyJhrdI56ohVrNPen/V1n9PaD8N7Yg77jks4EtX8+2R9ohNeuxwii5rTd5clZC3hX
EOct9Kj6ZXtQX6yifMJM+8I2iNEFI1suSpI9/H5LoIWkb3P5yZXIJW72UIchFDhOub85RjmGNKZh
3RDuAI69NIwKGAMSKrILe/tgtE5zDGqyt/4giTTOYBKjknWGWxhnxsgG7vahZhvhYWvbcSTQnfej
faxILn9hfA6wXcZXZHF0BijG0ZLo2IVh3d4oCyL0rMOID0Gja3y0rJjjYkjOwhIWh0avr5XtCy40
5qdFT3kRhDLZt6pyl+as17h9KlkIMRdJtMcgthadqWGZIDfzZBT6cGwymWwcywx4ZnMp1ei992wk
ufVQlWeilB/FBMQuMg11YgccbGMfW95kNg8TyQ0LOy8ZIbk+dEUc4UxeHPSWvoznJdMmr7vxOjTR
F7K66J4Aonrp5ZlzN/g6G3t3qUGZPbggHS5/VseyjM+k8UYkH3OsxFM/fnRme25Evkkcz3gIJW6T
+blV3ZbVrcW/mJQRWp56xNk4r5+DSL2AZULmPYUXEWJT4XlUrnmWFewgyQHLrU2Dju9GcixkSYJb
FLOHj2KQH1PGpyL5YbaXPd1q06JsiKiYQpdWwlI7fczjlZ1NEkEgYyM7+zZ91gE6CS++l58qgvz2
85vE1V3vb4Ck8GDEWbIYZ3t57lcrzj/c9vOvtGK6c4aGYW8WveNY7Q+snBAMJ9PFd/3xg4C3dmX3
P5ZNCoOFCnUfdgNpykPgnBxH4nRsmFSZFZrWyY15JhVG0+3/QFeoZ/WVLVgGGaQ2XqrZgKViOttJ
84uHkag5VNbu9Jnq1IMydsf7KTioedPOsNxScXcyXI0t3yw37QwuZadE/Prn79boJpkl3kWG+dGp
0b4nBcc++GFrMNnlBfw3JD4xU0L/HqXG9hFPtWXi3LJ0aeo6f/79CZMnaP79X4z/Cd5pSr2wSoBn
K7m9EauqWeTLGh58etm4DAmc/lhYHZ2qJNflM1HyOyjCD2VZ9ZUOHhFR0gKtyCZvJVrW30A4B8Di
enccWuUciOsKd2WLhsxo5bW3iWEiLS24CyuR0VTPApnOLRiUvN9+x0Fec7QyAAO3T8cori9a4etf
XtKt+iQuN40s+7toMMgMhuq3FaPV3HetpLU28Mm4tu3humv3XRjm301vP8jSIWApm443c7jSHQZQ
sQdYp+qnnecraGwacJ2EKAfKnQNzhfIrktQuIYXRC+aWYhHp0wVWqH8nlff0R9qosYb+A/DrDbai
Hj4zuCp5Mq56upaDnlf5o24bX2HnhF8TRuxoHLbMgMY3um8A+41BgvnortLGYZgW6r25Jl4+X4Zd
qzNVHWHmDE2MY5ck7GUKqIJJj+aeazdFphsVLOgrx6guHsv/WWnds+QjfwEH7Q23csMr9E3XHLkH
ZifucE/r2SyntJOb26dqJskxe78KN7u7iTfErOAA9g725STy0uMdlCiPI6+9QNsaSfF2ixfPwjUz
w5cwh/CothttfXuSNJVNWrk2QjJIVyoeeEdNjVEyyNTXmD5lxarZ3wJAQkPfxXqzZaQykb3UT+9p
Olxs0csfMApLI5L/HeHYkPNF/NeLXDpwTqXuOXB/besfULlTMBiZUxGywcmSgI+p0lUMnvBlgM20
8J0x+IUPGc9KR3qSA/2H8WiD/casrqZtXAbTiJ+78dLCZbmUerzLpxBfKXM3uonAFtukYPTeYqeD
74evlBkd+24L4BZN6BSunVQ3j20cL6tJR/HtOApjcBRRH9B/xmZj3SvL6Z5LwoObGbKSGp51ansu
O8HCJ86fSqZtD85AIuJ8y7Th0N7/IS/XnrYMoh4TjC7koatE+GgbbPOHvD4YfauIE4ri7C5/d4jU
O90+3NBKVgtxlltKpxBCnqZ7ZAh15etIm7TJHK4hgrbKV7B4T7aHwjeUIFgUs/aFFtnhDBRhZznr
Pvm+ypUlNBSFs/jp9qEPLIf2LhF/fi8gAw31E9tUCyTJgUY8XemV8E4NKgQWL25y4GAhB2LWh3lp
w7KsVlirLcZoM9nNabEOjblyzlo0MgKACMGI7frnxDFGdcq0z0GSl27piYtIy/QvdWY7y9StQkyN
jLgLw0i3LtQhrGvxzLBCR+Dkj1HX6zjqRbHtLWk81jY9ajNPMRHy1ofOLuUDvtMVu0bz2STm/lzb
7DST+o+Yn23omzsM6dH3wV3oo/4eQQc5q3mFH40GIKu897qdS3zCigeSfUUiw7jGqradb07G1qQf
U4iWWJue0fhou3/+XDchs//dFe+Yum0yZrLl/GjXJR7kvz7Ww94YR5n4LIsQ9aWmtSOn7p6ImocQ
fifxmwwtKPcpWHE9DCTEyCLetcG9EAy0/PCFbIVVDCJjNPKj03fiiZjMsxe46z/YUYMVmtFguBtw
DeA8g3hSItXuKMv3dptv/vmL8f6K++TFcNfaFueT8GyLN2t+sX93Rk0MyqgMmnjhkau7TVgnvMqS
WcdN2WcSRUnIGXyHSFQT5sMOhUmFRnEGUOtlxZ666Q8GUzxEY9DKg8xjzHzj1GC9iPYTvDK2xuOr
crDDEZZRFsL+hQCNgWJcffz5Slu1GjMbrYSN021Sw68xlVYmsBo1rW8CsnHgzpmDbaN5gxVFxp2o
UrZ8N6U6ATnNsbaMraV78V0TAVUrfRZzZgQWKGCA9QSd3lm3QyLv3OExHenP45wrR2utRxSK/cm4
cRKr9AchPhLdPitwjlWI6rjVwbCO04HFSHHW+q0KW3hlBXZEI1g1ppecxoZxb9Wl7TrvLXMdSjqd
1v8VJj6zvrJXOxJH9xM0x+UQl+LVgy6yRKCTH/osX0azrj1+Diy/3w0uw7Ib97JK9W9IGt4RPWgE
uCq5v2mfa5MmKK4Da3f7tASJ8d9c2O5fqecOslchDNc1mPkJVltiJgv/3bVghTa4U7v9VXgeR9o0
a5jN23tTihkeyONlUeqBdh/Phn/fNU8OzpkHiXJkGSsFG2S+/bWRwnwGaeTOgLKnQ3s3CM1fIuRP
TiKEj9jjxako8TZxTimB7sxfpnFNOGgtxwU2THU/drPugEGDQXG1B52LY9rvxKFIWBPfLgn2gf+l
rK7zNNiqESma6cJznHevFs84s9f7NTfYdDC9jCaF3wTOCqNLd2xm36ZZzbrSO/QxOdh0scrLodmm
Q9Zc4wk+XjJVoOtuHhi7vNhMC0FSVXD+oh7vdOw3gGGv/jguC1/oxGPCvUd+NRKnlj31CBoPmioY
Y82/CnpbruyuIx3F5cjJ70y7cXHsB5h5g+nY+hP5Ztg3U+MnbCwil+uY/orFned/Rmn99M/veUEg
xV8eYPycXZ2i1IGVZ1iu+w91KfQMJ7WK9NdgvvTCUX+o0IDMyxVnqtpFaVhfsil6K7okfCGKcAfF
Z/wwFFa5Nr7/c0n0EXLBuFXUjqRaLaTN+6BE9V75INeJNUT2ODrlO9tucKHXOnPST1Yq35PtJo9a
qpJDOVhije2RFBZT/wqCflgmAsp0T+m+VPlKm0Rwun1w5wMWjuQ/fxfMW2XyX5XLfLm70E4NgVbE
AIPi/EOeBPEJEZhxJrZ9nbEINagcY2VOn1YKYNMPPgiSmjZZnL6ONT8b9L1y45iYGkD/kcfdhQV2
NEoXXbDoixhvflb5FrrKSbhN/U7iJSbZVMKZCsu3MuRAHrNovL99cFnuH2Q4wVrw34ysQOfNL3Ty
sJrWDt7mT6a//S7VXoML5rXP64RVCeQCBPHV8laQRHN9Ykvt6caIxH1KGOo0sYdjq7CZgmDLHeUy
lQFtl7MhZ4EDHyGMO5bQgOKKz5EgIdSzQX0KbIL05s68VdFbN1gJWr7yu6/y7uII7YH5a3KXD/6b
miA9p/x8TzLSum3acrLjAyAqeMb9R5lXHJtE/BLmhG/VxovDgpz2Ki52OCrka+UL4Cc2ItS6rgGX
+p31rEIJyyUGdIlpYGfar8Dbf92UzaUg7m1is8Y+usYmz8IY2Sh6P25yr1zeMgdUK+T2dttLoqh3
6WCUe2a5f77IwuJzCLpZ50sYX0t63414BzGYXRQopp0xsA8Yev/30Ga7hgDiRV3joMTo0hzF/CHI
yuaIqNLq9eQoHdfc/elQTL9wtlluj8+RTbporDZ/LBRBnfQPN5n+NFgXbxBnnzSsk6oD/wQYmkyH
lLnjn78jGZyLnsU1mNPXEvnSKyuQExtgbYNmoFxjjAy/MDGWxIfHwA9YcgU5BVj3ZCrbfM7CELdU
5+5Kif3EE7m6Lwt7hMuRykNp293elD2tM/1LoU/pNu/CYKnVzlNejMVViLTdFIxcd1lhPmZjoV2t
1mF/VLWneewA0C3xDprQacYH0Z4Lhy3zNHXtGrqUXFkjyC2M26Qi1Z2DnCcqDrDCKQhtJwCbhCdD
szSdnL5Kf8Fx2O8s5aTfdo4q6Dbs8PVv8qtZfg5Ju8uqaWcKazz50+ifgx6kk7QCsc0bOR0kEeBT
oIrvlscWWrPxRVIfnxtwFTs2GNs8GNGTVp54TcFTrqumYlRlY4Ic6SqM4XUc/RpoDvWHUFoMZcar
r5Wof3KTt0PL8XsGQoLoKTZIBr6CKT5DNmvvGksniAwbxsbvgn7XWHG7U6POKqdq9oGdDKc+wm7c
GumDANoCccF5qKXTr24Mrtgi7O4PwE66Og8Gtz/lvv4QxJH3HwA700qXOASKp8IHIZT0KRH23vTS
kJJCtAeoGoOGCZGinw5gIGDKPOpKttfbQ/D/W9zT/A99FyUBkAj8m//1b//xD68+28+/fEK8bdSO
1+53TfZSQzn0t0Cj+Sv/X//wf/y+/S1P/zzJyfCI6fi/JzndF+ln/uvvo59u/8OfKCdT/qshLYfa
x7J13XKt/4xyMvgTk0U+RbKkZdHn8KG8qNvw3//Fkv/qChu3nCtc13YooP4zyUl6/6rrJhYOz5Eu
T0/+r7+9cL6PMShy3jPewv9zkpNjWP9QrevSlfQejqVbkgaEhJq/VmiOocFUdT2PBrq9aEN7TOpy
E7v6Ea+WKtn3SY2tNAKXvOfCNZtD6uIbTuiTRbg1SD7u6l9t3M2jwn1ixkvNwvJIMDT71J3N9EKR
BWWTJAK3ah+5LRoqA+FlwV4Gr1vGjFqQBvfhGJ9SO/vkubPUZe3eQv9EWpmS9MnovGo/y7Bj30Vo
4Wh+Zm8Go/JxTl2lAe3ld8WIPEacgkxhoUbaoYYAyOaOPPWGf4HUXK0NlgrTc5yB5RZL9Dobt3wo
q9e8ix8+suCJ6xEp5Mn0HqN8K9qjQJzqeEhyDFJk3WvenDPWYhbaiGarIeg0WC/R7K+8+qSVV4vQ
TQ+Lg7NyLBoy7SNPTzBe+SZKDKIxGiMkMs5byV9qdhdlozfA6LSKys8CxDq5BX63a4k8ZLmPMXhp
Amb2PeDKyDy78FRr28o9CEb+Vbpv9PcENB2VgFE/lHhA+xi0Kd4UUx6U8eMgYMuRmJbDb1V7G6GJ
hy6xKAxOITmmY1cs8uaOwxgTxSqxoI3CsgJIsYglDnrsVoNcsr7dKKAUeovWYxZBx1WyzQR7HWgU
5rsZIBqDSjinkvgrQYJgRDakc1Im8lj5iu7Ao3Zt1MFyUgKDAEwg5GMDf6m0PZKopYXvNzTxDWAV
bQfgNb7DSjFaIudHBRGu84jlJtKniXBIv05PpnnNJJmDBBI7zaqmEo+lvo+Ex7tLsm1YrQriA9Ru
FI895mo7xajNRqVu0pMcbQwF04FqZan7J9d+HNH7p9m0Yp9/8joNrSCFgMkS23/wOkRzRsfSEIkP
lYlctRqyjb3hRQtYYB69m3gWkulP2F0ngRqhXIZEdOL5W+rdZQDbFysmx8Dky3bZo6pACT3nNFsS
n/WEurnWMCJMe2Biv9QczbMZ3TtHvsT+NYwQNG3qeq+1W+F+kLyZuRGMW8y0+bhIuUWwbUEb9B6w
EK4HHcAiMU5NPK3L9NlNuGiSfhkPw5qE8iW5Kku/r5Fi4dzK5+c84ccs0MKYIFuB8KQK9kgq6zIE
nYG3IiR2hORePdMXOpKXBD4LIHFCZ0ngUqdWX1XuS0yHjqKejExWPxY61eJlYhte3eXg/Mx3N/DP
4UDgcAQdbla7FHB5vOyYMu9Nzc96+hHmMznKoL1na9/ab5JNVRlb4rBJh8LsLJdgQ9hAw9EL6eIm
QC/utM69XSTcY1NSqPT9U9/+EugUSffcKXRVboVDNt3iYN8WTv06a/0y3LFKP4Rg5rThEuWf0iON
t3rqmi0JDoifuBoRv6iGPJ/k0Jbf4fTl6FhQfAo0n0vP+0oFJtP0QeEaYfGxJK6BBjXf2MWzHzEA
Q+lZDfLYR+Mm0Z1DEjxa7rTo8noDlwMuAOVizuQjxiW61C5zvGyc4BpgwJcWCAWzH8WTCMnkgB9U
Z9SWzwLl0ton5VfjoLADXAN5b05wWluGdwjUcy8VyJYWAfI11iuWp5eM5fMwzXP4aS0tqn4eFwGp
QmoS0F2djc42VSb1PorpIbVjbQY2REj2ikPU7Px6+oqzbtU5b2S0gi9u4PgNbfjJXN2OCTmNFe6T
Ng1MGlvUR2g8uF3aBLUQRBHCY8gpawQTwJ4kVsoK0OYe7Bhq2sNkkLDi9dlZWvZTP5Tl1vCFzcJx
vKcyhzpgREupXNzY0y/CKcyFOdrDjCGvT3S2GsU4WJo3XEjfin6RqFl3E3iDczCt6MV0THrDQPsG
tYTJI0gPsO2PsP6fMyuBy+7Us04otXZzXr2uMkjijxjiomXaeGrtgl3MzXhjKnQuKRvOFet/0CUR
D/Ihrja62/02mokRUmb1iJGTYU9gbATbJMKiO1wrdks6TCsyjJT9huBy4ZkZIIM2fGdODS1Nx7gK
aeYniHVvx6M9w8Kb4FfLrepe4i4N1QSjAVBx6g/dnsVblMYrmvelqrKQsHmGx9i0kYUANlnIq5lq
BDyBvKfRD9lwrpx2hNaTIRCqoh92tp0ny7Wns/Af0kLHOh//btY0K8OiKqNdgb0R2Tki0gr1/gIZ
RWO9tv77QOOKqD6BBZ3es+lms8PQEWFo/WtcO7VGumoY36MYw0/OkIHNaT+LrXGeVtW3GbXXfpRf
oQzk1bM4weuEdq2ro2jZOwOLmFL/PRicegw0YDCPZ1+PNsAFnDWG1i3aHQsu+7mrnB8ebsiPjNoF
sQWRH/PwQ4rP9wEnxdkDNrCMPNQYadtdDN9RW9GcUj0dtxGTWJ7erloXo7+R0dSt68F7Toa8goE4
wlrtv0z6zzXcOX6wODVKhVSlzZ6aHon6fGXU6Eh97mi0LMgmnic9wcJSuQ9h/UbrwB3g0RNGIt/R
F0ar1gnH3ciTxOolN4cMX6usXWUz7h0wQbtVGCieNZW7C7xbAFjqfu+Aww5DdmlxlDab3jVfAgcC
Rxw5/s5H2Yj977vC+nGALbdoeHPmIUF8QEWuBzUtZlK/WEWRgtg1XtkRuSuNhG0ge9k+bepq168r
pOlwN9HmhqZqV0yB5NYd0jOH4dlnm3rxp9g6E0Bbz/LQKqNA8obs06psrDVu8ctiFL/uAQ0uYJJ2
jNGWtYWJKg+LOyHgZdvpyEgmET19pHwcA+Q8bLU5QQTHCyP+ZcM1tUc69yhDP9nGtU7LUtGOlcva
1Ok0iJ7S0QUj8Ozd0DpYo4At0JK9zhpwN/hNgLyG85gvG1d6Hak7Pw5ebCch8/fORR7PkWe3m0n1
2Gji9lzzxZyortrErajAGsXUgKDueHXxJnZ+sXx/lL0OoiXOiK1ECA+Dq900Xn/nxYU6KZIWdbPd
MCgh/dr7rDt0HVKxJBf3Kb5agd1kAycvNndwnVzM8zi4GSqTucxhZJoFtdDRSjFU3uV4UMxgO8TI
CephmWqoU6JV4K7wAy2RjqWKuJwMIFb7Sa/dG0e7uyBNXYpcX2TzzgRPe1BUFzm7pT5C49sGWG/8
Ft7FC+Gctlzb7TIEy5k9krLNZtS61I3Ji7xkwT7I7zxd22rJjx3jYivPmUJdR72EZ80v8Wra98o4
YHhekdW5T2EBgtdW7qPPOKcnF0InTaU15OdowW4JBoYeFg1yv0pyfzfifmI4nLYRst/sU4PvZmVc
vLOciyh1AISGgibYY1iCWhq9k6S+wa2uK6KdpmMzC6L4+aoiOCYwm7xHp69f2awtWg8Rj/0BHGXt
2+fKaA44s+r7pkyebJzYLOIXenYQlb3u1DtWJdDYl2Ga0XQ7O8021DkLF1sYE95Vy49dUVIpKSmJ
77tO39gS5kYf3jmEY2PaM6YHBgwL3IxrqelHqR9JsnqSoOkXlufd0zkxStfx/Z6ZNKybinEP+tJ5
zkxmtGfhXPIOeo0cTI3nGBIZK4EGH8DEjU3tU2xLIux1600xbmCm62b5huDlxeQZR5Uf9tTag7uT
ZQtTjq0o91DuTavaP4Vo2TNEDGa5UxYyBWdvhl9I8rleMTKhHKavGJgk6FxUChexftWTcs0oEJOp
uart7xBqSDesB35WtO10MCcwdqtp+JU0oO8SGi4SAcPu92yHGieapDpdD5xiNoMDGxS0h+nyGASf
CrG5f68DaY0oO1OS7jJwdMUJn1FivzbbGgJ9NVyn8KHrse53z7CMUXhaPOVefPCGARW/NzGs4ajz
8bvHJhbkCNKz6YPUuVQ+7CylzgDxzkCpo8xZJ47LkANAyYAckOS+S4gGWpUSmIhTL4x4eumUB0KV
DoMoVqg7i8K3iS911w40mDG8j3q5mNNxctx+RmizcIkWlC6RsVc2FmRxDqx7gywQxOaadq8HDy7U
OuJVoTWTqgFS3LjzondzyFDN1RtdbOFSLnUbyP4MlNGTVZO4q7r/ZUdQuO1lVl8J46Z14V/1PxI0
ZSbvZ+lgBKgaql4Uw1O+EZCGRpYPgV4+qGR8tMuzksNB4H4xQwf0FXxwAdDYDddYi1Ylc8HWPXVF
94orbCuGo9COBOZCvGWL0b5xeqFYA95o3xNxzxl+Dl2mjWh+Y/uQ6uKgmyduxthG4qzqFbqIZZbF
uyh7Y8VgGNOefqdwrhE2TER7Cy/4YOOyr3rrWPqfXewt6TbxBZO6wfenBxvDea7QqyKKItHc21cm
3JiIq9Zl9Jy+WbV6nh12nSM2xXgxjX41jtoCo+QlJw2OxFom6gcmqZtOPwXAcOqeOhe+/DyxdHeR
Uk+m8zRQ+QhcgZ4FExfZRBfvNG1uGmabk9x3LUrc/KnJ4hWswUUq6UbzATN0BGm0fGw1+eQDtI2m
r6GyziYdPA5WYIPjhBpvODp8q8J48XlKyFlg2oKyzVEBINBIGEkMpbYaEJ7pKGHVwwiGT2nfCBdI
waCuiRrwBHSwvVfthhr3DyMIP9qVRrmNidCsbWDssCgv0B6WOXPOgXgiP0RbUkD5fu9duIJBude4
B3BEX7I+/iJiB6FsgDQ4wPaY42bYCx5eRnwJzMfKnXZO2G0dkEWTv2IdRjfxXA7jXquDPczIO3Nf
kyuE/wB6s3acCK8CvLNM6eExO9FCFo88FqBBQ5CePYC+AeE9Q9WfvuhhgK+nvpYczMKt7hjJr4Lk
ZWSiMBCvZRD+FpRL68FynixYr6WJ8CoyA+wfyZsXB8d5JdOhdhP6srFLQDPd2iN/pCzMq6PfGV65
1UfQ+gaxn5EjPzKXt14C5oKlxbPRYHWRa05LzzieVFSsAriusfS2lRevsXVFlvU8WDjaspZqkplQ
EDgLOxNsiMhY7fgRNy9mykEDsC70tV+jC7IGuhve7mvkTFeXFhKXAF7X91i/Bl6N1+HXYAMQeatj
cYgJUvP0Z9v/gYvG3EHytPd4buBumAfnVYTxtiuuKpJHY/yplLUxA4YWdAmBNXyDFl278MHLtoZK
G9Yb26GQTQn3G9ja1N0atdopJDdaIZkLIVg1FlNfd1joAykNhH5GsPMY668c9eaOGZm6W4+Qu4Eo
tCknliK/mJhqdEV6hmevhHyIsp3eA5ubL/fprNEwtdQcSqTrOWmQLK8XjAnXBCuykb/HyERCSmUL
LZ9ofg/eK1lpx4BsRoU0mslRXl4K0W8yH4LAsLcHloG0bNJEFTXyVoUb6IqMU1aVfvJHFvCzr9IF
vvmlo1FN6/BOk9Y7WrizH/TLxAmu4XySAfqNxINeoQEmLHuydpbD0UkQC+y4pZPSmAbOPJraW/lJ
/8FMvIxM0FuUGUGW7piZVcUz3OsDFK1lDcPQIpwD2pee1AutQFtjcxebFYm3rBCc4a6Y1cWuXHrN
WXOvuKptsunK39CwSHLdGbGHe9/bEgN8B4UTGnu0Lv1jg3MvL0N2pPcirHnA8nAVl9LKjkVuPhY9
vSJam+IRW01LIloG4h/DX6k/RL5E/cDxU395YfckQR6Ifly1paBU/OnCXUBqDO7RL1UgCsWR76NT
jNDZR3q20UzzMaqeOUfr+NX3vjrnK2zPjveUmf0aKsEygwOYdXsvy1gw3NnAFbW3qQpfUUBTIRWc
NdNKsEQANb0ZkRMj7dqglgbYSCDcDpn00nt07Q3hE66xsXn/Yf56qNfu7eYyS2wxYy3zgPEoFnhT
Herxkc0XvPw+B6FDYBqv0cCqNYMuixA2nnU2aO6crt9JyNwKE4FQ8SnKrLVdmAexkRb9lbFkMtEm
PDxMuMJh9KIYVuFfzDpzQbJivU0xfeOVaVP3FJfYbqZk2QePiKPcsNsE8ZsXsTmfzH3T9ZtSNHsn
InVhzBZi/BV4lGzS2CJHZeLCfzwHTVdfGPkebDqPMB4sAYBF0MnWdoO5gjhQBsrUhDYU5oRAl2Fj
UqrkuvedwIe2GqC87ClHK9lM+qsB3ZH06O8q/AHZtjYFYir0GPUxrmluG4VX4JjjchxAf5nDUxP9
Jl8AkUS68Ieabt1eEUK2GBSwZdMk4vJ+QKRehPmCxE+OCLnU7HfHGlfIRdegXlcjE0bIqrTTl4S0
UKibvJKcR6pHQxdfH6Y03Ed5s4YXxZiMHog0gZxlTE1kQJYy50wusSiWAyIVo8P7ze0Gcfk6tvWD
jQBf0pKSS3MO4NJ/ty2a6Ex3jlrebLx+wxiE3lxfODyOEheH5W+Y+h7HUjOSciM2zIaoWZu94ss7
Q1vibCu9aBPQK3tMALqUYalVH5p0G/XJ2lKAcalxAoq4/GLhPJscUrP2QRaecmgFbnfpR//QJGfp
8cXeSgYbxeptqBirSJzCjH8k0BpLnsakJU1Q7WJecNMfvT5ZeUW9I6IBpNR55nuHIVNI9xfeeyS/
TOZyQAHIMGQ2skWmiip/0uG1CaddHHYrDadBx4SXbSYo72jndlAx6oXPXdphwKvbjnLxfeJarsfv
pPZwhjY7ZX4GmEtzkBGOTVZ3xbJ35XBWk0CQbWGnw+t61ayt6FJKKKC7vA1Deerh7Dk6tJl+0+PJ
BDB6GuJLNH46kVpWhC7PQ1/P4HHh8rzhqa6I48BaS9d+yHEmuOnOsE59Dd19PPTt3aRhDHDerCFB
YtmvimDnpZfW3s9w+z4qlvlQQbdSq+4l7sdlpLj627uMEqMqjqV9MgGlewVHsHvRR3hwFjJwdS5b
n0XsC4Y7HwGgif6oRehhfZQK8CPfmx6dU1BDeYCjhSw5A+38dNGVtQ5IJKZ16tJvGb0gG9874n9z
9V7LkSNbkO0XwQxavKaWTEHNFxhZJKFlBALi62eBPWbn3nnJZrFLpgB2+HZf3u9GCT2Uzhwluncr
uEWTvrAiEqWsM/xsm7sz17BdmN4pTfaZ/tBUMwJmP+mErwDaACRdVF25HgNtX5zHkfnOm1aj+6ic
Q408G5HNbfRjo30YLVZLrv4g+Vwm8fRfCwk1S7Fsyp88eBIco7riDvJvmxufcfM4tV8477Z9xiBk
WGsbWc1X1k4f3gALL6VMcLQem/igR5T+imqfYe8wknKRatoJ1s1aCFw5JPEdiAJce6SHUuM/yh5v
WAtCwsJDpEpI8gRp0MWJHZH5B2jqHvPpx6Dj0rKJrhifXru3bK7A9BiSf+qdZtWYdNsN4bOs1Kb0
KH425Ad18OUs92r2pkD9nKZHh+sWQHo2PP8IUrKHxcdPx3ak05fAkt6Fz8mLj3koe0w855AazV6x
NnPZMTB3RW4Clxc8bU//4mfRV2d3RMBZ0823MY2aNQUunn4FHq71B/x6A1xxLhVTuirSbycd1wF9
KFI7183TwCRDh/1qiBKenw+NLqy8O1p+vUEYGhlR1XgV8AtDvSUTiYO05hrmNa/KmU/uYkW8+ihU
DcIfEHrA9qa4jP747MlmE8KXtCastlG6Q2AEG2oH9cHJajKGGu6q9zgemNMe4+zsG9FyKhLyNu3c
Tkzk+VYb17J+socv1VR74ddoJuOq0aAzsJ1po2NJI40mf2uAFQ3dPYg8J3afi8K8hfTI4fpZu1GP
0ztYG+PbpF5Hb+V4O+Mt7P55wKoVFBan3Krouarsx/xtai+Ca9agm4vJVs9UffB21q/w/pcgH5B7
iaDbr5g41i0Gdazs92j67Ekryco/VrSSKhRMKldWrSHXyLgjVS6M4jDui6cJRheROMA6Y/s+6NNL
HqOO0acMNH7Zl2LXIAZFATHT8X2qOsDwXOS41dYYRv0ee8zwNXFctNOXka4kE/6BC/m5ODRGtQ5z
gtUNAFO2UG7+3iPMeXGw1C0aPiMSxUo8UjV/ZEo/+I2BQuXqGwotVmb+4HvpIdKxTGTJXjonjTIa
P3pRc78D10U7fKXPh8VNu81gmKM28uy33LSj9eCV6Nzak8PRO4W6lKp1OQQrTpWrskifbTZxVZ1y
GATeNPRLafZbKCBp9uST/BMBUl1PtIzsV5bgLQ0JvrX+U1w6i0Ane68XR+yWSyPIdtJ9o4CJATLe
9Z5/Bgp7ctzbhAlhqJAvOfzpbbiJYd2UPh7mEJbYe968kl59HtvhX1fg/XsoDXtpdcRc3aNFFRwC
60rRViuPE4xfzDhLSkA80i2ZfA6Oso4vON43ZnM1ddo23KNqyGHprLfDx8q8JEasqLKlAAjggKNi
PpUMdIjB6jfzxEVk5Tae4i0exNeQP90R7g1L14bg10Lv5H40rJWKp1XdfAuRrlsfvyhnH0x2R+lC
rU5OHlDr2GadPF/+Lyn3k8YZlmj8y4CwjAr3Dqm/HpKaaaNl48NE6Ebc3PM6UDWqrJbDiDrYqPmR
8c6NcKf+cSVwxT3qTvq0TdRlCJ4S+zHeGNxwDfXNnViLL1ny4oEAaf0N9Ik0v/npdcTCJa94co6N
u+jvNS6beC+DjXimYiBTZzPcZQCRiacH2bIp8oWP/uF+Nvn0jxpKCAVMdviphIlNSgqyaA5nIjdZ
jR1aeFlstZqk1Agf3j64SbMzKrEh4POaNsOiYnZic4ek6916/yoROAr3cSq6o9YXW9CnPdd3GjLO
5ewjoN4twUDQiPQzwP7tNNVGspOxC3PlGcZaaSb648MEpmRefFRTthl6/HVs4htV7zOGDfaGB52F
A5m6pYnrvRhyXhu6l569qGJDHh3muMJ8gy8J/+eNwIkkdmLI91b4rk2/bhlzPhu4M9ZLYcZvBYVr
kyBqMJdWAKZgtspC95TAXCB+ROEoK8ehQ9S7Qqn5jLxHLSjvtnmz5ckG9JOx4hYVyqdLkYj76guU
g1wMi2mDUfbuddoqG8et432Zxq6bYQ4l/KDwRydz4pGaS71XixLoyPjQK5yw3afZqzPXAptlcj1x
cqOFLr2UHARMrlEeb7wpJFtQGkuPBGDicYyt+486+3QTKmvzbmuQ/FWBXAHC3Xpfcq5ZH+kdjuiI
9VA7Zj+GyatyAwVdGUQ9sQes1UT1cTUnXPjsmsfkwwurS1IxsOgYz3BxFV+V8457fiGL+EdruFkW
4TWAsZz0XwBrg85ZxYDKPP1MAnwreW9r5k8fPMST8ToDHGwNOIiWfM8wTl81u5QlrZYiaQ5sv2Pu
6gS/jJhxQtvqMxNqNrzF7kvpPUfFbwmkvw0v0A7eMmu8pBQCjtwl7Yw22NxdxAWl3M4dDxvp2A76
2b4d4iVYIDqCtTXlFcvJ/ufX4sHvg60bxk+VQwTPDvaB5e307uSrZ2rIkQ7QUpjt+uDVLX6dkufg
4AMtT9GARb4JSxhn3F0bZDWbsnTeeK2Fu4NZG7fK2o61J5wYXAG4RPKycJzrKSZ0u3PVcaj1jFWX
u7s+fwC8NnJdB/YIR9/shr1n94coV7tOix9FtfTz/oqx/Z8JQrDxsPTqE2qm3Mo6p71tplCj9rFo
lUW7xvtvE4PWgOQBp/zx4gnhAlvBWGyc6SdX27h5Tz1ihb666MJaiPrHJOLrczbwWRlJe7ho9ES4
/ovjs+XOlhFBoBrTRdk0Z6qWae66aR5dRDS58wuPNVZm6fOveO2mp/nAwEr+HePpxswICZtBx/tL
IXrhAow51f8yRu0Ks34u6KVMm0V476DNLUK73jvBtzHJZdCROZYYuv2DGKxdX4tn4HRkM1scQa95
phPj0X48gJdLP3isAMt1ABV9w77Qw3OperLTFa21qWR0MGlgabaSimD6Y08I70eAkvfUHGcC1j4C
chyZjI5oAiSDSHFvdQEOw+v2PanJb/JVm17PPz1WHjwtLqGrlgncNB6tqDviCDg1sE6HcpNHGC8m
0u6+vY8JfNZOv41ouq1c1B46huP6HKsjxd5Uc0aL2vAQ/tlLOr27tzr4CtmxGu2F0UJHqHxiNiDz
Pa40TqBWQF8XhmAbW8CRq7hKGa189En5W6FcHTO33fcz+SK9TwADg7xEyWtuHre10UKS779CW7Db
NI49AiG7hTvhvISYTriAyxZg/OiK7o5fZN2axVZnlLAsCRfRJTaLEG0ab5JAZspNy9CmJw+idJXh
1qF8kYXAqgi9FdPnvsY7xHYSKP2tJ2DfJfVVGu3J8/BlwfTo4GZbGURkgEBQZlZ+W1GZRX49H6td
PTJNu+E6Sjhw54SPMvemOnjG5nDVcG6E1wb6HoxMTGGDeszi4L2loKTmnt70z/Ba0N3wZ3U92MHv
uGM64c1fGfqaus11Yx8L9oqlZtNoLj+GAoaQeG4ZNpPU2lOKyCWggwDNljkkS8aHafwZpu9O0/ZM
TCt4MpupxOxjwpXKVPljx7PuLQ+lKfaCkUyLj4wlfSteyvmTFzPUkT2dvF8f+1JZEa4cwQHiPKKz
ceG20wJkzHou7ZuU+YLJb2WFPsGQnI9n4F0NpVYlpMts23M0CSv5IbMKs7GxAvgDTXdbi36X0g7V
l+++5N7UIkZDz9ypUltSbjSgWRRMAixKet4cZY+PqdmO4iYlTRDjsIIhsbBt9r4crgVqC1YLyBYY
kIp17Sd0MoH8nJdwEYFsRPQqu7rGvHfuN1n74NikPXGd4bw48oQ8GCFv7nGVZdoiT7pLFO6EoSiz
ov0kidYEqXdGgL9LKDJmqAdsDOE+LWyIJLbBzZNaxrZyD7VZXsIiWrVfPm/IDmfgvCpCaccWVL2V
1YvWm/QuzDd3ZIWkv9VJTgxDo+LAv89VmZQKLmfjf+kSKrk1bcQ+VC08IAd4hnne68eUglVRlQgI
77b9nkwMoh5HERCkPW+pCRyLeWTJ8OIx/LaK/COgDs9Z5J16qmV5aJ3wn2nzKa4GGpttddcy690U
jEpW6W5x9yLZ6Ot2lMDFs23TaQ/DyFREnY7Kpp2e6AuTWQn+ib4WqbmyAdcok1M4+kVjbrx6QtZo
+ofEB4o4WPSZIeb48SbjFJlCmYE5UAEu7cPvJOyg9Dc0zkXPWg6S06NL3KtX1yYot3VsLX05HdLp
O8PANghFdab1FuJRZr812q+29lMjpAw4GIPyjaTCNgJR3zffo7W1TE4HMbHJAf0KoBU87NZ80gZj
N9YWen5yqyN753UUYS1l4i6DKtw3QCxT1t4mPjpJhh4rvRunezsrVi3eODt6tJyPqdzDnt40Hf8F
KtuKrzp4NFNtVzsODIeYzf7DhJG5vpvDZ18iCgEThszQkREeeWbxvu+UJW7d5P94BUIKdwZGWTkH
DcrPKgYTo5zHuOiPsUYvukjPVaLRCVFvR+pFFEt1y0lPoxJfid6/GwWVBr1BOrdiAePuNBYlBpOg
F2w17TxQc+AojCJczOpJ3oaO2cXlqg/DCqXHoMub7kGQrlj5gp/ei99bpPXKybiYWN255eLXjYpz
wvBBbU7XiK+qiBilyuzMgjqz2gcuqI7zqGtFtxSGuZwGiUdFhW+5bSxjPprFA+ZQ3g2RWtT5eO0m
QBZVfHYGaylGsm9CP852Rgi+vSSqr/9T6LVtfZim/FMMVBXUoS2XWT3r3S13GggcQPaM4qQyeu+1
ybFfEXevrtMlxyzWo+2kOLy6A0z5wP6OMv1ENuZdiah69aOB3nXvpaSZZllrQHN0wLCrAnKBTVAO
yseINkpSYzZSRXdHC/CXmwy+fIiZERYVjKtHvWczSr+05fXLEjuosqTz0YEmWTp2oc4GL3YxCQo0
3S5H4CQqEfg5kfp841XpNVAdAdk2YU3PZW6qZ1zAhHo3sJbaYtTIc64GYSZXQ2h5HLHkNzTZkKHR
D+5hgjUpoNDCTkvefoX9VWXEPdKOdle/M8SKduFfbsPuziFrjALKyYcGHU+ftdW5xWcC7QPFuH4F
WbXIBDqgM+prwujApomiME5SVLzWjekgwxftZMTIf/Z3YD6ADmdh/Rblt6EaaEFg8MB+YWb13g3H
dS5QktmdEkBczx4efkOckDY1ORef+yV1Z6ZHm1CkLzU7XVemifcMhET4Kodh48Y1BEa6l919qfOO
Qfljk8823joa0fgImTqcG8PyJ3tmJJNXeykSDovFy2hzs2nTOZwi65Wdsq+S3j8luYS5g92/5q4o
SWJAm0/dYNVrJbaW+Nqb9VyWs1cz4i6o5CHpctBJ0oLenpYsNIduo8UkbQj15rQfsOSqKHZWKcyy
ENLRcrAKaGAjp+BBID/iQbUYL9mpu3m7iazHBksymRHsjWjjA85HE1eSQdFYSia6Gb5SBKldX7Xo
aYMalhjWtCe6k8cKpOSU1DDzjEznsAcby3EvwsC7QDLqacD5MkYPCatbKwI6NsfEuN+kOvt+3M5A
HIAGQ5OemNjGtQ8zTx/O82CFWLi0jUMwqqULpL9VbAUJw4QMQh7XBYsYYmXra8DQ3HRRhXAwWLQp
qN+cc2hLzlzZz1ZE8Q2NcFDx1HQXaF1B9NXgc/B5tVLnUyvIabDmySv8EfrKt1dZ7DMVfHsWq166
1evIoaKAXx35sISAWWQ5FuphJyiwdj6KkpwNVXKh80/hydYcfDnBs5HisHcXA3FuYQeLCmiQrNHZ
dyZX+NSFsbBB+iSFus3LaWNYHL6TepX36GTs+Shj5t3/VjqfcK+WgXzgBtvWT0X96iMaKV3sZx/r
VB2q0GZ9d6vigaI4dj0+8MmAIRa3S6I4SIbLotlBTqX8TpwS78R1u2ZpV1jpCpBpD4NOGa8Voq2V
0b1dY18Jn1y9ZWPzpkqkXW6OgnZzOXFcGrih24TTeNbIr62S8mjWvxwhoOaS2ubq3mM6ABLjXjxu
F5aX7VsqkSGdz9JzKQ41NhxaY5cOmfT8EcVp5AwsT3pyRMJwwouLVq9n4yaW4ZYCxp6Tvud8KONe
Q/QdUmcRUwHDarua1jFE+yZUHD/3gQafsTCXgV9vC6AiGndHG+k5/kYWXRbyhN+BC367RJvNku84
rRDpYOgTBcg+wNqsnOoSNg/zAkljwYH9uGng2RI8YHtBapCA9NrqxNLQwMIwoDlJsxl4aszuROd6
49LT4b0FSLhd8lbz1AwOP4dXpcL8XDWbTiUrH5Pt7MT0aAHzXydEacd4oMjsWFlgrVWCbRsFsX5L
xR5cNuniQ0rQAxGqpkBM/UDpqq8he1vFza43zwPdLDiYxTgsNSIVzrEnKSA5o9fTXZN4t2Mwuu3R
C59MzCIe1/sywyeXPxWpOmQc0eP6cezXdvtvarDRm9cm/m6Sg8DkhM8o689j8EPx79qIgGGBCcWs
4XOHtXrCvhNdNLhsx52LebLEaPwTiHbeAVMbJ9GPK84pcuMGv27O1WVC5BycpeP+6DEHw34tJ/4V
HOFpzU5BhBj2sz5sQ25n0JMPYbqOw2OSPlN5t3A4hmbmJql/5xBZSRyMM6SNsSZHMNoYLljnfABL
tGRrWyG5xeF2AmsZ2dp+4FLS6Teot5DnMY7N3UcL4W9HjGntmxG5x56yN6bZThJyrl6G/qi7QHO2
eiLW81tnYsuecgTSG7Jx9Sd8wYrEOijXpjgEKJtRZCzw943lpjDf2uyXGy3QT7WJuFpacF6nkndD
KgjRM9pBnin2VvY0uT9C7aL8w8Hw2XxXCVCkYIn/FMQrhajPVo2RxGlafecpMS29qRw3yAUiGeqr
D8Bi1MWOflZM7xAex76OoJpCazdoUN57fmKsKna1jVdy2OIkRAMn5SSaSDWI8/hsNFndMhZ9iCw/
YIPfKfzAwjwmHWsJJ3wMnAu4E+yyif2iJbRa9GjtxNHpOWzG79gp/BehOEmFUfPWdqwpQaiwEOh0
pBq25pWPguwVlF77D6y2nedOfphlCuo9N4sVud8097Vb45ZUgOf/gMbkLNC4VGm2JKnkmh6To/ot
6vHVzeca02R+BW9VjrMocR9F2PrbuKMNLhLvBovVr6KJobdxUrBZZ3GwrNHcOi74WqwbawguEZTn
ZdfjmrlEUF7G7lnnY2/zF7G8hE3IzUj4MGCfAD/Xsa5AuDXZSPtEovSvIdN3ZXknDtsFI3ZPFkz+
r09XvX4dq+xpJETkltOhNX9DosJsibZT/yu9Xds/NdrJz79tLb0lPL14oj2G+Zesx+rqEnzq1h1E
/QQrTe+qldcBGLHvAiNJREwpzgmeU/gyvATKfggCMIyc6dXfYnG+OVp5PzcOrLMYNrPNvyYuDtmA
/QQfd08AlEC1yUFWJvp73poPExDXhWw5M09hsHQcANARteJ0JuJ/E+AboZflmm98I7dubafLTkot
05DagCYRe0L8jL4epTupS2VSVFFxmcM32HLnf5XaSuRNf3E6a6644cWJhLsD4RVsmZQjckunBNYZ
gOmRTI3Gzc/o2Vhl7iNh4rXuNc6q0vRhYdb1sKcmc4n/m/OK2Tj4F2hW7lPdu+ZaegpZc9YjF2c+
C1CH0Bo3jTWC8xHDhuzdi0+T09ns2nitMr9fdFNOf2CHdMFq/B7aDyyw7kkuPXJxol9Zs2NrKvCU
Vr1pLzTpErVFKy+avloClMFXeDBokF/1PcD02XYshrE+5xP2c+zROzBPX4GJQYGB2Ngy0+0DT0y8
Uquu0p6Aycd+dmmjolrCo0nhUks2TMUHlBU41unX6FBoGYBC04QzbUXWsM4GaoqEM/txsGXysWWh
wl+IZ4OQj/FSJU7Pe+jKPy5h2qM9zpAJ5ePc39sW84zbYeBLtOpQsPZcNDydHLpHh4nR2Iaxx2qm
RJBI4l09A5eTBlBY0ALbmoQWLKM0QuRQLpITcvKc/NJkPZ9OmBQjfRAbTtRi7WUQOZM4fySIscMv
wRyB8RN2B34uOmsWrVG9l3D6SQYeIps7XxTDdhhc6mRdapl6oIJRGuy6ssBHn0H2QNkoPTzSU8Rm
mnufkWB3mJu6ahUmx78f241uI0dkj+OQsR2cH7JcE5zW5y//vvn3kDveeEjNHujM35d/35SNxirF
UhfywsGBw0fv0LbClyN2G8iHBhFGtwJXyYGdSaZipyn0Uj9088NA3cR/D3/f+98P//7v//O9v/8r
Zf///WU1bKOD3x4qi7fg0uXpP4wqxMxiiDRdaRq6hmfJa2BQra4SBr5FPVjVUWt0Ckz+vtQLD293
oLdyT+fNspui+ojzsDr+9z8MLq86aQU/Hw9a3ZONc/RuPPz3AFd4kfYKb7BJTKcdXe/w9xUdu//3
q/9+mDj13sKRp6XAnv+Iz38PkEModPApfqk1OwPXW9CRwueejRqAV2j+5SiPpqYRL5wfnJRdnzU/
/D/fCxst32uFQktPPW610jv+fcU5HhkqG9Ek0DNszjUwbkvL3DAiVNs27d770DLoO4ylPHW5D4qk
CstNZdbpDgH0GneOffSHLGkZXxOH3WtvH7XU+v/9OKau5Bi//u8n/P2qv5/aUVC2oOCkXE/6oJ3Q
cP/vQzfV7fGn81g0hXp6/HvoA4uT0P9+bPEcsB/tEA5s8gvASvRPabbm0XFKYjW+12BohY8wKf+1
lhI/A+cS075p4CIewhj9g7qpB0UhymSkdAVZc5lLXX1A+SLvWOFQx9jib3vJAcQBUHCOekKrnRkc
Jknlm0dGZ90POLJsI41Pbmp+YtBxgLnpdJhZEqEVBfP490DAk/5EpWF96OrmOCQFdQGaxgW0K+e2
kmXotdYxmsRXlkUSdzRmGbwSIgRkX0fRcxTaDUu4DCo9Cy4EK+b4Od0eUutCx2DoUnBGxk+vqTDp
MMY0mn6flAsOypv2RQngX4ih2rseM1qA0bR2R5LIGXKcEYsNWNKt404YxvSmXQ8RBa8pSmUaAh9O
+ic39rWXCL93qThVmBN4CdPkxIbXPKR0JcHoC9lVsV9eW7RAGBrEa8Cve5vWWjwcnK2kZl6ijHSf
rus9OF8tPpicehdTxnLBp5tcNvq8y0juZYBsJiaZn6qoYRorxLU6T57UGNr7eJ04qPQJkFw2Pchk
DRWHMdzT+Y92REj4AcLrsazJIvTJ9EQPkLMfQzZTjlRPrkacBWvK308cG2R0g8PmvjRxu1iVdLdO
jtaqAhSdkVCSz3lmrRpqG0RfUT5uh5hd2pkLhdZ06zFuMc0X762edmsDtvQmLhhBU0uj1MUt9Wup
MZx6ICK35H8mcCwyImWrkOjl9K4HU39zSULObdKZKcadiTctntLfKo+wVRtGdq1q/aym2nrltTDX
VVF7y3hiNWkbdbRlpKWvwpVYxvLsKasGgZVz9pqG0W+pj87RxCocFnvEIfT/rBLwJUYNA/bw4hQw
QEQOWyYhH+PVZXuNZHYf/YK+RBQian88dgmdd5empbYmwlHNkx0Ppnuzg8a9eThvORtaxeZ/32vS
WZU2KSj1uqGjJETHCKlLCs3Y35N7r7Yp0sj170HQaYYFIbublj6ROfPiizuZp9CcU6MVJ1YBYXoh
APhvizpoT0MCNdmQLbK2LSl7N7ToiERebGF1DCzjUWw8boQyPuW1G52YsHXrrDLXZjEN0JxTKpKa
OUZbJ/BqWo55aCKmiKqug3WXt6gqDNobIQdz4c1V038kONN22q07S2qipcI5DBvcvF6HIcYhvhIh
lq/qrhtODPzJ3krzs5zfjdmE93lSmD+MzserKC0aH9wu+vpf8zSxSYKog8l+ttTOShripBEMH+xO
py3V5sHsdNaEHdKMf3a5pRxzI/GuscHWNMTstxNY1AMChbcsj3VY9Qa53Pn3agrTXzm2fZUNtZ/N
XBJratK7gjA1lKaDcbT1vRy94c3j7MQm1ePj8uxQYnP2BShxmwHQTTvvCnBQ3DMvfIU95bGZYt3D
n6H79Cc5WgyPv0mJCnW+iZI6RWeaog1sxax5m/RhgMUIROsu2hydqAj8h4jk61GXkG+zYQTS7lYh
fd+6esgB4z8MRnRzI/LcvNT2qhjBM4Nt9NcmE+HKN5Sx0nDu7HwzXhJRdG+RFbzUcqRhruRY9wdl
EX2v1ra/1xXXZrzo/Z4dyd3qCJoGunuuAhA1Q99To9akOf6icSb3tKccBts6hXD2V8dZ+/VTbxIC
D1O9OWpJkT4FLQEbJBNe9uyZWalYh0wRe1PPQJFRebtvgOLWLFCvJStUL3ryg4RqOQy0RFILZ9vB
j/nvIhUCLSbglmJliM272wgbrkzPERjbX0eWkKyh1479sSl4tbsBPKljJ9k+1711aOAcclqChPZY
xcZCCd5cfpxNyMHswFQk7UOGIcFIk/+azT1SPJrZdweURxyY/RCfpQZZJar4JXMjzx/Kq59S/WI5
2DZL9agD3dZ0ydLfbbxLE4/a+e8NFWTIYXqVDiuaYZId4/m+V0F25PYl1k3tuW+Q8v6MU/VOcOG6
tIahgcSE+0gpYX7J4rmn9TGqDI36EInnMelpa6gbfjh/z2e22Jkm0YcgRC6GF+Xg67G8Bzk/xA4F
jXEy6f99okdln/3KnPayw0RPPfffB26aUeZpwW/rK0kQRBOnWmOwi1QAzZPFcMKpzBQXoy+MHaRE
NnlZQh5IV7C+MvPCAca8AChgGigLJIvG3bq5nTzIUCb4S5P0v68EACYn7jBDIvuv4WyzLXV4WAVa
9mqNwsApZlLf4bjmPgMVEMXUsw1SJwWoCKkPg3r7K4Hv4ZQd6FRcgWuSMyUomTcs2cMgFazf2t9a
KRyekGsM4CT/V8ReunX9HHpte1f0hG7GevwJYkB4hrA2IfWSS9dKihXtVwg/XmavdS3ZwN0xd6zA
rhZrTlyEOun2sMBFHYUsQHsi9gOoUqpL/SPlAUiUbvcGhhbUWPyrm/S95HViPavC54aCojuSg3Mk
HVzktdND7mBWFplDWItbfwC7dh9iz916MPvHogcuSr9SKfaYdxl0RudKJOredMB1YrrIDdPYmJCR
CBgH9ymJnnKYDsO2xyp9SMIP2jeCR8dwsSK1ebqsmnUAzgoaSYunsYjDA/CqZTySQYN0CFteTpep
pXwlszLEspoqAOXc6DragXzj5Id3q7d3pVM2jLBjBdCQPYI15wJoQi8Geeb82Z312UzS+AR1NGZ+
l66bkmfas2aziDqNg0+PagqbPvX9i11zJtf9RB56NRKgu4xWxh2u0ffFQJEFN1PEYMAmkhw6cAEX
n99Mkrx0qmTMyP6Bn5m73KpkmXUlq7LiBegFIhyFypyMXb/U8QaLdJm10aeZ5taS3kt+mzI8Bsqk
s9mfbzvTl4rSva6jSOra1Jw6q381ItxntTGdjab/8D1OW1JILkY2/nW/w3er09eXSrvZNzqrQRvL
bTYQfksd514mbsCKqdeWheeddT41ayNxTUombW/eKCE2ZKcg8B81M1oFw/RjJkjvaA2YveIuWqZa
lWw0kG0upBLMCu1S14V9jEbrqBM+EFwjb1bVPwibwpfINh6iMmhf+lxh3Sj4p4/1LfAnb8H1zrlE
EjlvKitUeJxjhxyjKXdriTetUHD0gQO4ibkRUAHQGeN9bLfdhjXH7KZ141XnBO+xCbZlzNpTADfq
IURBx5hBQY1B3QefAEyW7a1Nc+1dF8mWJp/HPDYvdds2MNbEQSP0RxLbnEDxO/x1+/TCuNbSkoRy
0+n9oQROupIFWInemZ6GvC8fPbKMJ6a2l86Kb3/j39/QF9L+faAQ+cu3auwnvcsAW5VbFhADLiFr
281BA90L8+1ojAluATzpTkKRiV1x2/NTFlhFdR6wDbKmkstUH9emqwAiu8MMPv7SZfPixoAHQspH
Sg6o60HdwhSWox9QhGLW1Y66q5HXJyBUwylU6S68l3H81OMQvoo+fGERIPcPFHepoC6u+riZxWrS
aTWAoZ6/N77ajgmeiI0Pqm4nxn/G2EqQRsWdJ7xD12dbZQe9D++aSL1N32lDjHBrC+/Lq2znqA/f
k+9gwYLNZZmw1xPv3dAjcwVk2DnrnUMcnbLWtH+XpRaB0k0xmI3mdhwqnm/TJhjbtz8aLAZqhbRk
6QtMj/FtcvBzJThRyYs0apUjWoHhUY+Dl01brUNaTrsrQWFzkRvFWzyav4btWYs8ra1VYSJuFTrG
+xRLeFjizJ/YzXW4i32uuLQAGvjIefsdoYBYrJillb4KDhGQGJtmVaK8fwfjtRT5v8rMd51Hnqs0
eFE1Go2XhWO06zZl0QXYWltiId/oZquvJr+mjhIxMYZH5A5NufRcakg9OK52+h6wVN32ncAS0DXn
oDAw5kgo3NT9LmuhPdUZ5RAyzd86p3uJq2gVUwq7tB3KJCeD/TKATaovqly+6a35YxR9fpKEvQOT
26Ae4S6zSbgtnDrfOo3VHUfACZ0BGsQOafvL27VsnA0k94TGP7WRXnmbuvI9dliiKwdDYR+xuPbR
5MlRcgGEvrGkoO4wyvRuMpa21S8N1OCw08amXR3MQBD9WFnxlkCC2/gx4ShU/F3c2dG6psmMI1b0
a/fmQP0MMXhbM34ql4YGvR8+DU97LvsSM3jJvmZkknHN+GRRqq2C3n6AssBYUFXftniz3X7AWt58
USlj4sngDq4Z7ccYMuoYwl27XYUrDF9RbTERK6XjzkAE+z/MncmS3Mi2XX9FprFwDQ4H3IHB0yD6
yIjs+5zAsmGi73t8vRZ4nySKVcYyTWSalJHFYiUiALgfP2fvtX3SJcANn1tGxMUU5lsk3niRZ383
gjzOM5BL1ap4MBQn9M5k/pI3Lxx4sOpM7J9a3oHY8De3ALHf67TC6RssSYMs8L4aXoJwMR12+kdQ
jHIfpHSaYtxnJqdIeCDiTkSfSaAeWq32dj8/TQlDparJJJ0FhoSiYphiH22dJJtW9cYF6O1HI9GM
LduYCqZ4d7oQZX6B7G10nevFWiR8a+fYo0lMQH0bWw6turjaR1HD4uLSZfUWdESTT0xQhLmrS4z0
Q7dcV2QfdYndxk1RH4yhfLJnGmPKGTeJ+qyTTF94y9h3JhKbifToAjNIzXprN9VTTDW6hYaxL/Lg
5I/jpk78DcDIdk0WQ7UHOBPJktMdA2CnlOmOmoo5s6KdqydseBYefXJ8cJKRv4t49D4e9SlAOEjK
AFQEv6X31ntnus4Yeydi1o3psawwyddhyn4z8ANdNcN7mEgg9ji3EH77aS9qTusdhHGGqVG/JRJR
D/hUZ6w0fVqaGSWXlvnRy9i3DxNbJ+AXdXBDs9qSLL0vWLZUxrkIRz7wmmhl59lNovRlgSQ259Bv
xjedC/HHLbjXcc6pLSuDL7LSyYrWJdYN8wzXcg2eI72IwOoxD9VkOd/BpTHXPbG+aYOKyqZhUOb3
A7D12MjXndDmQYRfMCg/M7pOKztC2s7pc53nSM5Z5tCwiurda5CciTK9naEc5ib53nkePURoRgcO
YXyT1TrKh5QctIzdhV0JVE//1ILJO4Z0l3iNGc6aGRoO2GLhdprAnYBPOdH7kuukijcjyVx2Xh8Q
qr6Z5t3QlvdlTuirkrW9dgleQ1e+fDEoE+tpuugL1h+SJA9mFfa7zi8KpgT1rR2Hr27imSuHTWrV
NPmJeJdsm0XvU56orZTAWZxpvDUjHAuW36NuBrRGPVrvdUxQEVKbdMGu1Y1Z7dpxIdJre2+O7dY0
4SwZHu4+ndznkY1tKSMmp+sTTq5eesw8GyuguitL1CNu3Pwgc2fVLW5CLGNoFEt6hTF2U0cKhUzu
duAV8PMab0ZSfZLEqHa13UGH8O+ZsuANGy8T+uKbrmOSUg3VJS2n2xjLw6Fevr9ew7gRIwfR0Isv
TA87q1APoeuck9ZA5zB231VW+xslepgp+WeyuP6kTSL9iIGYqFr72bJaucqnPIToYH11bXqDdK6l
sQjbbgqDq0TS2CtmkMSlma3DwNkZgXrmImcmhPFLOoUZyCQ0NxPZfID96Je5gq4hL8B+LsVG1xhY
cf2etMccFDbXUEeoP5fkksFRG07R63Kp8ID4VChYYE9FgjjMDmwEITzDWtrUDoVGh1MUJr0RJAml
kaKMGdB6JnhPoYg8E1Q7bhkd8CDXlT6yqR/TUtYnI2F2BfeA5OtzyePkSjUckrE7eyxSFoI4O9cv
gmwYluZTR1blpBjIgURE5QY9arLsezptgA5Dyc6dvIFBJQI9a6/SWj8nugDdku/j4iMwykve1bfq
J6KH3mSOywZDEwRspzRPbmBdpnF3noLhJif/YBtS7zHZdCgXMfPwyfEea4YoDgoq3DIdyB8iEDjg
qPVMFPHKK9ldASi8YYOjPdKL/NqQ6nNoyvceqrnLhHQncwTUhX2t42C4yLJj4biYYOrnifEqN1C9
x5pbbs02IYCduZ4M6uu1wY5BTZDKqwGazDyIPWmME4dA4jr55DRE1IjTye6JUC8f0fhkm7yh/A9F
RXTd7LYXDbs6hdkb2jOgHYEN9IC20cltx3nFF/CASt3LYu+G7KNNMeBiG9wSpqGl7xAMIyRBaUH+
wfTsYXV2WOjT9nqw5JMK+PyC0tgnJmc1dwAHCfXecU6ZUDGTr7hIMBin3U0NUNrQMECzlOaXPjtz
zQqcdvkmTjQvEBydzZza1Yki6bkeGcbDg9kWunzMOSuWcVgeoO97qwHwik4jGrkS01nSnIiT/Jgx
jLV20DB5JoGgDyn+ZztgoV6q3rvMqFkLdMrExKoQY+cK3PEIBl65JJ0BYglR3SWcjoAhTjbsMLBh
h3nw7kSIo0AZel4PjQNAtqGjW7QNDLMKpWiDMK6ma53QO11bir/c9N6BgHOALQZHui62QIG4z5m4
HbRPjQiCZGV6Cdrd+tldKD5W7z81TffWVUgMVEv3NS12iWwPIpX3jRzn2y5N8DsJ/vbUZojj7XE/
Nm23dlZxqiBFRwkRDCMq43YKN8xhrstA+OtxMBGT1OmnGCSrqRtsBzd9Zs/gQQ48gTBz5GGs1YkW
ZbW1PXVtVd2lbJ6cRArIej2ZxwO6eDfbBX30htWLsl8Udz4Nh60f68tuUfsW0VjvoJ3etwWYJC+V
SD19uuJTY54bAIo+Ipi9F1ho0zLxFs+M5KW2jlnPYt6V4shLyLISw3kO1RcRjz67QAA00WWxbptg
H0QgK0s6VqmLedlXNQ4z3+AbdnocDk5dUqixV7tzesfcDhuQhzXKSIuHrvA5EUj6kXMJ7UoGnxlt
QWpKSCfMPx6q0bouJO1qE6OyPScCEDeLI7CUvWvRIzbjlpjXuq/3rLA7j6S3nYEC0eww8Rs282l/
HJLLJs8uG4/Jp2qy8joeqa2cBhE2mHjnQKTpKg3Y2cOauM4aaJSIcP5MMtzJJDcPfkVbvmOiOtvd
e1yQhpaS0kW3gNoFk7XEwRhY8SmLxh1nv2QzBO854YWkaoWrwqL9Wsxg7IoBtINHPFaqGUgSvkMO
d8b4Y8xgVJB8UWfBU4paIVmm62SO3mZs0kG6KTM0cPDGGLCfMt9Ltk2PBlWE6UPucmpDkIpMCVs3
oEY996dQYEDxNRxGU8HoTowvMysNfCOaAFG3vJ2N4twO4q2jjQZqP5pWMUz5n7+DFFhs8hQeacBM
YaMZpayaaEgJxlRroPztytUIt5oJs2OQBizpUOpNf9hZBGGR28pIXJrxd9sMIGjh2jUo6qso/AY9
idTNcueF/HhAb9M/dlZ5QXGXH5SH4Cd2sLdZJZqmMLK7nalQzpr5TRchZwpM9Gqkzu5m7JhrS0MF
7IV7DJbtKjK5c0THbURuD7uib69IT79AE3nsjWS8IcXou+JkSl0g19rS7JkN3gHfR51d6vE0JVjG
nJb0SdjkCaJIJEERG9PyeMBuKcHaLJydgnIPvPdbBGF7Z0AHqO1RrNuk/47m/Ln3bbLUjW3LCYHX
dJg3HXa40qKuH2xAlXaK2CNGzOP5l4yK8ivLjRaNNg4IlsW+/WGawVMG8enczIRylglx6kZ7644q
Oak6P/tuhdQO4mCU1NklU7LnyiyGtROSF5saK1/SSqV+QaFTy3lvK76NODOeKTWnc+4mDDVmTqFu
aDBN4ZUr5HRKBxXfUFSOKd3hafQF1Vg+7ss+O1BGn4wW4oMxkwszqzbc8D+TiPtwhzqHVoSHgnZQ
AyOGdx8k0xyN+zjif+zImYA1je827whRQ2ZZkie3lh6PWdhmAcFVRx6R7KI3Na2Z0CHAAU6HQ3w1
djBzVXdAB33cWJkebLR8E9L4ShK8OJufJe9laBohyy6fw8zre78lz9nIC45ICPzCcg5vzBRnyoxF
PEDoxC4fsapiHciG2mWbG3ezEQzHKYIzNI/fpPSQed017k4xfziZwrhJYye4RGcLJCd+HrxI7pJI
RoAf8I9XAbQg/B0V0VJDbVNjV9ACGa6hHCO0vsPu0eCMAYePBt0Lw/FcCh5+/uwuHFAeweJIYN1y
6QOyyZyySiL6qMtlwUCtk5QZfz/GbFgFNxwJo4OtqgdVCMlMLNzbI0szyY5XaRbcZCmCFptxHxgP
jqoVmK0uiAmJwvJVV29l/GZWLcGZHPW82XORF1gfU+F82D6fo8khugzhQkx0kq20xRvRBHdN7uDv
zLvHWuEoJ9A6XZdALNAPsXLTEUlS5HOe9+66PipD60olySf6+yfDV7u+iN8mzhbr0XKvB7+AKDLi
DJ3ynFfORL3QVMPFZMFOFD2CLKKUiYMkv6BlUIhYfUfUb/c42g0452I64pm5RLKPoL8r2m1CquO6
zZH30nleJcJnJwE3SDYO7BKe+3UcqLWDaH7Q9NijAFt9U8QgBzlc9ZgWtimh9lbc9fuU0eBaNnHG
EbhexEnLf+HisUyCO9GbbK0oQfXSsnXrE+OqcYVxkFU9QTZptdCeWvFd1hE619R/y6LwPFd4DABw
fmJXQFgKv9XsXplBbJApQDs2O7EdEvUxpeM9gh68kdWuapC0WtN9yhx/o41bjyAKSYs09Wn25oR5
IJUpi7UiTW9Tp7Dymr4/ElnnnALq9NyP7IuQBQVlVotrACn2nHFeFjVRagHcB6eBDclkxovy18yk
adpPrcES1F/Mg0uxbzjD1tpHQxmu/Yr4qQpBvhnn8d4z4zf6xeQ/CDi2rdMT0wxWQ2HqM4cm20MB
91c9BI0xg8OW5YjtKyxFyMn5SHTy0b9XUfGtU9+D4U08sR6SpwoR8pDVbNQ54CT0ONuoD5FWAxUa
XI9Gb3uTFFgGZ4fJoCposhi0rlWJs9HixhueOAzCheGGJI4bZpnckkQl2FgTDhioD98j7CKcQW/S
UNNzqu1rM7ee+xoxZ1VZfBXaq1dIrQM6yPO2boTCL0UoQUT3czOhrKTuEgUVZLKO6EsTCO1Q6pUY
CXuH/pC/5ASHqMasAJGM4S62+FB8pWnxWMESyy0jPnUWaAGcPtyFrEEhMp4UasaVbY+vaZ7gg7GT
F2VX9dFugnczwllpcBLumm1hwsKp27I/kCN15U/6UNT1g7BoSTM6BKAQXHYcdzEZ5V9lHYwAsdxX
mXnvReKAti2vTTd+6EJU0IlR5SCU0jU15J5wzGtrgNbBWImpvMO2yvvPq2HiIsJcycBz2PWqxj3k
JrhiyhgBA90goixXZULIYw2w19UgEUEhH+0W/3I/GFR9HLE9psQY1XrWu1rCTRivZ1U4C//71khw
YiUohYVtP9UteaOzo9N1mH4Y/o80UaiNtMBAQJcSSCDu39rUIBx7HCshmiyiKE7tJL8j1X+2PYLD
sBy7tS7KHRNFVNHevoG4qQz7jQnge2D2Po8dpHNgxplGFhtgj8l9StGm+jCijoyNwjui57lWQV2e
ppayLZf9rdFj42sN2rTBD0Qgp5hALZwJ0QcWpqfZigx8SAZydv2KmoyT5lQdM1YOeqs20lymLDWu
kHU/ppCx+ifvtR/sH0pZ7Eu9S3VFQyQd1btPCb/u0fckMyhe3BUS/aK/T8w5JBKT0dCAbBrb17iz
G17csu7pUWl71Ybjz3XrMcsWAvsx5SXwe4zmS2gPmp4dN8LZIz7AcmdOLGA4Hr6hZsAt7EZmjJm8
j30GSRmtfe3SWCemCC9p/Tam+OUHxxQb4kRWio/QiALvYwzMzbPBnDnfuTfJTeuLtdN0p5Tj457U
kIeOXKtT2x1GeIcXjVXuQEGFR6cdP4NaxQzVPE3jJV97OuzvUdWjEhuSM/nqYHLiel8N4jrpPCx4
JerMGm3uWiXDhQG6rG3vu5q8+hHPo207HmOSNRTwVYyACCXLDb2kI6EQgPQqyN+d2Sz+UJh1UTo8
ejXewdYYnlK6P/DYvGtbmbeJDXen9t0PVmV6wXJGGDOxeTVGh2ApGI2NX27ahseG8BsBI7ZsKB0x
0F0DSJ3eJVz9TdxVrAQNXPvcIECLuX17oOygL2DZ4UZ6+Ude8j8I06eKeSkDTSRaUVQTOdKCzPGr
A/TEBHR5chH1mDwTemEyqhBO9NWPlibxMIgfgwFXLWcV5SMwt27YT5oJxY1V84yPM7QJLCZq5lDm
kOhe1bTka6ySA1P0pbknKmB8Ix2rYpx2bgoms+kpKWCrb5nSnUuXFbZTlwafcSVrD8tcMO6drCB9
OhudjUWlFfUI5/OoBb83mG+ZGoH1g8AgbeqY09kZ6KcAgCOnKx7dfT2D0yk4YGzz2HgaJhatWcHB
wH4D+YGem4vUomhBfA1z9jzP+zgpfrSDvrACflrqyP0EyoofRPs1sBn8CUZZxsykrPWPueGdRIT5
K0Wc7QWmOprBdJuP8EYEop2VBlxamPkztYe5HV0cSCg6MqT2bT+HzOZdRooO0/fmsY2q+xo5EfAK
QE7tRIesk/ecr/adFEDgq2zhR+Qnjhs0VaSzNTj90NbACTUiuoKxcvbn+YGVplklE9kBMSt6EymT
Ic9yMCaFs7JUupsMVgGndo49Rfja9l34tXBwVrZV3KbDSU9gtVV0bcaYOfr5pQhfR8M62uSLgqjg
lJznHW+fLS8juqYUWCD8c+wsDtELhmQEM0ZM35nT7zxmPbw3ibtdHo4SrwyTrAwlxThehsWryQ65
tpk4se9XLxbdnVLhEyzi6SlKu3Y9dqwsg13A6V9HISj9ePziKs5ppK8XE/AwNmcg3I9VG8B2qrdJ
5PWHOTdwgtLTJteV7ywYXnXtTSskb1Ou8WXRrC19XYC1NW9q77oPPaBBUfMUunBFvfs8HD4S6Pq7
8mWOqVbKFiCvLtWVlYYvFJ3lurBqse3sF1ZQgSZyuJlb48YAHYrYhbZzdcVLeCLh7oCEvUMIqDDZ
eEzmhzz+KgVuZ3QWwdJGMKpxFwqO2uTM8ax49JEsC3qqBuQnTPnOyIz014iJaJQf5MJmTT5Geq77
Ji+oswYccH1IxzT3lhbTcIi6SgLX2nNogpJlKXdfOQ443xZE8Wzl80Ytk8bWeBJp6eGeoRMUNEV4
NMpHwmBBk0PttSiZKKKgjEiGMkxx9mYN4zmeWUlMbdMDFO1JMF8k1xbZ+RCkxN+OZy9I74LM+Sbu
t8ST4vGQR3Qm13XoucCAIKurgQ5tSHuHChtvX0VGYZp550a03Qlr6XJQB7hIF//kuvazOfOKJ4Qj
b2P1adig/DynuhoEuXjc8IdQ0i8o+/wJATzWJp81Zqbbuqozf2MqeiaadiQDgIEZlGZKM8Cmho/2
bifMl9AffLgBZZPjjg+kC1ubcOhj2AV05B1BV58yK9l0Gq4tN7uubhhKICRw7a9MCYIiPXdHjweP
RY3juQG6EM72Zq6cdxXgTcSCa2Fg5bDEEGpKaEpIrFBRDhxprBKQ/27K2jvz7w2W7NVwMIzpRyjr
5zh09hxs7kaSQ0rLxxtr3/Bm92ir6JCGLvC20KENjn3Q9bsNA50e4SpvnrAOgcOLpGmW5EDNgyhT
qzT3jT1xJS7sU7kZs/5GJlZ1Y3T4HO2wPmbMOFXWkNMW9FeiaqNtVXAQHgafBLjyc2REYEyMrOJQ
IwruMD2m/XWBMYvD+wg+IDc21C98UpGIo2nT74FMQx5js7E8Os66sT5R0ym+JNYDIgy2zcw0HZii
sSny+JMos9u8SO9ju3+efWQD9IQ/C88qti2FWdk6B3QXn3HtJUek7FsyCa8tWbcbzETNwVNqa41A
vMrwnVQgDW8mPztgVPHQ+S5SSJzrApsj1PxplbW4V5oK0LSHlJ9B1mVgzsZFZxuPiHI+QmiVxGv1
L1M0MgMIH03At+suw50h7ueJRoGDyGNOMhDQLS2BgXbbPGpafCSceQXy2aRMnv2EEr1GXEv6kni1
6omOUP7G/q71Vz7Wj7KmVDd8Ikvi5qY0uos24QBSjPlb7MJbzMSrO8YJryQD/qQO5bZyortePhdm
epirKDkjyl93/lZggV4nGLraBnS+Mbz3UrzmdXttJ/ZTIygk+0iSuqoghRabEQsq5/Z3LNP3okbt
0/QWGFEn3soCzaxglqBVx0FSmFeMCchdp+eyjfhizc4uEFaQKceWa4z509Q65YUe+AW9oQuhhuuo
Qv/dBXDxZ8e/iZegvwCgElY+CJmkD993psssldbm2D76Hq1T8t/EykuTl6oguyIuKwqxnYfvL8T/
Xe66GjYO9hacZdPClIAM3KfRWUUo2PEAsUDWI1QIOCQ759rNeybtiynDqixgk3bx4tk0PqbpOXBA
cVpFeAIIk/Pz7GprdTdKk3DUMURwsFlvYh9QDGmnnOQJeSySbtlBaX4NIc72xtp6k3oiNQVubkTT
KHtB8ljtepOfRFcE9TrKUd4fW/HHqhm/8ym58jKvWlnZdNUjAdtEdUwTV3wgaMxOlofRpabtzuMJ
q0M6uzDB9u7n6tqM0id9T0/QO4A1hYAcI14kOsothutybG/mVJU7l5Jcst9RXs5Y/w3nKDPGulV8
PdRLcTMFD71M9m3fyysHTpOyMGG7HXu8GaKTc6L6KKr4WxC/2TRPaVISztuGULa6m8LnkrJhY3v6
tZQsNxVSzU0atkvjuOQGS+/gW+LbHxgBWVW9EUNMbyuDghSgFUdYt1Odcw+A/qns4DCBid7kisNV
XhnbPureVJLRUBnGc9um+S7vWmsztwiS9VbEIDBc13E3npAvpTA2HaXaBpHhY2zSpbWIf9oYJWLX
rp8gwA2ot5B/YrvROe7q7CtmSr+JXG3tbBRMySLFE9n0RRQKhUc7PnREJe5Qu5I+IMWJNOZ5Abri
WF7QYBqk2GQSIA5tXonHyEUHR2vb3EhN99maGFiCTViyg4xjCwcdGcIWY91HQJRU5OtXx4am2Lv0
Enr3yaRVvy8Vo8cCetYFvue8UOUaRUMNF6V5KgsvQ9EKMiIgrFQvdIcUhTOuWNTJkweh1agenQpq
CVbOzoaB0sX+RRayb5sx6ceOcvTKpRjxJapVP2Ly2zbdIZbWRzBMdLYk3MEK0y0gDg32nL7BeBtF
w2GIWxpgC8VriuwKh3j5VpWaG5JXhGIkzg/iZ99ml6ycQkWM9zg+hyJji3CS82XBQH6dtmwChXQ+
J+81BnthYaYhUlIvBjLrAVxvvB5RCG0kGv7NaJioY/Ri2LIgx2UkHrVMBEfwaBsCHTD9hdix3DB8
7mytNmyXR3a9aSMD4zjX3p0h6fFiwPBqew9nwlgFcXIul1wzZhtY6VP3kZ4+Gsd25tEUBl3woSKg
hFqBZEFAiABNGdhRTlb6xwgSnrwesnoE1jpG4sypHsc0p4SJ4f43QDvpBLbObSu/nKL7drgRuz5T
7kYkn6VLQ5/UonWKkiLy0TpyMOzWXg+zi8Atu1cpi1KO/awwd+whPnUtmkpXjByWbOXicmOg0ORE
PwWoJdBhy12LDmxtBDkhnpLhpbTMvVk0AsqEvpn7ytqLALpCMct1241rW2Y3TvCih+YSNMpJAdSL
q0fD/6axeCOt7J4DbARzgt6ySp1t7MSPncOMry6jH3hKXixik+AldsQtCOGAVAGA4PXzbgqZB0VR
aR1MQz4STVao7KQLfCxlWLK+WiWZDTzOSbvwTqu3vGPVntBn9Qr1nBbArVCkz8F7FSChbCaVM3AL
H/OuOXTLguJmJ6PuvgJrgn/Nl17E8GjQ7qycL7c03kUp9a6P4m8ntsp9b5kIx+wEPMbMmZut4zKr
O3VFk/Po4Au8QDiKCdk3qf9tms+VwtBKi+SSwRmLtIdkPPWBZ4evtmO8jJwgdqovnpB73jee2eIQ
u/NEU+9mq/u2RrygVUIqh50jRSl52NIFzIEeBPmPOrpat0cGKDP3iR8+3o0ofzJBngC8RgZXgRyP
9GC+kDZt8+CD5QuM+ILBWdyT7/OS9TfoZWO+W9wuYTw9zyJFyPPa2gNDUUhZZnmMICfZmdqHAaKu
0jshjEC8GJQX1PlcTnHRYbbE1wKGFCixvSZDYO6SG4+FpEPHmMGUlssCj+1z9g91lxx6L3utqAqi
MThNc/IqZpYkY9wV7mttcSwffCgYMvxIDPahzypXpzK6rV6dMrgR4jmQb7xxFwO7YAoDCD4jk0Hv
AknNFYXRJi7rDwVMoiHZcXjGMEuAX9c/ev14yZh+U7qLoIJLhJvcDflLRSjwquM44DT1CZRDYqfr
DNUBmwzVqbkfW9TDYitzb+ddMxvZLlncWSpuKTze6t7euv6NTyvTC+xbB1JJLikYFlWCGhlBdP7J
T8EZR9k9Du5Rd9+BZAzae5JkdhJ8Bk8cVRwfOit8dkowDhSqHd8MJ9LXAtU1ZfxKdtY+1OND0CQX
eYKOs7rprP7LEo+CuCNWk1UeJds44fWEOmqru8kMOKNMq9Bwr7r8apo4Av2/DVr9NWf1v+9/FFfv
2Y/mZ9zq5/+MX/134Or/+u3/H2msnv2nMNb9jzp7z6df01iXv/DjvWn/478K51+m9FxcUJ7rut6S
uDr8WP7A+deSz2p5Ct27aQvH5K/k/5nFyt/Bm85/Lyh//h3g2hTdEtNq639Z2tGulo7kgIeB4/8m
i9VawsF/CQ83hcnRmg4x14Umx5FcQ/n5fhflQcOl/7cZx10pAZ8gi2GK76dWSKuazqjBq7MhnJhO
tgSen3bYu2avo9mUAu9hN8lvAmFS28ldFVtNtCOd61JWxJr89G6y3aFh8UpIlIuVU0e4bTpSb/7t
5qqIaG8HhU1zlsdfvvibf1/5f8k7wp6R+3GJ0vrrB9KmB9ffcRylpL38+S8fiC0oiY2AWXpe6ndi
iujOLv9wSm/DAOTFtZhfzJNOTpNlNOiSfcLAgmKgF8UMoQcGsKXFd4hapJJN0D+YBZE0ftUAqEKh
CJbP3peCSrqde8gKReieZVC7Z2Wb7rn6zMpDhRsLckcwXGYRIFVq933Y5/PNP3xMwnh/u2/K8yxq
Kcc2eVCk+dvHNAQNB5LCKIwPwg6ie46Ya7KmnpI0qV4VUso1E8AKgHrzOKnQ2qqJrpgDQchwM3HG
nZ7vkkUZ6uce9K2Fv2mTuLM1/bHYehTlq9lxCLht1Z3Z1Hpra88+Wk7T7hxnp6AyveheLao6tGo0
g+Rj1gPJNpLi2UrI8kFYaF9ZtWb3HptkS7KcQzBC25z+/DXov95taVlSmhYcPGW7+revgZZoa/ec
+9ZeSfpQhQ8Ku22RfdUNuXdRxPk8ZdJUBw0WO2wqKLWnEjo019v5ur5u+/Qs82y8bIkYFaU3Xf0M
Vg+67Bw787VbLpBcIEg3sc7qjSoVQNJwzOk++ZDWHB/oRMWgqXN9OgyRGX6Uzj63j8ryg+s+c4xD
wpnl5E04IqvC/FH2cJXbmJxTST/oMIzBxlHsXs1VrOnw9oNX0Awx2BW0HLe91fanJs1P5VAnUNBy
Z2N3tjqNPgcaJw2Cl6ZXapc2sSDmkN+OOTK/0k+dqzDK3ZM7ZDbNWfr1soSQIdVzF5n01KzWl0dW
pSuDfHYw6AQW+MzjzhRk//kP/MD7P98o66/Pq7QUdgbpocDwzN+f19Zu0JCqmJpRttmuliZDi5Iz
mBGBSXGNg9khz1llsXVZK51y3gKYai6CgiSK5SGcxvdsMjlXWAVu0ongO5cU8zvTrzCmNjTfY9oJ
7vIMRMbCfaA5jw8ZYRrtXtDpEchMncgZURzc/H/4aORy//YqSl5v2/I4QttwXH5bccqhHHCCUHWT
nFUfbDjOFcKD7Gogf3H/88nXY62BPekM9qk/gWvPEBSLUKoLoyGqrcTzubbtqPK2hUcnxGLNQB7x
8tO6aQ6OPI9Wk549Yzr/+dLF31y6toSraIQ7UrlyuWu/LJa9WaRVNRlYsL1sQ4dXHXs7Tp+GokBG
O7gnBK1w5xyaeu5UBicHOFaZhcn6z5fBlvWXb1Czz9meZZtCOvq3TajhyN1C0kVOWVfevk17FqMp
pXU72I9xSwqh71nZOVx+RWxgRUt5weMtwCxXQ/W5DY3eg49ELfjzV6ODre3nrwKlu43gMLDqja4+
izqqNr3i/nTNMO9hmtX/9FH+7hu1lWJfdVigpVw+6i/faJMrPVkljInOKKdtuwAGWnnXEEp88fM3
3fJS//zVXBQ17gOc6tGyOv7vfxDa5ZymmLFIFQF8/rllpnXA/KQmuIAIhbxJ/mE7+bsHgTee7V9o
m+t2fnsQyq6V7pQwRNW93GAaYsjriGTDECXZBr0wN2kQf2W18FBGGPZe2d+mkfzD1i2Wxfr/rEUk
RRL2bviz2rZ/X8zH2SSFQKLKGEvfgSUffDouWalWrohHWnzc6CThvURMVP0qukFp3P/D7RN/XaZs
03SkRam2GAn/8kLQdWWwixAnSVPOoaKVkGzS4jKKmbOD6j25RfOhYhpYnOeCExYB5p7DrV3lkkFS
eT/m4XipOEFYVdCfcKgkNHXh4Vz++Y35m6/KNjXdHUcz7HaUXh7DXx6zXDaWa5Uj434DA71gkHVZ
C2u+sDjLYIeozpVecnTazj6H2X1N4vvFn6/A+uvN0uy6rmkJpjuuJX57ZxPXDIrWnyCExxchQFii
erzBvAobbV4hR7v0prA/Ol16AYOZmGBlPiCZYX4uptOc1umF7jk7WVmAbHlxvJutvEiiUR9pvRHk
FgHs/vMFe395uLBpC7Yfk2JX279f7zyZNtgUYFs/K4WfeAw1WMG5ljRx3dh7GVqUHxQwyOH77z//
bP13P5sfaboscLZ0lmv75W6pzLfj2CZ5eYg6D0PyYNC/kuToNLLLHrhkniKTmeeff6r4m48s2HFh
bAtKRNP57RahLRipounTDJHBVPo972LYcWUEOtuLoKWr2jzXebYYybxt2iE9DWwVw1cxEVSGOLOz
BvqWE6EfbeRhOY/cN6cee/E/bEPWXxdNjSXHgY/KCYQq4bdFs82boB1Lvp9QW+bHQPwHbu9VZXXq
MZZhtiuc8C4Zs+YW3BTdBmk269ro912PsxFXAIIYKwPIl5LeWKoquWQUmyEcbAzcun57b87I98cw
/Yfv938Qdh5LjitZFvwimAEBBMSWBDVT69rAUhUCWsuvH4+a1fSM2Sy6rKvFe/WSJBhx7znu/8er
6gnHER5PTmro//kZbCw/pkWMHs0uzHwfJwz53SS/6ej9ha0o1HHNJ///O2z8r69K1+SYG3DY4Dkl
+Lf/8600eOmarvwIN1kDSSCzPoYGtWUm5gfWmHrA7NE4riD3RT4ltDgLnaQ4R0xzoGZ6BLb9/L43
0yeEzl8BqVyeqypci+jdhpKzgSt1GKJk26ZwGJlMszaU8v/5HLq86f/z4+AKywxsTkvS4enh/cfH
IeXl6SFB+IBrOTAtvvPQzhm7lwQmzZryRefTa4+UOuR2Im6IFId0BdLHce/McYdVqRF43tCQFSWl
Lsx2LuFgIibUVcZaYUZeoqtSgOSZDq/7pMzva9qmzKXZ/E9s3/YWbWWWjaxJRxwJlRXccKA80UPJ
QQ0Zv1idxtIi3EH4CX9odgE9+4gO1mePwpbIF/6m9SXAdLRytAmtRJ66SA1EIEgPCbK95E9fW6PY
NeXaXwZJCdE1OziFGNhsI72lLtddrOF9dCP+xACUyOixeJ5qhqkNsLnJ6Vf85DVulOmlbB0AsLX6
7bAGVt1kgSIeuWzEsJh6Y/jrTnwde2l5B1HQ6QLsTIFxmWrjWjYvftR1Tw/cYepdNdUl/JqEnWCX
u6Efw/mfV5CNQkPZuJlT9yXkRQ+U71kXwrMrz0Tpj8qZbHagBIa7yX0XCQaLrufdB/WwsNLypEGG
hDnnCwnJ+9lw6ieUODeTbacPtIG8bUw7LTRE92abY7wdFkq1WWuAuWF1UCX3VeoJKlLsCQiZkrFz
jOTQofEaqwKc4vDQuZP2PxOsyttoYAllCUL35kAyZmTgXtcU/4KC6xJFYiOYmeIvX7Oa2bIX8JaN
MgXzCfLa9j5buJgQp4D4ZBJ+9LiefYVPM58lMsbzGmTNBQTTLTkzsY1H4kc2GealrMRuKY3vjJ1Q
1FczoMV8gZlhASFZvmDZJaFhTWTuyEDT39kMbG4LrjXQ7bKEFRHrkL787CNOLAtlWDoFw24WkTp1
c3I3UP7d+BlHUg5DDFv4Pt90beefa0D+LXi4rKFuvCp1SRLG4177nil73sO1+xncprijdwFooqgz
aB5opVKfDtkgzm1snQcwyLTo7N8g9x+LBZZenpUXXWTKiHZky0PVjuyWA/4CfTk/iJ4+Tzw2X4o8
mJyjCc3HrwvMJUwEMrEcLTF1N97iRe68NTGypZb9PuGIgGIA74KJfQf09XnO+9AsJVxOCISbgt0h
tzQsxiCxY7YQJAC4wxZl/R2n/OwDPskbkUNCKn1iqymtnz2IMOOcSL1ViKlsDvxlCNdAEJ0NaN9z
+V0szTGIU4i1Ft4YOQznWvApFxzI98YKhtfIxxW/2YoXoqQb2rQQPPq+0IETbEoJoDeeJwFL292w
w/AoyJb3h2a11kNNCRLrk7lTCjYh7Uea8kw0aveAPP7UZoiwF/xIx2R2q9Csp4rVo52wjw/YUw8j
+2ByM6s1/VB2pOXMPkgBLeLWi0TY240Z77RZKCJ0rP09t2pZH0nQJR5mbTJVM5dfss3pBJqwHbFi
uIQ3l8B8sktTckBhf7RaogoLBZfRKKZn5XxHPWvc1gXhLBEv+uYzJTc8vhKBYFZk9HCJ1RoJXacx
55WJqvYp4wFDXswzTz7MLGsm6paWX+TRQlGzJJYBfvOiFyCzMWz5ThftGPOg11rUJUv7kJA0gU/d
OYuWk12p6JoarMWZYWxm2172k9nlW+Gk9Y4NXgMQIKJiY/U/AVfvuiB42JV0NunHkJU4D0n+LKgQ
q/ijsKNpU1IA5W1GIpQubtgaBrN1+MWJQ8ieux54fprNSYvtA+PNK/x18h61/d7a/BuDNy4GuasZ
+MmxqvrvXj8pKj6ea9yfshnUlUEfKeQUInfJUn8uKHtZ1E3D1endP0QwYW9N6x+l/qqU4Asr72Xb
dERkMqpY90tn3Bct3UVIH+WW0AXE4dn48IPm6KOBuYc60YB/5QtEUKC+IgE8gbtIz9xqIT1IgGYi
Tx47y7xGpY9FspXvJCC9O15fnoPrHM6KsaQns3dzKq095Ia879yHOq/y0FYJ1SoSqO2c0LrxfZYH
o/m2ikVzyCEQ0HnfRtKg+JU/Gi6I4FQxaFiN7MnsMbP4Zk50Hs6uzzizUXfqmdPoL3KS7mHu5LWP
WoDgibX32OoRPqAQVrXa45ljsY4LsltVyR7LYvjBLC9g9VJ5InQJyNA4cNC593A9Oid/AxNjB/Oh
kGYROrmDx8ZDfURmcRyIoTiBmsMk8zm5yexprohveQ2k5zTKxK4Y4m9SRRTTxmI4VN4fSWCW9SvB
ffdaDOwAlRCwoCuJrQV4iCzJn2YYLQY4tEFtPzDYYppmIEFZks9avzUaBAV8o9MzGkz5oSjNN7ZI
ToE1XKksA+uSMVBT49SSlqI+F8Prjt+V1RIdQnO8Kx11R27opnAneUX48cl1RVJcBjNPH/2ct50L
AMq85TFVPHZTxGGVPxehdBDY7bWmu6P86Jlb5qlmJs7/jEZlQNw3Cxwqu9YRvuO6bWkE9xlRb9ue
cXQnnHmrEbhOXSfshqobC4X13qX6FWaGe80ohB+sluHhWnkHcIDfZVt4cJ4SZmraBZJ4NhSH9K1f
GkQrPv85z4pPqzLvhBXMOzV2ByUJ2bTlZ+ks46mvWN3lDUtnix5zTX+pRGTXAcKOrKHdF4WFz2lN
CB3DDIDF0d3FqkIkm4MScRoat44rvpeB3sU0B2JbLJ53FMxI+SCLF1mM49Hho3RN8irYePo9ai7i
iCD7Uxh/6bj4bNs6vpiW0d5NRk6Yos07hp7+IwfUm9VC2Qwjc+vMlPQD/aeE4Vw8GCw0bftaJ8L+
4Bsv35Gt4RgBr2TyUj4Luu/LUTDsK/SKA6TSDSOuXW1PSK2MYs/tw7s8T2lRfrVj9VRym6FPNfgs
ODzGq00Diupc1fk727ynLCMaXVWHmBwfJb7VPrajS1cm/U0ccSQd9hl3L7Mp472y8ZXQ7+wWH1d6
QE8kR8AheWpvhLxPkijsVSv5Dihk2DAf3amYx7xJ08wUcAzANrfGjDnRix4tk4Q08DZoAv2xmXkH
L2Wg7kWTPZcp7//GKjEmYnnqOx8AN2eSQFF/HUCvH0XrtJx64+/edq3QTosjycG7EsLEZvGjK+e0
P+lU2Du3q29ssqZjO1g6DXmK24byWMXZtJXxdh55Tbt+2puJy7kT21Kzvg3Ocpxq4qHW3P8dnPUr
IG3HEdW4yAnW/vQJSTU7zBm+3xlnL19jLr0jKuIGCiRD0zBqD14ttXs5qacWIJ9PZMdNzSgsZG1s
jCaw37glPmucezbMNjV2AqqQtg7Tuku9/KOg4EUPxoZIMqU39iwOGIuHG6+LPqT+SOTCuuVhWh6y
BA5FLWPBvai/HwdKcF3rPpZB7D9mfvXiJKI5lZw7hDDvp3SF20Kwp21h55v1yjlp07QctCc8iDxk
qWdn9vJoCUYVCzKXcKnuobUFp1TQAl8dGZ2pPEFRwNxIerFY7P6JFBpRZqODhC5xSzhpsLNT4yPL
ZjRh1pEcGx7WEZIzrZCI0DpPOcZv29Qs/g46VwENhQ8vOrHbFK5kqCSEbK7Q1ZPVlYcKkVF7z7ST
eGxixLvFgivEv2aT+IqHLGtynK8ZGBzcWuJy7aXp8TbYFES6qeB8x2Pe6vq/ZEpdM/3teFqb3W2Z
0dhvOQ+KwTnkgHArYV4zazpyK7kn9UwI9lmmmFBcAgJANw40bTduulygwP3xOJxwQvsMLIce7as9
eg9LxtlnLE9CMM4ZekhZuW08LlhlbdLivtnmmHxrYoXWeltLERwCjaik1XUiafbASYe9P+cqmMTW
uYv6Ny4l2VhlZKlMKh/xwIFjis6jHayXsbDOZZByXyMPx4EeVKnq/rS0GHkfLR5dcTJ+nGImec5l
bu/snHAypTTjuSunS0RpfVtEOtsUrQC6+ZNW1RqfAj7To1DhNKD68AHN016q3hKUoe4iHpWwrnS4
zDK5zx1hAfAmfdubP6qyH4jJxGHm0/VxrDU+ArEKB3ZlfEd/sGx16OzQ4h6lepkIMbpUcRw88OHQ
eDhpnV8zk1+mObcULyMAfqmNf8TAjhSUN9x8iIc1QbODhPIA1RuaSzLuVscHC1Lip4te+GRo+JT5
kXj+l0O8LhPi3eEnW3ASUwXawyxKX9w4up0MYrRmct9x9Gfwi+2LLu+BHFAcv3G3XOg0DuvykdQ1
Ei+XXFvbhjTgmnOGJoHIGF+mGeF44seveeC8FZm4Ia0lqGi1AAIbSeLQPnttY90skUeay7FOFr4P
ux6ybWFyJy6tDt8EVtSE5G2dG4q1YoInuMmwa5R416GvomrNzbMhyO4aFoWwwXjVLAe5T7DkYHcz
nyNqMpDXg62rXTqmUH9LICWhUcEBIkIETSKlrx481nYBEizWga76WnC7O/Odu3dEJ25FmXFDBwQS
lhz6XA2HGYOAOWH+Cb5AZ1TSXdE7v6lhU3/UwXbCr5XzlgXqG0KTCvm+vl28hoMvbSyGjFw9AP1u
jAxj31xBsjEMJqBBcqAuJDyB/DN3n2zSk0NB2MtVJBkHm5fGixOktLrOXa4cdIrOPKkkAQrRfybj
DV/d7jghugYYf6qr+Y9ILcZAadqgcArOBNWvWQv/wlB/DAMfihJuuhvtiDJi1pN06dpTRUakKTAT
Ej+T9TFwPH/HrZMfXjYdPahDinwQuqN9tfT0pAnYbPMyefQzBkqxIPrJMvWIb5WEnoddpOm054SH
TEF0HArkrN4cp1WHosnjvR7F7FxoMKwq1xt/cLTJPjNCnpomNyUkOODp7CHRWLGigO2X8cGLxofM
FdNRZJlHqog0pBIUqTofVdkiudOSFOdRFOlttTHeO+NRSWWSGE/WSwRV1OnONlQgCjo7z+brkUC/
2MKCpdPpaAydx6IUsInof6OW05KDtRErFG9T9UZel1NcB86Z1QBMZ4eoFtKBX61AMx5XprqHOiIV
2DDVGHwJMMROsP+Ra+8DWHr+5IHozIeHrBrPqnKHQwMeaUKOnUm4To5r5Rfogi0JbN5GRkmmDqp3
dBzW6m9OWPisXDKGPteFpYNGNSvnw0lZf64WP+c8oiArUKwOfNNMGSQTld9ALUZVFztlyBnu2Juu
Q/Y0J6WqgezI1PZeMQVIHqebbOi+5wk2Up263CK0p2AQ7gEFwr0DNCM2PAvQ7ELDzhBvSUZxyKhT
OxwmY9m5P36rAVqTo/ZdZhvcNtL+1BbkAg1PXdmlvRtzG4Q0bWpgnQRUG8d/buoyjCTbpKJFCcCz
FbJsSvQOdQPd0TAYPb7c5pnrDLEv2pSnRs+Qyn66UUXBPMMfaKgzZaFDzgV1pEOT7kfHoDFthg1P
9nM+kdbK9bUzaH+CmGHf4EV/bFsdxlx03HfdH1hylF5JO8MoiuFGkPrXwSzT0Q8z2MDUGMF1d/Pw
x4CAaQnrtKAXW2mt8QR5VWt/M1T5wR+9C0ucL8405OXr7LUum0tf5Lw6Ay+hrd58i5Wcks11+sMm
leuvLKuDMqpd3WaQoVwLO2VTi+3MQ8qjWhp2nn9K/fqLmcEp7mEVsRimL1cBCloo4HL4MLJd21D6
tiU/EAQk+0SyIcgHahUVD0Vq3SlKF8bkLPu56NWEp2OYAbs8e+kIXdsZN2FZl6el0XeHlhGpSOq9
VQA/SCbg/5SWt+tkMeNdO7FvuHMEwAFK8GFAqWv4507NwTeij2G1YWEz/culURzNxcbgw4l0JONI
WYn3fiZhPK7U9UxQDFiAn3Kw/+dEwJ+Px0FTKznwzUDZsNb97V00cBYnVyn+BGIiXBi4GHdGPj6j
ZdCtopS4JsUPLY+D7zK483RYdmpwfHT0V5Ejf1eD88szlWbKwotGWkfcmdxY88XUOWDBlad5Habq
oUT7F/H2CGhZ464fCCeW8lEk/JOorjuVoMcb5RCDin6NBfAIaGVvQ1h1j0cGroFAtInpiYMGpxyT
uUVuayx2MROooCOyA6wQ8mFnHuAMLAg9dzfPw+NkNeoQWM2zbSTlmatefBkXrbSSeppO+npxhgv1
qJQCDkxa+DWMIBLjzp1vEuExRMqLYpdGMPCHUpNF6ezJhQPMtHgBbzXemP3UnSoazxsK4j0dDj46
weNMWapZqkfa0vVpTj7aUqlrXHY7t28OYqZlhMdE8SRZzkVmvAXZG5CDAQbqmK/Og2dNDFnIk1ey
OhXT/EayhZRsu1SnqsGrgxgysalsRXH7zp1SZ4sJNfdN+9K09iaZAENkqr9ZI+MLEBmtpindrb05
bU2yqpsU4P4miaFjl3MFnN2m3qKOzMSx+Nj9S8NtDGNtd/YqCHPBSHm7pGzeCJP5SYPuanwL4BKc
IRUGMZAUFAsMewbQsH3ApTKIDjnQEr54WeT7EUpvyiTbSvGZyj2MeHX/ZrfqR0hByd+mZ1Y0tntK
csjD85Rc7YVeu6VujaJ7qiLqgAHBnnR9sWV1E4iclz+y19u1AtkRA6zb0yXd+51zS7B43tlFtDKt
c4ON9FjVE6H/BgOqjv4GYXAEtJKwkNwsG2skrSxhQ2zgGpbXYeaoZzLXLS1g5jmNt7Uck31urt3B
GoerKz5mp4FoZa1IIniB9pjT7vpSTyQD47vXrYeCQN5aVP6mGHLS8KM+MDXYmPKA5HLRjO/mTQS9
byO1G7jImAqYMKUz3e/mLEPiObsjkx5v1cSDiEs5m23ocnbqmBuupVhGGfXIBn4udiXaXLSnHK3e
zLCIm5wUNkrRPc2d8YVZFsicVmJcMi0P71zxbSj+Vk3ZP9CDM7hEIC2qCkpkboZ80bjjo8g5CauL
zfvXn5DLum5a7JzOCrbJ11KsPxWvABjaZdk0PpNaoHTBxpHzSazToZrWZ68yGAeNPZ5liiMUrzCd
QacKV1pfbcu9oKcnfKjMT4Eim5kgBfppSC+MMTkjlXwB1xaUFaxe1EWYt871qPFoIBes6jhmM+XP
CqMa4/GWFdTER7bL0TEyTfSmNT+kkFC2aD9YmnjdDWOLCmPS9GUEoJgStZ5twXtq8RwwB5Vj7CzX
/+FixdOa/imdD7SGwfzDmrp4WijrxnC0tx3YLp3+Qb+ZSQErbLOMmHn6vN/GWTTvmOb6JxgRj0ND
E6nN83MbuATqvW++RJgkjGq5eCL+Cab2ZaSickqEcSYSB8tvQEtV/7q+x1iyenNAnRkKmFab/nSG
8cdeJiL+UVTt3e6yEFE+UMXVP0jiPk4v173yyYHwPdfwaObqXZcM/ippx/hFGHTFC0e4ep+OLBmH
GE02/S82ak5xsWjdz2J2dyQfPsuGWwJ4kdnlHTdhgI6Synm2l4jP71LcDhb5F79Gd+Q8utxFttBS
MliSazrulcoCYL8egFv1N57UY464UYfNs71Pz4eNR/fbGtZNB1ZiP1EQSJr+3KwmLQxeoFzgF/DJ
/6B7+smXW68Fc2XlSO7WwoI5YRa72K3f+CBxHsh/Y31hI5TPuYCmCx8ZVYaWr8Mo+1zWwHw9VhZ0
c93Qap2Xfh60eYgnEl/V/RjdlEH5u3Zpv40G92dhGgEkWQ9D7Rsdia/ttt7bCpI7eDoudQwdW5tx
X1/Ja41g02zj4OqMJT2+hj96Ob+NfcMCsVdawUcwquCjgjep25sjqNKl/8mN+rWIwL0Fafzszpgw
7kxxmoMfrwGhMUfPjHaeWPhXeJGtx4gG8BDxZP6H+rJnONQHT/J6pQv+rbQ0xXaZ7Ftz/uN5Feoa
C6XcFEThOO6CXPInnz9LFsVWawIWMkymqz18kuXbWXruw8zua9957YW8FbjIzywyThGfBnAzJPyy
9DiD8bsmbdHhC+Co2q78kN2eB0aB30FNf32bh1Rl0CCmXflIQSg30IQj8nvrtWzPJZKKHuRZ+VTf
Fn4F9tb7IQoFhjQIo0wv7bbJylMRYngW8myBiNLRKMfeBHOto8juMur01V3gNnLLq5qylZj2lgPI
yZSdEyLbeKrROCsZTDvYnlj9LCqTSQRLb4TdDFrMfjSXXlxB7eD65PuymUpzJ4vuLTqITv2hzzgd
nIQGk8jGaZ8mikZNVDw16GxCgNrYO7jrUTWMtq6sX+3MK7aBW/AVUBn1pjE8zAVfog04FNU8bIyF
/EU+zAAKXLyTDWCQJmWZT+SH96c77CWqdihzvFNz1d6XAo9qb5vRtnWLNyauzkF4IHRRgWQ7iws4
Tu+fnJnxEUckNQsuaBtR1/u1Z8mCOU8kjMTTirdeb4x3HjS/cPEYXqJXy7k2mLz9wcB6HOlCp6AM
LmC6bHi40Ypcxnc58cwfPUOGppH+uCvbA1lP2Ajr4sIsiKNi6/OFzOUYqiVC3o7xdi8uNQA2CIkJ
f5Rp3I7x0FwcIJ6sGzPaUYGvdlZjjlvbd8686N9Ll59IclebMuUqNKShwu4F/qrfyZw2bbUyLO4n
ohd5ec82utn6hWT71Dl/J0eIXZ43/L/cowBTMswTPGnF1ArZc8d1duBOuxHnYsJ6sIxgoakQssQA
tucYtOqrjgVOt+ybzDjHUcvsApDgkqdn32KY5dnZHY+DMAukBy96LfjZ8a7siAbQcnYZBRzRVgoJ
UqWVEMK6/lsybWZIEKysOI33mGsJ+qJXuEx0RaOBDJS5L6qu2pH/40QlAmvXzDCX8npgXxSQdqi8
/opk4zuhc3jkXnlJSueWYeKyCTjhg9YBGQFjOFmGb/Dua8kMa1p+rJ6nSItqCs0p1fGSq20Loo1d
9o3IY3gaJl6CZm3eq3VA5mBf/Db5mwbizaNGtRlE9eoGzXRqqgzYZlOG02wVGvT9NIGr3noq4tYG
cQSdD+YQAyWefgsN3onE8g2u3nIrXPPMhy7Z9mPKx6XKu32cdm+MoB/sVtxBFQb+OL1GTjyHEQ/j
rdkSoEMe7NNNonmIIODgdxNbwurblemZQAAfdc+7pqR7GDzBngBGOnLwLHO+xdcxC3YMPj4+TWAx
C7e+g59hbcDqRJbfTJ+TKnpY3OYzaXHHpYg76P0GHukjqLWGIx5Y3cGLVT73pnKmfaYy8JxqfUfx
wFWp8r/Hksu4jMfTPAY/Db1paXVvbRdZuzxx3mueIjvR80yCn3XXUN5PuUbH1kNOIT4cuYinVsX1
cDxyLo6T/C3qivrsV39b7v7btXk2i5XQflq+mGNDlJ6eu2m5zxZoXGJy53oEuNRKHsxlx4B9nF2O
n8X8sCAnEiCGjlSFsXWD3S14y4zN85hzOmHHS2gcQG/Bj3NbMU7PnAeGXO45ikF2LDEIFX9sw0gs
dDNhPWT+8NsvE1GGNHgUKVMzOy9OlqYET0V/WGM+4SBWnlLR/oIqMGH49rsWxLAqGTp0mjpcaP5w
xbiXvNsx6Fy4szO8XFWAWPBRtQTr+uChENzwTqUuP33KDG+4aVQXC+r4JtD042pJP2BAPoyai9zx
Wu0NUMmTZiZ3wJO52sShXQEo7pixerAZ9CqO0MDSPlnmYwOCWYJi7rvypSvoD7K14HEcXRaCwhgD
+fn5CWePtmKqo3dSm0FznmuAzx47AUZFBXwBTYNOuQ7Mmg+dAoqmB5M8VyblSBDSqikfon9MaeDS
rqZMQw+ANw14WmoCdalZ1JNYv4X6GVl1HDPWnHHhbNUA2MvFJZcS8yi4CETcAAzrsQUMgjYajorm
X7cz60KA2CPXPLnwrTEYyU+mmdlMFfhayPBdE5u+X7uHGrx27no3Etw2OThSPcAPnHbZcAdAMuod
AgWhe+ghuGpm98KBC9DZO+hzbozMrQInZ/6mSd+5fSoBfw8W97PWWj+lty8Ag/sBk6oaJkTYZcuV
eMwccuvUKmXm2Tlo8bjVjHEWhw3Q8UHTxyfdNnGM4jYDTA7x8int2OcHmlneA+2UjEsA4iTnQnPN
3RrCecXWNtXM87w9pJqBXsFtpHVPsoe/HwCwiwMuPdPcdNk1r2PitjvguTDa4UDxBSGpHo/x6J27
+idxlrDihMXuQr5yKqQW6ZlArxZ5mjW5vathuGeESLIMupiMSiihPGnwS48kOToUv5oCX0FadjUX
non03iB/zg8ZuAvkeFcz5LvqE3y/xdaH51hO0XTQvHm+g7OwpRWiSfQjk++2g02/GBrbzWSkzn0C
7f6zSL67DJj9BNVeVT1vOfgHShPv2R7/Ks3AN4Dh95qKP2o8vubkuwDzHwvNzh89+7EGi+pqqn4O
Xn80hxdEo8QgXsmXViD4F1D8qWfskcUkuwpY8m4A158M0VVEzMxstke4V495sHDGga2XNJ23Uf6C
ZCNAtlAMfwq7LkmzcEBp+p46N3EkYmG8XX+8kZFQ23vO7cp1J+nSq6smqpkjhEnRy53Kk9csNT/j
AHK+RE4waUuB1L6CFXFBb9SrLtmzNQhKHmJ8nabac+DN1ftipb/mQCrG651N3JRkFPP2L7Med8wf
kUoiiOX852iLQoBOofIJKawBrGKL7efGRLoweOWDg4TB1TaGAS1Dov0MpTY1jNbL6vuh29jDxa1R
OWinA0wi1jWCCB4qRELKmB8sFBBmtPTv2bp1lx0WGEq2hvOUaGdEgjxilMPrkObvjbZKsDd4rrPV
IINEQhoW+Y55DBNbjhcKssRBph+2h6XCR1fhaW9FwkSPGcOr6WO04LllhgLJRaFtF532XkCKbPlr
MFao2MRz2MKPUSPKaO3kW5b3vxXpzUGbNHpJFA5l7RuEhuV+2BFmni9Rb83gMfFwjEHz1mozB+Nt
/Nkwh7GcfJeigP+pPR411yj9EflbJ/W7pQk8K9KPeGRKry0gWYMOBMYYQNlx1EzqDrIUBAvZPZhz
jaxIP8AA04V+NfxGwB83LoEeMP621k7zhCRKBhBr+QhWVEO5d/X5w9zMSSHCOPU+Bpua9YDWxERv
Ys0/vradkDL6aiAAH8qgakJztdGf2f5uGj0fRxjn+rEtHuGicvpbvmGr2czUeeFGhpKztq3wrbxH
sAeiRptYJu1kqbSdZdaeFgbuX5Y2t1AU/5xMXC4r8UoAw7Tr/3letPGFnsfO0A6YZXyoTJwwtrbD
UD/4ttDFmPlX4mKPsV08MhlCmVGAiFlQzFSoZuIgJTKAfMbVFppEb/AYxCUX4I75gSoKMWy0NYvk
RU3/mWy00yZAbhMH4gvoDhImLTsEU2Hej7Z6qCzr1Tdx4yzakjOjyxm0N6eyMOiMJqz0Dt6rFdAK
VGh2LO3bkdq8EwPdAnjRnZuWie0c2XeDmp4yMz1gDMbbo3pM1Aq7+FqHWIzZdFHzibTtB6XkNdH+
nxERkB9hBDITMJcJl5p9iy7IbBvFZNzeF40cToL5E3NdksXSY0bqy4HN1NgcYhOC8TwV7t3s2B6+
8gfLYDbqxEvMor3pXkEJ3NK3665rutySV84euires7C+mKyVLwoD+zYxIQa165vRMDIzFQCFfiGi
FbnMZSMkSh7H8jk1nhRypbFXnNd9pro+lBlTpoR6PA891WQA5SaCkUn5iO052FaEnZeBaT54lfa0
el1NaG6FJSh9ly/vkUGVM9/N3vIH+t0NqCqb28f61k1Bc/VZ5WNySU99Ir5abw3rNhJH1zcukHT1
TA3fFN2dT6kNVB7Btm2DlGpgKKwdVbzxiQOW10bbq3iAqouTfY/aa9V4+R0WDodncGpuOIr1YcvA
V9yT/Ix2DAhPq7ZktXczR+IzzNv+LGtNxkaoRdVAz1wB5qSSGafkn1DLt5BwWUZKDlx7uSwEXZU2
dZVzf0PSm7yLU2xKLzhU2upVab/X7Bw7dF+m9n4Na3OUk/fQayPYpN1gJpIwC1lYa7TmJVkwLHhM
5DlXwgKpZy+MtGWsbna2Rp242j9G2jEAl/hn1may4li07clEV9agLUNbSeysD5ivsvZoUZs1KM4W
7Tor7eJSi/4EFwIc9XLnA7qPom45UEZrToE2pvWo07BDs0hCenzujTw7NpphgmhtKjCuFdq9ZmkL
26R9bJnuyg/vjC1xKlNJuExwLChfFn+hD6NLgui7EeROYB/geiv75r6dG3G00MCV2geXTECIF45W
YeFw4wOota8NGbMvI5gcyOh7XtfzsBTqvlIzujoawccBmxs/2V+/tR79FiZotHa4QY3ucbABa/mO
sM//fovtdALRSFRcRpVxEbFJ2LuKeakzapF1EZn30Ei6m9pUB4wJ1v2gf/nv/9z27mtvWC6tDcOd
n5Nk6VwP17RKj/EKkadoZvUkm0A9Bb1B2dIVyaHxPHnkBKWsjadNnXXF1cdSS7CX+rfebMZ7Y2T6
xwPIAI7ADXP2g+yG57Z9+++X3mNY5DsxY28WQdd6QDUUceyNVXc3J8lMVtCuH8mg1w78PXv244sR
+esrHazPSpTR7b/f5YT3xqiIH6behBZILSaLpju+wJ1blFTFsz/VoNwhhBz+/ZeJE5enVN6I0gk4
1LbyqXfX6mlwWFjwm7jmq7lostsMAFBJofLRtrHGmHV+cWJZ3Zpg3E9RV4F4LTrnUJLPIKwq5/v2
qWjZhk4Qz1SPHZ4WU/nBGPx5nBovHOoo2A8Ge0u2rWorePxDJRwYb/9ruRNXA5cuF5iDTT1fOr3T
/PdLNi1sN5tanlJEu/+qiObktNdF//Lvt/9+KQbnBmoSKy9zYDYIDcItZHAOekq8m3+17aYBR1p7
0TeOIZwfH64rs4chCtoH6YNBSScK1+JjEebdCqO0Js//PtcOhqW0Gc6TypL3xOTk6APpZGSk7hdO
jjv+ubu9K6f8Im32hbAkvqbSyW4bmh0vndV+Dfp33rIGQLpAizrrxK3ZU68Fe4XLWPkRcXLffSCv
rf+bf780Hba6PB/eSOf+wJuvnpeBIY3lu/Zrkydl2LP6u8/rqTu4nfkSxTByRp+4He2iau8wFNBD
i9fKj8mYUV/f4nuECtzupnUN7koGCndMD5w7DCFWFdxRU8dDD8yZWQY8Q9pd/8XVeS3Hjaxd9oky
AgkgYW5Z3rLozQ2CFCV4n7BP/y+wZ+KfmIvDQ6rVaqpYyPzM3msDoYkaC8959+NFFiNkxeDCNevn
eIrKq3Sb8tp2yarwO/+UNweiFFBnThERbixHH38/tGl5LMaKGbWR6cexJcgChvwmD7TCwyVsaMM7
PPjTJ/Z8AVBc/p9fTqnvXBRjShgPjcxMePgMowj5g2OLIno9+zxT6LM0IYc2bxiMGCvB0PHFK13Q
iKnSr1UaIV5IkcvM6Qr1eHiuizx994Ojh5PsYJR19pqQM3zoMc48krhOIA1i0jkXLFTckcAYZ9jW
vkoehRu426izRlaEcPyBI5ncCUhp0IQCLYzaN6kK/x9z2gauIBOgnCtAuv1pKQvuMA+ROJVCUEtr
5y/DCnBKJA7eDbKAa788adRb6onhSWbL7slNCHkooatTP8sTUF/WfL+f/n74Deyl6sX0kKT+bgze
ROSZT3T50Ys5evibjeC+LGWxzfXQbzIP2y4Zsxax1/dRNPzYtRmevH7sNm6r82NV6j+Gwa4nbakO
8ddb5nnqnnPf6RaPCqW8C/3bbMrpaA8qOZuj3uWufWu5UW/p6Fg7/rx2b3dD94Qy8E5EJplafnj5
/ZASIvTfZ0U5/JTkHe2dViZ3blrH33iz0JVytj7mViKPvR5binMrvGVMENmOfw3oZ34MH8CMZKzz
5CBL3DnS6HdYQZP97zlsul4ObwkJdGNk9rbA9bwRcXgNm149wlkIbyj4/4Iy7a9DBMiJWFhCEAbw
Ry0ntOH3Dv2Eu6NSzXdion+Lxx7Fa2kEu9/DYVhOhXngh8jqfStR5CiDATvujObBVU0KU9lviTFh
4lMkzatZKERMPgV9Wcbxe2BE8baO6mEnnD5+d2PvQ2UlOQ0tLDoFffIULhnE1vJZVMfbAE/ALaTd
Z1ddfbgg23bI7e0tyQvdoZ2giKQee8RODwZ6RSt//P1gufabQB17+v0KHxGPMzkzCUfff78BF8O8
88QfspTZpHJrX0W1I5+2vbdJnLt3YuHtg9T+W9XFUeTln7yKOtbWcfyio3Ex//ePjQgBwfKvnATe
87XXJCPVAYOhoTKsb2CQrOsy+aNCBPTgdBCx1/Z4s9NqvvYTmxnDLz9VNDVkt4z9pk7sf5npZ+uo
Z6EIBB91R6CB9I1u46zwgkWXpgqYsLO027bc78xyrWtl9MalWD6YKbOqu9+vyXyKwAkz4/j90s+7
Ystek2DZJfGanPKIlXaRHXu1mK7c6hFTWoIGpw52wqK7LRqStH9xFSNOjCdzgQx6ls/6bcGB9GAs
T7+/pSdM8Rw7qFR4O5TOG7PTt9Iz2+/SK59LeUpYAlwcq4ueLLuWe8uFj+QTREk8QskqXzHV+T3l
0Eygp2i2PpjdFPSnqYtsbyGn2ceNH1yNwUohad5IOZhODMoHzdhkaM//fTqQVZTK0cITGaE/61L5
mruT3M8ROQqypCaXAYnBRY6muMqUfM2Ex0nLuZlalFiFke781n1kMZHgAmN3WOSMS1vfZVcEBj2O
4URS7zlPE2OaK+q/C6FYFXkXsb0KzbS7qTE5DgY3Qq8HcJ0KpG5JQqFlfBhJ011vmgfj6nDnrL2q
+U60KXZibsdV7XndORrwzCllzCyIuoPrj6+WDwA+zUCbSDN7QRAiBnFLBLT3ophmRrEdaj8aTvBR
AFJ8Hr9b18lX0UKm9DQb7MntkMi0UX3MWekPkpKYeO6/NublTeRYxgk1vHHKWHe00s6vQLLyu2Sm
MkmT5mCO6O0c4chdGXbx+feDKYoTgF1SQThiWO6Q1zD1ybvMGm45tHBMb5n7Uz/KE0RthDnsKkW0
ZDVIMiKM/m+Ds2Y3D/E96e5cIErdz1bN9tkUp6oHj9lmWbBpDNTpJiiOh8krdpYxXKhXxx1JZJsE
bfIldW1+dJxzFurcoZPJS5Pq/YAs/iML1bAShosOjzWvO6JFHGJNokTYVxc8AsaBrDY4xHPVXut+
qFjrTKDJhmWUlkl1LTp0toQyvRWMRr4L2/zvk+VXRMkQlBwKdcbYR1ARGsA96i7/OYvGxw77GWJ1
tJKaMC+oIDjz3B5MX5ub5ovv8Heo0+AJkfx2em9UVb1XcSFPLd30yqmq6X0k473HLhqhQpoxdXrD
pUncty5kNEAXMF6ob8fdHDck3dUphAS5PMQ6U0+jHLkh5dFWrXhMW/fVxjZGB+k+WQ60sy5hF5HL
urph0/toE2afcR8+a8fU9xUxAPDCxdPvB9wqD0Mq7BO8Jg99YYgg+/8rHn8ryN9fQzIJfNH+W/ey
esDNiRsxTvMlLm/vpHG61c2gtxac7wEk6Gu0KIt9yavMJRKcY+INrW1kQltwlgag57i4pob+NiUY
Vn+BBf1+CCb27BPMQau3SKiegKYnNk2QP9XqJkDPbPzSPEnpRqdmcvt96CTELzLXY7+U6/20HFlS
FN2F809hYDhGhj4PXU8fwh7tGoWRvPhodAKAKcRitfsIVmCxYecCipnkzXWMAP2zllDUstR/ydtk
PhRd/F2o8mIugTtG38t70xMsryMGGImernhgfUJwAVqOhWlsMqebVoEXcwOCbTv8VpaViMb7BOgB
D9vAf7hjBuigj7+BV9JXb2iDu1BSCebIjg7aYNRqdpOmEcLkMzUVJdhCAUp5//Uysve5QDnblkZ5
0U1dXlRNcK1dT8ffr2TaQd7N0stUPzGicW+Qi4MH4QoSd71vM/ZddgAzi0SVyFuTR+HGTztnXS9f
/v6a33NlDP1iSp4W3lZW1fLUJZpPaVe+KnMqCCZyURYsH0rHKY8D30EUefW51fciqinuUGOcpk5L
VE9KomX1xpNfsYCtYWetYTdbBzRDvPerALBr1U3FGy8P+/By+ozhYfKUZsUh6AeWoQ7L5MFZ3GFO
qRDBavc5cYZzyUTvk8bHRE/RM1vJkAoB/govsZEmw52no+jiQiDL2yGGD4y7wpAFYk0j32k5ePvG
dNqnyjB5YtPOXKsKgZAA3XiOK/s44rljJ+md9eykLsmqhIfF7YiZphjy+7k9BTgnXy0SATBSTJ+t
hbkrrODuR2q0H5zKf4mxrS7ITR8zMzTHN2jKiCakYvE4K2e4MDO+TjpemNYOmVxp4P5FkVhsOys0
Txja3hEiIdnI+mSLiI12tY8ZfrUzQbt2UB/aDqt44xFcfCct09nm6up34fzXzsAJZmMYX3lVSDZz
a2OPBfZWuHZ4kXVQbOdAFpsSXQbp1Jl7qnGYMKqB9Yrmafq0NNt6IiS6+5SN1L3bJ4/20HVfZRVc
5QQ2V8meixw++eNoQ7NNwQ2fC4j70ACUuQsnBCyRroxdCDFsWw5+d//7GVia/j7y52dsaMOxrBl3
ug7E82Y599rZHM558x7EqX2tGQHuldP/A3xq/zcL+P31fjDULoocPM9TASW9RM5klOyleQ9B+kDl
U7QY9f7vPxJD728MYGU4213zaCPE+2WSieWE+f3Miomhg8Tw2lbhdPrfD3Nf/b9ftqmiiezA1vz3
W2LUUZVft3e/Y4rfb+33O3WWNUkUIbb5/QcduQArKafkNNTBqS7n/lNanFMpBiuWPbCPQ2eOTkGj
p3PnNKz4cfOggJoe5iwYH/K5Xpd1F90Huq+Invoqa10/hCb/fLQUL6XISRzjN6poULyDTQhqrpke
PSB0Kyu61SzqzyRaVue4cBHF/e/XOQpA38nuBWb4L+m5eBfqpn3QPtPNsQcZn1sosOZoXuCuP4a0
n6MY+23PNbqNzeHg2fYHOhnM+jbaFM8g7wOC+d1gJVvezpzSviJCyIzjLcODg3DIMuG7DMMHmJT9
cyvGz5gVhSbg45DU25AL7eIq/511u9hF40ZXrn3xnSTcQfPxVra57lhXrwCkin2ejfJ5IrmRnppY
ptxGGTdmznaoyjP9zVKKkUluEzR1kAOvPEjmz6EYASbRd+xDrRGUO428G0P9XQbZ8FgknVrhbTkY
ZuZtII0iqEa5E+PjEd3JKKkWCXwhlTCeg7MFUOvsjw3tdp5C/uMrhFR7DLevgYvUBH6IIlmZwnUY
KljM4a1qsYpXMhJrk7lfVHckA2Csy41429WIKo0RCkPjRu3Grrz72pmh3ZQC3Of85inWgcpiP5g0
R8Zs/yyDhbad6fFO6fC1ghjKmT+uJ92hoXQ19OEQWC0BUgSF8ZJoe/Qx4Lhw75GtauZxK4yv5ipD
i0NypCDcfI7wlgsW2kl2JCWwZASGmSsqylsn81PUMqUkf73dVGa9L8L02+3aW45LWiT+fWjVbzEO
4QejzS/a7y+eIg4SIjAxoE6FH0KUh5rhAyABtEodYUQTjn1k6T2qLWN4IboWg1KLDMikjlq32VCd
k1kd2Z7OdyECwaVZXxn1NDzTON5CkHLL9IyJujE82SV7lGZhc98JCLf7keojHM8qQcWEBdU7xTM3
lhKM0ppMb+bGRt7XZdYljd+aklSw2WMuYaBOqw21aWPjXBCl+lgDcmbvhJDOc07Moe+7AL9AKb3h
6OVc57hkoDtO9oaje3l3WndBpHvCMXW+p4sxSA+Qf2u1cxRSMpJCrXOZFwSUwxeuAD1tXKO6tTmS
aBHqS9A2f8o2/iJDBqhXOBR7FSkS2RkZIFge41XbON9jEmNW6Jtm009Dg/8sMddpvEUBXNPY5H/C
2T91VYyiH10kasgAW0OELCAn0teaTW/vef+cfvrLBc/IwFR/q686995HpmR4oZi9g9S/ZMYQr9MA
GRXmV24je8asVSe0xA7fpfERhtAzcArcOhYmaOfzT9CfEwrPYTPKmSI/bMYVgqIAYDCzhrr7qTuj
emB5yh84TSeUHyvKJA8zQM2eqJ7b4/IOKkRyFHXjHroM9WbRq1PD44/aNlTgFoYp7+9KL8K73bEu
kTUkzVROaMYRhSxO5RdvMB/G1Ch2U1x/9MVE4JIEOmJrciHQ6JZryOqF6XlXoIHsHjsHT5fpb83K
+ONrRhqshumvBkJfZdrvsd4Tyhumm66R14gf5EaAHl95QEVwW8BT6FT7ldZw+JCxo3mZ3xqz3LVk
OA/5a0+kwx6dIdlHQ2Vv/K54UoNqSZwiGrqvIar01bhubVbkLlD3mXnquspszsX+SRIoSm6Jsy6D
8d3W3cnv893QlIe+zbn+NfBlI++buzHBmBqgIUh81F+GN0zwCIR4CEn2ikh1E0tuWz/OUMKifwF2
qSOSqWLdtRiGPZK3+sgg6MtA3kHTtmFAZ23DQcOT0Nh6M+s5GmfBftTZmmWDgiYyu40zkrRnGjT5
sdpWtn/pe7FzRsj+hl7CaMbgVleEAOH6Ucje2JjQrV4n71mQiHt9grSBY91vcf75r9NAxkJY4PXy
Bmfl+N2nb9Cetf7Jdmy9D4kQAc2PsgXJ83qKhUYn6pBBGs5HGRKgNSAtkBLuxOhSfpBiZQAMiFAo
TSi8la9OXjB8IZpJUe/aD5VVrcIh9Nk1aVwIJjs7XCXkDmjvPmtEvMnyls4VW0CH/GoaTWRSVp3s
M5M8B5bhyaLyQgCIbzlBNsAxxolBdenEIGtz3hAuPQkPCXhvfwr1SWt1mYC4Xsyu3yaTJD+2e4XJ
zDyQ3DfHrsBE1OU1SAd7LV01bs3ChMmcxzgel5F+X7IbyloLp/fAJtfJiFNULO5WHBd4PKgn0Fbi
letQKDlheoz6qj6zvHvXU3+aSDnZCl19EXaPRJ6zbrkT1ykjboHblD02iRSMxGmeP/I0eUgjfGjd
7Alqgm9tE3ydV165dqvuOxhQXudTcWJrvpuG9sny4qMtwnzdK7veTvqI0xRF6cTkGUYI6O6me05z
972cIhia/XPV1hFSF4WSKHNZE+nqwZtnczMLtlF9Xv3LgmyTgJ7fpLI3OejWtZhwGzYYLRgJ7fMC
4gDLYmq6aVmO0OaUsXuvB7fHPVkbWy9ddBRLiCCTZnlTyGPJJ5/XczywNE3GrasIqJhtchBLiQ+W
Y5nmXnAr4fQMQ5qBgiiMOshIq/qZLJQ4AkdHXwjvUbomG3hsH+Vs8JVzyzl51/EgrZMPxRiJCKZ+
fJnbSU0I4SiYC58ep0HUmmtWqjaKeuT5jbWpnPAti9DQht5LLKhKR2ZnPCbBeChCfiiUY+3ItrSM
xGdDDBEIEpzBdmr9jRVzp2sVjcElOVHqOqRXRIi/wb1y/T22dUNHG+OZyNUGeBgiMCClBgMZFgHo
zWOvrhEER0viUk3C+xDyLBKVCHp+1YnhrVR189aaxXPW2U8Rea1nHmkUK8LCMxreR7mcucmmU1eg
YFYJO3Rv0pfCzkluJ9wHH6PfHgR2KoFtEa3usiz9toaEkgPCDuCOLqDkL78rY64eaolBTyc9zI+Q
gKahYJCZFfmmX/pjK9DwFaDpa4k+Xpnjtx/Lx1RrokNaeYAz/9nAOu5S39q7kfx0nkywaDd39FE9
OLCM6Em5eeTDjNx87daK3ELzjrgxxVoWREV8Nqs5PdYh76m2iTcWo7NVFqjFUY+9MuqMG2yWffWl
nUbccxnjvlSwAKKZEANJW1A1zg7VOcq3GyxTc41smZMieK30cCJZwT7Cia5XuWz/8Cj99Ol76ulm
kwnIvuEAQAHm9TVDxIlVbpUEfcfDQJalYTLszcuGrXW6mX03W0u0zWvb6wyewlHhWluy5fx/ZiHe
8hbvf2O3EylIwYJ9Yh3UK0a0eB39dWd22Gna9hx3cbdunK7HLNf/6zkNThlapsrqAQiQRVEMIXp2
0aKw6qxjqc3dXBhPg+KYcoLAW2BA7ibGFI+fn3rN8sgTbOTKSpGVocy2dgJhnu+MKJIhjKFIK7Zl
Wtinyk6+pOD6BNszT7QotvGuTTAXiX1PGsIrjuhkqxY4j2G366hN9xz9CMkclkI2ZjWhMHpNWzsn
A5v5y5EhpsQYSDhWFjbbeCKMIxTRkaxKlHwYIwg0nP9Us4f0omHDHHvmF3JBedcX3b0xRS4GLFiH
DgTwbNh4CbtIYaANHvvHIePJdHKiD6iOPNgFsf/iE6XhPVcUx4gCo68+U0iZk/51CLJ9kZfjgST2
T6/VqwaMbchKZ0V7RZiRRnMe5PYB6Q/5PCNwPGTiH1X3AdJyMU7yd3bngIlIb56KFj5RYxL7IBB3
gk2bOYdLa0faa3Agif0J/Quiu9h/TzzxTxdzuU1iD/wMuOeAeJ59lXgfk5PScuWPThAtKlpS+6Y0
OzRWdt/77T+Guy8RpydmxIAkzVNTleJck9/RZdUHlOh9r+a93/vwO1QnV3lF5WGMj301621L9nYW
5xOmx3gHRFkSK4bspYc3RDqvfHUj5ytGZbjOgojBR//SzYDBq9Bq0CQw2+jCSJ1nRKxh1WCBaTLg
vlP5lVkYOAfs/gMMlCoCHf0yI8svJoSJkzh6xUHUntzZbmniEynfJlc+1HhGerSVJz2n77D3yC82
WWT609zcmbXiRylLPHJ455jSz2vzc4bcx12IKNkjvx3o36Xti/taOFhZnOqFGmYbCM3mzfV4bPnJ
bYrxBXLWkk7tfaETMB/tuP8OBQ5ew0VGSeyorTghDxmRqgATgnZtLDWxqSrrwS28D6/NUSa293Gu
Gd/nOtiVwmWHkRmfzvhjMFdOpPOWSOyvlu99N2W1hjf7y7Z6Hupu0cqGz54c9AG3IcuDAUvYTACW
jaOy7WlRRW4dPGN6AqBwB+X1FnDXrpJFdThoaxU74ZPCQYycC5CgJMNtRadSaSSKU0BK22ANaltS
NGcu1BM7ROfa9M2uI2MaRwt+B6SneAqXLByNcakPI6Tb2v0nZ+84ddlTV5lYWVp17VAXSKaKWKBD
MHHQrQHvOGfnxOu17dg23SVcciAw6A6Fosb3UfqaZYd1vrS3vaSJ6dKy3oSKkBFZPQkPhx32Mrbv
KPoaZrNUbgZ8AomEybSglpTkbnJznZ2kH9ZejuQfw2/uQx0RAVbWYTxhXVnz0/+IffgzY5d8ia7e
BSF0QRdDGouFF5aCG5cwPhRcKKir+ZsOVxMNP/PvN9mRoL2oW4f8QEiVujMIxzVU/DVofCdpfIza
5lPX9CuuaBGlZukfCD/eXQVxrqqjq6/PPNw7tys/zA7nFlvUW+xlX34m6RU1atlu3s4NInd2Fd/5
WB/DtDu3S1bL2PYXKBjUyGb9NAt7YwvC3kPZv4W4Ue6mJCB0ftynEWeTZ/JmwWcMVvvOdau3wbcv
gUnBHkmbg3I8d70dbu2hXc7mP24Ub/rqPIsno2FUZJoFRT2i8jF9rAb/nFnBce6BdaqufG6V+5q3
iH3mkdJ1+a7rTL84ABFyxknxH8bjDtIkE+qTIMNqpK2p7RfRaTyHJeMS0xh20u9bNh39DnQIK6NQ
lwhg7vTI/sMzi8doIsaW++EIMntT2wefOinkp7s2EDHsJz2/yrwhgZp7Eu+elT9M7Ot48jdV3RMv
vhwgkGESSgUicRujgN2HhqHCWQ/TDgabkWGtK9SLiHB+MkK787UJyJoT+9yBtbQKuIauQZU21Uwm
SapGQ42182ILrUmuxDKuw4rBs1vdRh8tal13X1Uk3pgK1NugHA12rtaP4z6j2Ac40PFTwnghN8tp
UcAeg5kdEj+Dd26xURWodCO73TNOvUdP9LPobUKIEtvCIl9FCCSObk9iXwClh1hvZNqj8zp33TP6
DoBpbvHsyvycRcF9WHMfuca3Ff1zwzZZdw3D8yiPrilrYCAk72yvh1WeXAezO8OxeLEMcTcPI9Fg
Lo8ThqNlPuP/Ec0SJ9fgd2twF8OtNVlQetDn2Mm50uFtL+MHCw8Qs4Vh503Gt+3o5xG3w0xvkjAz
Fnb5GIWwU9IoQrVbQNgwmvzbE62/HwplchJKEplZzaRsnNdq4m/qD/YPY5iKTC5cREHS3HU5jaPL
noa3ks/LUA7cN1SghXiMCi5BNDrlxqIduJNyhmFN5CJhCrkWMRrh4N00cCiEDYaZylUELvvFPXXj
kTT1S1/be5GTepH5xBQxO6+Gj7wx7k1kkmvkkldwFjerm9ZMlp5tH2dcDEeEdrnYVKrH6ugIakMJ
B9D0yO3tQYesWoclpVMg1dKWuf0xYTFuPAsqTJ2hXO4mVe8oM80Z+Ykrm2vsgBRzw24/ZVTv1JAT
XubKX8npc0HMWA6zaWdEyUjx+DyHxQ9GFYajCZnTrBopcNjvawBdNqwvirHsr5rVl8z0M00dLIYh
WcMtPQeEnnO04uRxaP7w6jYQQnjXC8a0BAfzmBnglqY2UNeMpqhkfwFgrZIWr74rmJm5O9x5Pt6O
W2aIf3PxmEKw3A024mJviJmnarq8SiQPCRKCySOUuXVI0lOTvW4L6+ZWxR+WBdVa9dFTiHwxJBKE
Qyje6JlIU98LrUMLZyVp3TfClz4r9HsTC8117poXObFs7lDZDJcYy+4wABKCr+STQQr6xkOmZIzo
gWPs2CDmIEJOVUDFEz23vrJXRsGDWPYu1YzzaJoq2jQdlIbIi1/joEhPulTVljA7HwqAyzSxvo/9
oL+zwnzapDNvyIwcC9Kbd+UEgIT4vT9sQCv++L2I1L7wdXSpVc6PJOA+JvN5DU2Pjc2Urewh2Iwz
zxwFw2H2Q/ZJwmNnmHZvRl6GZ9RUIKyoXiANEsCKWGU07buaVXnjipuD8uCIzHpBU7ac4l3sryz/
NWYitQFnUtyVC6+n9j+iBtktjQOj7FH9RcU/ExHc06w7/haF0cqYjWorqqpdOTPDztnHWN6zTQI4
Ifmtjf9lk4ZpxeWN1JMasziKaeC2EC2x72044+HlIDrNgjyGg8Zdjw9rb8p+X+NCWqUu8XuBcSZx
77EAmkAgrb+L0FTwbbsDmiKrXzj8dwV0BggSFM2IfTj6HM++qHZ4yy0K+S5H844ZBFN2yixgihlt
1Z7/g+gJLEzdnOhGi2NeTs8M/ipmouYZ9O5HVUyst5tDJaf+VjbiOMhLzbOTtZ5a6dmAbbc8rm3n
j0ejszZKdtw3XfQaGsfA1i/DyLu/yerl3XuNzPxVRWDSdOs2yJEN2JVp7F3w+PR3EmfShuLrtdRE
ZGkIlcqZ30ObCLbZCbZ9px4JsEfbR+xDn4MC9Yz+OAvjJLzmWohe3fkG++NkouUymFLHA5aMiRJ7
wtpMQE90yx3jO+jpqTmujjwCaEHt7iK78tE0zPKc9+Ge3pzg99m7l3XypSyC7UKhFyzOA/aEavlu
NYPOY4pUYaPJy+bN6q5LFnJX+McR5mbx3RTUNr63QYzkc+HGd2NDJCg9Qqiml8H19AE/QoBKjbg/
yqLWpMgjAJCD2knsterUxcFdAFyzZI7sPDcvIikWP483Aq/Oz0aHEkh0PW+1cNw0vmK7O4I8D13A
J3ma7ZNMb5f/NW16TWrPvKSY9NdzmqI9RqaCud18QBxGzF86fpIPoNg/bkGAbYrIHiklebZNxaJy
ZGjJyITzNFXZZtANIxcBuatuaU6CdEvvtkNPe1Oz+Fck5aY0QXpy2ST479xliRCdcu9DFyI+NC3I
L1A+d6YIoYO6KOytyL+gho9YLPOTZiS6NR18EoZTYPnMDV45zygeZpswdcPzZipY/NxVxDDCDWua
7g49O4YKa9uTrxTM+jrhk1JEXIMWa99K2PKbIF6kReKotXsyR/KiG/6ShoEFIZFiPtathb7U3Hmu
Dh88j3axjimxEu76L1tZ92PY0eT2D+Com0NkeSexVL2A0WfSVNk4kDh/88eYLMXW3uNF6q4xb62E
UFnZa0jeoREdpC3/TTPyGqn6FQmTmlu1OoeGZkjkQBP2mTSYepWW4Y/TOgEMPJApNs/7utTNN3IQ
hnMJC6z5ZNueOnZYqb2wuEnfeluA0iQb2ZJbx7LdcaWvERFTK8WH3azlvm/T19YLjXcqwBAPRnBr
HLO70sYP58KnMs+a9JWlrnFJvdE7+gtAyB6eLFV95QP2z7H5gVSjkAa09zCE2XYYYC/jMArPdvdu
ZlKc7ai+AIx2dkkbsVWoKg5vM90YKUewP+HCIMraJbIH6UwCd316L3uWN1FLLlGCsnctK7bsBcGJ
xaOhdXoo0n6t2enQ2YIdQjU778aJXGWDoC7OlVUUkjjTjkAZoHieyqz5axV9ga1kiBaWEo5JiH4b
z/CfY1gnbZ1zB9mi2RsezglUJRt/oLLrbfupiu1dbLv+th7jnc/YsZpKdZ9B6nji2QIc2743AiVz
xsBUbkyUkn75d+TYNw1GF0pKNoED/UEnyHxnU8T5GrBGrkPFJhTUAMjd77SrX6vev1j9t1sZ1xaz
czjV+bsDuo12bKB/tcuePXc9f1khkwU7Jl2zmVam7kfGISSQwhA+peo10k5yJI7XWdVgV1Yaf9mY
MBEB75rhEAXkMcGImrDGaEZNXiU3cduQKMoxYkxku8soelBJ8gSG3Nk1DkLPEUNEphlouiHe6rpp
3pyhjda8nNSdaXUS5Nkv/98mkf00hHARFmeNbSQbQs7+CWo5h6ZuY87nlu3QrjTd+7Lxr0PIQFj2
k3WKe3s+ADRhPgzaBupCCKpMN8+jtqk/dZrshnt/topDX5YfQ2ZspBzMKxZmc238oi4VtV0PngWj
0prjChQsnqZd1eIsCfP6lvpd+Qql8jNcSwtwJm0QAliGzGE1czN0L5HrYzPkHUWf/e2EcKf00lxH
HJURud9rx4wuEsD5ShP1bh4JgqK5mECEOZg4NDt+VHjxfawoHFQjwxWX99/UcT+DOrmlsiy2E8sI
OKr1s2TyhsghW8E9OIQGOzZqANoeywTv4m8EFTtzmfHIgsRpnt1ggQpM2BQgAECXaZHkT2ulJxvX
OmALYabb0W6eneyvVw/2PXO1DpllPGfcgwgAL4Ph3RDOnpUV19u2+KkMX23bbpHScJTklHkY+TjN
VFmyTckq5sBkXA/6cwzlS6EcRpC0vlnqngV+tBCgad2yLx1DRtXUQyAi2VFwNq5V+4lkBYc4avz1
MPQ/HTCfjZlnrwhtR7A/PF5mn77MxB9ByVsFGS7Pscr2dTn0eFmpmMMp2+suu08cz9g01SK1QlYC
4rlLOVCsllcoRrdCdVxtjYL8aPBSuWoD3DHOczV0a/b7nzQif8KOEnZuHb01zGnXtEQANyO8CYu9
havVdWxjcBLjm73oG9va/xM45V97EVu4NvTahhmI0Rg9ox3YFNQ//8q5eSJgF2M645Uqgz8NDyeG
EPgPnT5Wwc4jtJvb0TXEtmTj6Nj2jayw0qjjnbIp0b3qM0dbtYLkVPHQTHn1hU7+D5LVbTOBIjX4
yxqN9O7MgphjU3jPoy0/8l78yNo+xr7Sl37cFVX46Lrjnt99L+g61kWQwEAz43GDTvdSwX/nXaME
3AgWF6EUzyBn/NVMSKrXYFIZSMXlcNli0TmjQcHozIILjXvOKAwic48SwdLFv3xYxj4aqYBn/Qt6
66c3Xhp4cz3Lj63TgPaOWt9eFwNm70bIHz9FQGt4aPNrax7/h7trWW4bybK/wqjNVEcMXXg/Jror
QnxLFGVJpO0qbxhJEgZAgACIB0GwYyLmC2Y/61n1YnaznJ3/ZL5kToKCiwmyKFnMKXfb5XCUJCqR
uJl58z7OPbfj74T8egkwgGktV4+oS/joyX6C8M4wzJGkNfxiOVijUBBRJFCBbeEcKLDxtoI2AvHt
BmDXdby7AZOFgDQP+nAE3i9TX0OoCSq7BYKcT9smILzyKvfagLRPdFf4RUHqBYAH5a3mL3F5I0u+
dEBlirIUB/0jim0flDCt0G4DP/PWkb32OvoU6gPwYrs9Mfbm6NeIlPI6A5Rip8ddM1XXSADCwTbA
oo/guNMuEvQ93nnwgTMQhTQ1BfiKoHgneMJwAwzzDoH5vmOiJE0CKYsNeDdAde4CSa8hykNRIt9E
89+8aczXaMwEAk3UmdkpvgNTE7QvYxE8HWiBjurKjIZ0Fb23XOWwT50PsWY8oj1Eb1cYzrWURm8D
IEw2+FxbnyJLaoOwQAvXOIFL5yPuffSFS3aAh8BHBxtgDmWwBDGaYb4HiXByO3WgwcVYnPampnIv
rmFkSPFmiJ7twbXhrt/uUCrSc3MA4UyU1mvNqCNsHKhfdKSRfZ0I6gNQrTcrffuhcAHnC1F60XKR
WkHefB2DIhvYj76jrzu2vQTpoAZWCsCpQUaJVs2gxkKJsU5r49AmUDKWQ5Qcp8HyE9TpBungrppi
DyyzXO47CkpNAxfkWokPx15G9XPm7DpqDubqKRwhsPFTHNxmloC4NkCFDK7x6UcvQI2FDoywhFZI
Nxu7A/ff7KYppqhtUAozlT/5go1eAOvifTODENeAjoNg6J0pblHfGsYBckAhBjSKQZp797oPs3ED
xMk2LwBJtJG0BaK7Y6Ms5bbY+gM9G0Si6SE3ILeSyAO9kpcJXXh6aOAtib8CQ4oSQjdNO56PjkkO
WvEMw6lyrwEp5OaoCkpleTGNEOFCPe9IFqfNQb5D/Zmsr4SOXgT5A8JYaRwODWAItaW08JDHzWx7
gKgNOrojAnldyGAuRH7nxrRFFZ1/HRV+QYh3EsfTpX+XRUDMRph7IBYAE2XyR1lZPxRZLnUD1JTe
79DvDpwZ104g7278nSp0lQKsc6i+TkVhEk3tDOa6k/eK7Zqs7WQ1cAEv1NbY5zCrZ/IUfQoEitVP
grdI2a5vdm5ITBAZozo96BuOaaFs/pcd6E6XS3leCHIx0AtwKYnYB/nGM5AC2HVErXiIpQ2owxAi
CNeqN0zU1fX0LhF840HKd8M8Vu2RitKuLgpd/U4c+dkwitRH8EMnjwol+Sn0GNfhboMwea5Rlxng
Ahidt6FqgutHVJSeIQZSVxCFYBiH6HLaROFgEECToPZg1Q9VRe1vYaZEtP20DQzLDnRwvcihtfIw
nvrbNSq+TSPfdfJko3YiqWnCn06GqhTo/Q2qmLtNbPeW3KQWk3JDKe3Q10EagsgXZBModmynLjD5
qRD1QaqPNtuBENzlCeoAkxvIzWw3mxJ+jlhYG0YdIPbyZrBaqWNofWTgkeNQlVi4DoBebhmaCPY8
0Hl5U+SpwsC9WctwwQQAvloKOEAzR/oYY5LdjYAgblN0xaHYBM5K2nnqXQQs89SNNp0d7EasyZ3j
JdOh5nrvl8n2ZrnyEHBagRIWxA5oreFOfAOJw+1yNQOTWW+72fS9YvXoArJuOM2B6SMWkanb8K2x
BruS6bRzDUcbHFOopDbzogeSNdACbxHDDhTwu2jbT4mvjJYxeLY3gA3G08DtT6f+Qx6Cwk7AOeiI
rmGJdnSbK44MTmr/WpVDEoIevG0gUo3qPCS/daAfpFSc61MpB2WWh3BI2nPFSAc0fCN1t5kO+sbI
/mR4wdjfIUsW06S6DFNH3ZrvTcedTVW0wpFFoOvMLU5FICzR3ydzgXSBvkH7BhCWLbGaYFxHThyq
0Wuio3gKX6UJfA0KCQdoWACyqc1ShaIQRokM1QZjG5QusYCgtIamTqjAvM3tYpwrLqqEHGLawOzu
vBU4NZ2ug4ZJfR0GPLqkaZ0pULepJgKMXxjaTe6hajwRtyMhXA/BlAh0DvCpGVLG5xu7KUeN3dCb
UNcNTaYtgNEEjDZ1Pugnh6jMplkmygNYUxMT+7hQzB0pgLRuoSx+GKLT0Z2w1MwhclVxV9xpBGbC
ZlDg8D/ADRmnkRj+kjaBVPIkA0lpCrNC55uhAn4Z3CYoRmmmCN83IwGn3B2rcVN4BC2tBp0chyNZ
UEBIhVYiKPYPACNdIWxceMp9YCNeG4RgDAJ7y3t1KYfI5ACaHQHA2HKC7dumkgXtUBDXA2S0kreR
3t03RXVTFEXZEppjt5TCe8inQMStzUIfTVEb2T0vPPmobZsuwObVQfEtS4om1xtEy9jYQOM0gZ1T
1hptrKN3p2Fm3iQGkvWg+gHdvwDGnF3cKaIEkIdINnsBoLQwMIub2ANFiYyEHrBwds9rOvDE0NSv
La3dQRx7aJhhg9FIcJXrZYTmHMstgqZyAqBaOwujqLMGYdKDmq1RMC1u++ZKUYZy6KP7ba4jr7qy
zYlRNDvA9BoP62y77hkgyH6m/5poHrX81hFAEQRZktDpU9KU2u4BZhEULTKguujmhYqaUBPvw6kz
XKZN54OKtDfihTbyeivk5COUzPwS+46VJ1uAg1y464LvrhG6CuAmNUGM3AWauoBuCoo7D9QtqAKy
UVWVqcCmInZY9k7egV8MSNUbBy1nBiiUTx4cDf9ICejflBAUIx6629zCsiByHMySOP8FpMyUGDCR
Ots4X6N2F5mcTFq+y00RmL4UfdxWqdYxhSTr74pQnKRNUetReGLXBoa9pci4XOVICsf+0h7Da4fz
hyDPrewIIJSC6mu5emTfgNvKhw8DMv4mGBXvtLylr9GkQ6S/mOXgMouWvnAN0D/tYIMinshLwHkH
eppVCpKjYpoKbxFP3l1vNyqMkTDI22v4ybQn8QbZBzAH7jIbMeoIxt/KkGbg/TXfqoC5muiJMJo6
xc0KzR8GaxFNi1V5awIJbH8MFeeTtNkYva0BtqzEB8jOpgzvgYT+5WUnUt9TPDAub0D10myKKLsT
xbtYgC0Wg6EJ/Cq0XmlQ9plcyyBILXS0IJhmmQvCf+N+OwWZDygPwjtHRQIHZK6zAi3Bip5GOegd
cOCg3kC8Lf/ZBpp4uzKFx8LXnV8xOVCUZ9Cqcv5umkRaJ/fBBVQ2WF+Hm+kwTAla8txJQEAN0PTL
7SONYxKQrcIkLwBXjWLAEXZJT4pwOLu2LgmzDNQlbWWtj2T0J71DFgh4eCl5iwy50ckd9QZwOnUo
RjsgsrUkuHc2EjA+mTLTw1yHYY9cTEETegirL+RiK/bTjbDtbMBO9rCL52BMvcX+XKFpQbAbSZId
dc01wAKgEwTVW7h2HlYb4YMbuh64XUBv5FDQQkxNZ+T3wG4JpsyRoQH3JmyRwEzkeOLt1pR0MkoQ
hwT7OGhD1r8KUCHecnu3prXQuwJQaK+JJooIubQkR5DeaQk45wtgrjs7B5yLqrxLrsFoFtwnG5BG
R6go7sT6UoCTu1GB3EfB4FTJkVqxcw/1AGuvVyq/n+bbf7Gt8H7fTDf5+c/4eh5GRQw7Ka19+fMk
XOHvn+nvfPkM+xs/j9x5DHrBT+nZT/Wt8I6srKT+IWZkPP1pdh2SEuYL2qUiLR4yKy4erSTz0/M/
3b8HXpMOdI/GpekkPBriRR8q3/Z3B2pY5bwmRWT95Yd5mAUpnZ/thsEPTz+6XvzlBxPNVH86Gqh8
mXMD+ATvnC0wsiq+QQ9MUVJk3O5+GNhP3xeFNzJQCgJU8+Hannvpo2mcEMz5z5yb8l4c9J0l9G29
7J2FN5qC6JRm6Gb5B3fzwasrbzRNlAyV3k7lH/nvTwKY8UUiULC8ALuJKFrYvyNW+UAETfmNqiqo
e0eH1/0fdKjGAw/O0O9t/fMrXJ2wvaY4vZtetguMS3e+or3RYLQKpsQuv/QGwSe8uiA+vToOxt/X
q4vmxSdAeoMjj17BJmz38g+z/KL5BtwRCuoyYJS99N1fsDe+qMW24/qLUmu6VnKgep/9QLW7jgc4
UIoSLEvpB+ajVI3uB/9Nrf7MaNVybx/8sNrr5ZOefv3pFY8fzjyreq/qmwPXikk8d4ryB8XTROmd
9ZcfWha6QVuHGl3Cvv5tGkeq/8upPzcqnOuUNB7dOanGonpT5TBy12+Mib8hizA+HFqH+rh00v2M
pNaK+MycTRy+SwcehMEii0lSjURlIQrY2ZcOfAcBx8TOmBkDpX75yPckICt2WHoPn5/wqd35RWUf
71lWFX/9z59mU97IsmqIFx843Am/vSB7OPfG3cFP/5jT2cYyLJhloFbSb9N43ensx5YV+CRYVENR
EZowMi4deGRt3XlYjVNuc43DNh8TGLmNe2ix2Gpg2o2Ru84sWAuHT5J4HKh3gZtai8Y4hSZgjiuq
qquHnTSIX6YVId+Y+I2rlRXXVOP+xvj9BcBkXvYIEruzmUUY0cDIAoLbEM68wX78b3eARUFVvscD
fOXPSOAyJ5jDgbgKcP3FzKgwjy89vVdZksbsXEUOux4Whu1mq2p+pboWq69ef5haiN+7pFQHAyve
WXaIjlGMSCSVw1Msn8QZqwo4aGBgzWycVGa6MofpdqxgRWKvem8qa42DrK9jiIG9LjQOG66bpMjt
MELQzympl+rAnTV3asNykC1AhnUh6HDcLj11PRKHVuM6oWMz+wwGzeWDxySYM9Y99VovnXLfneEa
SwljgZscVq6PGFiQWEU1xdIuedbs3Lvy59yRvhWvSMAOy0MOsKNY6ZocTgVQKgiOMadCFDiMO8gC
6BxGCKLAQZddz4+UA8I61RK+XsFfp8RnZytykMKNFdc2mCjJl0/2hgSNESks1u7icQPdknRT2w0K
B+mCwMxB4VJ9ZA46Z4xCU+LVB+Yg41sXej21giS1XFbOCgf1jo6D1moWZrFd7YbSf1E4qPhR6C8g
E2ZclYNaG4UBqblbKocjMqK6nZmsxmH17qzUseKjW07UOdjDd2GcE1ZX8LiakUeqWT1l4PPS6xPV
ImlmE58RMQ/3+zHELccePATXq8e8XhPTE23VBxY5bOBxqTVjlNBVk9x7Bxzu5nGEoAE7KoeTPN4Q
OHTxghlY4iHi3Fqwl4dEs0yXbrUxynF2+1NXDVZKmMeV986LIWLGuJTgw18856cYDDq12YuQdRsp
RuVSkbyHcTXHvmsj51qNVspE5aDkoJFxQVl2zG5oHl7N2IpntbOtc5A2HA+rEX6C8cKcFlEVJT6K
OXUw9txa1D094HF42HND5Oc3jLRRWahoxrOG7beLdaEvhXh5rOtw/lS1I7l0+K0uTd5Xua0qEcTE
2KtvnnOcWsShh/zwnIgc1Chw8LWgivrser3AyyM7gtBt7EbMfAUOSuMafjQzqMjhcFwnMbFYK4CH
cDHXNTNXHhfJTRgvaiLgoR+GWU7clJmtzEGytxairmx6QOSROHkL+4qZrMbBUnkAjCdmRjU5HLEx
yRZu4yom9UtD4OArjYGoIodTliQOh+zp4qdzbnRXbnyUg+GRmf5gJWmjRQImRiqpHITyq7WqWXA8
Qq996oM0BlaJYGuMs9nCpVH6OXNoFEngoUAnWTA7FYlErhoE5RTzcanxdTXLGqMsYfbO0+gcNtBf
H7vj7uP7budfG3SZEUtsHO1UXVIFFDFTfBVgv6D+paDy86916lo9c9nyTGuLkvkdZrWvPtkOHFVA
RBhtysH+voKzMyPukh2Yw+G+inG4WZ3HQUlDD9k+WViJU+3B0hPhIIhRAZYf9lqhKLPzG/15Ewsc
MfVF43ADtuIssNxqdlQEtFjh0rm2CcJ5C3bNeEROx7HbuMUFwigxHp4prHM2gckjrAnskd0Y0n/G
V4+VUKmIUTReffn6yNA1EtGBBdbnaqhyZHg3F68eRq6PyuFY3JCIVQ0iD8MFnKl2saurM1HmEBdC
ZBMONAqVLFbEMgcRj8Ps9NgcNsYQvhgKU2rKQuRxrm9JmFT7q9xuMpeY95yER0dE5SBlhITs0K/t
ZR5ISITpF+6GhSmJGoe7DgMTFKawG07joJHvQNfO+rs6h6W7JzHiS/5Jw9XgMr53ZKqIPLLd98Ag
g2sOMVRmP0sCh103RvSURFAbhydFEjnsjomDks5aWkTiYVtMyNI9lrQkcVjCCXFBps6IgocmmmSx
R83CuppD14HqWa+/Wt/tZtYJcfDIR753rRTw3mqOVIlKPFTdNfiWs+jpIB6OLqqSwEF/gMabJI4b
n3qCjhLW6pGvF/o4QtTBL07pElmkUduL7ZqRu1gg4t4lCevBlzHh3x8dGuJF+M8xuhagwjA4ISIU
ueo6jyhYeT+QxjCLXf9//+0/Eo8UFOu/sBllgxIIFBVzCOZNXPCLN2+pQ1+Jn+5YHYVBaIRRfeuC
Nbdgy3tZteY/dVwSFnBz3MZDFiwIm1vQQZqtc3hoJ/QWYeOnxoR48P5cFmqPomxF5RHQGRI0bXKZ
UJcIfgh0OeNg4t2Tpu8250DaNZMkq9ahtMj2z+Cw9kgQ2ydG5qBLbkmUOjVrZD/tZ3X3t4sHoar6
u4wHBYiAz2la9nCt1ecB/d9uJVC7iKRulUJr02oyqoFOVHghDxcglHFU3cUWm4RzYPaf+QxTLfaN
ClKuPtUrF/Tj0MfTK7/wyro6ufrlVq/dh185bs2FkWgw9aIR0UspjJhLaF+2cNGgew//VElIWdN0
0dglop/UnE9aanKhIPaRgxNzlpFmO1L7X7dsb+lJYJ1PUJQYiiEZCq0IRpsyECNctpD3SLnZdUAC
iOx0QxfQ+B39znQTFT9HUsp+q4F/qUGGPUNqG1EzwK0gGXiCiJY/sJKOU3JfJ7KRlYTo8k5WrNiQ
6kAjKUNSQUMIyw/V5ufs15e+0IjYTmzNqgUoTTFZ1ul/ho6VMXXxvAf70ge1q1Kmxu9ABw1QBlDu
GlOWRB2taM2zCJ79Y7/djUH15Evui4M99o9wH/g2atmYe5uDaXlFQ2bMoOeO4gvvmVaYJogCMMOK
PMZFBICNLTxrQb4g0QJPGhHww1PGI6jQdsjicEweeL1HK8pmvjunKDJAfBvga7MZp0mRq0e+3knr
WKtwDt8cj3n+eRx2IJJHVhyyEJKz98ELN2Eb1NyglKkEQrWnyiFN0IaFWVaWluZZ8EVGzHPU6qvX
L0ObRFbjvRUvGCtIPbqOD5TYCwXTWboA36fMjtc4YAK6dhGl1YtTcfMIZHfRbCUNoff8Rj+Dec/o
FI2DTunGblpL+fAAe3ZTdMWNWHXNI5oxwbHvI93Kjky5O7AvgbN9/Ybrkxl7CA0Oe60P9AGzZMf2
8Ndv4OONgLLrywXQ/vzfqdVY/BPowF02mi/yuLyGVlAwojjhJH29LG7dWd0qEI/dxFeMC0M3dZjL
BVjfy4WM+dakoHC4w0egbrBJAoqOaoZlcIzHNYJSszBl46HiWev3hVqYhnZzRgeLKgf5YtjaoBxO
8QgX6bxe/sRB944IAtsIobPKTORxGY3CHdWSIK9gdgSPWuo7F4Y4MyoPxV6OWhOEzsGO2CvLZstN
EpIxsz4OH3y9mniEmc+ypkg8wC5jq5g7lu/X07UcVMVTQOUouAb6u0o6r79Dx7QihQ11SzwKdMeU
kIU0bi1AgKpZUg0niRwM/jFq2eqBKx6g+3G2qGWCeVyjk5B1eSSZg+k6/vyfYQMUlZ//VrJc3Mef
/yuYu2wAUpI5yBq4X5CKMmaAJHNwoiYk2NX1qMQjA/nOPjrgPJB9LeTzAcFr9EjC2BgSDyAe6Nbc
moGMngHVuXn96e4iqIEUA3O/ShoHy/PjkUEv8Uixf3RXMzLLWY3Bo45ir0OPzzePAuOrWcECVHXg
UgDwM9HtAHVsUKfPuxDfLvT4hf/p0vjj4SvQHfv/UnN2FWczRheJlx8S5Jhc0OSVerRF4hkugWrQ
8saqvnj9MUTIMnN9NmjJA25FZwuyQyZixKNukrrsqO4DyR8zNA84bJsUqJOq8BSVaKmceYCX2rXd
wcM/6YQraFA2/cxD11Xjng7I8cBqgsqvzhDIo04HVJgLEOxlrLHBwzYfoN6PuatEHhieG+zj2vqB
Xrbaeq8/1SMS07u17rDxCNnSUvGEGtBMdFLkUYl2DxqlNAQki/WO0cvzconsuRiH6PeTlNr0ztq4
rAbhgfTbP+U2m9esUi6aD3wT7oIsyulPwhkywZVYyruAB2kPRYbu5dPGvgyTU8pQOoYjfL2ruxfU
excsX6DIhFVcpmD2WuEIWMwjqIWOcambOI33bmy7J5U8Cuwqeb7+4L0bn30Ch43cAnlOLaIq8WAR
biPhj1qCSgTlluIRihkT1iqSdA76DTDxtNHNAGBO3Yw9xjzCPPvdCRMmdT7/zbdWxaFUVD4xCLzA
iOAJbO0tTHMeiZ79C+xvgcaPPbAAzK0/Hb6EDOQBhwDp538HJnhhNXzSuCMbkiQWsKH7/yNPuqPx
Y8dNoozS0xKkhhrvxlfNwdX15JqZDwpaNRN/VUA+TNGUjOfjA4dGfZema8Aa8ceUt55C3PyxLsqp
dz9gg2cmU8nmRT9/SnztTz91DpmhnnwnFgLIwPv+EaAfUBvIObM3NA9WKCDiPoW+97TvD0+bBlYa
EBmbmgaOF8MAQO7ZPMKpFf5jdvceC/cdrntsw9aolaryKI1A72q3RnXIg2OkFZOdy5Sd8QjOUsgv
E8PikYdsh35Yz6LzKMzpzuHPsQ0TePCy9+B8zh0Kgajl03mE3HrE92id2SnTWTcrrfB6C7OfoUSe
iQKhNOLyYcdIHqK2itka4lng5QtTs7TMESEsxoQSDfXyGd9bcVaNQu8r8Xml+jx+7V2c1SeLdi/V
Y16/au+Ry9qB+59ZOEBAnxv5210Dp9C+39+lgB5o8AeZVeFRe/uYJfXEFI9w0eTz/yDTUzCHVHqe
f/0bbqITCPjvbxM9FRSAtYesQmYv8XAVWyABr8f9OUQqxvTODk9GQngQQLTCbGOlJ2xhHjxp7ZDG
pn4cWmgCFdh/OnXV8ogZlSUulI0JjjQ1FU49hwcfcjsMK6+BiWXwIEW+ITECnSfWgUfqsucu3eoG
o1cwD1qEHghlKYVa1c2mJPmk/SyP+FrONoZ5oXXyZArSzpvH4/OI1qFO9lTdtyFXcnu9TfE09zJ/
THcpNTq/FKVRqp8Fs5t42FzIrzDl98cFTdlvpUYvXIKBBWLipw1avsNo3kGM06++x7wECtcuF9wg
zA8s9Gq80obkkQSoQs0lFVDQKAvDGhOkTFxgr1k7mEefmpvQAbU8NPlVGvqMvyjyoLegfMY0Lfpo
WZ8YUfHwRoco854hhssOzOFstJ0Y9BZIEp/QfOLzFtPzjsI98VcFUGTHQufRcWuP5ayFtkUe6Jg7
K2+0iX+C15gH2fOdW4OI8kD/vycByhZYX49HEuEOgFl2VB43ChXwRwt4ZLbvkMhD49+76RzJn5NG
Gwoyq1P0+ivlnkRAm9BXOFEWwId8wa8DZzkodNhnCUgRTnMp8eiEuc+nDCwfqIV/blwlyFomaCi9
T8VSTQMFuSCNdhY4jP2POtnLF2USeggcMDtV4mGiT1Dwxs6WBzvbJEOvgdpkOezMD1he2LHUxull
KQh1KrmWqQoeYJoPMNVO3BYSDyv8yDGUeNCkgJMH7UOe5syYSeAM4FG30qY8XxSTUWmcQ6GrSCHq
OiqZVTDXC2B+eb51ybcLRJyqKb80EHH4NlTlnss+/jGpG/1EQfv395an6uf/zt7ycGucyL8+7ZS5
D9fn5/8DAAD//w==</cx:binary>
              </cx:geoCache>
            </cx:geography>
          </cx:layoutPr>
        </cx:series>
      </cx:plotAreaRegion>
    </cx:plotArea>
    <cx:legend pos="r" align="min"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_xlchart.v1.4</cx:f>
      </cx:strDim>
      <cx:numDim type="val">
        <cx:f>_xlchart.v1.6</cx:f>
      </cx:numDim>
    </cx:data>
    <cx:data id="1">
      <cx:strDim type="cat">
        <cx:f>_xlchart.v1.4</cx:f>
      </cx:strDim>
      <cx:numDim type="val">
        <cx:f>_xlchart.v1.8</cx:f>
      </cx:numDim>
    </cx:data>
  </cx:chartData>
  <cx:chart>
    <cx:title pos="t" align="ctr" overlay="0">
      <cx:tx>
        <cx:txData>
          <cx:v>Sales by categories</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Sales by categories</a:t>
          </a:r>
        </a:p>
      </cx:txPr>
    </cx:title>
    <cx:plotArea>
      <cx:plotAreaRegion>
        <cx:series layoutId="clusteredColumn" uniqueId="{80136116-938E-4E69-95C0-4B139C476CF9}" formatIdx="0">
          <cx:tx>
            <cx:txData>
              <cx:f>_xlchart.v1.5</cx:f>
              <cx:v> Price </cx:v>
            </cx:txData>
          </cx:tx>
          <cx:dataLabels>
            <cx:visibility seriesName="0" categoryName="0" value="1"/>
          </cx:dataLabels>
          <cx:dataId val="0"/>
          <cx:layoutPr>
            <cx:aggregation/>
          </cx:layoutPr>
          <cx:axisId val="1"/>
        </cx:series>
        <cx:series layoutId="paretoLine" ownerIdx="0" uniqueId="{0C0B9CEC-78A6-4483-8674-01BC0A7A07AF}" formatIdx="1">
          <cx:spPr>
            <a:ln w="6350" cap="rnd">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path path="circle">
                  <a:fillToRect l="100000" t="100000"/>
                </a:path>
                <a:tileRect r="-100000" b="-100000"/>
              </a:gradFill>
              <a:prstDash val="sysDash"/>
            </a:ln>
          </cx:spPr>
          <cx:axisId val="2"/>
        </cx:series>
        <cx:series layoutId="clusteredColumn" hidden="1" uniqueId="{DC90F788-8C9A-4E77-93B3-1064BF446392}" formatIdx="2">
          <cx:tx>
            <cx:txData>
              <cx:f>_xlchart.v1.7</cx:f>
              <cx:v>Cumulative percentage</cx:v>
            </cx:txData>
          </cx:tx>
          <cx:dataLabels/>
          <cx:dataId val="1"/>
          <cx:layoutPr>
            <cx:aggregation/>
          </cx:layoutPr>
          <cx:axisId val="1"/>
        </cx:series>
        <cx:series layoutId="paretoLine" ownerIdx="2" uniqueId="{761C6164-5A0C-40C9-AABD-08E96619FDAD}" formatIdx="3">
          <cx:axisId val="2"/>
        </cx:series>
      </cx:plotAreaRegion>
      <cx:axis id="0">
        <cx:catScaling gapWidth="0"/>
        <cx:tickLabels/>
      </cx:axis>
      <cx:axis id="1" hidden="1">
        <cx:valScaling/>
        <cx:majorGridlines/>
        <cx:tickLabels/>
      </cx:axis>
      <cx:axis id="2">
        <cx:valScaling max="1" min="0"/>
        <cx:units unit="percentage"/>
        <cx:tickLabels/>
      </cx:axis>
    </cx:plotArea>
  </cx:chart>
  <cx:spPr>
    <a:ln>
      <a:no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_xlchart.v1.9</cx:f>
      </cx:strDim>
      <cx:numDim type="val">
        <cx:f>_xlchart.v1.10</cx:f>
      </cx:numDim>
    </cx:data>
    <cx:data id="1">
      <cx:strDim type="cat">
        <cx:f>_xlchart.v1.9</cx:f>
      </cx:strDim>
      <cx:numDim type="val">
        <cx:f>_xlchart.v1.11</cx:f>
      </cx:numDim>
    </cx:data>
  </cx:chartData>
  <cx:chart>
    <cx:title pos="t" align="ctr" overlay="0">
      <cx:tx>
        <cx:rich>
          <a:bodyPr spcFirstLastPara="1" vertOverflow="ellipsis" horzOverflow="overflow" wrap="square" lIns="0" tIns="0" rIns="0" bIns="0" anchor="ctr" anchorCtr="1"/>
          <a:lstStyle/>
          <a:p>
            <a:pPr algn="ctr" rtl="0">
              <a:defRPr/>
            </a:pPr>
            <a:r>
              <a:rPr lang="en-US" sz="1200" b="1" i="0" u="none" strike="noStrike" baseline="0">
                <a:solidFill>
                  <a:sysClr val="windowText" lastClr="000000">
                    <a:lumMod val="65000"/>
                    <a:lumOff val="35000"/>
                  </a:sysClr>
                </a:solidFill>
                <a:latin typeface="+mj-lt"/>
              </a:rPr>
              <a:t>Sales by Categories</a:t>
            </a:r>
            <a:endParaRPr lang="en-US" sz="1400" b="1" i="0" u="none" strike="noStrike" baseline="0">
              <a:solidFill>
                <a:sysClr val="windowText" lastClr="000000">
                  <a:lumMod val="65000"/>
                  <a:lumOff val="35000"/>
                </a:sysClr>
              </a:solidFill>
              <a:latin typeface="+mj-lt"/>
            </a:endParaRPr>
          </a:p>
        </cx:rich>
      </cx:tx>
    </cx:title>
    <cx:plotArea>
      <cx:plotAreaRegion>
        <cx:series layoutId="clusteredColumn" uniqueId="{CD4ADFF8-5EC7-4A82-9B1C-233FA4AA146A}" formatIdx="0">
          <cx:spPr>
            <a:solidFill>
              <a:schemeClr val="bg2">
                <a:lumMod val="50000"/>
              </a:schemeClr>
            </a:solidFill>
          </cx:spPr>
          <cx:dataLabels pos="inBase">
            <cx:visibility seriesName="0" categoryName="0" value="1"/>
          </cx:dataLabels>
          <cx:dataId val="0"/>
          <cx:layoutPr>
            <cx:aggregation/>
          </cx:layoutPr>
          <cx:axisId val="1"/>
        </cx:series>
        <cx:series layoutId="paretoLine" ownerIdx="0" uniqueId="{FE5B622B-D1C2-4891-8507-D22AFA2358D9}" formatIdx="1">
          <cx:axisId val="2"/>
        </cx:series>
        <cx:series layoutId="clusteredColumn" hidden="1" uniqueId="{B8D05B75-8081-4173-8E8E-57745B743798}" formatIdx="2">
          <cx:dataLabels pos="inBase">
            <cx:visibility seriesName="0" categoryName="0" value="1"/>
          </cx:dataLabels>
          <cx:dataId val="1"/>
          <cx:layoutPr>
            <cx:aggregation/>
          </cx:layoutPr>
          <cx:axisId val="1"/>
        </cx:series>
        <cx:series layoutId="paretoLine" ownerIdx="2" uniqueId="{996C2536-8653-406C-8791-FBF924096A66}" formatIdx="3">
          <cx:axisId val="2"/>
        </cx:series>
      </cx:plotAreaRegion>
      <cx:axis id="0">
        <cx:catScaling gapWidth="0.0500000007"/>
        <cx:tickLabels/>
      </cx:axis>
      <cx:axis id="1" hidden="1">
        <cx:valScaling/>
        <cx:tickLabels/>
      </cx:axis>
      <cx:axis id="2">
        <cx:valScaling max="1" min="0"/>
        <cx:units unit="percentage"/>
        <cx:tickLabels/>
      </cx:axis>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_xlchart.v1.12</cx:f>
      </cx:strDim>
      <cx:numDim type="val">
        <cx:f>_xlchart.v1.14</cx:f>
      </cx:numDim>
    </cx:data>
    <cx:data id="1">
      <cx:strDim type="cat">
        <cx:f>_xlchart.v1.12</cx:f>
      </cx:strDim>
      <cx:numDim type="val">
        <cx:f>_xlchart.v1.16</cx:f>
      </cx:numDim>
    </cx:data>
  </cx:chartData>
  <cx:chart>
    <cx:title pos="t" align="ctr" overlay="0">
      <cx:tx>
        <cx:txData>
          <cx:v>Sales categories</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Sales categories</a:t>
          </a:r>
        </a:p>
      </cx:txPr>
    </cx:title>
    <cx:plotArea>
      <cx:plotAreaRegion>
        <cx:series layoutId="clusteredColumn" uniqueId="{5B4F0029-BA4E-498C-BF72-E1996812ED62}" formatIdx="0">
          <cx:tx>
            <cx:txData>
              <cx:f>_xlchart.v1.13</cx:f>
              <cx:v>Sales</cx:v>
            </cx:txData>
          </cx:tx>
          <cx:dataLabels>
            <cx:visibility seriesName="0" categoryName="0" value="1"/>
          </cx:dataLabels>
          <cx:dataId val="0"/>
          <cx:layoutPr>
            <cx:aggregation/>
          </cx:layoutPr>
          <cx:axisId val="1"/>
        </cx:series>
        <cx:series layoutId="paretoLine" ownerIdx="0" uniqueId="{E6318DC0-DF71-4A63-81EE-D8D68E42B7BA}" formatIdx="1">
          <cx:axisId val="2"/>
        </cx:series>
        <cx:series layoutId="clusteredColumn" hidden="1" uniqueId="{C3C49D8A-48A4-43E4-B520-09ABD0A2E5DB}" formatIdx="2">
          <cx:tx>
            <cx:txData>
              <cx:f>_xlchart.v1.15</cx:f>
              <cx:v>Cumulative</cx:v>
            </cx:txData>
          </cx:tx>
          <cx:dataLabels/>
          <cx:dataId val="1"/>
          <cx:layoutPr>
            <cx:aggregation/>
          </cx:layoutPr>
          <cx:axisId val="1"/>
        </cx:series>
        <cx:series layoutId="paretoLine" ownerIdx="2" uniqueId="{FDBCD7C9-E01C-41F1-B737-ADEF997A48BF}" formatIdx="3">
          <cx:axisId val="2"/>
        </cx:series>
      </cx:plotAreaRegion>
      <cx:axis id="0">
        <cx:catScaling gapWidth="0"/>
        <cx:tickLabels/>
      </cx:axis>
      <cx:axis id="1" hidden="1">
        <cx:valScaling/>
        <cx:majorGridlines/>
        <cx:tickLabels/>
      </cx:axis>
      <cx:axis id="2">
        <cx:valScaling max="1" min="0"/>
        <cx:units unit="percentage"/>
        <cx:tickLabels/>
      </cx:axis>
    </cx:plotArea>
  </cx:chart>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strDim type="cat">
        <cx:f>_xlchart.v5.18</cx:f>
        <cx:nf>_xlchart.v5.17</cx:nf>
      </cx:strDim>
      <cx:numDim type="colorVal">
        <cx:f>_xlchart.v5.20</cx:f>
        <cx:nf>_xlchart.v5.19</cx:nf>
      </cx:numDim>
    </cx:data>
  </cx:chartData>
  <cx:chart>
    <cx:plotArea>
      <cx:plotAreaRegion>
        <cx:series layoutId="regionMap" uniqueId="{0B3E6DC0-F5F2-4980-AD51-4EC0D80B986B}">
          <cx:dataId val="0"/>
          <cx:layoutPr>
            <cx:geography cultureLanguage="en-US" cultureRegion="DE" attribution="Powered by Bing">
              <cx:geoCache provider="{E9337A44-BEBE-4D9F-B70C-5C5E7DAFC167}">
                <cx:binary>xHtbk524ku5f6fDzwS1AEmJieh6Adb/U3WX7haguu8VdQgIE/PpJtMpetqdn9pyYHbHrQVZexBKJ
pMz8Uv731/HfXquvL+q3sa4a/W+v4x/vsq6T//b77/o1+1q/6Pd1/qqEFn91719F/bv466/89evv
X9SLyRv+u4dc/Ptr9qK6r+O7//h3eBr/Ko7i9aXLRXPXf1XT/VfdV53+H2R/K/rtVfRNtwzn8KQ/
3kVfK5739bvfvjZd3k2Pk/z6x7ufdN799vuvT/ovv/pbBRPr+i8wlqD3FKOQUBaE9i9491slGv4m
xu8pdT1GGEOXP//bT59fahj+v5iPnc3Lly/qq9a/vf37w8CfJv8DP9civrx7LJaJRiv7Zr//bNv/
+PdfGPCuv3B+MP+vhvlHol+t/yBf8uabAf7vtsfovR8i10XIuxjX+8n2jv+eEOwHOPQunyZk3377
Yvx/OJ2/N/3bsF8M/8b91eyrh3+92dfqpXn9+u3d/wl2p++phxkKvZ8Xu/ceEwb2Ru6bvcNvv3mx
9z+ex98b/Nu4Xyz+jf2rydf3/3qT34rqpfny7fX/7yYn3nvXwzRwQ//Ntj8tdTd8jxHCHmX0229e
TP6P5/H3Jv827heTf2P/avLb47/e5Juvqn5ppm/v/0+wufsehT6Y3Yd1/MOZ7sKxw+DICUM4by5+
5GLs/8UM/t7a3wf+Yu7v/F/tnfxTDvP//qD/7vGSl+5lZV3lD2f9/yy1rwju+5ehv3hceGYDtvtm
wN2XP965iGDXrqOLj1oe8JN9V70S8vs59sOQry+6++Mdpe/9AE57zFyIJ1zYK+9+M18XieOBHwY/
AV8M+y74awpfrhGqy/54F7jv3YAwHIYuJgQFDKagRb+IfPwejjgWMhgQMg973vfYBDbCxEXz3RJv
9G9NX9+KvOn0H+88l8LxKC+Ky2QJxp6LXewTBEckwphgkL++3EMEBPru/6t4KjxRuUFSFkhsC5YF
QdzPbX2Y0Vwf+mqudnpEiWVdpFbwQzebnSDRboYjjyt2hEnOQ+TK4KbSKdpeSCvBWTcNEZzV7BiO
tUr6ms2xleRjyo5WMI5kHCKy6LCmZTs/4Nu+crp1prkfTW6h79DSyCwNo5aO2daSVmB5fkuyrWqw
unPG0k0ynNKVyHkepalg+wFV3b2Q+XjT9NXKUnU/dvf+jIK132R5kgaMxmGbOutwnIO7mnl1LJUf
bEjVd0VcVegJu214cBZpmzbBXRPemGBgt1Z/oNl4wqE4WNFFKSiqXcGzKbJkVop9Pw7qqFNfnXhf
r1gxy2blZJwlmUtQcqHpOK0dx3OOQTeVLMrGyWzLQMiIKlGxSJRFuHVJ3yN3XaTdKVdijMIhFDsj
WHqnwsa5G/G8DlDlnf3ZAMv05DwWYm1lVkv6abvztDbRlafMIFZYl0EyFsc5CNGHLkfVhjiet7Ik
zHFOpk5OW0uimfpRV5s35Z5P95Xg7a0VuvxlJLR+MqJj98GE15brVIE8q4l8CvOjbsoiiFyH4huS
dzhydNhuLHltAiNXIdbF6crqsT8eIMo+oqAiN5XE9Jy6j3OBhgc9RXnulg9UcPNgsrJIVGX6TZ82
w0NRd8Wp0OhDNvShjAOfffZTPB6tbj2KPpZazKuRtF8mOtL1bLA6NrPSR9u7NjTL9bFVrO+i1nRf
zKLMFt4vKqnjdYeAslb6UaFSEw25+zg4Kf2isuCgK0M/tmFHEscd1KmvS+fAWE6SIh/WJC38zSha
935ySXY/qXUJG+p+WDimrfgG1XWeXHkuSR8U5uRoWSHx6GGux5csk3KtjUuHe8WVu65ZJ9kOo/7G
bXq5dVumjqOfJR02xfxB8Lx45bAFhW5EHgls3npX3rW3SLks84TyHvQ8E+7brD7nntE3xpiRRMNM
Ljw/rfQNNZVcp30QRCKd+anCIT9ldVBsSu3+VU5NdmH1zBQmutLfVYplgOvTYSMCV0b2i7YlmhM5
N3g9Lh8/L4rinA3BjRXa9dDNKI9KkqGDJXvHn7chC1VsVQSuDvMwy1U/tuHN6GRTjMKq/TPoScT7
PvjiKCIiU6DprjWZitypfZnyZpmgm2enJsD8pLOBn0a3QTF83TppHbX3WB/ouAnJXk7Sven8vn5E
sAhiMvJha8lS1uOWQ64Wl1qoiPX8rzJI/bMu4obV3RnRGZ8txzZzOc4JrDORWMHIOpYUHm1jXGL3
YJtZZ96lZ0lueA+Lrparq8pVr2Kjv2GqNUk59Y8KMe8pcHNxs1Ctkf6T33aNpYa2C7aTbMKYtCNe
UTD5iksHP/iCVmdGgls8m0rFbWjuEeq8lZgDfV925NCNtX4WOjTrafDwDk55fm79cDySodujMaxE
7BfcxMAqtgrT7GHuWv8cgHSy0nQqTZznXMewJMpNZ0RLTrLk/SHvn3xPR0QpbzqEdRm7vqPvbUNq
TWM9zPWmHVV34RWNG+dkym/TNijPImRbvKxIBcvVLGvUUsKpJhItPLmsZTrIep8O/UO2LOhiab7L
rL7pAn3z/Tl2zJX1ne+rQ9mN7tG+X9G17U6JHo48U8HrIzY9+G1RnajfZw9imtpd3rVBVKm2PeeS
mySf1CQ2PR3DlYET83OLQ3ZDXBHe5E7FE1JRs7rybI83eqOm3D1e+VVb5Su/C4cYwo6/0mFo10oM
6SGdcXpwJ5+o6ErbHmVVeijdr6yvwptiSIcbp62KyLBx+ojESFatq4qtVAxv/K4Tu1RnLqz/Dm/b
Yh4ep5rKjUjTOSFzPTwOtBqPXiiyyEpVOcmHWT5amQ/Hzy2ay3O/PLskYo61MuYwiM58zCPLxW7+
tUzdcv4gi2xa2W13bexWTNPCOxIVX7ek8ijs06sarZoqkQbty87HCZFy+gjBlhsxVrqnYuLTU9C1
icj86eOoCrPDncZJu5C/qJFFbazuqSzP7uTWIi7oXpmiuW+dvPpcePzBD7IPQ9nmxwk7xX2Xuu0t
CaaoGlR5b1kD6eTOl94UWdIKeMm7ZDJCrK+8/98HNUo05176c9tG6eCGezZM6F7LwY9MmcpdsTgR
mVX+jQOxhzB4quPKc9AqnaZqZZWXwO2eOmKbe11wprpDq17QsvgrbUd3OtBSr4iW+k4Mhd5lAfxQ
Roohi6Wr/istir6NPKb7LM7n0URu6z5kas5uM+3RWLR5+qme1KHXMv2qm2Ef6qH+jJrZj1tExW1a
ewkdpursFaOIHS0hKiqa9CZcmqIKE9Y2H3whAz+GIATvlZyzZolH8H5YGgSx4L6ZaradZlOn0eDl
8eBtaxmC22PV0EUZntXR0rZnmwLOnXVZFRLCCqX7CDmOPjSshdczXcL8Th/M4Ewysl0/8PTB9tyl
dyUtz45lmg+x281Ew6ed3XUj3AN3VfV16eRLh6P50lk4xqDmxeBgmbDpg1OPPT8qi2raVT6DxdXi
4JjX6KkcRzhErLTQ3bSbfJFdpFUVkT47N4FLTFI1vjnZRk453wm3vruybM80ELfW7vhQFV2wG63z
znvvKD1VHYzrDNnKCLwPvV07pOk2bUJ0tA373rOkM83oiFQdux6sIT+n7Zl6/mdvoN5T25XqXAj6
mcyd91TM4RilrOyjdvE9mZ99nDzmnQc8XKiumSByzYf8AWXjoazHEN2hDJHhnofZjcdxd/RESuJq
CKfPJa8+jpS59xARd8eBF+ABqmH6nNVuwsMmj0OmhkQ3chSbXGWvKK+dNafO7rJy+3KGWBxIk4bq
js61SXTG+uTq40UYos2QNZ/tcXLlX08by/tZrSd+vbLvqIlpN30xliu9vG0R+u1GKVWu+oy9hC1v
tzR3aog4sP8sBlJsun4W6y5t/eegmRBEtFV1csMKP4981/BWR57y08eQ0U9hlroPTEi8mwzm6yYs
us+p9zLnKPuT0txLEA/wwYR9GfWaKXrGNK8jp5F8O+ii2JJsNo/a6T93pq1f/X7+lALW8PiLgtvr
z1WG6U3WhTjmEiVF6AY8Gts54WXNOMSJ01tvBl5mpYueaAP/z2VJ+Mytjipb2zVyWS2sdo9XkpTp
sNNTWkZ1i26ZdOsjp1zfBcpVd4P0bkOq6qPsRXMTNPltRssmUqMiD7YZIN3LcencWqrzvSpJdWc2
mfDTrfCkjHM1d4frKBvDLElikJm3UaU3Vklbj35UOV4w3M+z8iPCxJNWJUQ4ndFnrsPpXHUVeQil
o1Z1G/B1187N5uKeupqmR5P5LPJomR9c1fhPWgwsCkmXH+w+CMqZRS3x8oPdCCORj2nOY1E6/dpR
tIj9SuqbTKbVK8TQw5pOoUgGHKoVpF71be6VzS1ForppnUdLOD0WSaaGdM0lL+MWvOveLjNHl2U8
zMG4t3vMSp287mIPz8VesylzI88dssRxOASXnJdoY+k5aN0I8k4ZlWU13iqj2h1mBoGrR/lDzmgf
SeHTL0P6qZRetcJ5UO8D1GT7kU04ojYehFg27xtyj4lPHkoTdnG39fuRHf2xoEcGnMQnefWpqcod
xHXqC+q6r7XI8GOnJN+kYia7qVP9LXziOm5p2nzJ1oEj1ZciSMs4mKf5lo+duxPEKTYC4fFxyuhf
OKPF1p9UPn9wx0wcVKv0TZu3ZTTrsNuaaYDDLMyaNzrlfQIe7tQa2p2qfipuTB3mcSDd7M855Wcx
efSpoVpvZ9VWG4Sz7GPuN+tKZiFEDrI8YKcjDxk919gl4DaBQCTv4yIsvK2Vha7J4ovvbAYtH919
bljw0ihfr8KJoz3X3XA/5jKLhK+zP7lOi4jhorpPBZGRS/J8hyfIS3Osmrjnozi3HWvOgVe/9RzU
zyvlDE1sBU7J2gOhHLxNyMtj25tVHujwA+AD3U5Qg1YZG9N142bZ2gwQfXVo2rCS4AfjjuSB6PYv
ZIIKvhGwSErmtZ+uOC37pDGkFDEhMu46TW9D44fnWfFnGpQ3xTjQL27h3g7gdZ5hZYoVderxqL0e
H5vRKVYZrxMI4YsTuMhjIyh5sPZBwfA8m7Y5WePVmtRr0pN6RVG6S8cmiwLWRNXs+c/aL+HUVziM
aF7i55mFeNXqzt1MhfSfmUR/TdjUO9gKYzSwNl0pF3ZWofIKbSACTVfGrXmsAsoh6qt6FRkXsVh0
EnK1gFU3uJ2cg6N6J/HEEHzGI4pgJdWvv2j0vnCSTBJz6MOBQ1RSAPbiFMF95gV4k/sGAJ+M+Lem
75vYnUn/6pk7iFFWE6+pXmedK89FKLpbVqLE80d2spThqLvNao0SwATyVV7MHoBcRZqfsrLfVGFA
2pVvWhGhcYCMbNEWhAf7vp/p1gkDCj2x6lQrTiT1sjGyXdtogcRJFn0YoVAOEM4BaXkO4SiG46rY
aT196rwM8qqG0jVxC7ZTqHJvK7/O44yFxZexPA5Fxl+rFHlxMOb5DSFOeWjyiq24UUU8GzEd89x5
nBs4TCJ3WLOwAidRVuKMfcU+5wxymy7vikec5+2qnFt1Ji0hW0eWaJdi3Z6cgaereRpXUxColaMr
cbINk4M45fC+Y9R3PY4B2NHJD8x0kavW7daUahTzaBLEfGyy2hxYDSnFVJnpoxV5adUfij6HKD9y
R2U+onp4U7JcjscxDlDcaNFsLrGPbkI30m32j2mbJvZsviM9627GmX1onSK8oRlzPqSwPWUwfvDc
Gd2WSNwr0jsfyk7mh1pPMsaLkosDb014LddFGehjNjZdhHMcrCeG2uSSFpdZEHtTPd/arNFKg4y2
ySWlXqQugG0RxM9t+dKYMdaSTwfiDN7KaVQVzYOcDpZnm3aRXknf57KNfqCDh7Jy+phDgHSPgqlN
Sj7xBwPY1KVneVep7WnPL+KaDi/tFtdG3FgAyCJDfEmk37iW0XdzsDHIDBE17nTbErc/l10fdwvI
ttLTmEeNGvudk7YijXzcpVGdY1jxAjCIsIKIouw9tfIXN4N4N589LM/EuiCfmCfO3eEESAA47O+6
dihiGbK6WS30KqdVH7NCDod0aZzU6Q9iDIak7kgQ0UGEMrJMK74qhpXHZFQPkIC0Kc+TIuiC0+QV
wQkclLP1zfBgqSvfc/w3jZzmeTQOxmy68Nnrv1LigWPjwhkjL2XdLiiH5t5jtLlnYdL6uX83oxqW
jWmq/YA7EQ2yd8Dhs04nRc/V+joAztwzl1NzsqyunYqzabO9lj5PDGrLdY8cxqKhFs9cZN2+mCSQ
THljwvvx2FKRJ16GvKe+XkyNux9JKy3zed4LyCvjhsrxNIZsiGs/pAkmjjnZRuPZ2xCf1htXkfY+
z8jKC7n/ZKmqpCv0E+Uvv2dlbRNcNAVju4rp+Qxu5yF0G8A0FkzHD4Q59XkIaOA31Gfg07zyUVus
ZlxHbqZlHPI0PAgXoAaR68c+DdEBVoqOsPTFtPYaNh9muYHihyiTQWR55PiFs2vFmN2QmR8vqBZJ
zUfawxlsw8WQpXNMunKflsxsiJHtp6GtIFCvzZPXT/JIG9zHAFi3n3gHbiobxvHUTpQ91H5w6IXT
xKobus0cKHF2l2bwUnpqBOA8GTjzyhPnRqbgnsKhhHiEflRjI5/ByuzkuZOIypqKZ6dGfDu2mVzl
C6lqHsaV7+V7K53Y+KD8othlVd0cEW3loS1rHcF5Uj/CTRTzQPFGAHaoYVCWRWGJ22O2CKn7lPen
HgKTZi+8ujwadKiLiUo4vdv0wAY3EoEevmjHOWk3J/ey8GTCFKeRXSuMYHG4kKTzn4g/vJHu8p2v
0vln0kqtMoFFEVkSsZmBE3Z4bAjt1J9NOs57Bbtg7ijepqsU9U8o4NPnSroO5IBDfvTdoXxgwFdL
5nflC1SUD4t+uWSKnjZO3HpZE3O/YrGUgnzoA3Ts0WzunLyrP0wSYBCXfBg6f7iVQ3lPF4pBmnXg
6ZxGdgg4MrzhgYYYZ5EWbuonUEoq1l7fuE9N602flcHm1BZ4ioqKzTV4RzjK02LK95DmofuUSnzO
tb+VbeneW1ZVesXKh6rPKrMjTBhANShzz2PwWC3YMNQRYFt7GvBCNkaWZZvaA9Qqwly4cVUHMP9F
Dz48PluxovllxK98BfNPu2I6oKAbV5XhbtKmCKAcS4uwcpOOKvAf7kDBoeoaTufwwRpgcvoe1hXL
YmuAsgmnDXaqbmWlxQxoNebK3VrpjBfkRxNytFJVi4NTNhTqljy7TBGg62TMM3V0F9j7+ma9ZGTV
+J2MrwLizVAMdHM3GUukjlb5wtOL9lieuNqxAoKnoWD1rW2msmluG+XsFUmXMOYbHwbIjZvRN90+
H98G0JAfcCOqI8fFuOvnsIu8gQWHHLLkeARA8BlAmHLlBtRssZbB89D0j67O+B1n2jw4ut0GtF+R
ioMj85sDgvrCpnbUgeK+OeClsb1rY9WkX/0osLyripX+wrPk5HuP6QS7j/gWR0ZmUzpQykUWnWSY
rU04TTdX6Yg5i3O4UnPDGG/pGQ3+Di1hgW0cd3rrWRLSselgeX6Y7Yny9PbCL2eIFIifh3sZAnxU
qJOcO3XSrdAQgHv9Jghmvbc8K702ltdQCD49M0/JL4Ir6RSeiIeiePRSXYFrBD+ykul+Hnv3ZsF6
btuJQBxNCxKHfVOsxUJagUylObhlcZs2y6CmKz77WSv2BAqJg4QA3kCVYz3WAftIhiqxeIkmZZlI
WZMjr3N6E8wzjXpIv/4cJLtbSq08H4qIpmGVwJKBpIJj2ScAN9UJr0PIplvVq4NXVesybHu+qfjQ
r0KdBxGmKTkMXhsFg2zgDKmqfqONct7oHGsomA87RhyQlpmga6gyO9GwJHvd0thehniz6jgyMeAO
AqA1SACtwPaMrgGQQSXb2/jGlRiKyzmu1zb6YR1EA70eni9xE1dVbPREYpXXeRQyU91mcGntdpbi
Vc9IfiqaMV+5Ne13ljQ9nMSMfgzLYNgZZ6JRBYfhoYV3GqACDd2gcmaIEni5To3mdx2tw9tufkM5
vlNogQKnYgpvEc8ugIiVLZRFS75rWnTELJrfn/LzuDqcYVkGnlnJWSeyG/GReg0+IsJyCCaXrmU2
i6SHnZr0Q13FV8VRS1C09FWR+vJDDvXSzQ/PSql7dymQ1inbUDlN585n05m3gLPSAZELzwrwIgU7
DyeGP1qOz/3Wi2zXNEyuJRTCIr3qj3XrrVnO6RdkzKsjA/3UZmO7rieR7geemTNzYGX1FWeAw1C3
jkzImh3LMih8tRgQ9bDW5RYO6DISUNfZ10tje7bJnCHcp6jxm4vY0iPJ0v3fSq6PGOEC6duY6yN5
HxxIWPrbvsPo2EGN/ejgYOohn4PuiHt0VII9Nz6eNlZFL3q2ZxurYXUtueim/fimS/Nh7iGxgxEi
zcqjmndtgZpjx+WtXm5zNESrO8siob61lOV/15KQAe1TwZ2hhAAP7gMES42MVSVku22XJbZkZgti
VhCK4EMWdPV+DimC7Wk4WV0QvJY04262CDiZdbqpe9JGFkQqZ65vugVOcmuEksARY2IFklRQ7J5m
uLxBFqbVsdrpUtsf+LxqepM9OY4jusdQjFDMjCRKvTXyDJQc0xAQnrboktx1DrWF7HOhxhMcd+MJ
4anZhILmUTFO5RRZJqAi44mE7Qca+LIKN477jJbag7c0DQ9GGc1LzSJYShW2sRKrQ5sOKhe26+Sr
wPTOnjg+2zDC/2K9KV4N3DYh9asMVJFMhEwn3AIAh1n6F+syKNIPCJLsooN8aPb5yfJsbxxlswUw
pwLkxgBavcR8g+xuJetP3hIQpgvVAGVlagYAY5HV3tzHysFohYa8UVFdVo+N17cbODPJwTZolqle
w6WPEJI9rDcEDepOTw5ZG2FcyLyWoMVRcEmC49g0Qw1xmHCfQklejL1t4XUb3mflZ49KmWBRQXmo
Y1XkS/dJhqS4p3NV3juNlmsiUpVYnm3qVM7RnGVid+WNEGz5Ti5uGbjY0GeHLC3KTYMxQAq+AnwU
4zuF3PQWCrofdZbNx4kJZ0VYGtPAGR7HEqM7B2VnG697gOLv4fLSENtYH4qxZAWFHL1xqBbPHYI6
SZGZ2HU4wVsn0HJl4WfFC30MMVw+WTA7y4ILC1vm1ADSa7/fuCgFx96iPF/NS5oUBviZsz4/Xqrk
+VjCXYNpbxMqy6JmHBKV582NNzoi5sUgXoP2g8X1KEJwL6vtnfuu4U4S2KAhhP2293MXvpmfQ9js
ZzWcu8tHqydND6orQ712IBWPR0CrIE/ldB/6ku5tzzYTwLpNdKX/Tkd5g7PueXbrj0a8Kf/ymL99
1lWHkrqMUurlcH0C6oMk6cZyOIyBNxyC1oH8XXvdcOiXxkrc2VfbMMU7CpCKjCzPSg1EnBEF7HoF
4YiA5LoBn190bAWoGpBLYwUX6UKOo2r2OqWbH/gkFWs4DoeobZg5kQEVU9QgPx6CaTyQpoaUcRHY
BsrBsOnlN2nj5JEX+s2tJi3c6Zo8D8oFY7FxDcRAMa7mDzXcVgN4y0vvrEr8JvHK4OBR/4OVOILc
o8nDN3MexDZdSsF7w8UN39m6BqNnL/xv+A0FaLwYPmG5sdMbuEI76UzHHyZru/Y1rLQB6eUd0VTg
KFfKhZIxx5mbeKMLc2jMsAGADWoRluw4gQUIAhyMsOxpmK/n7zwraEdzKnirDld+2DKU1HzG8TyI
eY3H/jVfgpLOnamKyqVraduzDZEhhC/1LocrgifuVCeUAQ6SFd10hjRwOtse4PX9XsrwWM4afLjl
2SYUoU5QAxjkZPzpjNR8+OEe6d/czXQ9+H8YP13NJC6hHmIEeZR6AQnRz1czCzOnpoA6Wsw8rzoE
M8riojTyuRymYY0y7q4xzuVzPpk0yuCEOprUJXdTOph0PXvkUy7mP8FS6VfRFtGUeuFrPjouuLKp
fsjhSigcldMj3NgAnMkDrFJhNEW2aCpSNANmy9obOnVe7JGqvRTtyjAsVxQbFlEfg7+uFAD6oyRw
+UGWm8A3/0nIlS1HimPRLyICgQToFXJfvbvsF8KuRew7COnr5yDXjKvdE91RUQq0QJpMkK7Ocumv
3LJ2eAK7t4z1YFF0rO7yYiAbPvhkx+asXEPnNX+Q0YXEbjisBl0fAYKvkmW1+2CjRfYQDwEILRbY
7kZS9tDI2jnMhVXeOGUL/gs01a5X1ZtWYh9wxu6Stm1PgIX8SIoam+92fMaT1t7O8/WP4KIpBd3k
QiShCUf62Tuoqfwl65LdKGfswXLjqLLtfq2WI7m0fRxxuhs78tNTMfNXIvaHY6ebHVs22UHgkfVI
Y+xjOg9xsgBq5SzMX/7XasHJn70Ni39Xsb12Hs25Wqs2EkGehCpv36UXjG8V7d+BII1vEi3mYGmp
bIDlUF004O28HwWxs5NIxule0L7cCd3rKIOEuInUfOLNrDD7J+hc2v/5OV300H97TKmN58WFvpky
D3L/PxXEddXkcdlaJPp48toG+rd1Zd+lJe+vWlfJrvXkdJB1DyklJwDe5sS5LUvXiaw5SL41xH4H
UDj+lO0Y1ip4d4PyRPK2vpS+VV3MUdblK+4PJ5YBtxnTnK/8Uae/NXhWVjsIRZph2xJ9nDguRabp
ovLB+QZUUK4qqF4vFQv0QTDH2yTe5N7zthtC0ebjT3sIi0rk//L6ustt10aB/SGsZvgqfEK4jT00
8Yj7RVhdzbrBzZdQ95FgRRoBEaHrAWIly+PrkurZIXI4iE5dYURLQgqO8IrNaElDTI9vDS/B+S1t
pkgQ3V6rjPYr3iT26rNjTvxu308Uq8JoOfWBazbfEFLbV+XiuZ+Tfo1tIKALGtBIWZgercwrLxWd
OHQ0OLIk/31U9UW5+edng/1tCoP7hvoQsfs2g6aSwO3057MxpUkcM7e2I+nKGKHJXO7xBvrREE9A
gYOm3DO3QbV0nMcCf87XXmHlflTo4BESsXgP8Da+le1sb1RSJitTNUUvsiGCwF1toVmJb01bWYu7
mMnpFGi7jaRjWes5zbZgDtJvemZ0A8A83ftNnT7kzvgC0Hd6j/OyDPuqqO5GydtD0lO6nnhQX4H9
PXiugjy8q72diWUNJG6qJpj97DXg5mcVf0K6/+ev1SHs68MFc18AFYbreRwSbP/L94rNYFBUcd1H
ulMRz3Ln6i+FaBi5xvg2w5TwfvvZMZSJDckHD9agwS55avX3psBeowkTBZUYBPnDfZJDYQTZlA89
eGs3EKvSjRs08TVHsHKkBX0H/zZcA8yxk2NdHDExcIw+3/nVzK6TXe0byhcVMop6GB7HQdpnoKLx
fWaLcd2NSbrxZMfPQvq/nHIIIiuusttkztMt/qujKmzop2xZbgET+Dde4FpQEpXzswzoD2VZ8WoI
3G49Tr3el2J8GxxKr73K2NUceWBCQwSZ5Dz7bnqkgzWvc9lNLw6p10mmy++AbyYIqbpQWGNwmZOh
uRZjjWh+8OPXJLfBHFBh3VQiaM9TkkGaunRUNH2eEr+495gtj3jfodITQ/wKfcURu+sS8pz5ZWgr
+zgBZdn5Tt2fZjuIt7X08nNCin7bNF58lnTyNlXVpKvRdZOTPSbtFjtiup4rLp651/ConXO+N9We
J7g/p7tOS6dFIIml2VPVy+AmtAZ+NVoSL2vjq9dZHzVwOuqU2JBiKLEwOhAmqprLSMyjte3ADGfD
Db6j4WawXLK2vCFbuXQmoCnypFiPboHorLZuEcDX96YIJgRPqVfbBx4Uzb3PreFQQTceJu5QI4jo
8n3lQ4xkY4k+BG27kSWR9baY0nY1FJWM/BzgUtDH6Q+Clz0e7OBbNuTluouLVa+4fw+v032e0fxa
3ldEWxe7SJ76ZXZAaGNdsil7atIMtSr+6Ctd+tLirWZmEwtj2rT3GHb3psp0mAVrIsmj5CL5Bm9A
uwrisrk6VpXuPRnoXQ1w6GpJTB9u4kJFRet6XxrCBVrpgZYXr2yA643YhI7lZQhofu4y+EW8vlU3
WREmJfTOBUn9G4WQ5kbr6Z6pKgQvF58MtFWJ7EfG82ovuDwa5u+T72N+UUajH9OVS0rrGCdKb53G
0hGHNH7PsTU8k06JTZ0F1V05Yd6cPIs+Z0MhQm+myQ8l6NqHYOv7P08ocCL9bUJBkORT4sIVDJSP
fZlQdOrlo7RVF9VTmkWCuCQsk7mxwz4e0osp7K6nB2q5u3ZpwjSeHIGkJPu44fVTWzarqquG+6ZW
1iOELAJsx9rSimLF0rcZti3fgkx1O7cs+/VH1cPswfiCnDYrVcz+zhqgfvPH9CGwS+sGomJ+byt7
4ydFfq94cqZ9Kg5y5uOuHCfvknpesi5KSR6yOA6h6C/CoHT7F0jsfwy2XXwXJDgCOq1EOFQTtIbC
BYbSvHhs5CK0WmcvYKGIRJk1+UZq6wWrbwxlzSS2wQDlB2DD+DIpRPdAnvvR7sC4LBB3CXc1VOKQ
KHw0DmN6TIPY3wGJnfuwCwY/nN2Jr/O+S66fxdzwK+CqHm/QXJwhOt52DVTxVho7p6Es1IarsbzV
roShIp040ABfrWjSlufPgnNdniGcssixrUbnXaUdlEa+RVejx/JN4TKRbFSepUdTNEEKIVpnYcPb
2N4pV+3vwlQZvDfhh8o0LenGGlx8lW4SREEs5E4GLXloiphvHItZKz6Cs4l9egMar9nJahxWOgtW
//wgOuRv0aRnu4RyhE7UdQh3vkST08SZ9LKqjr4Vs0rOupHTM4XmoyyH8bHPrfpmnJtn01yWsb/u
uLqZUylWJt6uJixGpho4LZaTnCBYEv6prOf45xDn+4EU+jXTVMN40KsbqfEwaagX9yKe6dVhXoxw
w/LWlW74Ki+tgGzAjzR7eOd2RNAXa3Jtb5uklToZ/Y2R7BAIQ6JYBXxjZDyYTkAMMCLWIt9CFRlk
0EZmNYFpAjs1BEzupmoscXRaRxzjqk6OenZLL0rEgF/QAgORufnLSDL1HW/aKYul/WvorQiAIscD
fJ9PPYT4Ay2iOhOYGWi2PFLL7EDJUw1j26nBLBJyxd07+J3WWc/960dNWPYut+M0qmVD79re7TbE
qt/Sgnknd5h+F3OXs33RV7uZkn5tT+NO9FmxKxDlrv3BnrZdTLsVTDBYhNLE3nI7I6GpklmvvcSj
D0VSrd1s8h+rXiQnL7NUJJXfvCTQ/8LGR7yzjeAbLo0lcvVLcBENoMKbGtafUI3MflFJgplBOtnR
LkkAr0/hrAbdrPrOSn+4GZ3CeYbLhGW93E07oxzAXJPj7h/dBWr0hhXhXvGI6aTYBr6DHSj05AdX
+MM697V4Y84Dien4XrT9mSfOuQY2BSeIfnZ70m8CTDN7tyvpbVNPMC3WKr/LNbnx4y47sqUwR6YQ
TRnvNMvWdmyj3YHkGDH3XdkM+WLW82991a++IBB4+6fI8kfsa4f2WC2FHPL2aKrmiAv/tW3z7pmJ
nWtb4mem/YMDzIerxr5aFgR3Xe2QENEVFm2/PfRibI+a4yItb5omVDztVxC9WeGoWJWsYGzro1IK
NPrwQHRDtW4LSbbxjPtZQ05th6y2q3BiMtv6xYRQ6qOcnHzcB513zW1H7D3HSa8Ji+GZGac5ysHB
P6clfm5IrepdM+j5eVTyB2uS7sqCpHmqISpPp+nowT5yDOrCjZLS7i8QcjunnEA0vPuXOWTBRf6y
8wJgz1wXcKZNfU75l51XOiVEJBm0kIGwfiYWflsJr8F5Lke1qrOBRaYtkQTMvFp6qGNDSaUu8GEl
p8Z32Tawu1s6167ckEG1a6ELAKPZmO940cN76bv/NvFhvvjbX01sEnAekMBx/b+twPC4lsC94TZ1
ekfDATvdNb5WBxPDB/HoXMs2ma7Td9MA/ro/EtHdNFwH97O+kQX37kwlxSISlcou9x5kIfdF36X7
AIxSZHonLKh3XD6D2MBiH+TBGGLXBlSWOuKqYUY7Ncl88WFXOJVDasUhja0kYsHLFOh0l8HF8FAl
Q7wF0wcK1LWSuzlvcX6eSSts/PGpsGQDEjK0+6QXYVl4j9Bs+t9G38OU66Tq1rVqvpEDh4csALH5
aHH6Ni8eGRHDspru09TO7tzWzxZH14hgLujvoOl8Vy1kCp501qQH8gSQWoFSyx370o8NJJAxzL1O
Z19MkymcpjpYou92cTtW2H3jVz+Olapr6CbEFKYT+EDWz++VpjQ0XGMp8V0Je+SRieSmWaf7DjBh
9BFq24DkR9AwSHsg9woaGNgqR/mo5fgc9IP33c6sew0r2pObUMzKDRkP2MqAKB1E0IUJH5Ld1BWz
F1IwH9exyQ9Fw9IPW/2H/fzm4zH/09Ltwjb+5ennBNxNgA03nlvv69Yw7UHEZawAV94GzrYtu/Rq
Cs5IeuVeDuGqF6crpgSqS5uC+2xMJifEJI2pDsxBcPo4jPHc7eD0vTVtHVTFpzIm0BVxSGn3WMKn
ezgZs9XUW+wkBadXG67WkIw6eyXlJbNy5xDQwTnohNRuZOoOaJ7DP7/w5O8wwwK0EAYTjON6Nv8K
QcExJoXfWVmEDXu7CTpbdqGGrPYY9/Xvoul8ASaOqVWMh3vt5r2/E/6Ufssn76wSmZ41nuFVBX53
Eb2DCIjdaowoQKmIwNp1LQS4IStjWZRamFhWYz50h1Q512ECjpRium3rt8ae1VpmPNjzKejucwuu
H7iH9U7khMD3S7xNX4zpOvY12xQzLAol6asbS6UeBO4FZE3KKW8SOwG+r6fi4o195JHmtfGg3NXM
7e760dIrfEO/j2TVjnuVsx8SL+q5bfs0bFUzP3Gm5kO6SP2xhZyfWKO6FQLb9PxhdARtsZKOL1cD
STX+dMrBtc01toOr7he2q3ZInFzcM6e37rToXivWVifHodad48/dAYE6tk6muhR1Jx+I2FudgFKo
benebNmw6Fwbt5oPUJZ5p6qBVjfUtXVIYzUe7WbsQ6+S5c6wsVNeW2ep69U8tfm68f1pR7yCPVvT
8GR7I0SSrd+uP7nkL9SyM6cQRPbjulWSv0HccZMnTv6rtvyoyRf9aJIcqEimJOzxWySwQIR1Styj
9F33xkokW0PfWKwqYitEeQxr4KK4kGnpRK1IxNqoK74oLkyvZKEDSVcHG5I3+dbB9xurCvOqh1p2
CvLVmBX92Uqm/myOTBH4sKJ283D8bO9LIIBwHbOVk88wZvfleE1m+Njsqql38LwxBvVUEP7ze7Pk
BvnrVOFTB+pL0AdAgj0WLP1/5H6AtSOgSs9F1NUZccK+zn6a5A6zSf2wJIEwaR9MtVHYmkgGxtSr
c/CRjb7OcaEQgLXQyM3+NzsDkJg1vrUxVd91rpMDQxbJ+XTNs7wIKywXl9RlvxDBO9fUhq9usKxg
69uaeqEfl9jVx8HacqV4HgaE9F6rs1sQod5Gde28gWu3OjQjoF2RFtPFcbtbn5Xu3tRMO0S4YMJK
F8z0ws5xDdlY1nXx6lNG/qklJznk3YMNMCP2fXkndeqcR2RSoG49rFtnYtt04IkM7ViwLWvIt8QG
203g0TwXXfwdlhcJMBWvdVIH3wte5GelavIA20UQDVAz7kynnmi8sQflr6xjyqvgMAvLP8BBI6vQ
1IG7FZvWr15MDb7xesU8F6/9ou0RRlTkjbLbKKe3obqCsS3TUr36VfFttO1/i0NMcPRn8ASPHCZR
6uL3AfHEvsLWgExUXKa6iFgGbVBMyjhC2pR4A1isvqOCVHdTau3LuMsvemmShJdHa6zWUkFLsYjs
am0D5q7HBEYLJym3BcPGedC9cxiCEjNA4d4i6Ud338Mgs4Y6N93YS9UtMvvEy+5uDg596nTnaq5K
O1S+m1zspehrWApK7A63iEUA5lbUA2QS8Bs11N/KYvQPpmZDIn/TK9pEibazLe2xnPsTZo9PywxM
93wHtO7JWGnSeijDcYS0b2wl3TpKTh+y2tZjLl5r7K4MTa+D+jaA+/jW870boTv7t49EeM68j9NA
nlJqJ/eFrF+h2W8+aiQYIPfs4cUwnQA+2N7nxNu77bzvJC8fTFFgw15BcNSK554UySZuFIQ8rWph
8vYU/BnYLCy4AACQ+WKxisCaC3Z6Drr87DTJuC7H9g45PNbSWFoVJo9/iSu8BQH6+mB47hKeEu//
IEQCzMyIbQZEY7x4GFn90sbxjNwwY391EbpFfU2mAxbPiAqqfwYke68r3jx1I4EklMABBMGSd5xZ
nWymoU0eAfWe4B7aa0Ka57rjXjR0Obm1eqvfFEngYXzmIZdCcxeLgTwFPVk3XlbfY+fsP/ReHRLf
sp/muEtPeTn6N8HkiwtX0FQYT6wlEQZXqrJ3cvHE+mVKNp1DfhVwoYZw3ltPes7SvWbtsJIDsZ5g
+jhrp5Ah14k8NlmW3AGpTmATIvqttLFcWTJ/ZLLuHufmZw007RsSIQCk0cM9wc2vMo/E224BKz+r
ZiE01bEb4y1coAmSCf0v29//iff8r5O4TwP8HIRhqQog7/r6wqYzcWzf4sgsIsoRnlz9wxJV8xiA
jL3Gwrq0jVc/IpAr7hIIc0ytqD33ofVXpsKX0TUgK4WJ6B5Eyk6w7lLH07ARTFkfRzWd6a5Mu70M
cnWUs1tD9pmO6lhQqcMeG19YD+RxtKEuMdGLBZXFjU/yfusQCIWKWK4ahNng0Jv3qS5VpBTWnapC
xhWosPzzpzvCD3L/AHRp++maiD2k/MBOP48s1gZrP4C2PaVkfB69clWzqTn2sSw2H7tV7kBP4jCd
byFG989wa/rndiloAbK+HXp3nepVBovlg/Ylf4B2E5N6AslBlfOHYWrgD1hyV9Ts9Z9/qa+cDdJA
BXaAdE/457t/Q7aYD5wzGHI8YNyq87cPK1iVuFX+9mEM/+ePcxh3vryz0H4BRMM7i1yQDGnDvqK6
tZwISefmF1UFu9D4HuiI9X2MVRrZoy1vbJdlhxhS3w1cGcVT4KsHMwJg7iNYEPEk7TFEiizoDhtr
PvedVmdz5Ja1H9pThbWhGul+8jiMjEmpX0cWA30sh6fPdigN1P9r7/2EbmJQ1htgjBLgF8c+Vefk
AXH7tIm13a0J5swHZlF9oEwgAlqqLjY/17JyjjOSBRxZAcldyZV18FSLyAuRIxTeS9ETOu9aOmxM
TbFcHGeHxn8OMT3m5D+6TePnZT7HUPMBAjLpxOmgv639Dna7Kb3UIMVXpJbtc0PlsxFcIGlI1A86
fgf/w8MBgPmdTpt623EsJsiY48EsrONV6g+bHj7PE9jz5JoIyMJC6SdxCGp7RsYroMfZUsSIXa+9
qOxN7KsgNG0foytPVyeVi41p+xxsLghJ2TGdCnH8GGuuN7kITXM+UKCCuHJdluB84PGfthT6dQSZ
Purm8ziinrqq+sfES/KoKTJ9qSC7v3QQnURlw+DsKvWjztPg3rHq5jBVYlhnfiXfRvlkFY54nQGU
b3oXETcsudMTZHt7NxHdOXFjqOaCHvi5YA2y8jB1HYOijWrVz9/z4Z1bifc2AxRb1bosz0jmJM8u
axEYEVq/ZzGE31x+b515BD2XwFvW2QoIvO7WQFsHECdQGgomL59Fm+v0YvPVZ0vwvwFDDxaGInQJ
Ta8/ZPMfZ6pMtpGOMxvI5186MnvEJwB9FM5UHj8vbIYVqXYOtM6+tpthqZs16w6ZNCJTNX/JUPZl
FED2vc/yNI4cJBg9eo7oH10Kb1xi0Rfi63ED7sPaxq3Tv3hBJIpdWs7T90xOOkop8y9AcuLj3I3Z
uvDr9LWI55UZ4Vjx4m+NtMofyoq0j0kV+FurD9Jd5Xbxg6v6Jw+h+LuEnyNsdZ/d06Gt97ny2SaI
7fqZF8XR4iN/x37KDoN4yNcpqMNrY40nr8umZztp6o1D8+aA5Te4SRXxwqy2pu+TdlcBYIcX7Kby
dT11HAQvDS65TCBRWUZk/S5rA/2ejAXM97D/nW0nSM5uM00r2sbkzXd/Qlcvv5uHZIAi/KrATy+x
hFzPmcpe2jrYmBE+vPVIotDqW+SvYmvhuGttDfWZpvnvYgBns5Xz+P7Z3iMcmeGx/O+QkaqX1p+C
rR24f576WfVYX+z89loiY0U01FZ6MIRElcgrQmF122Cr/eBVZG2aY4/zIy9iOGUcPj273Zhu8qop
t6YX0O4YTp0znz96nadAFflTFYPPt93xzQyC6dHdWdiBrky1gIQ/GlmVHZhbTfCNOmpdxE19HGma
NGGTBvXR1D8LJwOOBS9fFf0xMBeQXpl6E+AHxDKNa/xRkMHa5lRDD5fTizWzcVV3iJeogrlwaEfP
Xz0pO3cvztJgBmHDNK2zibHIF30ZQm2AjD7CVmssjd3O2Gtby9lTF9ZNFvvZlcBiBP2F/c0TPtJc
NFw89g7S7sg819dR9O52kbYdS6QyO2KeabccEtAbn03wovORPgp4PcKxtPP3EWhTwwFFw+h2Kqep
uxAkcIos3fvISOL4p6FOIbmcaC4ikSvA9Z+Nn4OcpbHJ2nxfZuXJtEMjWe8kFcV8C973nuvYk6tO
l/TAMhvy1nw+j944nzOtf2UkB0lK22ldK1ceyhFCKGcAEgr1fALNVlqAWEZoWbop1ixKkXHHp7CX
IJwVsf3aZkiS1fk7nWUQMsIx9AAYvj3FSpYh0kUGD2krxxvYnw524fIH01SlIbwI+oEsw7H2nqYE
moCP0ROUDlon/GiqsZVBTjFkcmfGWmDyN0WZ4R1ZTuU+2Hx4QXVkBjPwIKduFFloPkpp2P3h592Z
TnO+DraAbMqPv2J22ovtDOrjg4MCwHLcNu7aQWx+1HQI7tP6lHgKeNJSyQcvj6rCa/am6lRWvBto
hal26ZVaTXcy/Z6mME6alq5Bpj0adPFBLG1VWcptUOcV8jW61pk7zfe4zZGTCvbWU6GRXoLJHHrk
YYK/euyf2t5pf4JA30IB4b7mQBAjbNE0pq/M3iOfpN4qpFa7S/CahWM+6R/ehLwCOAc7FBgnoZC5
77tFKKX0cJAVXgmQs82KoPclrmtYX86W57rHnDKYgGIrhy0H4t/LO8/K6lJqVl9MoylMFZDWwPtT
mndb8IuXALzYr44BhEVagjREXgwIFGkLD72YTnM3sXcRuyKEqVl/m/MyidzKdx88r+tXTMrqdpA+
VLIsv/pdIu5ol4Wtw8pvWFDhNeu4jqa2qr7lPtBa+JnbQ5f25TegKKuCNsUjrEzsImkGbfVy1qzS
cpOW7bg1Z8HC+AykjAFUc308ueXJjEqhX915rM4AluCkaQT0aw2FhXwP+fQcV/892eJHhjc3MqNo
jYRzalJk/3Fp4DVibpEbz8LrbgX0l2kWXuds2qAAUQDQedf37biKsalFBite3ihRdOegnOxorpvh
zc/URdVp/iihvdnHHnYIo+v1b0iukXYpfZW0mjbQFXmgL5r2aaqdvTlvHLGhltY0npDrq7pFio8l
b1Tfv7WgRUMrsOlNA1s3yFSEK+aKE/eOmcSkI8e8AKlCkKeiljkAEm7Be6OR/6zl7o4gB8WDtLxi
m3eOu3LSYn6IR5adLGYXoemtaynvkN41BB+QjVFcFmfOJvcixjtRudk1qbFrljZyaTbgCCJZdv1T
UiF9JC/BX6tcPVaNLn4qp10nHe4yjLEAMKAXbp65K+WO8V0M62/VpXeZ68XQ7Cf9hmmXfPQVSxt0
3tHIIRc0w+c6gQ8S9rPInDAy5axyZFCI8hnfBh1n8WLhcfs4+mxL/P+2md5GZ3+OM73V0vZlnLne
l6v8v3ESm6kjQ1KOqJ7bdAvmjISzIqA+CbRpIWsywCR2cs7jEfkOcswBV9NddxsXXPTls8UcNXlz
341dcjC1wVyjT1rolNu533zURSWKq0xTuYbsjsC4gE8zw01H0vrQecjih2n6+FgQ0QX2RV30R5s5
RKrHjRjwvuB5//2HmXa7x3RO6jLbmY6PscsQjmR7q4z0kB6YG/q4l//d+edlLFA84USo3DrSf5La
md5HJHUAusa927FQ9kGLQq17t3BfCf1hBnRQLaycqQ9OmGfyqwO+MUpYNb039bzz+Ww/9x6yivJk
YDuN3KkPy6Vt4cWYyEvnwLkI7uitgbFMIdxxQEKTSa+BDab3tWX7d95Hv1iAsM9+M9ycz65m7Jfz
TdWcz++RGBCqNZcCg/289u9zzThzgS/X/v3Z06JswMra7kSXslsGwdIx74cnUwskY7d2WVW7ZCZW
aNo4Uq/exqLr10OtxNpUTUGzpAYqntBtQfFKRU3SvwUTK442qdJNC2XWqpmEczaFIiNfOzNnoak6
Xewuhg37d3dOahpCOCw2cy5ipKMC5Q2zRbv2eMfeAgDMfQV6c4ZehLRdc8SbONzCe9V9dHQDfYFg
nd1jl/3cKHLygoRfBjqvJIKOj1rTucFlGHt+KVkA9rJCskczzBR0OSGrU3XoHAvGcdQ+rrGcEPPp
FRATstPOT8CosPZkforpri2SEBHx2k0l/5Xn1S73Budn7/lHwjP5oy/7G+R/bL+7jX5s57Z4L5l6
S7HEvo0UGXsyaPtfWBrXIXa1/jcpqhmCjdp77hwkC4ibhj11SCkTFd0QpUiRCkkpFkzkOGn1CTiO
fEzdRId4mskxsHz5KLSKQ+TtYQfT25K5i2bkrtxbrJ4fbeYybAV5vje9WGUbyM6afmd6+2pkK8gU
yXZqCh3KcQGD9Vjr0GkK7+yRto/6nuRre6mm3Ef6Mgjv6Tn/GGBGfZxQUKvfFyL5SZD1AkkNX6si
QPraSfrbau7ib0VZQ0oq+Ks7BPEaiSugaOaZ/ZQihSd+Lv6a1AO065ATH/SY9Q+srG66ivPXfE7E
qsf8dIqbob5TAi68ZTxF9p2ItmmK28tURL0sXlKD6E0/F8UVyW2KqzlqNbUggiTZ6ksHtpNsK7oY
CV3+eoY7F+2xd5xD6Y4EyNzSa4oqAy0OU0NCcn8PWxx8zwzMjLNkkx2Q+PaEfK7JZu69Jvyj0Qwy
3dKrQkgwZ0zKmI6rAhxf0yDu/TLXFa7uQoB6zYW7Q77NExrsUrvW925Q/WywK323XQsiMAtraeA2
u6YKyDZBnrJHl/A7jwb8HergIhTIpnMHfS/4q4DLvTdmzdUUCIKQO6sfxU6PZBbrXiMVlPMfvs5r
yVEmW9tXRASe5FTelFSSyvcJ0RbvPVe/H1I9n2bP/uc/IViZCVS3MJlrvYaZ8hpNb+3WVja1P9XY
eWhTv/LlE69uv1PQX3uNAYhtcsf91Spt9SQ3Q48QtNR2hvJlrQzWKUvZoeTzzFT2PAY+jguFmq+H
YtAX8gyPjkco7NTe3zOAfaZf/dJPlxZicG9Jj1qISIX1luioAwkvU9943VbLQM/aN9/oG+rdQfHW
Gi2yrlYXvSV+MSzF5JHVDBtQpXn4pcMeXXVZAE8ZMg7S40ozoboOCPngROr4d/c/Y5W5xMYfQtI7
y0jzF1Kq2Z8goeVTVDBpRIj5IdD8COEwVyvDaMLlpAT1oUXV7WCr5d+9IBu7ZDHMPY9uuSfbmtIf
d0V3cJrJ4ntv+WuWLsM565pYn1cxw9lt2hPc7uqg+vVwHkgtsZzLDFje+lpHsS9YWPZPv2UqXUfN
1Qg9HrhgfuRrR31TDJiflVl4lyazxo3aWc6TmVXdPhI9D7UbK0+q2/UbtKfCq9HW2WrwC+uN9Q5o
FlOE35XAuAA8L9ZoQSDPnZv5zfVB05CDfNL7OkfBbZzOvarwUSaSm8BM0E6fS2ndQJ1yCfiWerun
FXvZLU9S8qH2hH6VLWmFjAsIdh6u+QKyzeu6fGWG/G0xJdUrhGHftLWzEwkXaJ03Twr1szNvEpuE
8AI5+bnu6a5y285WioiEupjsDFnYwYXxUbrgH1h3L0XZsea2o/Fvz5gA8BNVFC/l6H87UDfafmMa
rG0eo+XJ5EAnQ7Pd68IcMBoXeFxqmC86IIK2s33zpxqr/qlUjL3ulN62YA6TwF2wliQivedGsfMb
ovb1sW6jn6qRFjddblrNI2036ms5QnYgzvpiBM7wJJuQgkBzO0AXLo3602MzOO4f7gV4sKnVneom
9ceFlTZ/h6jh1PCBU7tNESCN67SpTcrf0y+oPwA+VMZD4pfGBZahcbHKfmZ7A5iToexAhf0ilOmF
D44+vVuZ9RqFpYd6GUJ7SyucoEeSal3FGDkcWWWixhqkTbWkcI6cbZJcvUnYL0PQessqKKmBi9x5
8e1SP2Dx0C9kr9w0yi/fhbz7twWitFKGOgLmjLeL0trHAfBI0TV1tbQRlYu1F3mubsp8qMkmpcn5
SqiFuru8Jpd5PxJRI4p/1TaOdeeAQOrfurQsTstNXBpdtnjE/zZGSX5D6wlP8CeZ30Jv3bVFMXzp
5XYo2vJbE8LEqlMj24aDKL+hgxDgg/WFZF29o0ZXbdDzLr+pEExdO20+EDts9zGFN16THG0WADQS
VX0bxhK+VmkZEAxpDxxAj12svKSRbx9FUQWrZNb7GVVQeUMbQ2xS2oDJs5O3CyMO4ZL1TISfjHyI
l26PjgeiZtYaNqm9rVU9/EyDEjJF4F7y3Ale3B4M2dxcO1a+73DtWMmQ8kyOkqwrqG3R22Rkl0vn
3YJydoqLEi26uZkJi7XmCwxxnsLg0eoN77kws2I/hNUfGNfKs2xKmqHemk0LzbJTovPE5/q+QWsk
3huxeHm0Ky2yEguhNN7TaPx4DK0MNKcfoemhrYXJwfFx5L0zNJq9mbbbJs+7RVtR3GQxoH0M+cYu
Ve89rNBJq4UaL4RVqh8RLKWtWdpiLcMSwO5CdcjYTLmpfggdNBm3/5uohX8ZS/drNJzkeVLNclUx
47zmRd0fDeF9dl4goOU34lokZknpPxyWss30x5U75BRhMofXLoCRJzjqxjrKYdfLUHbYarj1A3NY
WJTgdChtina2DZW3NTPGRdOW+jkoIpMeeHdnBwQIGSWxl+Nkb4xwB2VFpMgy18nW/Lb5aSyC8Ng2
Qt8EQVm9OPwHUENJ4l/19LOZZaeT1PhpaHrx3kxxs4BJ9Oz2VvdNmz6l9kves6Z2Ils/ekUVXjtn
4IM/q+umTfYNhSr1xUqQKoVeoaybLu42U6G2W/T/tjYS17+M1PvWmbn9VngxPAMlzI617yRnDSXT
FZQo0OxRtLB6EYJnVCpuK9cC6R78UQBCn6K0tN/aqvzRDF12ln09E2q9D/V7hMLmm2qOLFLn46wO
CWRTGe9RbTZnnTyZZyzNanQ31KBZIQVxDTpYCRH88VXjqoyKca2a8uQDRT+ZqNOES9NC7gccRZJl
W7Qf8mNvNv4CM5aCRD+iTl7sWCsf/4iP3O1KMrEIgcvekpsjgWby7Nie9h57K9mKSo519pN8xUP3
q4xN71XPS0ALhd2gzFcUByOv9K0fGuKCooK+VO0x/+qC+GrPlOIWbGKrD+mvMEemfnQyQOtFaO3d
tlj2rWd/aXWdA57ok60MVXVatrkVfriBWh7Cll/P12zny3GGD8Dkya2LA5SxywEy5lA7X2kWe8Ae
hTgZblPe+nJ6N+Z2NN0sHFnq7BAYVfaRkp30UPrcko4QG8VJpmfdjvSFbjTV1jLUxl4IracxrW/D
FPgLFwm6YRbpRC+pPfhB/SmjmCQlRUGnu+gNElqyLYyV5jJ4JdgIp7eX8RzKNrNIGwhuN380LWAL
mXsqbTXedrkp9oVO1drFDWLZspT6AU2JZy21f+UCwZfAI00qx/a67+5re76r57HOVJMrr4N/Gztm
mct7VfnhgEE6BjOunyy4BpJzRvdXCCguYgeZvIUat0iqVEwnzCpXt//eKIpVZLKOLYsBNUSezrex
5R4RiBmeI19Vd1ZjDXtVN6yT5fdwAce0eB1R/QIjHIU/ymratWZf+Qs051cB1MbLpLh/hgrWld/V
7t7Tml86qAySenW4Fn0oToEy60GCP7eYigOialNlQCIiQ3wpLLylOUvUh9QAqCO3YuVbkKWXRq/9
jbtZ6Tvvx+o61iim5RjirJq5rQRWz3rd84xgEdRdtrLrcHjrEidehs5QH4KsG96AEZAaS1JtL3sr
Z3DJPJjeTvaGZlcx7wqKnexVEMNYBeWABu18Khd23Fr4pn8PZ8ehtZfH7Ub2Bqleo+McivX92D5T
NoE6VGu7H3uE6SrW9+rkHeI+UQ5yT26KUXiHat40+sgK7BE/xni2P65TBXaWHCg7Ki9cqKXSfPdM
BBBF0auvfmIYaBRZNTC1NHlWjFIs46gtvlfVuBoVVdumVig2XVfj4URC7KgXdXzrk/CPwY/63VTQ
qm9co3sOXT1G4sTNlnpo5t+TxOGmUNSXgLTeQa2LYJ1nsfpcVQg2dIoVHg0//7sp7bLed32H6OgQ
HruqxCsA7NPfXrkne8am44UvD1aSuMgXsiuLclRyQ23oNyG3HMJ2cbAKLVSJK9NuV248NnsZAk2/
oIDQXQstM1cAMqmTDqnFvCcu97bR2LewskfIbulBRnLjDmGxcjLN2gQQhm5JaRa3yVo9Bmikkjdp
ahv3NssK7BulvI2JyCngzprcTCSe2ogcGfWT90QE48k3TT4Ck5a+2znAhslElEj2mqkx7t2itZay
N9YysbWq3F2lQ8m6RH1BsEI/JPMmnYq/G9n2COXef20TrEp3Ktk7LeY5HbUyfZq8JN0xiTWfvKSZ
FY3D8tQKu9yOhStO1UAphKxnd55addgMPqLZ3Ck8d0wznymbWGs18KrLAIdyTUXWx65riKDdaNq1
IJW1mmJwfuhno7yN+ORG2Kgk6SbiSZPi+Qvo+tz7qvJzGkfqGE7kf1CVClZDDTNXMzVvIyDzH1Er
sw89Yi7b0Xe056ikkhiFTvvmxfgXxVGT/UD+Z4/iEnyrnp9szPgpk9Y792kvXpROiBc70y/Q8Isz
XzDx4qchCS9bSTey0w1t/Qne5w85Xm4SNdkWnZNfZFS1vB2aAnBzYzrIsKDaHrpT/ezPmxj1ngU0
RWsrO8hNApSbhzw6Hm2yoyi9fx0xaQcRNj76m81wM2q0FHN0cjbKlGcQRFqcDFiRPiPhNt6CtNX3
GuXRhRw8oCZ8hv71zALJDNaO5f0qU1fZDfiNPLeDoTKNUtNvheu0+9Q147M6BsCMm5BlpdEuUAdz
dqobRVfZZrI2Wk6FNmxkKDva0qnXie2qyJ9wmNwM6dhtx9SIyT3+qy03Yr6qww1DK/ixxmRSEkUU
SCoDdXnEcuuf0LIdCpNoBS51FWr4Oshy48AHw0kXgw35z/Lr7MmGLrtsYn4xiinVLh/qaJ+hK4Mz
T+WvtAbmp5+2JyTd+C1KN13rrgIxpQSnvpS7MAQbINWB/eoyt36SlA9NVT8TR6AvO3tS9KFxjyTh
Q6TjPQrynJVbPqFXAzFy4diNcTQ0kb01KsLhpM+NvTWHJnX/Vdkp7lb2lugOrjNdLTf+WKlrZbBH
mINpv4CHPJ1Da3RvvuU8D8JMvlogGJtcTDh+zaE+lRsn6krIJbH25EWkxGPqzMgPmMpTz7tQrXyU
W7vJXA1B2fvUAnjmFAOErIp1XQ/e5o/TlbtKx6lGqTSxQ6kxYqpnfKGjaB+a2KxZHuYqM2F0PHe8
IKKrHMKMF+Ufc1aOr4u9lRu/fDP0boJqPqW/nWHq7k1unBYZeQAESJL/06axThP2dJWHGHZnbBQ9
r1e9qhnZMvajDcw+/bm3SveWOo5H5bMZlnLwUPbagQUBzoEtLHcKq/oSITh9P81hTkV7kcRWdpS9
bQ1Ho5wUAYMeqEQzNd/8LjHOZltFAE6jc1PH2gX9fIp3MWAkVDgWat4pTw4EJIj86UI4wnzDIcB6
tu34u2w2h3LcRbpA22oeBRnSAIYTffWNWQNWid9I7mtfKMsn66CNB0BviCEq1Q5twWwtkIHc+4k1
7oJgEGuzb7WvvppOtm/YLyVaPadOxahFnsLyY2sxOUpyTvkO3f7bqct4FxrKNld7fzkFVbuGHK1Z
C6UqmmdW0Aia40Gx1iO1eZZtclOYYcXHNo0B1VVWsNbBOSCa6febwiiNYI3QFNRl3RcbkKjclzrm
aZhu7MykSf/8r53YqrM/zdjuKkX8R1czt1R0YaqGIi3uhs0sOf/Y1LO6vAz7JQqY6X3/0Sq7ZNhp
UJFSPB9WHqiIAQrCv458nK1aPc4hdesfh98HzefI53NYeQrDsVCr/ZgoBg+L1bybo07ZXLed30C1
iqG3/3SNyvekCz6jyIlWWZv5l6Rwsl1YdPreUtTwHCCUsDaKQ4tIzMGA17RQ9dF7tYymPfOtegsq
xXvNhKreihQjhDD1XuUARS+ZpBTqTTbFLi8UtW3OcngFSWdRBqN1qBxqLG3SUfBQ07dsxBCsGCIq
9HOot1iU8EiT2JxDz6mtkyf1R4mC0K0urTMcZV87GulLa8K8bSa7X04hQjJF8grflhdT6GxD6IxX
OdLuPOop4cS7PktBBqvlIvLj5El2JlCTl5UV+SsQnyB2InC5xhjbGwDm0cVCHfiCFF9y9sijyKjj
0yEWKai9VUvSdCUbUygJCHVBIGp055QWNZ5Foy9O9uhE6DS532W7NXc+Rsg95A++TFMpdzLyipBF
UwqxtFIS8PalRs40VxBIn0PZZpS1uYS2NG3g1oF8mDuYlTYrBMmjZa+Y4YEPQs9aU8PVAQOcp2Le
OH3J9y1sC+0IVWdhlr2zQt3NeNK7oDk5KmCzIa/sbz4C6ZBigl9lgpOkgnTFzaVQhngNshCqrUSv
LlKliD0ypPX7w+SI9hNDt4ZKvG8dnXnNjW2dsuwo7y3MRMWpYbCdPcaqM/ytjb9VQiF3FiWvqC54
x6ADmBdpIv7WG9FvE/ncq2alxRk6ET6J83jXpnzQuQn4rACidDKS+ct65YUpvvIChWBvtbX9nM1R
gsLEKmpYtckRgrMdNJP0uQzHYDJfyg+5b4vcf3VQWCPXmGkH2RYr4LVNq61W8mQlVpHPY+of1UB4
1RI7hiuL8/wsr1uGhreiijBt5KFdtxv0iVLgKHBmYcKB7qjXvMO0oozY2sHZHQYexrQ+4qjaXWWk
5pcmtksS8+glt0kDKFtljqDtEy2IP0r+LjD1SnQJeBdvhY03mFBD40mFJ7CJncjD62mIlm2S999C
LTxD8ANnpSi/WfY3vw01+hPF1ngc+shaWVGRXvzISy6Fomwn1A5IP+kmCYBujLc+/0jUDuntu+Rg
qSO5LVCOjqfU7ywbjYue+8+pACSZWHV3MluQbbKzcOpVUmENkbYwYStzCkA3Me0ZW/7f47lNduTh
cxsH0VUGfTXL8+Wots/DZRNKu90ms5J01aFdhmMPBRXUClsMX/85B/i8bTlBd8UUpOf/WnTbToXi
x0fu4tdh/5Zn8ycv1Z5ZH/dvQRx/Onhl8GNp3duUxz5SG0pzcufaqhCoNjcNKXN5JOtoHQ6+Vx/l
oZ7LYxSSfDrIY3OnG5dd6/nL1HQACEVB/VR01YIstH+MRgPFbieoyMBTE1sUgW9t4PbOxGrPfp/Z
5ssMAsJrGFUlJdlUXEVmNjjyluqzpbf6xlBITWqij3dVgX4OdEJ93xq6sx+RyMaZ0IL/VqoVrCyk
c+CZtM8uK+m1SEvtCjKswaSgC14BP7RLkkXTezVpKmVbgdQA9T4em8i7QIbsFmrUXzW1TH/bfrT1
yCkECyX4QhMJLQWvv6KEpGE0k9cbDe74b5HUlz4Y2x9m1/ym9KhvKrxOlmngKJeo7nz0XBtllVWp
f5VtqGOoW1he/vLR1uIMAfW1/mz0xEfHXsvts54M95Pc24SvL22VYmvxz5lEYn6S5HUO8rxyw2Q9
gNKNvJXnqRqLZnDVAg7/mklcgRQ2j0Ltil/NLFQd6lD4tTEyroHVw8xKHX/dzR1U10nfFt8Vs1SB
Fg3FIZoq9+aqyi/ZLw+c/jmQueFH3dY/sAQNbmEj/Jvtpb96EhNAKhDUX4JG65Lcusq+MSg7bmos
wowKyynFS6uNp1YF9rTz2DTwEbWe4MTJ0fKcvhrsQtetztN8Ba+wu3OWT3DuuFQ5PxpW4w5ocKoC
4uB8UvId5WpipbS5x3FponWMU08rqqM8grmSuNr7xzUmpUqOvp3+fPwrYEzFYIOCbvVoK1SSa3UY
mDv5t8jjp0HbjJaKhdX8B3VIVJ1V6OCPg5gaFzsBehdSSugdRNL8vv/tECpRRklIPfzzTxFd+5m6
qX6UTZDo+isIURnIE2o2vzduDX9weWMeqUfl0ijQkDItFHi9dgJ8krZ7pnX1e58E1q5GBQqLpEn7
VoSbGmHYPUpZ1b5UFfCuqNw8IzXjPvF4pHzKwAZVxh+Abdq3PjHGNezC6WB0qnOVkCEJAZqhPrVZ
9695kli7gvtqa/nG9FH5JATmM0TCSkhw6aSDTMeeTb7z+6kL77svHAuGsj+sSfoAFJoBRLUYfo5I
5uwpN/eIVTbTp4qtQTGrrBkmlq/Q7+qz3vfjadIAfwg91pfhiODNAKcF+xOwuieYBhHLbT1amHM4
IGR38rSa8gDsJoielsvatuiPEx7E5ULuyo1VjT3Knv/0OP/ETp2MS+bA2vIxxlKsfpGSuF9TV8eI
10H5CnWPf22yeZX6CMdSnw7CiO7D+nkda4Q85l1ZHjQjxZDWiU62bXXnJov7+4YPZrPXvOD10ST3
wplC0Nv6j8JGo8gNmHnI9iwqyIvK3aJUfsWiKXf3tseJ791yTK7746a3EHv3lP4NGkfxNfQKE1On
NuBmoyeF3FdyipB82VNU03alZQ3nPG3SdZ0O1SssFnNhFDhOpgBnO76qN3SqDMROp1sRky+HfuVB
5kWTUlJ7yXqTv01tfUcm1PnUPIENUDa+Db4WnqBjIQQxt48ZxU2BntdRMdT2s1LvzSV2g4fM4OPe
ForzafUVpBehqKexqu1X8kYb2V64MJ/1EAI2mI/NOGEDZzdqtRrL3n3T+MAunMBKfpQd7p6KA+JI
KLs+AaNH+ii85WVVfaspRjHPM8tXfphgPWVZ9OzWpr8zRTMtQjzJV2EtbORS0M8tkce8X8FudfE2
ehR55BWQqDkk8gqespsyK3yyk0JZJWpvbKtsgGA/uZBi543eIYKRJf6wU50hu8kOsrGAocz2Ipuc
sE2OpTB+yfFyAJlrfx0gzbjmgcPMx4zzd9fv3vxanbaG4WkUJDqs2FT3s3QzdLizEWjHwN1y74Wx
bV7rBDRAb+Lk6tYv5OTGRVoE9jYL/eyjiPNmoWCichJ1k334as37WTNeW6cdr22en2Vz3zTeoc69
ZmkYdvbRZ6k/y1vEW9k7FpaxKKHMPMledUo3uemOL+Nkq8gItft2tF2M7HkT+SigH7rSyIEUVc1N
bowKeVDPQ4NbhvjLNDcBlLN3gJ8mc1QgnrGHnFRTic8pNxoKSxoLgMPCs1oN6UK/eSs9I9mQp/U3
7hxawDC3aZ/F63tvFOY7EjsovvkNazSrbvY6KpxL4Nz1WwOt5FAamYI8IL2wPv0nQOf8x8ynqpC8
WTBzj7auTcFWHk8FYMZw44PJgKZMxgs6xUcZWZlDHTjI7xeePXReHfFVqcUE+gZDBdKjr/IkPr9n
l+I+Iw/D5hMbba2+9rhc1hChCvhUa10JhxtsSCg86th/dAqvu55p78+gCvbM95mVkP5joqXMMmbp
CdS7+F4BVIY0UusXZ8qesRVSllWNuErWKdmmaXWUYSsz2qcGs6mADwWOlB7JGDM0LhDY0SweQBAZ
ZasuBne2UkzqCjLW2J9buYlD7VQkzzyk/fnRLEOfLMg2M5gByzBrRH+We3JjW87A2szFTn0+EToO
vMjkrqejZNUnQ78qHTXZVxT2tvPc71DFtvo0Tk6yEYFODprlyhINxPqbWsKvEjlz+rr5Edrm8Bvb
yd+9GDN4n3m6suzsD18xHafDIPY2pqrWN99X3v3e9b7gZE8rkpnTIUmG+r2l2mialvKlRf6wMWIb
OUS1Ur4Sa5vWffLlreAXW+jeVdV7l6X1tkm6ei3DqIMLYJZNvpVhVvneUiNntpehkyv6wkSY8ng/
Nk6/+2EpFlPcHrBjTE56hdab3GMB/VEIM9jJpsarLerjKb7bpB9fC+eHzF7BCehuVTtsZDQ2sD0o
tjzLKC694QxT9buMdLO0nsI+miHZpL1yS4uPkQ6yVabIgtCY9lEys0jmBJpfmunOHDEtkIO9tPW4
Gyx1LXvjCK6UahTW/aoFUoMrlEADgHOz4mRVodBaBe1eHkuhATCiiWSoTL5VQd8sCjh0T7JXiPEn
SdnyLP+KRmkvmYGjTlkZ5lNPZWGRiGI7oQHzp4b5QFb+vqPNLYAUNvnOL0tMBOyGewLHlKDUrKPe
U5mmgMZu0/BtvO/K2B+sbAd37ohpLPjPVT523kHi0XJv+j8YNdkx6OkKRCAOgpGyxd27p+zg9F+m
KKjlUa+nbPgJ3D99JzPkresKA8Fs8BwyeNBNUmg9Ff4BVv2sml24MaHxPvuBeovUyHwCn1rfcr9s
TlNXn1s1aW6yaWwgOxY5Gpsy5KsRHnnVHkQv/JMVT+RI5a7bKMeE98heRn6YM+ca58mGrCiMSpxo
1wyv7oMvEFHK9DY7K0rwdw/S19892RuSKj///8f1Xr9R8igkSf1/z+TPx//HOf9f4/6j7X5tm+9t
F7cY9bFeXBi66EGyuXgNzPJrlYDeWb47uKP/aJQ6YxnjiAOmkug+1di0CgdGVILe/6JSxVNmDfrL
aKBkbUx1DjqsKD6MAjJYnqc3AMLui+U2a9lcm6CH/bzGvTcSOCfECZSBpIs2YxRVl3RKLkxg3a3V
t/4SLgOmrEAjqKbNMZp9c3l47ncescjgJ+cGzso9Bh/qECJ90pjtrpOO2BOeptCFfPTnvIQbQvWc
jQroclVVLEcnJF+PUVSEn661DGe7yawd4uM4pISuO37qWATdRwXzKOXvqL61/44aZvacPJenKDwL
8ygcvuTBINvio5VXfw9KLZBhqj7VO8w/+k1pvbnIVz5V3HkWyjhvvaMPT3HvlNaBvrTGd1Bt8nIX
zP7KtvRXzsOXruido4wwcOI7hQRQw5OyxYkFi4Sw1o6abWVPBrDTjV0l8aurlP3CAhP/C+7XggVo
/aevxJuvlcpH2ONI2WYie06TPNqXLkRgtPTc59xkojs/ap96xAxEHes/TeRgRtXGP8eZgeVNGtpJ
/CwbeU1SHNqyaRRvrZDaXpSzaSZ2su5uEPh0yxCudQyIMkVrfO5Nx4YZkN5ZTzLEd3qXmJl1s8j8
AI0lUxzgtBmOlnfKVTDETlf/sm2fogeo4BrMP/MQezbSkpvQ0X8GlhDHygiDl8Ieiw3vh3Kpknqc
XVlI+ZMNcabtpDsuCWXRf2VBvu2UNPqlGpgRNmnVvpC1UrYAv8edBerwphkBXMR5iDeiLUeJ4huJ
wG6lND3ZyKhWnyKN7Jaa2ddp4v8cH9/42ghA1/iKTt8VF88ffWCZ7zW5eewQTlxV6KJ819p+ZTp9
8Skqp92qdQIyHTjiB9m0jRxQpjkeGPMpE1iHitfHr1qkc0xk3qSS9RzlgLMekezTA1V/m/s6zzBu
EJ/ToxPpCRI+uAMIoCgAxqr8HMw2hnJvlO6G//TKjmL2N3wMsVLIwRmL/tnSmveDs0HIKUU2htos
QBAa2yLaRapqPsVzxGfCpDiImGRV9TngUbd99pjLHhukTNcY7Xbfqi5dAnNMf47BFwQyGBvzZ4RU
eLzQKgS2onT+5sZWhWeJ/ILIzeNbk8qeLtzq5qAvR7xN1mMHsnDdoD+Dq7n9v+K0KL483M7Q60Nr
AiwooolScUINFeOAscT2oT+BjyfLDhnr6OIuHBVji8owprWTpkoD8VtlngPtI4QS9ltrmxl+kqdv
bsXTpuLtcIyGKjwxlU7WaIqFH6nZvhvu1PyO56wVi6/vZa9rS5PF8mW0zWSv2G6wM1JTv5YxgB+v
jaLvpuksavPZapKAUmCs7X1uqlU8Gv4XkjLk/yeSvpYiKuak6U2297GOjEI8TVtmuPyvBvquK9X2
tUZ182TkODbKYcileUv8LuOjbYTORxFdnPki0altVfM8YsaVD5X1Ir3IsMf6qFDmvfuyDoOXbrxu
TNeyszDyZmsLwFDG7AKizt4fhl3oaDdz06dBrcTrvie5pLhatL7HYBU+Gya5e3mI0EpsRZBYPicD
buOcxDZYfJReoCEcg2mXsib9lF0EVGUvuty9TweIwqvUipDSldao7izF9ndEMqu03Q8JMkjYeYGu
8dwvO6JIyTcgncbl3+FypDdLoIh/hsu2R8fMGpmi+zllq7z848T3v+Hv+bxucgTLAP5AOeJxLrkn
1gBXyJOXmNF0eKvvQ/Cb+yzPQ2RWkKQSIWsZAF0XGckNykpVZZSvMsCV+bVLvOp8Hz3qxVLvOjQO
54ObxAt5vk1jLUNPRa15ctErSwrUV+JJNz6wnk5WAz5IexkKtOKQHmlvJTfsbSYpyebYapz9fxxE
GRu186gwPv7LQVNKKtiNe1LjEwRy1j3eGppntShS070YHnbgnlsnK/lSzEJvEzVD9YFIj7JNYE5v
HU8dPsuK5dH8cvQE5gmKY1IV8H3vWjO1XjRzx2BoSMID57TSuMInAJrLInVM/xQBgTvJvdqt9VXQ
zpr7vd4/CfO5KOLkWxi216mdTa7vWzTjr7JDhZe4LKOue4l0c1p3kW6fkibI9k2KC4LJZ/okO+QQ
OdgolfwWtOIK8BafwEmbXvB7LLetn+mI63nBhdpUT1qn6X+ECBUZeur88uwYL50cBJnNL+G13nNS
D/ErD2hxxNygWUl3HwzC+ey68avfuH/bh6x3di5PFCtHHBL/7WVoBR1LusnbPt6K97emjO8vSK/E
sjZQe+oIswKUGNvuKY/TTc/kP1g/QnKmPUmgutmohtMssVYv34bS+Lsn24KaNhIGzdJCeQE9UW/d
oO2GglgxftOyBFYxvqZnNXC4xbmjFsGsKPMfHWqt4kFV8cEt0n7dp7pLeikcvzFxPrQ1ihctlMGD
bEfVkna7R6yqre7tpe6Rgpl+gmAENY5+7EK6jkj/EeyAnae5IwUlGNaRceg9odUHl+z4AV4N2ehp
3Fg4oS6Gtuxe+gw+6thb7zk5nmKZhu23KKxwACu89iWERb9VBGJX995ZTVTHV0Anx/oSQvNaKZMG
koY80d4E7b7AsWq4DKq7znLbejGVxnoZa9jdZinMowxB/mTbySrqVWcE1gsJu2xhT429FyqTU9Yx
MK/jhJda5ZSbpByCF70p4v2klN5dqgnqZ77KRFOvU3h4ZMx61C6z7j2Y35CBoZF7tJJww009VEfX
M4br/zB2HsttK127viJUAY08ZY4SJVHBnqAsB+SccfX/g6a3uT+fPTgTFDpQlkWge/Vab8B5ATEK
PGs2SDi8iJjqT5HFxrsQ37pZ5NmrDWtng+pey6ZbWG9h19pPGd4njyG+NgvZ3wnIEMqU6IdORf1E
C4p2Z6WmsU+M9Ltc2O5LbBFTxk+tskKflV/L6kLrlJviWCZNtAQgNZ66dA7p1E8ZNE/Y8xxsPK1W
MvC2Mz9chhsM3ZOXXh1JXZdO/JKh9Lfq57tx7pOjSt/8vvv/mYeBwpMYYQoVZeN+0UzQYGGcfi/h
wVFSV53HpAnrY0OshBj2elCKEWWqRn+N/MA54sQ8LmTEdWsOxKwmMoljNUVvnpqYq0ij8EUq10NG
hvwgSrn2m98Y1zzXrR9+Zh3bKOu3LhH6CjEQFZrlQPoHSYP0BHKuQYCQO5Re4EHOdwpZgBVmdA9I
UVWvIbJKcm0YVc1dFW3THghA6Nf6gzRKlv0q2hwHs8gITI0I9xT+m8HsDShYK93BGK6YXAe7NsPl
x53K6fpnQuXGX/MwGf9rQuP/bKNuepDPL+6I8SrDuGwrn9/R8Ipj07b54v7Eo0qyMrwcB4eGs7Bq
QMcggut+JBza9rFqsjfGDUk1inq/ZNTYNAhXCWhk9SYmRlwqFn5OkTpYEBcaZMSpCKXESzgWJd5j
1ZrlEfYUEvP8zQJLs9by76KP7UoVXoX2DTDjxIufJUpPXroeeA6OlbA9Z0if0KnvR8IsP6cSr8dZ
AVzlzPQN00Z3ybMWPZYjwhGKFeqbui7YVAMzWMhswwzLNhLralA7vCYOQf3sGyVbbZMs1P9pFUoy
bSLVyDYcKdHiz97jME0e5pQB5TXWfzcAmSnyqN0gQMSmWgzDImu75iz3WD4EXQPHxOSq5QruJLOZ
S11W9e0SuWMJmj1VtnogfveZ850caKFDr+pOBXWmzX6DVeCe0at+HuYWRuvmi2uJy+RN6YPs8gKY
4VXSmGtljLIleslirYQRDrGj1sM/mNtwfLyjVEY3pHesvJWXzFLeq8Qtd2WFB83AnrmIpUvH/ZBx
H5EnjfuAvMMwCUCLkz1R52cLRsJDX1Z4PK6rviJZmPvJDnEjYyf6tHwyE8Nf8ghlPyJSSPPbVdQ2
nlJFbl1CL3LXAenot1IJofFOSotyV5vvohQ1f3Lt1bMT9MU2F1V5GHs3ehgpGaysSW3eS915CxvD
+6nZHFmK0f6UH0qH4as+VMpapg180dePCD4Gpzj30XWkJbvkoOyfSMX1MgMhRzEZCE5zn5xRkD2C
n95laxmm3C8qQT9bePu9Cjr/FsPYWqmfcM2lclG4w4fmFgctdqYXow3zRxBpCRbi1fhhqZa61uuq
W2PkItCJQkv1fnFmV0OiAOs04EPxZ0x235vePCvocnupJESMciB3o4b43ctWfHcL08zcr2bgAiNJ
UW2psVZ8zCZM6X1RGJ+xNy4chFlwxsK+SQMyGWDIgWT5n7641dVFa8HUyhtUmZGw018dwxgP0QCx
XDoCeHPzr9F7k2Dq35Pvny0ze+2iPnCWngbywrm7zzz18d5TlYa5NQyWdG1mRdwHugw2PcF9u22N
wH4ECISXwbUHB7eISawfm7lZKXq3qWOkoNVM86+oBjvnLAqvNSrhV9lFlnynAcW43Oa7I8U0mCdb
OWiI0dw7s1W0/IBpV/ozgrBy7P7PUfmBPBekw1PSNIsKuD7Cl8avFAVb39XSrwMJSvByqG42VMi2
OQoPAIGQ6qypYvLdp9F1dBHUIqRJvgsiDJA63a41jRJtjE4/a5To+pkyUcw0CtkFmOHvLoeu9s+s
Lo6/U9c1TxNAs+cSAWW/1NOrKaLsyt74kcH/OMsutMzMVVFhXS4HNQyIgHsDxqPSYD1nKjmkZIhX
HpIr73UmqCcarbmv+MXendE5gWErntWazKOWmUfZzY9Ftnz+kFkGF6SCcAHSJvsoWSDAxb4hyWMe
jJk3gtDmJq5B98lsmAIA+SnzDGAtdmnsZHJMDsg+XR+NnRshgF1nqECN0QScbMKDa875xWUL/cjs
h71sQtSCVgy90evx1f1rmhZAkZHTqHmvygS+dwYGAhwbwvM2tJ/ahuveJJa9iIgavzcwfgYt9352
I6pAI6ApV4XpogZg9IEd94fRtBdAZgy2QVT4H/DgWsTQTUMKTPX/czfwjChK4r+wXteLABDaRW6m
Cbrgi8gY4r1sygGO1sreSYJvBSzRi1tFCGq3kYkEMuHckvOZs9WnRl3KeNMo3eDF0fB/C7zgUXbF
9jkBTtJoFklXUVhYQ4L+XjQ9OnZ2/6k6JFqzqQtegAT7exBD8VYl0066Q7kUuVau4q6kbEwE8mA2
mfGAILC91gZi3QbLpltfhIkiRWxNgfTt5Cc5D/p8uEwsvHht5MpOSoV4O5GT/iqb2CV2t/33Pio3
4CJcmLwO1cKSmRo95fcJ2/KnyFD0WYJLz1eabo+QZqh4IltQP7vKsJkGG0zm3FIprh9HiG2Fb+Gy
auHZI/+W9wuon7UhYP/d/+4Vz/Nm+qnos3xIIHJnH85oK7VvumZhqb676giAFuxJzWKIk+q5BxS4
zKtM2clc3b+ac8wpmxrIVTQOFH+HmDZBaddpp9FKtFNLOWnbNMZX2ZL9ySQwWpC3KcXwflLGoz37
P3sKWhyNyIu1k1XB2coMTstyBCULb00Vu1jwSsDvm8tMMp7xBq9dRxHUDU4N4tUY8rXfa/a30nny
gHL9rPwxXoCctl9DYHwcRIhqosLT9kOC9EiHzs8FHhR5W+KYj9jz38a6sB9ItQ6rzP9FJQtnpz83
ivKLZ16EPM2/hxTwNs2NqotNYXUcdJ60KSCdjgJtwxJi6HtJ5E3rfNeIVn8pie0utm9+ld1t3Dfb
rvLiTT3TfeM0qRZDqucPM776TQ8bgJpx/15UWX7QFbjgtmuT9AAT62GKuErb0D7EjW1cfc09KfP5
M+sMjVND9bt/nv9X/6gTcKaWUX7WXsF3FuCrB0DNttgh87KOFx3b+kmPBiSks15bN35AtWpWlCah
Ph1xqqMCPzdH8tw7nJ6CqlnpVtguU3kI7JqZId3nB9kszQh9KkX51mklQHUPBuvCyJTsAFYf9eTK
CuWonOs7IQaooAo2/wo2utZYjapRLu99MncCpwZeWj+uB2cWfY+JjOc3Qr4prKWEYja4uttbMg80
ekMpHqeHg+zTdFVsbm9d1uY6Ht4aTK4KPbastojw5rtw7gN2jYEzcpgL34qcZSqC6psXdSu/be0f
CpZ7OGwO1FlDYWzIKeFhEIYpORGot5CX9fLzpser9PlEspDUfyr0JflOFWeYuRBA9nZTUOJcYQjN
H0jnZdY7T71AKAtexoCzsBwtDMxYyDDvIoUSGLC/7MNJ0HG3MuuHVRpPXue270VdVet+GOuTKDr3
BIARGWNVWUwmiOEauNe79ucun6oXj2LH09Dr1mPhaBdpb4QfpvWIzPBFhj0eaQXckvVLkufFrqwF
zI2ayJtlI9qZRTHzWJqjE3R4kxdN/zi1KaDHIHOBjiZXc7TzA1s80lp/Ynk9+sqBpHuOIRkQ3YOa
AjYAxneeMGkRb2Jp6+sy++E3dnD2pUx9N5smSNl6Xfyo0CBC0RIN+3s3di/5wzxmdxyZEhZ+JPj6
UZ2OkwZ6SQnGAoEcPCTm/H2DlMRSICiL0I7R7zOsS5Y6juKfiOGSjIe2bdrtC0Q/OPtR2K9U9ONh
VATuvoBjuI2HFMSGfXJBdGycsPC38oAURgPEQKfG3UGbovepW5toW747FO3PuQC3ejtGzR+yA3K8
VtsCVXP6mxe39LTG73G4NdOShPlU4PsVFNki8rQY/CnKkZnlqxWIU19PHihhilfuHMR7jMndpHoC
dW9+A80pq4/BgGhJJ7M0jkqEGHTqtO91BbcPnSMpeoMqC0MKByhzufuPZoc/10aP2i99EC61UWMP
RDKZkLmiGHh7dsuieijUEmhXBY8omXE76kc7/wn9dPwBziR9Y08t1mkWpucos+OjQj1+4w4kL5Mi
mhYAMwCABd01LdzqFBhTdbL8QFlmtiWWsnkfGKi4EuXPE7EU8YFpzHW1PhxG7FfmNHaZmcGWyh1E
dJlhmi/SBUUt8j3rUH8COQbDd6wfZFyJbEOyoFRt7BFcaoOlbE9jbuxDFpCNiCcLpm7V5MouMsxm
GVtuRtakEU/4pP0kU5Se4bd6S0T0FMgajbKhytBQgGO1ibJphYKAeJQt/Jf0Qywm8mZqwMaeorC6
GOz0PfGxXwkVVZCuMryjUALl6KDTO+xluzE6GxhGWLoL05teOZOPy3rIivecDZrVihdHNoOJfJ+O
Q9JDlFr5u5ORoXWrN9ut/Evjee+y18u8cd9qIyCFGs8zDUz+DjDGRn5fXdpepqgRH4VBzGFkEC/z
+e0Q2QSihSLUkz6YJTqzVfethkceOitSv+l3pRdQHnp7uNRjbx2itNHXbtWHX/AC31ixAWokVsnr
j2G1dj2sEOsM85I5lyVSoLdV7uH+hZDF0Yngvb8BJkM+OCyuVd76D2Leg6yw6VeOw0E4dYuM2pBj
7osa2LP0NwCq2iPtD35iHpQfELGGbuxyrlutLGBomyzrCAYNrHj+3ZbjAwl/sEQGEgUQyUbDnb4h
mPnEimtcISdCxtKx92XTqL4lL1rSTZS5UAN1Q9KgWpdUaLMMt/5qIl9odUJ/UCGGPoSRc3Ft/xdg
Lue5S00dyWCgHirVAda6lLR7WnunHB2BTayo5lOuGsYSsZ723U54cUe38b5PeHLeIIiCeByFwuon
pdKvcDLEB97m1bJ3nPqxANI3JdanWSS8+vOmSiKhWWSRV9524Kx2cAixnE+5OMiLNeFR7ehpdduF
5Yz5Z2Anka7UguJnk1pEWb7xK3LFQbcd+2tn4UVI7SB5thULknZt5mRYquqUzLSJITSGF68B72n3
ZvaeT+7aQp/OvqYlePccXa9W+Os+sSPMj5E/BGae1CdnmEpKPbM7KFpe6hgdhjpW9XfWrnUiGpa/
yE7JqXgmSrxw8K1eGy9CK8tL/kt2yIvk8hujpZLH7cLdVEHtl30K2l9bUZS/cuokbRKset0eAJ/j
LRpwvl/LhP1UzEtJe6zn7O3s6CAcUzyjMnuzuYVdU64TlCfWMPFm3/lagQ/JnyKCX/PV7dHqNfkz
iYy/1+j0n8PI36DT4/HFzZJ4Y7Mln5DDz48ohjibBrGeZ3Pow0VX+s+gw21jHzvoAKoFgECvH1k0
PFzglWbwN/gjg6ArAfHHtqc/UOHm2KEZguWUnA4P/hcMeLpzxX6y92rU1XSsbd9HxQ3WsD3KnTk3
vUKLF3Falw9ytE6fyAzHb7kXZRcgg29o3yfv5sUKeLtlHU7NguKhsbyrdJnpkXC4Dv1tSI5Dgb+g
KOM/BjEWNQCMg6WvZ8FBTifJINZYuscbOdcam5ZXiDxLIJL2eIuEbCUAXgldQTpGRXNaSt6VvlKe
dRTw713BPNiEWnmGr20VVPhZ1x5kaAppAm6fkuJ9MceiMKTCvZoZFfIsLAS2bvUX3uTtLaz1FDRN
KsvZQm1MFgnn2BUooGKtRF391HSleZmGrcyY18447QkVIAzLfHpq/9OcUQpOF6m30b8mO0AJ9n0a
pgfFCNxvxAHOBI4SM8Ndk4gSofKEwik03gcTc7qNrRrPQunr7aAiqS53ctcqfjfLvtBf4Ra/jGx4
D1beAE+A7Cfjsag0MPAqKKPNv44ck635d/0zE5ut9JKn2Zc8bwVWoQat+S5HNPri++Hvu/uoz591
UZZ+yO56aVsE0R0NwD+nbfOStmq8tzKcBVgSzOdYdAOmzp71g6mUzmdXR/6TefxRVH4KP89D0+MO
xtAFGRR8Zv/CaMimMnwY6tLMneLH5ME5NvD1enczEKda6Sg42avKxh5i8wisxT+atRi3tQMCofNG
TlZmHb/pM3rIs/Psew9drNa0uVgK4KdTy/al1ozLkAXDOcyr4ezPl3YcFZjL5ZPslxcMaWMwzKmC
besYrI3JCYFyU3QYjVAc7ijuSqm7i5uhviFx4lbKAgpiKf1sWB9rrQInHvf7G0487vwbTlyFLoSf
71QAhJl/eIYSTxeESA5PwJPlxYkVcj9unO5ScAq3Pq2ZKT+TS4plnqcY8XhBrjC+qOTm5x5YUj41
zUGA6cvB94vQfEUDbc6qevbJadUGe4ay3QAgsV96QC/gKE3jh0ktq+eI6Kn+dgDhMKscK0elMchr
DekS1bfiFcCl/ui3+qfsLofQ38WN369lMw8s0qGJ/cU0nGedQB2OWph+q0fCy9kDfYIdjolUhNcx
YBiSfS6g+dowzvLEJWbQdZuZ+u5+KEOQZSKLMUdMcsSVBLW2LU9qap0nHusS0xRDO95uxxB7uNTP
qrXsvI3UgTj+qyk/I6IUhgiMf+vUldHSBd46PwD37z0kETAuckfTV0U6ga+YDLG0Q4zS6qx7z+vM
3mHkViGyzKGMIs6Mo9FrFw5aY6gnlIvJbIShdpJNRWicanU7y7fpOFGq5Ddq62aG9ZVfRBui22Yo
3akmGHjNSVUEfV9+KWK93mLcYmzkNMqFh8KGu6k6cXX2zcJfco6oD13fBFjNz/i6JPGsowmiu54Z
LeCOQkpKW5mrl5dbhr+YF56m/T1wz/pnXgf2zKwjMt1zqMXGEJ5rvQT9gq7jVgRJ+RKZoFhwccx+
KC0yxUBlvlpqMMxqI+3ZxggBxQAYzB3I4o8hVPcVGoi7uFLzrdLEI+d/4SH+aCH7pZhbk1PyS+U6
01OHpASBuPpuxRxCaor7K4NoWU2NAr/6/NWbXLQUFTeFkixv7aGwEI/RvLVBUfD8r5FcMdKzYvPr
0t/Vs+yqnCLbYVXkaw3uKMHe/35M/gTDds96r6v7KbF//9D7Z70w0XeDUr7KLpedYa0SKGwnDWdw
EDhfLdFDCavG6oAQASHX//SboqgOBRI9ryIJb/OzsFJWGu6Rt/55flYKEjRzvzr/HDl/7s+9MVkX
MJu2SHuEL7AUOi/rXtr5HJq4AgtA+I3bZu5z3ZxjjJd+k4NjpHbEKwFkdDU+yw8VRd1sSaRFaA4x
f6But7xpgDbCCi/kFbNtVbvByhXtfKLzOai6oX8JtK5fV0VPNVjPYfQpqrWSsIPMtzaZgb44qlBi
Gdee+jzkpfZsD92XdprCk58I7Tnvw+5khtUbtikqQDsvc5aFGRdbOdc7I7TTb2E8BYcRmOBDqoZI
OGV5/E7g/aXA9/PXAGTGd8rkRwBMHPnyynrxMr3ceK4njrEt6pNG2IHOXi6uThCVi6Tu859ZvXOy
JvlF0PaTjSB9mzR0FKgk9GfDibRDxrF5O7pW/UwKUUE2RPMeS4NsbIfoMoStgnyrr4In7ock3+nZ
TKqhyHvpAn26TF1RsOiyZtO4d3daVi9wSAatNg9wuFUvLuBg4P8gUe59Dii1h6rXV7Irn6fJubky
fOlgQx9kv7ygRFwDP1Lb21zZ54tQOWZVhPkKxn7UgsAWO7qzGawofMX549PH9+lHqCRHi7j9w8+m
bO2HSnZyxKCesQxBBEcEPcWYbG0XWvGj5mC1aEbfIMkgwPyJ6Fl4xTJB0e8KOKa+gq6BYv1Fajh3
UNMf/LHUwDxzICkmdzz/q88vzQoLy8lcy87ch+KIGeuxjodxr7XRO/CL+FHHn+VR3lmGFzz43VuJ
rP0jIvXxo7xTwsrDO7e4TMh2fdcnsS1wesGyEhJoUzvZr9Qv3orQq95cJeWhAExArSvA0rdIdnGa
T6e4DfDp8HzLOaSg2mVfZw0Tzhzo0CHKujeMwboovmsRDlBIgBayu3fJO88DvlA12YNsgetWd9hl
oi1DxnYDfFeguGakD5YZeyC1wq6iygkZVnY6k4nUKZ5j0zo1bTY41exOwrbzlSWUblnNusY39WLD
StaeVg5LtcyRUFSA0yDbED1h1q6f87h4s30SoqgQfbODwl7E/iAeM98PzqoK6d9qY+UbSQFK3Vb0
IdI024o6KXZdhNBT5ycnXbM8qlpTvalNRTcWYYK9sttXkB2N5DGLNFzSfDN+M/BJ3HNYTR/FWLbn
LEPtqW5QmMw67CJis0SzaL6TF7cBk2ypvAN/DcgmNuPWmoN6tJSTFVftF/zC1ib58wM4DNbrDE7K
bcpfP6UsHW9Vei6Oj/HPHDTa2cYn8Nx0VTbCtnK+K1ZqbWWfHQ7ibOWUxBZGiltHWr764VxlJuaC
cofiPDTiaJFvA2hT0cIttGUc+M4vESVHKmL2d23q3lU7UL5iT0lODQHbj36a6fA6RTOC1yPWlWDA
U6t+aXVnWmEFVj9FjTWuR86vj50+aZsusfWzCzdo2+thdMITJ907KAhCDJnwEmv9eF9AM9rnvruw
E4Sz3Pki7/5q4vn7e8BJFawPQ1vbTHlnXDFCLwJneJUX/ag1YXO79+JLNYXdVQ5UADJHlNTPto1K
WVSqdvGRBGggddHgbYayBU7deNhVRYZTb/CfOwonGmtKGX18KuaLqjs6nLfiu2xNqPovoPuCWzD5
2A4zCO/I+UM5CismBeXmBrmjQVubveMdKxfxBZbYdo9u8igQWcXn3cS1tJxQBbI5Q733afAVPU00
FtOVIZr4V6MZv4DbDG9I9/5KE7vfT8EreePxdA/KZIwmw3XZx4TE9N1jjRhEDhvashZ1VaPU5ffG
aza9sylG78gGi4c0hJ4Z9kX83nKYhlShtYR1jJJH9Fbs9tVOjmJZx4EBs4ezHI2whyNSHa8OKgrP
7qAetQ6GVgrFuGo+SEvxIBnK++2maT7siixWDol67ZrlNDxlEdCmdPT2tsRn33DYRl/iwjTD1iV0
20frnlSCG60M38TGsc/NA7pCIOsFkl+JHtUXAVpmBYTHQpWFtczKnOCzGLKjn3MWX4zZVhfkITk8
qztydZxMI8SXAV06OUJZvbEI1NyKz40ptgBA6yeVoHzZT8LcuiHKGuSrOeNGGTlcxTW3NzrKvS2H
48AbtgXYPsrNk/5MVrbDvlBz1ojn2OsWz6NrNQ4jujUDhc95FHlw6yLiCESPrb7E7fOU1OHe9IL2
iMFSuK8to/n7Tr+P9uFaD/vyQAK627hI0j11GPMtrbjDcdVpv9kiET/7IV34Y8OhLsSRtSh1C2qP
9tlqInH2Ke2Vz7nv1IfWQuk8/4vZ28rOZEtby2bbl7/KviovZDObJ3TnPmS33bvOuiZK3A2BcE5T
Q1GxLtOWMEglQajl7mM3Te6jvBvU7q0mJXyQXbWfm0enTw/469lnUQ4KFLnAWMumruj2WZsv8s6v
AlyzlHGNKeh/iJrf+8wsU/aqHe8kr+zeL+/uzZKla50at69T9z8rMgqX39wi/5NHL7zcmEeMlahr
kvDGj7Srhf5q6uBZNASZjzLTcG9OXpdd9fraWA1mQRSfWRaDxNlSXHrErqrbKITj1oHjOFfQHA0S
W0mMVEI/7Rqoa1uY2/3LoGFzy2D0A97oNhiN7ksNY2kFhGU6GfgOn8specbkIl4UjlC+eiI92AFP
O8JR097qZWot8b8ZfI9h1qof4Dq8rQv1fquJqPqK3Y78nFU07SazO3XXKVbzHg4pKTk+p0bYv4mq
rg+GHZKR0mOqWfw7yLf4Kyom5Wmk1oC7sPih6T/DzvGhsoPXcFJXW3Jw6t4ci9ceKB9sLxvqgz9p
+bocTfINczMPyLrbmpocZHNCMn+Bk2t6lk3bmh5zomoqZOSbM9bxlUKFYZO3hn2o4wJDJ2HH9NUD
OjzVZlDInagi/1EpAQo1f6YWI9JtcuqIHc9XjWUbtUHwYk31Y+irOR0JetqMcVToLWzx9D93dY1h
jeyTox1By3vustsP852c5xeeeHLVZg8/H0y/mw1bEyGrd4FU5qJBBuqxq9X4zSp+6gJ/oNsuEnhn
J0RfSJqjWDDvT3mYftxtVnCbBFihDb9nFCiQnCre35vRihy9f776Z7RL0AimANRu/5L5l496KDL/
NBofsnF/ISwnmxY2jhMbWTKT1TK2KJ8gKWi2fqJ+cgACw7gUTrlLxjQ+oUwWnya558lbeYlNs16M
1tCu/RJ67y2zoKrlv/MHMpMgss7eJkX+jTJjVx3z0tJejzdqT9W37i5J4t2/CKNssugI1QBUEBhv
F34Sjx/kzKN11vcknNKoOJptZm28qOiOepWowCyRcCnAodEhe7eNq5VPmVmDeYr0itTaE6WL7KFQ
wo3rGXwVQbmuIZXi3mSiWNEJVLbQhfZAs2gwvD2j30Rx47DpdMrYL5xMkDvWigL+Yc+qjggBYQ2q
wCgOQzVUQaQsPUN9CGOyvXildi95Al2nMnWXwPWf4qpwjXGLA3QBJdwM7YUTs5kVOB3vEkmWaY2v
UGrGB6gGkQ2NxJvZ4qr6pZxrk5WfIMnuJ4dxzsIlmd6f67H094PqP/V/uu6Dsq8YQ3+vquGTnC8H
s1gTqykAI1HmiIMDWNk0soo2VIO6wfQwW/no3e80qlCL3KuVs7zUVSL2dWXgM/xPl7xrYnzdEiNU
zsiLHqjYl4gW0tWRrCrKpLygZ0IeuhOnqBXekxOGymwrnu1yowqWtVl6T3JA6YZu5dhs9rIZ1gPe
gKVzzJPwKmu9wjfsXUQZ+8ZlCVWk2EbYIssRr+fF2OvjQ4B06sOoheOD3fBVJYMpiDYZSMBLoexr
jMteb92toSRfEcp+Doe+PMv30SjidF+Wo8v3j6jl8s+o2kHg6AZyvfUab+YCAgEFhIKkO7Y2ZbJp
dJLhC9lZD+57wvdPQEHtQz4iKOzqzznWJT5PhHwsSi3SlsIbol1CdeWlHLvsJBL1e0aisWh2JpmP
96b2ukM1oKkh2bKQ98a1XpnaVjYxpmgW5ZA2AMid5poh+J+CHTaBY8AxpjLuDibx44TI0UHmscrJ
H/dgrGLET7AEmYECTmwaL6Rg8wWqscUxcZzyBIH6p5ZYxdbBpGCVh7MzpuPjdeVNrFS0AkKHa5FR
Ks9b60GpaVluNLInYN8uZ1TWZB3UIITyEmUvrRPEDwWH6he7PuE6gd+COmW/FIWUi+Gq6RWSgBdq
07oPUBi+lYfc6QweNXqWlSMgf8q6A9WxvlmFhx6JPCd8dnoDJIKFmxrA+3bVEsFs8742r21ZZ9uh
xI48iEyMHtrePJBJnRVSaPYWFPCugdc6z0Uxur4ayTKsKYmhhUpOdv4fQWKLKAppylH+jxp1Lnh2
bGBytA1CgIPh+AbuL6op3esU3rL+gl6Hfuln+B4qAssxtdoDOWywXH6RLAM37A5ihlPdR1tv2mlt
knoL1b5O6I/LxKISUO1bVGPYnuc++e39V58cSI0qXZBS648VUj8ork5w13OlsTetV350hc7hg5J7
uq50NT7JC+oIHFrkrWZ7WHvUwQrIfAb69iOtHH+DuYq15e0cP8q8PXt1jl4x+jQS/Qe278voRNHx
JtDNIeRLkCV4yWpkSLUsoMLbcML0YcrChjqBHQ8/Et8Z1hQ61WM8Jf0D1W9sNKyYlFsSAckQJeVF
1dKeJNgs84OdR4CFODDAQQ97QEkKjie3OjdOWC9k02zzbqeIylrpMzcYUC7ftqd3O86p/jHzTGel
RAZ8b/gKgBg020kPEtiYwr8fM228ARsRhEerEHrxDfqIsnxwagr9LbYiQN5j2X1OU8/Xo6huuW4y
jfMkwJXyJBZBkF7BTIpjh1Dni2HXwPg6MTsWAVpPsDCAyGhfAwdYWNjUwWMxkWTX5tS1wiayKvTe
OxiprSJogfPllGhHyWIQ+azUzynmkFtaSAlaO0JMnCjuTzVPN7jdOhnGJQ4R3gbBRyrw93bZ+1Dm
RHItKXEDnBk/jWS2qG778SVg+9yknYY/Up7lR8Ilwi001ExrobuBh/B9oW0qvcmuJu4Ih1Sn7tuX
ATU/nKSfFTteuH4UIAyt7krFt4+BZXebGMbucxiE2LMFpv6taDmJzadTQted56XDukrzbDPM5d/M
H0H7qN5tnVXTVOzaBrFIuexS5Jye3MBcDmwYXt594qTZroxI704BYnBYvVs+yVsG0I1DeCuI3luv
LrZBl3S7rhj8VzheLyk4ZwE8/jTiEPoUpx1x9dAuKsqXT+rclQUWuR+vWSAjOxkmv0/t3S6FEB7o
FbKkEca9sr+SXfPFSFN7GaSzOhou4MdwvtyZD/e+qbIwArRQ9ZGF5by5VC4s41vpOTJsHR2fOfBn
UXyHXQYFc0ZnZZGCw9GgryR0y1aE8dTOaSNidOQORovTwiybD1492teaALhbBMBInQZ6R1b6bHFA
POVFojsDNy22ljL9yDSS+PBLwudSr/RlLciOSeisGWS/mxLqKUcVp0fxqg/SXVOKDIz5XG/0Y19s
MJh/HDP7HOnCyzmg92+Zi4pm4Xb5MqPO8qD0aLA7c6XuftfXyjJMnX/6YmF+Fx2xNoKR/TeEAmx0
8XsKmmPRLEdXpNsblsRF/gDLBlZCLA2sA7XIegOEPg2/GqjZ385Lth+5qxqpfvNspwbFtskPD3EF
4quvjrIAKtkl8u5WHrU89ZzjIkjR+wTmbIfU05HiqfhpF+ZpGJrqi65xlIgaB7z9QHyXJMCQkOW7
4mxmbauhHXYtkgkvpp+g009C5nP4P9LObLlxXFnXT8QIzsOtLMmSPJbLNd4wuqpXc55nPv35mHSZ
bnets3vHvmEQQAJIgikKQ+b/J5VrX2ZzejBy72bo4mANzRMHqcQidLl1oF9I7VZg8MID/37NjVzw
8PIPEJP+pcTM6HdWOTU3iT1AR+CGc4q/JLN/TvGV46wDum/XvXY3QNV+CIPK/tzm9XcngTh8/Sjp
VefdtmB3HfMwK4/6QvcRajjqAQQ/3JhL0najC5FY45MCDFphzeFN64KL6rS5fqmNuL916qEkWLxQ
nxyHw2m/CJPvI4zdkNSyWdnorEWWgKMcwhyr1qbbYcLrhxn4S7JeCkFoiPZ4tzb7To7xzA40BMUi
KLxUv41LamSHnikTJEARdPWTan3XimEGk76dTtUwhl9w9jhOdZr/MS8hv6Zb1Tf1PLsAhpTfJT9s
oDaDvG+676oRkywceycFEf95TMEuc9WWf7ZmBo6DDsVyvE9yVjY71bWu58aI/gy09g+DN/ItD3J8
q5o+/YQHXol761h96JUxPsaAMoIJgDMoR1HOhUPFsXcfuhQ4dDPqnG+djzMRrhjhbeR66rMVgBiw
5Gde6x3ULNFOkjwOLoFr6hjrp8RR3QNMv2cYPswPJt4z+8msulOb6YtT9a9kE8WEkL0mJ69uT5zT
43S+OPXznQBl4bHSF5CFfPDsfV84JoBmSxwdi3Q8F67Ygi9Pczp9dXR85TPNbg+r62cEKFMSKGuI
VxCwPKkkjCJMYOHAwTsHzH8e922Y8i1uVeP7NA8G6IxBdIv7I/vOnNvt3CKsv8pd7ncvd0TH1l8J
aBl2cielThJHOB/sylj17tvUKz7n7Xd/OQiPu0y/5QzCZuskCu8HTrqgorCbT+NcgzuG6904KsYd
XuIL7yHJxHYh2cpHwgAX17smIgQ3AC7xIqV6MD2pVew8ShsQgq6VCs9x2EOossMwOTj/LH+2mVsW
QOG25q1d+e4zs8WTQjTgNxfesGszdV+OjX17PANB1T8bvhXdSXU5Tk6W6pnjD3vHwk1Sgu8kDA/m
IeOkNTZoV8tPQNUHaN6aQDNOwcgpS4ELFxaYOPv3JRKhF3UD7JYaNGNxpuC2lQZLiIABxbhb82Ur
8UPb8XmB6y7lAx6n6SWPXevzFGrBHWd43W5yO+szvEn2CTe3fi/JFPaww2Db7XXE1PihdboPKSe0
13pK2BBH9+DnvE/7fNLWcpbhJVzt48ipKBgag2mx2MgG7QkXBfWpXRzCyxnK5yVl1UmLaxS0K5KU
S5qN4L+NARwxKegfTm/tJqAfv4xhHByHoW2vQ31OLnhnxlczlNlHT9Gqg8Qhtt6g3RM5thqp/A1O
s/LJD5l7ihWbFl+PhkUhGqneTTURPdBlGmcGcf35hcEN5uMsGO0PMoXxFN3FF9fRdhyZxFfZqACO
ApHd+ldsRFBs8tcP+GMMVUqJt++OEyTQcBfEeHsxHf6iq7sySjrW73jtAUD5LZ597aCXiXMSMb3e
6WFhn8Pc9K7kMTjN3iV8Cj6Izm2pmLifeTHft+xBi4fppPbldAMuBzYut+/TrKI+azBrWGbmH9uq
s539kPjmBXfjG3PqzPsGBMjUHK3zGt6fwz96ReQ6x/4CuKWHM4fwlstZVmLe2z6rP2bP81UwVDE/
pgr77HH+Xls2X4uHObMO5hiaO4Ljmhu5ADPQrneS1FqnuZmXy5ZUCTu/mcorD/qv2/YY6WF/qyz3
kiF3VppnxPVq4bSWAMBV7aLlr0CKg9am+M0tnFfPvZcRJWc2E840vZfcyCUMY6Ij5DYYsvQmAdtr
Ldny+GhyQFB4PyTLUjtAq5cFMGFpD0Mxeg8evBoPgIxO1waRKowFmIkHiKwISgz96Jp57o0Rl+0N
oQINLsNKs969y5MCdSm1vOKQuZzfEqQZfJjsH53eGw+SkEuy7CQDPAXSXBR+WLNUs4NyTgVvdapj
1gq5i1N2CijBVk2rVcYnc1mSpVV97O2ZOYQ7ReH14Fpfpib2YFxLozst410apTk3e7nthvysmq11
ltTY1cyMC7U7cPbCngtETXOiDzeda1gdWKguOAhsZu0XNoS9A+XtUbyF5GIz7Sorh/1ePu0XCPVg
rGx9c8fS0Hqkb/USl45zaLMs28cwPeybgA/ZmKXJmYD9wP46Jw2LzqLPgntr2fRidyC/h7C3vWap
ywHvkoTENb/H2UlRd1Vrq9dx4MCn8yotMtUio9psnbP6hwJTO3ACB5CxG9+75sgJ/uud5PE13I9Z
xOnekt/HgLLu9Tb804Ad6MQ+P+iJhjM9AbHUHEZQ1Kqqmj8qsT99dBTcxWJ3KnG3JDn7cXXWVSB4
JGl74/TRAAsv56jpg9TSFn6aslbya5HwCFm8DUv9mxRmU2Xegmp4ihayRidvXy56nTiXLc9O+N1V
CXMVQqoIGFhiBbwlaiAYvY9BbCnXuTNVFz9qbxR9QV71o4sNB92fWmj8jDtPgaRecY5ulSjnzo7y
x3ji59gRuvmTJxVJdWqiKwBh7MdkUHqCs/zg2oVgwimmz13iXephjH6wh1HhHJqM91pnKkyj9fGq
y9lkw/873TuVN0H2uROWse3St2D+WL3OMdlCP6Z5fnCqiTsnqBMYlVLBH1sCB9UsBi3S5u/wwLTr
wJmP9uwHcX1O87a5IryIkwU7ZS8pcz9JYQoM+HPXr5LBUk4cw8MEIDZ0B95RnFiNssvuA1auY9vl
n02rSHf6MDR/mjG7r5aJrYfsnCml1v0xlx5zDq81P4Z59t20ve7SZqCu7zL26u4VPz7XqeNchrpW
cSjhkIOdTzDZJ5d4y8jJPuSEoD6Niss451W516vaf5KLp0VHG3DBB0lVagN0VFWrV5KUWo0V3oIn
UN6nSxsp3lGn1LHDZcULWCLRJ4fEDc+95lm3puENj/pysSv+zX34BA7xPA2PUuB1XX+Tmuaakvze
LcZHVHhg+mfcxBnbVo0Dgew0KGBJLBdQXQF+Wy5jMvv7wGTSKwVhEnhs1y8yvdEC4+HN4Rkvwc9F
YcVf/YYj1RJviQevj6vTgHvo2bJdIucqjny7KsA7ZUL9ZaNZdpaLPO3vcP5d9qG33Lm3nHPdeWcF
QyEywdFZqekFHOidPeIvFygF33gvPDUE7fRZO39q4qD8WHS4xy4pu6v9jwC/76Qsi2L1uXNupUj1
8FHg8BIoovmTXHLi6T07XRNz8iFIqnTHDl1+7MLEuADJggdC0XF66saPsD80F94bgDD1PKhXcpvO
RXluBva3nhZQkNHVBtDDM6D7Fv/Lafqox0Z7KmPodvPBj6fdoISXIa+5ZNoAxkCU3iuGW+B4DMz+
Ac/n+pICQr/zounJhBPi6FdW89h40V3UlsUnONYJzjbdiGm+m38KJuiGoj4bjn2iU6p50XVkRskh
WITzNLsUvcfxo/5UlMwHcJd1FydWTkLTqnhQck15qAkUfVDLSlmQCbI9p6/VYVqSa17BRofn/HSD
r904Ns9WzCYIbD3jzqkUDkxsguQ4rvXUgo0gR+9v2jHpgYuzwW2S5ULrKO6hXnAJJEhQYgZB0QSB
uDcVYmRqixikBVrgHaqA5FlWfEtIcE+8NRIRM8W9Y8JfiuWfbccxn2ycqZ/0xj8Hc9l/UZxeuQT4
T1xJMrOBi7Sz1r+WZAOBDVNjY76XJNY1f3BznPEhU2rwkiWGM1Czv/wIqMLUVeu7IU4BUO5KYz85
A35K0zUgiM5/Kr3i8H8qy88QL9r7zrOH+5LI7TMro/6Ic9KHNA6zw7p9D/DE4zBDeCEHPEoEOr7H
xPAsW/nEucLn1vOjcj3lPuTAbPhk9jHRbFr4M3SseCfslKNje1e+MeBd3EXxpyhJzsJ+6abEeYA4
1ZwkCapkQQTMt0zL/VOp4fcPsFx053V82zkBuFWJQnlO4Ye4dXsihqBaUL6lYRTjwzHNjxrgQg+h
T3yv0oOqaw5wxYRBmQOG2jtPVRY9Gwuq7lRm9t7EUfES+ap5nzvZnxaKL2By0/U6SXbZlzoDmf9h
HrQIzM3XYomcmJtGZYenBDGIWeFDANjeIfJ63L0XYM3NO3Yr2PJERApGS32pIQAaRV/o+A6CzTbk
M8Ccnf+FtXl7US3Xx+sIiMoZH6Q9OF3ZRUrzkLPkPrE/mp5JXEKdf5Xs2tW96wFHi4MkFdbeuzIf
grt+8tz7EXrX1mLaz4/0zwo94GGblSdQlwHtiBr1ZAOH9xRZkGbKfyhBgUzZHFjldIBAw2AKHwZf
cS9NAIGe343N56K7j9L+oVYJLiqy8BMgXeHnGL8XjlWN4DIxx3mMfYPQqkUisr87Y1T8YNcDNAOO
2ZjWz2wpJFV+MMYw+uY0CVuj/IsTBoizXDPkH9shIs45IrTaGYuCDyMbUSICJuhJGYJrT1Ni3NV8
F2hoTXuAT6I+mzWoyTiLzh8sTmCuhmHQfsCfeuVGClHq+vRH1xj15661GwKIBuYvPUEBZQx0lDkZ
/nMGxeXOX2QBQ8+UDnK4qmo++JPPSQ1MUhe2r5bDoOaTYLk1tsMkQSOAZRzz5N4lDvbK7djsxxmC
UG6D5WQ3QMGhWuEAYLSb57scZCA2Eq34SS5Ez4cazB6SCBROGNyo/9PG4XEtf99G8YPlH0hEi8NO
GITabaJVeI5n0I+XwCrKYaEb5+muqOFOBmBa+2y392u8qD39x5fVgWWBWQOTCAjQCx5JVIDSqlvE
CEgkipIr8ZrMmIvuWv6j4r8A8HJXWCgCro+pw2mmCC8pC/DkI1i2zUVnPUTwgs1peubFjnlyFbX6
NJVpfFUNxvDUqpCCwH0y3nAuHN3iLAoqp+eaT5VX9P4x+ZHC8HKftaN/L3eu861uA/vuXXbLq9rl
ZdkdqxTM9nmuw2vN7ThjixMne8Yjw8F5k2NWdyDiqAxBmrc0+9lrU6hycBaXD6bhAbdUt5MJP1+e
POiz8sO0/HKnaUCVeUpS3PeEbN7DwDLALPQ41TZEyFWlwQbNHwNxFjUMLUZRXXVLscfJxmOkltrF
t/PvkpJLiBfKta7V+7BhJ3a7OH10jvEBOm9Zcjd51osYVJFTSzekleDnxNbNTdKaZK0FIv2SoXe4
B3V/rqmtQU42C/1owtV+trL/T09rDekOjDIOXDrvy9aKaABog+We29CFQbzTmUktahVRXEFXvTxY
kk+gL0Ds2+0jAz/grbrcxbYPOOL2bPgPwYqcQT0PYZLjghv4t8HRli7qpbM3j2SKJOuNL33ANFzv
HOILpfXJzl7GbOshrtOzFnBQ1uj+z0wt6rtU96s3F8nzRyM7Vl474Jf8q3QTzky1umNd499GkEL/
vY13ySLGxTcoQIF6VyDtSl5LAOoRELi3fcWvvYoczrveLZxwYB0CPbRV3ZR710+pgUfiNGHMwVcc
4YbNhZVwUez80Q7XtIUD7FVLjOLVJlMNzYu05InwuzwpeJf3O7m1u61p6a4oy7fdvWurKko0lLY3
Nd919a5K6c2fHM03brqyhqZ2/DmkVvGcm03xPJrJdy0dirugDopnUwHiQfHD4FoKEwePys6vl3Ne
ZIl0rj9EcLsqjRa2V42dfogT1oBSWEDCtbf70V2rAn3lnWY4mK6ktM8dBbrS8Swp6R63uYtTRM7D
Wj1anFZjQAWlMG4Bbo89i/OqpWelCLV76OkfJSWqdqBBq3aZfxB5Nt/xABxbZ+3AabTomqW2vpfS
qBybO9yQvkl1ucwsFBKgFp7WLI3jMzMdvYvItx3wa3Bp4S+99F7iiXDrKXD6DXkXtVecyxNstY6f
rQNj04Z9xHQV0YyV56HpRrZKluRUduEN0WT9OoBabthPY/TTd+vmrMdmC5yGlZ/tqJnxApvaj4CZ
QXKjK9OfZUBQMVG/f6hZ6VyZ9hg9xGAeXPwB4Lc0UYdPeL/9UeGr+ac3pWd2POpvAxGpezep6sWD
huVcxyc6Sl39SwFZvBX185/g6jyZgRJ+aYCKPWilYuBVXNt3+mx0+7TVg+8EhV+LqNab/2G+4j2b
OvS9OP7nl3LypwfFilXWZWP3w5jBgFladTlyYnkTO0/qwJwbOhbnxFE7oKl24e1WHQH8WIKZ0nYB
vB5097E3w+Ls8E/PKia/jcAahUIy8E5ZSeimi5czvl79dF0R1YqjEU+S2fzTtZOisvvaep9hWal3
Q2YMf6hp99hZ4/iXCbxFCGArgK8Ji514bv5Sg+jDYKTNHyFBnbuwLa3PmtMSX+ZY6pML8OGh72fv
Pq+BkwAeRbvxbOi2NHaFT+Ec1HdK6rXHwC2dxzmCyjiOVOu5bdndwn86/WYF04/Md5Sf/mReJ+bM
2VF+pXJgz16zBbSXqto/w7752RNv9s0Mgf+IK06B5hEk76GzjEeQSvpj2QJmwEY5IDjBxdWxSd7q
o+AtF8B6H2v2p3HRA72ZFc0Zt+rkWddgsvdC8OsEfzniuG4fcSB4iaY4+2r1pxXUmTh3IqwKfW8R
//INwHFemMsmneslbzrpe0I2y9dOWs9908lg+vgoLdWlk3AuvAtoY9lXZpfSCeA97tqJqOImcMNL
JyUh4tuTVMuTbJ0sT9IWgNjqdeHeAUEHnJrgUy9PIp3Am7h1MixPouM5sRep8H98EtFF53MgnbDC
c++2J0mWTpTp/ZNIJ044v3SyPYm8E/z1H2UcXGeIdxCOmOfSrvKHfLlk3ZAQBML5tAtN0oPqxGCY
VaATn3HI+eINnWvuRHCKCc6qKuMgclsDkrSS42D2+r1IFsSw4Icx4m49dOONI22IWGvq/0kwxNMb
ucayOKnpgv74RrBXcbHCZXHko4BWa4smIDrHQB8hRlgy5SJ6+KzdT2UOBcuSv+pcusF0o08GPmB/
kx1zW7/nUHrLNgnFWhvLOOfV/a67lcJ1KMZM+5KX2uJLRjubLEtEiH/Aqr0WFVbdi5iNbDV2o8Mm
KPVgsnJYd4zd1bsClZ/5qWBHdfeuoE88jeA+7/5dfgdU8B171uvreqNobbNMn8v2TvI2bSPDfLST
DjqP5QHWh/JaCwjn3sLh9HV0pB8+hcbOHs5QVeinCFj6wzzP8dfBJcbFMVztVluSSxhB/HUyLf3W
ilvAYJZMgtWTw2g5GjFcJKOpZ4ehKZ+Mgr0JNWqfYN1IvmZdlp3cphnWhvlThyG2bKu7IIB0kp6l
cq1AZIUnS3ollWbHNvcF0761dDKcS+mq0UfVKOxHvBC+rAoUtk6UQ+6tTRNc3RE8aynEjZv1Z22K
Vj2p2d9Ulgkj46JQ0Cw7HXzRzvJQ5uReQ1vjfpwNJXoc9ByPKJ7GY0fxmoi46igDkLrM+nzc+O6V
JBo/8RlnLYKY7xrupXcreG2WpM5R9z71S1gQlySgRwcPR3O+ol4NIzyUSZJfJ511dLzJPEqy8vEk
GeOiflCzQX/uiooNITRt7Li68M2P4EegNQW/WjAXVaL6lqRr9FfAQw3Q/0b6PZAlLKaXfFPvcKB1
ohweel7aOPY/KiIsHu0IgvmACFuR0tLKhHAdtDGR8oK+J6h+6G6kNAWrWe9rls9+G9yDx8LxrbzM
EfwLfgL62oivFWDR5NZj7TcxGGXmRWrPaZWfhwZ0X0l6fpFdWRwE3EpXPFMAnMyXJNTqO4BhtFVt
0PqHg1sY4KAuaqud9pSZwfjBr/oKAuMKn5Dl4RYzjVX2DmUMNjOVUgLUzOhr28XGaqbSkqZaOPrD
4QGYM4MKoNe9bhlvzFSkKP+9mcYa9GNzcZbKZgMsmZip9DeBH4G7bZlBeI9yoExcBqaJq5kqc/hl
fY2vZio95URA7Zo0xUwhWf+dmYpY4Xi8mwgu9/XBMVMnM5yPIANFjx1mKl1GMWc0VtBVqyVtZsqO
xmqm69MtZtouZioabWYqpV3XHbyx0p7jYAZd99VMJ6CRmFpipiI222wpzouZtqa7mqmoZnRNdVGH
LgK8crHLNrKuDOC9L1KaAwPyzkylNTHT2nKya1Hp72ZKONxqvZpnm2dQw9rVlPAE76+MVzNN0oQz
Er/6rCTmi5lKn5A/Atr+aqZjtUAmYaaQMceg1hkX6XIzU1EoSjktsCBHv5XSv5mpoddEzi12afSw
vfZ6n64fvb6en+h7/GDFzmqmIhVmjn6qXHz5RR8wRF6+ppI8ipmOdQnaauuH102ZBx8nv54OHNzC
R4Tb9ZNciuI6IZJjTVhszhwj38c9bJEXgcjId6Nr1x+Gslee/BiSUFii4G95bWI2wWWCTwb4DyqZ
XlRc18TfvJGoh5ygBat7kEr82/A9nLz5SpJSS+mTmwaPzHvJYg414AkUwdL92gtGybZKpt2J/Jh0
GeCcuO+IWqtYbn1KzdK+ldRAOMR5VvppJ0mpldTdjz4Kg1Uiw2PnoqsE3m29wGzDGaqqZzdSYdaG
9gZkpOCNyADvKD+uubtItbKO89tqHr5v3bD7ycy7aI2zKKew3Xo3qvHz1o3b2gonqU1wlm6G0sJt
qpnWpxcxx0jqK82s6pMk4fuy7ivPO2+94LQJXN/U68T88jZdnahcoAyP0qJkTZGBl2wZxi+vv3TU
RytVr7Yhc5J03oOJPBylQpHE6ofY/7F1gqtWdOBj568m40M1/9QCwbu8aWlmsymntq4HTjFOTg+/
cE946JNcPDMJ9lXc+McMBuE1D38JjrxDDSdyxIiiNC//otaUL/B0tfYgDTUdbLi/q9UsfW39v/b1
32tNXYAHQPq+lrL0JQ2960tasjXwmf5lrc602PCMvejUGqr9CNhUfVtG7q3uR6XCkpCQxWbOrkq3
5i1Larl0sAXsIIWBSWpJtrhkP7bOEBxMzXb3Wx6He8U5aXGyk9ZFbvbm4MFxoLB8bU7ugOu+Y7VO
VHZn0XUWjcWVsuw+rs0t2tVlox4xnelK8uRiECV2Y9nRkyoaSxe58qz7hvEgCZGaQzXYgWRkn7c8
Nt5HYthxGGgWTUTOqpXxpIXFsBM50TrCBeK+wPF7qyoVtACnW8Bk7tax6sfU46AKJlJpSYRte4qO
85Arq8KSZ5iheTG05uubIbZOCdg5j9Ldqq8dwaNujJe1reXhFQiz9p3PHGTLK8zavda6wV4HUwrc
0MjuiEU5rWLLq1nzO+dglZV7tz1G2GrTrgVm5LSNgMce5oFYsxZ8+V+jkmu6ctab+T9bz7Hr+g+T
dys5chHxuBg/1m0MB/SrXeg1ceW9yQHolmfqUDimAzPeTZmmC5rbztNvtaqd9/2YKXuvCX/g1tqc
pzgdH+RiuP34wMn1ZRp19caBsz46pA4zSD/M7jeJSe0SsBOA8eozHBPVpX7fFfNNnvsXESMmnIJy
GqpzG40/3vVg9Ep1reChsHvT5tLICK8bUJ6GeSUFmTTft0O6zxVM5E3TwcyXNIoH9mSkq7WhnM0p
RRu00xvJsRsecJ52LqLmqnFPXBgLsfJurRxlVvgQFIc3TS3BpbdtElyvDS/jIndxyPn1bKqfVt0k
z/UL5VpXfZD7ZMQmq0+Pg2rXVzKeIrMK5oG6z2xN3UvBqks8L1jvY5kd58oe1l5EumlhgHHqDirV
1xckd5HSfvLiMIa8Yhn+Vbh3IQRyuts3ebEB3AuUmlv1sQtLNqMhJlhaXEVxVbcvxB68JKWkyyz1
tHADrY2vgqavwukA7cP6ckRQnsM11Pigj0q6NruOIp6D+MpHmrq+tU06ZRW8GwO3XodWCuTVZEHy
w22teoEb4LHcLCa413lOlVKBlpgLwcVevtvSiTe9lLzLy/5eIHKcHP+qLOm6sMOzTWSC1P2vTW0t
b3Jb8+812mS2er9rerb7n5pSeIf3Wm1N/9em3lfZevpdlS2v9XWw/sv0z3+j9FbtXfPvK8vTbVr/
7mGnHHvTouT8b5raZLamftf8OgqbzLt66hT1V6UxD/jtYjm/k1ufJCjr8ioZDfUqsGrmFbNqXuRO
Lrkfvc2LcTtird4FqXvYyn9XUfJ8kxblTsmcP7wmhuNMWlBMMwDx4x/3Q0fY0Ev7QI5xH9tx5h7e
qSFN/rO2ZOMHeMcWcXG9lq8trm29vV/b/Ucf0oRcZCDe6vm29tpTUe1nINdOb1v/p1ZrG+/GdUvK
o209bgpszzwErm0QG/xrMEWGtQSZLgGB7Xz5Z69bO+/qbT2LyNbLVkPu3lWTPKn7LxQWYQClgCk0
4fhY7Op3za2PsLUsd28yt5Ktzy1P7raCd8/1u/429SMc9K/BGSAQ8W82/3/qfDUQg1gjyDOc5FhE
4RUUfRDXQ8NyRRShifeH656BfGaTGFDKjyWnPrtkwRRI2ba1LTVZZXUjt1ZZQrr+IZsAp+wustZs
Aj3yd9k66ryPTQ8KpMAaxLQrsv9Ch6VdZsj/Ox3etSv6Rg1MvVo1c5a7ILIv4/BOB61JvfOkj0B9
LbLdom+/wDAs4/BfdSiXZ/u77Lt2ZXz/pQ6u3bKq1AEj+591AJ7ZO6uv+sqzver7Toffyb6OA4wN
6udKwWsLHB1croijSdk/KLLBIw5Fna96PQF/OBuaRynxm8C48czuXlJbflWbxMaHSQ+wkV0/SgEU
DMkp9ULckZdGtxqjXh0n8DHvtvxSd4lHjnA0mKOhB/Da6937iR2PTUTuwspKOLktw+utYM4zE4C8
9lP62o0U6qH9tVXmGgCeX+oXY1Zfc+Lsg3f7mrco3ML8niU9PjWv+UOua/vYmAPII1BfCiLAyYnj
cPaVjJB0CIYPiztdt1aVRK7qbftMbODPTUvJ94r4QwfR9M36lOrozEcA59t12DfhLmJSaI8PW46X
+vG+jh111UZGGaRugz17F5izXw8jFULcOXeVYwG8+FoAwJN/agYj260vVwStOrwhgKS83eSSaYTw
r3HdVSUp+GUb0qlUlOzNPjY1a618Yx9bvthHvdjHllcs9tF0gGxueXJH1ONv7aOenXa/qSo2QlzG
Wn3L9wKIJXV9YLNN3lIV9eYl1OtP0vgmp83G105168uWv9mH5G22/Gofm+w7+5ACA3hQsY/1/Uqe
2Ecf+S/2IXm9Gzln1zZ/btpIflamHzQ1rm42UxYbAbAZcPnXl7n2RWjSYiNbdgCD7L4ImOGLgBS8
2ohkbfmbjWx5bgJRjtjIO+FXO9nyQ8d4sZP1pzCDufc4vv1dBWZtXPwAbAKc/8BkletcOtGtb7Vm
vNdi/AqI6bku3JG8wWvGo9yGDGK8j7rJuzLKgHmgkcS34TQa8V5uV9EYvCoY8+qHcWly7WO93ZqT
3qwcAokRIDgQUapmJ02I4OgY9Xhc6xjWgNdcDyCG6LYKifybln1CQQ6VDhIyEEg80nvFpVbv2/Zl
ajJCfLbu3vQkw9AU/cfWal+eXVR4MzJvevcKw7tKDGcmDpbHXPWWB16eUgRFi/UppO0Jl+sTtKXr
wKwPuQmug+swJj5xH8SwvY7Bm16lSQhfR7D6KgJMNqG1uvQGZqB1GHINuDR5d+8foLNj52KXi/v6
8j6lTj0a/qX1Y8A+CmLkKj+4h0Fl2DdzFOwlKQVKZkQqgapuhyOd8ViodazutmI/VgNoDAYYk1Pc
MbZSEXGb1iHIRw+Pa8namFV1xtGDj3C3pt+0Niv6bY1O0uwcBom63q4iifclaFh8S2kmfYmO7/QW
4bXD3pm781Rbb/VeS151XnXYBkFjdFad37Qjt5veknyr46L3AESKFIRenmsvQ4jKxjiqp3kZ31Vl
qYf/1PhmqN8M3KvKb9pfdVxUxjfAvHk/bAMoz3iTuOHxtyqbVtXv3iggQk5ZGpvK7wehQm/VKAFl
WIzjjd4KUO37fMhfTGR9VFE5xjqkZbm8sZ3fqS3azMtI/1ZtjSBoUPlg8ZFBeNOYrfA/+zrSUrr1
t979Ul1SbwZWVK8W6y4iSHPcCDrOetQecWh98Kum+YyDxEAghZkCJWo1nyFtNS4gr0CDtJTmoV+c
3DY0wA4hGeXEurn1MBCDQTIJa9BgE3bXJJly8nvVFlN6s9a1Apx25zy8l2QF0kfiuTmHrEu35V+K
ldvPEOGlz7Bb7tbcRbXeKFbVYqsf7vreSddCUc3vnRfVIli43qjGSVF67APjrWrA8b9VDYexF9U4
PwGYa1FNHvofqkW5A9TNolqgK7u+UOrPhKWevApMhSJVzEcQIMxHnNF9Ik8ab295s/kIHT15LpCu
ipcCPrkkRS4kfhk+rVVKcqSNMmj+4E01F8kScYIHB5ilC1Delg7WPN8OzjBK4j20tCh5il63D1H2
19aYZHfAPfhlnADw9EtHJwFOwG9dD+zAXzpyRlWf8AHEfflVRx3PufvItMBj/aW23BV59RBMFQiX
rwoVeahdBR3eMluemtQGOA1ECm9KqtGg3rX8qb7TMnMWTCsX746lK1E1wyHuKjPd8HrLc6Y2vm6B
VVtVkgJm09atPWUXSXnKECo8g32MgX64kzzpC7hFbwdyvHa9DUTrRePR7QjhFTlRs+mIKG05admy
1judA4Qo7O43zXHbI4pcscvT9tCV3SkHfPgDvIF/va22V7Mb3JCft3FY9YJHcAY/7UFScgG1BDJo
xfZPoqXkFdXUHZIOBKY1ubzHQlfaS5LY37eq0jiotVFdFKtFSE6R2ezMD4V2FlHRSow0a6YXI13z
Xo1U7XIAZzxTqx7d9I0ZS/2/G6goWdaE1CkzBrrpB15/cCZWCQCO5YXKxQGZ9sEF9nbLkp6d2XsO
IXC7kfw169VCt5e1WeiWpxjlGwt9M7yEbW0Wug7l7DJr+7uFFr2rXwdTxLLy9WWJhSbT9MaQRS+j
HC9BNODY8fpAm4WuPSwF2ZzBCh2FQJS/WvJUVG8sdNM+M6w3Vrpqn+jergAIdjV6UWso3IFpA0ez
2wC9Wun6slYNsdC0q18sdM2C9GpXqVF12sYGKNe3FirqENqd3fhR97yNg+RrAAG8s9BGJ8Z89isg
S18HQiy0160XC5WCVwvdxkYa/2Wh2zDkJTCxeDRrZxGQgiICiZOzAXwNljdj90O9S525unU6bZcU
mvMddhL30GlpceY4Sf2swk+AC5/7naD98FAO9sLeDRhZX7p3Im/bfQH6bGze6NDjfeyq7ovkz3o1
LUGK8V0bW/UHW+eRpcAIdFDD+nm6r9IRtIdkJprPyZzvo+ZBDOpb8aPP9s19pkTxVbSopPnTX04b
mB96SyXcJwcGSCp4BcDnOCZ+nAdwZgNXYcG4yIdjCIOZmn9yPFA6Y7hwDpLvQ0aVle0CRl4rpwZ3
ovXRCP/cTUURfWtKqASMBWk0m3v1e/gs3URj4AATACKCq8N/WgAwJWrFM8ixsMctLlG1JiMl8lkE
0IyMFKG79nM02OtIweIHTS4RKTf4QL0fqbYNwexdRmo01ZeRImDjZaQ4nzKBfoJrRd5FUtovI1Vz
JnMPGEh0JU+omtpfnaMab0ZK8peR+n+MXVlz2zzP/UWc0UKJ0q1tebfjLE3a3mi6aqX2/dd/h1Aa
pXn6znw3HBEEQNmJJRIEzmkD3jya1vT6TdGtljI+2yJ7/aZqPgIaXv0pRM89nbHoBTjWr98UfWSG
/6gBfIjvvqnJdbWvwMhV/yNulYmtnNp4b7aB9hlZDyu8BcZnvUZqIWr/2xtez82N1xE/DEnwqwd+
JaBQ0JC87adzHOjheZE3uPQcgRQk0qCBjKlD9gnsNGatuyjtgb2e4aop2nZHetRMyAGnaZYZZsd/
pmEu/qqrCAnxHpCWkY1L/UK5z+MItdhqmIxN5R7s4u2OPCzuuz+fYpmWoSaePsVsT+5BQoTzbXWj
ZP9uCnwdi7xOLXcFXgLgDbzpvn1ZNIMPkCbc059PMM+qpb+wmAHLfCGDuzIZ2LUBc9wJhyvAi8oC
JAErmWsIdh05Q3mzU7wf0KWNRyD4qzxSoYYsnM5q9kjSBf6+svWTkZkroS4bvuMSvHkkd0huYEO9
YhMbdu/mDH03BQAKQjSkSTdIV2Ge1ahmADAX3ZW6cbqieYtaPjh6Fx4XfRq0kgRIV46hbWhAALDz
oJv658zOtJvTAnpmMITcCyyaUSySBdEOlIPZOlXDpOMDPvDa6jgZ1Rwktwcg3aQrvQu+xSB/PZIW
6QNdqPamAeVNFrlLgNt0ih12zQe9Q+RD2cZlckxtWz/PMwKZDUsZkfrea99U92frIfC0/twBTScD
QDv0JbK2ISZJH4wKTbU0dj0wr/wVqpDwPbqxv5pnn/w0vkPN5GrWJh3Jrd+y6UwQqODDkC+ELgH1
3TeRl7NDw/zgnNSgcEf2LzjfVUMyAzmKQAlQ/WIakX+cF4Gj+Kc10Hn8UepQqdwDihuP0sURXcn4
O7ZI7DjqWP5u/qUxT8BdhnQjiQrFD/Mv9zRPT/3ZJkN+vs+m5rDozDey3BhNiB+Q8JLOBqwZfQKG
Kt2NGIBaBmC9pFk11NaA3QLrTgYSm8pNmGeNWXE2UEIwN+bfXRolmdugpAyZPEBneFP2gRX/zpYG
5lnIThfb0o6s0+uUKXIOka2mpp+VdPBQrlKAH3jzDdI8swJdztLYT/QtnjW/ZqP/fha6i6b51UjU
rf/1Id/NaGeoG3ZsmXj/uunlUy9fB7JDkx1jzpf/3v6i7jAgLjYKAcXBFov5RnUzxuwALnfgqyoR
Nb5bA2GtMEEQ/SYDgIl/l5vrCRW1WIUpeaRWjQXW6QlKaO5kl453hpGCnIy5Z6SBjrMoql0DZOJX
kBoMd69i9mKFwHtDAYF2ScDdcKGrfky1S4scS2R7JdgT/JEvasDMN05TMq1DYP0A8OhvFb8vQSxR
ND9ITt6MpB5f9fI6B0jn4AzvpiUdcg9gLAdbGKCPmE69m8bAz8GPCjRCDT/ofQEUvEeeGzYKLJE3
PIrskUR+qRLPJ4nECqUhpqk8tsADXlF3blLnHiCgA5AYYZWEYbLnMcNNKANqOOObAdXZN+rlLMnA
HhX4YA2EQc5sFEOJdw59y5g21WhMW0cpTHHF79JRbGfrATmYsi6uSE3u1vZgDd+BV7KyawMA5TpY
QSQzh0fDzatdkqX6ITOn6Ea6IeIQqDIHyaRIceLGg29NCLoEv9iYHUJGoIEscLhnm+U6twa8oRue
gzkRnA+rOmzAvUh9xvMfSLOyjgF3yovIpu+iH/O17Zr6d6OxUGU1ZL/AkhitAD8PNkIQOGwBH5Wd
Ulc3L6YIwM1VpM1nVHtdCxTM/gp9+4w6bvezZlhqoy+ewIg5rIOwH44ooJNyFU8AzVuxwX+7NsH4
ggTTbDj2pDHrvb/+r4QcUkOG5EIAXHOTuSnytwCXqfdj80XrHLwYRjc9pjFPHjjou1cGs7TvuSU/
YVHoPkVBVe6ndsDhcFuUz8BAuJpD7n6z4tZfp6E+7m1hDZ9GsMRscicP5i7QOHykk4t2lxly/NQr
oOfBLP1tobrSFrZXcZRZ02iFl9zW11LmkSuzqFEIkDxyXVHO+118jIYaXMztKLAubzbUmyrePThY
G25lPRX4d0O3S1uObBYgrFtaOx4TEwxC86WG+mvgkykpK3DaNV8aJPVrczzS0NKQ7N3wfEnjyP2T
xtphowHWc/vsiik5Sy6LEVmHNQeSXMLPVWPrh74X/b6rAfQvY0TPwiTxP5XIpF8VCYt+Rg6QKXIw
uqyayjgItzS/aX1gKX5c/zENIs3DkVd/AcypdQBjRL1nVv9TY7V938WpF4Fg9lPlCjCfgJ10XSRV
+SVH0Q2AY3P3UmdTg9h+dCW5LvUKpE9S7IzIKr/wUkMNwRQ/A7kXa4c0MNZcyd1JmitnYtG1CzPn
PvM92RRTt8kbvb5I1WQhst/0ajiEaVDLHQ0gwsJWLEDIYmqr+jLLlDJobrCD6ozcR+mEiV0c3vvG
UcagVUiNbk+Ksw5dAqlkVKH+FoT2lTyRbJ4GeeqgfWxzfUtCupP5znxAGyDzVUdtzNvcDBSIlzpC
YAt0GvFsEmuGtg99+Ui2QaZujCy6xMTlgBS1yWBnMp3vY5nJ6FPAM9vBf29YTSmQcbgGXi7QZ9S8
s/F8qYYLLcmAuqihjEF1aSBygn1viWoHvPfoYXKs5uTX0Tc8AqMHarSgD5C3aY+bRWYVvvpyghIw
gbCigQDHxUjnDm4kSrTsBVxhL1imI8bRI0sI+OT6FaEF/QrOJc1YNdyPVtixhXs3rPQrDdOVpkt5
AjLDwR873XhnVyO+ui64K71FWShbMnP6o6UD8n+RkBjoPOG2Q+HKeqjr6RqtY9vUTmMI1i26iovy
9epfMlBHX4Jp8ncfdJcuaNymEilQcPovV+nUaCsDyFybWeVt8l7dAU0JCO9jiCjirh7SDsAf1PYB
2MvSBABjc993cgF0UpxCrXnpVoCzNqFLCgYvQ+BsvAxtkF+Wpq7K166t4VXLOGCiaJQGZNXhKIv6
ZjdpJ4tZAIBTMjeJgQn6Ou5GSDxrrFfL9wrA+JytFp9Mrwuwp9G8yjBI2/dTkqIfNB0e6IByH3Dc
urIrM/vJRLHOkhxkRC5gdIGxGH2TPn7GVSnl41Tm0dYA0MU5zerxiLi4jv+nsbuFKQs2RqBZL1XP
vk5NMfyWxmb2Ywz9k7As/3OcSm0tpd/caz3iFX2jlafO587JdTNtK3uRKlxc4KMlmvhi5NktHJrm
Otki9bTQYl7lhB2KD8f8ANDp6gD0kepStjzcYlFQPOjcHteojQ9QVcV+8qEff2YGsqaJ2FRDQnA/
lubPRIQ/80okn/W2GRQmWv0wKt94KFpbp8ueLE23biHQIDVW3KijOYF9C+L+R5AhNEMiakYhQaVq
5ZO3yBoVOk9qdwQWLqxowO2Ze9H8wSMRj6Ma1fh71IoXl6nqwhNKsc2tbQ3loxaNQOgTQHPXop+t
4qAHVOqPCc//56IFZM1i0/mFua1ct3w0WwDQ6bHxt82gbCplI8HDeeHY05yAQP4rcnSAdB9ywLV+
btlgnmPNdAAoxqLPYW5lHkeR7n4Ik+izJaebMHRxD46j+CGfyjsyCk2mg0aCxR519aJlq6HKQKyi
XOKcJrAD/aUZouRSOL65IjGvzc4b7EHuZ62peHRl/1CATaLj2LSeIxfV6LGNLJ/WAjJki/VwmnV5
f8sET/euUZxdVSkKBiN2lK0z9yxVOUtyphnOxdADIM+r+mGSUVNnIJk11atHFRsvcrNw79IoH5AH
WAWBV6gK2EnVws59wct6bXDhe2TiUwlx3oFyOcDrb7P40cbJ3iRuXmxYVljbNuhxSqrulBqadBBj
eHAs+/sHeWyCEhaMSAeSj9LCjfdgHb42eLcmVRjMcxd14jl9qp0/fAJhsacSFPaHD3JsrjsQftnd
jgaQT7PRG1UXoL4AVgOcXMZ99zpD0oWVp7WhwE9OfQ9G3JW7KEIl1NzPAwsrFZc/z90JsObnwkXB
A5Vu001WIFYL0xu2jdVuwlP1OKiGrqgBgoR5lCop9n/KPqhQl5TJbOmS7IP7f8k+qCzuRefu8xII
l4vP5c545+reABSkVT71Bqo7hAEGTdtHaZUWbEkGGH4MaBLY0xN2DiSbB1AZctf2oIyHJWnRlT2a
X13fAQSeklOD1b+16XUWeg5YQ2cZfkP+oevjX6RBE9OVybfAT4lviyYyGvJVH1fRYVHFYavhWZ0j
NwNAH/2VaJ3yVDdA836blK7cRqyRBNZcl/ure+A+WCkyWXIBwLceJdxJAQ7QxMCqKWldeBuSwT5P
k3noprBpUEBoHnxh2+dl/jSx23XXp+Z29kDOXEV3P9+PWdbNNSicdc5YhXNL3FkwptVp1pYjfk9R
XRre8rnpA9JHne+BvgR8GcucdKW+sZEb+Oroc4c1di7ApwehA32SttDqY6s7X+d58dcBWvtwNw/S
30/rWn0/98dYBMgw1P317MxhsX1qsIFf5uQAuwMgWIetYKhPz655sZIhOs09LEqsU1Tq1qlqUPyC
IE1yQDgZ4JwKbVwLULXGu0RlaqI7qq6tusvo0rVQC32spXRWWt7utQoUTyIH724w5acycvJTrRor
r2KACKrLMbGiYiUb94+AVOc+XVKjIxK/NSbxmXqCzD+6m6XklIZcW7NX4JFI9laKVCddMx+FKNiT
FnyLeNU+c8cK7+ugvTDNb56RCqXOWIHgRoMOst+OOcBc1jSaCPyPZYUNOHsQuwaVc6ysXD4kThzc
IVC2TSI3fSBR74LijydGtV5kuuGna1mb8b5RVqTnaGLDYqu5I7XBqXAgFE5Ps1vlbTQMvNcNs9pE
FgIML5kvIq8fgu8pVg+XwuqAsgRQ3LkhGXUBAbMWYaidFtEHtbbUgzXoySrvwwB1yTEoHc1dXYlv
/9PJ33NhmVZjnff37SzzLDf7wZ/LS5yr++7HeQDZzzZ9IMNNoWhMDF41axuFg7uWeGVaBjSeqrXl
joYT201AhJCmuyxXj/i/GyDDBHsEcx8WOakZOHhsVgD/AA6XPbyaSQfZ3GWRMgC9wBUNkAp1NTJZ
/DgSsOHYT5VeqGXT3jH7YMWDo1YE2U8bZEoAjYxjwLeB3DtHccMBy9HsBhiaAWTng/mtn7DCZTz7
FdX1D4FE0U9u1DpYZwGhxC8+uShSvlS5FnkoXB5ecj98TGKe/xLTeGj0yP4S5UBVLk3G8dJ1ymPP
Jds6hmE8ikrWK/JcFccmGOR8NzGq5bfJCCBeY/T7+wbAstumwkkE+CpTRLEr3QbxHDi1aJgaEOYo
9Me49RYZCgmBsdj63bZJNTAtAPZCriWWZzukZw73pCinZsAxEfOxUISMBiLsxxEDz5ARkqqzkyHQ
H8G86gJoBHdDTSKsw2jJ4UIGei1q1HiV2jq0gu8jl/zJTlvjoajBeCRt84ma1G4BOlGyG/UC6eTY
kdbsRF3sR4oNyB3cHXWRtJrvXNPhG015A9NLgrPicJrdBfipo3JbO02msZKImz0WKHC8a9P0pdWS
4IXnSXfkcTWtWWWy59oED9rYokasBALryhUNsr96rQTBg0Jv5tNog68w9EMQIf/pz0JSmjphz0q6
umqyvNiaffUyu6DRIjJZeKbLWUrmAQcmBDBt4VNzbUu9zjEToEQBj1sNNjZ9X4H8qd+WJg8K1FrW
SGl/k1c9uBZ1UFpvxjcZdvztSY/EPZjP9FtlxfptQFx+41pAJrRQkr4Fp3i9BxM5f+kQPZGlE3yz
QyfzsHfMEJJq7KcKr+jOacAlKfDrRQV8cbZMHj3I1P1J8qTEe6VqZH9lzEcGduRqq9kgQV2vGQv/
hlhABob5XNHZYwYNIIRMGNjb+3G9d93iOdWb/iw1EKV1pcSfq7d+OCJ05DoPWbZGPLza+xYzAJrS
jzcNUAQJMJLwP4rgq8frPvZc3YK2XWlb0DRVd6Tsmnl2SKMBRMukHSJIiQNJHdhbyheWCBNgoZwr
9cDhZz6kTik3UcQB+EyzVy9tUvagT8HYmA0xCAnHYMNorsSKAZom88urOfBwQxOAQvNcaZAomFjT
ne/bCSt+V6YqWxYzU1NkWelZ2Jh6swVQdzdjWYDVAyWHXjYiWJEhWHKhK6m49bRkAHZdHZw/yEmj
A6b2Osep36upskd+/tVAbdNOMFEfqfGtHoVidNlODAz0dNkDnn0ez6rm9YoGqGsD6UZbt0onzlvY
kPo783eX89CbO+qaHbCf61LUq3eK8yWNT1Zjj6cW2yvQHZb1hmZ+Nz1KDXH6Wn+KNBwaFsyv9F0F
jOlNb0zOeu43gTDWCI0Enqj98lpGWnnVqxy4FJ1iU6vDqdzOmkPUAFXM0O3da7+SDyWQZQ5k2DmA
ttnohrMF+lh9Qi1viUpPjVcr3iCmR0GKdw0KujasZM2aZHMAZImskBDUlCur6/zTYlZ0Zn2Y7JDv
W4vXG64B3LYHrrWstOx3D+B5A+g1P8wwBYQ0s+rHBvhAiA3K/uQbITa2VWx7PlDNn0oJnE4Aj6e/
QmSoKWuZsB9NNNbg++QvoeY4VyfM+ZnpDl4JGXhZBMp9NiiNjldhaSb7UQknw5gufQPgdGVQOmDV
BAMSCPNUl8zoqjAH9wqqEuQ2a0A6/jNGLnIbx6yiA7X7hwGGg20sGvVfiwvAWJRIgy6abT78TIGM
91u67mMUDDiErkCFlJZ6c/OrItiX+gAQ8ckHB/AIOOZKs7tPWglc3L7SnJ9u+HPSmtKbuNR2XSft
bcTcDDkcjVV4lQQliEDJN6uczMU7vM28QiBga2QSfdPMzLs2BNNyzQsvB8wR6BhGx5tHcfwWX1yw
w8xdFDUMXtqaEjoyXxl8lD8kY9sOWNUBPjWKuXo9/sWS6UceNsHnBNhR6wasBPdAwKm3WhQa5641
oyPi0O2+xpPvCurI1GvSpniK4xaFwnlrfRV+dDe7bJ41VyB6wKPqnjVu/rVIkfTWTpX9CO6G2gtb
WV6LpvgVcMQzA+DfR8OutWzds038HQDVO43gR3LdYQOUuhi8TgMO9UxQYaWqmUck2BAibgCnT9e0
i7Ry/cJ921ibSaLtC9ntQ9BWPwsdTHt5IKxtadniC+hbK7PsvgG5vMJzqyrxPtTFYymnT4WSx4D3
X2cgvL1iqWdcK86RVIPF4je8kj7VAGp/TCwsbLBNqjx76sv1aCB0jHPH6siQz5kCMepdM7gDv7Ih
b5Ewz/MdKrVB1sKbjF+xcn5nQXqLrahAN2YZ8nPt2+Y2l5r2AGxdnNa3KfuhTdzrNdP/koN0cOP4
CB0Clqu9ILzaboapYF8Z6MBxjs9+IC0Nb7IemDIIrHUeHmCqHNKsd31ajyCJrH6SR6QynLlu8ZfU
jDj+8eL8NCD19y5SGPJx4RQ/XLFpyCHHYRzAvrtjy0C6MYUieRRmNgLFTU6bCHAEjyTLnCdtBLIw
SRD9ML0hmPCPrvS5jpekna0nP0rwo4FJpOPwqgUEH4hh0RUGoDRFbSAPDhpkg4OYHNwMXbAjWcx0
fpcHOAJ688GEP61NIYCzrny4VV5fLbCvLhoyChSbRMaABQq/qRtElyHmOHCDPhk1Bp4qTozHZMSb
4CR1FpwASxzl2H/93ccDJzgNqqErGs6BOY51nhKWOpf2ehkiTxmorHedi7DNm10W4zma4HnNjFhf
2UUy7UNLkSJ2AR781Decun3tN+BRAZWbjfFFH3wZgAdSzSKjLg2AIu/VD+1KqFl8z3ORXYrKaBCB
Ipk16do9IOV94IIL+8x6ZJsZdeA/+3iAAYZ5RExLdWWdGpsBqSt76joWzg79umwuJjCPntsp3nIr
qlAqmZuPYRt5uhIbZWVews7BmafyUduVs5+QBr2hCQHumnq52/s78gGsMBAgNU5/pu6kuYcsaPIH
AIAjiT02VmTU1pl25Xnz2yzFb+yxxcnOK7AWtP1PQAe1p6Zhw0Nq1AZ46IbLOIlCridAe2zwGnE8
04nRHwbLEzp4OkhZ+oiAZBFy62ZtoNgzYOPXfE+emZ1E942iPUlRa7ZmHFSlnV8lG518gcnkJTb6
/Cx088VlY3xIEOtE8BoFuDv8G/8ueBP7SC5OcywBY+DOI2LpH3Fat8M5nXXkuT7iaD0GQCFikReJ
p/sa6B39Dv9S/AmZPvXabgDLQl3b6h1vijrm1WrvIZAFfbDGvEWEDcpZpo0XaZhfqdeCbAeEtMaq
9YsQdflg5KlAjX5Pg6VrSTDsjCA8VZY4z0o2AQrS9tTVWsvFyiEOPeqyJNCOum1Yq1k5MeSd6wx3
ImXtpnEE3w6IZj8IUFhvRAI62SjS4geS9W71NCZ2fiYRtrPRDZlRqDs0umQddlN80N0QAIJvBouT
BECOCRht2n85WAz+p5Pa9HEG7vf9ydBCoNnzXN7HZuOfinZK72vbT++RS4UzmmjEcdObrEoBoJhz
s9yTjBqctUxr8PpY28kpwZkKjA7U4fhJ65Eb0omRzrBx4vtC+todNYlM1ihZ5ZdFNPbBcMZ6eAek
V33WosG8kuW+0pHp9WFgCs0QD/++2CwDjrINMsdcWVFe7BbvAJRHhZM1fg6HcroW1pdK89sLIG7x
aM2BBXctAdK5812rWEVBPVg7v0jAoIIzqMF+AEWCfdMiYHyBqBwPa6NFpLFCnDtLU/uBmh5VUzbz
/ZvMLOuhTbppN+SRuQYnOCxMv75x5jYXGrWAOHSUTQv6W+Wd7CtWVAB0DKojqWijLC+GBdKatxns
FOuQXpfGjjS4Zto3sxYriZzPvcRrdKUlLk4Xy+GcFY57rdUCj5pUdXND3JI0S48f5JwZoQeyKTB/
KjXSJZVBx97EbNrt4mMxbeTw1RZ+eFj0adCtkFwBBlMcWv59Dy4WOBeO81FRgkF7tfgshExX2CaG
+8U72SIB0tj6TmzPyouFr1asLTJl/v6A1EU0eFqlQRsB5u2v7wCFNDen7gKk4Q5gVQzKaJVHIxju
nX7S8YbXBdAvuaOfqE/N0iUboM/gOVeAMe4S2K52NDieyKJ3EZS0k1VZ5NZzag3jQTYOYMZUN2vB
RGmmOPkTnW49t3qOfChXb480aqXd93RE+iQNIlEJJByieSq7LH3szXxLSlog3Atw8F4nSPri/QRA
nHidgJRpgjpr2uNoRPazmsCqARLtmtZPVAKHzUoftfzsoGzjXeMCRXvTd0AE/zDwQXnpIqOkPukD
Xj5wROKk7Kp0o6nUwHkiGipB0LACeYb0PngGpk6NHKC3m7HbdNhHmft6V36ANCkneZhGHt0nFffB
nacDPxCU3vfUdFrvbuuMd2vqDkqvTav80MR5sdLcOJ71Rny9p6hpb+QpbM1xl2Y4KQ1qREHGtD22
Lo6PqgBHCKYZtFeSCxvh20FVPULJV/ESuqKG8xLlMr718kFO1lqQg7pJw4E9eSSDxS1KHEOEPjQ2
z04Dji5ARd5ynALZkbmfCifZDREPXthYnYox0r+rnzpi5GMJTAJ9Qsy4DLzIj81vQ38ghaIE82iQ
Jfa5dKcVDy3fM0LN+KRPPkiwDBfc31ZjfmoT67VL/BY4UDABhZciLUcp02geg4FsAPE8ibAqRLhK
2ZPB/8Oe3C3e/2W73MqHualbB+Ma8MnlYRrb7uiItDvS1aC6i4wG6sJ8r0KyD3qLyr9cGcw8+3yM
DqDRSMYVlhHBJZe7UI8q62iKLD0XqAQvvyd9nt61NWhOamS2rOPQL6mLgHp9jwTh6t4B7yCJqBfa
AYhVWJYjuOKwCPuvMr/qqjFtoI7E/YhDgtbom40mIqzqk8e4A+UgvbNLZLeeuOF8peUBiSY/EV6M
U4bNvCyIBEhW+4RZh3kJYPT/sp91A1kJL+K9uQGnb76Vij293GZAW/AVNR01huZkxzBpPDMeehvx
QwyAUGRS1IZpfjRSoKVSl0ZMge3t9m2EZLbJof3OEABz2hGnnaDlTPY5PtyzAVjDoyGTzKvTbvzq
GilSQMt/yislB+r4R30TUJYgLwsdr+AaChyMqvqK5c+9Po0DzuXrdW0VcbgSvEACml1+cwTW+hMg
+p7aKhKom89qHLblLvDaCw70pdABjYQZ7MLeMm8SaR2oI42NDWuSZIPTxe5BH0BcgE2wvqduHVT2
vcl3Zpwgww9Mi9ZuKNMOwGMIKJbt2D1oHKnXBiJAwJuDrC2c9q4G1SqZk0bnWuCF0VFQPHsxESnN
urYEgRwMejsuLqWp3QHY/XutISWGF1WEbbXsnqIIFTKM4dkGOLf2CWeZxQOCFWtkOHRPfekqUKkE
+07B2lWRuu1PO/naa4787Qjz6xgb7DmSvoVCm1Je87EOwUEGsvoWSSf3SMYsAfwfym92FO5bjtId
37WrLYvqYYO1enlIJ8N8MZL85gqp3fuWKR+7PARGX2G+TAxvszh1xJq0ELR/b1TE5c0uxXSPlD/r
oXocg9FZWSBD24/zjylpnVWBUoi9jZ93uKZx6gv1w0KqR32/2GATW9/TwAeZ7sbpzsiS7jeNJlzm
4FnO07FF9lAwDj+DJAVZfYn8WPaIk6ofw6gndwgONBcGIlWOrQvbkCzomh0TFTtRL/HL5I4aEP4V
qswI/z5Ktow2SABhOYg3dGaswJY4gUW0d89tk/jn2mZ6twKUo3u2VFMhn9nTRmTDkQ6QZMDxU5UM
/0NYdkiQ7Jzydoz2ACHCfwRESF/Uy5UlRuSOqT5dLc0ikwAQdyYruYR9B3K9oL5VWcauqDPQnpqw
ide1kM4BiN7aExiYERZjtevRaMYd+2BPoJQiU3CJulfUqN5okEQ4tAh5FT+xTrl2+2fhl+GVhmxD
gEXEzpIDqRtJ0m3jMkJAS92Gzsbp6Og4zKLRAEXAd0WGoKe6DdJAGs4K4MrBYx0O7ZVx7DkiVObI
kYl9zafwIW1Z+JDjN5QUMrojEWiMjEs4IEnTGrCFyPRJ7AbLQQlkUmTJ2pQWeL00I9jheAjjfZ0g
TxcrYjIGZW55CxB/IsezKNHsQ+Ga5TtZiGwnz8S6zZudDnJKV8B8zkG6rpzy/JOONPwbOTCnMTwP
o/mJeqW67YKNOqKJWriZ7XmAWIsmwnz/al+Z+7FrQBamtFlnga3O6HfUozvDq6bbmwL0Lgilp/jb
IClkU7O4284Ogly81FNsgX0OXxA4QooL/uDnbhWFTX9jPBlv/mQNty7HPmiqImfnWqD3XiFQ7e8i
ywY7RTSEtfcrIH0aSwJ89aTrdAV0+6T2cGL1RPTmUvLuoGkCcVC/Mz8NfvfaLVXCAXXdHLm8RH6+
dMk2RNbSoQnM/9jmCEncpXgweyVQli/DgNjyii4zHT+ckQf1duxzCK1MnTiqBrTeOHlFwh4Px37t
F6DkXNvlozT66mGm9/OdZsMTsGFRN69bfskz/556RPHHxvY3l5F/QkCkezSRs7QnZ6SRSrt7tMcH
ckjquWm+OqSxpLTUH6/MV6OFjYY7Tnc1NnvYo3ROfMSf8ROin0PsjQFDvBlR9VmHFCUikHe8D7tN
7wowv6OaKPbaSpHTOW6ze+cMGcE3/NcB9ZSc2fZ9WxjadfFSWW6Fh0S7mxWEz6x9AQiz1dyPaokf
eDSM6/nmEMSc7rrR1tfg9uTe4oeu/MEBIElaaQAjUh+FhInR7JM2Ts901ySydFOg9Ks21pVwqw3P
fYRfWtmdHdUUjgNqCXX1L5kzNXu3S9rDoouc0PdWZE+yPnCLXR23X/6nrkR557pLWLxh2IpdQkfH
bi7W+l2oVeaELCPTmFbhWOU7sImgnEEpjUjPuoShUielEpV2TB+bE8mi2UQNR8iSwGoAzkeZ+LPd
q8ciR9pOHGxeu0p7vgF1NUoUhDDX9LfzVDQLObdxQrrjwv5FvXejdDkU9b5DRv+ResucpIx6fCzD
wZK+ponmiUmnwMbqrPCsZtm7+1Af1DaLCXUqeoMTHPWVFCjcRC2ghZyfoEy+vPpRmsuEAIk956EB
lsO3z73ccOGY0gucGvys5Gp2WwutxO9rT7cuivp70Fnlrsri/lzicAIFX5rVnVvVdNHEd/hvf5rU
352VOGfDP53SIXXSoaE+xml2AxD67WJMo0uX9Ehm4822tzpxmu1LvNjA8I4DRvVIKfN+uMxXqovK
KRzBgV3V+zAwP2XEhAfjPKy06XmzGNMzyPpbZRldHL6b5M0L2b6bxEc6s/dOuPipS7D6BBGGP0wf
jhHCpgghbYCx3QK/YmiOZe0Y6YouqUlrG0e6qllk7xRpmPqLTh8FKDp7p7RYLt5Sx8w2gd5P7+Yi
F62IDyJxxnUh6xI8Oo1zcvtkrObLd/1CMhTVz2McWc0moOEONO4npnOiq1EMQBd+Z78MmTgk3OCI
MV/Pw2FSs3CzjGvyJxIzxjM2zN3ZxbmDDrxHICmD52fVlxZai7UD0guAlxKJRlxaFU2ex0HsNtuQ
jEZNZb3oka3bIi9+9jXb/T0XmdhJjkQznWeIOAf5g6Yf+45hi6I6RlJUx6xpJMLEaqyv84fQabuN
NrUZyAz1DAnmGLDB+FlmcXyhHs68UVvIhwPpkyg2IrYNu9Z9nUQ5+j/Cvmy7bV3Z9os4BvvmVX1n
ybbs2PELxnKyFsAeBEGw+fo7WfKKsnP2OfcFgygUQFlRSKBq1pyurcaFQT4AgXCsQY3H1wJfw+3u
QTbmB5X4+GZ+3Z3nrVol49Ai7PXvJ1Jtdm6aXN3u3uraemgtCPUMAy+WFoBzG9bXUDr9NQEC8mZO
kky3O9PfMf3AWYDfPoVjFWzvszm0OX9Qmggl4mrVcG/YSMQ3/cqRjx1Y8DaDw6BhWYYQyskG1DJV
sj+1QyXfcuIoYMHVCqvmWQpxJHMK7WQESZA68GJbvtEaYIG3NjTq/881Yr/q8NOoym/GXUilmh9x
2gVLnrLpDKr+5DhWU7WeHK2+F3m0cdTo/ajU2AFpGtbPubJBz4zt7XasFcDRuv+Ie+H/8PL+uZwG
9c0ahL0ZXcP2GZgZnsYC/FDk0VkAKQZ5/IGUkI2S3IGdxqboHyACjwdkzg9MJMWiahOJ+JcTvJRd
ai0HZJJnMdPwpWvTcdOZBFDqugtfsKdg+zoPM4TrZmcdoTQE6cXhGYrbGtHHNDqNErVu8QidijCx
LnTloARn5UGDdFXZPC5B+iAPKbJdp7sLZLX9PW/8v8DWzlAjOS+QKKfGLvtH4I/jHqWJ7FpW4atT
mOmvuKqBzZ/G9OJylZ67TrZLGuhBnd8D/QJ27guSTXONbI7Cc+yI4wUZs9DyLnTV2NIs6zLPN5Vd
ulBYEuWj4/XJ4e7ioVT6bOY/kpaiaahjGHe8xNPva5rtmpXT1vHtpvfJbeH/DSm3Ym/F7j91MVhH
EWiI0XTyO7McDo1Y6TzFOlnHc49MYBuxuV29UMfy5VGorn6kXphAk8Pmc+Rodvc0Mt7YYbp7q5H8
VYMoae3oON1awAi8CoCWt9AsB0XTPOq0TbCHhBuKc+bRIJYRSs0F2OHnUbtBgiCsHKTNMZh5sXqx
ug1YotJ+icP+prMcqAPNNwVtxQdKC2IcXTGvToIIdW6YSINDicI84STDMwLR4iTywjyJuvHOaWwB
mBJ0T9Q07eQ8GMWAFIMpm71YNTinsM7POHvEYNHKeheilOELedA6jIeAFSfuJ/mTCUxIOFbGWYGj
778LdWD62EfACNxsNJCGOPugCCJa0DSydW1vto0QclkrD3d0bKiMovIHGZPRSzeoCsUjf+rxyViS
bkLjV7/9AWMTdeuuaQDG7mSEsGqAnWlYAsRAN6BPiE16syqVb61vf5IEInPZlK2zuX1YDXRRisz/
0uV1ehzAon9rTAXekwX1dftP4aQW2ATYGC7JBBZGtkmR3F64s8awsRuItkC1/eTNcVSDivhF3TD7
1u0i/W93jsGSM43+Mdeel/rNmUKy/+fcu/P/OlfOn+p+o9/u++tDQmqh2ZrC4ys/yAbQxAKU1TkJ
wnQV6G97O4HcUoK3+sIJAu+B65mhae7GXZ099iwy0IxIUc9rkvTRQZYbhBMY0OanEiw4U4fMaVkO
m6xHUohs9wE3Gs/l4HXH+xIC6ai9B8bL213uvijhl4usTobdfRE1WfwEzZEjmQLWtTGwihV2NBUe
KXc/ux/MpR62EA7LHmuW42+oO0+vmyJC1RcwNjcbfYpYlRskefKH+/QWgsBgoUiAHpgXuA9wJ/+I
w9ja3/96Vkf6UNXFt7uJ/BHfiheNPzZbGqBbJdyxHyJtVuRxn+D6OMRWnUBpzny/25fejO8jr9j5
Pj0qk26jfQQ/LVvVS41S7zXkxG25srnDuoUpGHJKuRsiPzpbZWN7p9tlwhgktjughewGtiEKow1P
oT9ssuHDr9sMiWC2oEGaVc1T6eoPGyrK2w2HkPXNuePMA/ATa5Lz7XNQ//5hqEuOxhb4mNTXqIpf
lyorV4UugmvcG2fFVRBuemcIri6Sh6cqk5BADPwreQwl34Qlj4+hNMU5nDzbXqgxKM6j6Y7Ci5qD
EgUG5tHR4a6NZ0/+EyLuIAygGXNDLtR4tQSulOX1xslbB0vNk8lRjyNbCiDoVnfv24JTAxxWBGjz
cqI5t5lATBTbArHd2xo0iT4FrdZCmwvFLv2VTLcV509NV1MeD8e+G9d3//t0lnQAyxTiXHgxvw6W
+Qdao+Nx9GpxDZjnHnycaBfUpcbAo3Sn8SgQl7x6PjPAowJPiixm4q/C1KCgqvYQ1kRNG6p2QZuz
AokAHpn2gIrputXpyq5ie1WUA9JgHfRvPRdnO+rGQ6TP1OCno8+VFW4HVtRHGnSSojvT1QBc5qlC
nIRcbwvTQKvx/saO/S+aTqP3daHYXa9VxIZlEMculDtT7+oaiW1SD9bBIs3kkllhucEOzwbOPOD6
ItoQaKaog3rU3CXHUIACLjAgXEuVCm8DtykBpD+j3q4OxrYQoHFU4WxyxKqXyA2gD8nF6jHuo00y
AhR182lsZt98MrdtNiXqV5eoHeQPyEuKh6gD3TFA7bm/ziPLXpBxBBCiv12Sp5FJdkr8D5zhPgD+
dI/NoPRzC3aF84CaRweRqGdqOlnUmxjcDqu77f+aZEC88mjVb5SCYS2CHlzim/XmtAxisPbJN2Nc
r2h4MGO9HVzzNQzE/3jMOrHQZWwuqVX2l0Djjea4PN+RjRo1j/a6e9eV66IuFr1Q44lKE3A8OWKv
2x0zp0Axv3APUZwikIAML0iAcHVvyJYAfb3upg5KMv/Fr5mnNWFx7Wzpbu9T6apJ8UpnbSiX9wGE
LJ32thQZKz9z9nmlNxnAYSeVVMEuSvoz9frCCk/j3FCXrshG3Xhyf5RCVNv/5psldXSbVYB4wrfz
BeODhIIPMjeBqMwlB+s09ahxW1WBVAIwQM2c/plsbWxda4G9AfVYgo9hFd5tjEymgY7uUAIzQJPG
pLSBXs8EKL8HhLBlzOsj3qS4RAUwoCiRtycbNSG2Q/FSN1EEmkgHu/woi45ybsohDI+iRNhRtkos
u0J/2YzLW5zVf/mQIw0jyD6KVeKYv1OQw29o4L7WfcbdZjcT1iJHGo7cPcjO34RoO4SDEE65NXNA
5rdug6KYHq9Pf47thnNzHySb+teDBm+m+2p0BQ/faH64z/zzVv+uQfY/btUCQLCqBmHc4C331V6E
fofPJMyhDFgI7ua5n9NlHxTRMnDBeibmWvLb0G+Xtwk0l2b91tz9b0vdhu7W36b+dtvb2lkGhs44
wTFpLnjC9sJGaeh8SY3bylWva3Xgch4o54HbJQ1nVo4jRZjuTYASFofHi//ud1sW6T57G7rDKy1z
vwld3Vx6PRQLp3aQYWzYGY+XneVBkC2B2NSZTNT4Kecr0KPy9d1GVw6kU/aS62sRZBBxB5xhl85l
jdTcqxw9BMeWXQeY691290vd9ADmGPtRGpDx9M6kwFTC5VvkgnulQoQxZoF8Ck18ITNvq/HgW6h5
cBiyldDCwmmjK8UlhcCWO/XxEzVikOnBEyPwD79s7pSXm76XiFhVcfwEnZD4SWe6Xeq2G7fYs4zZ
Esrqr5Yl42NbFehWzbb3VX3zVbaXACuO+i9y9eqp3WUZ9DGF7LBtaopqGScgwls1yCifELPNdox7
V+pFbuWfBFKZ5WFSVbPkcrBXjgVk5gL/Y/0TjZNnmcfhpkFYF6UNPT9P/9lofxPLwoBjOW76rZSy
WliVcTaR89p5QbbAsbU9TY6AcC/EFFd1bzMQNtXOi5YMpHs+nmE8d5wXt2i9ox4YGDnn0d5k+dNU
TpvKqvmLjjfgOsCcvF65nZU8kU8FROnX+vOU2nTVCnW+QCWT77y+kmDu0QvZFKCmD9W662NwayAf
bR6sOnUOgvUI2eCtsID0BCT9xhgp9Bz18wtGbeSO6SmZGx5qfax7KD/7kwbXSF78PdnYaqnip19b
yDtnfvyEms1sZ6ocBI6lsR+heg9JtNEznxE04GlOl5l0kflT+FI7VrsJLJ8fsz4SZ4MCLgDMM/69
cEoQ0WP9ohgetW1Zbyzyk1XGGRBuU+YeA40idreUwSvEmz7dcCr+DntrFVbQ3fA7liL+5ZvyolDq
vGODAPxSO/5zODeV9v8Jow6BrR4IVdQPTadJJq/Uo8bRM4eoHlHwMnuARC17asHIT7NpHYHfw9q3
EAAkG7lFWb0ZBq+/VIX69Br53R+m6LGDqsJGlzhzh3NXyTqCtmMZHqw2faceNVHp948+oPq/nMhc
Ft41zRt1/G2yijtUVYhwc/edMvuhNv2JsaJcRrwBHdC8M0uqCJVciS/+F2Mz9mqDYhjs4WZ3uiJv
GiBbHRRYooFebh+l11qb6QgRyfJl8sA6GwMKvfYSu3xBjC87tY3MFjRKNiDewGvhXamjC67wC2za
I3UDyLhsBh2b2/SxHbqDg0itZJ23RdpRPVsDGkTAF10NnjEyqTLvgAhEsglgEvVMtkniZF2aKd6Q
jfm5ek5Rkug5fX4hj7CNDZith0/qUdPMb328CbPbJA6d27PbNBsNmFgPhGlXPnggOnlwQSz2EILQ
/8DBXUam31xul3LS2YoVo7V05imAkhRr2YzRUpdIofYN0o9gxxifUiebnlIPEoTZ2JjN3Rb1ii/D
tBMAaMBP5/74FHh5tXDiENEsX+4F4IpHV6EauG4DJKnGFAyYc0NXrPLVOePYsecTeEzwW9eA98/D
+FbFIouDZNu3xbqqx+hIzilr2zNd+bw4eID9HKjHc7+HOKO2IpSClh+WZQEE3lo2iv0bd1GgHPpn
i8A0t+YqGnDmFskwXH0LEeWwFuoAUjn3nEZNvZJObr8NsfcUAiW4gfgDAtiWHcSnRmfJqZ4bukoD
8L36DrJoNx8yUnPrj0hBHGvorP85L0oms1AqQAqOX5DcF+fcUX83JZD81EtmE10xUH6cQz6oVQ0A
5Oo2WlmlvSAfLdxqlwbFZ0I2/DNXYNk1yfjQ8jWER4GUKLL6GRmcfFXLqNkBHp6/FtrgFKI8iT/c
y17DrEboQkBcl0aHomd7PdXVkkalzscTYGvFgrr51JkLgHEX6g3M8p7TGjle1xVLaCH12xFy4Ad7
blCY4B2aPiktpHxwGUF3PHVSG6eGHviqFJsEnmbbsfUeYpB2H++NnOyvbjKCqGFxH6ErGjaodzt0
7sd9jMw15/9O+LNv4yW9Dq1heqjtST4F6tPWDsLXZS2fmtmSItIIxG55M5EdAGcAn4HvBHuifCJT
xfJdaVL3gXpkHyu8kEAvdCITrW7r6CKVfkX4v996VlHi62HuCzar45HlphBLu6s/3CFLDuRPM6PE
/DMCB3gYwxgThAQRnJ149h45EvRzjV9tazq+GRPvA+FYxHsLAxo7CyTPjiiilQtWPqRzWn/lhoC1
BHbjrEBlq57H3IyAatnDc2cM4uDgxXkepNsC9tcwFBeBdLBUaXEFMqxchUmkrmmPkoZgbMZrgkqW
VSmNeE5wrAJ4Gz8x1Pa9J67XzNE+BYUUkbzHxdItefceDal1aAI8UcicCeheT3kiQTZoF69WxTfg
84rfx9BXO6+X3poW8xv+I4y86ZFbvnrSYnr7WhSibKUF4gbySn13x4eheZEW8k73j+IOY7PCTqv9
9VHAvaTffaO+PgrNrrSHiGWEcthFVKB6B6wNiB/LHpsDHeMF1AASFkFftpU/ZdBEP/KhSZcBytUf
M5C2HpqOqU3thN43lIw+FboNf6i8+svqc/bSRDVy2ibO92OViefRQRUQeYQgFsiAB/8IGp2AH4X3
Jw5U1oM92AXSk4x/ev5P8uTYoSxFVMmlBVW5OYGWXkPkVtY1ygCB0USEhmyyXugBr3Wy3B1obJgj
PUiucvxqbg5ajL+v0KCoTDN7sMp1Dn3hJVB36kQN8kFgPbDkmnomLgzOEBIQkjIcO5wa5ksaKjth
tq67QYkQ2O2SPtvLLBXveNicnK4an1E12z9BmmwNCmT15Lk5IlE+GCTLLgL3otvzK4Lw4oLDxi7Q
AZjpK6/yl3UHKQRynno9XrzurzRHqTIoG5taPDVzE1kxf2K9vXUif3yI7OnLBBj437YjywM5kN32
7BIFFYhFkY2mx67ka2pufvNqyKSorbblT4V/DciwsSdQxLInvwPS3okHvkMOnT3RgDTsnEmPncgE
tAZUVcK3+xw+FchnOX11cRS7eDzlZ45a0CvHA3QrplKugqhtr2wmIU0faAj7Q31NQEiHYOzUAIcI
9ywEeC3IwicapCmIniCUMA32Ao/xC3hCs23CkmGP93z6FHAFuQAFwsax+AAFhv4s7TpeekgUnR0A
8o6Tsu11i2KvN17xB5QsWZ9O0oIWtnbWcxHEKYFW8olPeXoKsPSwISP1UXIJktNM/4UXRA1VqNmH
mgLB1l3pIwaalzZfuqMqfyCev0qndPoelRxq0a1bHJFUyaEJB4+xnLJ3FL8NFzWo4KpbwDcsH+kn
P/ACFEQCjFdPiGZxaflXn3vlI04bWxqkCfkws3Ig5LmMx9IsAo4klx7t741BBZxXxP2+Q3Hbu3G2
ZBZFMKL0DnvcoO+c71mIo43fhFekZznY21AyXBvufA95DoJUFFOfW+jLPf/nql0y9XukY6J51bnC
ZgNa4HipahR2s8lnxzAu2JG6dxvyfhWKGU9kEeCvBD/oL7dbH+y4eDRIOe4QH9sgtMQe/Rm/iw2p
s/C60j0QnLeSoAqtkOVd02htg0poRJHdgkYVUEmAJLMtYX3J9Gs1AvzSalAedg7agKq6geIkoC7Y
w+Lnx8+2G+o3VLeEKvXeAmDqgYCJzK3LFX4DbEBYXUXGe7tPGhq/f2hbwIXXzG7etEKaDPHJ4GoC
oIzShH3Wc49MXSD3k5D2hXqNKMPV3b8GdvJoY0sHJM6wUVPgnedKgjPP0EQjSIY4OMnI7gHadKYr
atxJhgg7Y1ZWSRQGx6PjL2MQTe6CSdZ7BVmvVdal47uZ9LjwnIA9FNjGvpa8BMNxMuKFIL7cgNJB
nraLTbYE4Xy4je1voWuKI9DVOWqj1FeDgvL8RDZQOA/4In8NF+kbTSCPIXKQJYOewAHnM2MX+tb4
MfDSXiUaPPyGLxt4VSGwDjT4nmyjcBu8sX+bxAE0B2B9KXmfn6jpLLAf8Olox9kIsnjfRQtmRnwc
Gq5+OYpqB547hPNlpJZ+ACr2jtnAU7ModlaTRu6bGzt/ZGBCeaQrvPtNHmUXaawvSzUyYJ9QgLz8
w3VszdZKEC8lO03wGsDp0qkAq+u8bF1lA85Dvb20+ih+YGqIHwBBXaFGH8j02WRJgCEXNAAcjLea
fIl/P6uGUdUIpHvigoR98gCOHvwkrZsnud9XpG7X41GQISkL/Om/t7r7Aa9THGUJOXPg8Pzk0/jG
fY3sWUrJqX80duy+Jv/2UK0PfEKGSln87qx27OIlXY4BSlQ3f1qL2StPkiUonZ4FUgMnAd70b8KR
z5Od54/xMOhvIfOXHUglroOps9c+fq1bD7pULFOAceOZ2bYoVkw9MEzETgFBUadA1WDpRHjforoc
zIYGacChj1zwp4jVHKp5vNmQ4QCZIguRpkPQrlpb4ICYJjzCaR1y7Ns4XdWVmXM07DMFwGVTzz8P
aib6/dAlox9RARTfbSipxQ8Tg+GMTPHQJcc2RPRL8r0VAGJPdSuhas2i4gPfU5cGvKQG9/YvG0/j
HoBS7YcfWkcfEJ22Lln3j5wZoIJWtk//Wm6l1AEz1kV0/1AB9s1ptmAGVWNnNhLGICxegIdpeA9N
se6A/ngFop49CAaacbIjHJ2svAHSK1J443tl8nXL6gxQHchu5BNvL9TwoIME4ix99Muk59hBlCJO
+stOJjXbE9htg2riBJlWQNNrvgLDg3vU1eQefehDrPQUQSTCku6xnRvIN2Vqk8nIrP0Q4BYmQLOZ
ApC3B33oJ/Wsgs+isaDn4R0+CdmQzVaP4OKwN4x57TKeZ/Ux7/aAKEBlT/nhsuNJf8zSdPzWC4Qo
h7T5DkKjfMdYlUHc3pbfoTnzqHWRPA/cqHOVoM6L7CZPQmxhp/7Yl+Y2PY2ieOcyq1hHwwTyGxXp
72XbVcDIj+rkNrE60RU1NxfQIuGvVXJjGRRWq2RKdhJ8K2DJ6VBMUiXBD7esES10p+9QjMJ/SqOq
E7Q48nPNcwH24lZ/evqZPO06LZc9sEmPTgYNo5aJctOWPHsL+xrgf6yVufoH8IQj6glwt5GpZKfm
uwEihkzwvO22cTfu5fb3EGoV67HvX3JW7TKVpVfbyb+FnIPDvPHE1VTS3kNDzVvQINmkVaI2vw1u
Hv0wfHnQ4C+P+xpZI+pVYcI311HWyiD88d1R7k87bPxHq8zbx6EGcQfZEetGBY1vx3veF9l3+UJW
r/SnvWwGa5UX+W+TCxuyv3Wos6e6HPaQHQn//o+L2m0iskxJa6/KEl9U4rnl1vdQFEY/Yvqd0tUY
JOU2S7GFuA/QT5lm3AdQwfRdAtH85IOLOww4+zv0zfd+jMBXIHCUVIr5ONia6TD0idhWNs6JVVOG
C4En3o8Qk+TQs789qb97YW19A0qK4ZeBSdE8aZonMXf0niemw0Vq1+rH/7xTPN+JJnlFEm9jkJBA
OYwHEZBSvDnGOMwd6Yo7HeqZ7n0yamdINp6RL3/Y/5hLXauTzVEYNLel7n2JrTIOqEjZx430z+Hc
FBHDVkQWWws4juMfdsQVkHJVSOqS232CjoscZIFVvajdwVmxxMeWYj5WaRFEIBCikxQdn6LMc1YQ
3f0azxOr3HMIZA3gMF5BtzfaEGxhCjJ5KoBkIFwDmXqL79rUBmPsjHz4w3+cUAiWee645gUeZ2HQ
PoOyST+HgDuuhWDVmmzUlGx8qoVMTtSbclE/zJPIn0z4Vz37YfKIs/KOjUB9UT2mRM+zg3R92/91
gQpxgvRa+SZtqJsgNFTuChvxQ6savUcEoLzHpgT/N9QNga+/2+JKbItZSI9s1IgMb1HtDfu09BD7
Jtu8XN2br+XytlXL0kYRCKWqrRhKQbeCQyQtkmPmP5Adby9ks0H981W2OHXN82Q19jqxgLczTaUu
hRz1GvVAiIghcb9CdYd+bTwQcLltHr2PAQ4ZrgtRhtHk584Wwz8RYtV147so6rZ2DYC3YuFm43Z0
CueDRahjwwv2Mw6hm4fSvg+Q6tfrYkzrI8osoC3jhx72aTz4DJPkYONZC5gqdMEaN7J2gDc64Pjz
f5BDYfxP7c7wVQiP7TLdRfuZeBpaYhlDNYFItgmw1g9lUQ0b5IWiSzoGzdrppXhmg65RcQGeiCho
1NJoFX2ze39cdAj9zewEDtQprgPIpJ6QQVkCbqGuoMVTV6cu9LJXudmRbQpkc6pU9kk9moQ968eU
1P2JTEMLLvk0SbY6S6s9t3W3YmHTvIGFe1qB5sbaUXdU1qeKR3VB6F286b9RT9q8jUg5m0gOYDTq
X3+DPpQzNIL6N6SEzfkOO91vZKJBsis3BE6CLjNLxNvKJG/U8/Lim8yrS13F4GIrCuuAaCwD5ye6
d9u9S6PkZ0fDISxLS+/THBwCdqTqM/7jlUsNbcI1dSGxXZ/FKOozdb3RQP8jdk8cMNRoURS2v5Ys
D5e3Pv7tE0TsvQ+dd4h7T1Myc0UnUCsaxEOFijpyuNt7S89CyTJcir3FCyewFpWK/vEG2z7Syaus
IWbuq+ilAHfjIxtBRzEfyAzyfTtLaLlmTeK9+TO4OQ2S3ya5lYsnNzfp0UkiRI/k+MGGYgSZUNLv
a1b73/7T3gR2v4+bLLjbOyjDrRN6LiO7x1FKhfyK52fygKzKM71iyERXdtvKQ8+mP+3g9wdzZTQ8
a9eRSOMU8TFyvfyZT94xnzHcjDvlUXooLqUutALTTSICgGPDtn5rigCUNbK0T2pGeMu+hDAPY2A7
whpI097WMMIpgQQVEhSkfvUWxC90AATtx3RARWy6onNfHEXF0lQRWNKQKJ29CpScLbRxPtpJqRfJ
zV9MOMUP6HG/O70IXmxscrZdPRW7CbWNSBC1f+k0L///DmCwf5ei5DuUkibYgFoIYGy4AeAZYh/s
rWyQqKqs4KefmsdEO+4buDyrdZe04wm0NR6OV3D1nJq9db3e+z0I/gXKT1dprYYHPjdDJb6ary7C
EkXRtyvkD7JxQUbyJsdeQGaHVhBUxU4jdef/bAY/Q633wFNn2yAJ8zQZaA0W5YgwoArL4AFvcDBi
etNf3oAcEfb09mnwO/tEVwCH4WlLl/hNi0MRYxs3u5CJmj+6NJd8URqwIY/7cjpNnd9W78Sw4yx8
R1F7Ex8BqC3/QsXlZYqq4OqMvLlmyRIa1MGVLEx4EHcDVe2euqDaADwU5ezLFhv0K5SFmitPV2At
TcAl2DG9hy6YWhhp6nMUaOfoTaCGn3tkYlb+dQXaNwfMUt7KB3XRRbh9i9yotbFHaFqRiRqgucBi
iGA4iEJSzcalN1OEuICeH433IREmO1DnbrbnMbJRg831Mhzj/jlV4KAWvP4YMmgcTMx1dnFgkvc2
eC6jofrIhVdv85Q123ruQlSUNRAVrC0+7arQzjeTnVUfwkfKAtCwJUOUaBkl9fRcQxd+r9I8XFD3
1gQogbIKlLYGs0s5lvrCebahQVbNJYxM2VmwzP3wc3Sz6KFpI6jEWMJb1lQ2Q8bbpe5e8b2iqGD2
Q3YoeqArFDlED7PQ0G0aDfhdCOh22EMvJMP3SGpacgpxVVWHTJcQ8kRZB3Dvs2m+urt1ZV3q2zTR
ASVfW4Ne3R17GibxrvscGkaqHqQZ3P9OdtCd4BUSNu9A6A1rpD4KiFQhEbOQODaCBmTZWlV8uZlw
MJoZ9UQGxVspHwUoq6C0BMmnpFc+aqhS4N0RkYVmDkiiKrD6zdc3C9fOeSpVgJ+Fk4Eyg09Rs65R
xrmkRLXt9iPgpKH5Mt6S3ZT3Ni6SBtKCqv09r00DtAQN0BK3hHfo5Ihfqv4N58BpFTIECqO67t4y
5GkoGsqdGGzWXj9sqKtyvZt8RCYc1OOe6sF2b9HQwm8RgYhUdbEtUz2Viv8gf3AefS2bxggb+lA8
DUbdf0PV/GIEjuWEAiZ1wpZDnSoQOC/mGBuKcv8doFFqyEZ+d1tpsfXY9iicH+xz58bTS2fwQhPI
Aew1Dm8vg1flYJPwnfV8lntBWLk8pEyzBY3aeasvkw4fblPn+bH/7Fa2uZJFYJ82pL15GEJRbURn
QUfXN69zmPWp81r1yEz0s2396D1C5nQNpvxuN83ZKT0FaxzRq1cHaJiHWw5rtqvMQRigiuKDH+TT
u/1u89F9ilNQajpZ++T0+A7DUeX7qPHBVtDHyKL82c/bvtyhCHZWLkw/HVDpGt2Y75kCj1KXJ+Ue
0BLzYqvgRXSR+LSxaVzYrV0/CsdtT76NVJcFivfP0fuaCSo2hAHAc6Uqdcq7pN4Ncf91ZearwDLv
NjOo/JlJsrG1L3fc7x6LNtJI78BEzb1b/RogG8caqxLI+eXduY9DDyKBXgpFXj2FC1kC6ohcB9S1
o3586YecXUKRHAJvAr1aAJR5gsTssxV6w0tioRwk9mV5alQ+voyOO65Q5q634AwGobpTovZrfiHJ
vD+XwHKcbl9mbg1nk0T9CTh5fLfz6IjqjDVOsHpBkWKw64FjARHsagkasmT9R/i4iXUJ6scctKBd
EIGDEirDIJI+uj3wfIM3XnWfyosVW/lCyWR4t1jrrCGFWe+oO1kt/pxsuoIeLD6gsmSf9aFYgtas
+yxAUQ1iavZ3zJKXSFTBWxLYQHZWQXt2Bc8OHBj+bRUjN8gGSNAzVAx9Dhq88L5qrgNwBguHuUi4
gpB6184RSjz+81U0dylgSaPjYNydQs709d41vjBPUIXLFrVCXM6vnwnaXVdg62v6PF9nUP3Es/Jr
kJDh4MhDDazPUINOCcO5MdPem1B/R1Dw/232fWmaTb43m9pn8huK7cXPYMRnQfa5fWllFm8qyBkc
ROCpizflwXICyfpfg8VAa2zCmy8g+fKY4ftAgEdcheq3peyA0J57ZihtgG1RgsccFw8GC/g0cI4P
q3yM9TICkrdHlCFHa00ehxJwl4OhoEfUE2w9D2SjZij2SuXOybZ6b9kzLT4jVCqKBv9QLCpAAhdj
V11lgfg2IktWObH4LNIE5BFZAAbcyRof/nNmFoD4MygCB8WPxaJDkfR7CcKArUhQXIiHUvBx8qAr
8wH1PbaxIXqF37ZAgiqWC7KnFrL4QHtn+7gqk2+Tn+M/cLHKbKjEObLWL5239JIkBhd3Hr/U9bTP
sql/5M0QvzhlXi6K/8fWeS23DSRr+IlQBQzyLXMQKVJUsHSDckTOGU9/Pgy9lo93b6bQPQPKlkhw
pvsPilM+yMnSpQkiWsfcyVChkr6phMMfWNeyGzJ9Cw4L3lblP7xqej14ndTR2lCM1aHgESJkaq6T
ZsLMZw7roXJWQxPY2/vi1gmgTYl9K+Jk5QIXOgU1VmIIf6vDghoJsQ3ULqiDfoOaqN6x2hgeZsdB
nr72V60+NpjBfNR94m8SQ8NWm4PEs5NEr5kBztPVTp5hxWff/M/gYha4UgrUv+REkEBSynV6L/Sz
TnaEkxHgfZhfQstWMpQTfD3j9TXPZmqrLusu+Q78UF/ojXCuVhC6134YgRFBVlyPaB1Ey6kHLhQl
kbe7xyKp8N1S9ZNcrSHMfymhnssXkIOjxw9egUi6BXWkd9tHCzSst0WE7lKaIj8AinDOUjP5fqUV
GOFNuY3aCBOo9037SnSXji59CQcpHo/AAYvfl2rbWytb1dCvnmdcT4+Upby8r1d71KzCzhosE9S1
nW3MoLeX1QQAqMOX4NkBN7XrrBI/sBnR1nZIRSYCMfIutMHndBX/dFE+ysnSFT9Ncy6tOYCKdE2L
Hm3b7HD/QS90V8KCoXlGEjXx3uCk26kPlP7uC/ECjpVVKhoOvy1qDoUfP+p6564jbMEWqigMjgV2
h/RpmT3lVCQfynnIqjzC7HW+NEb1uXAFGA5OwFEzWI+J4xYUCHASsYRnHGVODg516mMahAdRONZj
BoM5Dd0vJX7bIMbS76E3mzzgen7xUj08Gp4xrPPBb9//rKhwW1xk8wqNZuqRVx/mnvBfK+RrqJWX
XTDqROsszbGhtjHf8vPxowyDY9G06QsAvOHwmY+08K983Gr2CrO18eN/5GH8PmiiCh+hx9THxKxw
4lTy+CaHCQKOHpu4MM0pmxMZ5Hzc1mxYYzcjswSUCvWoWF+gNXu/GsW5+I2ufAi+MRdZZKsvUR8D
LEg99zKG5ripyhHD1ILz/BBlJfpLU3BKvbTdCDzKLrE+N9ExPccqKXqfFKMH5MAeUHfwTolzmuto
976rfT/t8lqb1jXCn7AlaYlFkKbpuDA4ST4hPB7gV0jEn8Y4IaKkjiuk68QqmCJ9CS1eB3uI/PY0
uv3C1ruyW9Rjbz30Dc1zoI9eLKbo1jn0igxVReYsjtpyxTkmP2hoy57kYPHQqudtAN+h1bXXbOBy
/52KVGUrF8il03y3w6o064Bwy5t0xbm/zn1PEfLJr0sjWvt6Fed8beTBEcjKL6cMdb7sPa+6BCq5
TnWZBuDrH82oEVuTs0EIgvpRwc9zo9VActHdy+h9zskkcIbt0GF89VfStfJxZ3pK8HcyCXxtP1gj
ZPSYu1HzLB/dKbAOiA6d7zfLHLLi4UNtT9sw7XKUYyeteBRmUJ/qPkMF8jOX0DV3hs1fKTVS45MY
cFFotmkEWiqeB8Pwv1FFCk/AG8tnp7a0lYUgKb1Wb+VFIsftpwpxEK4BBtfhhR//e0DgDDYOMK6l
nPi9Nq4OpuHFD2MQlhCiYgWJ/u4FAxQEc/vavfXzYF4jzxY3ICHurbZ8G0APRlNyKlXabJfUHl/H
88qYPtDVxjxVrpWpjhL+Amn75KEyY8o3HX6ZnxUDWUCITYt/VYjSQUgfdms37UOZF+OhU+qbYSk0
DC07/woT7BBG2VUWcAAo0/iHk3qLC0fZFaYSb8cmtm+T+SUbDIRih8zY8Kcxn8qx7p4cOlxFYz7J
QRhevUGefqSMH6VotvLumzQ+3HJ9iIPZnvc28sbNc9TZ4LJb3l8reYnyYN8CL0bawgRQupTJEDic
tRER5moypqJHyX6EXGckiDeWfXjU087PV5ZlDxgejr8HwwCn0zfO/j47ltMIZTEDkrXM+hadDQQ3
RgenOHml9D38LcChNObnq3lWQYYC8ampES+oSIuLZcYPMvKTQVzSLnjAqC1aqmlgr91EsG+xG0RR
Mw1XxjRrrZjji1KUK5hSEBpmvMQnVOIzhIdVxCva6rvKmJvs8zqlcmhfeVo8vWbwqk9tCp9hpiXQ
yWPbwVcagJD7Dj0q6B5R7Aqs3KYd2rxLuMvAec9FzvdR4l4M9E6XZmrUezmZOL6xKVJMnuSsWUYG
OmBIs8nZqprKp2hU7igasDDeYQxdBJjYjNJ8aY3X1inONQa83+t0yBe6X/VP9qjW0I0xvA3Cnz5e
bGD/obfwYCvKszkPfP92az4H1VLm+kYpzkZdFtpCa+BU4diZrvLZoELOjNWQrGCHOOuxrBq+g5Xi
WWAdtplyJXqgzoVzRDomm1D1tH2gtT+d1lQfEf+83v9cRax9Rs0cYQd2FZ3Fn/L/RX/uS3KV81cY
+XvZ45lEGC2NIW12MtQ6TmixFqQLedLAb1qnuvIiURNxdw/oVV48B78VX+/MNWjjaVEGqNyaGfu+
hZYlPmI482VE7XZjeVOB7u3Mfexbf590yD5Yvda/JvispJaqfVj0LtYt/8N9Fw/uSzLpu3zOZ00Q
8PJpdWjisHrR8Tt1fTeHmF0Ua7wpeWjpkZEuanBv23QsumFb5GDr3CHL0Zad563QhxXQqSM9H1Ef
h3kwaBsfZWiA3FsNOvp1kExe2JN1+H+61RUJuepaC/910uCaGzNU4U+qtfzuyCl8P4likwHZOtyH
Wv/P1f/PCT76SGPMDLt5Im1b5RDPwz1MxlOf9ZRjFENDkGY+fPm1+GqWcBBklJRKiuAmTx55wOqx
/QGKDuggD8af2uBhodAV34ooR+zGVNJr0gbFrkxzfx+XenJRu0ZbZpCpPziebgfHwrxdqAAKJjf8
FqOHdpBD+ueqqk3nEKXV7wkZoi2yN2njoG+n1Q/lVP0e8j9XMqdWKLJbPGwpTeLrBlZCAIp0konn
cEyrtCnyLxWeGKs6rYq9DIOq203VaN0gpZqPWjr99MU3N1DOiETUb4qT6LsaGRm0wAlhMMarmqr8
XoZJGDy3jqVd9DHLXgLwvDId+FZ6ynqLt18/1mDW+nQ7Wpyw5CzKWABmgO62+c5zLPOrotHyswvc
To2Mg1c1ee2Dgq7g0Y7VdGvlpnII5S+sg2AwXN0+X5SFjhdBGujvLR4uRTh+hLWPjMzfaQ5o/5We
en6kN34Enen9tZq0XA3T6u8X+U/6c7XiKpguOG785Prlt3LQ3SfD7qyDMio0Yztn+lqNGBA5inhv
LVeHZo+Vhzaq2WtYage5QNUSY8kJNjtFdq88OpWvLeTEQA+wVNqdntfVYXQx5FDnAX+yNlnIJPu3
6iCvcqVRdoHtL4NogDOa1GdtHP1dCKGqWtxzKFfvKDW81V0xPCoNT7bAmYKPoip5Pvdhehrgz9OU
Np5lvnNdbQV4vz9Yw1i/omy4lnljcOqNnejJDp+TYjOqbTX6KLfpz15hfEfyn/1/SznQoAqIphjA
8x7tH7PKipfUabJTl6TeQuZrrfeWaegER8wDyi+tvZJ3V7wLD7ZBvyTgXPYFOUvU4MIuPBcw/jZT
OxmLIAydtWIZ0V4oEMHbpFglsWO/j6EeT4iKW50KuptOvBysx4p27y2aE2pJ19sEDcB7ndDByXTv
a3j1UfftOYhzEAFPndN8SM1brHnp1ux0c+8lhfNIS3dcGoaRf0siiw2AOT4mud2voSdFU/rdr/jC
TkBsniorqU5jE2arZjSS98Dqlp3q1TBJAshOATCZHbYHnOGSgq7dnyH0J5TduiJeOLXvb2JrNGn+
e/CaJhhr8iqbrwIb2Kq8krkGiPeDYUdo3YFVWQ09YptDnGWXaR6gV5rnGF6hjKxkzC5t5KDQM2Z7
p8C4IlFDc4NJW33FMbm+ihxzeq/BqRaKSHWVQzh2YinXyVAuLtxSLKfapPQsu7RDGtlnV7WLp2La
yaekfDaiERuvgVRQ64Jwv9GzEv1C2QZTC6T02w2yLwZiuuq1d3RvX2lqvO9HtQQEhrWLvGrm3NRV
5dEASb7X5iu5rlbVbkepGsOIXjyBQD8mYtDfYjRxD1GUhbydCA0nh3COg9Fehk2sA6YV0RPYQ2xM
JwD1fvLipqH5PJqt+Vx06b7O/eEiU6ZHdyAWhnWUk30G1EjrdGUrZ3Ot8QG7gzqik3qrHecd5Gx1
kIOCBlWy+Iy9kg9xXsYkXYMHnhfkw4JCBsbGYCX3gWJs4yGImqfED9QFFQhzmdUzPm5+mw6zgEaq
qKhlBNVFpqA1dauAP/jWx/DgZuW9d6Sr/hbYL5k7iuwgD3RNVSV7U7OgtMwnOtupaPT2WrGRs5MY
L6WffvOcGbYbmdlRbmBkqMQzTGLes5gh8CI5q1WZ/mLPYTovlrNysQrdgaJTuuekmp5ZZQL+5Pzf
OvvEbtNvk1+yy2rbDt/Y7Jc5VdFrkP2S6GZ/oLFapSqcMAlnbgGFK3E7bGWoQ9ZY6I4IHgfAETOb
oVlMptWfOqsdTvIKuUu+Zp0qXsvQt+LhZPCvQ1QA/noYU8ETGDkoqNTeEEVNFlQnqx+jbq3hTeQf
aRf3qyBzcaCBXRAsLHcYb6aejLfAR9xXEWm6k2GkRCj8DkqIdQpL5DptCh+m2LfP97vKzFuXVoXn
ZyMUDvdJtom9dC+oSV0t2xyoUtgPHKmQieqn8SW0k6s+TtOjnLOU4rWLC+ss5/xe+TqIIjzLOZH0
ASoZVXmSk5ONkUZbUbiQs3GOkYKG/ctRzpadZSz0yc2OchZzk5ADQDkdCpGOL02r45rqRDPokX8R
YGwkX/Oq2stZPklQiRQDa5h5Fj/4alUe1aFUN7Zpxlc5JE3srjSL4pmKH+g9N2VpCfdGc5dyiZww
QadtA9V3F5+5nB3tng9VtDBqGr9LqhXU953h/ir3dcqsABNaa9exwfWkk7lQGtQwxo0ISv0rVRoN
ZDoC2EOiW7cs9d8KwwGXmeP1GyQ8ZHykCaFOpPg3lmbgLd1IWLjf1tbUflV90R+K7q0ounddHJ2s
K95xXnyisKI+cbCBlJFXcDTnvIgNGPAjRAlEx+O3BDSgZbtQg4Is2gI1AgedK9AuHNt6i6n8bhrs
RTZD1VpvoYXHUuY1ECmxjXo18otMW5T4sArknC3DVreoDNM833h1gmvhn8Gm2X0Pmx5XVqOLzdVn
7p91qQEYWMkz3Ip4kXzEqqQeYQ5HLjC9DBMpysuqcZ5yTpVZ0o4rxDaykz6I7JQ5pR1tX0vHSE+Q
OnwO5mULV3wGNfgmz71zHfAvrABV35fKu3S1Ntd4AImFUs+vbCruUcDh2Lt6pvQLY16O2+9mymwE
XyJ1uH+vW2rCZNjg2tCApPJTfE7mL/iYP/8WplGD5iq7hVobnwFg2dfOTpILR+1fclega3G37ppW
3PcUgaatYo3HEVUth7oVRDB5t6E25rIsURWshth5G/0TboP+a22NKw1w1taMa2enW1r7pOso9+Eb
bX5XKuBnHiDd3KZwicq6e9RrdTjnOdhccMTRdy+lTuEZ35XRbpZd0XSPQ2pHR8yP4YA4bvjFo954
X1FTm2VFfxsoJexU9hG7SU2Gm1MHMW8fXgSw8RHyfEBr0jbW8oW8wOge2VhjwCtXgBQMqvC7aqb2
chiV/uw5PN6dNKOuavfluxoHW7nSbgtcnfyyfWoCx9kFfJduRRBpzwCjv8n/nM4egNay/dqAPtsE
M09OtG53oWyIRNz83y/ZTfqRML5C9sOzAwbAqalzRH+AMK+K/rn36naV9AgwlK3Sv8062xzX+veh
T9Id/NJ446Z2/+7E6SmyoAdhR1+cbAF5TebxeoPGlhnkisy4IfPIMpSIGrSx+dDyYa4Hv/8oVFqk
SP6+dsBS9h74zHWTj91HGyT0Ynvvpe/chC4d6GWZh3V9MGk5v5QICVJ3x9Rb5ssiOamGOW7zrKBe
Xs7KoXcx0ED56XvC2P6dm/EPecSJJm0V3kqz2OhUYL/e1Oq0adsogk+UBg/pvJHAIG7Jwax+ybHh
fWzL6LuZKPqbVeXKVgEQs7bncDKiDdtBFxALvgBXhUOiH6TRj0KtjIWhiuHaIdGwb9qk3k5p3j4X
lv9LrlBi94A0ZcP2Wa3XApLBsUCIFO71FK4EOgVfXZwlJr04Jobrn+QQj1lwv/rM9Sb/TsCCfy2L
/tzwP5aZWnm9nz9DWlw72wemsCiMyDrRscOOtigRWw/UelrRn7VO9TwUvXj2m9LayXVtMzbTKlBb
sbS8nM94CPSfSo56KixlFZhOdizmSKY+B8UuMasy3PvSv+7CQgn7Q6j2O1833v6dQKVHPZmOt40K
3lhJCUQtc9JjmE7pUYZAPS0c7v7E8kquiVVh/p6J52k5cx+m2uDUNffR2wVGSgCI5qF3EWP5r1h3
zQAOVLIoUTlCz2Laq+wf14YtfH8JKVXbcHKellCWFWXRhYm+V4sIWZPNyKP4lBbx+2RNfDUqojgp
HoPMf4YA79uNmiqc3OYl1pS5mzgysdS0MHYzAQYts9BLH4u65KveVk2EnswuXfyVNOn/HfwgQjJk
Sh8/h8wGPGVpT5+ZYn4lVEjBumTOjBjop81gD9bNrvlV1GNW/qQF1lPf+Kl5/F71Smuffc3M4caZ
/RFIgH/qc6dYZ8jgvvZ5/9WNW/FztMNlpdbetyIxfPzQDO8a81W4nXxf38dqFqG5HqSrCS+u9wKU
s/wBwp4Afaruuwh9vKyoxCP/UhZ7w1DDnaIq1dVwRsiBE4z6HE13upPhY6PBb89Mr0B3JRoWNL2G
iz1L58sr2k6phrmiYsPzW4ClRmSMj+zWSibOoVEX6Ds4cFj9zbch4oUIOVvadRgPE7ysqlw6iRKd
0UtA+NQUqLhqQQZ3awiTuU8YX6z5KrPtAz3g+EGm5KDNjY8AMPLiMyevpnJ8M4vBndVLnnGX0DdZ
poPnngfVYS9gx+xG+x5BMJnzAfvtszoLFjLnQ7e4QKaszzF6Fq6lCPpn872lw5Mxi9OzjORabd5A
tQaGAaaoki0bT/vgc0hcgqWZDfMwt67TWVMIBDcIqTlWGqvfh+bcUipAWzem49doyFE+HOdBXmHy
5+9iAziBbyb9GZci2ICiPcWJtsxt/0cNUfAAyTh4CionQGnjqxZo+kVmkiBLHxyEZHw2lRuhGe5G
1qVl5VmS9waMkDamN8YLmRuScJeiEI5JGbVpGgH5uJET99l5scZWBabRTP/z+8Y+BM0QvPVo3aYm
8qoFx/vjoAfKUuWx/D7mbKXRUTAupm2nj1Rz0eLh0fuOADEmKkgSnqLOL266V11lHgWHeD0mhQE4
J4SkK7DbnddPtd5AfuGbWL5u7IolktbeA2q0w65uXFg+bKaW/AZg+c2hFZod6pNZOq4qM0O2Y7Z1
xGNT2fuCF21mX0c5+FNDATxx9Z0xL7FRRrniyvfXisztr1Gof7fqY03550fAxhjSbSGeCpSAtoNS
evvBdnzU3UK69GBt340uOtrV2P2kkHRW21p80dPil9eEH60yxOduqHleKIhRakVgPOtRGC0SqPU/
fbxwOx6WnOE0fj9TCHPAw0PbbbJkB/zdpvzGIzyZsvCHHqGygFeQY+g5u1H/qIvU/hG6wGHAcL82
whJr9pecRvOyPyHcLFZYrgfv81J48MdUmbXeDSu4UUByl15Cf8zU2+AG3148Kmq3KUot3LaJZ+yD
Tk+3mM4jyh+XxhcDKhaWvMHXWjHVde6Y2r7FwvolYrPV65P/lQdKsaLCbBwNv9KeOKx/yHxgthTN
qcPQlBNrofbKi6GYB+QA66/RUClLJTSmhzGvwmtVqfmCVmP11UC3iHeBa11sHpwPYdfxeZknbN0+
RsJ0Vpgphsjc/feuXi+D77ATxu3n5D87+7a0053eZq+feYjNAZZjdAUGHr8PjcTxzohcuJgNB6xj
PQftn0EukEttCQP+zzILjgrd/z/rspBdlF6n6Hbr6VPUON7ZxQQ6bKLsSaYo6GhITKb0HxzDjpc+
jEckFtVqJ6dTeLJbtcfeJK7KnwB4430+G2Qg04sHRYD9CMYFKLLMOTmU5swG1TCgnFNNNdSgPGqw
P3S+8dLwvwqULNeZ0pZ74fMriBMwE3OeGtOEZYOXHn01725Nqb7IfDJgnFSkWXnS68S56LWZIanC
+wDQu7oQRjQ9KpbWnTsFRQ+/yKqX3lD6pZP2MU1ewc7dGxBZzfIPz0DyyHMxS2trLf/odmjdRh8j
jPRd46EuWc9ZF/G9EQ484hdliTqeNa7vN2vqzjP86QW1AP0Q5pm6wr05OzRD2Sz5cKbPzi/q/N5N
Xlu1yBc251GMwqLsWYljQJZJQ810DjX+vw+BRclOhlUhvGUOgpGDldEc+yisgCHF00fkiYtKgfhG
caA9Kq5Dh74U48foGpfA15Wb7tJWo6uEOc7s2dkidf3YInZmmG60Vrt6OCRWj/XMoFqLMc6WXdWY
rg06Nrb2nmJfhixqv02W+kODgP2umCNE0qgr3kqeB0sXas+zjj7OymsH7ak0J2WV8Gy7KKURbszY
HM+hPpUQ4IX+oFMs3DV2Qh+6ofgEfQfQ+J8hQY/4f4bm5L01Y+Vv5dp/lknDgX9zPEGqxQC7cat5
08vnbfFQMxHbOUohsR6Hy7LDVqNqSwGo1diFeVlwvDIMeuOuKs6WiZeLaNkWtIqinRu5bp6QYTdZ
743Zejt5v5yUA2i3YW+VYHvmpfeb5tuNQac9Mqr9uOk9Vblid5rHi+ALB8H2NDl2cx9kCDllJ9C4
OvyT/wyFH+5a+nRviYoATO3Ayc5xqtnDE6+24E6sJ0CGGriJWPzolXWu2zQoZ+x77zo+RrgevkZB
bR3AC/hn9nnqSnhO9YVjJlZnTvPTbtuDilTTexoGy3TAnOefnzFiBf0/fkbnW79/hlnof/8Mjw37
qlLLWv4MPapb+TPQx9Tfa7WGhwuw6xSXaEnNBNFYs89lYTqndiaIAqmH2dYFyVKGShH1vPWUkCp/
pcDLcDIbek3WaB9GVR8tIzd+BQ7Grnmif8MQW1+UmHncsJ4KN7ER4Wsjck7ftaFsPAusZ1wAfblz
DnCRWyRl367KVgAonSGeflj9Hdaj1q4q5KN35QzxlLMy7GrxO/znXrPvIAeL6GtWY1Km65juRj1C
PUhppb/ju4uajJ1aKXfJ53xldM8A6lex8O1jnBvR/fOd5OLWxXF7y/zy3zysteYGVMxcF5P7AnTF
pvrYii2MRP1qeai7YjiCgM6EeUA+eD/HKLpxPk++6EHSreJpEGcDzwNkkhsfJ6KI1vd6RI9joaUl
EK158IAYXPKgfMP9pT5QwkJuF7s6A0nveGEaRbzNiiBcGTOFTQ6JDVOhnZ4mDWYbmyyxcoxhRF2O
BRoSH8AELIgh8KCWQ8tfbLJ9e680eG1bag1AOakL9HL6BpV5W720Q2uf5L3OZDVbpwT+GCDXgd4a
MCr8tWqsjxPwExMeG5lEGdEw+H+xnKdhrWxkxyPPgssQG/bWyAaxruxAeYKZXiJQDOJE1/OPOOYj
1LneIonjPFi4s7NLWNnf2dmFCwM9yDejpOINL02/+h1sIs0vIXB6jr43C8pNkVt6J3NC56faDhOS
c5KYL00mETcBDP4nZ1Vade28MUd7pEdKZA7lYoAI+a6T67AKW5pdX+/N0EoBQIzpd53tix/lw6vR
t95GR/N976ip/jSm7r8rppngKFe4uiWeukQ7USJZWxakVKmLYSNGv8yqYNx9ymRg7ltARHySghh4
HLu7forBCtG72VBryQFJq8EN2MjPog7FUUbtOKgHtQCXIoWPZC7WzJ+YkGr3FfW8ohgUzJrn2x0f
2QbT82NkMPNpF4LaWeSzEvQnlUIxu98Tkm0hJyQDQ97hjm24+MzJK/fPHf9rott0wsrObpxg0W33
tbpBJxCHpZlqZA8pQk9jCDRv3qug+eg7S1Gj31l4tYI8lGuj8VdU9T7UlIvMtbGunO6rZdx09q5R
UuhF8hW03lI2jirKvQlB1FVKHdEb/uOmZts7dUD9Gu1qkODxYN5n5S/OnmftVlDDn0C6c9BVTuET
jSf/F0/3+wPPK3lYC/GWN1ZOy9FSqQyE407ru3KPouJ0NmzQoZM1Nq9qQbNWC/vh6HfwTzS82lv0
w7XOX5lJ1C5cM9f3ApcPBJ9S7bVXOz6pEHc20zRpr1mNhlIIUGYvZ7WqQeikEuFJzvo5pot1NF6H
GTuE01Ahxh3KlOwsyqI9N/OgmCI7ppWylVEtpvaseh5C5FAaNpmlXgF+YXlQORra9/OlHIbhsVPo
a4/z7rcKaATfJ+/rsgDwbA49aJxVuZbFUIcrX5Tjis8i6HTkZ5DQ75vmpYuqnYXg+McY9O4Kqa2J
erctnlvTB6FHHm5duVI1d+JYZRS33u1fkjQ1PzyVFj08JPEQ5jryU8rwQ+YV5MCWVPYolcWKeomq
YdGI6RmaS/tsQ3O4ifY9DnyzWY5lyUNbKc+tZzXPlFbMpcizfieXTk6ibZXIKlfswJJFPjrDqVF8
lNd4bu9xQY3eNGA3ygxUCOPs3zwt7/EDLhzfVfqTFJKOvSI/yqvP0IrCN8irX2o2MxStHXGVg9dD
TndVk8Pcn1yQWB9e2yfHvHj2UpxVmsodt+Zc9K3DYtV0SfuagBc51lUarDCk6d+zMS4XHtuSVRcW
/bKcVbTyjD1haenJRoZBFvYXt4SuNU/ao53dhKlBx7PDaFcXdrxFmRVdS0RUroU6HRKcak8ykkOZ
l7ceoPsxdFSggvOqrlF+eL4AizRHMm/4fc1BGTqdOVBB0bHVLL8N6NNtHB5q6FPPhARHjjicB6fS
ad+CcvDWYEzMam3Mzfh4wDNoKKK9qiDFtoHEnQ5XHdZuvkyreqROljnHqRAhb/4uTY+4C1RA3uvg
BJY5R1KBd0PaDPdLGcvB7/mCxP1H2Xzmpkqk3QpSF1j/QN/W9tHylHYlGqNH79LW3tomXvRm1b0X
ulntplIoaxmKkb281cOW6da+54TvOu4e5cSbtjNsPlNmCn9vzqsqgr210WuHxPfqLyrCHHO6tjgW
zGBwlFMI40pLFxWyHad09KKdrGSPlOatyIa2VPb9jIWyr4g68cxq8zc7McIjWtv1UoYhmvGbwHej
rQx9BHUWWRxMDzKMR3099V62HxSUlsYgQrZ5KKuFmDU4wg5JXhpCyaGBrPTubW2RK18ivS8PYeu3
K2dQzAcDyugWdxtro1L2YDcAXH8KR+ecD9nvK6c/qF6U3tNyLiyxEa1m49pa9b86VAKm17kjl3SV
Yy+UkBIB1hzf1KJUHu+53CrrpT0AIa0qxXuUwzhPW+1L0etQBOa0zLSqam7d0h2xh4pw1YvYkiyy
QNmjjO9Bd6/sPVLjbA+shi5nhP/Tgz5kFxNVlGuqVfG17fzxHOPNICOZl8P0APXBv6KPVa+dDhsU
XIuTox31Wo4DWpAc/4rlpUz6scc7PDJvMoWZAJUKmmvJUc4Cw0pL73sB8PzkpxOFeJHow2rqRbgq
Oozh7rGcUkX0w63qYQFhDGHwMedxrnruwuyK8Uf72ime9SMXnblg3+M/sS0od1YAjjXITfNgJQ1n
PdgN/cx46HvQtq0RXmRkl92wjD3V2MlQWEm+o4FmQ6PhBooVFWUDTuczoktV9Xaro8H2JbXhF7hu
esuqDlQlx3FK0mgNheiWIhyBIKspl7VYlhRacBt7x3xEBwlE0qw1BAoEOUtkz7fyrmocTi4mLk9q
ha7h4LDRzPBct8UNTrF+c6C4LoO8gvA/h4GLYYWrJ8ZChsDN9ZuahewUrORJ3qUl/fdIHcdLO7nx
jRqq2RbOUwSv5GYXIU3DxnbWMux1r7siy7cQtVaD3bbzBxqy0T5WMNieENW4UmIC9Ml+6BsCYnBp
rPZn0jS/3DobXlDqcdZuaXnHERWNB9fiURVksfrqOsm7SKzu59S5q9oz9K+U19qln63zmfvEVkK9
xEiGLmTFIPQCjnQpBtKwudRLUMCFlSWDZK6ONK6SnD/v+JyQd2hYPcLzDzh4mZGpPKEstBwaTXkt
+xnyQR9oIcPEB7czYCbIV3Dov3GsA0caKfZWziImoC3APo0PclbTMgC0cf9UV5JRuUjxylK11vpR
NV60MCenfk5cmupOMkA+doMaiD0NXjczxq81TE/FR6nGVDvzLNxu55pC/R5XxU+9c9Qv+F/Ey9rq
k+ecdszKqe34Ynaes0ERanqogxr5wJmJAYxtenCz2t1QiYovqmCvFIgqfg7pZC7lS82vWQzG9F0L
1J09Glh+xXSfQraK/8fZeTXJiURt+hcRQeK5Le+rvdENIY1m8N7z67+HLI1K2zu7sbE3BHlOQqtb
VZB5zmuwMhIVFV4nn8CNeyOUgIaGGUi98eRCtYQo9E2bB/JQyuQfU2S0wWylsZVx98cceSpvKAps
Ectap9DeH9vcjDZmNTRLYOfTtRNivMbzmQK3jyWema9l7J5IQnjATVfSPZon3xNWWDzh/dkfvsRD
XHj4Q0QnrzYOuYE4eFCZzUfzbiWe+LCF4x8n8InLyqsoIoclcIPJq1B8Ub23gSeBnKb7ZXhQ4fRQ
CeWqKQpNKl4owmso87/STVnJy8uYOpxPdX7d1Lq6QiZ9XGdmbuPMO1iPBvSuXZ443S6O2FsJLcNq
HLDqTx5uMc+h0GMX4tau9Rjwv3ab2QnfeByt6PfMfmyoQc8zwYwGiySHmqb3KAnKg/h9JoftYCTH
sE9/Ze+xIsp4AMtxpHeUuiijYJJsHsE9o1Xg8/Q7ynEu0l9nqjqES6Qk6tU9dpvi2FwiT1W68AuB
ouNKUwLlqMy6leWsYNkYnV1RxPl3rGSLyDeR6Zsj9zCCOazedWDyNLHqVWQibeKic/ZR0fQJVCQ1
sWJPH/Sk/i7DtpHXtL7yFJ/5LmQtONeFeO1BbAElgbQOjHSu1s2gPIK2HBBvrKKPtDTUpTcywlxx
y6MT8VYXiQe1fYprT8XwMum2nR8Zy1uubM0PK1BiPE7I6q7RnuCug4Lpp3SJALR7uxF/uBCvlHY4
lChd+639yefa2OoiCbZyTfu/hGO1DrBliKLXzGrDANH42AoPHsywiZYdWzKLzeaRVzLql79joP2U
s8zqhfdq2Lq5kyMZF3Jbhj56gP5qNCxl0I1FtOoxmEQAq8zPxWBTuxPdoWbRdvbiCPKXTMixPJsm
Xv1sVfJNGeUUjGTQp3a5cuIAfsPGKSJjVWLpfdTnF7iTmYa7k2N5yOeMPFOTGoUVJUELZewrdsNF
arm7XP+mCbU9eKwMj24EIN6eD/LsS+yPYe4bO8Uatv81TcbSyftrEPhT262HOD5wVhSA6u4F8T7t
IfLH7TCP5AH4+UbL5orwHIqAuCI7QqtWDh0HqBYi/u4axHX3Ynnd9yYP1O3oNg/Aa5XHqNW8x3Ry
9a0w0KeWQ5noW4Pin6V3m9osvds8UC2sUxJk2bME4kpqP+Zh7d5uNCi6dppvi5go94EJGsP897WF
gNG66/POXYjeqZ/KMm+eepv2LktK+NhTNCVLCCZVUz3JCZNIkiXo1vZB8XufpoY7vY0A1ZYZALo3
Gfty1v/Ofp3HpvdJj4u9JkZsWiJhzh6SO0lORJw7hp5XxgfHD61XdTD/iKfIpLANE4+NO9pneyq/
T06T7OSI3ZZ9lmfs79HrSLtil4Xhty9xOQPR624bB3QL1GAaLvJAU3G8QJxlpUAxR4YcFY3g25RI
g6fVALq5ZeTk+7WO46eLIncwbmrdX/eTWTj1s5Ps5ks4BAi8VUXzT2DBHjfBVB4EPeR3DJBPmdbm
T3Reo+c0UXep3/TvbVxGRyUe26U+z4Jw36w9KHhbmU2LGsSriJ0LPTTvjdazvFeAm/TFBJ20KO1s
eO9SpQZxg+sHzjJnLFutQxx4OI401qUToX2RZ/JQNCl0qDardygZ0COlcWddNE/FLM3ESXfig4f0
4HwhYD/rkun6FqXN2b2EUFPyFlFTVl2BYSzaOI6+5UmA7kSCG4EbGvFTXLKCUnK1/+H4ynttDuVL
ifDCzsOmeNONxfQuarGTE7KExQQLlOLaU60+GdDDV3mb9MhBP8Sjr50gP4cLvQ1jjBArHhXzWdSp
v85kzBumgTVLj7k3emyZZawMexTH+2GIULYZW9CmVedvJ5CgdCkbtjOIygPLRZBBnhWTr55cHNqS
XNjfijxEyAAHmJOVTepTrkbfZDyfunpZAmM7a/RkH8oBQKVMZGwbFwo6DVetCeJrCdPvlkjnBWVt
tzwo+rg/j6F/Zu390I8ivkoesjyELaDlyqTkFnllfOWRGm6SNJll1a3kaqnYgMYVVqEOTIGrNx9k
AjnqfGuEyshqvP8VM0xzj4aXfUUCkZKzL9odlNLwFcCADuAcNpCttCGCZo25jUK1X8lsq6NR4pp0
U+UQ2J1yGq0KWMA8ORhQ86oQt5HJbIi2LU6LC8nty34T/ORQm/LhZM3Mv74bmqNXrUuTRaFRTsmW
90GeboHT1mf0CNVVo+vjsm0hXw94pb/YVXtNVViNluckpxYRumVuBvG30i78BW3zkEqyDwTRcWA7
pKJ5rdJ4jSxHjPeGptWb1oEGUaQN0iNw6arL4Mf5Lq2a8JAmNh68GZSxzM6UszyUwfjrrC307hg0
6foe+jKtFdX7oGnq7ktcDk1Vj1aURrXyRx08NXGS3kiJzYDQqByqM2R89HglqsJOThIjLrNyKBHk
98kSbn4fZp29nFzsj0rDda6sA4MF648QADvSbTJGV8CFp5Iv7Tl0j5t1UW6SCME8mSg8tJfK8Htp
j2wWRFT9CNpqZU128DlOY70JqxC2VZJoz3mZfZcTWg0JoCYto6cKV5uDABWx9pG9/ZYj3DffoWdj
BRF6qg4dTFvsY8K9AMex0dKi+r6Ux6apoTiofrRvXd177SDHGXM2qgp/NY5iOKmOmzzGfAIW8oIQ
N4gbfSIzQlTjIte/9navQUWZ+jh8sKP479qvm3MMte+VvoAO13WKjlnSp6+DmhvLVHdglc3ZuJ38
NQs9wJz+rHRkDuaAJJ9rDCDry/acRdamRXP6YMnMLV9X8UfQV7Ah1RY9vLjdG4kb4xPFofPEOdfw
2JIhf0AGvxtCqh5DkbzomtbtG7uIlzKLlH/7mATFSo6E2ccvTZ0gcvcuiS93jgv/nh6PPRSYQ3eq
b+QXfz6TCbs2gRuPw7S5ARKpqiAv7i5p2fZXYVbuNaVNcI0az9nqPHYXFMXca0X53qbeRANvGtNq
K4Nyds7i4mLSSHCw12HbfuGzRn3PiuprNZ+BdbiHs6yGncNMc54p83KmPMw38NLqnLCmD+YKGEXB
ZgncwD/GkZO/YwhymlTcqZSaFn6pIIAyh3vbsU5qWqgwJhjGXZNhI0C7H1lbntSIHg2Pk6JYMwbN
fM40fqNKcR/lKMkMA2WKPL4l62l2iEZQHFV1v3n0zRSKsqs/REGdbcGhJ7dhqeUGWLAhOQ+i2sXJ
iEVubLX7rnZcOMzzBfNBZ96SInm4LaVAaNIub2S6krUmWjduEq2LuYDTOMP4YenZptFV8yXO2vzi
5Il0x/k2+gCk2U2jYJyp+msPIHsP18JaivkhUOX0oTq9/ZXV/Sbb571z9F0Y1ny5obRa45lKWfFo
ozu6kIS7GsTlstDi6T8T4XxF8R9XKLkwVmkoNACKWYFpu2FCmCjQCBp4xR9sc8hWOJyPH3h5B8vM
0cXJ46X2ViCyL6eJKC8PmqP9OU0dAg3/7cp6s7ib8FsgdGpCGWR+mo4ZyyEwheGy92PahnPsnpBn
hqp72woE1Jf4fTjRFe7TWSjm9+WpWbrnou718oeD1cUucbMfvu+jRo/tNaY+cBkWil9jL1Rg9E07
DwcrVH1OoKD29LvF9RYTZWxu8yjn0zKJ7qgKr97ZsI2wb0HNWq01uCj4zcqRjPdA2bZ9BI5exu4J
y4fuo7MUvMc70BMr9KX89T0WKb579qld99As3IVMNKhnLqhMTdv7PNsd4sOADOf9XyOTCUhz8CY2
Ih4lC/nCRol2crp4+WXeBLG9qDr9gj9Asm8BdU9NW9HJqgDNxUgdrF21ji63YNmE0cUM62EdOVa6
dKCvC/pcRngJqAbtXUU8y9EflyQZOhYm5rnzpfL6263keEiVa1Nq0/52Jy3HOGus6bFTf3gtzNg5
OGJSFvchcjIKL0L/n8YYEK/xv2PADQSHB7J6RLfjvfQy+1FLFPuRJ7cKns0uebVMgOrmQ2tP48qM
EYoyExZNy0SwfPB9qPS38RSZezWyYNvPs5W+HB/69ntrZohS1HT3fK0wT3WvxCXFuPl0clhl+fzn
yaGN4mC5cuvJPEWpync6Em9FG1lHmb1NmZOJTMpxkOo2gAAE4W4Xy+Bcs0VtIHLNUzvE76MJyP5+
i9ut72PT8qp9ONUH+YNl3J5/ijwb+ybaJSNC68Giqz17CbZIWzVhq25aL+uegyItLkljXoKuBZlS
ZrRH9GJqjzjUdTjZARerrapYyqGFkv4zBbeFDuz/UYaSqNdWvq9cSlRDFz7Y+xNSbP4JaagA9Oh9
zIcrWjnsD1aNT9UpsHu6PXLqbb7M38fyylwb3wsYqFC6uaUM3e4rx7db3ALwWMpDoiCXhYlTBIrX
fHe0IgA96YRP03i5tXq1KgrWjqv6m7KaWAUNdbtAuZeFM9KEiyaJeTr9Vr8dZzHcm0quQ4nid5Km
ZX6B1ImhODovy0Yps4NInOzQj9Ovw/9nzKsDL2bNPNUbiDOvvVX3J73R+pMFhk5AItjL0f0g5uR9
KM/GMGBtXGCieb9eJvzAH26TZaIJ6re4S0u22GoMhQJFzWSIactjjIG0Agcdw41DM4kfneHRcplM
Uz/lRnGSF8hpumodLK1sx7+1VtXhRmvNURviX4euUlRENAQOlLdTAM+gHoW5ryMciBb/5+n3eyBP
l6+p0OeHPEGjRPTtuyka/QjfKF5GodfCRlWUtZ036ITO2cmgrK6DOj1rSCovKzeB6yyq4WBDQDqY
80GeNfaYoClmiTRlexFzvJ1r8vwWkdepsTvgIj7PuOXk5TJ1z9/uJqfaZXW5vW2q+aHXTp+i17Tn
ejD0vT5UwSZEEelbFf01hWrwo0QUG5RQYx5hTysPjcInsmXL88P1+k+4rWJVWB5o0lZvz8JBd7wb
7eLTxtUWXTlqxMKa6tfa6YEUFOUntY0WO7oWPZZ5Wibao1UX/ouj+/9UWQ6qimV1kz1YdscKpwVV
2wS98lIYiX/AGyuBvsQwgRw4Y8V+ytEYaeGj3RrbTLc9tDFwEbPY65pjuNP1RLWugl/hYI0DsoIs
3rRDhfiIvpTR22nqZGsPvZBjMNTdBctoPB7MYfgsaRgsJ8xGgbP69ktaKjuElMZPBCEhTKSdtpXT
WLvP2g72G+Yn30PP/ivyJiq2Cb3Lemi/hRlt5kWUUa9IehuLkX6EBDPOBxm8HeZLLDOLd4PmnWVI
zpBz/7hW3roYh/RQKPS2oVIe6CRnz4NlfpiKV30f09ZfCt0yL6GFS8dgtQ5WV2giyizQrXe01uvn
3szNg5u70xInVHGlmNqds2TW0IZH+BlOmFLb6O8dG/5g7ybazHO4D81hX/N2WskhpWR09tR8vGZA
FJ48O3iWcTwMqg3ideCA4ugZrWqsU1zaLMAgjCNofncV6sL7niNX5pfih6fZ9aopUQLE7i6+ArMB
YDEnQrfeAIDtProES5gopsMc8k9YhCwkgSuGP5Azw4PXyLuT6OrkodV1bZH1VOdok//o8BD8TPBu
mffYesJ/VgOikh1j+5SYfrCuqBl/KPyoILc+EkoNB83VsPnRQAhrMQ9rI9SmA0bT6u1ssL25/Mmh
k2deJ/ZG8E3O+iP8ZdY8lFPiBgWMhZx4v0TefdIzA3GsZu93WXSsOi+kEtRHoHX+HcozxJQ9kIVe
CRE4Uow6X9CSzeiFmtcvM71WXtixUpc30iNRr6Y2KWH68ZkEV8yXdt58CMNwMI5MsQntk2rZZuHf
0dSyNJ2TuJHRe/cyXp6zA5icq5fAJOekDPX/zjdM/dd8jGJf3Xr0qdUnekCPJsiQ7uKggGR6UPq/
wiDzLojEgCBUEzSex9GGrTBq6cMtGPs/5RSlm/AolFMQP2IKfgLXBMyGlCWjr74wedUfbcyGEf+z
U+s0tKpYhUhyLOWwhfftbrrWeS69sD701Udr+PW1SZXhoQ3U4cEsnXjpDYAX77E+x1ShnVJAwPMU
Xylzb8GlCquSBKE/k8aj5SyUjjLhtnEh8Xog8W/CSJQVos3UU2Iyo9GlmxsIdiaz6RBUnBR02Xwo
Gye7JD0qb60v0vWXxD2bWBb1mnmycNRNVrnZSeq6s6Ma9yLzPuToLvpu6PHIN9O+xe+GOf8RL/Vp
M4aRe0gyvT+jLDKsvQrNPjlE7WBAtWXWLJenAZ3EtTOnW37nkZY/Yudy5v1qsw4URLTGeLzdQ2aq
2EP3D2XehVG03oLPnPkmz0RRWrez6ffZPXs/+7/Pa9xpolApe9NxG7Jz8mqEsR7xLI2eq95NX1L4
CADVBrR+3CJ7aXwHyXdI9GuZNbSC7aDv/12ICSlGAGxJZY2HbIxa9SFT6/KMnlY1rTGsxcdDzc5N
ExWgTkthHqPU5AMyTt7vU9y1EtozMqvO8dzVEGKJ8mdv/tj78xcgnaaXwI31gxwl8LEfUgwBdlYk
vSGZkSl+gXoZi8leZX8Y9ub1BmZtAF5RK9avUoVjEOxWFMQoQFwVYJCHvLc2CDzd5HH0huJspG0r
y1Q+FYDEGM9+M0UUbemns9bJM3z8CogVQQ4O1LVBZua+Za5H/O7erBS/gbkVX5gFLWLbPN4qVa0T
7SJ8vTf8dQskSfmxeuYEG97oxUYKVNUTaOsvWSj5xUYqVslrYTNiijCx2ckL6M1DVpasV0w0gMZh
l9z28UOkIe0n8gdliOCb9XgCLUxeDVQcK06D0uV0Hls2zDsfFdJ9O6hvgmcbzkRFuy0ahEOqyVAf
XVp77G6a6CduhwtU8rTv8KvjlW7W8QX9FBwDkxDvWWvsP8K6PTi1F/4EaPxPpKKCkbrGW6lp86Mq
8C6B3WwKg42DHCW0OG/xscE7WQV5t/6SsAp8Apw8fL/PZWWRHb0bjF3REIzRw+C5Hin14M3TLcUo
wIEWY39IOgEbYaZAIUONi16i/29ZpKarPco6+QoE60ddZ+VD0w/qS1ipq6A19PfAVbtjiyr9/L7Q
32m9pesKsbadzOZeiy7UyRkm/Q2JrX5d5J2+NWy/eG8AJi/iMsPMoJ+oZemAfrIwei19LJFaW3kI
srZ4162gOZTUlZegQawzvBU8cJW8XkH5Gg6e0gQf1QSJjQVfMegKYJehWWNoVHxGWf2hscd9TIp8
uLZ5kLMaIg7VGPRIhEgC9HZEkQx1k9eNevEhHt3OgjkWeaF6yUdUUTAIVC//NU9m/d6Y/nseKrpg
WiiDZFOfGosR0fUVT0MPKwIMUCtFBFd5NjhRsVNSNKC/JoSbXrrpLMOT3aHUGOT2W1fZ/V5eLiJq
Q/8aTWDKs64mxPNCnmcoTCMe4M2+ijdV7E7Nm1PjtYiRzNaJ0mxxCOtjPwt/NkrmPtQOUvAsEIrP
KnAfLMvQ/3FbWrFBmUKyQxPIcCv3JcmmFrmloDkDuykOkxjwbTUiZ2mq2A7nAqBEiL/rXlES/Tqm
hbK0hNF9+jHOm7Pf1IjCP7Bk9ZsQ5QRgK5geXOQDoqCPkA430OUOqiJaw79nRSHHRpMZQIx/umPa
n9POdHFAg5CCLgJAUBQgHyCX5Ts6zNk+4kdR2O9Dfks1/Wzz7CJVubMu3BmQ/j4SDJ/yyv8p1V/C
MXW2RgAmRFqptHyWlnUcxSeZLTDbhPnRvxaVMVzni/jeJEuwl9ZuDPThgS1AixG6itTiPJzScHzI
8Rq/lJ1+Cw1zSMbTjs5j7ePzJeeWKgZHro8xzHwPZ76HnCuTLBZu99CczK/XegXoBfrCr0tjQOvX
cfo7yX24doEfsJT16qllXzcbjw4DXep4xK+g0tWT6Rb1ehgyZAc6XRzvh3Z2stNBS5e3jBzLtAj2
rttFt7n3cNmnWKEnVMLyKo+fHLxKIAcl0Ya/FVU017Tf8ay2jwKTyicRFtODksQLOZIXKK3R7ZPJ
7W6xmhXMNgj6cemFNpwE3HB2pjPpCy3JEI6os6y9jQFfoQA7oLuHHzRN2oANrNs1P3v8tvQ6L37o
1PCXOT1GSObzNqMt8k3tmNGb4XtvGaXsnx7mzmbVuu9Unps12g3m0se4aTO5wNXUxHI/I7PSF95Q
9pco9bvHNLR/gHpzP4H389jztfjoKghlOgVL4KB2P61Y/4CcFdJNQn5ZTu0Rucdd6hP4h8m/3LAQ
r5F3oBA1mOaLjazcsY2S2dOBO5R+gf2qiMWD7lT5NQrgCcmEpo/l0p59aj2gT89arD+qNS1fO9MA
UPAKO4y0RsGVc3Y//D/EQj/HhNUMs8V9cpiNHdyLIer/Pd5vKfAIyHXqQODvwvVUaGIlMiQNpy7u
rmI+1LrZXo0wdaE1gyY1lcgxFzIYsFpa6kVVbm5BNg+48cTmqdMHCuJTr555jcZvulm8jH40XpEn
jt6Q2NxHKIw/qvOonuJlyZ/u2WyRc1rKmEb/5hkpuaWMOaIsdxnWPjCfsEifb2ir4XAFL/4ib6ig
jwf0AVcbeXWuF/bRUzDPu13uaemhrFFckZfWoyfwakVa3fTT/TADtfJO6CzGxyClcIBlxiJMDO+A
pllXVXX96qqiWwvPiIGMMiUeH2i/lEth+8Oqypz+XOXwjW9ncjgfdB3LUzkFpvafWWMeylhW+bii
Jtghy2tNEAjbzrTxsm5xN0BMIN/5k+o/ysM0mgDAylKsC1f5FbM1k5dWOaoUfIjJhAiTYVl2Zn+B
NvuXmU7+UVNi51GdD2EkFpXhBA92ZdpYbDsoEljDTuZus6qm3Y992C7uFxWDY+KnXYtVBAn3IdfB
T4GErz6yyYZljd6RUvviQWAKKcNxJpSNKwINi0zqufChlY0/0usLuukYdk57LSCQvWS24SxpOCY7
mSwzBeFBnRW3zNJ4Vh/KBOn+BkuqpWPpD4rGLyXnhoWCIX2a9ls5F01AfT/qCgic+ceYUSUWKLBU
WB7VLJv10DwKhPs2XaJ8lyPe1wDnvp7KcWFpOsq0jlh6Hbuw+8F2A4G6w+8gCjXww7UEtsIc+5qW
Qdcq3FkaSv11oVDK5JCPzR/3VuYpct4cH1LRnbw00S50W+ozxmqLwLDERYZu8TnJ275b9a1drb4m
5ix/nAXQ2vQsL3VFxwVzXCvVYGMjmbWUw3tCztNEfKIVSmtwnnv/qSCcwUYH1Mc1AQCEtv+1KrVy
plx4izL1Csp7EPDquXiulmm0kFm/hXaXZuaLao7/iACxnbHI6RtCL6I9EI7uSY77ti5OIwTo3xEZ
locqfFfd3HsaEbp4Qbx/eNHRpKMPSNMl1scX4HHT0pwmZyeTdC7sjRFmPrsOLsgUvTkq1YSq0TwE
pFI8ZuO8JWEkDx0LPqfCGiaMYeOkyYNRpmI5mLnyrbDNjd6Y/d8+5hYZ6iTvFWJOqC3U7FNLiJ+i
xcIFdd/yRU0Rghk7O11aiNNtp7jEOtcqLOs0dlT2IJyyfBI4uRRBbJ9k4n7AnvtHUlbFNqW35m5A
B43bxqk/5QwfL/It5oA/VVTlO2QX5zvfzmW+LYJTFE/x/n6/ZtZelz8IKXuKBZF9tlAbWyo2K0bV
D9qrmWvN7VCGQ7LEsLnefEmkjQXEFtvEbTM4LNXlJYNWdAsk6MX2y+zBdpOZolHthMbaKw5qoOkB
wn28/pufLK3pN/z+mfKsLsJ3A8rfLX6ba+jag1Mm0+E2lD+jKTvkCJz6mKNzuwp43UKF518vk0Gb
b30bCf/7zWW897BWQR3x/CVe824QmsnC4vc/Rs4HPAVWoKSOwts96S6OepwsK7uGSf/rMMHLv4ax
vypSE9LKHLc1VBSCyS7WLHvCleIa+Xy1/aI69riJG6daD6NhvagVpltxX6dLmdXCwDpj+/gpk2hM
D09VWqLLxdSZLPuCAu8q72jbB+bAKFX/yh29OMtc76Lf5jfo2epZWSxi5Mw7NC9Dn62rqRwRL6SX
26qITk5jv5UxeZBTagQ6+aqAiim8ycfHo2lwTQxgMqP/JEP3A0Jv/Jo9IssK9bOmsrNr7CC1Zwfd
c5paHczboVkkvqYeZMx1vI53cu1iPs6UIGi757gYVyXYnwd5QVwYlJ0SegAy2df9Ogb2uTSaVHwb
NZo+Q/PdG1wTzUOEsE2txg3FtK7wQtrvgQELbHI09WygIHIFUEt3Yb7AT6a/acaWTwLF26Wjjs8V
r/hjJZr2KM+sPv51Zsxn92GoogKdjuVWxmdc5abRzJ9uaXogRIwy2LIVfZHz5Qx5N2FFRrGgK8DR
HSpjO82Mqgwt7OcUCsACLIb1Eygbns+d+UPHGRu5PERgXbfG8heYEI0E5jZaXC9kNSR2Y4RG8AyV
c9HmR09VxMMe8bRfc+V9f8/9ct8vc2P9RMfkkuZVd5pE8OswZJnbLMpQRY9Jpqq++8hjrd7+EbtP
DxEEPsl5A8Dofdjo7Pr+vdf91prSeVtRoK7fxSjexSN6cBq8OyRtFDSv6ko/I0DdvfsdJBXCMQak
qGoU4PRmhcOpx7emb/p227ma/c5T8u/Ym10neVu/IhO1lLOUQeWrOKjFEolu+90eaWGCXmDlFpQ4
aQYKH7oqK9dxhtI4VnPZazggi6zZVbPW5uHUTzXrCcxl5JQ6zIplByOK3S30luMgT5E42hg+HXwZ
80MEbxa1pyDXWKJ/uA07b7g0eorwZG2hPuFV/sew0a0p/vC9cDwFBpzHOkvjjwqR5DXlQHsnsy5L
YFxaxVOKJsFjOn+b54u0NsWgDcSSBhJrPlRlZ+wNqH8yFHkgtDIcwc9QKtR1VSY+KwUeWrBVe77s
/rQIENShl9QFF5lwZDaaRj7yyVrGmwnSjqLWyhZ3X4XiAx1DrxXmRmtyDzzLHMw2gD+NVZx6+tFo
hu6qYenhTugyQd/r+OJNLgAm9ZgFVI1kSM7SLau91NqzkHkZahrb4rutug9uYi1MD+CSUEP32eeu
4OANsSu91n3OWgfgiaEFS4Nfch1B6Nx5FTz7cmqidR52/gs0J+vsVf1L0Nj+iwz5lUe7DvHGKmlf
gh68aoIc1dWD86QkqXKAihdeU6NDEK9Ev24ZpXa9uY3lxE53o02RBxlKwVwHBzG8ymv8hMZMUxuX
LoJLshuamcocmmeLPwhFG8v2Fzjn9mgocJm8Qp61Rtasai1Fk6XHFHwh9CRihy6SHWAaOthpnGyC
PjbPbk3DMY5e7TocXt3hb7a/ynOYdcNrFTh4ogfukzWK/jWvTTpQvf0ocyZdnUQv7Qd5WYq4tm87
3p5XMX2PePyAs6YeQyX2HvWp9x4rfdk5HYTSeeChf3aKq+pZsV+toODv7PkDFIlOP/adg6J8UMPM
HvldwMUMF6VmhX+DxM4YWHnmehZ/4Ma6ukNrGres3gc+H4Dvtwn3eOhE60YD/MvmY9r/6kqMfkrF
GA6sve0nNrG6guLKF7r8fyXCIpsuquhXbu8gR4iZVX07lWO/t7GSxl0Aq7GRb76aWzFwQkjH7Raq
B/5eXYcUtK3oZyR7zYuvKpBKZsO9fkhPfZLnb7iqx7sIYRxwMc6Ian1LdwZgdcP7YyV0BaR/KNAD
styzHMEwy0/OlL3dckPVPNnFiI+cadlrGYNG91oL9+ELbKJInzKlLM8SPiFzEjVxO0vxolbL8w1f
oaYVGlTgDu46ilKCcWiSn7GRYfw5v4ZlUsbbxnvq4S3wXxqjZDBjDn1YIbtaQAXEaK7HTrb+CaBy
owHeevX6LntKk/iPUc5In+FFMjfPbJPoe9KjSpMD1cEoJasWlgf96OvY17K8WrhttoSlFh9kurEz
G2yQFm3TPoJJFg9p/ejOFR616Mb97aNgu+kKi8vhyU/T4gmW4Dmd9S8DtzP3fpbmq1HUxntpI91S
Q88FjITuZWXpx6K2/S1GSD1s6LQGMRHkLwZOABt8M/QjTlvjSTgCVjE7j9c0qaJFUxfe30g368VY
vU95Q5cGhN2TFJqI3yZrSG+qFBTMnF3l6PZCpuSkYeA5SzVp2pmWD8CgNYNd1Q3dAwu75eip9lPm
+g6yI66/Vkf81jy7dm4xPOC6qshuA1DHFJNLq1nJ+fJQQZPy9D7eTpBEDwoPy6xOkWdNqagmXqBc
oSE3L3ExO9AZprrPAhxufW8wt55Ft9w0h+oJkdtujUgP+jxh2uJZb4Ynre11Xlppt6/TsT5NSZNu
G3gcuzFVM4/yrKLurPEx4zvoAFQLUINOmhKBZs9c51oFv6FBTGLRt254NK3yYKaadZHz5CGVU9B4
XzRmZW7lsLXqYJPpjlhMbWccdZ9ttTyTB1U3iFUlzLJb/h6lmIw5IVvWXRlW+lZpchWGc0ov0rML
2Nv2UO6CXChX1nbKFW185azTtKocy9+HXRIczKJ/q5AWPoBcta/y4GttfVZhPd9Dauw7Vyw4qOh5
0/vM88yN2JzlwL7HGi+lReNCr0LO2adAn5xsVw3+cnPrZ2RY6WeYCxPpv0C8VmrhYbsk6tlesV67
/HmvfOyiraFEj0A02jMWQDT4k7z8FlvzezhP/EVZIlTao5Sk+xTaUtMI3rpqNFZV0boXgRnFzvBm
UCuYgwsStsFa09XmVXHrcpGOuvtXFZhUp4zY54FQ4jjmnDsxbvuig34YVS7LWsN5+x/OznNHbp1L
11ckQDn8rZw6B9v9h3DayqJyuvrziOXt8uczc3BmYEAQyUVVubslkWu9IQrkPeJ+8ikbSYGZ/h7I
f/CelVrwUMr0/RoTAU4K7bxZq2YOPR3t8CLbqaY3hO46h21yUs1wNr5XVRvwiOfyPmi8LBX+a4Ai
wbM5Vke3rf13xxzdi6ulMLmXKGO2tHUlUrnDFDkwN/mUABRC8VlLuvwe3cviHr5nfj101OeoZPt4
ff7b745VtutHATjGJK9vJy0w0siPjyZE2EON7d2TjjMOwNve/t7Bg+n68ie6PBKDASi4sxkYOx+1
zdPAiu4eKFoHugJz5LnE8NTX5M/ejx/IBTafA5wkN3Ennbuq1FIs+CzsYjBzf3U7rDRUrBPBn8za
6HvhULfnVi4p9sIVBcpLUWIReS96CiYJb1dyef30LVqIz9UgfyINze/K6vK3WcOQWSSds0e3buvY
XXH2lgNgkoBSPZDnc2VlvzrVmZ1jzr5Sp7zl76Tnz3vVusXdLuP65JlCyd+vGlXXMxKTS9/at8nX
S6vPj0m8sZ1sjD++w3Xi7eJGFR47gZUoS55vE+WUJ2im0WPb9MmqmfXyC7sgfQPVAUraVBqfnRwu
A7rRFJprNppRth2aMXjGgApwVfjNBFzyJMMYB7q2+fMKNVySk+l6+mdj2qoLV1NPtbHOeKMnyUMa
G5Co7d58M12SMKqpKsKqGYEIPFaLkNateRtVwdHUuY9m3J3/5/Pz0h1wUUifNYj5Zw9/m3MmxzTd
qXaMmxr2iTy0EBtaTlVvGILCaHS93PJoYEfuxCd3CVFxKkLMJs/vxcBzrtzyjk2qfZjRA3HSStyz
nRX3c5k56BdSUNPJfl9UnxpVh0hgpTRFtrN1l+DbwDgViKREiIb3cfrcmiZ6TuUMejzv0ucycNJn
5GCMNVtJuVd96tBLqkAuNZWmaO+qzi1PbesPeyGD/qlGq2Tdu8L8QOfuBLi9/QfXC7hndfXVbqAH
uEEtnprWKvbtoLHt7+PqLuV1sB1JJLxlCNuvjHyYfvo+hBhm24n2DQ83l4e2ZqMKFzT3oQUOsOTx
g2Nxaz2S7eAr9rb9xYnNO6uP239cF+dnGZbfYttHFjjYtAnIpNyJdfZ43GJb3tLvDtj5EyrRAi3R
KikeUGgLEg5xhVFhAPbmUCeGPLOqb+C2+XBeCxS0Un9ATj/yrQdA+9l2Klz/2WXPyc8srd+D0p1W
spfxR9nJLzyg0x9J0R4CoZ0nSs8nIEPi0psdMl96/UXkaXBGUUJcKhAGwstRIXQHLDO9pv2CvMNP
K8/sR12PQI5VWbKKPbf94ml+DzPOJ+vCYv2Tpn9W4XWNIHZXj3s7jKyt6sKh+jmHm/YcTFN3n6ah
Tq2UK/dImlMNbbUjj99tVOt8rxo90RYfoB0k9fTFDbwFTxOmX1NgXnhO8J4bex02RhX+yGLEmRpS
/W8UpgQi4Ol0PwEsPMZgJI+DKHs8tjRnS3bCfcSa2H3sFhNXBMvAk9KlDnCypxVCfriJLRG5EPNR
KoKB5dVf/ysF8VtflfYGryBUrqVGZcqJ5pN0gfc3Pqa4f52F4IH/7hvCvccbZ5yDL6BozzGuxD89
EFi8WvMPL0TKLEtd+QinyTjgi+AeCjeIHuPMdPnLHuUBZ+Z5nZOVvkRzGl+0NpHN6tZe+JGsCIN4
JzIPmfbfgak0CfQzHK8oNPd7aGj6SRvgLQZlbLwGbe48sDi4iNjW0TZtPkc9uXHwqAbm0PVHlZoI
hSyRvGQM7Lw0DxvJyjjGU/2jWZ5oWt0Gd70nf6jnm50nwV3KmIZNFWCZBiH/yGp3ZBGyHXCW7D0Q
c7qNazHtVbNHm3BjemV+xJ8rZeuG3qTm5wYqChmlYnUKyI2NmmmWB4RcnkQR6ICUJg/Ve+/NNnDs
mj37JUx15wV+Uc5/THRn1ddirrnP+y7fqFF9DvzHZUKRtt6qMjpMl/LaoJbUyHXPf/d7ELyGboGe
AhyqVdGk4jmpUCOCAldAOyEU6iQoS/jMv0Mzs4Ba0tjBs61Laz8sofEQcuca8ckXdXJWB7D+v85U
M9Pi5JyLGdTiLcbQt2NsGye2TvSrEEPov6Zdg1XnbYa6Kn/9ypK0WsdSE6DRIvjOevSmNbp1pw7F
GGJc7rhFuDN73QYvKqw7Zv0aVjGqz0+of1Anrfa3yXaQVXdD9zkZFhOAGeNpqwyGo9N69rpdmvgr
85shq7pRo2ZmZHvMCdutGm0Ng9UFpI7dolvwDjo2x4/Xa/fXZjXVGw2jKURjYQEkFiYsyMA5O192
xr7VUUCv7a+ZtxTrWNcc2fRgh7B0O7Z9b4nMxfBHGy+elY5rfciDL3pugBTAYGPQzP48aF1yGVHn
Pli1da9aUeJ3zapo7eSi2uVyhu17jNou/qASvwZqn5qOIk10Uq1eJKws1amQA6YoZpt7uwnf41Vu
kzLYqCF10EA63jW42W60CWXxEFkgDL+XTjU8e118PZu8zl8FRdeym+EDk6LUecAiLJzXHZ7LoL+n
szr0WO2WuxnRobP0JOivwDggrkCM6lMxehNXuySpBGQdkpc8jPmTXOQr3Cx3t31uOPtoUblwO/29
g979mGE6/+JFJtqndCNcVx4NBFo3alLpu3I9eJSg1egYvMwQ+t4Lp+8unleu9NShRNK75ts4+jN0
FZQ3bk01quisarQMDEad8FvvOz0vt7ZdQ2kWm8xl4Wg72nBX/D5TTd2ULc+hVmxuA4bugbK03RkG
dgmga3q+pSVUqgIbZBONRVy6F5KHSleogxrMELpVg6plxJTrrnzDGtWNwiyycwsv8FWfmm5rGD4K
HKD+XvH0EEd3MURTo4irhY+RWZ7UoDoAnd94hjc+lQmaPWkc84dhiPRcUjRBkth/qkLUo+wgt6DW
dM57Yk5LQth6ikUs3pz5qHpR50SLlwJkbEbOu7VI22i2E6LJxJSoyPQ9DNx6Oy9NP+8RqW1wPVaj
+NR+w4h2PCeTVV/UIZXYQGwkVMiLES6eTnW2r5aWO2fa3mhx1JJieGztyXtQVMWl1RkQxxVTsW9w
CR7djV4ghOu5g7ZB9AvFe+yYLj3kcf6WhgpnrfpZyc4IYd6NlHc3QxGmI7jmJbWFQzxmxYtCX5c3
J+pczZsfLCsHMM4bfXy1cWNHWoyUXlXln+MeKCzyVg7+UGfdAzmIESupwtnp15455RuItg78+PJI
Pjv4yaryehIO8q8TvAF5m3+EzrA4A5ZDgdkgeZnU1RDNWZpoA3unAqrA0ZTDOy6v+d4PuvBJHcB9
FFvoEvYGzA6Oye4QOvvYBaQrfsfUVhecWj3/7JB7f8qkGz4JdF3u61hbq4vcQkeswdCEzx5uoWZp
vCaeqM63D610w17pU54eVJ+KFcOymqdotFVX07JZwizuw50Xk43KKrsGE972EOrnCJ143zsXFAB2
s+vhW8ezZD3Wi6PObH7t/cn9qYuvgawBHHeARLWwkl+basZ6j2X/q6Oj11QVHcxAVI6OzQQvtfEX
idagwiXWc4IXSDPeSubIxgVedKcnnk7yoXr18i75R7fbjzCgdjKiPbJR0HBDgy6PoCeVvAUpnudA
CH27nzYksMyHbprWWaLhyjKWRXzygoSFVKhhNsaTCwQ662dsBJP1JON9lJTjvb1khhuvYX+P3Ydq
JUv6uOvH7lgtHMBe+uilLH2TEdXb4MPgvweJ1LI2I5IAHyRJeEnlxnd2Przyw0o85gAyTr0TD7ug
a4x3lEoes94qHkLkLtaTwcOM90BxMRIvfet9KHRFW3rHcdAzYFXOuIkmy+Yvo6A5YtVjZr7YqlHX
B2hQIw8GLD8WW0zj5x0aBOKkF5hplLLUn+vlUCaxhMHIvgfl53DjLVJCMD94Crj62qT88mzNOfIT
CRI4eMuyNF+aaiBE39OUQty5/aQ/j+bsnsoMOyUVUVnrBLrTc8Ebez33fXNQ3ai3U8Ex/1FT1FVy
bv/dALX6emVjuXzk+I/C7PM7FSH9bjx3nvv9NimU8HksD7G/yIPnHMZ5fgLO3q9JDEbc9Jl4kkb2
vULK/mMYUbgTZapd2saN+J7yG0if8SP2cd6y0x4cQeJlaM+NX1V8iicOa8vJ3U6IlceZ553HRRSd
um2/qJj/Pu1Lvzkhy7NKxgYZcxV5C7cMY96Ppfc6mQAHEg9LI2xpwg2gq3aT2UOLPpJyNmpqHBe1
nrwLcaZmgTLoqi8ZwNNDmOXehK4if4w4/KJiiV7qxAoltO6oO5p3gSOhmHS6oFJX/chTD3hAwI9g
he7doR++SrwufvLeXEGBsMNVEJLg9LP0G6CEcTUjKfxGxSjYWE0bPoiowthHdPHJGRzvIsmO7sYp
3lW8i0/2oqYxdtl0UWd+NHon30Fl4D/7x1ZKlsmofK/80Ta3pQP0dEIgae2aprfpnGG4a5ZDwA0y
wVHj1IwQhExMnCwDmWxtPzbfSDA5u8CpMcxckhi2RCeUfPV4He2l7VMYSoZr0xgjsdPStkYdO0MB
uWJHPvnDMxSR9zENwo85wHdcd9lpmF6ev+OmtLO1LvwIMXcmyUwxveqLQ7+EGqe+tdwv7LqBUbLp
3KkLLGVZz5Tem9lMPo7oWbdRFwB9/XkwoDdSX3wRQe7gMOrb10M/uEfP0cvTrUudWdHo3JWtzA9u
3X7cBv+aPif9vBoMFlJ/Daj5IMeti+hJ7v/7cSqK6oO2HySLZnKqxlGfcBCjmoAg6+QWT0mV4cGi
VR88v4sndZjLPLno7vR468pZKt9NVnqkFAoCDPkHB6Y2EhPLJVRYxO/4MZHXOdeoyt42TnDS20n7
FKWRu9YX9RRfD42XKbUeAxwXP7AvsbErQ7IrrabwvepjNLDozyAZboNJx3hHm4fPufNTIOsCZn49
2tL/grZguwWXUB1rOzY+d91j7Jv+l9LBwzCEF7BDe8D7UjTtzjGQEkNsIz57MenjDGGgRXAheR3X
9iJlqQ6zNWa8iTv/rJooJupbDZcau8xQXOU3qH6QCYu0mVctbUDU2xnw4fmPPhUYNjjyDX3Yr7M5
khc3rilyLQcnD8J2pdpqRHVCE0dOC2VbWDbEqAF1EL69tUKshG6x6ux2PShJx97M8ctcZqr+60eo
ODNoh3Pf3F+7yL2znbU1C41yk/+SMel/fpi6Aji/CK+cuMJcgl+auoqKk32fb6IhG7bGmMCAqtyv
ltNab5N0ctVStTDVgvv+laeH9UZlqTiWbrWmoBKfY0NE5w5+1Vk11cFrEpVsZriQXr9ZUAFnfTA/
9X6Fu2EJba0WY7GLghz+w8Jb0yfHPGMV80kB264Ytz/gbrqddbtOLsp7Cv52g7j1IZSVsZ4PiZzH
Cw8XjLImvRwvlRvrK2rM2E8uI6rP9fzxoprFFGQdHoC082x2dlj3/KMG1EFd69acY1GfBoy23+SU
vRfA8L9XvYc8bzT+TEx9n8YT/kxdP6zjiX+rsMWi1kOFU0v2ExhDnDNRFOfOoJTiJWI3W7n9ZEmN
cgmb66d0LpOnmJf+ZDuPt56izPelUdt3QAbacO17xifJ80mZrqyNPCCl7UMdRNnTfLA0vz7Umq8f
o6QN78mi59s4lvJNpwaxKgtM71Ib3wZNbOII6h33aoK9DEZGcat17+Go8YzLyFOOQ9O/uwX8ll40
3kaNpmHibgVe6jvVHMJZrNnQ+isjcgre8D4uDvOcnXU9wxJmOftv+9SAs8xQZ7hxrCW7nuN/O1WF
SaNKNiE/+0NS6NkGipWxV+iGvEmyEzoT6DItiAfHaeVL7lEBcdNTYqDhbWjnNrC5A8fYPQF6jr+7
aU2pCWW8z45hJGtztgEgTmhgTuMIJQGszsrU6+eQX8+a+uiARPPiUyYqMm0Jpo+HvgV1PS4Howli
SmN1huSZ3mJ6ybY2J0dzsf1gemJZPrNMLLZYtNj3Q9VX+1jTzHUoZodmcyEZMr8Muje9+B2SK/ro
uWfVFKh37t1QYGOwjApN7FG17tBasJL7pDSASrQBArYcqsFLjhNFy5Xlt/x37KSqtlmO1p0fxcGT
CjQXDdvcqr2DmqIG4lSeyiaw71QLZwTKDYgwqBY68/md4ZQg57L6NCdtdkY5uabyGA53w+hP4C3K
GDfQLt6ygfOfM8RRkECtxFs6hoizWan84g/tT43cyLe+1u9I5U7/UKYB3+k7MbmfrZ2E6LZ6M5yQ
LEh+jtrwMpUg0pw0Q9gsqrVP4/LbmcdpWJumrR07LI0vMGLvnR59AXWYBzAPedBvdK/Krl1+g/5/
AHbg3w4V2EgL39nWR5KBfvJwKVgP45JYSNqrANWfBPZXRMRYMJgtEoIw4hYw0tobvPkjhOSzrS25
/Kzb5tMwDhC86HfjBtfQuC6PaBvHn6y83IJV7O+6Tu/OpN0Xj5rwHx9RICzRyq+2ZdRrB5E/bn4v
2ItB6sfW7Phi+dhshjCWn9m5P5fFEP7Tj/7GhKBxlHKa9n0Bac6njHfu25l6gWMX69otU5YuNM3C
RuenmaOjaqbsXDHz08ODThb2LbeoqeF4Gu9Vsx8NuS3YfTybgRttXIyX9mOW288jPwYAEmvVmJee
OUjmXTn/EH7KY3MUmLsuCGSqaT7pKjJVjQhKalFkdVf8b+d+pYKSJRJsGzhOFwFD1WcHQVpvTN8f
0CVt8BN2kVOJRcGPb7mV1B1TgNtdu7Fb76/3kwSbsCLXXBx/3V+e9zlP+RmoKeo+9FPz2MYwF3iA
cZfizoIfqpc9quuZc1k+evW32+1Y2Y6+cfuMBVphPWhTgLlT0R9tAw5nqvnmg+qvJzfehzrs+HYJ
u/YtZ2VXz2srE8H2rxlsvlCtxo5KbAPo1RdPx7vYD2Fb/T5gKbWa3TB+UHUA1e+m7D499JaObOqk
xstKig0wSrFRw6qGACYED3TNwBJQxQAPCR887rJBA488FIO2Nh0sSRdUCjaTaEHTAmVhvRVh8Ufr
95jrzizBv3V5jllJNIawFODybS0NrnsaeOVDInrthOOBv+6zYfrs+l7N/pP396Kb8AkJvhif6s8q
ql6ixv+MGozC/aRXezXZtNnxmj8mEWuXrunFpcCqcAM81FyrphoIKEWBNckcccFfnZhqqHc27jU4
RE5sY1RkrE6v43YcHOwB+4blimpeFWf4AZSZvYXxiBFunXS7zE6yj7bDzx6n8XeUUXiIQCHdqv4s
knAF7eTVbQxx7sw4WOdizD5Cr/whRdajBBck912RkhVQ/fXIzi0DPzIaVv+YFFW2yszsAot3OGGc
PEKm5zDLHlF3FKBip5h+ddkVuv4gErcqAqGZnVyUcvISJ8+icSdQGqjPJ3FQ3ANTa160sgn3qUBv
UzVHz45fQF1gGUGoo00JC2oQMWqw9dgPith5Uq041poXvc8ypCvRDFZ9OS4KLDPBWGbqs3KbhXeH
DHHeQdT2TdwjQzMBN+SX02pGDUKunSD/IoO2vXS9RLJlLN4VM3oqIP/EXnqvKNJYceePU9KIbeYF
zrrTNYQDVJzT4SO3xKmWCr7FqT7FvW6i0rlHTBFTNAplXvqSoA7wKnqMzVrwl+cGXMArYiX1rqDS
v1XN0a/0hRPwU7WuE1p2Gn364g9FcZ0d9tWv2U2u1yxZbInwK9f2C0zal9mG30Et53OzosheJq13
NmM0wM+pguyQWjG7ABuCknC0QoBIWY/ALR5VVzBjZcqvCzpsKfS9amZ858cmwJdHenO/s8upOc+t
15ydTkNUXrURE55gYi69qo2pC3gr9r/bWx8sI3uTWOazkVYSk1MOVZN0xzqrnv3USfT976YaVGFm
DwhN+uGwSRedEqcMxHlcBEyccOw3VYjd818DqvlXX13hAa2xNd7AunK2WNdGj1qf/jpTfVoio0d1
RhWQqiAE8f/vOArYQfUYS9PbBZGAseg3tb4uk8DbOQtjUR1Un59kE2xU037QIzk8TbqODDvPsmD0
e9VSexPVCkITHDNPvd+RfhP491GAm4xZmvJlGIx659mWu/HySr5kDYhRCh5qTF8CkFMdNo7m2DsV
gNFb/aCT2HZhRT/kQ/xs4Tewp9rhvlBhk6te5O6P2QOkX5n5t6CW87oswHrGaecdVWzklN4LeHd0
77zM+9FlwcpfYkOXyqmKpaaUro1KJis79ppPelTtvHqwXspZhM9isC9ZL9tP1LlM1Mu0GdRx/uia
2nBMuw5ZJQfr0khkW9VSBw1671NzcBwnfbr15tjRdlYz40vLNHXInemhjdvscgvNKKiuEDTRrleP
l1ip4zo4R4AMblPbPBXrGgPX3a3Pi4W9wjkVYkxjP3iWTaVULEVSR50GS4VUHbyh6A+lHj0Y1OKa
HZnCsUVRsOsn+zRNqdjJ0hfPViztVYEU7ndSzlckoleJDywTrPe8mqJtDuTyUAz2Qa/8+tLjLdau
RqtbxNSWrIEz/dvZqqG0teOtsViBCuEkh67HH9bQcUyv63nP2geVJHj566RInLs5Du17Ki9YIy0D
GEdfMkeW73OKN6bBIh8v59bf4dg3fbjDOnet6GsFn2ZnQXQ74EKGzFqe8pjK46+ugTJSARDu1M8a
ueswfamcFv5S47QbPeum+j2DUoo8K4XQsXe1bV3X9m42IfvXZEU+zLnYZZBY3i2vmo+qP5kLTDKq
+X1o3UUrGlhc5EwnIG0GyDEj/TB0Kr9BnaMMgyuSkO24TpaXXyAs6BWjO/Kgm7T7wdLwgVomzBnq
KdRp2QI23GZDpH1X/U0Lbs9FYuicx7J4jV3rrioD/4yaHdZzY/NBPcz9Ovx7Qi7/2vP75H8fw9cq
QevP+BuVMTX/scNFgju/Qi2jtfM/WrexJVKNqefA/2teTWRtexTSXCAdeLvUm8ErgzfXiSG3abb8
JksJgHPOIyiNl8mxxD/1VL/MfIcPEeYkYcO6vTPYA6/rcdixB5kubTIjqZjKLnmIrY0lh+kh77Nf
B9zWQNniHXmNUgNZgP1e27z7AKUClmewYCqvPHeUlc6dKKFyYqlcnR2zsxC1XYbUON68ObSZZWiq
zf7QxOnhGn6bfotWV1MDWj47pxjwOyqoi4BCD/yS5ZRqyriDg7UMpJPhH63QfwV9moOO/bdfs2yD
bJ4Gt4uoW79qAkjw0Cq5V43bwUHrRo+pMd661JkU4Y+hbAWgF651OwT8vrHwgy0aO9rTrV99mpUh
iAgj0rl+g+uFlq/XY6O6a3RZrlXfXFcBy+EklAfMcbPr/+8WbWjDRejoCdu8dO/iVGgnFCrY1lhR
8NJPGrSjRs4/rdCef8rCbzCYN/wXtKL1XZDo1i6b3IzUsY8PJtvCmxaPOoMxMd4pPR5dooPYGb8i
1KDWOvMulmhBdEqih/XK9SKFhygvBq2o/PyeK6bg37lK5Od2+eXK/m1UzeqSYB8uNuRTDkPMtyJ5
sHV9XpVN5lIuJEeGTjcGclplPupLiDq0rv0pIrl3unWl5ThvOhROtqpPTZiSIabChpS9k5I8Wmwt
dtIY+/Ze13RnwyYIl08rFCSjwTes1OnUmu1+iJEcpxaElUnV64cxjNFocvry2ZfAIwfdLtdZbIu9
ClEDyAgAEUXjW3VF/Yic8tT9HLqhX1OfQQHKAi/SQSogvygeQ7cVj8MMXNCenemI9omN4XrIHqhF
YA+vwqXdBtLadSCW1ipcLn7sCXYDpzD3v90uk1N/vm8zKOiUIo7CWhw20fDU4LpqC/vp10fKIRgv
iZDHMvHNS47oC6C1lHeUOlWdKdJxVI08e5Uuw2oAJZ+h3NxiPAh82J/6DeK06JFoZHZvF7xNu/XF
XniezDo/3q6hzm6xqinI65zzBQG9fPRt+i3s1ueSZdpXqffjFutHUIeylFWim1f9nY4E/VHWVHmW
VmyC0t2oU2T9/HPB6/DvAdWexKHip3nJYTCO15DraRNUuwEn3uv1jFzv75zORhJTTXOsAfJwtrFz
vBlBh/V3qlsdVKzqy8c2wTsaz7G/Bm5NEUHpFK00trer/PFhke5hbJUmGBgs3+AW47SwBFbUvOKt
1nmHZIzR9AzK8tk2jPI592SyDtBNOCTelGbslSq+96w/qhB/ga5YviDZmwl5nQFaOWczp8UHbBmT
Z3VA+t0JfPNJNRpgDqdci/4ZAcJfx1vqUNvSH4D+yEfd8qgL/1amu8nR9R51UZaM6N5d5erU6e3w
R+cfoeNypb8u919e46qbpz5DnYZV9u/HKSE8yy2+UBrlXp30x+ugiktJt1EUX77W9bqqffvEUM+S
Qy3KJzumoKMn8C2gEHXvMwuZZlnt/NWPwcQuW3Sx/uqPC+fv/ii1+33WSo8feAsCCHm8fVlrn8Mm
ofX7ECEp2q2GXkYgrXhkMjjbiwsouNhBLiKupZq+DKgLXSeoQKTY11g2tvvRLl9n48n3YNIHSG++
JjAvUMPX4pO2NIPenPfZCFIk7sL41Z5NmJhZc1aD1tz9rPW4v2DScl8UsKtUtwlnbUNlF1uCZY5L
Fhw2HfU/NdrPk/4yR+sS5Huzhn7YoJgFSkgNVqzL2GaGMAKWTze6WYfXNbzDYpnaTR8a2V1To9dZ
m1G7sdOapi+yO68y0x3/h3lbm+Cs+t61EeQwm2RtVe4AEr4pjtd2pqFggDgXtGYUkR2qNY+T/Xwd
s5PUPZe2fE9NlJtNj72DgzZWHRsLqzoNXmsZlfft3L1fW1NqPPsiXeveELzGM5L1oqskbjyIk+Sg
7NZFFMUYRaBdMvSTdWom+K94bqB6CFwXteDBfULf1HlBPcZZA0OND2quCg67nPSQCh5RKlHB6lK3
YLJxdx1mRPdBh+iZ7SeQLMLJfnDQsFwnbAm+G+um1uIf7AJqhNuM4MFs7fZkotKyC/AG33kiNDZd
rHlnrZE+4l2cASqJuB0HRpFajq7DIhJAC8YGyLqH5UEHK3ob2cWSRwvlgzqogXLh9AmHdHs0FUc7
9DFqTKEnjpOxz/QJTaIkbP1jmuXf884f4DLZ0+dx1sd96lpAMUoQDFYlzGpfu61xZ3h6s8Il19i1
HopKm1pWLm5fOrfBgkelFFSjvRlEVzzqTH5xb/M7XavRCZ7XU2mPC9HavUg2QKuO/clmwBbgDIO1
fIkBliFqPn1QI1xRStfQT+v7eDdpmtyIso5eeuUN3iabyp/7R9WF77y9KVsMU3t/EA95iJ6uOdX5
99LoNumYuF8cM2wpwgYAZorqs/JV9puovm+NYKtaGvZmff/mtXg9h4u44bistVChyqaVOs2LCi0q
bfrR4NeBMC5bpkafNlmDF0raBTa1IiM/OgL6cVLlMLhA8rwNZpzBUaqDHxP/1dBinV9QTzCcqaWe
3E9rw0+bpyKK5R6zFQGSf4YWWMhkl7Vaui/18QubYwSfloMDbB7fmuUUkdrkXCVdt7SFABkUXwcM
FZ05iB3kJTXAZFnyjoE0d6yd6vVk4UB47ZzKQx/a5KHRdw9W+pwE68HU2Q85GFaMc6Gh74d8Yjo8
Rt2YvuQB4ok8ssmcpkZ4NpMxf02CjnQZgm/bViktJol+GcL6pxqUYfDeJlF5gTTxAXdouspPUTEW
j9P0roSnjEWQygYCdxwy/qpUUw1UZmJuBACcRa4BzSp1kNMONSANhQnyKSugL9O9B78cjrnVreG6
TwuXfkLTT1bmKs3Sj0l27kHv3MzdFKOeXWYX7tMSYuvmD1QW24NqeS4JUVh3/9eV1Kj6HE2PPjyQ
6b+uZsZ1dhkc63o1FdYXPWIPZZHty6HPdkOZJOiniO6lw9/qUQbaWrXGrkKToRVw0PFXP5qz2b90
oeecUq2tV3k/L8rmoXcaqy58UMGJCQiutELcdoMEw9nBeq2Ejo98g6LyGWE+HDuULNfSdIT3es15
qdG/gpcmqr3ZoZrncgVKfUlqLKmMP/IZSFRuDHLFJ7gw9UVlP0LcKvHNnRbuoEvhsM/b5wwtWR6e
WbN1Myv4inLdwuvF0lOCs6D2qRtT/hy0cJJS7Fy/dDFmpsL/aB3Xeg8DPdpWQkxoVpj2yQ6cYKdj
FQV/TVirGuPT79SRVkqRLui1D+mAjHTVo8DShwF+vQguGfTVlaIfqSYMfNRTFnS+aorfTTvVH65z
ZQpofEzSft1osb3vcg9rMGzoVmNUBo/KHEwfNAC1kQnpEGlXc40sYfKArlT0OAXVT3gb1CcSLSE3
A+5dNfO44lGfJnut6Gy0N+MOh3bK+Ws/0fWrNwDwkF9NC9HoVwS/z6RYA4gn993iNj4sB3UWFja4
cwzTHP8tMvWwO8YOL+bSdDJkhtzupPCr+oDSnWqaiCi9qWaMeMNJ/89mEaAx4EKkWSlLkUpr03VY
lfKo4TpH2hDVqNKBgq9GrUW5tzkIw9b5e+x0nhl+v1Z45BtumQ2PgbN4+ArCBpHXbo7AhVHKGvLo
pdNr7+xTLnpS6VUwvrzBdTS9li7V7wv/2qUCsoV9vESpide/WQsCGuoL+sdkTd7a9WVyH9UlBk1z
i5qMbdff3GpvIc23rfUAhtMaYHC2iVwwC75rrJU/jDKAUWdwjGEfz4ga/DUAFv8fHbWd460fPGm4
6ZMMJyYPaSO2HhQsQhuVS87CqDmM+Bzc3fplUGbryMvRyVsiroexQVlDdFSG0sU1KrKluCyXKxu7
+T+Encly3Eq2ZX8lLccFK7QOoKxeDSIC0QeDDFKkyAmMoiT0fY+vrwWnMpl561nWBBfuAKUrMgi4
n7P32p7fxD9aYofoeyt38gdnoTH+GgWzSO5DMoCkKlle++fo379uduvk4PMkX+XukK4b9Mob3ttk
W395z78s6q01PbAys3ZjbS6bzkB1B4qa7VFya8ea1K2+z3HXmOotodbksTsqiTlziGuEurIrULRe
5VVdEQCAZnNAhLhcnQhahcGQs71cvlgTQClKVfE+bzYaVglNXe9kJGK3JCg6NdikcZp+N8tIzn8d
vub0rH7MkaDt5cWveb+pp5VlaxNd59DLg8m40fcQ3zrSaNNsbh7lyEGu7xesU+XImKlWtMbnACK0
6GhfT/08fgPxJ+8orHa6Rop5tKCh4mIEKigSDfX4cmh1/8/ZfzcXjQCWzLrG1P7/v1ne0lv6d50t
3u7zCyxbHGOyjE1T0fAqsXIBJ10fkCITolCE2c2xM+JQuyn9aaDKsjI6UbRh6KdCytcGCrmOBtMn
ssmWLxKzJc/DjV7JFT3njV79Mkz9TvT5+D0hTGDj2r1/0TNLOSZGSkkxMun8Rz+zNFfZW7T6s2iA
trVBVzy5oKM25M8rD2GK+YRFjKCNbI9bK4wE2UKWs8t8+pgDP+RDpGTFMSnd4ARHXduz5BXnXvPJ
Cu3MVaZ16gMf0/MQueWdXKtlRdHuQbkQaZKcRF49N7HIX+apCjyFJRElKjs56WE2bMmqip+AINar
OhvmX+FbCGrjV8ZLdTWXkbrDOZyth76ar0hDXk0ooC9FrefHnILrmsRz5XmagWCm/N1beTVs8ldU
/NsloeuJBAnUw70ePJVhQ95H2sSPdTL1G96Q+a22OpZwQ1E/dA7ImqqNMQ1UPg1ftdKuwdjgbNN8
+65PfGOrhUp0hyqg2OmTXgGcKsTOLdL53CMMWldEGri5X363w8KLKOY8tbVm3AVmVWCHYb5MW9cj
7A31PRtSVrD1NcaudKJO+KqVDWEHuFZzD0EVhExIwTd5KIvixRdKcHYTCgIGTMLropsSloOVBa+d
1xX0lHdNbun7wdYemnnMLzHlkUtmE9mwit1cW//9b//z//zvj/F/Bb+K+yLFXpj/LacFVMBWbf7r
75ppqH//W/l54fDzv/5umcJxTVNlb2TBgRc0X7j+8X6D4bbc/z+6xK7YdAzxuoE1fJjiPUkuWGYz
iUpeDvhYyUCoyQX6mpNnoeZaNGeoW0EO/ceXWIj/Wa39y73lAmOGRr+0MyjwzaX5e4pUa29DpQk9
w4R/oLHo3gddwLdRX+wdrBKGVVtlI/ARJlUqrEDffHWlFjyLW5HAG0LWvJFDRdTKnTwjOdo4jLH1
hHPPMYiB+ceFRre9Gk0ixN7lgtm57oaqoL4J9XpvNoim/MGyHqg36fdlSQJ1TWWnsJKMqJn8UV4L
k1Q8oA7q9nlNxIxTuhlpFbXZeW01PAlR4DkysyFlNR5cMSNCG2pHcTUwKl1D11TPmp6wgsntzyl5
0RxioE5RBI1Rmysij5evCPPXvu6OWGrnJ2S3tHdLO0EJ34DxUi+w2q130+0zpEfwWTOz029zEP6K
8tl6r9OhXeWQbPdqDjgq41/B4qrcjGpe3YRCXKI1to/APKlrLsGLXQO5D+igOMmLkVbhChcxKt/l
KqFLbBPMmg/4Mhxst9hpInQ3cijGQDsMs0Wup4oLi3pQjPyBQsAo+NnlcTzsdVIJlFWwWF4jFDGY
WDX3GWEddos0Ba8W9CW9jCKDmyBPP2dnzc4Ouih/+2Luz3lR9ec2mmBr0UtBcm/56jEt4umxLPIJ
b4wabuSwHXmj5TbaTa7R3ZweQzN5Mx3HoES8glhCcIxJ3iZUF6ta2b79oxhjc6ujujprkV/8y0HO
hdm74yTOk63EMDs6+6fWQMCdqDMewtp0cQjM7nM2RYpnYHHayWEVGRkM5SE/ySH4tZ3a3zKtTh7k
IazS9Dipw29+57xitmETgenYElAidmxgnVdleoH02X4f6xiSEzYpzwCm8zoOZFzW3fAo1MOkxEhM
YhWzoAIFMK5hfNN504kdSlvWf0t/iYxQdUVl3sSyp/IoFlAU+jGHqUrKiNq6AotB6TzWGc2MOWf3
P7bjvK9ZtL/OybfByZPvBNPkx9IQJH8v00JUv9kjavd0DpL7ViPuvV3mU4XoeD3VKQeZZfcyde1K
E01/ZMdN4Lyh+0cK5b/b2c1vqj3mN1EkzqbWJp7K5WRcqCucsW7Tl8QLQNase0/YQPY48wjdDr0J
jGwZKr0LHWa7OA6TCeItmdQer4jh1xREj/Y8Fu9OwEWzNqqXxhI4+m2/Owe1WXouYIbQJWHMNmDy
y8O8OJqh/D9FOLmuraVV134IBTIOJaHm4RQTznOhbomCeBv0LDibfhHHG7w4dH3VdFshtrSwFt0G
HJM3var4DpPVcJBDeSEW3VrLbX3dpEvUsKPl7Wpw1fJc+Hl1tpt83VnNfLRavzwHnVF6bJujXUuA
whp4aPmCsjBcueY1FhGclcA41MFYfsepb3pqFAXQE0xx7Ui/W/s0bD+G+GPqS+Hh/0hP7hjfD75Q
73tdH59b8dOwCMJ08EqwBlPKO7S94MmmJN+aRskaJNZKKDVckAejQ+Yh4pF8AODoqjqcexjacEHH
lB6C1m5s1Wneequ+9W06Po5EP5+FPvgglplHcv2Kt2rwmgoAysTT58ZSzt72IqQpqjnRTc6RCRJi
uJ6qfYpEhvZz3O2cXMvv0S8bB3ewP+Ro0vzzpPfhQzOE9501ur/IUMBy5eTvg8fDMpmGR3xI+XBX
6XlGPQXpjt1d58HeGM5Q3uq6SnYBKypKsHFD7AKs/3guSHwGgUIyl138xrcfuunveWAXY8ed+i3X
2R4jcS0utVqLow6QbF2SQ741k2Hv5x0flTGurvLMNbDENcoUbFhENTdKhMiBY7smv9Z0V0lCEKOR
wiaoGiOAaCLunUkpyK9hBTRlP+ZMOL8Ks/k5VWr6zOOt8koqEBdVHyArVKxBgj484lqyjuFMl1ae
sc636Jr9+yTt411e+smeYty7W2OenIwoeAJQrtwbHeyQZSSnLIIUWGfYZzmalMxaMlkML2x15dFl
m3ymw/w2U3i7zRSAr4aVvieRHrzZ9VRsUDpnp1IL2m+QNODrJ+HbUGfEulD730OnjIqkeea7eHaN
rvxBClSwriK3u/Zk1J2xfxDRno3Fj4b4YY3H70G0AeXlKtbvIts9B65BjOsyikez3qlW3K5b5MUe
gBplH5uJ+V3JjE2DMu1bWMXVJVVJPBois3oBorApgxnpTqI9ykNcp88On++LHLEtnreEHVibqKoe
p3FS9wiUinOsdvl5is388yzCCkYR3W7PAxu7HTSutdOFxbaMSBII1Dw9a6mffB7kMOetTgVsmfy6
bBaDsXHzUvnrBXmfkQ09ORa9plCkVar1kPIL4DhWvcOfDiC/o/RyHd3ph0J/6fA5qhumrFZfpXU5
bly2B9RzBFrOGWKQvQylkbmqbXFmP8BiaikqYPf6M5SuZzkcYHj+9eaIlubGJGFgl6JqIYbefA30
wPWGTp1ZhNrGK15HPnC8TxynWiVLoT1F0HNgZ4BUStRJTZ14n6CtfbSXkj3WU3Ko+2V9twwnfKpH
oqWpXldzXK/H+b7MGrEvh5lMX7KiMDL6cAuWdyRhpC9u7+dbv42h52GSvVNEO94hDvQaMIUn1yUE
mD7ecnVkaxvr6UNfJdE+JTOQuPSxfsHC9qQbLe5hfZ6+ETVC1TGuX1K71C6mCls6gsh7de32Ksiw
qXE89v6p/ufBn002SVpwFYbXGZZ6RQGtPcRp8DJ2dvIKIc/0TB3IlhwuWQ/8s/pncB9rZGMtKxN3
eSD0KcldSn/3OQx1AIEpGKcTatic4lVUbi24xhdjOcgzV3dWsKiGkxypyqQPK3lKzcTY2gb4X1h6
2b4KrSerNEncGBeXfg4Oh8VWMLXbNnQWYC3LM1I2xebzp25iDkwS3Gmfn4ll6II7PMpPDK6HP8Ov
q51LaIPaNyZxr233FHd6D4LQzvFTMcw1Mz6WQD9IR2CYjFGDBpKFpjWsAamJh3ppB3VONByaDt1M
MeBrWIKY7lSLDnJj8syIWv9hdmIjWClLsBUQyFBR7nmEF2+A2oN1XiXTo553k1dgJ7qQ4yd2LSkS
CAPCGyyFeDfQ8jr5WNZRw9izvW1Mvdv7nXOwWwh9bEObe1EpYIJYoBUKDwfBssGDPaZc5WHMguDe
H5M1W8fwLolicCEpoLV9U9Is0lJadfDhcR1VWk9TsckWoE28JQPXvia9oXtDoQz3M0Ylz/HtgAp3
SDyhW7T31RxBQmmSaCuH8sBKDbWLpl6/ppQOmBMWzb0igvicLxiU0YEJMjiJ4k2tEZ2H5SDP5MHE
yu21mENZYQfzUWmM6Wiq3URu4T+Gck4evubkLZ9z8XcbN047zy6m3sCmsA9MwB2ycw+H7w23Y+dl
9dAcBsuMv3ewYzr6Nm8Cj8su4fm+swniummZTdZlhHE+iP391OU0GuAgszSl02T3Y7CWc/IgDK26
Nx6AW1fnEm/KFurALunZG5WBGaHkc6iWU2k8svrfCCNTDkPSUnJG3lodRz7cmidPP8eRVeNZXC4h
O9A3vYuT5eQUyUSzm78EpfJ9NJjiOb05tCWesc9jtQugH6m9v+5EPr0khoL3QcloT9io9NC3beJC
bV/YjSYYKCLbMwujfwlFvvJxDcNDofQcJSGJYXGfURNl7uvwn+f0Yfg21j0Cc9SCPEVD0A4+iDpK
kjaL4mI4Jk6Fr4Ee8UAAPJQ+gFEVv/CQwO/KSdjnodOotLu+l4dFsLPisqWVxAFk458znXYeZbOc
bY3rmMquj92TavaxNyrN2liM482k0iLU4uFBFM28QkrcfFRKt9O7SHx3A0vz9HgITopViAPYwnmT
5Wb32Gejs7d1DZo2IR2PddQwhxU8tJObrvXlJYoN8c0o+CEUo32TI5d6Rw3i4RHAgv2tGeG8Jnr+
VPHrvGstDM0+21iv6KvhaCuKdauS9FdNWPt7phnlqre0hsiEaD4lVWJuCBlModyxwyK4BUqdCn2E
UmHgsXim1bzMdWFE+OasxftJdqehsD6VVo9n1S6IqPQdnxYy+H4tJ9KxA6AVq/ZRh7C/aaaGP9fM
DG9E83FX5dpGjQugHaxAxjn1zwSijWsjK/vN15y80C9X5Zm8IBIo/1OLuV/O8a3wPYNVxb5E04TA
LIjek9S2oB2RpNLUvX3X4b1bWcsFuhW/e4NMa2XsnHWEcwPP4rLGk4epczgrEiblaViNXusExGAT
hLF2cWJvUlq+Zx2Q6tlcDnKoQck9qk4VrybrzcLZ9uKkNuVQm1hPOaSZOHoWpNm9HI52+VaAcL8f
iLd5coBuymkV2OjJzHXCLdTIfnGmdqJ7mO8BXBg0e+DXdMRuv4QjArC+U8uPoeEDPmY6EQqD1ymo
IZHilJdxTpz3wlbqlYI49wBAlbyHoGyPKh2JzwPQpj9n7cS+ahWj6EpnxdyHmtF83iLPann1X077
so28Av3WymeJ5scl8egaLENXdOxki8GCyalq9+ZyCBwj25JqRP9X2Ni9R5Jk4JQ/lZlqnds6tG7h
CA2FvMRwRavcvKHtM2+IO7EuwlI/sCY3b6LU62tgWlt5kf9X8wqO0jg4pllcCyBX17zu9csQd6s4
MXe9rqVXI8z6+4wwynt+EFBO48rp7+WZsLRwHVEL3H3N8QEHW8myHwjWv92sz7WXwXhnqQBmsaNj
dXDm8b0pnfQmVEecO0rj66Irp7dlHpxKdgMDK84RImvwdPYo50ts7F7GDg4IA049ohR46JVNeaCw
bB1rq70l9o+5iHzCMZzmgUAA9U4CY6qGzj9ABxfNO7wZMBJE3PmpsYmnInsiyHKgaX6wu67c8Hxq
X8iTmjbtFEcHXRPti1HFr2QT+dfJcXwaZK/ypl4nsSZ2Rlbby9c0odHsDH20Pfk1rShxmKRme/r8
E816T+Jw/EhNvVg7WfcrFGZ3/Dogz//X4TCE9NXi4f+Zy+KjoWTTA3FeROwERsYrCz6FtRzKjr2K
lt/0hTKhlZq+S2c0FDFZW+uqpgiiRxOSemALK4Wk7iGPxa+qyl+EcLrXhCfq2i9q8TgPSea5g+ne
oU4J2bW0JgkAjgJIqOm2hjFtqCXoPLvgWJEUFj99Dkeh5otHjdApduvIfWzCqxeeRLRAJuQhDAZt
1wgdBrNoFr1Lwi+MmdvvetonCxbfeegHC0cPHZINdM/oZUwaRLtIVofQGyiD0T1HetfWvfvQaUQF
OGbUf48Nuj2zqUBzZXkQskq+byvnrqcmty9r8gtmAhgwYiynScj6dphioCvhTOKZEdAJ1Beze05O
4jISJsz7DNrtWg4NvVFuYdTuKZBd2PpprNcn8HlxGf9QLas7DqaPWHM5ODpbA4PInF0Dc2QXUX/x
ZjFF6xD+2XPbsGBg5Rd9TzUNzao7Z69jBTY0ZnX2lqnZr4bKdVJXtya0q2O1HOSZ3Q6sG+QpfnhO
5SV4f3vim8XOHm0lXTl1wntJnrqq3YOYJFgMLifZF2FlnAh/vBsdarftCCCB1bRuHwM3d46EptnH
zyHsxX1pCUIlqSNJL2HcTNODPTjlpanykxzJefqlycnpijffXTzDs4jTw2jRlNIXQ7C8ZR76ZlfQ
a8UPggHM6Gfx5MffMqXAE+JiXrUCykOd4nhUncxfMe8WNS6dHxRBfgy9m7z5U4mRX7HExunr4BI0
+6IpxatONvKuLe0UCKHQ3thvVDpuAkicuwl/364xJ+UVxRcQmggpdPNgEQayMzrjTbYCv1p7X0M5
N6r1y6A58WfzT07JO77agMIicYXv+MfXn0GeS7GCp1Hv+w5Hpj2R59mW+aY2nPkdOKa+thNNu5ql
K4jmy4Cb9OZW9gLa73QS0qs8xzDKg3npEDTakxL2NPb/OSOne4iC44AqSI7koe5wpvKMs1zXeWIt
03rdMIxbdazcJwuQ777w63wTVCOl335uTr7rDit5lcDY6lob9JKWiz0xmo8C7YqtwFBrCgy8CAQe
Pq/NeAjKRLCeWP6WlNjwddIF7aFI4X8EsTV5kFgq5FMcyN+oTjTw/wzJP9Z3gdNc5HyF2LRcyfs0
3/gOLm3Y93TJkVcLkj6WBoc8DJRw7go9U3ZWP2efnQ8593ULudmhNs53f5mGJktzrg273V8u1GY0
brOEPFx5oYqRXk+DWp0InC42NYFaT3NWEExmxP1Lmfi86scZI7QbY1HW/A89Vw60IcEeNIJgSqhS
QA4qOvKU7Fe2Pm3VbW1b9g8eCR02YY2kSj4Gnq7k6l2iw3I2oHId/EF3Ly5INk80U/ZYB0O2T0DE
X/IGL8iqX+A40A+VrTDowNhtLyA7cllekGdybjAAHVSquZfzM2aXdRXWsNZF0NzJQ19N28bS+pM6
Z3f/uclm2X9tsbm2qgtHOPTYDEs3nH9vsUHsB2TNtmcNGmidGHq26tohP06Lxjft6+TWkSesFDyo
XSfBvqVjF/HLH60vcFB1QE6tGJa2o4wj8dtcCLOHFGnyO/+1BmLcm16pz1oj2otR8ZLBiBy8Gcqw
1XMB5DKKE1Knk9RjPZ5tVc1Qc6j0I5TU2ib9Vo0PStmK+6RXNomjd2eMmlTmgdBO9G5ysaHdPq+j
WKXlFAXJzvXtZh/ZA2pUfjFPU9VPO5NH1VWJlMQj8n7a86XP0VJiS5YDbZb881CLvt+1uf9NIU3g
+J+/yc5f+5i2ClERyItlCZa9trtc/5c+ZlDHs1KDr1g1fcrP/6uJyV5n52eDAQ/ln41NSiQYv0ZS
LpQW4CwFs0KbVa/zA1pCy5CNFaBL4r23dZmYR2oMzppADmBJk9M8BfA5eGp20yGyS/Pez2uAYErQ
/Mzea1cJf2qmXqwbXSvRhyTuQTUDfxvoQL/Lov6pqq1ysxrebFsl0F/obWpneZhTRz0bfGvOmSNG
1PTQC2xhNbdRAwdrDRBC5FAeisDSV+EdQMr03MOZeq5DjPPqELwGs2vsaw3VuFE34Su1ng9iUTRE
gWnE6ge80HIXOzcdXjyU/Bxm6Jpe67zPo2x8UIfMX0VBM/ys37tgdLaaSKetFALQIYEpH/UPcqTr
NQnACoBBvAzBo6+BqfvPP1PDtq2//OrYpgYHxeXlicLP0Oy/dKd73w+DaawMahd3XRjmHwhX4MK7
7Xjtw1g/BUWbejjkm7emIQZ9uUMN4w+VdPm0cjBYRKrvRZ3bXKrc3stIBx0a5kE3tbe8CIFvdO6I
unMNHk5/gOwc3+zJpW0V2L8ityX9wxAvurTaKhPhJ6Eb/ktrHJi3STVksLZADMeLRT4JDMPa2BCf
urUqoz9ZY+ov6iSAsas+4B/IMwq6laC9by0RhRWO2ctIevOwYSHG8nKMJurj+bQCZhy6tnsu57a+
ZBQxLz39upF0JHAHqYV53BSnIKmq00C3PPQUA9l1iKvbCjaRnjSUA2h3Tk4a7kFvXuxh1k7I4Z+s
2WjPAOW0J0d0NyRa2t00FdoT+/10XU3ZyY7baNM7yXT6OphRN53895x37Tet0KhVdQlBcwkgYDWY
oM3aqXWlxm5eq964i4uB9LZlNDhQzWxLIWNgbNF/p6b+kLCY3es80vduK5YtvS1WKFnET0KJ4EVv
AsVx2Zazgq/UOKKGs5zC9LVYyh0LhH+OrzlXdPfuVZ4BXG42tTCzTaPGRwpp/llUYLkifParMMuA
bQyd+DaI9mc1jsGdFBG1o//alSh/G9ACwGVC2tGq3tzI4y3YwPB6Yr1Xb0Di4y4D0HRx8jq8CBDg
YalXJ0Q5+lmb79UU5STUr+hbbSHDhFYBwWsZUiYLt51hK568ilQpR4fXZpssc7aEQA/PIy/KuSzM
rRhEvEWqGlwH9kuYDopimwdhcI0LBwn41CX1TqPuv/ocy0vQhEiRQTG6M8EbifXIM2Vnzv0Rrq5K
gY5lNPpLnRonwYdVhcSevb52w8hobAqBE0pKvuSh4700Aha/lyMW5vrer7JpJdhpARyBIjJ1vzv8
6aew781bUuXT2Q3i51rH92QU7ryp9P6pJG8KNW06ra02V64FPZpvVeJ7gk/7OxpQ4jqywTlpdWU8
0ORMWMn6w7sG3ZDoO+TaFUwcrHxn3XgjNBb2tONa7UpOiWW+N8qO14lZrREWk8ho6oSKp1B0Fd4I
NJ+XoQN2iizJhVQ9HSPLno6CPzhbybGKzG81TN1P+ahFG03cr5FYl9EXH9PCLY0iHuJtadb8zjBM
bfXJ1DCeqcnRgNJ3lr+CqWFVl8yluR0XubWRc/IQ92S8Q2rZtQYeMapTEQwte57J9lhOiVnJjtCD
pMoPEWK6jQT/PjmU/O5aQ9OCmEnzsFW0F9j4UOFt7amvrfSxyn9NVsYvswoVqh1/1sRihau5aLZd
0ygffl7+bqeefApIbHe+34CHo77jSfxBHY3TmZTUP0yDWcHWu9cau4I80uC0n6abHGFOrR8AnISA
+frB3yIEHIA7wbPGHrzDOugfaxw+NJ+W069DBltpPdOd2QqLgFDy1xxPpxr33p3YNmnvQfIUiqR7
TKws4re6HG8YGCJv6SdsYz52Xqoo5rkufV5uWMYhVzbmeWGEnmlNAV4tYqs72LGzF4bbEwNqBOpp
Ilx212i8vpcRcHX1JM/kIQ71iCiHCldERpoobr85PYaOcs4qG2BC5WSbmV7fhn5NeilMO9p18LOh
MQfZxW6b9CIvyDM5J4epqPUV4FCTfxtfhpr9z33UAJ110PQVeqJcvwB+D3Yd7XU+1ez38eTWJm6E
KNGJ4nwERRvsRyW+z4IhodnGgSrYfR+Ugk+0P25YyU7fewXTcJvN5WWy3OA5nyvWqsx3mWEdBKUe
QOGJeW5CalYJgS2XhB0IjqZzTzDnJR9IWvicr8ExDqssBOnloyJey5sBDOXrMGtrz5oKvj3DwK47
c4d7isYPge/iB1l6fLle36ZM9S9yKq+zX4FjO7vKtF8rl60x69ck36hD153DJdAOfTaSCyNItzEK
/3jFizJfBzk4eM3NHqVCdhmNoFYePxdY7fR5TSqk83+M2HKNnuoAunDCHuS0+REKF75wnafRpcYY
YfyKh9R+jUYIX+yOiPZahvoEwmN06+fBcBCNZXGZbE2iLi+1KHSPX8zAa7rKPGrgfjehJY6iL9z3
WEFAWmNpuRtnKl7JMORreQFc1RH7zKZTqvwosoEUwX85RVnOY93KXvqhdo925bpHeaa2qgvtkAOL
xz9n8kKc9ViDGuCRVctzqlHdcA0mS9vgtcocOMzxR0PDWHXdnT35ZLZHDeZV5CxPSMUjZzcpVFtj
Yq4R8uxriLl3NUiVz0OF3gZAi/XbrAtxR2A7gUPyakryGp2c5vh1r5C3DB+p8hb2sbHTNPERalFt
HZWOoVAMeD8TOnHUZuku0BJiXlgGyJe/PAPQMZ7UKH1ug7o41dWYPZYJeQWi1aOjHA42ibD5rBLH
jUukYPedfkTaTDcLAMqjj5rrsDCbuqLOIYgVxkV10AHJs9ysr1mlN1Q4S/2k0RPalVY6Wqs6pZWq
OXeCEhsZ17Z/akLroTd4QC+oL10eotKkZdLyPmRKidXkoezmAqbI3deMPBtBpyIxaK+fX8xqbRfp
JiydOSgfp6L/QfCk8wKycI2aTznKQ7KcTaQtOmE8Xm2U24eqs4n7savyrfTf4xGEcTbHuFaQLuLX
T8cHMfXFqrBT/32u299JSaoyZqBb0c/OijVK8EJn98+ZvZxRZwhe5Jm8miRxBcWctvZ/c6+c+/qT
2NgdkZaVB4gEXmbG2qVcfF+pbqkXOYxzTE1Rl75MS8yGPPhs8D7P0jQzdlRJXjU1U87GcpB3UPBr
Tp1je0UN3L2KE+0MMKimeTWFe0uFFjJN2KkAWAfPhFxDnB3r6cPC6pxOs7FzHLU/mma+7whu+WGb
gbGaCZh8wu49o61PMPbR1n6wrPJSR8J5wYk+euk46qdENOVd7sQFHBTHJWhpKPpVEMCWo9Dd7tA3
Dhc0PC0t9tHeJtr4MStlfXETcChJq9fvhRteYaQH3/oo1aiv6ZZnECFNzy1+CkuFRZiazHtJigGN
n1FXR+wgERHyqtXS1BB1pmw721FRoKT9OnHxMEaWD4s5YqUaGiqBU7X+rBH0YWb1+FgXY7evE7oS
5DdpJ2dZbg/EjClKkxzlSM5T5PxzUZ61IiIXvhd7eYec+vryr3tb9T0QrnoUU+vg36Qp49I5P8mD
vZwVgAfFWp4ircV4CGchMtvglGlKcJp1PSBYh6E8o58Q0AEOgs3MXm+9pCYlDoWhqe9DDNIAGjMe
hnPQXH3956i0gSfdINIXYmVk0SOIXWVZUd1itlpLUvkPvwC3n3aGR0c+3aoLxijIyj8HOWQhhg8I
EwbvEJVeRGD+nsEwZYVpvjU+WrbazJIbm212xWGcwwJVKWK6GYY+SFyxCVclNtzM43UYr8K4I7LH
MQNqGsb0ltjiUAbR9M3Kyj1vim5TlJrxGPK/sJIMeNJwVg0xOi92zK4eav4xE7RPLaFhKGLZDGzM
cZudDKorLXqIKSVZusXVZp77fo2xZ4JLbkAPbdvx80zOyWFXAEarg+zdt1SvLAzx0zTj33WShN+S
QAzbthLa0ei3rm2P3+z+3jSj8oVuHqCePnqCr7JvM6E8VBZrFLugxSaNz4EefrBdVR6mZgguX/N1
qPz4ur8FyL9CWUnfsbYew6pEhBDU2zkpM3pjVRWtBr38blZA2doFl4X30fBs2tq0KcBhzbbLqnJQ
l7q2nT0Z2TiugnxCqZ1F3ToareyjHRZnsRN+axXrowzrl3DxVKXuhJWBJ9bOgiX5GKiqfkOBl+zG
akDm7zgQWpo17LPpTU47s6HuShdfgBGbF7eDrFCIuDuamooZi1EQuPadk0e9wYreuC+pMWS6jhBZ
4TOpBuqLHOZKSkxnHzr+HUkQye8qaY7RXIY/UZk++50WvbOMpptKnsz3YJHhNVjGviVzba2thvge
ilhik0DcuHfAQq6ytvmgwBreEqM01k4SdS8id9g06tP0YY7BbiwI6qIY8jvvSVzCQ/PkZo3CaoM/
ejDIxCVdsoUrqxBpWYRXY7FYonwzV2Ii7MntlAsLyu6YdCoY/ywAPZGHMH0XnxJK6vMw+jDUEJHf
99AoNhTcf1vmTKz2cnD7PL2UQ/pqqoG9k1O1QparpexNU3dvKavTY59ow2qkppevcyWnOtU49M3M
yL9ZxIucgOL/ljc75RiRwUv6Mw76lRqp4Y94eemhhSxR/c3N/+XrzJbbZrJm+0SIwDzckuBMkRQ1
WjcIy/KHuTAU5qf/FyB3u/tEx7lBoAAqLIskqmrvzJU3emMqvXjwRkM+vWDGrp+FagOXFGwz2Og3
fjHN+UAhrlMJZvMRx68zF7CCkwgBQkQ8E3cEZjtXFrKwS8zEexmzuCan0Ak+taLcIQpA7QPLdV0Y
BUnQifxnnMzflOfGB0XV1UsojX3Y2XG+dm1L35hYijZdoPVkM3JQZHOJ3KJ/WC7ZXmVuWYeRpunl
ew077zUWyZ+D0KFgstSLfJm69YrStbtCvsteVm9TIgrh2Z3ieTOrB4p9ror02XE1itKRzAi/SGgA
J3Taqg6A2zI00Ug/VsrXMhCesSnyQj5gpIJUSNnkmUd8sCqzLHgvsbt4QSF+aRFrTEcJQ8RREDLo
VcVm/lN2seN7npefp7ykS1ji2LO8NH+zWTjXemYMfghA4iGeD1AFQd+l9pOYjOAp9LTnPO2NhzZU
uoeigGPiumcqE8ObwvL8bBNIS2Jgrb6GabwOkYQRBjOY73/PEgS89Mfr8h5SuAMe5J7raYLYmRmX
zLBpm+vkxa2WG/ifaZO0p4Z2yaZolOAUo409hSYuIbIRrAc+vs06TtXmXlZFc1cVsoTqnh6Cs6m8
RqBXrbTnxqJtKoiN2S5DQ7EUX2TdHRAd1gtUbti6sfDHZj8+lF2svZhRjDEO5WzHknmt5M7DQHPG
Ym2UZJu2pS5FCq6+pxak8ZhQrOcYB30opXhvAhEdpRaVSEFt8e4Jq1kjk5hOXhMSblPGwakK+Wpb
qs1eid7Ss2Hqma9YOZFmbdPxQUM2Aqa+WJFnrDwmyKGOKBm0TTBG7YcFfFmv++6zL+KEGdhxsTm3
Bk0zZ1pVXpBgBs+jqyLz1GTH6U0bK7qGNRrYknYJmAQOiloH4LW83tinA5rssb60jlI8LQfMVkzq
XgOv1ZyKJ0ydwdEr4MQtd4Oxam8zEg84iuJD8sYXPrA0X5WOXR9Yrf9CoeuxZ7ebva45w+uggfTv
6KWpsenndTmxcUzcY4246DgqA0EjBlYoo+2ynef27OCtjpoo4VJ931kXT9HQGWi9uQP8NT7a6MPW
Y2Kj6Ai6jT0Zvt6TgE7AbHSJ4ox0zjkqu+tJJqDm9HO5Tkc2P9metyVbwrggpYv28QSn5Xt/g2G4
3ius4O2d0SXEfBGztZFj1axaoKOY0Zz8PMyHZfi/rslgT8UYDAEOtI2ywBhn8iICy/CUWNVzPjMX
4SgPN6+TxQZCkWseHr9LHsZUl76h18qmCbz6UbVk+4Ca6riIPWTeRo9tTe1pVoIsmpBFNaJZSkQ1
618SERdDS6Cb03X5IddJnH0wEMny/VP5ZGyRbdR+k9WfZQPvVTPxKnSmLI+iSDEr87s/CQ32aDRE
5BCj3SzmPb6RGPmxipPKN4xInLPe+mdpDS7NQMOYe1zLuEhxHtZ5dQwiwMy0p6krWPhu3Hm4XPPi
CBzjQDOQ/EdjH0VGdPu+VpL1wwS3W15GD0oyyyTBsaA7v3bqsPukLYUwXLffsd1KmBE1eIiI6qs1
F4ERKf7nQerIXDTFOE9S/ZVhYvutJr/6eLiziPGObZ36ZTVQztNYNQCKWjkkezk5nYyFzx7FI8GB
Wqt1q7/jPEMM42r2abmk2WlzquLStwzP8RMNFBMPa/FjWPF19HamMU3Q6TWqLJES6XOmO6mjRlix
OWCYpWhnQmS2Z6wcUM7H8IQuCguF3aP7WsZ/Tstlq2WSWlSytU0SZiFUZ8FrmnkRcnQCiRWXHFj0
XLQO7dQ8LHeDUvmNhV67LIafrqPoxOh5IJvjXnn2PhwSiaOzCjapt26k497529RPVV2NFA+BhzW5
Vz+FYweXMguOw1lNXPutqnWKsJmW43mhRz+5AC60KHtfrs/ruG06xe5LbtsHt3ptKtX4jJHtY/6W
2bVmSjr2XpuwZRvVV8XC8SVF8WXDjVa0wnztBi3CTNrP2j8r2fBHcNe25nnrminspwpVOmzxO419
ggvFJsm1qQxtO43YerQ+JuF9fq2ZkjFNWwuNOClwpadfhIZCfOUZREl6UvIcN2zGNXPNnqzSx8zN
fkWul3wFmcrHL1XeYgRzG3NAjpQSfrKPMmYUCyrFJzRyWhZe9ZY2gdyxRsj3OQKil1ApLnEpxWee
k8UTOsmE0a6wz57MMt9IwSenddNvnYg5rTKCc+3J4ZEC3UA9QPHRTVA3mS/pXSVvZvdQuo8408cv
+FHDSusr/UlU4bB1q17wYMcO2yRI7LB6nhPHA13dkAi07qbe9peLy+1Qs9xzQTQX87zRbpaksySx
RAHvG21H5HibqSMWzRzbBIBwFazpD2rH5eAGKqpfNbfUozbkNFWW0+WW8+8XLcNw0HgHZAtThxa6
MFUSzoccUHUtx3XdVzWxwQ11jTxBe7zclmRjoD2xvONsotDbJOr8tGejWQ/Ky6K5GWt1OCjCoqUX
V8ofHY4xtBQ3g105X7LVNl4BCS9B+VGC7+cS/HKWNz+mESVqshTpC9dtz0T+AiwZS/aeNBAPBb6f
dajbxkumCVKbqM2ty0H5sroi2MVxicLJIIZZWHZ0Ujw9P/89GAn9Dl7x1SVufgtz/ESKraV+SOQ9
opX5okUWtC4bvLyGGuIWcDuSbiKjvWIqQH7mOsF2QQBZhUzPdeH8U6lDe/CQ266Y45LrcpiM+FcF
QnQPLuTPJW0+szTXXmflL5dwvHU0WxQLGVanzg5RYixjW197UZG+Kc5w0EMg2WNJao0lw+6x1yNy
BdJObF3ilZdX2HK26aX6LztCBFlBm2NqgKSw5Lj/vbYMB2WQj4kk82B5XdqU+ZZOyngcxT9LbzNN
VdCdkjna7LzqDKHQRIBFA65sR2+nNVSZROwhBw7pUw6q2mH4ongWzgcNucW6cHn2DoAv1poF1FLB
wZDMScsUOfkX2uplIm+CTUbUk/A2tg8KnjMM9vAnOj9om/y8HLx/v2X/a9h7yrirdOslo+rzIP77
0Kk12A9RN740nmvDs0Oqh+6RLVf+C2re7xZUyDuOZvCjbh++UDAufa/r03VRIJqzHTbmtuKOR9WI
pqdUJBH6oChfR0EzPS3XuhLBTTatvUypDpbhtEhci0+rJLBNT4d6q6pGu1sm2ynsbjgWqrs79e1N
kcNuMCSqXslGoffKYDXkdbBf5nze1+4633WdLDwZkincUw3tiegSupiEGHqy0g/J0LU+ZWb9iAgZ
3SRP0E3uZt1uqX87GYnky/C7AG4juv07DLp/vXi5u/ys1REp0bfGmzLbUrz5sJx1LqmOWaKnZ4rj
r3Snp0fpAKOorNlW0QXhD0VEYiMy6xzA3HkQs19Tpprzw8M3se5VRT81QDJf1CaH6BVoxxLl8K60
P5a6jKsOz7pwcacrPascJ24vnU0uQSLr+FPr2plppr+q+O13CsoXsv9c6IsaORZlYb0Sr/cxAlq4
Op1mvU7VsAoCfpFcoAp9LKRqbq0SADaO3D/loWUIKy0BIm+9JyMbVCp19aOcD67iif1ybRnqggKB
K4Tc6rQ8K9/Ek7oO67jw8zQkI7CeaLnwDAhn1wmQhKk6x4IWURXwgbKcciDdERGHKOv0LJr4VJSN
vre7PDgynf9H5a7Rsrc607zt32rcUqH7W8gTU6MCcMJjOpitiqszpqHoOv1J68fooHtTxGQwVuvQ
kvzKbc7TShHZc0/r6NAYBoLw+VKZ2f0+18PfBiuhLZ7vYcWfY7yA+wCYRIoGtS4ENicrm8Yr9ez7
UqVcRtGQ39neyqtZtJdmfixWICG3JEIa63JSmXvbeMhvRkMCM0ueS87bukMhhpzTMY0Ns9W4i6ay
e0s9GFVarMaXZZjEW6cd7ZsTR+RtzmknFd7qM3E4w1GGuu+QJXFeLoERNtl3hgVyrph8ZWJQrj15
DuDjWJlHeg/kjsrQOSBZxDeHMQO17MyQ44aAYK+dNdn0V4PyWSlGwa8h5VlNWXfVfWls2C3pu0SF
XjXBdHsYG614M7J2XYyOoD4wsF2vuulAu7o8QA/Fuxh7/bbqy+Dm4A+E+jypd7PXKQHp+kuchoKl
tjbtsfMZL6OikWk0D9NY0ikKe+kvn4ncidLzd5dGjxCklwPW37LpgmNFWI8W1u6ZWCYXWywLG18v
WGpgegc4m6t7ytR+RTWbKPHsKStje2ukjncUdd88mB76qxipwasTjZ+NLIPfU0ymed2kn4OF1s3W
re3fjwX2AOeS1RMw4DD4uVxfLpX4nfhUqO46ywRh1/ao7S1Mha+1GEiFVXP1tMTzoE3+iPohui43
C9xLbpIE96YQ+ktrfP9IqhFiEPbYLlSre5WOAHTqoiy1UboflwMSC4oY/z1kGU/9yfXWf697OHe2
nmHHPt2m4oQtMrlImz6b7cTuj9hO9tEMdesKwZ4NkY00aJS6XVE/oeAZdmUKnTUj0vFJayvjMle9
ws5p7S3SBdpGhcoDXyKPIb0tWKuY3u8sBhFc91G7X4bLAbicnNAo1JlsDlo3xRu9UInH0Wv14jSD
bfsZGua2Z0FUKSlt+mgKV7iTeRA5tDmkhc6jcoWFKAw/+tYh3MMv9JQqcB9PF8uMTuoIBHdtlXm7
Vko1J+Y5whcVTwB3LAXtFBUzlPItNLDYiGZxLUlabqmi8i/sdWuQSN7iwvZHOP+HZSii8AAQonka
o8i9OYX9IixyA0IVem1udMa2yqlKtvMWNdRzko3aHMWXaUYOHMXiK8J1dbCSHp/4mIvNUBT0E1Wl
21YiHXZTLCLM2NlBt2T13HmZ+VB58kBR8Cy9qJ1Ys0sHBlOernubPyeixero2YGCshPsptqgWnLD
ci9Squl6WL6oo6s/WRNauILyn1/hWPgJmMgvFS14S7Hk7EFYqKBT6s9gZv45jTCgErc4nxh9K8TK
pEcmx9zJxmTDpqE+I1Cvz9Qz2n1FrbQT00+LXpYoSiKYdJJgpGuILxgyOe4vmbwmuO39pDHKqwsC
DuJV1h1caw5hINLLjfob6yye+05vGlS0cX2Imu+VCjjRppqdxKe44k9HLQ5SoQWx4AR7+V4gFntJ
+U7uo7Zsd0agmq+BXm+cqDVfvS6Kj+pIqTT2PEJNijBYPea5+U9qeiF1nek/DySU/hwgghGLFzUP
IgHSPSV59dk7yrpTzewH3Cskc9bYArIqjSfa3B+uo5i7wTEG6ExI/v8eMpZF30Og9iSYe/lOCyv1
pHa41S0lKJ8KFABslNRuT2V1upuB3lCqb5KvYTR9YYf9h1cQeG0QKLHHwnsQtHuotQxmv54aEu5S
WUfXmkf8lQ1etNY6idYp41m3HCY3pUIyOOZwtLIN+kes8HBrdrLM8h9pBWMFnVKj0ngPulh5BPe8
XVJlAsv6HplAM2FTqe3wkQp0YlRkLwSFndUc8hl6tvayHJbrVFGah9p5Wa5U81wY4aXf6wPP+VBX
85PIMvteSItPi5a8L6PlYCvIGVxFa/aowLQzbyOaKFarnnkYjBjdsdk4j9lA9oDjTvJg1ZbzOKSx
8+jW5qGLNPuh0cTvmg0sj9qBWGY9f9Rbbzx8i0cqFfQKSCnAmhoeDccCojGfmRaQj+WMRfWfM02H
xCFSqDJhU/1T9VnyvByUBvhyi39yGTkhKxG9Iq11GdZmjt8BM4PfF2rggycHZ1ch7dSgXNy9NJr2
ypRk+0nU2r0WJWg40+m+WFrQSyCys7Uaa50mSuj3AQLIsNSyrcdMek2c9s9ZOHhyk4QgJ01m39xR
xKVq1eKC5hKTpdDwwJkzEoXo3tsYlePFMhJ31ZOm9vH3BsGTf25QQ5u2pme3x2J8o/CN2IOTDK88
85ny90oIXukuCjNY43BNd0oyuQ8jmoJdX9Nbagfd438wfdaegfC+FPD4UDfSG3HjxymIQZzOn2Q9
xd8hm08idtDrqlW+lhb6xpFuy5ODrXebuwkt6GHAG1QhltPTPPQzvQpZr+gBn6gK286/qHDwNQnX
shBkmqYHEMgASxEqen1bDlmYJDccZKRK/7myXO76pwL5R0Ch9Z/Uo8/ntL813EOrRouKl9B1O5Kq
jASHAWvsNMxvS7p3LlOP9VeabFWnLi5F1K9ko2/IbdOJjnDSY4wXYl8KU7mYvR34liWdZyyGE7Do
wvzZh8Gxt+e9EYp63QV3POrK6xgk797A9mjUWY2Dr9HvKQiyTT0kkGOm0E/iY2gK69ZQ0b2F5WDe
ajV8b/uqZPkStRclwMMVYTIO50T1obXEETNb4qvedJny7B965sc+aKJPwKb4cRpLXkKWaJduIEJ3
uZGm8cHV1dfCHIcbCJc0fsxGzF9V3gD0RGz6AJXTfGTp8rV8gIp/X+87ysldBfDdxt0AwDbJUenS
V0gI6+60nmBGbCtCHeL3UePzHxBB9MCb272BgUlLwzzyS6BLK0K7+0YUBtObQcsBrnD7nsBFWdMz
KJ5Me446hq64MSP9jTIKgpu4ptmmnpq5s2BNdOa6AhtF07DlmdlUC8yqtWiil/mFzJcGw5TkeTy/
cwYQxxUrFm/bx/Qjh07/GZHQtNarRDml+USrQaONLrU3zWpM+rcBOzYkkK8OnMqtawT5VsMu/lY5
oQd0pK3O6mDY9yTIHxO+sLdRViBhZlWSgkbNV6rMpVQ4WEfClqElxIH1ynMu3tUOsUwlzeIHrZw+
sig2HzIZhjv2qcUqDgz6Qqnk2nzDrrvfMNSDYz7E61ZNwzcsxvXFE1280ojOuRkqJEa77nM2Qjx+
ELGCX20Md7zoCk4mVTlPVmkg2TV2SCw1OkRWtFY60V3NgekTZGrwQFZG+ea1IQWiaSNVl0V1NjiA
IEzHl6NTrr9FWLYXDJvAxTQ3OOAUPDEWl9IJs/Vom8lPJHIfCVXIe82yGBUCqJrendxrojTtNWpU
qPlqWxy8WkKWQRfNTvvRDtOH2MSltHKhHyBrmE8HK+VdC71xb/Sg3u2kcd/j0cD73w2os0qrf4fT
Uwa2+14gqD6Cvix952CmfiWKVxKw5JW0dzpNZi5aUGND/UzDjgTY3Cx+G8p9JNtzbXZDcbWatIFP
prh3JahwIGvNyAZSy+6xTXhKGBTlqxEUz05KuLHpVR+OGxG0mdoqMtwQSDmRJYR6oOPO9KT9ZSUE
ZaLqeBWO8sWsxTM+y0AUzsaNoM/XlJ6mnybBMn4UOf1FRzKxScgEOgQyKx6oXSSbLkTDQFmkeKj6
iapJIjoUAcJ6Il3ikMluuKKGsp5s23H8bCLXgvI6PDezH04k3NM062PMxdmgPYd2E1/Zut0gnpgb
Bwra0TAL6bOBqneSVeqzqZQ41i06xe08dAuH/pjrEZILvuqhydgxqWhut5lQm1ugFMDF3PA+ooW+
Z2EfAQGP/lxbbmhxAdkjbtJNiaN+i1TFMve6R1hHK9XoUrawQHTJWs6g7c83nSrEGmhBdZFMUWvF
qIpPKuV0o6LgNzPCs6pFwWtvOsywqt7zPw3qaBvoTndG0JHitMLLiK7q0cY0sxpKW0N91vYvRlv7
wgShXfXuvq8n92LUlrsTgirTGNHLblPttcskvJYysY5hadBk9dpfRl6Zl6QhD2uysmJbTRid+yr/
1U/IpxPNbh9NZPLHya3FNofI5ls2vJy0l4E/8ebwPfWqY2Pp2jm0pnHdzjMu7bBPgm6SO2oQ9zyh
O0BbP1GDD6vnolA337NCbqO6TmCSlxPYNbPqeFckaztLuOkx7dPI1/PUeKtbYmxAa0wHHN3GW1wL
/CLVpZqM6jZ6st5lY5oc8kjEd3qTdI9kY/8SQcvSFyBy3E/NOdGrzYL1rSv9XqrOc0hRg9Dk7AtO
ePqzEclXP1TbtNf6H4qdH4GmmG/JWJFa5Ul4FdQaVtkU/7BxNxwzl3YTPH1Rr7PEiXZ9C1m6tYP8
bAS1fisQ922zuHD3OXqR11SROycK05/UfVWf5FpxcvNePNEgfuuUKAVhDZA9cHrnZiCf33gdqLtl
uBzgfZgH26YN3N5KYIurCGvGK1sq/nT0869tpdV7PWlOrcX7vxB2aeQSAjLyPV4Iu8u1sPsNVWDD
ola+lhMMy2rKFRSlZvyeA3VYQeG2T0Cu+cwZBdV3Q+tZVEuMhzXw721YOuhC5mvDpGJMEGry0JGy
dXfr3qZpbJzsLKEgGiY0bUHY7VRXFJtl2BhNscmLgX9yvls1uTVTqsyXApMkSvWgPC5K9VH1foV9
a7N2ZRmXxwNlQY+8FhNk43axdjgu+Rlkimlr0lLrjfRkutEHzbyWuDUObio+qqRLnJXW8V2rGxeK
RNvOOU/99MZ/8kvXkpYvWE5e/KSSn+mycZrc9mfdInVRFOM2ZUIB9c6Hf6W52ciebz4NDOli28v+
8cxm2CRFUW56y9Tuahhp9ybu4IGwR5T8NWU13BykDN9n3nKmRMbD0CXrxZMTVabYGoFofN7E9L5c
w0Aw02WH8vD3mkYBTR3vHtL3w/+jXU11VWxMg0ViMDeuZUkhPCx7FmXz0LEqnmrufFpWnr5Oo2g3
dEbu121hPCqjYjzSjsz9QdHKrR1abJkbVuwrO5+8fZ5EzZV17He+2RJqJqNJIB6r6q1tQw8wXdqP
oxN571La0Ua3teLQz0PV4GHH2v5VGYfaBxQsd6Ys5WPkRtpJZ7nmerCtTUwLOzP7R1a1vPJoQwSl
Uj+6cMlCpXml4ZkeA0unABZ74YWCnlgrVJ9/jm7xwVRu3vkLayeH3bm/XEeDfyz0znzBYD0e2mI4
TRa5yZ3VWncywsgySQvmLtO4YPxTeagDMC4MnIoaOCiZT1Wz9qbybuSGeQ7hwuzsAP/bGm3Mlzok
zTEP08bvPY19PQRC6uL2V091kaWRqT2h6cBb3YEhFAEbM7AjJ6Ww89/ziZAWZgdavr1diuXKf99S
+vr7NcuLg7w6QfzlQYaKI23131KdCHIXk/Psmqy/6qSyKf66pPimst8EbR2+jlH1tbyWlLKVUdbt
L2RBWvn4PaMu0+p8WGbUxNnkLZAvtI7dGVxGd17O5DePUtNy3Ix4uf9tQEhiPTjQ99trht7sFXde
YOv0aSxkjttEtaNHs0sTf8j0r0To+dEmxf3SzftOI/7IbS+leMgVPX7Dz4RSaCzFDzMJbnmGyKmc
Epc4gyQ/k9iWnUOyZM6ulduHHFDnU6fA9pHw26+WCNUDtF5tRwR4eR/ommUaskvktXat1Y9FGGVH
Y4iyTa5mSPqQHWSOBh03gLcaC687ko1gM4HFtK4RIuRObqCYpq41dqDS+dTkrGQDkN8dHnT0f3Sr
QEzuoKEFu0iPnqyqtGCZ6YF2bSriOXtC50lzVfVrq+GMYDdICU1le8qMSai4F8VXHqLmunWm6lOp
01WsDfWXIWJtNRZXt4rzlyHnM6l0efqq0qWms2Il32dRz7VuvquW7XA1pBj4FgGCHKfOT6Z+/PAa
3d5kSAAObZnVbx3itFBjCk6GmWzGJvPS9B0onZY1fJbWMWZWt9hGoaK+lZ2mM6dOBBrPd53gje1X
foF9kZ6JpFVhfjWUYZTR8XvKrTdYZ+WW1tZcbA+8XZY6uLnaVSdRKinRNmximBlKbT9bjnZD6BJf
l1tsLCjLpC3ZJvNNlwofv7rMd8td261/uCAbjiyU05sRJOltYsmR6RC5l5EdtOlt8FKxY/5kFppf
wVN7JG0VLKWOQBSRMuA6LZGPKVnClzAIRAowjA+WhmvzCUzROsGnpwf6dK6pYFxs2+ouPN07/iPO
BGsXvwzsYBqJlvkBSEGuTTadK5E5+YnHAvJRLSHjxHLaJ5rR/bqze6gdgeieCskGmRokPgt6b0v3
djksDQvXYB8CUHTcivZnGdSEQvRRR2ZZ2bhfJblBM7+iSlBqRHHUAxRSOvwqdnQQiHnPPR88Um2G
4zJaDjKApF3NB62JLnFuOAe4Iiw8Qs/2+7ZzPtJJ0vCN8tea2tIhCjqNb3hMiQ9h2UrG7ax1Qcxz
yikZn+I07ddq0xP9Ow9xkUgSH0b9lyU86nhJNp2AQpCtxZeWcBVb/lAwHWDKBE4d0+xyk57sWUEX
LhbK2gz8kPbIatLD7i7isr13HuiAkLrFTrpqe6/mA1lILFsPUMSeF/ms7iYwdCeWbVkbdYAwYVAv
JVrHEX9ujKIUBzWtHmcq267GXrmbgkL7MXY3fbLdj4SyLQvHR+AfxgNhNQFKMzpsq75Oo+1yUYkA
AI5KkFB0r15JqYo/K/zUK9XLxHZQI23dV8nNjaPqxao1c68oGG+sNnffMUKupykMP4VNupFq8n3p
WWpGcqUj9PiRKq6zL3TMFDA90l2Qtea06dDUViZ/iSbPKeplg7KN8AUe5RwwwWxJAnNiTK9THfzU
TUX5LfHFSof+rSWTX7qNZ60QxPPWDbjAwgESW6Vgjl2KVkHE8hyh59lqxtTF9V6LXd4g3x8c2T3r
TR2cpVF+LaOklV9ZQ1XNJPsBCzLa1CRQtiXrgl+2pbwkuX7oUXuc+ioSz8jLw+0onGljeGr+bI55
cjYLFt88x6wnPYwneUmtlNzOfNL2sTK4O7fsx6egZUKyzMa4gamMN6WkTWKmXf0zFqD5e2n6bSDN
XcFbuBv7kAIY6dg3dQQO0ml29YU4zqqF6o9U8I/ETx6zocmv3uROT3i3h02raeYG+V1+GfXpIB1D
P6kUQU91covbEp+EMxOfw/BqCGP4YUO1XpRwWDAUBSsLecYO1mBc4BEcw59Zm92UrHGelXBQDwCD
nM1yXdBvyU3lo4q8Ytt27bzWnWiNYxnL0yx4ytoheCKt5jwUenJdLpHKM/neAJmhMr3gyaAJf4iD
DsVlXK2KuAuflwMyR9jh2dMycHBqoD/XQH1UzQGYcmVgkeq0bZjqI4ug2a+GsJ+Y9BgqmFI69FjY
iGG00E1ijeY1luE2ny0NgnfdA1y9HJbh2PefipPnPKN18eQa9rGJs+qd5FVzH6es8CKTnwPTDZ9U
PVcqpMxRGdvtUuFvOw2gvKEYK3uOT6ZMF+BBJENZlNPJbCfnGhFSkFG5+wdarmJ42pZQ7HS7MBHd
ATOUYdTyaGZtA0MflpniqdmlJsVgToGzFNV4KIbqtIwQ3sdbSYGBWk3DFPHY2+aPXNE/lsyjCF7F
Y6agIk7CrLqULO12UKHi9dIxz3Cx2BmUDPLZ5aSWP4gMN7dB7l1aFOskWycULFxXHoSmVL5nROVB
SzYFvX65RiPAt0wlWGKxjYbElm/YeseoyOJnu2r1M0wOcY8jlp5NX90mNS/uVuWJU5S7v5Z7LhF6
65o4J6jd3mWSAXXC1nC3U9RaJLHNlflSLT60NK4fWXh9liSR/dDMTvMt0kqPwnPGN3tktQv+7scY
Iy8oArXb6nWeviOGTCQZbYpS5VQP51PXHKJzMB8oV7g7I5OvHSke+8ZJyPj0KAtt4qr8IbV+h9Fb
3y8OaNiN9oMd5Q+L21mYzsjnk2ytAZL1LVf1YFuraUpkPcNpPiCMeQGhr53YskfPQbT9ts7zqp2I
ewPkYQYA32hii35dgFmNb3wAknzlBXa5V0zMbo0dxXKjTw8gl/TrhPbvRqlM8Qlfwikskv7MNpoC
qGp155YZ7fusqE84KdnXE1y6KoZXzyInTqcjQPVJh69BI9FX2S3ScnenvYfklObbnDnEVtpZlUk6
zv0a5aXBabgCP5K+j6SCr1zNqj+mXnxWY6t/epm8jQhkt1htQeIzf5RQ6McaeD2Hrnf+nDmB/kRp
bNoVFJqsBxDJ8uwV83bTi0EqNh25RGXfvSpVnD40rTVsjLTGlIb9+7kVw6OpQB4foxHfNJDOVaKH
1tnUrcInCq/aGhMROrUnkF0TfSicgERutqJAuUoYUHppzlWDrE9X3axZ4wsXUGUvghspe6Gvu02C
vrwlmLNp+LirWjWsl9tifo2oVHkkgeIdmaOvtwo2HXgCfiWlipzd6+965Xwu1x2V4nTRpO7FCpPr
aAMCQhwJHuX/L4e2QopPZom3nqdOEiNsqsPsj4Z6qEpzF+qsiLAngu8zjRzdE8HYPph9SZBXaR3L
KGvWFbQkODlWCJwpoiI9H7I5fCF2rHqXIjFh3fGva8tZCnpozKrj//KbyswOD1Aa/L8+1FE2Mz1t
yHwWaZ+l5WX0W3Lt7DUZW7BgDuM2O3aLPoKp79u9o7sHlqK0N0YwWZ6ugcVq/4+yM1tuG9m27Rch
Akj0r+xbiRIlW/ILwpZd6PseX38Hkt6WrX22K25FFIJIgLItgkDmWnOOiQvvIDe3/f861s14y49n
dYXOomJ+a4poctEnfEzZ7MY2PIwuRihJHDpK4XnIGhcqOJsy7MZTPW+6Npk3JsG75djsWV7jgYsF
xfvaNp+ohdDwg2C86lm8Pk2G8sNX+PrFqZV/DtXsKZmK4SJSbJlioiHoClu5k5syHnil+pgiNOQr
/3UARvqQuSR8zu+gyvGkhOA71ACV5gr+XsKjVAdqW8SOd8Rks1BCvqU+PY2NjRgK6WcrHq3QonU9
9zqipoSQ8z/OgNxvftKy6kWtQGFO6duAmXzpJE17p2YTyEIulgzp0IVIhIj7uH4sR6W4yCHyEItL
bPMF5ClR7+SYGiGYIHJ8tuJr3rLu8nobzJJzJSJeErpvi+kLjF1v7mU2X2Dr4wmb2ufcL31yGQiM
CqvwHzok5WfbdZDZ56O4BGaNiyeIcsx5oFc84lRIa8pyHkjesmNCsx4zDecDlcHn3OWG6IXzPKPl
ruhnaXtq0n7OiHK1QzD3n3SRrcoS7lMa8A3kH4tOxFYbAAPiwqIvobXd4lgBR9DsLQWBD/X0a2kT
ra5pzm1PU9FlQ5Id1vJgHISgvtzgEyKRijnXUxmk4q4I9ddUE8rzVKjNOSqZtE2iYILne9mpj8Ke
+MTv1YTMdErMY5Zb5hXaPLcIr1yEM7pZ9wz9SJaFcXslxzKT1scUAHKQR+VmUmBNCEzKqHINsqmi
+A6A/FvgTXhjWxyAttF2P8EAkhZgER57lpvaVSF/RGBSK7xUmR/lsFbIOVlk9RfSKMenxklfdE49
FFGZbnR4hIth6PytxZIHo19aXaZmqC5txyr77xAeof8Xggd+jrB11bA1zXZkgMxvYKU4GlzFZa65
qHvNYuUSY+AzpnDlWWmO+74g2K6xi5/7VV7XD4r6VrNGLMug2wyYQB6TiNDpWMuMr2NqbrkvG/9o
OIM1L8Wh4ib+0qwoPI0KIDYxoZ75+7/A0GbA1nvGjeWaqq26tuVooJF03dQ+sKHs2h3dnGhRbn5O
uVG9JFwVra2vLKm1e29/KSGWw6r1j4WTjXfy6BA6ypLuvUX8rogXipEQxPUL3EXzza1A0soRJW/5
7ALvn6SjUiaHKPo2ZKh28fr9PR9+jm+hKG388SUQwzUQhHy/V4WkJEHWh5q6uR287c0lI3kaz40W
oVVuISknnq6gyraOFSRyxE75S71swgPuDPtsAOzHF8HDhEQ7my4tY31pIgTqG3TqYxI8Yo2Dt/3h
aMcd4/Y+nlOc/X7SOL8PcfejfMttvERVUkI9oSJA5Sdmiag40R7gTn1EhFIftSlGJjgZu9uQY80C
E2gXABoqREpDuA0sPhaFiI6nVIltQlngZc0H5QbwJTaCpwq39xOkWX8BNH88yUN9nRFM04YO5mNO
79NI39NuuzWD0oyJz9jrI0AEvOCpho4/iJrxTm7kgVELOWqb31NvrHdyXBAstA/CNF841OB2QRWL
DTMD/zUK0Q20c3hiUyar0Ov1k9IyE9FVM9ghF1snLL32okPUkQgTpJcK81MiPCYXSBDVzWSbFCpC
rZn9JNJxjgb+IXFQUzdNu44M4EWBPdEPjOoNosDthVOJ9xdJlNVvv0b+OAcNzZuIY2tT6Sp1qjmf
YGhRx+C9Zd+4ISi4w22oQH4NU+ZYG9KlvlrCYC0RlgGtXUVbmImif24DBOgEk6fbVDaQaiNZKHmJ
EsRs9U8BoBatNj43VBTPDXIEvIOus+0ITV5J61XhHU1X0e9dKdEqoFFSPox5FJnxiDfpVEIowc/I
tZy0BA6bMUkiZUOFyp6roOa8ka98Jxarsqi85W0NKAflifJI6/OMK9Jtn5xpUmuvwFqYQILZP3hJ
qXyO/B9y2Dbo17bUsjZBz1mEnR8UGIJPEXwtJ+QvdnZapPNDWNWLBkrAgZuG/phyWzyr3XAGdhAg
NYo6plBa7M5SU+PRGafh0bnquuNnS+DJ2iZV0moV++oSmu46yPWX2MjD18xCoOJVaXodIfQBOaxj
+AFw2qYgcYHIuSTHZ+Dmy6ntHyLuwsukIb7k1hF1EiYDdVsUn3X7bcqE/jyzEi5mWT/J0dgJ/UMe
2N5Sy+txM5musU49VjZDUkI+CFTxLHd7JTLXfG/053g+ak7+V/yL6O+NHClg0vH1btyR+4LnWxtr
YLIkd9XAng5eFT3VSZitEEV3l8Gwiu2kd9XRGjo6aHGRb7PBHy++GaUrSzT6J6iaqGYaOGdVFVWs
+K2Jwryn0RD4j7Y7IhV7oZkEh96kHRMKAZqFZo4BkXtZ3E0EGlfWxdK/2974eWpAfBgTPZEacAvt
0i67UYmdqYHw1xEaLY8O+Zic3TH/lurVbiihyMiKI1CeDJE/wUKU0M5uBCcG2FeK3g/Zcu1h2RSd
zQVKrfVB5kn3OW0TTN5nuTdUE31el2+3tJZMAJ3uSme8yDRpOQSt9b5BehhDoHS6BUvd6iw3Co31
AfbUWJ1zqk5HE6tWO+/Jo0iWOCr3RzV983RK6cEQRme5scnLgk1SfkvHSjk6VR2dvXmTqjrtVblP
aCW6H9jOgIvXnmkgnYRxvI40s3zrai7mqkzQ002kuCWdGh/lBu9cTPYs2XS3Qbn/fvj9HNs7kTEB
gK3Hd2vF+e5/nhn0UJmwnLy6Pv0sI+tIo4ySpyJtjKuPjKBMDe0TkijnztC1b3IPd5t+0Dw8HTYK
FJNC5skL4if++mKr0LRoFnQ+i5M8oJu5hs0rs9ptH9b20TRYpzupNaxHE3sSV4rpYYXtME3qFMxs
N3j5l2nEn4RJZhHCELpFvw65CmoJOcv4bSJkx+jnSlt11mVRuKu8j3R1CVqBJAGinfmC/IyVN3Vz
PPlWdfHyGu/bHBwvh+RGhsm/78qjzURRxWX2Bz3C2Felf6mRtASBEl770bCesqL+lKC6uGvm9kCe
4u/OnSo6yN0IwQfRQa6+kediqI53raiTlTyqqLZ17CMCGakAWfAelP3ffyn/NbPid2I4qjpTGrnL
WTP69LffSRqV9Sg6AU/CDhuEUA0aj7Y5VeFMVg5OleeYhzJjjvr3P1ZT/5yV3j6M3//gD0zV9z+4
1hLfsvexUTzFQVysBBmTW5QjHS2xpDtTIrnmJv2QZZH734umxXuPreBKRkS8I1ZIXQ7zrhzrpz0e
KAL15pEM9t/KaVObW7H/XQuN/CueL0BAxisZJeG2HoAF22qLXbNzVgbd4a+DXjmriIRINBhZfWUq
8FmOZ7ALly7pTXchwLb7CnneAt5zs9E6pVmZ1ahfHPdc9BrVDhr82tlIpz21U/VBbqLScw/MwL+R
Q6b9HGrxjbiQ0xa0dYhW6Zup3cQjTRj5jqwe8SLi/V6C9bDmkKPhRGHNC8YhurptYRFsb4ar1B1F
dqgm394GuXjulLbC3+U+0YPRkF5Q45FD75uxNxDgFkXLKm1+OZ+sGrm2/XCK3NUNCHcsPS28Jnwj
aDLX7UK+pKuCuDg/ye+MHJHfA5rB4V4hkARUSjkS0sMmyNCJoFmln4iT6b6sy+//ciVp1sfFgeAb
7WBUUjFQuyx1/ryEtdaMLbst+zUK9+ao+TS3qO4fNJcJL32YAfGt2nzRSjq6VYocRoondfKVFiKn
NQhgwfkMihIA7Uvp95hbU+pI0hQWz03Wula+UHNNljdMJ0H396aBxYLqdXNoRsWhYcxUtEI3de6p
+sq9aZ6syldyY+huvCkrhYbPfG40CCTgQ6BtRjmxq5HPIG0G5C13fTezt6TUf5o8zUfxAwRGYlR8
Hg13CmrvqbGMnUfMjEv3TD4Xbz05oU+7sh9R1gVVuA9E0h6TyTDmqOYXKSQJEnW6+u1F7siNE6bn
pMhHRGYwFTAxYt6K6RoHYyi2tNjihTGIZity3Z3Q34FBINUKqX+uxxt4Z+TNGuFPPoI8AN3L22R0
Qxbyym0zj2dXGpBqxi0COOJ8ORsWVUjESlm8zDK3WXpzUpSNSmcX1uabi5sXywcbpnnMSYsMMpI6
wE2Qg/Lk2zvkOcV4jjOzOMih9/dGpj4eS0ffvJ9vFQ4/bmDmv3bcNqGkt/77pWj8Cbu1WKEarmB2
Jlz8Paj6PlyJhl11gW7bwUYPcMO1SvgaaRkL1qkOxHGKKNrvp07LVgXxBTi20m+yUh6nSLgrMC2I
xHWCQWpF3BnzRlVQrHMFDK4q7uSwfGUlaID0sp6W76fKA3LTg0EuIhLenNq8c/qc4CnDD45Sce0G
ag4din6GLCZh+blmqceiuOdL44usf5avwl+vMsfqbmM+64+//7Yk+vf3Rb1N5UA4tlAdgrt01frw
22q0mIgAsy02YjavNKsmfU1mU8b7RpI1Y+5vuzhrPsnxoqene+NummLOMAkXwFLzs9wMRaQtvSLt
V+9jzqysfN9Neox1Q559sSvUpcVMXRJdXz64vTF3uM2rXyjG3A8j2IwUl6Mc62uhb/uWZDC5S2WK
m01JtoRsXr1vfutogfbXiCUJ64OvAWVR9aE+D43SP4zD8E9O6kK7UNr/eJNRiZbH2J8wKMuX/+e+
lZ87nTw0GRYCs4vHgUPwBsvOaVEpdrWrCCMghGwGLoE0rXfgtRJWzTN/pSqDaPX3j8/5+AC3baEJ
l1Kd4SBxtD/mDhtwtmYoOohYt39wVOO7a4bx7dmsejlRZ+1Esol8clv1qYgiEv7mp7pWjtxezCLe
yse07YvhrGfIMOSpmqt99zJs3/Jc8sfSXeS0//lBRXT7QfKd0/yDPFBprGSIVktBDW6xjot968Cj
0GanmdwMGIFQ1ijmFlVgcxvLle8wg4Ghhn4G4YjWt4Ryg8ltHkPM2kVHzoMcikY/u/fHaCOP9fQ3
klJXx6OihP4eLVJ/TJzhWZpbM7OuHgJcOv/XUMZZcukkzzJCnMn9+N2fYVxwbc6+oQIVT1tiv9uc
Eq4KXAffClkjhCd446SepCxNvvJk4X8u+aPHxznrmeOyx73yL1NDGq8fnqwOyG6bqaHJ/1hFPk6Y
y5xOTpfQU7OVL9yDdlHn6pf3TYU8xdZK//zbUAXdux/VaFuK3LgMWNspsNXOCoB78FD14iorDsJR
nV3lkHPXzwUIL6zmFr7FvCt1AEw2ZNrLuJI04BnrEO7N1d0KPVnIJJMh4d++ZCbYbUyJYbdMc9zj
9W4P6syLsvQ2uMqNPwXfJyjOR7mnq1p7sBwYebH3cHukSuNr3in9z0es3C8UsKs3cFGfsJrxwO+0
mTuT9SELTDjFbw95+WhXUX2snUYtl7Gh4/kNgU0tbstIvObaPtAH6uVFZd7UTGluHbtwCJ7luGMk
P8dtxz7iQrgCJAknzCaKcu7b0D1mQ2Vh/Q4vU5H693JDrVe5qzHX39uGWGNMzE9ySB6U44NDHDhO
gjlzN/OJ955P1lEtYP7iZiRP1Drca4tuGJxzNL7IoUINpzOMjJ83jc6mozgC2LrdU+Zdqyjsk2oK
ZefH3eeg1Myj3MRoHKrF+37nWdoWpAmiCSBNvQNzUPLLjSHWcSrNbMXf9rGhtEcNx9+MGnJNmwAu
pYjIuVLQ0GVK1DCVKf/l6WN+XAy6OmvB+QZmusiUqEz8OWtsvaDySUhzsJiW5UVerYCVPhFD5h7e
r+cGaATdbcCAv431TglQITk0es06tXKNr5Z+paeevjl2/QiGUVnwiCAc9dctiD/olNfMxOQdiNBb
ghtTNznUyAaeuuyHncw4GM+qrjkg3T7qnGdCbJrHjNB1eQwKTP9QEZMr90JVny7tSptM42CVgX83
Zq6PlnV+6RlGs0SilK4HlZC026BR/cv6zf149+fXZ2hCM3h08wjgxZ+/Poj+VVDW+IjL3t3bqT9t
7SRFGziDKiSyQsIrJNCClGcdxV8WrRNvjvOuyBWucLvu5SmjNTx61US117C0O1trBQx0YAlpIu7s
eSPH5cZNSWWIpsSCGsm5P8c4JUNMfa7NY2IZ4MjkuHxr6tLKt0KElfLHvR+QuxmkG3rNPiZWfhrP
jJ9/VgmGfivoVy8cr34tw8pZulQC9ooXqNfRrr8VQ9B9U5nROeXWqTCoKUSQ26FxYqGP3b5NFAs+
FYRM9CtOMDt1GeUvlJDFMJ9GGwu7DjkC6zcbR9k9gj9xHxSmdm8TerpKcGABOWzTGKuIxv2zD0t8
7vM+qrL1MNkwvsNmzmCcOoIDIQdAWQWcyUWy+I0cIAAm0lvHPjOfIjc+6xWEv95ygvyGNKSKr/8y
K/gzKoU1mCU0FFSmQX6d4Rjmh+vCc1TYEUND7LhLKOuGJ0GOxAcK/pyScaO2y5dDLLodz/52OQ3Z
GtdY+ar4k76lVtlu5K5vdWcCmMZrA7HnrOAEKQt4getBuFsX9slRNxsqoaODqn7elYVRt/KthTxq
GfTK46DnM+4JmmThVa/BCQTH22411+6NOcGhb5L7G2xQ2I5xD+P2SeqddS6oYFTNF8IqzNWECpfm
f3IYCKK6TmXwVFBxXqmNjo5kbvTLpj65sYc2yqOj3KtjFT2+bzLjT3xB5lpl99Q5cvUS5ayzcnSj
dw1W94tLOudNFFg3Oguw+YDX5eFFm4qaOW4PqDvxz0JMrBuqHN86Kbvd7X5pWGl3mhp1Q4gVnNUC
1C4KpPFlMMxw3fe6vx+Sfnyhz0vEDjrWRgWpHNs443OrUf5lUijUP5dA8+fv2Cx+NAfyKJ++/aGs
03hkbhoJ8ykElxe0/dpWqNRICrvVwLrEwamORLaQaHwYpf0D/sS1PIjaVDx1PRASfRwf9Ak9xY0e
bPkDadE15sIqCH0okV762Djqk7xIYlvT167rTzvKNmS91Ha8xkpIXzvIq2WpQj5clG1knIKkOmhQ
JIgvk5OYctjSPBuPaU/mjearL7jf92icrDfIoinkmBEZVmBWO9fHpB1DF8M8j1U2nWzrLQ2LIy3c
8CXkY13Tb5hVtJQK5hamdRhhvC+mMUE3mmbeKgubcp/2GP0WKJjo2utzkBkBInflyJOeoPbylWmg
sgQmVRyHCWZZBzAMHnT5AgpWroHk0sfIKh361Fis5FjGynJlZoW9xXY1rFmYDtQyHJ/8bhfm46gW
z1UDRaiBbfGjCb4qReG8pYJmfjep3HPxG29bcr0PSgeOyI28YqUpoGf6wTr3uT79INTlIH8+mkd9
XaRc5DplydnCkEmu93+G0P/JNQYHWgM/JmdJ+rDc4OKs7111xuk4tEOf1XI4qEqCCoqa/UFOqgNN
NPej3qzlhLsM2voRDewyMNoUXVwQECZRBp9YbGBTSmzEdL66cZrK2srdTLwaUIZe0KwN+0Ifs3U4
n+U68cNUtvm1nhALx2m+Y3qBGAkhyWvN1GrZRll5BjSrX7ltn/U07aHrIPoDKEsGCNiq12pOZCYn
6/OoDsMBlBqP3Pm0AkHYouU7e5nVT5cuTMNFHHjlFurnhKM5NLakwvpg/lXzOlVd9cDcmvQh27hC
kgLNdM6sYqAqY0KD78ovYIuTY9BDGgYou+Rr6aMEH9VkGSFGIkPAuC9nRqfQyg23KPO5Vi08sdgE
Lmbvm+gjXHOBkqH5ggcePv3StXoINjPLNjMnZRvlrr9CBJ0+hVmh3MVxeZdrobizevcuSsLkARkz
vAs9YPIJ6kFtrHFV9vGwkWN6Q7K3DblCMcnX+PvTgmfCHysMbhezLIHpua6ZIDGtj9MI/kClofSh
rnioZLumbC0bUIi+d0MvPoqxNe4QT2zD2qAvPHsih2lAjl4OBJzXvnVVNTyANOCfQjMAmDxVPZES
bXMnHZPy3MapFzlJ1DvDI+kFqpC6LyILlbHWq3tiIM1Dgg6GCPQxGJ5DL0TZ7LIsT8xuPSLSCI5D
2dCHp8S47BIEuvPVLy07+nxdN1BZKEup+UqOyaPyQKrn3qpV1T1BgOHKTbTpq4YAqqq5rPzRtzdJ
MfU7oqsbjMbK3jMi9WvjttZyMpro7Lj5J0eA9GYmsdHTWLtI0bLO34wmZZzubxrmqLe3SOzxo7z4
sY4FaC4zURLXftt8GENfkGI2tSJaUtlBgJ46zRwUEJB1BpbNS7Z5S5VS6ebnnRzMrYTIcHzPSuMW
Wx5h/nowKJ2YlkguLj5D/hUBzAOqSncAx8J1SYTAc12W+HjaPllYfahs/yeF6R3K1NtdtfYxNS4K
YMPms/8LP+44Z0RbZvc4pO5D3KC2d5QOSsAcczFQ0H3QW0GNf5Zxqzi/mlLRtok5acu0npqtvKfI
zQiMi3y05kI53kTLE3CvxssCyWTS2rWmDh51O3qt77v1WDATQ3mxltMFuYkJ+VrhOleXk5xXyEFr
nkhAqH6iKREui9BJD+OkqScETfVGL7TgcXZJYKkeuhcxZF8AsLs/jOG7PRPgF2NgrJHYxY+yKmea
VbFssOftZM3OoxqMn1U/yYN+Kdz16AbNtuvO0l9Arc/aBEakAPmLuld66ERBTCuQSN0uoNz61NoP
PrXtaz3zw2sq3IsRitRBHtPJlUH7DtwHsxBFB66Elvg4MH1j/hTlhrKePDegCNZyrbdmtXdr+85K
w3+Ac7ZPKHQBa2RuuledfsCXhIPVqb3wu0oOu6L11let78MVtD9tfesQ//32oVnzbPK9hEhpgumG
YWjWjKy0VdOaby+/da9GjGJVgFpjqSadsN9yjXVibxcKzNS8/QzEbBWRFPClCTHfZzAd9q6NxKcv
1a/x4KHVbwTX+uyuvm1ySgdhf40SM16ahTO7SjJ9DZkMPTgL6Yj8R4g5/qzhDufNZECQBkGm8PR1
w1Ukk1OIOdRJRbecVWCbRNnGXfFMa++gON74RY57Q9gfak3Lnw1hH6rKZOlMXNEiw6NwicLMXjpj
Sk5Lp6JmG7wfnRkdCt2PjhaK0bWIyHN3yDi78cHkvF72AEZ7nyT89TBXnLS0zIi107JLoynmJrcw
FMJ7izfoEpGAzLxd2w13meqHZ+UG4BFJusIgSwtaUnfT6bX1AAiMBHqTrIh1axV5fYuJHgJc08FT
tkuD/KGgduI5zVLd3vaB6ZNapbmf8Hnl3AIpqMlvH7kac7VWvcg9twiQPBABW9n6RsWm94EySNpo
cEbrSMXHzQNCbBLsLmPj3iVZbt8nNpmXkk+hdTP/Ui24pjkXR4T1mqnzv3B+1f85FqoEnaQNvo/S
Da7UL/2dTxVmxjE6K3OIlS2EKn3biBJKO2m0r1ncnXWrHnCI+fYZY6a1GCk4HZvSp4KZwOtW0iDf
S7197RYmqNMwWcnvGWAvhIutc9/5zriKOkXsa5gGrIdKscsUv3r24vJSz7j2clChzoalyb/N88wX
0pmt+xEHypIWxrRV5yKC3FhoK60Un3WiZiVgEd/dlQDJt4NldDuaVtqzbxh30vxTFQSOlznuu2j4
l8IJj5KPXzrmppqjai6CIsfUxIcvHRnLA676lF8cdLe1NQOHdKMgWUq+lJsmMsiYcnWTUtj88v2I
6nyGcXoQpL1idFRZwDXWI1BYaz2YqkcuXjZewMewLNRUbZMguyHMUI2K/dQSlGxMRrcfU6o2BIFA
5gMyhaWd4Er/NaPbSJFpFA8ZE9dNq3jiCFa4OQpNBX05mKjBda18kFNpufltZm179cLOrPxB9ESS
QdPwthryz3UeGc0pVchdnj+pYdDblUJ08ynru+GSV0CLSf62ntypP6dO1XDbLkDgzx0EAIRo/1PP
WBg0SEnPikI629yelMGY9snggTiQkIf57jPAKtaa5lpWfElipS7WuKG8pwrTd2eJZ6uw7+h8Gix7
W0r6YOHzA0Dz/FB3Ppt45kHVA3xYNyqIj+jbDcD6DotfD4ZHDo5Zgw+uTe9Us8kvxCSheo3dg8gC
9WDMrICqS8PPmaPfd6QuvqU90Dp7dJ4sB8VwbCcZUyXPeoC6OS0EEDBN4efr1oSoVy2iuyGc7KU+
Vulbjj4wj/QNiNhxPec8XAayaNae67AmqDLlIjctPYpdi3Uqj6dTUSCRFdgY5SYu7M+VSRvMAuGw
go4G8BMgLHf1pj47tUiey9rfuMgMX1r+2wmdh4vcDUfve5yY1WWgOPXQ9dWz6uAhrJz7Sku73zZD
pn6zEzPffxjPvOICJEIcelLYmCjyRU+M/mJjqtpRovzmlu0SAk15xNlKmz5r9jylXefGmP3tpY4R
Zm1PmbnA4xEfMaymfG/L8io3wMquiB+asz/5LQIzUIm6FsFRR9y1lGcUpSivQxbOhR/zoSEi4jza
w9XvPB4MfeXu+mGqEEPjPUuCfGKuk1bPgSD6ORuJmwe5w0JaJTLDQ+r1kBCmsdEQUp/SLlH5twUu
n2gx3TObgsrgZeMz5RM09L26GbE5QWXLy2FHYnK+EvPVp+lIFYAmLtKuXgZ2yRN2Rto5o2NtlIIP
vtbJ0GHl3m9HuA/PTmVSewTCd9vVhpDEcQqtG+S96rM1P1HbQlVWlh6Y21h5awffP2p5GZ3AX0an
Ukw/XzVTVhx8fVxOvw6+nxaJ5DP9OWRrkVWTJCi3t9fyJPke+Urno1qaShetRl/sWKeFl0g4ylOW
MTtlAdHByGC3M8eO2XdUk3LOrmF3xdoOK2zf8uQ6psKZO9PqdrTs68OE+gMnzPyjJkU920L/mlB3
xyZFQAaZOqFmvmZ6pV0tjGn7pNJYv5oEnWrdVyct+22s28XOL3u6in5pkDTiFmetsxHVq1hahn+k
7UAed2NfrJy8JSIxs1lq9zYRwCoy7GU1r0f0UhSniHKPNkf7yU2CzuX2quah9r/HZijj4cMpqlIT
u6kS9x7cGwVcT8TPyC7OMfALgFTOdAlSIIrM+MVGjqntMF06PdR2FMNZ5MynYOjoIbbuRZu660LY
7drLrfTTXPnu5npUZJjunjnYd1hJ3JlVf2iWQ9OYB68xdGhL1datFe1qGmPyEJv2o4itfJcoWbXu
za5IV/Lp31C3Q7EPM2IgZnlXx0WB6LOzNrbWdE9TBKHTmoNJG5LJC6XsvpaxYB2XOvn9+7mASG6r
P9bYykoqh2/yYSMalh5AfgzGeKa2gvAi9A/+KUi1ZF3lzrhBs1BsXdIkdo1jFNcJZxwie/oANn0A
xD7us+d1xTY1EJ5OuauxrLee7LTMr3LjaEOxqMFLHuRuVRU1gTB2S+oYiJJ/mSsL978e2y6zZcqz
piuwYHxst0OY4LlpFDwr2uyCzq7/xDR92Gp5Va7lbkjqKq9SdSt3lYni7BijCHP7oHiKVH1FHtY+
p3tBbqFH6rbu/mPjn29sP/7SVQBUSBWKnrxCxGvFY66WlhWrw6LA4T1kPo73yVg6l2iuTlqDUR6N
LEZIqRTJU6dV9JawZkpXJmUPsRmV9NsHt6b0babRt9zUK3F/k4ZPTkr+tYk8rKmBhr6v08YI0mSd
eP1zGCTRGih6dWojJAMRnO+n2dxx1R0EB63HYzu2HpCik1DcuxmiY8LW4lmJ8I6HlLswGDtgQhP2
tF/cSAgY/hl/VbOrm+GHtM5MIxJ1qwkObuAxQa7AlzXlQxX358lgjgAfG4bDnNaphsqp6mArS2LI
ryESb82T3JPjReWe5FDDvSpY/nrT+8/BVHp+f9OfP0cmZAROiH8zaU+ySmECddspMWaIG4nEHtJq
wfoTdlPSzbmzECCP7xu36pxNn5ovKhYhmqvz0VR0/0SWg4Af8zNh8qJRT3Kj13m+mEor27hG/v/Z
j2a5hzjTtixdUwVCG0tGiP+23NPwQJMjRq+45vmy8ISjgVEfzEMH9Gtj0uV4Tjvve57DlOqcgCDP
JvDsC55LGykTGoJQI9p5EtnZau36a6pliyEaMLT5CDJnWi3mymGJuQWyfWzp+35oo5WYKZSe3igP
nqDZbgZqBRaOXSWEmllpxXc9JwfNbsLZahafqZBU+9HRvMeQemRfVeEbiizQgpomPkOF75elkriP
qke+tw/Z5K4nyW0Xki9ydOo4Phq+7W574DxUcQ+JJXDxl4MgZTe0+VIYunGWmxB8zLSIwD+eIuNL
pDXGOc3EnLGm5Xg3i0tXiemVYG51rcSqvfu5uxj9pr8mIKZWUxZXREDq1rIKI3ByZUNybmyXR3lA
vpJjbu5Spfbwc7XUCFdFnqmbdvZ6EiuvPORd/iV1/Pb4PjS+IRrUH5qC+OUYsI5TFfYx9M1PNl/H
aCly090YoQFUd/4pQPipr5OJvYzG4MWOJ+dz5nODt4Dk3AM6Bwyah2g4BYs8LVYvTi+sZwW5wrar
mnA3dXn5bJcpk6tOfEvUlpjA0HMe4h42V9prpB8Kb3oNfTIy5jPMigar1ivVXePxEJtGYL0Jlnq6
O13+aChki0Ryl+5gujPain6erIiMnl8d/35P/iChma9nXaWnpGIsoSfliA8KqF71PH8YanOpD+Z0
sMBU38kNGr5kQWhpAKjB9O5UuzPpI/k1UdxpOTzMJZelqnXFLqqS8ZEbtfUQKred28gI8C1xiAVi
mTY+3sZMQDmWUmwqH0Gh4jnTJ0+bSPI0Jvskd5mpMe0V4YPc6/NNXUTKcxll+aMGyfo2yhfqjGoB
zdj8E/x+VLZMEOqLFrrZoi00Zx+UjvkQ6r35EKT2LrEAA6duZj2wBjEvvrjo8BUwcaxBXIVPlG2N
raqW+k4oSvfYdxgGqe+7b9HornWjsV8tp3QBYyrDyUkmcS4LSi4Yil04uARo6HnYnnuVBghEA17q
4VbRSfToMsGOHPm1QcPenhXB7ZoYpP37QTkud1sl+efvHzGf6MfHLsool8eusEwmSY7zYbWcNhAV
DGRGK8cziPtRuAOFaPHvBSCzrYCddtTp7x61wOy3KTgMIlESbZX1QHOSEc+F0eO8Rm27VY2n+Qt4
lRvdJLGiEpayj6oovAJlrk/1OL6+n6Hm3oAaDBO3HBNKlx4oby8HIOjc9sby1fGYa+YG989W+Nrn
wvwRJ3H56sXC2FVoXtbdfJZm0z7R/h9h57UcN9I12ydCBAoet+1905u5QYgy8N7j6f+F6jnSiN+c
0YUQKAAkW2Q3ULV35srRu291PbtqxLr846uniQJ6qdQHYJL6nVLyKJuN4lSECbPMEoW5kiPupjzH
+zufEBYagXRwsnt7bKD6wQ5ayROtzatLzXozRbG+9v3MQbEIO6/32+DdKXAKuJhPT7ndts9moa7H
+bjHSmMH+Mtdm7Ef4BEN3sqhbO+dQ5yr+X1fiYkGbT+tZTZH4A7lJbDKE0Uf7TEaq2Al99D/viq1
YzxXokmWkxvRdiWg4WAMBSnBmqe/NpqD1VyIr9lE8Hnmm82jZVvlzg50ZYuKRnmMLeNHM6Xi69T0
l0pBZ+55QIi62CwPOYphmEm0hwx3mjaON/DU+rlHZ0vdFPiZLplq/c/ZYj6mpuSal4pxqOjdnmAx
mmvoYsZzqfXfGt1uvg/EeyEhHj9Y62dY59v0XjF8BICTY+1cII1HfMtHZArKhsaduRsMldmxZr9E
ADs/BlY6i1JJ+YSGpXoYWgWMW29ofznmN3lBCPMJoWSzAkvcU2gCTIhf47UJx/Yughv8VI4QXmmS
74gQw1XN5PNc5022s4f6Pe987Sw3+lD+vSeHmqtC9HfraCW/4Nd1PcVS2vWi/5KVAaljejj+oUst
xOcutS7w7UFKILITva76ue1UhQSKBnFo8BCkfH4I7e7Rc1sSMdXUP5JQTMPZFilR7knzMujJ15YH
/kOkY13meccdBrPOr17PbVKV5KC1NUJJfecRHwFZu2HH7dWqQ3IlgrAiUmTG35ZeqC+o7inPkAkW
yrzYURJnXoMK5zYMjVpb2MLdyjqSMqmsFDW0DLKOBNNUuQPMcxOiSjVq6iE447nQ3LSqMCD7bTM0
gBX0RTBnOMhcB7lpewqHojEVMF+cULXo3tN7aBb1AIYhbZ/t0dLPfoCNC8l8t86cTiElrYhWSkcM
SVK7BK2ZhDVlo/HVsoxmc1uPqqmHqcfiJtzM61G5KJXNX3liqFig1T6laLdT9uoMDifnpCUuUmsu
VUNciOcW1QbhqmKs5BklTM6moxYHOZIbff6KgoL/2R9vX459Yw4m0v0dd2B+06bc1qRFqU6e77h7
QEO4HXQkJOHnKamfrJ3M3I20XpZFT3zMSuZKQORFXdx7wXSoBnwEGayNymW553vVLOfd/ffTQfuk
GMfUDBIW94Jh6KjHwSJ/ejpoTQ6wom/pLtdJsKzH3uI2zkYvLIswjaiF3zbv5s4FCXRwygsH6bw8
JK+z9a7sFkywqpUbUAD99R1uZ0a6SQfDLh4CtXlLwtD9XolyOfqj8kEJF093UVcPdaeX26mpqCoS
p4Nvj2rDoObaq5oUz/KLrIjqogcn2jUotsh3YmaZd/UQpxf5Nh0TuFCFhnFRnhzIlDqPkXiQJ+Xb
1DHtf1yfROO0hv1truVJeX3P9XIkN6ql35Evkl7k6P93PYjLpFrO18rXIn84nRleCwX1tfzpBhFt
58qHrz8XYuWhn6/9367/+dp/Xa/99lrk9ydz6+/X3kejc7ZT/cGQr+VfrpX/T/ndfl4rX4ae59ZG
wBVfZba4iyPz71/mr//sv3zRz1/Or+uFl0zrNgcqJ0/KH2Lygm4jgpP2NLvB/ym9/eIO9SWq4+y+
dNrixRK0NznquW5GMzd4kqMQIiRcb5JcFD2yX/iXbOuyMTGmc61I/WRlV0a9l8MAnzjqLgJq5MVK
E64HZ1QfdSPS0BIotx+QdFZwsXMen7cvSk2YEPEQr+QXdYiz12mQTpto2t9uKTjd4xPu/q28o8ib
STC5kAO7YFilE7mxaqwVl0JrxLOnV0sFZOtbmU3ToQ3Rt8khYGZ96emszuRQD5tFUgX5SzYJ66wb
iH4N+N5vPuzqdRk06Q6lcvbWR1IOGjyk/EHv8cM+gizP3jRgedsiCe21/Gbx/BImqyouzmCJ56nn
bjF/s/r3l9DNL4HSrMkiw/MgI2gWEj5DCrmk3NWOo2ffa9GFzeLXRvcUbdGWub9zkR4vbmMmAcal
Mox+Q7wpyQLIvcPIiKtlH2IMtOIxhL859xzyWQE/x7EgM6WrENTN/XzxjY07H5JfMJBtc8znYevQ
tKoC8c8vaGjsjPEcPw1LlbrAfLE+f3KCUG+2/33/+2QBwfoBxsnSHVfFKoRGUf+kFkOL7YSJYHWM
tsVd9rOkwyy7O2aO2U3D0fvGuNbpmq5JVrtCGc+hGevtJqM49Z5OACBprn+wti5XBRSsE0qhipr/
XzYmkK1SxP5anf3Schifp1a4K6kT9COlu52XKkI5TJXCX1uAEM+NQSBCpvfnPsPgLvfUmRATuIGy
Hudjv078uq4IhUbNvlXW8ljTJOoywW++FW1gXoBgLYgQcYlYdMrsfJt4dINBuK16NCLyQNFN6Kyj
IuPO1mD1qkGR06EOUbApJY4fwV9mJa8Z6/Lghx1mal/xbwXHkJoivTLjuY71apvxfXdVXbaP8gqo
d/EfplA4mn5f1yClcOZyomlbOhrg/7F/9DxTk0TFxtJb6XAPPTBaOKpRQILOuydhZjQnkireYuPt
nwaLuFf+IhTOyvdSmbwPjciXPGgRPwxmROks0z5KylKz4Vx9LtxYXRVu5wDoFxuj7tL7qnaw8uGc
/zmaI51phyc7uqHhsZ36kJBSLzjK4a9j/zaU16npwIeRyI7aHs0zVjPsbmCPWTkqrE9DkR8Dm7K9
8ProMGk0y/wg9veJFcVEZmmzqkqvz5OVB1sjGP1lkDAbglJTHiqWrWKtU28++IlWw6ecjwJ646jc
NedTUTtYa/gJLkU4BWp0nHSbibXWu1F5l8iL40cq1A0BPAMocltJ3guol6vatY+u8KihD8Mu0g1b
XaU6VgEXN8MMObgXuQpMKd8HyFRB9UXdWTOb7lwMetavQCSiwQ69fEkhzOG/P5+iI9gBsbA2Te48
6UQXHJxaHQ69iTiWjEfGctNmrLbrNHlHP2d3i0Ahn1NupiY5gi+s978Oyb3YCJRTquYW5qfGWk+F
QQ2UYLDnsMcsTZrI45SBRSjzibyVvt6JwLf/8l1KWEQGWXe6P/Ub2J86S59+aYW4TZMp+Hsjh+Bu
UScoAw5B4ZB5qtbVdXADotbbxj1A7RuPuROUW7K61KOnYRQLU/X5FjXSGkyOo7oZ91Jjo5OsclK9
8b6J9iOCiRcdJdqx6QHMyqE5Jj431pkgOZ+t4thcqjZVVAKEIbW3+TO1FnhEYKKoQn+D+uA+Wg3w
5CFU1W3mWZ8u8NFALBwrME8sENNlrw7+y689pCBvORw/R41XnVLq37Qp/gZ4IH5rx2ZYuo3A2ESM
4cZI2vbsdVa+B/ldkVlHm8NgLn3g29cPsQW6saiVixx1PQsX2BOataVcQ8Sb0SoHgIx0OGaK2Gwm
CsM82w4p/blQEd+bOWwjAFW4cXNqNPHQL/MuFeukGeh12fAj8tmFo6NX3bizkLUOzOQv2zb9ZZ5o
7rm0avWeTJav8vikgQZB31OsUsfI9vSsx3uaAiOgcuKoAxFN9/IY01lCAR1MImbgfyuHjqDr0nU2
/pxPEHRDcMYnWcQk1JrtC/ego8zvHODUEUsSufei0c19qxZrn9/6I2rJpxzRIQHXDcJpimHn3McN
1yf5FSFnfjVUbs2LITuxqOkut1E3UOaNXX+OR08OKh+ceukF4hyqgX/1nSF6it0qW1ntNP9npv4J
EgTLQYvQcWEE5i43VOzYSDQf1aAiq6rxzVeoJRcAz8QLcJ+XAhHerhPA5FLspHxkgjK9s3GxtcKj
+DzPBW6TBLMs0EBC0SrnuXXSUapPTY9a9txAMPU+2wvaRgsEhPQGpjwTf7jRm58E/agjdI1Hs3BR
dKuUsmYJ1j9q7oTYYH4oum/p1AabZHQeTCaUb0nZp1vfIklIDrU8f6+yxLkz28ohUcZ5aCh6PzZm
+kIJe1zEM0C8Ds4VZpKvijnAJ29j4zgQm9y7hrNHLFas45n2XBrqttGC9EUeL/voSyQQNNJ6ZGIU
UdNaI5huERsgDY0B/Z778Fl+hpMoOsVDU1/kiLXlF0dzG1a7vCHkW0O+SeTbZeR9UwwIxBAQkFox
X5HAIFijsQK/6Gf+DhT7D28qSvNQm3m3dZXphz5L/II2tP+gp0E28+lJCuSMYodlu8B1wNT+j5GS
dFSag3D583Ey32pRfOmnJHrEq68dKgXFl5SPTsa3hsL2O+pAsSmURt/VXhTtWWF/6NS07yrPB7zs
KdzS0nC8kxt6KM0mHNRpKYeJgxw8qkRyCMCQLw00JC8Kt+JlYYj8xYeWvHT4S972svmYqJ0l0gdM
p6nmfrQoP2zFV74rdfZqV2n9mtS5STGAACT0WsayNvRlijn+o1bo82qZkj9YVlBtCbjID7CjkpNw
EzTd4FFtnJtTdvKrYA2YRb9YCVQ7F9rCpnObApopgfN6ZlJPKmIaZV51zwQ430G/nYPWhmKHEALj
RyUqLARI8ZJwSNZRE8RXH2MnoTbI/qqkJVjXTtVzjhTqvhztpwHyzApGRLjMwC+fy2BUCLhlT25Q
+RcnTeDA+P24POn73QDtU43Jqs2DhcmM9qm1hHJXNdZWjtBMuE8d2VCDT2V7Pp+g4Z2Uur/KkUux
bMEdZ4SqxMkpCGM405gYKdDv7MbTH6yBJYLwDBCOQYQTgV5NrAXt3gGtsOnjSXtrjBoeGRfgWR2W
Q0BwWGBpJSI2T33wkAJtvVwFPdiN6oM8xqrnPTBBKstDmJh7EMo8rObri4bnZlLtFBGJHa275IDv
GSi90cyPjrK5U4KxW1VVWzyncSwWfcozGqLYfQv/D9xy/qAMIwlvcdmso8nAt4otbqVqw5w8bpO9
YCTGxaXNu1TxBm9x4bUrH/HtY0PZ4a6exg0oLfMxTbwvDlXAq2Ird2EQZ3P+w3BXp+LLxDJtXSLm
XfssF8+TaeHa6cPDZCTBofP4OYpCTYvVOGugLq73CmZaUgKdag95JtnquHiY9zNTALsCKihLny2g
VSfFblngEHP0PjjkHrhVXJyrCbUsn64DTcE94THkZs2tWl30f/jIG5/rj1ikBBYpi1BNwkQtpmm/
31RjqxlE7VJ3zV96RAsYQ4iJDxNS0c1Bby5G1NZ3v05ooKgWiH7bCyLQ+q6qCKQ2SxD9ml1Whzab
/ItTTl/LeXal+AXAAF/7SqivfxjKksKYqSBPmx0Hpa5/BJTgN/DGeJBgdwHpmxJy1BtdH6yFQVsw
hEa1LtARhdUwLIykKo6mXrsv+TzrnH9hDvKk3QQrdz2HKtNY5xebNAFBbT1xaXKtSYB2c56C6KUd
zK92mirNPm7UR6tIMAxXTbU0tCh7Utya+5QRbeVonJr6QARMAkGqmyOjMpjONUgrS02cc1sNNpN0
24YQxiUOkJjtbSivQQlvn7VAmGtrCp4QSp4QvFZns4lAM8ndXxun0o6VXah7dQAOsoj1WCF1zQIC
FPan0Kr6k9wrxoDYX9Utidj77UTWEHZ2u4QczQqlFY4fzG2la4VbSzG+ylGdGunSqlt7adZ1uvCx
vr37DpmviBubgy7s7G3sz/TPiuvop1bN9NstLpQsu81IR2MpWxbWUCoLpy/bvUiDo4U0+CscoZbH
6WjdB6T87X3ht5tmyP1LMuTxcly7ECSf5TsBDThxN89y1UTg+Xw8Su0Nay3/wS3N16EODJqgnf6s
etptVM7Zuj9H8tzPK/NS2KdhypJFaxnfK8rqJ7/VxVMJH3Sp90m9G5xSPPVuTS6Qmrgrr+FsRvMA
q+9A78B4+SWcBqhj7WrQW/ikMEgmnfHUKuZ4TAYVFUlhqi9dP8Q7R+/p/c1D/MD12gmsYVu2qXip
KzNfZthkDw2f2RBZ1ZYGvE7SX7alS6i/6r1hHToLHMQw6sWC+nl7pF7tXOEB4TZ0kU6lU+6vVCOm
9Dmg2ozMzFpIL0TnogLge8KZk9YI/Pgr14vqk1+8qykmosU/d5w2a+7xBGJajkV9KqcKsrIVaeu2
BvpLiEZ9kifkxuGvsIA9Up0Vi3I/9t5wMcUavhDYbIt8Tv7qALci0M4XCh1BFAlmuOC5i24lN7+N
oGxhd+jv3L5Ia3Si5xY6Cgx7VNV9zu3Xglunj9eoKtQnqUVhQAdOfZJKPgbk0WFu82Nyn0PdfzDS
+NjPSxrVsJNTSw+TP0auvHhWNG7VUe3X9oxbJZSGqNysmckyOnD6vlPY7TSxLTJL3amKUh8dZA3E
Nfn08DCIjy9e0e4Ha/IQ3+vFUhQw2jUi8bZEQvSHqbCas6Oa5bo11P7Zr2JIFYAOV6aDqMQ1g2AO
9CjyI0XKf27kMa3qUPuoiU3IT1E6S3JwwG3RUuOLMKqQxJf4wToYg/yCH4vHJeCiJWGPR0v1MVxW
fjsd7O7ejrN2H0r8aWJbT3Wb2QtUD8aK+Vr0QPpkcq91l7zKCc2Zjwy57e4Bl9P/HIg0JN1kpNDT
Ng8pOPllVgyz3oRgqJiS1EnD6RgXWndkKfQFTFK9CeKmO8bEpB1hyrrgweaxZeb5oW+GrQ2y6KZp
G83qAZmZ+qgkmTgqo/asd5NybBOdZUwSGpe2NovdnF+NSTFLL/XQNodwZgNTOuwPus0feDZKVZRQ
5o+zaQzGw89RaSfGQ2UPDqKSdg6mUkPmLvm7GXfxSUsQrLIuLad1hpzw1LhONPdm6qeuU2xE/yI7
gFbgpxEU/T5FmNW6PJ+eQyt/qwmL/RZ20R0KgvgVHjq907BHTAFGc89P1ZdBk+Bevf0/tCRZAwk1
l5RLe3In9XKtYqBcagbdX2hR2UXEZX6Re0zF0FqOOOznFakdZLg9jMkiXAlC3GAtJSpD4T0N2aY3
l8Fc2ejLCXYZ1dF17jnaoVCT6iHmr0PwgIowMzeesGMvtFmx7DZMFbQgeMuq/C5FPrdk8lERXjAV
WHw9SocUGC3bmBadqVYU+uenWaiJteOrX7M8UnfW6Jn2KuX9s0v+RFn5LB9ArcccQbVMDRkjHrjP
DSIson4QCMtfUszc+tRzMoIluZP2+qbDJLkfyrFCHGkXi3ay0q+/rqCMCaewvPoGqayKbQzrIUmD
RdiX4WKoIoDIwzAgk2qmL4XAoNtDr25Ur9lGQeRsp4nMS7VuNvIC3CYlq38QbHCqT+MgiLCxPI3f
CKp4YbuPiNvUpzzx4z08vxpetYHGJNLGJz6f7UJDY0BSTgitO5v0m3FDnih1u9vedHxq5xPPalSr
TgJsRKVZLMIZqzWx4V0W4XDFt3SXzEa1vhb7LtGbk3Qs2Ssx0DppVdb4EhQ6qVG5TAGUg5Yt/CfE
tcDTTPXdshLelSXGKDnU+Xj5+eW/S9rmJ5nl/AfDCaqxLjZsm5XdJ02PICsN7FTvEws59MyJZr1M
1YC2HJziS67Qny9E9A3PDbDOiJoBeGJ3RwNA3aKtUB4RMIQLeYk1JjBNbOetxbO3RgqSnlw1d858
5PIVDeVSfjfFIMZoyuPoiHQ703/whNlqrXsUyrAzRNZ888fkhaw+GGbgSRaBV+ivcZ4lS5xO2pOn
kHLWD65znyu8WsEvDTWx529tr3VPhRcYkJfwLqm+JQ4WM9pd1DcAQZRonrUNBJmUKvV5qvz3thfg
tiLWb5naWrHDkW8DtfGnw9Srt1GPaGtaOYWt/Gk+/bkWLWgGC9uwbNOEO4Ad7PfptF3WBqE4MQUQ
2c6PevRsSUvOcG1Y2Soc02RcKDnewLBx+r2bmftY1+p3Qy3GlVF4BrUddzyqan0xAheEfzRaBdZY
Vnr8rY6Dn9JjTeJzPtYJmlAYaHKDxeerozvBTo4UtSL9V+5WYgBGGpgsrOeLRRzjyZUyZ6tp41XO
t+eHua+QZLp4qdVMm+faFCVvM3q4bUwApL7Iwz9Uc27lmn845jRN1WbLDksSBNau8RkGzhq89ZCj
wUzX0eC7ufjm2CEfeOq0SMpMEnBJ9rFXRROWqCx1UgERxfgGOa9UC+xF7aFYnAI7uit8u0Ivaf9o
U73aVzMUljgdZxexTkNWH9X347yRx+oyHxYBd7IjQiYd33aWEAxIFtcOOn53tVyWn9yDYe7rPgtG
AGsr4UbTSxHXP3LztSBhWqsy/Rn/a3PuhfjhFUN/7CB7XRRiOvZGbblLaCLxYuIJvGMRSsCeDsD2
pHTN2q+YKphhp6wGxxovfNb+uSlM0ns6YiSHIB0vChHwqzA0J2an8UsiRPZcRabYVkMKnS6aPFJZ
q29lQ/nad+JnOCzuqoJNv25Rz2X4hH9MgH/vjcAwHqxyFMSuVmIJIMJ40OZjcVY+xf1kndzZYN23
zbTJsAWOneI8mb3SblmCuYAh6/HBxHm9MJxY+woSY5dCLXgLi4xgDt2tjwPGnGs9ig6X/FxSw8ED
KOce5bdYlGBPlhrFk2sPb2Wv8FDdFmHrPrYd6IVO8axvcx5wN0TJx6yXdf3sOcVWQEw8yGjfaLZp
2IjHNKPvUuvWgzxMPd3fW8w/sHNyFdYUbWlFJDmElvEX/nhtB/KCSoDaNmfAEEvXH2AfVd20yPvC
IDqdDWG2JAiOeXswG2E8pH45nvUuvcqTEtZMFiAfWt2Otg03xz1yzDxe0611twXx5ot48sazomh0
CZPoNM3QkMCmBhmWJNIVLERoKveoOuNc1Jt+XqxmindOFLd5zFPbxVAYUu113WRH6yNc0vBTDnJT
WahoEB4yLuC2HhCysyisp+RQ0ahKrOKh7Yzoq2enzyLRuw8zrt60xnK+FG77ZdQp2eVx8D2aCu2v
ZgQOMFroVrtm8JcUPKNrNE38T2MytYIquvZT3JF0Pu96EeqMZCqPciSvlXsdayNs65W7QZytlR95
UX9EhdJvqiJrFrFmV+ahj/LXKho1YuFd5yo3SkeVxU5Gd/HrmNzzI/AZrQox9dcJoogTXFEHMG3u
lRnq0TdTEmujeJv6tX9ppdr851B6ftqptbZh4QtQT8lGLrS0du4PQ0BejhGPFiOGEqXkB/QENMql
ixycDmk9rKYa+CP52lFz7oaJNWzaCOOWW5IDa8/QZRtX2lRyq8zSnPRVXUu0PVbUaOGqU3BPuFlw
3wzh2RrL6FjxEbq3U6FuRwxJSzkctPgFQnG/D5w6/zCD3ENqrD5r/RicwzlMpCQu3rKV7imfaE04
5KJXXW4/W9pjOd94exVBreWjBRcgGrgvxwb41XSItuS4Tleb4tHCDaqTbgcatFBdXHEUiytOSRor
RU2G0HwCQ3KxNzxb3WSOMDD2p+0mNwzj1cm1feM3wVcFp+ZCJdH8Hq/FdAhaqgisxRYyU0MI9yNM
feXq0vl9UkuA+nPUhjAVb6/acAYUi6Hi0loObOXYNHVwnObqw4gt/YSWS8UnnptEpKIdCO2tX+rp
UxrT16IwVJFVxxBK7HCnZClBpdQSOmXQN3QSXYKw7C2/iXBP38MjBI+NklR6tRBkcK9qDcOeEQ/t
NaoJFPWAY9MyaK/yUIiha0+9jSTSYE+ZUn/NiqY9hInDIm0eAssYVoMt3tuOhktFr80iKlAJju28
SQof24AcCz8Pj3JPbsxIbZZ2mLvYOzJlg3tR2/RKXr31XvEVh5+hwvCIAhUAdxVTc8p4Cyvo0+dB
PW88qMFbk/r6ouwc5cKk4EWbTf5yxJPvH6P5nJjVAk5hvLdhpWxxvSFHji0IIMIPt5MgCDoas/HV
i4hoIj+8Pcmz2PaWtpOHz8Pg1eAF9Bd5OENxufNAbazkMHYin2dLHR0MgGeHPNc7SuFlsADp4N5M
aDRDi2VkEupbB73yhFg4gANOtp+0mblCK7ZaSRD1bZiRyK1BMFgaTto9GAXmkLh1rwMN2mXHE2sT
MB268rPcqzxhWPRbEaYefJMEazcuj7XflkeAF5Qgf43lXjufkaeB7qwa3W+OxuCy2AqyO7nxCE+5
G0xF41FThnSGZg09fFlvS9V9r0T85qzK7z7yKX2i9+s9JVBFd2qT5NtEsePXAICavMCO+mBpZbw/
ol5tlUeB1W6X2fFbTa/hNAtPH/j1JZSqqkMT9NbO7wAmyybapEC8BM/vHeUQlbW+pvgH/WbytU3X
eSSEMMtAStLuJ1n0mTDhL0XNq2RVMN779lOL3ztdtb71xVQcf5srmr2zzOgE9rBExjrKpHd25VgF
2Fw4rs6y/v8dknv0uatzQCTEfy8mtFn/8vtsjQQZB62FEPbcHfo0sS3NRK+YVKGL8L0z8cXhcqg6
7SBmX6Zb08VQeTzQJDJspH9WMQuCFrrhiKPkavw3dUMvSd3x679gkmaO4q2VXtOvcq+nMnjbG+c9
JUKl8N//MX1+4b/9x2grukhI8D1gEyNA4/cZO+YXY1Q9GKaRwcNz8MVTbiALIVCOwGQQ25HnJcQ8
kPUQmSwz5F7eOuk1mo8F87Hcb4rNNEzvt6QvZgrW48xFmZamrVaPt2Wl0obDS9xXGMAg9h47Z2yu
zPAIIMg2vgHxY5ifWorTUFG3adK6dp++ajhfFXSl6oCVM5OTSVo6p//+FTifG6uaxlqRrp8QiGgM
+/PKvu31sbQ921sIPGzBKheRu6CYU19TN+IBarFaS1H0PGKIpEsvfP3d8/NnvRy7H0X47qJfpVVU
TzvbieyPRtdzyj7XPO3Hk4QnSKBCF+r2jlwaI1rXD5Y/Zo9qZphHhdCGRVjH3WOpOd2jSLFplx4g
yKHvHgsj19Y3pYA9Irnq9FcuWou4Lp4IUpruAFy8qDkwdGH2b3TMmA4oljcsM/0afhvrXH0MExW0
xBC+uVYg9pZuIa+dh+WIpZAwImKi5yHUikUe0dshDCFDvwu1U7UXRuyIB82pRm5RQ/F+q467UaOe
Sakwn1SbS/ReeWnrvL2Uah+gyPeUlyZQy32mRfkqSceP0e2SLalxvLZY36sdcbO/jP9+D7oVWsuH
BKiY3T6EPfCeJvTt+zD2NjQB/rDusj4JzvlbGzBNAZTMdGh0XJ+66BSHGmgUirto6+DOsBGEqLbQ
gRLZ9kYMvvpGYWTFHTn8SOeWnkWeymlS2+naWCl0iNYOPnJFvZst0c95nP79lXZLFz5EJLF2IkTj
iR6BErKD7rHxmvgQJ5G6UPy2ewwCNsABtknUkHU5j8JYiLWYUD7KoeWM4V1MgElKEvSj/B7/9i2F
Qci66sIwLVMNj9bcfg3y3j25ZXGS2Za3lMv5UC4yTPxcUM6RUipGvd3QNZuEPNBb5c3E/hxPPMux
8wSbyMjrQw/e+f7TFX+Iw/rMjNEM3cEliObQnL2EzmdCYdMUdBRE2Cwrak9Tkx47G+2aNMk4cTfu
b0tUx0bl6rbaWnpiUCWoGH2HgfsFnpjAE6cpb7trkdvJRibVRVlDyHSu3OuAfJ7q3lzJwxSUCc6w
EuY4rCl2Rqcqm3Ds6zdBWoQ6FyMDv/sqjFA5Sjiw8IbkHGXOgWU43tHespMz5cEDpdkB1sHczLzd
LmrR9RtWUO3eTrNhG41h/sjPahZ20xc4+ozmUmDC88dioo8s7o1Sz+jzeoLg0UCcgnnDWlzFaBq6
25wMGHuqF/hN0u+ptm4QTX3XQNEuSjVonjn93ze/m9v4nw8AiggaQV6OoVEf/F/rG0UXwy+FjvhJ
N8RCdru0VO0Xq9tMZay2ZMHxOucZjNz0vRMdMAbjDtSni+aXB8uuHi36dZR96tQ6BkWwu90sFPW5
asm+llHYtz2jDMDzhMwH5hRsiGTdRe7Js2FovZBfG1HFIDvb6PUvtJ7F1fbt1Shy77symI+Zkfhv
iYb4WO/qvwYK59e0aiPkPW5xgkSMpTjpZmuXE2OusLun2OvdndXZCLZ0by0grx1MGv49nBGnOPCZ
2Mu3nNyUFN62+Vgm6xwKTaCMNe5a/ipW2Pzw+7k4Y+t/+WF+Zp2wlHXejujJZQ8o+5qApTmOpRWu
WTyPpKWT5jZlJDLaeX7tLL87yqXb5GfKjrhKpHuoAoOlnuC/RPiDZhFJS5FQhMIgCQzLwmm0uo2D
YWqXbW7VW0NRI6Jhfft72E7U07sK/Koe7r2KuiXzErFtYgparDIhl1BRzmAVrOjq+KdQm0XICnf6
oaG2XjDXPCDDjbftMKobyMDjG1jXt6SwvTu0T9QRzfpREOt0jQxgOqZDmSGMjVfUKeYx5A8NgJn1
hDHQ+GnHoN024FnuunkzmFrN3cyfSfLzsbzPDoizQ+wRJMd1ZWqyEGi0ZzkstebvIXW7bUjQE0D+
MD9AOB7fYsJP1LDRX2qrMU4DnL6lPA5lK18NSn83wbtadZhF1G2Cpp2mhnuqnJF449Jg4ZvSJVuV
Fcwgo23vFXtSUT2+lGXhv/bREF9Nc2CB6igvfd25W5y9S1hb9qqdf3Vh4i4mTY3fobejLWUasHM6
23gZbWNHBHX5V1AC0WDST0xbTy7PSD4dbqtLnij9rkrS+NCHoj0lXk2i+ZSn1IQczIcmybdqlYhN
FITazsqYLvyay1e6fedowG2cdBiIUBHDyWxdd+MDJr1DD0teJgCbJ97wKDkia3qL/Om71qnD16HX
d3nVKsHih1O2KoajptxFM7wptQ1c6T83hRjVHTTVO3nIVQMNjElIELbBKnPeFErBbQ7ntRzJ4+C1
8m3stM2i+z/mzmvJcezM1q+i6Hv0gTcnRrqAoXdJJtPUDaJMFrz3ePrzgdVSq2pmpJm7EyFlE2SS
xYTZ2Pv/1/qW33zpqjk4Q/TQXsDWOv5Qds9WOiY3vW5Wj6fnrLBg7JNnYOZVc1KyKLTVzKy2Qq8t
BFYmCZPkt17bdhKUmjp4RRejkp06AMHLU6SFEQ1poldcIcbS/HgU1ey9x6PgH4/+fHUaRf0UdAju
Yz3KbHrWJlVP5PiYlGPv0WvCCIkfvf03CwPr14UBwydBJybmYdXAw/Srga2kSYwMYaLiqOgtXRz6
KEkolDeJ4gd/dF28F2ZwCjSpfosHk2rv8ihcHhVZ5Sm14a8fqWEkArWzjS+IhMGczk0U+okniv5z
hw6Fhjeugi43v1Y69POHnUSKndFU30NrxlgG2fgcL48EFvQbgvQibO7DH1WdoTfBKEhTtU0eGDoS
2tZ9RKjtYzNZcAuaNO9G7RMZZuWrL8nmTvdLuEXLJhH2BoFeiMcEekGXxmgzezIy2v6S1OafBagK
uBIHEZzCokAqNZwewG8/Arl81wN01EhQ8JqPsnFrJzP2QslMznqnYZBYfgzConcdzO1QmsPu8UgI
0hFZPc+xlB1+PHo893g1EATLqSH1ELLc5fjhlgQ6IinpgrPkh34TXphF0sUeJem9jfXQNank7aMS
VKeCo/wg1t07t9rh2BtE2ceSErktHLLNuGyKrAPW+B4TdBLz27++10r/abGF0IieCKVfTVJlkNO/
LLYQFwx48+SWkTRYZSXGmkeooCLp5qbprC3TgOTweB4/5vcR3v1upKV261mchNMoPz22FHyhSaEf
/IRssKi/s/zMrnqqbH0p0V9MpL5HbAotoTpcorTBzI0ktmRbmkFw01rjSCf2WxBm8bfGH/eijtMm
MHIYCKWg7EUYMCcJlpObUTfelfIMSCcI03kdaDBVCjAKnwqqYXaBrPyoK83rYCbT/s8fWtT9sWmU
k7Qas+T98WLfVbHdyNbKlEJ6AhrrDNyJWrSBDq17UU6woxwhnOwHq79Ek4QssUzyI+vW6GDkee7h
T52Mzj/6RrP+URItUvOriIn+bDV+7qGf9GmvjtGLxTxKCythRV5euHr0rwO0VcesfQqTEQDr02O5
wXBlkUJoZQeE9/61krsXhtrClsTJ2D2AH3qZ4ObLA8sjjY9b9WM71RoLqkpG+0okd1cp+5aKmbhV
+0L//sNJkYYzOsDakK8iWc8rINLuj241SOtqM2FeJXj8u5JM16zph096rCigSRThGZb07E6I+y/d
ElrYZa2wjyBpbyemK0HtjxsBjvQBx7Z61AyrPmi5z4k0BgSgLPUgsa/CU0lV8FFqitKQNxasB5a5
24/pXCV1u7DQn4NCn/7NOvo/eYg4uw2EdBQUFB0h7a8g/yRiCViC03AEqd1SiBa3Ql1QRRNy/Vlq
JPW4pNQXjaE9l5GoXIXMxLelkG7XtMEqpKz5FH/LNGRf81JCLRG1UxSdOyqemRE6DzHX4xWl76UD
4pV8pepjsCLlPLA1iYJwtAxvykT2b9mN6apdOJsak3xnKqxWuHUjC4Uimj/lMMlOFdVt7Bexv8tZ
TNsVXdtbpBTWKuolDadmOh0ZahDyJmqzSriWvKGIGFZFDSArgc3BBUOZmST+M7rt5AQZbwBwLWdn
HOlflSSWdv3SZUkJtLxhKMy9IlSTVSp8r9N++oRhflwJrVBuFHrhZz+nDlD03x8nZpME40qPcu7f
hFTgQPjxlqZrR75c9/6vRyX1F4qgTMWDPiRrfw0bmKT/KoFURMXM50jPnEgWg247SJDm6k6Kqss0
KOXakCLJHYduPjJyKXuVNSJgSnN8IQ3mhZWN/k1QgWgOY/r++NWsT/hVi4COroWaoFnJK8XB9gUV
le51ci3uJTlUjgKTa1cNpPJdkoOdJHX6t6TMX8OEX/X1iV/NlKVnOT1N/XxnNR+em0yW7//YgpWi
PLYQX3T/BodMn/WXspgKIQKplaUp7BwZyuLPZbGmMEayx1XaRrUVi6DfYyQzRpwTsZkK4Fos8fso
+ZOwlUJL3nThcFIEhaHVmHtXj7FY9EGizW4Wp8qGNoOskw4pw9qmtUF/e/kRm8wjmVesH1uAfEuQ
hNI0AbBJ32lA4bf687kfDx+/Kff5vMFFs52X3Lh6iDeqAgFPavuekMeIPNXImj/ammhOKkDF8fFI
jIn31gY0b3++UAtyBO9FVdEtK3sq7CwA1DLacOPTvcdmyPzRNsZkOmuBWN7SbNUEr6NlUE8mXssW
FhHU40eWl7NjMbjarDeye1GQKprKg7Zr4eW9pe0h8WE79IOQHHw5R1Qugq6pKC+tB4O+EpFyiLep
+hynvE4dEE8mleKF8KA19VPS0Zbr0TI9tpqlv61BYgD2327GMorILaD9SDujcvxknolgiaL7YHRr
oTKnl7LLbMqOcGwkUhB0KRO3zOXGDY4J9I7EAyejX36JuafCa9DNc1IH0baLutR7LAhrkWrRWkXj
5kqNcdW34kMqIBTGsBMUbmk/WlQTIlOvyBb8KVmhPkx/tSYklUHKX0wY5RF1yDJk+U/cUP0nmuvZ
ptXH0Hk8J+A1dNS2k7dJl3cFgt9PQk9O15oY1cl9RMf+mB7WS6iswi1ylyFxNVWhdmhb4CTqpk7Z
A26uaoQ3yzulqfzyJ9I5kvunuU7hF4gGTYR4UOK1D/GkOE9pHNmYymcHLJVxUKU4vRLO8PlBdavH
2QYmGc0vFjYcWyhlFeqFPSQkDT3AW126pFg8WoejSnznQ2Xx+KHrBsgPKiQ/lBd/vvDIpoMjNO+0
ONzOprbX4m43FJMFZNTPVPqskObdplbHNZhr9G5oIpq8OYhBrXxWY2PVcTg/d51fO4sM5KmUqQ/F
MfNZCOHRNUgEf1PJZPX8GfpSLbgugxrdplbF01zE7e5RKIjy4qmLW/n02Ip9eqeCXvibHy/qXWXr
Zvs90ePmjDVRPUjtjKhyqJoQaDCRw8bQpas8eUVgqh38dkKwn2b2g3xWZfH3qBnk7WNq/pik5+gM
ErC3B6r6rdcojeH1iWlctDHRXU0UWafMqXHxjcG4JEhTNlgcBuiyf39u7OTp2E00ImlD/SgLC8VB
EEJ3EKhrob8P3VyueBSZ0R+PlueCfJE9N7O4JY6VNcZDECRKbeIUwjB4j03TlDY6sNVNUyv0xh6R
QI8f4tLDiNtuT4BFukWJc4oGGcLRf7GwfDw3JTOJiWpwLxieWODB9BrGNtMOepNF27g3VnrYhqPt
L1FxtaJ+qoDmrh9bBiqSo0Lrfv9jsiQIQrDJo2KBoIvKixAMfzx6PJd3xK5Ug7o3Fsfcwzb3+EEV
DTJqnYRgemg8GvXZfzS/ayQOP8p2//r2aS4F45/qZ0tfiNbJUibmXin94iDQaSpEsSWVjkGTyBUX
dYwpzzSwM8R8D7HMYxNNPBMdRc/oq8X+IgOfy2M3Zoy0U/Y1M0fBxmacX+KsREHmoxKUxLrYT5Ju
2ZQtelvv2+E5BG0D4lqPjqlOy5rqaYeXImt3clt+UOMbnTaY1HdAHydWlep3CLV0LB7KFT4iEyI4
kuawCZvZf+JUp5lmmQc828IT/mT/qcynbDPgh3Qem6bcZswbxWb3R7CET/L80Ff7PzYrECOiXv54
ThGmYd8FhHAqWaW4amVgXxxwnBhL+rhcmB9hNg7XuT2ERiF+Ty35pYf19E5voAZbTRAGpvJ4lVAt
OFpz+1LHguIUYSS9y6FHWHz4LrRaszWHoWAqxdMC0S/UW6YrYSbjrqLgRw9Lo/ITxtylcaSl88vj
WP+fr+P/DT6Ky4+j2vztP9j+WpQMbEHY/rL5t2P0tS6a4nv7H8vb/vFrf/t5k3f98anu5/bzTxte
jvJpeuo+6un60XRp+/j3+PeX3/yfvviXj8enPE/lx19/+1rQtFg+jcJj/tsfL22//fU3y5KW+vo/
ndDLv/HHL5w+Z7x3z9/SF//lmz4+N+1ff5Ol3ykLKwREYs9E2SfyccPH4xXxd1ElLhJ4NNV7CwLG
b3/Ji7oN//qbqvy+QAGpjGg4Fakr03KjCfR46cfn8ZrIBEeUacD8fQf8dAD+PCB/ybvsUkR52/z1
N7SFv87UCLjRZUWyaCIYjEaPNfc/2SLbvjTVTMXjoWTmh0Kb75DVzambxPLeyU99PFff5mwYbMs6
qlFZ74Ag0G42KRhC4AVkbeB/IA9qbMV4JQq94YpVcyRwhFLSqJSrKI+adVPPXzJVT18M9YChjS61
n6KlPg1IBpnyHNGq6Z+yTD72CA5tGZXdKtDpqa50rkgpUMmy6LOBleUr0YrpIR6sYGvMaKgxuqLm
ltELELZiy4PiIfQIN3mjVSjO5Pj0+JEgSrQlSrUNk+YVWkDyP4Bc3RuPFUR/mKwLqkndaRkwbVyP
T+IsSq5VkWHMqMONUKQ6q5qDp8ebOSVqh+7DTZXCEMmMFXhCV5zbtMXfUbzLfXIv9K6D6Ua5drbw
HehibleG4U2R0XpF2ofrkTot9PZ4n3D3loveOstSvwVbo65K0YAbEsHRt3rLk7Sx3AZDHPBtfdLf
B2/Gwdj2Q7QNWt+wpSHAEFmRXKHM6sdY4hDA/7o2Ge6J1OzwqiuID4oaf36f2YOTyEPtGK1Us0+j
F9QnhAAOgAzjlFwfnJ1eBJPS03E8UinYC9yckUq/NJ1OMG1oB7rRb6IIFWBdWadZNg+TUBmIZYgY
xAsJIr3dTBLsyRSInceCSXBko9Uck46PI2YFgIW8RPIuQn+fqO/asdB1nonZZ0ZljKcd3oOfxbrj
V7Wr9iaZliginNnvKI8VN6XBBU1drkx65qJS+0mtCkdv0UkosWJnRvoEDe9J6dS3PMENTn9Qt8dK
tdPsilBy5ze9ZguGeleHXPQKtcLpHBauj4fOXZB1OKCNdxYMw5regugCtZ8dcXImY3hqoytUMUcO
/I1VpGi0Z7dkTBVJByJThxG3WucC6RC9cGjUdDtF1jYqgV0m1ac8GG9JlO0wPG0Bil6E9Fh05cKV
OltauQ990xUiHOcTsAPf3NCEo6HSn8wa4XqX7yRB8QpNPaPeBULxDF5wnT3NWr4jqWdTmQW0YcxR
LATJcsQ3BKctJQUFqStpEHnz7PdfapJFA4SQ8hB4nf5Ga3lfqCAiC3MzVQC7jXkjwqpWws6tW8nW
peI41OG1DykdtdVZnOO1Tqr2xCpUI95MKxo3jeVvZj6s/Cg+jJq1i2Iu5GFaYU235YzVyADxyydu
ZJb3gZ95MVh9SMlbPC5b0gFt0R/vopLttMI6BYm8H/Meow1c42bczLW5LZhcp2O0Vvv40PI36TIc
YZF/ryrdPvw0ZoMHHmaVcxh0C92caNpmNm0WFRDIZC+KNkPXb5ansqBcdZ1IUTN0pMpCZFBuZPZW
3SmOXr/gdljBBVnxj27KDhSNEp4qLHFmND4tz2eydpaE6GlSrW3pCytTfmcKuVLQ3sud4tUJ2kf+
mzXliuDpXdxEa5nEIcK9PkvWZJct7ZgxI52Mhbrhykbp9D3UFqKbEcq4IH4cria6gyqMVtuweo+a
i3AuaVVi2/KhSgsD6p5o2ipy7ixHuqBaM4TFZrXsDmLj3S41NpaC4TzRLvquTMuNFeXHRORgTCE6
o8+NxLln9N7yjxUEEou6wzoDR1dM2MMnrYw4stI+wa29fEsdCcXcNWv0vSuTSps6Kx7ER266W6Gy
PjTilrH6ruFVHnGaVzggrMrahaOxVb70aksuaLIz8uw1sYxbHDbo1QOvmiE/FsMKLbQjyf1LNOhu
LcwbxaDvlK66LD6YgF67NtsWGdaOTPUMfPYq6doCCUmtUK/VuHaNmTSDaHaZcLgsGbm3oINjN8ll
QR7VMdd7b85Y0vXWNkhnZxZDlsE6JjZAJ3yKEj3RgqTOTZgn+xxKqTuUFwM/ERJTDcdoih4uX1Vi
gxXrJvnWWjHrdRwr50Qqz7lqAKEx6UNnoBv8zayeVbIgZiF8CnbYWfdTwVnUqIe5zy5TlDxRKToL
CquMuiCZw7CN6UuxBH3MitMJa32ioWH6a7FKqXoKEB4mN2tSt299r89rp9UZ/gQMa2C6U3OjxMNK
qQKvHac1Essj/3cKcnboPnJX8wFUMFhwLTcYsLNS9nRzXvuRgCRqfp1GGsUMxMt2FzUIivQNWjyP
E2FbsO4ruB6DWV3lRXrkhrqa5IMFFdrQyFaKEfjzspSoFG5Z5xTiUaapi5wTi/5wC0Z2TI4+M9nI
uX5oUv0wxpprEaKjKTRiG4e+Gkka004QAfVX41eTfBWpiU4a0NBQCsBxZUeLQDrbCOtrg88EUx1i
wRUdXHs5qcLJ9zqr2IVyd08La+cnqM0bA67WRGhT5PVo8ZMAR5xRrXuFcToxd+qcYrjTvkiCHtuj
bh0FEQadzrjJzk7L16oWHVCvnhVkF79oDk0zPovFdNSzDuoPsqpVxbc2ky/Mjp2yLTEojpf5ZHby
61CoO5SPXuJf80R9F6SQGInk0mb4YdV8PQzMO9LoCrw7sqdGXTHW7WhA61S7qegtEZv4dNEbmddQ
nNyhqFwSbQ9IMcH5R441QTmbbEs98ogysdcQHWzO2HwkDl34TWgZZE1bx/BmwZwdxW+pmjtVoToK
wy2VUewrjTq5ZsMcqAspMQr2oK1GufSgnWw1hExiX7vIK5bIxW0glOiu5XM9D9tBpyQRsx+p5SIt
dTLiBIKCYEBCApJw5s4zeO2ZxAoXH7Nbxgrm7r5xs0hfJYQWEmvuoJ00ab9M5gaoy9GoGIhSfzdp
MZVQc9tI5GhsKEHC6xuI9Jg2gTA5OVkNHX8S/HmKXXd2ir3sAbk17TzLnc4YN2T1OEOPEmV067ha
IuyoKKTYPlUnrgyWqbnHYmWlWpgmKpIfeD7UY6dvg23mW46AVl1Zm7i/l7NAaj66HEx9hgwBleBy
5pgH3/pWdqqzHAUDdwSXJjbnfDfp8AX5MqlZ7mPUE+b71J1F9TaE+aYap2MjROvY766kCtMGtJK3
+kuYZpdEiZ+mapaJXmuetZTPxGkyFO2tzdq7HLJKzMOD0X/VdKASDAYhcMwonW1xaJwRXH7wsZzf
WZ5csr48wyl59bWLkJVYy4QFYvtkdNE1sZprbGpf6CjqfXLyy2mn9Na+nGPCnLMdwt9DD8dhNrY4
mdYlVZNK8hG1Ix+IxF2TQpMujE1gVWdq2szEgeNpH1mcuRpENoV7PCk+GEzvZCZRQExBHNGTD3IH
Xd8hn14QaTOQL96SwJPkadswKQFa5XVBf9NIf7f04NBKk63ByK+jFZ4B8te0Vynqr1UcOe3wjUo2
WItFxr8vmYtIWsf6VDuERXvoGuY1B1lx0hN3Wdw1O1BZZ2Vqkcdvgqk+CNV8LADNQy5y8zy9LGol
rkYHdeuuUkfXrjWYEQwQMJkcrEhbAd2DGrewgnKv7uaNyQWEQg3E0Iaqj81yl4E5lmMbJQQpWeOW
wLCNWaVvgm5sjJzhcyLpUgquwKa0AlmEYq6VxDwkcuMIav8s6dS12c+TYF3z9NwO/TlXjA+9Hl8m
Nf8yReWzjoI3FXArx9K3EbYfwTWqwZkYloudAC27rJ5lATj7qAcvJVr3qCvpATdfGyvbQKzzsiF+
quZkS13FsfppJRbhAVYqsQPDVpytZyFiJzDDx1lpK0KwbslKnGRSKDPujIq26vrxKFjMUlHJc0Iu
HKp2zFehIlz7KXHVTFvRj4FqTld9aIKLnAVuVzZfqcF+0WNPkaurrOrvWhDezeIuTTChlt6R4HYG
3DOr7u4NDdg8XE0MoZg2brU20Kyc+tNyI8ya5u67I4nH2jDvKTze65Z3jPp71ejvBNW9JmryNgXB
czk0N59uP3GddSo/GW3+phQE/mqfIrU/RFVwDWfxW0AZR5d3ujVwKfgvmoIQPsu/4CDzWqSAERkj
BPZ1t+UF+i53Vh9lnjD9xAdDWmg63XML9a15kKP0IsbZmxJOtyorj205PQ0sGJqMHHjzxN66I9K9
SGp3UufwSu49ocnjOZe/T4Vwn9bGjCTwVVGST0OVfOlKLjaSb8Y6O/Yil0wSPC93ruV7Ln8F5g/C
W/Am8bUo1+704KNnZSG0/XMVD0/MeK8aXcpRzZBddUB1u/vytmTy7+2U2JrQwCHlWKJTqlP1PbWS
S8BJBDULKsoMJ6C9MmN+K9P6RuTSPh9muwYIUlTDFnn/qW7auzG2ZEjkF0jpzFgjTnPhSR/aW5+k
l0KRvohTe7P8C9qwfS6FJ9J5jaJ7JhMJ3Wx1Gsv0Qv/wvUkOHai7SR5eM9+/LeXj2gegq39tWQEm
YPQnZpxha8DreAN86gmoqvLRvBmEyEVG+sVSm4uVelUgPNHBfmfpfMsb4Z4FHsqdy3JSqKl/j03z
fTmMQtY9z+P4VMsVqxgwG9EFjzFfbnxavoJmCPdexs1Yf05UfyNZ3a3v9BNX8102uyty3qdozHfh
At3nNStNuKs2dpP2VzPLLkYdXJWJE6uUz0E6XKs6vrTN11ImOrbNt6o23EJdf8+E+tNMCIYjTwHt
tfRt6JngR9GhV8ZX+nf3sZH2HNmrUax9BPWh35yiTmAiaN5SpTnJnfQqkHYdCEdB1qhAyu7yxTuq
mXHlH6UoeFn+qDSEuid9CsvgMJjXbIovdRa8xG2GFKq70UErJWlfZtbt8fkUKcfUNmjqNRzI5SDP
hu/U5gB7Mb2Mc3MajK9CrNDqFu4YkE4InC9zFLyWo3BX8+4kWa9hz3U/tCdD5MYiBte6oZbUBtds
0I51F1CM/3HaVKZ/a3VspaPwRCDOVeAvGJtVfEpP1McBCTXA/ZEtV4RA+tr78qtBOF9wB99JTbb1
dtzh8LmWWXgRyYBIm+EwJauFKYqBavYas94ttDJZItIixxFwYelgmu1xss7LHybVDJOXZWoK+kH8
mpT1nZvEkK6CMt0NIcUM/5y0b4Xshlxl/uBS6bktB2AMg3tawU5qr5Iu2gnSuTRgeSfxHXsDb5jw
ZKTWTe7gGoR8L0U/GYxbYzi9JlyRQqwTuMxUmxDcORAvCMCPc+z5ifiacYHC63/BruvW6mkUCAts
/acgn+8DM4NKam6maRw4N0nXYnLFybecUWIVnGqtfcErcl2uqE71L9ZRyot3X0mYDe7KyR50/2aJ
XDBpepH74XX59tMUr3yxpqQjnZfXw9m8BZn0OqrFScsvaclxgvopNpprtsMrieqveChtxL+nJLTu
1N0vU9veTHXetCLCPmW8qUr93CWcY8L0is7Pw9nrVRF7QUoEnJATrOvKNdQBpzliRa7SWZ5IEO6v
sR84WSbuBbW9tjTXrae5DN/wp0r+pVUHtwxb8gzIGYuaT0Mrrpe7gzJ+kST/mPMRMqUXKSGILSBk
iPVqkJr26Auk0IuQ99v78p1Cw3hXE5aiVGZMA6Gg7N+Wv3E5s5HrMOmddsu1Snaw3SbyLifOk4z0
O5J+FkwhUjXhlpv6KZetg9k4VYoHiFM75hRXxuTSjNmlarOjSohBS1GK0AfOAel12buhMVw0K3sr
i+7eWvUndRgoGiWPbYo2s81MOEF88xrV9VFKZ8JJ32YKO9z0Cm7h/lEc17LwrYkrT2NuHgG/SIAK
m0lxiSAL2NaE4YvpTyrJ9KrpBldFeaZwuilHY6NQVAxrz699Z5mgjq3qIlZBuQPDHDj+4wqgN4PO
HItUvyqm8CDKL0XCac18cDlpMCevkb57SaU4iWY9q+aSrwCpy3+tqUK03clohU8ZoF4/ENfLfztz
dHO8JAlZTXmv2D0wpNCYNik92TzfDb5uQzkEmGJsx6JAnVtsI23YCHPqLkNnAaNEiC9LFK8V783+
e5dlxzKfMblOditoh7ZBPqaSix0Bjm3zndBy3wIp5WWRtaskvjbgnZYpcDG2J8J4kfrry1GhJhKc
miQEVKuuwJCu5zTfRIRi9Xmxt2KmvSYVo37bifI5p3q2fByXn9sG+PuG6CR1xcIYXJfk9o6heBnE
fBeVb0pOBUJ3+7EmyaJcQ5XY6OV7qD6PIsv6EJ4aYDecz5i8szpaEzzhKQPlLM46jXLjsrdakcOS
zruWqOfMqA/k0624Sy2+/SHb+sOwLRLfMYOMga49VK3swSR8Xt7JOBVU44Z/v2zYpSFV0KqxdVDo
7cTqjOXUhFW9AWYyyJCAA5LWUtUrlGGTTxUTz9OyTwYk1eJQkCdDh1XzvcbId0kDrRclPYKa3WiV
mD4PYspgKqBLFL77eXUJivQjjRK0b1K2FtAIOGLTvwo94nT8WJ9Ax4AFNA4gr3ZxS9xj0qHb6LLq
C1YUEGlqt0/pGUYiJq6CSnw0jshRStJEW5wUUFfsPNlnZSnadUy2Yw02DdYjWQAEEnl4Ip413/rA
p4Fos2l0l4qfk2rak1bG6HRiPN1lcGv8lQ/U0/EbTXGZ8ay1IFny1grSb8G+VqRjOJWiPfuA6Jqk
+96Rc+3mHjyVGIPrAEBVZZk7FaZLZxmaRDl8K+SOB6L8BVk8ir7o02Tpt6CJN4XkCaF1TAtKRFLr
mJauOr0inUQyKtvhET8hdHYumFg7WEsLOVCfASdDqCrf0ib+HrBECEb602mz1y4hKi2EzBTyoN16
KjRX28/EVwzvb6ARXiNRazytfTf1KjsOls/kQrvFiSA6pZQhtIsNOzCEZJOZJnVVRfRmXENqbrXn
weJLJNC30pIYOiVjjFYrDwYHYDvLyMG66vsCK7cTCBQSZIGwXom90SqiuY+12FXi1KFHDPKOOFb8
5MmbNuc3WuuAJORqIhCKikY4flXzMrU1vIy2jHJu8mvV7gPgH2WMbGWI64p1YOUoJHHSBp1IwA2W
XGqz31ZdQ0qxPn4fhmBTWzIsUQoKIIxmB7R3R8sCRqvefh7U7p6Yw1r1G9aXLENt6a4P6Nsy/3Hj
HZ2EHE6QScazVQ6GI8hWT5XWcvWwMJ2IQ41e4QauJAQyV52kZvrWGl3uqFW5Jn6WqZlCjTBT02+c
lfpCKV/hSXVlHf6pns7fiX65g96GF/Seo2l0Q7VRbMUUdl3ftW6WtZY9Uv5rBvGo9ckx0lCUmX6l
/zAM/q96oM9Fxv9+7nj+3DX979ukPzVN1x/F0oZsfv2on1qr/3/0UpGB/as+6g0v1Eceff7nTurj
LT+6qJL+OxQa2qSmQktUJO3k711USfkdG5SoW3RYRcAt/9RE1X+npWlJIo1XES2xwRf4exNV+12F
folCTRPpzS6t1/9NExVp6M8iBtqw4EhwofLlNMvAN/uz3I2ZE4iQXIucxJAS15dUChySv4qnoAZu
nAPVJpNzogtiw816lAclhsm2PtcCoi+kLxY3qt6OkkhxQFLd4tr3Nyzx9glT8yEk6bmVVmbdSIgM
qX7XqLPgR32uqe5FqZRuLTrxGDyteT1GODs4pT1mv8KGZij9uGys7CYvBFdF9E3d1m6IrQUeqk17
sHYHnYIE1AhysDtE8b3SDTZkeGQwsajuhxnzAaWuwaZE6iyyXnfUlpl+HkLUgYlkQqt3uhx9kyiM
iDcRz0aK5kYS4s1iSuhS+tSR/Ejdof/HZoQTza/MlVEu4yQzXLtHkMcVqsg2cngEhZJjiNJr2IyN
G6sElvTtJgq1j6EE9jxqlHUJbyF+mju10GcMcNhMUE+iQMXBkUVyRMsB6LwMCttTWP7ZNUDqVR7q
TEbibSg3poc4K7el0gvhT9hmYEh8/+qtIbRsLjvBbkWwvl3ja3bZVUfLqq9CUbKwR9zhyPO5RrRp
ZwppLzrhVZQO441l+CbOZsoqLaW2IalZSYQz2jhh7leMRoVDU3j22rBnpjuEMtwvwgVVHc6dlgV2
lkOqLII4Z+av8X4F1s/Ce1PSQvf0UXujFb0m/ii1K/pJUl+/k5+E0LmsnkeT9mGXmKjKBuFDFoJX
Zlcf+OlBifpAUTWNITBfeg8FqhQtaZ5rJLpDbM4IuvgzJWgEtlSFHhgWyUVFA/mHBmTfaPl6ma81
gjy7RpEqbhCwrEpzwbDzNNvwJ5KDXNWKjQmFbPO2L1al8gLeAZxeXNI6ZRpqTfWrjje7N3Ah6Url
RJR6B4ncIHp8NVCVNreBaLtqx4SlwiKjpprg6UPzbhHQQsiMXYw63IBIFwkNIJtEYv9NbROB1GP5
F/lvbTkAAYhHY4/Mi8DWuE4wLomzG6WvQC0clI0uycagHpeFaAJCReot+uDzMW0bi7OCsFarNE++
TNG2B7meF7N2zWHLroChxxw2EAUUshBalyuBI1NM6zHWr5kcRFwHauLRLYhKzsXUbcmWc/8fe+e1
JLmSXdkvQg+0eIUMmRkRqfMFlqIKWsOhvp4rmkZyyLExIx/HbK71ra6qmxkZAnA/fs7ea3eaU/Au
rZ9gdJhcrG3E5f8qVcWjkOd7erKeuNuClWJScFttRR9iS3gFp6EA76652iXiwzQORvlCWBZTGyhd
nwtCLW+0q5eMDdumhHLH5g68MBlEJ2OzUxWUkOOdZrF0ZaTWrCTKWDtsi8Ij08wOVLv+sCdUPe22
yEjFp2jSNS7dtsJsQphBxqnNy6vN8CWMJn5usi2vfRuifP7pVyX1EAe03iBz/N7sU1kakWxrDOLI
PvP0SYX351xtHtbDeMuNUhXPhUpUwFKI1UdBwkFykvCmwGLtMoGgAv5DsGDOxsxDB8t+SCa4sEOn
0FNQuR71niCN1sonhmceAvI2NIiAR1cQQVP+mVnko9Hsd2WFCVs1uAeRb46e2mXBmnPXGhODkXs8
3bjq3N9IWcHY2NcW3bGvlCmrmyIf5dR81yH0umtNOht06AzKUiRiSurCWeVAcHkPre5SHiYDsd1l
yhtTYFENJnBmaQynqe0h/stjZbmLpe7pkLK6UsgZWNfcNqcIs1YGt3SlVNdoSoUp9e8iVwPD4LWP
upqPsmpRYPTtvQ7ZyNuih0cje8VEx9U9WDbFZMMy08c0KZLsbUQoY6s1RrLhhxbvewP0Az84K08l
HUtDlW9JrdiehL55q+Qf/EzPTeLs/7lUQlA0eN28Nn04TRknGhLti/u8t4qTIFPS2G2d8ZgXkPBr
+1tMZollbwxnc812Sfxm9iuOZ1LM2nTieFoluAN4esankQdWLtseMGSdzS37xlX6m9gaMYYx54dR
cmr8yV5MuF5Ce6e8ik2DJmppwLislTtZLjVX53jmEwR66QHh2MOxkHknuFOfLXvmIEAF6xzjYsAN
zlCOnlyY5MUv5w5iuu7s056GiptN7EBQo82adDtGcIY6Ie6MWcUcsL7S8FZxCd2laVCH9Bq7VPuB
C3HaLebqWcXEAaxkz5thwuId4wYE7dLu2jHCoq97ccu8jcdQ11sy6HtHaTSvlQn3nbEgPFRSPpKM
VkRYkzEame3VqER+SxMMdIZYsHc5ysXioGtpArIXgiYPhWUViDV5roQMWn/ReSkwyv2B84+7qs0z
1vhgrDvVQ8BKY78uIo7nYC6JHWRTG71OJVW+wCkFylA/d6P9LeMuvWAOVkRxgFwic2eWj3aGZ7JJ
q+7UAVtMx2i0nDxsaFxRoeQuZyZoMNnYufkmXblLgbX1dMUG5M5z5kkz9348njikMLmZtk8zm1u/
W/IPPI7HpgLmijcsTDiPd8Vk7oxFQRS+TfSgDO1JZzXwF1O6QWuHbdDbD/QlGPX7xX0At8LIbL7K
nFF8FyNi30z4f3EFFb3OiCdI88GtIUCv5bwzFdg9yOifyD9+rzhu6mBVCa6vHhSNQ41larknbNoR
SWnRybS5/QRnCuMe2UGyuhGg/lO5HkH+KsAzfbk4jqtc+evsBIOSmMzgWJrXmJ+PR1LoNFa6dT1z
Iur8EdRS2U7HeJ68elIFxJpkdLE4HYdNYDbPJ9de4hXndOKVhIPrHHqivGSt7+yWK0vbZt8ESO6C
kjC42aHkVOb8QWrf4ssmtoa5JIWkStYAwh8jIJZjd25pQeQm7ekMvDBheiCCmy3IWzvfIS7bqQ43
85BpP3RvKceA6xF7aUeTOl43ExKFNTwrVQvZ3cKR3i54CpnoSqM9+71BjMu8JW4pI6CASpGELYhB
obU2s0qgn6rZsdM4dQjxlmwDvVqJTmmk25jrfpJJg5fPpfMRN75C8pNPugUQ4aLsTH/dFlg9zqgd
Vishf36YsTHd1VBLn4acuzp/2dqeqSCu4vg0xRmTGmtYvXjL32YxKi91abD62c6nQYKMBwMLb4C2
zKGu95dpuwssJmD1bZ/o4TLgY86Rf/VLOrAcopRdiqILVOaOe8cs/rTADMk8rLl46aIUqI99m8R1
964sdVsS+JC2xAdHrcGS4dTWan1wHVUB7qGrBtpdhD39btRtsZNnvaV6p1MzWl49Wrc1dm6GlTyv
6bbQyM0mV0KQgRW0HV3YCrqrpHttzSnTNonLCJunhMJOnuydNRQIv1djjYZZoDrBRuoZbUGpaiPC
kmEs66Q/IxhYXiyyufd9DqdLX+C6kQI39CmledYWlJgdMvtU8TlY5+TJIpiTk/qnGXMbeRSxEh2h
Jyzx5kxjtDB8dUEmshHhTBNe+ouGl9mi89NthoLuYD3NcqX4PSo3qacWlwEReXpOTQkEKcrnOoGl
nMgeip4N20Phkz5Dy4uv1Ea4+d2UNuhI1lOfKMNd9R67Js0pP7VtJvKCjPs7D8vfUM23Qyv8bdU6
fCQqrSec3aqJHKqO42/M4L40F3U0ytvmK81T5ijCSw0jpBwnINhiOS/rGEAhcuw57iCZJ+8Geisu
p/Rd1bM4cqbilWX7oZJX5njbDbFld4bKHKdUSwDN7yrOvA/7lSkPCExpRqjhd8lLogjCJRWuhTu2
2hpTxD0wjeM25y2gN+Q6BQLyBhGDfZehqr0jE4uKkMZ5QHM57PEfYpCfnL9FtfWUMv1bR9BpLoMo
c7TnQZL0aMzgbwoCVLS8MXiEhXbq2BmXqBgp8RyJjvI6FZ8koJisx+3obcn8VWbilDCr9tZtxXCi
oynSkivDU049BD032Rg2AMRR5W4ycYUL0YGAx8SWP+tCfhUiowU267cktx/Rqe0RJ2QM2ikT8cdA
roH3oJd2fWh4vI1zWbTBTxKORlwvgleW144htLGrUm5qAqSkBV/8EK/k7y2yZxlvTCuDWXfmI/qH
AeMdFR6pdyG1BOteMXTeJDc70eqUMklnAAAkfWHtnfSkLXTGWOTQF+lOhHv3GGsUiap92wYT2VKW
0+wkoKzPqnNJCX4xrRQnkcX9pHH67VoeO+0pFBbnReCpA9t6ZkRSQhiqG3fCootfo5zOZA0bMLq6
B3swK94q9oS1RkmzaAq+jbspN+0oYBpt+Y1TCMMpt5G2xj+pgPyp8gmfSqPYtXwvkeycdAdMqqw6
6kGV8tB00Dl0XSORoCeQ3Uyy1zgLzIDJdlxpadbTmNMPhXaOBmfJ612PoTXIl/Yu1mkQEBnFifTA
vVRAZdJSiSadcR36vYhr9VlTPvou69xJg+4onOlC9m4Gar1Td4vCQlRM9S3FtI04VOeSlX7XusbP
ZDCNx7K9IyBXMARLdcQ0tkOAxPQRM+lwR1vCk73ZiA9ppQblmBwGs+gPmdqEZODg/eruHVFZPuWl
40SAZjuu3GyndPC50Rum7tKmnGOX/OZkauv2yQolrRsOk5PtlxaTLGM06975XWX1C+xgsV/GumK7
vO9/9VmRlRKNi5em8ernTo3fHdivq6ljFsnKcjSsuotSu6SBsZQnLdOfkjy272Kh1NUG8JwTXDpX
dbYV2438TNyGAilvhHhdiAu0m8Y15DQF9MBp1IpWQ8xnY4WwVHaKfmydNWjEMu2prj1zaWSEm6zA
w/Qn3hQlkkqmkWDxep17HTSKfLQKaFY251hF3AwhDbt5nV4keJf7er5TMQ3naCwIUmzrIAHh8wkk
KyIibX06y6NPQpW9k9YGLawGxnSpZCOY6FdugiT5os8Y4lHY6e2g+9USf8UVqiNJrpn6SF/dkN9X
0hsHIbefG+vI5uZYXbw35Z4iBaX9VGLuLlhPRNpkQanNpsd4evVr3f6Z5R+R6X2kaulVmQbHN7Sb
rBXqPiPjcVbxdbcsPx0RtByhmzhQl4BY6Spasx5ykIMES2ktEW5JkdI3YfDTr8I8Eh0XVAXFH62l
fADoxOjuJR/ZYWRVbSI0lA4ZYzgJlfyu0rKReki0yfBoLeJM4OzNqFPi/QTbCp0ONpgaeX5e5YVH
IgshrjlHd4Mao5cXYrASFkWezTIzYpbtCR1aOf9d6rEM+gV0ipRyxhqysr53fWLGI+8VIqKuKeqH
ru8Yn6Y7Y8v9EiBUu9p/SquKwzSXZy9ey2avCj5UA+hjKPWPdh2jl8pzv1upT4DOV8zH+p/KQW0Q
/4nHCeAQZ2qQop5QnDhIF1rpNSu1/i76/mXuNXp68XyJZ8u/q/sZ8bG4VAWUnEae/JpMLAe9iZco
P5gwFxA7Uh1oieT4ep+9GM60m+vyt+cEyNae3+uRJui08TDP0xCssnhQJfoxW4GNFkOwvxkqbnxn
9ONKkA7vFCiWhbxv5AIrnaISiCG9D9VYBCi/5htCIcA6JF8eBUdw+oZfdap+KDKEtmWyikgpLK4E
s6ePFBvXpCVAs3Wyr0pCOiCrW6il5eyVSZbsZiqyk62hS4mp0Ko2C3S1BfNDZA4nb1YGZ3aozfVl
xImKd0DaskAYrRGUvTSzfczWrhn6wBCUMzA+ANx7nKEviel0odSJPFyM1S8UufacZtUf3wo7ftsS
kaNNm7pwk8eFhLb7Dc6aJRE+vavaKnT4oE8EFj0i9s8OBEw8kOtz47hq8JjfSD9QnQE0yJdkjwby
UCjLW0+KMmhJMtNcCvkv6ijHqxKdo75OsDhACwqci750FLVAf4TKgDuTX1tT24maKtBsRh1tbhyO
915nVn9aGEPudZBb1DBTUvu97Ug56fSV9aCPd0tyZ5JNEzfqDKsMCaJr1HRgDdpMW5uYlN/5oV6W
V3nJzxa5yAjvZU9pX3Vru3RkALkx3kpPgidZDhQ+MjuRm3VLgdlhZpKqLrctJVbGtq+JPj/CFNmt
9kuKtNzY9hstI4Sdq7dl/W5QylOVS4Rf98l70XJXodMWdDoU+/5o/YaNpxm9JieEtRfq7GYsgZAS
drWSBAsGZzoTN7PX3u01f1Ar2OyqwcrCtBjaK7OXB71LnlQiFpYivfZloiCmK96tjPFWMlWt35QZ
aIUMtu+R5NsAZed2MQVzPiOu77kmzWfNgnUyKv0vh34jLMe73UgFsO+Y/aFrxZesZ75VjFy13HDs
9ayRvM8Q+80jvBDKU+NXWMkXnCd2QFPcHG6hCCCZ8Gw5V+61Q6QYyAR1dYn3FjlIcOC7iHuTM641
nmW9okdTW1ehbcAPCBVzq0Z7nhG/pK2Y/ZQ5lr20clBB7nenfkRX1QjGjXPzt1+sd1tqHydW9zME
alSw2XNTZD9zptleMbV/NnXoudBWCXEUhM5CriIFsfpzKRlU3vCEp86+GkVr46Wm21oraDFqrm9X
H7kpU1UN2xRGTD/mX6bJGS3eXlaJqeZqZU8TxHhvPaSOVvvx1EvslXQH0U+5sZWIw9LJlq/bNN42
Ld/lzgtdVeypyDq9Mu7CdMHnC9G49aRkjWKpReZaHfkvkjcyxQY0xsS3yZY0pC80854kVC/ruEZt
B98dGKk3b5tKrC1ixpk/jTGPvmh2AOyUHpwikavS5M8KglxPF4g3tcbb4Md5efyoIY4g6pYOot1e
alv+aEqywEY6YhruGg/LMvM4ZQumcXjmBDR61aITQ3tvczlZupuo073EoCXpAFOne74FWaNcp6H/
LUty3p0Scbpj8m4s2vxL/iHmyDtyC5Ue5PgwsfIt6KXqYt7dldi4uIa4c4bMHEkgK95axXwZ+Fhd
I0ayMRczGVXaC43B0tscTu1WMzG1zu5iYS3SBYgM3KqKkJ6LtAygDJ80YY3PTh4sEsyRiWVhtOjX
0ObkjAcFVXKmK4129ApsdXaFjBLcfCjpJJMDzONUMM/hNlsNZ7igUsRHmiQ/xpBC4LtDDQ3JLRvl
rVpoJ1lEBbjVglzCgIMZpmbJ5aVyXxNeeiOBaNdysHZnu/e0idIwQ89uqtwTmbyuLuXAcyzTF5FM
wq+hUn6um05zdxj2tU3oiNJVrmjld10tl4CdmZOHqA5TJ/pzmWr0fLk/eyZXXMf9HQUAZFgtiPBW
1N7FNjP7zK64NnANSQa5peDEjKgweSPovPuKtmpB3uvvstCnEBi7HhTsJuBYvmhhM/1php1JJiXq
HHoInZz/c3GlWyixipvNgyzUx1mGTzWoQ+5RxCZugsbWNZLmvBAZ5RnZiNrfrQQN/MTozb2UHYkk
l33HriY/UVTWneHXmRqwCrBZaMB2bzbVy/8f+f7579hnFQPqx//6t8Hq/2GdPTf1189/ss7+8xv+
deBr/YO5rOUwSzX+dXz77wNf/osMcBcdANNWizEus9j/sM0i0rf5LlyaGlQx5T8mvto/LEgtd5s5
IXUWPvP/ycTX0f4r81Zmi+McajD4dWRYVP/FtW6lskElwnXVqVeOpOilj1fDZ7sN8Sb50+68QsHD
+Zk80es4zEHtwzeNrEc8NhvlJOqL42syqR4MnUiLgA1yv7wvvXsQYcqhKZzf151xwLl0QFWBHloW
PsL14eF1CAa32lU7K7BDpc78FhmVuVMB2eJ3Y+mkEe6yyJIBcJ6MG2YyDt7e6i3h5NtKsIQxIKRP
wxfeVfAUrsKLA8cvo3RvBmmU+QRkHtOrRlAxLc0jo1/hvgoXkdmDei334NIPhstI89CezEiNWt/4
OEp+yYNIvvxGVPehDJDahBh3dq90AJ8Ybbj3nxBjFH5kGKyd4lDLaP258m36UM9gGd1r7OFcfTQR
Obuvh+vrq+Oej/c/rF5/KvdD8Kl7rLgutJZT467gYHlWx8qt3Pfw+TlxvwkcOY2+CKpbw18Wrx3j
I6Qxg+UeCaPhREp5Dl8FZu1rGvKeMaPh4T4z95n3ys33cBb5u8W3fji+uyYEdPe7/9D84jb6wIhP
4B8eVodx3Iui1rfM9DB/jPgXkpmtlBLw2v1skbxvd6DFcx9bYKOFCj+E7zsZ1+yCiiYadsJVHu/D
9Gx+IrEAPxWvbPDA5fuxX5zYrPZkio0o8+mpvyTlEe6kfVCfqNKizAneTDVge5OOQ2B+LLvnZ2mn
bP4QjS4NWz87YOjzbZ8E4n26XyL9qKrBq96G+h/lrQzJAT+0IVCksyT8cTuQVJUdQp1xHwG/gUyL
13+11YA46/svCzaH+6h5R0CDwS/9sn97KZGZLXu+jTZnd4CMpT/NLz3G7M8pD216+JtLgPWA8KvB
FbhL9RyJEFI8X5mjTvat0yAH00Rd7xnlg3PNXclvI/utPacn9aw99ac5QitvXaRvB9K6TI2a0U52
SYHjN/KheEh96bHhz7l0hrohe8Df6B/I2DT5lew0JJkqewdaumg+Wft64bxEWFqgO/5aB6py1oY9
s8fMdMXfmrkFaQDO3SHVPosvIuiQKSIp49nv5/UgBDOTnebHh/TCGwtDkm+Krzyk/018lnu5nA48
/86Tnzg3csPjRBtTN32XGrd9JvxOYzpN7Mxf89M8V0cm4Xt6GeiQpUA7sM1zRZGNx3TX+KGjzuem
RH4aAOmqPE6myZW+4wixYvZRoC3vXGb00LI35XIvmT98CdXWE/O90B1dYlAisdPPk+YBTrI944cX
5riYO0IRXlZGBa5HoJjM56IyV2U1SB60x/hFCgv/fsvKMKCARqE4dIdvnleMV8Jr3w0WCsub3uNr
fkmOy69pB90f6ZtyAxuMippEC7k+jKhO3roEUfyzqvnKjpFJqHvhGqwBIpdxv/mPjG6P35I7nLlP
smP+WzyYB2C85lftM4z8E9e8JZzN7Q8SXCS336kfl+TsfGmZ17t1flFv2iVDvZzvJ/VjW/dMBa/a
Wf2wTy2AvoTpiXB/5L2yne3HAElDZL/HrnSuTsAX3fZbvey1W2R5ykP6V3uwL5OHvvJJOzx0ewSA
odJxDrhZGGuInX7Ve15QD/7Npd/nswgHX1/pjumIs5fdp3TXXA54Yby3gILGfVj9wLjiAv9RfWLf
veFXPfE7V/bxn399aCzdjcqns4YjA685TL+Ej9iBv+HAEyxBuTO8LZhPDxzpvQeK+1eKO/2RPL/I
ZpTp4YY9casG9mOzl/kS8gpdlBWe6d8dN3yNE5WI3B6Mw+zzhPjf20nxiBxtdvQOHW2PObA4mx8F
ER6H8a9huPy2/PuBwuH+LB5GCKLecCwjCGuvFt5QmrhuNbnkPp7mkKMNeF2kOX9z9TAgDnYV+kfe
GtIxEPzfGFR7fntyIiJMNYONaTxIZHU8lpVfMsiEpxQKn+/hyBuVnMhLH5IR3WxDPus/idwzkgq1
ILkY0QexUrwGB4qWu7IYRlyVvhUpAbwP7esFwdDhydv9lfaMRtSjebTDlwe0xUitkNwYX4ZX7Ht2
SeusPBRU4ZeMt0iEnd/5WnT/dwwYnnO++WRH5elbESe95Ln+KipvQCFx4knZ7zXv5HySXTrw2+ym
dJU/19iTflFeW6OPTAf5chxcaafN7Fcl7bLHiRlSy8aGf4WnzEEBbdNgk2e906ad4ytUnjoQXvoh
/3OGyn9DP/j/kDJQuWv2/u9l4l0Z+FX8Z2XgP7/lXwtFVf2HYRqmY5vqPwl86r8XimgGbd0CAaJY
mqaROQF56N8KRecfJiUgljCkgaYKEuXfhIEWZSIxomBSVDIKqTH/J2XiHdXyX4WBuok4EUioQeAn
JDw0iP976Hy7JRDteliwKnQ+lBw91tu4Q0OUmw8tcaZ5kzuRAMxBmwM2R1WqDMlnP5nolBcjQyYF
Q3RpT3AwoOXvzFInJBZTCoiDd9gOyMZMTDHZstk7gfDD7ZJhfBg0WvPLOh5rqaX8rMltKW2zeVTv
WZHbpDh45Q35YG9aJI9j9qwUNCerjs2/JI3aa5fM3muo6NwUpNQ+tLrN3nfLjPCHZ9CDKTLILvYE
DWCv7jQyNletYNAh8f0mDYNRhZBcFfOTBSys6mQa43HvtxPIUg2DsogP1er8GZEyk7fdMdFUbviB
oHX0KzBcuziu4J9KrDVFXF/1Mn9NhowHKXVykOCJ9CDLMfKM7rYoNiNBZXUnvjowsN94I0VNM6oM
kOy4PGdtd0oSJHBzsrK5rkvsLpLyZICDXYvxI8nFbymvfxOt+RFaFXRFe44dbNwNBXjVnNVyvGFm
OKL9IVumebGmqsMSbL8mefPS4tR1LPGjjShp1hT6WjkawdoTldUW4SSvF7xijP0hi6PveGe0detx
sPAJOdSF3c8y4vDCK6MrD8x7+MIF7ac80iFQ4ikAIgwPghUrRZZcFzdbF4+qvr6IGgRE+zpKTBtF
GT9OdvPcs+8vifWRr2bhGV1PJw9ND267mtYmuxBAl88i3kzs1O0TprUDWRoWbZ20RgGm/8HVap47
SSKMJX2ifeGEw7owcVq2ighVCd0pPWGykldCpASRaobK2ILWGRGM0Kur2oz6joM/Jo7D3BGiq9Yd
WqZMl/xUIGbpcRiHVpr45CsT5buObLTjxyZrGK77a5YoT2XCnrtJugfW27MmKp9SBXG72rMC56wK
dBocm7VVx6KG8pUkTo0nZmF8rXNg6slZcjPCnvy2HbB61TSXiEQLEa//xJkzHJKO6LaSeViK5ZmC
qn1vCnD4810Vh3oNOSL5hDQptQwzhkkomdPRhl0xnMVGdkSQwNZI9pILahbVjXLOmBYhIym7EPrY
Cfk/9mA5BmV6d1zCVfkkxcT2Y2lFYStrYV2PTmg2C+Je1bzFPVkVPbVgAkQebUrxwuynjbKqB39g
J4/1KHj+icF2kmRVaFRglCAumkAPwayWf1LLvOYafpZ0SH9tgpJ3SPOJ78KjvFocdDZq2rzXWpwi
+vvQLiAxZz7XDrGi4/ZcEKnOcBQ/PSkVQvFMviSQBUqRzJlcw4TUm8tAW2k8fnSYoj2mgLsyA87G
xAh4JdpJCXQE1w5i4XR5YSD2OzmtzHhiEJ5hr9wJ2A/5Qj6TIv6yLSQbRYz2YFXNP+tA5ws2Yp3a
nc+toLLSlI+y2ve4lrU0bAgsKqGTw7/TC+SINOyxPxk9TIDqfVlE5wqhkrlVGiynzOSUYmUGB6eC
1/EtLI7IIq9mxijWlzIPC/U04WdZBoZDtRADWrwekae3tURTmkkbwYFDt0RKq6V+ARTSqwnzjeyS
tOGQDirMg7Q4gV65KBsiT6RRj9p2H8hrox2RZsFBOyU30sF/MRT6Tndikt8skwlz1zHAOncofvlA
Gldf14OKgtmvSK3J4XhYuWAVUHn7M4w1I9pprqu+i8yRTuPApZRBP6GYoCyPs8K3m4nRF14QpDzd
g1OgFGxXB4E1fYRFYbQLbIAIbpaQHC32A3azWprXUxrXVESfoAU4nGlUw6MzI6UorhU5XuAR+IhI
RYWnpNm3Ys3Sx26wmXjbznTAgiR85vKcLGX50NRFe5j4YV3SZ8h3wRSUsQ8X5gPr0oRJ67ptSOuS
cjcPRD62RvGDNOJUtdyTmZrqPqGRz+kwcE0D2Hdl4hgv8dVJbmqew1KRWc21lBmcNR0k9BNDjw9K
V07LWGKEEhzXEyRc7pzNtI7XBwPGH8qFOGRAhPN+w/JeY7YKtZ2mbLrrILNkfyVZg3wLW5k91s/S
kEnW64uHPJ41tyDbbh3yE5MAUuBlPeh1gFIQ0Cn9SQ/L78Qku0XFP0ndoeMfrLiIXKymIx8lf0xl
0oV0IAYZcFpyHeIipUHJo5OlbrPtJumj3VT7DY6O2yaVSgCttTfk2ooQx/0262pw3tGI7iq5lurN
LHzZSln4044Bnsg5K2ePGXr7oIX979pTwS6sax4yQVyKdzeUUdD/IBr6O+X19zG6nCWZNRaNKcwq
0Fazkf2MpQgYOsAiAt9er+UdvSMHy8jxvBYMFuqtLilfs+dB3WCGkZVdZ2SOK2XBwdPECASU6E+d
IkzLR/0er4HK0Oq/kCJu9KizqCBkDMmyGVpVxYVVw+wapZJAYITFmiS7cSkTvmjWjd+PzDabSfKM
PsHoYMUsJeBvzMHujv38pquDft3sF5Zax207flY5MSEqde5Vsk1SII60RBC1odzl8jULVuMhm0km
IR/dxcPmq0BPg7Ttcz+rUM468bz5yK0ZyiHI9YuJwckybn/VtTxLA9qoEi9eYTH8H1mEcuSNSMQZ
f/XQ0gpzoGPRK0hh22Q9Th0ytyGTCIuGXWQUzNxshSNK0qSlX432wZY5CTOjeGZA/JtBz/cS7JQc
JelclGDgrYnmunlvSPcJKEY7gVdm+mVnhCRk/YrFbvya2FKunux7LOXPZlrpCxTtcMm27pCS+VYM
ghJtaBnqG4Zn9Q3i+3H+rmdUWhLxkUi5bYSqy6/cGc5OKMr6WBkGl+5IP1FHX+thWvfjspWR1le2
R8oEN9D2kPTgdqRSrXYbfHNIeTjmhGiZgI4Q1wwE+kOdPEh3vUqr4hHw+6avj2liPLYGVJSNy0Sq
1vnc5tYbaUD9fpONlFfGaScdjOeVYZSkiAvc9K9C4k19XR20aqgw/U016Q2o+a6F4AaB/XeahtqL
LY1GZcISQXIJ48tBIbk1/1YzFTEkQTChWkuMvRVuaph6FsewQQSkxAhPglHOYoqisYOpQtzlj8z0
hz6WdVxiMmyJ5iyI695M/WVJyFyRKhj52bDJbtcNbGkrbcGii4q7Pk5zvtTGqmGDaE1gWteuJHgB
HUTpwCupiyIYGNr2WibTObKuOux0zx6+B26/T1YgUofTV8SBK+0NRftc7DfSVnlrHylzMdLQ1Pvs
xPOon9P1B/CHQcRZefnO9e+8/LLT97m/INr2NJaNjNBYonbZkUb0fgZaT737mihzmn4DVfLTQgmh
V6SYwVz+dirE8UfZ9isHgmMImcWb6EAmNvYERLfbaREz7R8uHDSJDV0nJp9IGqzLltoRBOawSbD1
Fbc+zjG+bPum1c5l2T8M9rqzZmOfFoRLOe8SDlWicnIzkHmMYm54tSN3NqfoDsNDx6BKJF5yHGpa
B6saIHgMCW0Px074Vv41rh26Z8efmNZkJrPsBOeq8qlN0RJHVvKdCxYu5VOyqDuHq8N4Egg1srFv
Wz536CQ65bG7QVOntl8uAiju1D3KDG97kzzymIZESxxR9VJPzBmr3i05njgV0oG3SacCrQzPlNIb
n1SIsxMLVHEWpeQVxeiFm7PrVUbvA84kmGjszPftgWT56sUSNhkdOt7d9xoA5szIqq7Crv2LSpFy
Xb2hLA81sw8cFGKM6nTKm5I2BQ92rKRp1xj5gcn9vh63PeL2cKTIS/Fs2LQKa1lhCLq6pnTJcuqf
9QnGyuaNF5iznOImP0Zp/NMyPFOJlZ0joLyJODHPLkE70U1JoN/Qo4cqF7ZWMJIeafibAFN3T4Bg
ZXqJwUeiuXVcTTnJGJ5ppZo+W9cJr0r8Sa89u6GDoFQpRTQUB9qi4COXIWgAqoFku9bv6oob3J1h
ZeFZVs5msVszCjmEH1tQyLtJ+gKalMoPNF9t9ZDrXgcPAs3BsTCQXdOxY80eAruyQ8nak/3oNq8A
34bkPFF9Uq2MGLpbUmuo3+Tl1qSPM7gm2i+Z9dzkh2rGN03sDazDzu8VVH28+QBUyLbxB9Mdl2Nm
HqflrfriYulDe3ox2meW1p60xTKMq6grdlqPXcGf2Bl88xqjir/n5g7fCRF6ZUiLtoZkAo+68ust
tLdHufwX6s5kuXEk27ZfhDJ0DsCnJMBeJEWJ6iYwSRFC3/f4+rsQdc0qs67dV/YGb/AmsojMiBCF
xv34OXuvfZiDLdKCQN/WbNPNpqp+geayzd+MjvGnxa3HLSuBTJA4YHOWoLW6j27Uj222Jq5RZxA0
e3OI3/U2ow4Q3ugM7BzMLapP/eAAF39Kr/0l7Vb1OwtrhIqbDRd/6rzGe8AiESCIdo4WTXKxq0Be
2GQcsJgRXramtZwwfUeROm9YrkPL87exztVyzUd4QQP8KxiGcI9HCYBr1yzE7i3EUitHqQ6cx03E
Zor3Bd3Z5CD8Q0x3nSdp0La+dlBtlirOL9W8y6rvofgVv5dEPezyylWRIkJdWZl39MpG/sw7guxx
h0JJmF6Oo2pi0TnZwxEsicpon28WqIELk4HHqmq+EiD1gzsVvzDTLV1v5zFKnwyf2UL+Q/u9BjoX
7+fmLTUZ/aKvnLykPZnM9f15l6RPurZNaaRiz7hasHnyVffRNPQNOBtteP54RcP2jeespn0Z72lb
j8x/QRod/fya0eefzA3GkyTHyAi4fttlyyiI3nw8PmXnpl6hzJ8SqIfIW68NrAlx7AQHwm0yIfbw
SDMzaldexDfqtsRaYTbLEBqu/GolNpxpW8WlhEfnbGuuxRTcuDnLVxb498D3VLFygI6y93/6wQOC
awfIvbp32pvyDQRXku1Tryj+CKav6VVe0/EcYNJY198SMIKzRlEBe8xmyOKDbF43PqhAjw0aKOCo
HCZnLdO11X3ynhuoKEYvbA5GfkGzM9c7G9NTtCdJFQNejvF7foimle1c+mSDFtDW1/l3m90ccahj
Tw+Jzz4h0a3yax24pUTguKqoe95onUQ/rB3FC0YAvKwQUTWNgwzArn2FPqTjtUCh5CqG27G8cPdB
0zYniwZz5E6fk76M39KGgTtqfhb3sXkUwADbTUKsi1RXc7ahyJCCBvS6OPOjcW+tZqMI0GJoHTaE
k3XdyepOQ7GFSGeNETz8bazcAWvQVKNw7etDG3mq9CYmbfYmTDZY4FrjCksSZkuWHySWS3WTfXLj
kvJY6it7w9jAS27B6PIeAQTO++3c7HzKo3ljgWPUt4HyhNcCks15QhbRKw+IkBmhEBRpN7uQxSLf
WvohMQ4zGub6RTp7XnerPTFlcvod9pbEk4WL6cWJj4Ny01irQ/g6tMxjxk/KNcXqOY5P0njR9WfH
dscIpRjo7+YFvKWiu5BgTH0LMKoNYfd7KXPZDFHaiR2Cl5Q+RML8C6GKPCA5rd/J7ko+KmOTTi/J
krzn9mDztsaSx7wyVFdRn7IKPOu2Y1uZUAKB9aGhB2GSdIrXAhsFg0SLtWwF5iL3XbEzyFBPVumT
HV560vTyDZ21hj0mit1M2zCzRtjsD4eE4oq+feEi3aNxkpo7Xo1JP1aE1NEJMGkarcHks64NH/qP
RfGUg/dzi54ooUt4kZCEaWpR8q41EJXo9BO3VF3OCWLB4W0y+asFbRs/gWtGNt0ziUmw1K5UTKev
iU2Fa+A+pgRcJqHY4KYHrIg23AukQNnysyvKZWxRJ20abc/OPRGvZv0SAiLttmk2XN4MEYqz2rDr
ho9xeK1V0GrbzNgOiz6+2LLw4vVrr+hnHTjUqBfPE4TLZG1UHlxbfmiJRhoN9ms1e6V/0dWdPR5n
5RAGx9j86Rk4Gocs3aFJlJrbaI956KFRokJfZqNl8B2ZW14zZUww7V240X6GAQx6moekIG1xwrqc
wendhK4MmUQcVOgWBe64ncL2Zx8XjkSPYphLvwdWrcSn5jVmLDrz/zd9vZfEcbz66qPbMrRoPDwl
+R7sSlGcl2OlRcyMBa9xu+ghxyM/tqI8qNpe6Q71xPK5NeL7xOI9cWRej9+8imVP6ppcA4Sw4rMS
wmTxxlfLOZrVWnvmWoz1vmEIF4OI2xTNRleWH0iDC9R/4cg2eLtwOMAUSXas1gZpsAZCub1PfwsP
mbbVfY8dm9176O8a6aLBAwAatd70yoYfqas3o7OloCn4FjXIJd4A6I8bEsBl9lAgzd3i0dXnbSv2
osSNiyvzoWOySSPHvGvN+ouWnzFz7l+n3+y5KknsPnX9mqUnZXWi/5Wtx1P6TBeG1Yn3ho2WN4QK
AdOpgd8zH87B9FDqN6pYTFxPhHoLfkUvoku3udhpKFm7VyvYf9UOh811T9ozdhxaf4RR0c6/oD/u
xcVieGnuqg8V3gm+iXhlVXcm9fCiQr55cpmNuy7OAe0GFi86pxBhDo51pB1DufatVQ9ggix5pryi
NoF2ygZtDTtenKi/4B5xfkPPcarfBIIV2r57QAPwQXkCnooAhUWE1x38Qx0ca3GK56PR7gLjIefw
qO9N5ZxxKqepWQKJPoQEFXGqLGlpBScQTRpXOSXE/UlBQcr8t/B4RsT02lMbtYdJQYeyocGO/h4I
2CDXs/AWjKzcjRwjfZb6pYSqIR2w4C3uNM0FuNLsstkLsw8SPXL+GPtJj4wMOswq+oRYqeRk+oBu
fxHyAesQU26e434zMONu2fgPXb7Nkp05raIXE26HyeGCVdqzmzcqW/4UHwZRCOsdNhbVxWnKIZ5G
h1RoZi33uyTBl79RrYaz/oLMejz1bjK4PG71N0XnqE0/OJZLKkjzC6w4IMgDpaOkbZbSE58b9aIa
dedmTHFN+KCuT8Np2Ij0Of9TkTjNLfqcJq4P9+7m77sbbvcod4eX8I1/DFRZ6/F4WJ926VIJqoyd
8anc1RcazwenONKjY09ELFmd7e8Z/dzNj9ZYcpDfTp2butM9Y9zCUnumZOSQUWxLpI9sICP5Gdh2
agYD9shJ8IZD3J21ipKXMMw+3du4ZQuUrRm5XI5Z7BMqBT9q9gamQSbWLVDqtNb3o+J4XLFQrJtO
Phr0u3KtRarUpA85tGmhXvW42QeZz0S3x0Cw9IWbeV8Ky8P6dKf+glCv7RuOwEBfHmDZwF8anvx5
n8xAF7YwG29kEWu/0rccBEbm6Q84UyOG04c5QVayyp2tTlVbrjnHsWJAqKLA5xiOyqF/i6Nb/O47
LgdBm0qYYhZugrHBMkaFzRUJwQSbGxGme6MbVx3vos/JRN9jXXcS15CsNfhv3KbajPWlB/XwNDvL
R3J8L9XBK1wHnLoxRgxtAVf0T3b/WtBvFLO+s/WfLpFbvGfHUYxu1d01dDAvhvEtR0QKKoveOcKI
PSjIImoLi9lxKrFMXZzpNkck4/qPc/NeM55QH2KeKET5/kWhkdLT9CM+JP9xMvpQdK+qVjkUjr/O
ObPFNq4iwSwjSLO9q47IUpCPQvM4VU599kPeWdzCgR3gBltXjteN77HqUswVa3vSvjoJQ9h+rub+
SNgE1mvKyEudQslG1+5NFKqRoT2qPQIwbKCDGrlPEXxZdL1Ocuiq+XkkddnW/KOYjzJa2P3At6b4
FFTxRaudVS+6kxjrG95uZP17wWI9Ig3ufbRa6jqjdcnBf1OcA2IWuD/jTW0TmGIS+4zd7ttpP6Cm
ZdwFYa+iohQ5bR1Ar6VnjJOG4B0NjtbUm3S8tVLFjl75tyjLXiadTpgQypsM39vURwg9SeWkBhTb
lN21xXyBaUcLxUTlZVpgGG3ai8PYWnvdYg4Lc+GhnIfkVJlUNIOuKmsr1pERRfGPXho2XgPl0/ol
WWvLWG9XTR9xbNLQmEXjr9Ihd7vurkXX7MjcgtVpAWXSkI0AgQhMNvUkV4+xYXMuBIjSBaw41Ufa
MpphLaSK1ct9Rf+SNv9S/ljZES0R3P97HJX6bg5BTxmynzeMnZDVauI4W7QqjYmU42IqmfFEv3uR
sGiK+J5YqfCg37GX6JFr6tmTpQfXgMi8uLrb8boMjSMRDA9t9yaM7Np1I8l+s7HW6UwSfahvO2lf
taLRzqaubqkTrVUQ5gqJUXZD0lZscORh2gpa4lBmi7fABzegWmAiTTxmHEVZ5quCIirBiydACHhV
ePX7Vnp2D6Ap9pHpZvAAQslu7Yz5Tk++hww5sMWVYEjW/YTFL9x94rEJtcgF1MZA16E90iT3lEjN
so2KNfRaRDSY8+bK/k2mAB4c7FNASLAqEFWYDmilepTn66TFwVykIaSV1LnHJR3UKsffHVIimTYV
rCZrtM4iAp/tqrW82YPcM0SYOFtn+x4cEVVX+CpD4p8APHAcSKaJk1aNhD/rD50ev2o2srNJUaG4
ZSUiFouxAf4IlIKm+iwaXMVGJ0DHGfV5lu+lIb5xr49YLzmRkR8QnyR0gpXCYG4lS1qgeTysTd/4
0BLxG/06rSva7gxtyo85MhcfK87qwocCTNjmriohY2PVXHe+STOXoasCKzhc6jVD/xJBu8tiVHgd
tifSa6HVWAIYT0w/Ow/jmUHAgvumV+00GWSH5EUzinuE0GtwTIR0kG4xtsOUDsKOo5xPg7WQdPuK
5sVJMrLDCnYMmqVlm4WHymrYzxUe58F5GRxOC7LmNas6QXhpuPcNFToB1cSEgrsslH2CwaNTBN4m
BjybPFUA+zsxtEpLuwdXS8Hbl48JtQbGUl+nYxvGOttjrB4dAUi5j+ZyQ9rYs0gIg9az6VdapzGb
aXIgFVCHSm5PLtG5yP61fAlEw2PdhJseR9SmLjAvZx09gtxRMOSn7d0faod60ecko70hSHZclQEM
Ck5vasdT1rW627QEBAwDadLLz26P0GAz37PrmL0YcXvrsM2RS/Jid+JpzAxsiGz2pJ6v9CGOXMJI
SZKx9bPvTD9dxeldJosZkqmyNeQmy9/IWIGL5aNUIFyGeJTuuuR8rcWcfYDG1Qsg+1X8Y0U1gYkg
BNQCJGclWdk1NEphkBpMG+JtA1BirCmT6/iCpQXVe2DtNUbnntmAPJJjs1LpSm/Sob866XQZCbwD
WUWjl407Sm0wnY9ghl5IHL1g0wi3/kSLxidsmnP26Bky3ltBkR3x2X8BFN8OAjcZfsmz6ANaKRN4
wmb8QYBNJLAZeE3X3PDiHWvbbgigj8AwKdmbFdEoYKTvT9YLZEQzQiWRjJT6ZcJKEjLQXyUDrSbe
wpXVoygLdbrFtu1sjO7qp9DvwnDpA9nR0VymmNk0vfqmAjo0e/NjqFE1IRVsgFTWkqxe1acea2p4
jzxCVg0fakijU+7gq5g0fLEJira+bop1VlJYhJi43Sohla7cWDmToVCEb/j9WbU1vCT4uu/zVGBU
J8eEyG7FmAqO9jR2DfxMixSOVZX8ibhiD9St4TL7Fu3YIX+ZW1Eegil/aUBojg5tms4syDBnczOt
wBsmGkcYys6OxUDDgJHkmgWdd/AqaoWaW4e/4kah/kRM70dL8apz6vYpCboIRWnlYKBMzBfSpS4D
BuKw7T6FTfSH2sDkoB4iVaM3BFpaMz6VKpNa4xV2wQ08GGkB5K7xqjvxNsvfDbtmF8Lk2CU0JZFs
kBLQXOucDlVSkfBRlvcwEb8+MRF/aDXGI197z8Mo4Ggu2WbL5HXEprXOS/DsvZmuTAq1NKA9RerT
yJSVEISpF7vx0Z+w/2gVqmpUUBEWlNMQtW9sIbOnGMVX1st7oFfQ+eqHsPVT7iemIJ/YbNj0TJtN
ERD7IsO95lhLIoLNze7zU2EQti2hL+l2AX2VJq4Q9a4bstYVTnbpZrzWBezZ0ZJfOErFjuEt/iYS
0Yb6e/KHlpW75wwdPzGHfBym4NtOAhSJKf29CrVnPSz8pta2Vrkxf2cLz4uhtpuFabcn7fSl1hJt
T1Am3SAzV9w4Gc9lPOP+6i8JGwZxCuykwcweMDniBE2W3Hl/XxcIn/SKPlYW9Gc7a7ptzusDjLTe
25hb66iurlreXmcssbrONyV2VdkGBacdkAAIdetV0OCksgvsb5yTstoBSzILFBFLioIfos3MQgcG
JGoX3q/JvBJWiJsqsz78XHnsDYSSdfkaBPNvJBU6AxYGFuiqnLQB4plUUDfrcT0z5rE0lD9py9Sj
Sp9Qz9AiSRA09dL+xKBlusQM0tabNrUoyNFoOW4wdD+RTfprEEBFS34S6AA240AQZolraQJOhT2U
tLpwqGXC15Exj88yYCzVlvrXEIKUgfP4iUfd8siVhV43DQvDmyNTQy+3yXxG6Kxuox9ZHoYyPBl9
/pLiAdnpon42qz7YjEpxniPCMpTqW82T3mObH9ZoBl/N2jxi/mdUoi3pBFrbHbNMniq2tJ3IMdQN
Qz6gelDxH3B2zdWIoK/Zxk6MpblS/HvnHIvA+fGD9DZX48muSTmJ7FCH3VsugRlHzUZ3ncwwbrW6
ndcLZcyk05wyeDFE8JHmvzIc3OmY7YPqHjZFSNhONXp6WqIMVF7shJ6lqsO1LVu27VosmBTdchYe
kMCrto0JWkVPtCuwvK1hYePRGrBCtTnDuWkKg236ZXZW5g6QO4IoUtYqrA5dNT4dzr062aneOPPu
GsmikwqcgREKgCWyutYyfJMallZyh36VhsbNDwxYr4HZeTnNPkXhUHMSjgYbO6FaMlp5JXbsCqJW
YxbyZk6pBuyg52Rp+q9OaZ2rFgy7GhPdIe9OTru1btsv8Sg7EtOIp3mZQ5xt/XRx7IkeqV5486gz
MydZLiYxSAieyLF9T8ycT+EDSwZUxulN63c2qI+ppN9k1Pd+bE51kb8nkQ0pOyQypvtVKa0HPrVI
82NLGPq6MumUBKJ/absCtwqAhTGo3gyHanJO9BYo+VspevQ8DE0r2rfoz0racL7twQZN1wqhIxOo
wVVgIse2wwrPCJer4dWLa9gWrWngfgJOamBcpRKOed8VfV+G78P8psV96TU+Yq8yeQnzY6Fnj8Gk
MuAjdgeXJxDS1jH2lVi2+EIlEypJwG2jbm4B4a17Ktckx1GqB5IW5zw/z/V4SkaJ/7BcsE6R+TFa
lici6GhqWB7zYnEBGZqK3mzaqp3xhB9um80WNvqMXn8XVU/T2NzLzCZqhyNbazIsyvRmY0IXIEzB
yQvVw3T36owAEJFW8UBkM+vI9AhC2tqXTucKleFKXTnHqkpx2DqTpxQ0g8olkmUgsmCW0U63RmNr
aDlIuDgGMSjZq2Bdw7eBC2RMh17p6pMzpAAgbcV34SPuMg2BDGiB1m3q8butbB+0gZUzd5JMaTKi
M0UAZxJtk+0p9vzbyghvwR+513JSVkHafM59KV1jqDxybfeq1YuNquU007O6RpvHta7Aq23NUNTH
aVQawsD8U0cW8gWrLccKowtpQ4TdceUjNFzgPPFRHas9QcA2cM78ZgKIg1S8MH+xgyhDvrOGdDmH
PzTaTIc16D8RHpZrNKzjLuxKKoVBadcNiL0Nx9pNPiT2KQhp0KEwuJpdnD8MdOkcmZ2TiORQmUcI
sqyBnkohti0qXJKJgkPVMWojcgGfXnBIh3qALOQcNY1TSChkvMOdRkkwz08yG+RmDCi4Q5b0dWkQ
cZqNza43Kvyzo9keio5Gm24m6S2UnLXikJQYJGldeg/Kzg3MMeZoJ+Z0RzwYmUtxCPeCUKGhNG+W
OcEBz/GPZz3sGDtXHohjlRtnATiQbs1HIFNk46iwWAx0nQUxJ0tKGOGPo+4V0r74BhN+BuFbOxmm
S7k83xXLUl0QVsV6XQFXoVRU/ZjDlm5s/3yLfJT15g8+icOjgf/nhHV0pv0KfCJOtGTTNPm4TRvt
YyhJlgcZ89P64w2BpmBdY1uKRdZvtBI7WgRhE3QVcyytSiPeShYr3dIAnfI3meigJoO536vNtJ+y
8ZBMqtzndr1nrayOVifdoJsEwDy0h6VdUuqkdrKzeucTpBmAxjH2N1GJFnAIoJvHEZ4PzYaSMA/9
ydb7XWDlnE+UjI7gUD2gzNZpyrTF3uiTTyejfQuqG6Y/9E5VAfyjDtO+KPxzIGZGkUkdb3SymBEb
IYUKWfXsLNwPALr2xXIe6xcJ7tQaCFmrD2VE+DCBtUafiKM2031tlw2hWwyh6iWNWrhRI8eNKPPc
UwjcXjR+pZuPjNGsyLSfBe2DzJYHHJntJySPbUU2ndUp1qdl0I7IdfPTQI6Q1WjGGihxF6eMs2MZ
1C2XKN/2pIgd+xTicm10zK9pL6XZxBRZUpTatHh7/oUdySuFO5BpvTYi43ka1f4pyscdOn2q1hTJ
C+/xjz0xPW/sHx1F+s5sdyrpOGsjbr8sRb7KjD5hqjsTumrjua8MXPjZJhnyLWRw+yjG4MAaaSKr
jg5cRPQFVQE8xBme69xqtwiwLh0iASIR0ZO0wxupx3jH7Ahfs2m3a6IonYRaBa0ROCAcaL2fgEwB
8cMsav6xnFwSfDIm9BspnIqu+Al9jogTi94maPZmpLyajRlTS2exF4yON7d83so28X3p6P972e3a
egjIjzxAaOTnsoqDtKiJ64SGWAQ+cpWbh7JkmJcOQbWLKN1Dy8YvxAf253m4xCb6JNuuv5uQ/9dL
gz5HTEyIE0JDS+JuOciouduA1LcTZtoqLZCg0Q9SodMcDIrcKr595ICM4cc42mY0bWSW4QWUTEji
EU+Pr4XMdhpc6vbMlFePWkboSIXbBPkGU2tLFv3FCUZGKAxWa5NHS0KJy3Ofx1Gkr40P1yhHEwXh
I82Gwk0VJgSyJ11GQXkW1eLVoldBqWXtHMI1tJCd22Iu5reNv4usT6EuF60oiYUM/JOadb+tSF18
okOVJXz8icOK31zk4E+XdJtlDcEZ2da06ZtOKaY7UiNbhCu6vS6o02j2A9os/aQ7pVW1qTrjJiWK
ScIXq12lEMDqtGJjKjZPH9KzJEfT3VjhHnCuZzMenJ2u2olqSXlV09mzMkdfzb6jI/iT6IybeSOC
Gg3KYC45X3nltdW8oJXSlU/yySEPfndNkL2wmW21anQwrlqL9lDNd4Jzqp4WYpdCpeK/cyqNLZ5Z
YG3k5D7n0Rw8Sqd/5J9GJazpAQO85pV9P3ju6JITEDuxM0Nm9rf4BYiQJLpvBbkLWT+gDGYZan5U
VR8PWMMiAVIYdEWfP43FBhtCfrVLhacdgadid2+yThOG60Ho9SZTvMqHFKmZzesQ0i8n4V3jGFea
7gzT2osH+gUA5FH4l0jgMA5QG8I8ZphAZFaw5It0HEfD98i2UHQBPQo7HlO1L30CWMw7y8FUzoTG
aKrhVTrFpFNIlATaVmSNhVyEXcKPKBxEzYMRRR1sqOEWhwGJ5rZ6K6sFgRGNR6VstsjGEbemRNVE
fJQUu9BuATu3xTSzeGa3Gv4f7UfEq2IaX+1MI2ORE+Zd6VXrwQy5YORFzlvLyKYTCA1Aehl2DwUx
cJrNzT51mCqEEtML+m9/8//E6vX/U6K2gwfrf7d6berP/Pv3XxHwy5///bmkZct/CGL8TFIYhJQW
odmwBf6Zo62If2iG7eiwAlQMW8BA/8WAF9o/VEdVhVSFJrS/M+C1f9COsS0Hh5Zm0M21/m+sXtrf
Y7QF0d6mw5HS0i1T5XcOH++vRq+kEmS2lBxMWNImqqsRfVbLkakmnXppbYQA5WpjU3R2/1Q43jjk
HwZ8OPRQi3/InufpPE7lwPC+DP5pGSQJ4H8J+f4fnw0svq4ZQtdtS+UqLia1v0R8q5lStjRue3IV
S4NGY5e7wm+vVTipjwXo0yJihLKKB4J3c322T7LqlV1e18paLitIrwISbzt0bEFsaO5f7vB/J5L/
NYF8uW/k1E0g1peIdS6VMDki4o8zIQRDdfg3dH5RiYgmXUJkNnDqldnQplKxzJ393MFO9T60aniO
DZl5STnS1S0V8ykBnJOLe4877dzVn2U6IvJyMu1Ui4MvLONe+MiIba2qsLHF2LibBgpUWeN4HUIS
KdLBIZtWbbYpI19bGayDMZKeozjKvp9zx7P6jCpRK6G4aEN4+fNFykBuSOYwVgr3+j9chH+zCS4X
QWqaVFVdmKZhY0z4+x0yis7y28DAMPvnW+OJ2BuFOw5z8RrahX0GxkttaT7rMjDuTqwdtaxy9uqQ
QnpafpqMxJiH1pf1YxLTEhehdvs/3yaxGBX/dpss3eQ10WBeQN+wLV7Mvz5DYLvtOKwpe2jfKQiA
oo7YUUArQclRp9CX7HLbcSvVoU05hcU5I5bA64WG2gLp/GZMmeBVqV6c4xkG0twYgMDGjgCCZBJP
YZR9yZqeszleQaPV+1pO9oMARWbQwr9JonSDIZto1FBpJbAqL4M/CnRjKTw6gl5CHVBpw8HiDOfa
uHPCO8zU4ysIvfo+MOf6pCHWDoxU+6rC+d6EeX9pIybfqsHp3wC6VEoB2DDB/GcGULCY87kN0vJn
qtX58h8u5f944nGcSq6kZbJosVr9myfUJLKLiBRwnWGI/p1d+QZDq/UagKrFzOR7KsUVMBZaPNqz
KzMpgkuZND9q5Q+XjrZUmrQFSScyzrc+Y6tSLeqHzJIf/F1r2wHMeUjsEIhC3jxoI3GwzJSRkg7I
zwrHVB5wjbn/uh2DwSWScYrKrBrDp1FvaXzX3ck0lUvqDySDR+Ia1F46C4LGRhMNoQ/hwKjeZ3si
zrihdTmPfoIrUScE0KkidCt71VCam23Vj30/5pc6y56ieYkVHaPyHDY5s9TxnjqjdghEF5z+w/WV
zt8fVpsgkCWPQ7UtW3ME/tt/o7NkTmQRyUF3XBti+HajxbkDM+046o9VghdK0YgAzCahbwunIS09
JKN3PvuJgTOzPXHuRG6rWcZpKrUPB2G98HtGxOK7ph5+8MMMeGOBhXIagDJH0n5A5Y3YTUN40Zfa
Vx3QqsYnQWER6j/h8iLPuv8+DqlnEwh0BDmJT0JA9M6RqNjqhMO+lPXJqoBUhwAu/bhc5PLkMhm1
fuzS7jlU0C3WDKYBId+c2Ln3TMt0YtoqFV9nWejI/ev4TvNoG5TVweigH+NyE7icyXDNzl3piWHy
gAhTYJO2bKsk3IRO6WqmfTQbTAOKsZrN5hZmw2MpGZxOMzmsxPQgrycmPnG+0jjmlqU4RMmY8BHO
RRCmGIk7UltooNq9SeonW3uaS9qQ0JT8dappq3DuMAbq8SPo789iusEnJC2WZbdJtPGShT/9EJkv
GpMCaq+Vyj4BIk67OkBu95Je67rsc2M/RDPn2UK0D3Xejgi8DfyBRZM/5vmDrjoxyZkXEpHamWnz
oi7ShCxpSVilp5EYsGIV0FxFiWz8Ao4PPACDgkYn4KqrwbZ0lM8hU3G9AgdOkkm/xGX+31+AjYGh
EPalKPViZ/fZ/EZw7MGuOvQapm4SN036pQzM4NaEMRm4Miwv9hTEW6PSxIlRukRCnV8F1KLt0DFq
Fl3pX0m5UUitTptXLZx/QhzFv4ZlEJIiarb0c0O09OXPF0kOF3hNrnJA5J7BYOHUw9g18Kmalsc/
wGSn9BlOhcuSWxBtUI6J+dtMXktS2cAVZ+U+GSe6t376Hsuu+IhEQwZNWpgvfkYwqgNM/8npfTJC
IuvUmXlzVkGcjbmWPTc1hXhQSsTd/kFLaQKEav8OoWw8a72l3zO4D+lyRpRjf22VtnuO+sQDIG6+
JlWJfK+dNxXTiC3k/+au2PKFxj297xoaXVmF4XVmv5eyFY+1aOcLMoFVG4zFuepQgrULHc6qE4/l
09kjgHAImxLTOoVvu54d3KLdVOpPdYuvO+QZupt+8DnaevHhV/pjgQDjahjISAOllzgYO80z2/rn
z++a2CHN5c8vGQz7+WAeZjVEaVY0BlKbP1905QwkleHmRMiHGy7veBWV0SG180c6xlcduPgl0Duw
+qbKwCEP6T34Z/xV0lNLctwDOR8KQX5X21jWMrNnsE+AzMZo9J4HewzKddQPjJJN1Tn984vAxo0Y
vMKl2hc2OoeuffjXl0b3kx0EdEDlFTenb/wt6NvhzW84Jsd8FHKDQv2g4Fo7JWZobDjD9kdb105J
GKqP2HoZItLQ2+tpR4NWmi+R9khw8G87Q9c9RsljPkz1xc4q68gokXzqUDtplaZ/WsQMjmH/FZEB
inx3FjSGeQG2taEmp5I4hoMJq//P7/Kw8+m8THh0iB0m6qh5dIxIO8W9eCj45x/byjw2Udvuo0QF
lJVM5NuJGYNHV+g7TcY/TabrS4FTrJ1KvOJRfyonvAC5aU5v5YxpRvdpuKW+RYGmql2zzRghHGgv
tQfN6Se6Qbg5lIa2vZiHWxOPjhu0prodO1dJZfmutsNvrW6+In1oLqFBtaIJWiGKjvmjcnjw/DLT
HwO6yCAM21sSgYm0SCgEx3tLGAQ2rbzhV7/lBr3JSBbttQ/U9lpPIZfX130Yi6hjopYBQRk4nm3G
gJqjAqf9lH0XbMIneoKEhQy4A4qDygS6gMaN472PojchkKMqUBVGE2ot5/wgfGMOOX1saqPNn0Xf
EgxngJ1ul98mGaJwmhf2TU6IgDruXjbPWw1+3t4JzSfO09PxzxdimvWtVlTpCyMaAJNwtU9jnbbr
uqtxu9iy2ppyoi8/GhQWg4nAPI5CuTUd/1N1jOJhJoLgIaARyCqamx6iBRXRJSXVhHn2pttTcajx
jK/MOetvDEeyUyDT115A4iyUrrvZGaU7mphkpfTQy3szrPazr4rjlJDfWf0XSWfWHClyRtFfRARr
Aq+175JKu14IqbvFviYJCb/eh/GDw217ZixVQea33HtuBpaCBC/3PHaD3k8J13WoquycGsgW4Ovz
x//+839/ChYBV2DlBMio+LEAOwwxnl8tklBqO/e9c9rhG290T37suGPOtR7jzr54jVvi7CYNnVF1
u4mYlxwcEsMfeTvCfZJbxJRY2tg1WJB2mstoV6JXwiEzjZduykFzgZb9f+05Q4QMQBSseI+3gz3b
Vyqdbj+r8q2NgIgaevafwiLwlpvu73+/pxk3R8ji5A1zkax92ZnrMPW7p3nAB+K2yd6y+2rbjo3z
mtREKGIj2zpRsQyxTrZFflVaQB1o/aC6DOx5y2bGLN2W9cU2wWa301iuxjapXmDjo7ck6nAd9wke
aT/GsZ9gHWRQ3j7jeJhsx7obXoVocsvyB0+TxH2atglbpBrTAV9nNs9QHhjhr7KM1ByNpSxjcHVM
WvJjWtJb9mM437rGbJ7QvZylwKGRlmI7Z3HzWQ6Yi4atYw+vU9UEJ1cH3a4PMOvUdctNHDjFzZ99
orXINNkl/fQc0i5ceRtr0mv+9XA333N3xoSpdfFIvlmzwRYpnw0vIemRPaTpjd3uv7+8RMtxisVS
fcjxR1lzytbWbp/T3Pqqp3S4hH3aPZPLsXOC0NvQ3tQ7FdToG3W1UWP2L5hRSSr3Ictm/dAStJOS
F1JxqzRTKf/Mmf3XGevkxfFG8lBddx2jZzoRBnXrhg5BitWQSFXkNVn0XF00IEWctCwY/M90ocM1
NlrjHq97xTTjPDcmVNy62hdOd3e5SE+UKIiOWfeC+sKzEDb4hPGcJE1qw9FFlJc+46nLEveLDUx8
HIngRnBIichoDLxF8OCMsCLwpd9KXbGTLsv0aoaUpkV3hbqZv079cJVD/SQtg5dlRF+M1g+FNrN+
pIZvmRV7F0l3zayMJZ8n7WeROW8OT/2Zz26Yi53AQrvOiv4Mazc9NSyVs50/YCYmCeDKyL3eBh4S
Gj0PPyH/nDgetmEZwMXDID2XBnFtytj1Lbkg9mpsIuM6Ya8JTXpCX5XDRXQ+btBeY0lpJmTxFMwu
Ao3KzMTBVe5O+X11kJgl8rGNltCPkxOSQxCqUN9UfE8VCXs2+QkbqzIo02zjDMsAVnSNkw/tQSPj
J+jfGPBawjctehhHPWvQFDxbv0aGUHgoTpGZXCwHd0BNcbeZ8kX1z2Q7ykG2Akj9MnMzu4O+NrDO
u/WdIYB/YnduI/viR1HJ+NTOcqcbpzn3SIbwJAcnkS41m7kPE+XDxa1wAAtuw87Wm+7cpuawTQH/
0s5vKpuoqlRHz4LsPgJ1rV3c1ACnQvXlVaG/9srin8Iu74o6vWkKs45QjZ3toocCgsJmyVuDOJ0P
uvg7E5lmxIl5QZjyglO7PrDZIH5n4AzrtT6kU3FRU45cgseS3C4WSAko+CgbXywlEcuEnz53C1oT
jIkJqpNDZNXvGXFZbCUMFgUJZUze+aux++qccOR3iNBwyE86a05JltJDipAQRMO/cMqJ6RhR/JoI
94FVryHldufEaK7KDJ5sllkb2yFdqcjKa5yHV6gor36PwHOsvWgPAf8hs3xvm9riV3GIbBN7IBS7
o1qbUBs5SHC54T/SyWDsWnuEATYzWcBGtHMjjULdnREk9pC6eFcv5Ac9SmSmorulYVE+TPmPYWYY
STxXP8NL+DJfFc/9IRxJw0uYkles8Xcm4o6xaefLNcJTpAksREmDK9hFGKc8XV+CCZyTm80/AT5p
KTDoWfAzNiKNERZbFWKERSZT0EJhMobCCxEoQdSR9M7dmmjQ8qRnGeEs9XuFZtfujwhdFt1U56/9
ojJvWR6wQW5eoMS3O9E6Nw//5KlgYKgGHmen05LeaNoWFT7wqJrOcYxY0eeoNwWyDncsVuM0/ctI
pbJjj5zaHnyS2SBnwHV/RqlAYCLFZOYY9ZEp3ysOh8dJN/NuUFhfqjr8l02INCcstaYsSV578W2y
lpLe/oprVBxtm4hNlHGcxgABFL49OVnBqZkWIeTgH8x5DPFW4EVBI3GGu/wSg1yDGwQeyZHBJSwR
LZOdiDCPJBdK/VNZDmpfNtlrZUThcwhBUKBfuxs5uYqTQEQclD/jXLkrGQfOWiSM7fQE+zHMFVHW
ziozkCexouHLz3hJcoQuHjYiBKhkbrFaWoccR0jrIkAXXN4iju5kcc5n0bbRAkLGlMT5nygsYH5o
fFfkiKwrH78tQowzq0tyGkMsG0xPf1NmC1jVvPrca4P0sOBSG8XMbeCco9iNnqpGPFFUmbZRfwdu
8KTp4Oy6eJ9r/ymT8OQcjQDV87tqPwVUIwHAhDlzq6ssGMSWhONiNqKZmr15z0qNYWBvXZKh/VOH
WByQxTHBwYlsKUUyVNRhutCEFaa+AvkXBiNIk3enRhASlDiDi6hAedDrP63JIkYPiBd8YqPmpnQ3
Mrh5GR6SeKj+mpZ3jydQK9VMiS0cVNGQTJgL8ZOvPdxvlN/AvVug/86iUcGMB10CPERdX2qJtiCv
cliWGdrpZR4RoaXcENOxSmsYMIHwR5T97dVChQ91gmRTMAXHaeQ7g/BjHRzTw1PrLZDKuDo5vffJ
UIDAj/lLWnoJcAPa3cfGsbCXeG4vxGYalWuWamiR5vLQeFF+r4jLbNR7LmLy6UccaEjgnoKIMjmm
jiNTqiKYzEZMqD2iKJrW4mwkQC0fY8yyCXncDO1weWp4R5XJZ1DKchEGk0ljl+gZas7SKnGHdeGn
24Wxsx4DfbCGFHxuSYtO+7zpArbryuz4Dqb0o1syYYbmp49wwijD3okBD46TEMHZUKFrEFtHAy5p
EI6fAyFSsfdvSst2TW4jOouVCFjls0BdR+LZh/VPSFKGD3Gwji77KMQowa5NRvuoCOSxWeZ6NaQD
0gH3mUn9qhLcom2KEHAKIxx77t5msHD3m+kpzjC5BUglNqXgSLCrDHpAxFk2plt2jdfYbTWGNUza
wciI3Wu5igKzxvWrsYrUWOdjyd0tjP6YS3qWpgY3SX2PAhYkOTokMBHkvQEoiJKDHSHHYQrI6pIJ
JOuGNGgX+3m8arDmvI6Wv+skGsmggFsFB4eY7aQmK6pfWebYXDvJ5s9abPp86roMNzQF8sxoSFwZ
C3cDB2lKCsnOy5kGu2Zz6oMkxY+t3yd2yqem4rNTgGodNuA8i2jZGx8FsjlzpdjiMrvZuDEd1W87
i8oIlea09ShrRzJ846AJdlbRkdrkgkkZ0mHYQMhDB1ehiwjc4csuhzNs9K8qlQQyVXAuXY/Yl6IF
88HiuxzYOQTiuZ8sd+cuKhEZ4LYldMmW2N685UBjaO7acjM6wbDuyh4e7Dvgmx+TresmTfsXlPjP
vWpRiqkIH3zVYHXXG2/iG/Zm3zrg3TAMGxGQEV1d7oddEOlD0BO64VYDN6ZHqEjmmT9IBlE2o67e
SrGUdSZj7tjNn/sh2lGcilUGrPKa9/QOM3UQS9PAWTXIpLsR1aKXoijV6UQoOR9c28b0WlozOg3m
lfRRAPaafLWyai9BZr8aKOVWRYN3JR/96lqamDRUZW8sQ8GcQN11GhLOuMC1eIcmdZY6AeIV/2f0
97ECO9ypZRpvA1D8a55Tc5eb/D3G8IoEvcdey3vlzSTZWRKDZ0mr27KOjj1keINvHCS62BTRB19w
NpBxJdHsUlZfkJfcpAlVgpRhaEkO/+9zbcxbT8/b0gSM642MA1mmNyOEQLWwcEoOvhGt6KoHpO8w
wGka3TDXBUGR9mQRk6PsNtMnCpJHs2G6EjPTZRKDg2XSDwm2qdRDvtMQtb6l3pyQmpEv5K+WzEYR
qTNLAo8jLZf7IG1QS7kQNgSbKYzKs3tjjL+lnX0JrQADUMxdwqPUtsaeZVq3aX2mJPR78oRgmuai
yxqOn1icqoLA4T5HeSe7oDpbzVwRrwQYQcUcgN0YHuIZ2O2ocPK5GZzWyKcVs4mOy+oANj9emF2B
C9vssuLk9u1ny/dz1Y465h5mDoOg3tRI7KvGw4diJjt1aHFjq/3sITierN4gSUCUvPQm2caGdaKN
nN6cDjKj31gOnoZ+Hy1ZQHKIjUfay/SQe3WycyUm08Hf+kZs3ewqP9YhWt5OzJiXreJRi0cwlR5+
3P43FljfepHcPBvyujf+GF53oznYmM2WsvcWgmXbJEP9LU1LbbvAuVForAga2YX9NVGg8drm28+T
aQUTe0QPQNhylvh/9MR/5UC5DMR0DNSIu42TWtQvqoXUbDV38nptLvahEP8iSABsBj4bHnBJdEEQ
D2/Si0zwE/6lLdueSoFfksCgF1Y81soHRy5GRILanCH1Rj68xhxRsUV/7GX/VJndp9a+kMAtILc1
EZFRU8FYOczYZA6roWE2Kf40o/sjB4u1JQxKSJGkIJjVffrja94nRMTvVjkJzFXmSy9pW7zpaKPC
BbRH6paNCDijLluJkl8zD62/ZPYwT7ReGIHx3HGOA7jcxiNU5tFIwGoJfsgMkOEouYT6JeVxgho4
+A2S6xDCivnaEzcG1Xd5MdIH93Goq+YURTVchgKvpZPhaPb7B6N8yqKGynbEi9eTXrnLgsE7Rq35
XOSLVttglKybG5FTct0FwG4EwT3cmJ2zMlFMbeKo/4P/4M1PS8a/5bBcfi7nyvAcVXl39RB7JpYS
O4csOy6SgR0KmS87BeNqPXj1aZQJkS2D9RumAt8xS8AVWh5/lDugXwfZaZP1V85+2PUV0++Yo2OI
t32IDCnV7g+1jt51yQ/rJJJzA/fB/yO9ZdIierL1GMtjQc23uC8IvOmoS8mU4X7NbsS3pcdsZAdX
cbusdIhZtS0ozYtQR7e0rP/1M8leWl4NEyjO6L31zM/5eRYpoTMSFJiDpcjMqFsnyL41ASy4PNFF
mxxgTw0iw03yOJm1uhbYh/Ytf28/EUork/JS1RYS+/ZrXGRXYyAfTGnHK+0W/0aTcYKZf0e0pxTn
+gO7LqQSKZhisKffRtItDyMD8k2YkkOKlObaMQtfx8Bdd7WDr3uyp3MpI+M9cvKd7wDjQtyFok5A
dBuHc+hPmNHIZUIxxAi4dfr7ZKcEaFs9uZ0esOmeFexFDq/c5fFB1sEOoU3u9z9ke78K7eZ3s6K/
iuP8rZXjCMDxrcIf9mAmE/bWoeOSlHwmcFlJ7AVWuiP0laGZpd6SlvaVYIYHptkk2ybfbsc8VeEi
XU94exy2EATN0RNF439KVB4ypGwXRzib0iu3KFxF2o8/ZoYBiREIgvhQbKoueSYhnBOryQby7erg
2feLvzJAS9AW80dGjKHIZ7Rb4zmoTzZjxZXZ+xdtZx8a937ad8+YTcyNjTi1TlvjkXQSBISKMtyd
oru01XBGsn7H4+IgIwdqARim4y0lXwyiZaIh+lsLJUY6jAjqutwZDSaYah7pBHN1Qj0CQHFJeXUW
LSEfParBkqmfNd4G3zwJ9erX9bgD9AtMTAQcnnHIZCGgWBpIP+hiH/5vn+1aRiqBQnXByphUtAFj
Z/O97Bkj98OJGzTcroc9LUYn7UK98JF45zYozGC0N+h2fvskrA/lhGOt8m+FGuIzS3dS3ypahKpw
HjoEwkqhXjZxoSO8bDSZO50PPCPYVcRbNez8VsKn9SAS5yVS0Qeyz6Vijn5jxjKjzT0/oGXuDE4W
j0rVtJ7Kwfuo3Zm7KHf1WvYdYCYPO1uO8hLu6xdS8d0EYw/yUISODFchhxBf7n2qGT5Tx34Kn9qf
nzhcD0Sulu29zh0oBl704UrmluJqpS5ytJZQvN5hijVXh6BFaT3ijmMkMe7sPnjPzf5P0XZvedAg
J5ASqpaZAXW1JUbi5rEiuEmnPfihKKOzGKhO9JifhyF7EZG8U5OuIw3sqTU9EsbY1+1wCVRL/+Tk
ApMjOODMc9j0jaO9rXAxU44E5H92yB9sxx82dlax83QVXiaMICuvd1HIN4iJVO6MD3FTMR3DP5Lb
ONZmsFRZxaGLwRPGqcxuddXimQOgqP0BC7ZuILQG+PIYra4iDRMMvNkI4y72YXgVZruZwvck8Z/8
KLQONSMJxhIkudljTZGZCfK7xujcWfYzAoj4hMS/XLtF/AIktdx4nkAzMMFNcxcPWI9XJoUXlhYO
hkWEOLy/kCFM6W/4NYuNyTF/tRjsGQljXLTKvPNBrR+bSu5jHd2xZvAhteUO9xkqGcbVoZXO78au
lChNmPlZMiG7twvu0vC/hN3/cjT4aw7JAoAdL1pYWh+EMzMo7CtMpxmOHfbK2lo5qc0oyXyZfAvH
PqMApIxQCQr1Scb1xcN/DrMM7NQUXhiEVlxVc7Spua7Qp6ZRNJ/SH7spyMDy6l+xQEOUYUbbVsdP
iiNRFuxXQ7+A4NAvrYswj0lA9cpGdIWYLdiLPOXcJKHQmA+Fl/7GDrewSXQKNi4sSfB4ipRWTCe9
OMwNLBEbF+W6LYdi7cyNoutglxI9jnb0M3Tsy3wAkyDukQQU8TztYzl+ZaROqpFtX+C1/amY87Oc
inIreBxOWulTPbsL2o2A3SwiGmYSe9+PKVImTe9vfytwygRJsXwRkQUwgFVLDQdLHtuKn2Tq/6CA
G5hLAHgKTUWW2rzxLKo8357sq+0UFwToufdVsJl+S0qcYbJE626hSc4YXG7bDDaAcgD/YDPZ55o0
0tDnoMmx0saklVIbf3qOUR0ByvZ5tp+YcWFf6V6o+F0uaohctRTdWrjoqRrSgVgwaf5hlXGLzfAh
97TcQ4Tx6SW3cYn5u05+cQeSJ4WjLUaSKrvefa7c9uzjL/zv3/XcUsWQ1dB13bvRFnRiLlDvnvWR
MZT9yQP2sA+r4tlLsqc8LyFNT2xH2bLgq26AP4e9sZthBOWMs5Cp8+CjtchYpaslyD4k4QOHLdgk
yL8nWb5TQVVnNQ6nEiQa/kmGDnOQ7ebRONbt/O3VIHli6I9w4VjiYIlxy48cObeR2zc6+nYIrwXN
oyXiP0kjuQMNvY0E8oOUe2+jOivdscWOVmESoIQCRs7bQKFCbAwmMbLCqe4qszaeWvGRxZZAN4jK
o1ez96DjYi9cPnQzjXZh5zE0E89JyUBI+E1N9if6rL6SB1Nxk0/IQYhTe+mjqNgGCMS3cKIXzMWA
g7zo/pG0ziitVas0ZqtI+rPkL/+w+qDeWrkx71UwGNsGnAOLSSBt7HuP3UuD+/9qN+ExL2AGF4p0
XJ4mDpPvoageA+2CdB5Gmq2OXj4XvG2MMLehx5uSywS1RqXF3kvaK7owA8rvB8Lh+GLnOB0T7Hxr
nMEPxYiOIxR/8RX5J7+T33H4nCzWYmSlwanoBNQZs3ybO57L1AtG9BnJcHPD+CnpmHBIU5kfmV2+
GZ59KJoGplTPxrd5dKm71mMNzYtq+W9ebfCQvUsDSQpYbMeFy2Y389mE6nBR9OmJ+ok9jKhThAAu
TfiTjNK/5QQCDKdNLNBR81meuX8uBUYGEu45q1NMYt7k/nYJHvykmOMtWw9c4xCnvHS4VTAGdQvS
J1Yj6Cv4n74oQR5ByD+QX3lu1NgRI6JZZaIAcDzg5JPxPeWMyIKYeiovvfhJh/s04LhnQUxIT4dX
Kekg3zlab1Xvn20sI6WyCBexEUagFxcVs+OZsElj7m+I4HYNQYu7ChfzJohbqKwJMGEsPxIwF02v
6Q64FjAbP1lIdFaWIKHDEdh0oQjsOoO2Iy8cMn6S8Nr7HOWOEc/AesqVlD648MpIybH7bFkxnvvJ
Pzoe7RXpgpDfMhCvs/FbZOmjNSUYrZGwma08ZDN7tnpseTdm+BUpt2GvsaDOttce2dev55HAhTYM
UMTV8ES7c5PrL46rAB+O/VSFLfdAnuc7hPsAfNvAvkqZ3/IC5h3/Ul52GD3E/52gDHAWgrAA959l
1LSyJ3xh0vklK229Y5IQbeQraveXKSx+JgvhvFDe1WGSR9RjgFqKGfF6WKayRg53iw9W+0F/TLzp
1ax3U8dqLo9T5uIBpMdgKyskh0Vm/FRWRsgDQYE3n5YuaUOqgimQzKNOOsdqZxWYHb1IPyVG/8je
GOl9m32nc/AQMnZiBhUzrbXZPav6XrvqKlUOrMNsEZ8UTE6F+aN19jgR07wZ6fgQFtMOmg6xOdmU
biJTXWeXOjQOu5tpmGczUye8GayvQru8GF50QykFVDMGoycou8T8ofii68Q0V+GHv/Sy3VZhTV+5
huNfKwGOBdEGtNGlVe1l/tb3860t2k1dM5Oyx+7VmE9SJW8cE3IVdPYWyr4+VTKF5dMrd6tNDqsU
lOTYXV03PBWata3MOq6x6dpbzWdqOJe0KJstC7+Xeciqk9t2Z9A34VHk/t/WzdDDWRS6JbPy1VD6
5hqBCNjDGB6YPdGpYuTEmQnZp+40krwIfU3sDMfKZCye5gbuPBHukVYiLzbcu+ddCh/kxjQTtwSA
51DL8mDmDWcSsq0D/S9WpBAshnZwvQikPeYE9pYtCU6wtH70sPgHXfhNcYbPQzTAX8OFW0HRRfQE
94A1m80OSxNrPQOi9wKIraZ5pVz7XyFS45B26Au78HNsF+3ZMjlF+V1tXbonhSgP3yRbSooEVHuK
e8o3Hjth7YVGBpkQ8UrfKtFrhSeHMRLjRlLL3A53OXR2M4wpU/3gOM0g1Tx0MKmHYSfLo2NK0FUV
s2Uji9sHFNMnaC29g5McggKpYtkaf+rE17gIm73OvDPDnYhOgButRVWPUbt+sBh7RuniXqzJVc0Y
DpzTIH3jywcYEZvJ1h7c++iJlVVpwuxKC7A30gfaj00UcfJm9YKC00WyZzkabViGAwptQ9bnKS8p
VNFyvHoKOYCY/5WpdeU8njYt4kzega9c+u+9N0NwjZ1joliq9xY2L9m2VO0lFWDyHLhxswmaimBp
7zFt8MsPkqVTOyFEyp1ba2RPQw/cJBzJbEEFhCHGmPM9I57SNH4jWYlHJrJWS4wR69LCoJDumQhb
A4yzcj1jbbkFZumtShhqXcnN0ScEBBhZ1O0nAlVtjR7KjjB6U0JdMg9PYC/iHR3ci1UG37Mq/rGC
AQRtVKBHezDnhQXlkXK8Hh0fW1z1t+3Ei6+hYJG1CPOllfsk+Q5dpAipMtnkF0HPMRSrQyacbWAx
lpvLBrwok0Kv3XdFibbHgY/gEBa6/acce+dX0t33wmJbESh3rYIsx6PW84bMDCNCEzxkHlbbbHld
3RYSrslITUQNeaRoAUcA6ku0A8+9fBXxCIo14fRu2a7j4HrKbAu11VKcusFP5+hLsrSrIQrqra/m
Q21253wuftMWzJMc+93cn2US3ZIGyTQSl7+VqvfsMz8pzJAoAbIdXOzjcYWDXrRPxPj8xMusgOsI
ExyKpk3UEQyShDcSH/AD0zLTf8FfCXWK7W9u3iFA/DEjt9p5HePxOFZb5YQT+EwXjQKOpIM7vEdd
Gm3Ray/E35E7KKwOhVOfdUpZWrJA6n3SxaMY5FKp7Esuxntt+iQG9N2E6bD9hLa+ZEQYC9K8vxh4
J6TB3NNwKHwG8dayJGdF9pEnv3aviRAZudKH5GeScw0NBnOF40d/eBG9/ZKgsgrJ8V41KF1WxpT/
to1Pskst9qU7PNQB2Vf9fCYVpNxpT925Mjjo8uXrckHiNs6fySddj8aGnhcFugZQPDdHY1h2z2p+
LfuEeMmW2FcvST4mF9Jb0/VUZdaWLf1Tbyf/VGKcZzwsKFH834pYxY4HQfXwFMjtRqtg085rLocN
a98QthJDZLP641ZP3Vvp/kPM9NqN5kWMzDg0wccI2ONvVnpjmKCjzdTX1GNCDTVwQLfNU8TvodwM
I7ZzlHorgpXzTeYINLX5mRHUNo6ChWTvfYcJpSZ2JIzXIlkHRnotl4F4X2XWbuwVhjpf/+ZDgiou
yj+CIhaHnT/zA0NIC2mU4GGH7U/gmp+yi4195WjKi4YAFo1krRbiJ2d5tBvE/D636AQ0Uy6jRAHb
6aymQrK+le4fIqSIVud3EC9RXTEGwuNmgaEHlmmhfNoYvJ8yYv2iJv2mBtZoWEvk9o7E+aOyopBs
DB9iLqgKVsiMXSfTPTGLT29pZtxtncLi5/OcyfZ5/28fLo3p2er1V6HKhSXlF5iTOwyM8o1Prdj0
6G8IaeggmGHxB5RckxqZltZ6rd8aJ3wIM5L4/NzfVSHju6rxjrWD57lmqQZHxSz2s6ChZcXbbDh2
T0bMkou61aaYIYIDk9eqnIfkaOfZWwX+ApBYg7OSbCRyIKdyL/l5KA4TYmvER1iAvNScfvVgvlRd
/XfgAt/EcfDU2bTpKhzflqMWamzg5MsygrTImd2O4/fvttsQPRH0j+YS6lbf7Z75mgKPYxB/vIoG
9XfuaLpm3Jl7gAfutW7r8zz70EIMF04qHMs8AQkc1XAHB3XLgvhXxN0P08L7qBbUw6It7pyZsMLS
MQ7t1XSyZTQc5Vhk4eMTG7H1NbKkvAfp0Nfuj2e9jNi6kY3LJzZaak3UxD0N9h70oEsQCChNmiwW
6u6IcGXovNWr7+tHW3rJfgFydV16HhWK6ypPeFXMYlP4cNyN97KqnoPa8pk6z/Q9AG6dqD1n84RG
xtm6Pr9BW3Kstu2liuNFbFmQ6SP7Qxfn57CjKG4c+2A34KDrlp5Shm0IshwIXu09mhPSGtbPJ5PP
fi7JsRVA+GEaMGW3mPk6bfsqO+cHFRhHa0K6x9RV7F9LtkaCXUQUcq6lGazsCXB1bZAHoWVtEF/a
XgbUcj1cuaMRjsuKiBVMZz3pHFptWCYZtmZEOVmq9jHl/1rF4p5UmrlFRA9RC/+xQnvvEjSycUMi
jZywfWUAz8x05rUexE/bt/QTukOW11ovOAWoMrJsA7XtjiXrnvIUUb93TBHnl8h2tkPjQWXSTE9w
KV1HdsiAD6kv5ppRQ5vHH+2cLEDr+ZY22RuEaPajBYmkcj+zdTt3MPRNi5GbwKdArcLlKshIKXts
+8YMYA4+zWKgApGt5gbuf9Gd6wp5rDLAviLr3yEa5/gzTrKlevLMJZPTPpg+OEreJWtdx0R6LHro
2kf52rXhwxwYFDHcgwMd1JQg6Ofalq5DUG3OOsimoQwr9WM5s9iPQV6t9YQsfqAK5WovTHTXU0zK
oRt8tTEQ3cyoGHuT1bM2fOQAmaWOYNGmk/AIfQTeVxNaZLQhIJos+REgDrbN0lh1dv/YWzRdAetJ
POw2UcmSrVXfXHxHf9o+Nn+QWschBhBZee1HG5U3UYRQzlVF3byj2ANueW3cQe0CMulXnDLbbCry
NVIRjUml+8LgDJSZ/Y5aTMLCk82uhvmQBEBUw2lrz+V0mqs316nG3ZDxQWM1eBSdGPa5TxC5U/2V
uHuwL5WvXjA/y7FFAAjtXM1mt25o4hA0knEADIMO+qV37ed5hgk25xQ6dd+/9xNw5LR7SFv8HFwJ
22i03hJveB9aOLWUduBncJq3gv3SABraT/w33y5/wYh8MiNP1mne34oaqkK0sA4C0PeWEa0DHsiV
ofkSWpTvnmWtI4q2tQk9LWu7U9Spd88HY4MqAhxvz9wjABVgufWhLmdna4fuiDJKputEpvcB7TD/
+7QNCpM6FY9oQAkBKkptBCf9qqE6oCTT71RSGMa4yJp4IQyYiLczjHP7Sk/IJK1fFm8cUykhJNJ9
X4ABhoCICN/jDlrOXTEuqi6lEx7G8GZ07LgE7IzQ/IHp9iRy8FruyJRxAL3WTd2EDb/rtlFdEw5b
GO8Cd9PO9eufEC86ko7smgTtsa0d9xIyTAF2xup/JkkAcAVaRygqa79d0nvc6xghs+87hUgQ3pII
BZWG4AFaSMR+BoFC0qoqjxdsqN2UOakgoMvHGtgjJaJcJZOwQkgQGyPbJzQma2Qwf5w+uGWKR1q4
y5TxzGgxgarD3zAiPd34LYVyTWzMvlhubVyFcKDVQuIMAEAZIxIIJ2fmPstwER8/sr1JVxGzuzUh
57vQsAlTsUpmr+qPxsO6q4zmxykB3hS/wicjzZQEGHXEeGGeBWyQ+QmUzYrSaSmfS4NeydBsMgC8
nIKG/CRVTMx93T/YWAjJlfo60b8f0Ou/srhhseRvexiKeC4fk1Hekt6jCjTXTalvmFOKp3xOn6Yq
c09Okz0Pxk2H+u6rqaYDSs9JPpUkLUd7egb/2NTpx4i45ahzjPpdfp3ymce0S8wdegv/bNZZtJ9c
CVxqkfQYzntuJ9WecnPfVLCgB8x37JQLScvbeLcCYSP42OR1IAKKc5WZjPfm4QrbFwXndQiALojH
GOecfkiRdnIYNT9QNd0+5nUkc4XkTQ5F4jDS2Bo2LjbFlVu2vOhpeS8Tj10wUStB4n9lhXNw83Ji
EITcawrmqx4dwi61/vGbfQQD5xwX8WlkmL48+3fwhekTkyDev4DQ6Usq1L7ws24XhQxsVPam51Ru
AzIgbTdYxyq4OBpxVUGm2DAgs2FpCc9wUJeglHsjK7O9j5MNoakPmDPlD1YRP8foySfwKmaUbAJG
/Qzfk/I0weuclcGqD+B3lbSXCRGgpRJnYyxAS0VaU2RVexe6ldvDoP0fXefV27gSddk/NARYLLJI
vlo5B6e2X4h2282cM3/9LKox3x0MMC+Epfa9tiWx6tQ5e6+tOEUpFTX0+WLAFOTn5hPt2KFId4GZ
wVKh1EgjWHK5LenTzOricijNdSLY7CPHOZVU67MsBgLJPBYouvYWEyKZMUydp6XlE7QWEF0aRgkJ
vmfEi4O4AhLaIOQMqvvM0P8sTE19YHpxEY0P7l/bSuVbw3hNRvay7EfyglvkA+E0klUeXlMAWsui
gmnCbXgZWtLJZRotOqfR167tP6dJrHayoL7JJSmyDu0GoWtrYcKkH9twl+IVXUXlyhiafLmpsBms
YHCATpIt2YicMWJ9nfrRXmvCawKkit0xmueVvGGO4oXGDibOefFb763vRGJajmiRap6ZHPid0FZa
BsAnOvgc8jGkgP6oB31bG0V3QHmyydzsT4lbfTdUpB2bhDPSwfyDc+LeUOGta7ZWqBzg/LT2d2Ev
p26erVd2jax5EKvOBRSVDBTIgh7J05i+MEfDpz/PMsux+qrSfA6rQlsiyZPnkJCsmjAqFsA5HYND
V4g3Ck4KQRGNN35YBekLWVKVNPDivdcWCE0sHcYdDZUGZ0dOE3xVW261iCbmjFFOeQaBxAOH1xIc
SDJOFpB2IhpOYC4dWMSE8Jh6sQY44JPaVCAdFKa+1vJpPdXsDEVTYleqE/jmczBpbvPDJCWVgd7U
0PPf/DTTh2LsgwH0/GGruzUOHRhFTwE/7UnI8IS3JSnQNBqx8a35ZU4ECmiq4c5nbdro8prT7aO/
BKAWDUW/Ltrgta3U3yAurwgwdLg8y1DrgO8G0ANYFbQegalLmGvPGSIEIQ7iPqgZa6iARA27b056
bXwUHR8enW+DC3UUxG7AbqsuiUaOhVCUYnFT/RK5I1eVG55oKdvoptqRPR1l4/AiqPUWyPmDJ80p
7wbjho03U+IwZr7gzvuJYPbuTHxTnIWNzWjQXKeZivuw751LFMuDS/t/i+PhQ0M6hpzIMaJzTBtk
4YyiXOlxEJ99wch2iIOr0HwLEF+GtaWaXaOTCcsGYBAM3LoKLpliq4l9d2N1Oe+rG2e3vsMr0nT6
F1C6jOZRsEdtAl69hSwfm+Wt9xyH6im+5WZz8oaxPBReU4PML8aX1iw1pvv0RxjV7tliy63maXhK
0AmNojkkwJYBlmlMkHxjynDoNa7PgTW1VlkT/aSxHe4sdwJyM7mkM1nIC7Kmu3PqqZAF9NkC13z4
WcY92b69OVwU5vRz3MhPk7E4hFA+y8kO7tUfdIH+brTA8XqudmWG8VWoAUvN/KgjHXS0DPeQx4V+
qkPXX3d0tj0GK9sGQzvYKESTFoFhZUUbJ0Bwu6IDgkIxjsitn7Rs3+R5baDk9InuGAp3zRSD3Ju4
zM9yvjy+6oTu76vOO/33fKWZ6QYjfrKNTpyy6udSYfGZUPAvWoQvAhHO3RxQEsX6sKk7Ey1/A7SH
fjKR8wHE4KSpgk3pUj2gQseiChJimQqjvSIodLC+8n04j5i4xNHv2rWMFSW/WGkz3hO7Dej6IfS2
ekPNPTjDDkLCkvs5/UL1z1qHAC6G6/syphN6eTmfv2vbejEy97MKw7n+MaY3mTAw0EUcns2smN4y
VjcAWs097G31ajibh5SP8WZ4k2A5Hv9J7gjn2I/Ek0KBGO8wDTZGYWV720KFKKpMvv5fD9n2zlpp
v1Wt0d3Said9kd2t+YKgI98h9vnSEUrIsTXPnk4Cghz7TecPyNSEewA35p/btLHPnZRAMQZvnaHC
JKvENXexob+k8SRh7afOvg8ytPiTnZzcxiTvCXC6mDzrwB3PCzuw7oI7tg//XYYudg6klCHqssNp
hWeCHqVjNsQcFeY9i1t1FjZxKWVKdFIKby9UWfJa4G6PvUHeh15PXgGqnM24lxfXSYKzMrq3cuSN
V3ortlWjDXcLEsst897jcRruNTCshZmCJhqNyD5pRo6lFzNH3Tn3wkrnpMzI+xbcvY6ZpHsTvAyp
CbH1ZJdOsgbf2KyU5Xhba5Yy2ehGVg3VyTZK4vKjiNgInSp9x2C2z6GsbWKMHnBqQ/ERYhZ/yrOU
VQqb6dPoksvnezWzq7C+JdL582BoINCbbb6vYZxjVAVSYGMkpvU/ukguY8PKtmUgom3bmPrxcWn4
EP376vFQMAKAnVRsBc2wrda7LlIolMhu2r26UElPjsu0y0L6sGzNGhCv0AH3KV9HTKP6N6OsgOyz
Se+UScxLW7QE1Fjl6b+L7fGhzsr57812wpECjcj/ufizPLV39VOFbniXPSzyKGNrjkbQDJQpCbSZ
Z0rmbLFM+qY5ollatUhLgC62859bEMLGyPFJzzESWS6KcaRRSXAEMLnFku5vTVlaew1OvbN6fEnQ
6CLFT7uoXYARooe1ySLIBmGBY6mL+jYmyO+yYkz3/cxp0ZT3BUUI6JfpiIPTT+IQab+MAnLCyu16
75WNXXviXm5uHNjQsUQzLAhJVXG0xsPoZURdaDRn9cHQF7mVxRdb0jsjTk4IdpvHJKEMG+KH/GJN
JuYRYX37Y0jrZKemuuX69Cs3RriUfqjfHdY35OnOKh0mbWNYZxv/0Bt/XIslA+SkRS8XmPw74C4d
zyrpGqPWojsu6ZzCvPs9gJ09WNjGGS6MjAo9Y91l4bjrsBBQNgQcY9ICrGEjSPuJkdsNxKUUReZs
jZRKPMXWB0ue+I/H6/C4+DoSnLYc1rWpU37MZuHOUCcU9caOxMd5daRHG4bY84SY6gX5AOY6bj7+
LRYJ7oFpIGbJjBLi40v6BDMFpkRRsNQnksMe77wOfv6pi8AGm1Ii8MdKVB6YXVX11qjEW4wzieGX
TK8MGsm645akIgIVHA8Sj3icnSISH1bOEAwHHd/Nop87rjXjWaQm7gGtr3cQBq7XKcqGZWRAQW3j
9o6AnKS70vLvKOZ2A4TUreZOhOsEhBa4GlhzDVVFD9+cxLUN1FxVier279LnxSW0c+TDWY8EoLz2
9ECuUTURn+mG7qaepg9VKLltLMJ5DEo/OmX2Na1tJL1626MYnorj1Ec5K9mwiwqZvPFGBXvfIM8J
T0C6TUqx76XU3wjRa6yDH5bTk5N70XHICakzR/MjLnoahEr2zJ3US6X87rWwCeBVE3Ul6Nt3EULV
jtlSzczqNiAF8mdhMTZishA2WgvSmHZv36VoXpL0lxykWhIPneysJnoL5QQCYjSeK9GH54QPkQ/v
5WtKzGtEu3bnC6Y7QBjjd5MaC1ZlTYAAHjufcOKDnJyEg6iDrRfCDkpzHjqlU26nvtmaA0F8wFZ2
PZQ6zPrzqp3jkWmzDhPVaCxj27auOWhgwC41nMO8rDYtSvBzgsjzjImE36XVv0FYTStsCAhdOCIs
GZmnxyogFdKya9B/M44pThz/SlsPRymNrs1kjdZLFQ5q4TjYttIRZGmppe6mCm1KpXQ4mAC4VtyO
DLWiZjzHzhvmxf6U6Za2APRYkwukiSN3Ye0Gb42eaycK0e6FnG4O1cWtGx1jRcOI2kTNQeNq7OMt
5DuxeHzsRTK1DNea35bWWM9m9N23FL8WjekC0QV0H7xyBkJI1gnI+UT1ctDNo1M5Ax7woRqHf4tP
DH6hnXFFNA5faLrSSvT6GjVOkF9Mgeo8hw6NAmz8VEg+DEmQczUfJYYWTtREabfno5l4fEsrmMf0
uyCN9SvJvt8iQZZV+FIcqzAn2m6orGejjE8BzmuEWWAbTKyrdkm0ce0O8R5sQHadoiBZaShsUPpj
NLBE89cuJFos/srTqGfpqYUYsa1SSWAXtqO6yvAL5Z13CHq5C1XysCHTyOuAmShHhw6TW5TxmYuJ
VhETEGL9z9GYPGEhM5aPN9ZzurvUe3zwZTodPDXKDebJlCrNlisWbA8DkcsROGi1YyBhh7I40AaF
H3scTCqwSHlIJgh0rg02eZ9DwGOFalkL11TAfw0BXjyIHHAlk43XoHE8Ah8yAmkyiMtT32OAGGuM
2EH4AQW2f859GtgUf/bO5nyy0DspYD5w0dJoHgmzQkf3DlHSxaldDlwsfZorE5ziwlqKJNH3Axzy
B1VtCABXCFqCj8V/DCayh2vuAydBauG7rTg8LoMB7LNz04wmjEuZHIuQOX2lWZvA7H+h4cAcVgWs
Ia4FHSlo0DI7hiAoICSjEeLlsZ8vQ+PU+4ZWp+VBZ+AcbY/7aG7pxTI6K3p3SqMm8pkMXdjo66dB
V9UepOwvAJFk0QJh3GdofZ5qqXRuUvjJyi47NlkUFBZuP/C/9XQe87mM7v0rsB93k/vC/Hf2qblJ
XzPgF7Op8Q24gXXqhKpvBDZViurvseQMQb232qZcZSK5eKPX7CzZ0xgMquGsE+sBhKIH5Nk45Cij
eyXFnu4x7TBGMV4aL9tYjNvWL44leoA7EnBtUfBdRNOjQ6+yTG2yUj0lAcVH3UXN0R1Uz1kseU5Z
eJYYmvo3Cho4k8RZ0J1SsHS68YjZRdsUXm2tMYDY9448FNrM85meOAfDJe5dKSPcGIlaNl63Nasu
uGce9UONuziP7MVUhtWxrkzS+2b6xb/ffAj7z2FeAZHvXifLoMYcOeCAjggA7cwlnoY8uIwwuWVV
QTzbfMsIjBzbZH4oky7YkHtdLpCaeAe+IL58IJmyzCKwF6iahVW3VHw57LIafnEOJTQNdQOZhg9c
s0D0jfOZ5ELaU1Dws/fcpFE5BI7cR6mKjvwfOf6WhXnW7cRb2sQnYQZK3xycclvcgglH/wctFuV8
4U3+KYLg5ark2PUQ11v7Qui5v9HpVPoY9S6Pe842CrGM7MY+eT0pw4FuvFaRse+1QX/vEVStm9Z8
xkRbXUw61YZSYL6oSp/41YarStJkWZb5rOLFK5KiQIbU/JlOIwwnN5m2jk4M0cgNS0MwGo6Pr+rg
OKiv2Qs0KT+84PpSV0FZelUxqr4yOwwJVGb9f55GHgeYCewa2QAc4weCK+Mq3bdJR1KntPLlqGsb
PVTyrBoGY5wU5DaC+HsVJJqNHM5OdNE2dRkVJP3BzMOC4B3sqt2adkXJA9timXVVDF7Pj08aGkGW
s+UkR/Wi551zwPSjFiF97I+xs5fsdSuym9TNoSu9aRvMApUqiPkYQ+84Wm15MKaquzpRnu4canmC
afzu+riUQp58Pf0Bj3szU5uZN8WlK4Zr4k3eoRtrOFQWSht3LA6hag55ZGWHKiJwzlKkEcybQT+V
Jbl2813W5uYv2GYXQ+PjIJo4fiktmzfDN5wlWmBzU+ctAGbXspYDACh0zSN0oqpdOEVvHYw2gawz
cFdPeJ8OeSEYmbs1xR/0POSSRnaP8kn7oPvJzMJS/kYRR0bwCGaqsgJzCxbIPz8uSgr/3PjmuK/i
asfQVV/mRQXdBf5t/hTKAbGGEWk37jxqidi7uyBy8Wyj9c3tqWRgiGc6Ksku1XxXW2ldGN+l+ZIA
jEPhrdgPoQURSMHdnDs0U4oypoSOTXFoBSOfSLBXVzSdxijIvXUwaoqwSFDswfyZxgMLuAEExkpR
dlQ+SXNTOCTHYb6oNvlgUYDQ3IbxobDzcu0WE+ZudBgvI1VDC7w8V4NTr4u+dbfYbm6qJvetNTgB
mkiv9zXe06dw/klyFuGVdvmZAZo7WLINnkPc5ovSSINt13WAbBBPbZAMoczVbXzstJrWNgggpK8y
ufbKPHc+wWVW4BIb4tXJ1RXq/ABBxd3QrsNOHw9hi2grh0S+aWJmAiqpYaxV2VvZwlbfWVbhoKvo
CPFpkvyASMxfdu7ULzTOTk9F23Trgs5pRtTCOU2t7obtqdjMaBikQ8bJI3GMFk/9LCd6GWGU/FD6
9h8x3qReSxKAeC47KzQlTYycvYyk3Ive/RuNsjo2QWnjuGBuxXyXgFUPpVlaiWApRqe8mrVub3T8
mftKBcAuRl/SedcIkMjSS+YRNaVFBsCuynGeHr96S0ObNmUSLB8PMdiwomUBfd5mjqDtOfNYGQfD
VmFr4nc64Tmm3W64kNwt8xDPiWScm5HCgihfCU/CTbU9eWbZBf1QAlvsUmy2EVEH166BKCZ9nB5F
475Jk7Ki4bS3FJODOmFW1C+kUakj5Zo6WtILd0NApFyZb2PPDa9TJvwX2QdsQHWkbUSCZDAXU3XQ
g6ZckxnJPN5Ry1Y3wl+oSAFTINA8E7LwO1I1aaGWlV17O9g8FlQN7CQhZT0NiFvh+/pB2RNc/0Cd
kLrP/dT5rwwxnVjsKUtNIAyZWlm/POhKZbLr3cE8Q0oy4eoT1p7aJumxcwieS5ACo76sKcerqWJ5
iZ0Pz9KoXqqe1EhNbZOwPQtBUrTd8DMwEDJ04fRCS0XK/VgfijRSoCP1FpPFTW9JnDLmrhanlic6
JtpZtM2zCz+cBdP6VauRPIgA1zH/x45B+Y5zrbf8d9Aysmox0SjA/eL6m8pJZs0mAQ1bwdzyMBgO
mxrrNM1kcI1y+hwnsBoPDFRruNdC6v4h9axgrxJKdb8mvtBPfsq2W/pWhE4ahCyh7EncMbDN3Yvh
hdHJDQlUno++ldEBZiAmoXZR5SCMh7TP0WX/4LYpaX+UU8WkEDf2qi6d5ghx9C3AAHmO5ouq1WUw
q2xfwhORfr+RdmJduAF6EENzIxMfX7ova0XLsVTftZGDW4j74Hn8arFzrAm86/E4ttNBqHZld+wx
BRzOsRHaWynpkcF8In11Em9ek/pXIEnhO5FaOC/KykjWBqKDdUogzOJhRc7GLDi1rGtJ9tuG7tEI
tJWLWoTO5b+HaWl2xGM37j/yWax3hC0yxsXJk3ibQC2ytilehYH21tK0cdUCaeENNUk61BtSR102
3zpGlpzPBUUXl0RJ1hGu17B41f1prwURqrDkeVasnjH4h9fHJR4pCFRcyAOeZO0VcRDZl1etsYMv
gK2MYP36x4jxJnZaTGRwPtBmMzdB79M/gnEFRQDb39LL8GYSaFCucq3zeF8KGu7T2HZ776fs825f
lU3ziwk196rzy64xnhaJlz67TnFUesA5vMqmtRe7Jsrvstpaelfdkmw52GI+p4z6R65L3i83vDsp
Q3677l7iuNtmkwbMrkQS4ARWvW8dksaK0hpPHLv8tW+Ch/NU6+0RhWPGsaEaSq36Vfltt/PQV11C
Dsdk6rnQ0wZzOsSh95dOFZpx14W0xqLJYoz+THSBg3aozc7asLd6vQTLAmhZ0xJmQ1TD2pNmGkdT
g+lBAszvzC6nuxXKM5hV8yJQ9guouP8eJRhkpUhg1kMn+DVld1qo9kdm6TRTB4KM5FDbHy29IdiT
1iv9NGyq5jsYvG6Vj7Z8TiOohhrj8wMUAzCwzDzbMPmQ2ljuKkw8y4z1PYPy86zhgyI0kK/CiEHh
46uelh/+3H5lNsiUI9j7t8fFDCsUgzYqpvmpdnCS8zyXrZTDkLJsDhSL6b1JJ/1KCBZT4hqgKTs4
1XI1AhzodHRi82VyAQzQi24W1BS3XqX62oyZ/8Oxy5HoYMl30AwckRjZZJyCaFAA+XdpMAmcNJwI
ml4y/9X6U+4MRzEh6DQNyqGh3XE4jQ7mXE2Qpzlh+IhfFMSjDxgk7/iMNYoBEBWhSJpTPFJ998zn
twnY6bVVomCXUFKwQtg/JRaba0cpXfjftB7D2+PC2NbcBvMvZGfSvep/BxvLZ6j53c2SeBIDOvY3
VMucLueqLB7gq+RieIr8KP0To4Wlx17HlxIzAfH15p+etMkX8oFWqOWATyeeCz1MKZJJ5dVCeWYn
XYuoOV9Ouvsz1Gl2lLZfvC/NlmIKwapzVw0vYjGAdMjnmySPyxvHK/+r66jHKjhQ6BPqjW0V6WsZ
MblHcSCQUYeICsFV6BNBzYOGaaG2HUGf0YQAMxFWBXIrxHON/CPpwA12KAdXkFet41CgP4/t8leM
u20hg58KNfOhokKw6upGjFiOhYg6uMvrMzRkDgBa65qItwrFRsmBS3d+Y1tGtmujOqX35q26QY8O
5eBGqOlthMY9q3RXpAdqjgMjoTWMWHdHzKT+JaYg3z42jjpE4uLNwRSJlu+7pB9/mXpG/lDqMu6g
uIg1SM31pBPraqHTm0wX4TnG8j0WLIOf/6OXgEL6wa1eLNSSkE3SgyFSDRb3SpV+/5To6AHGMRcv
NuakVdTUYv142BkZDLVKPIPhgofoME23gsH5KovuEsouf+vrotrUmoMMu2qil8AZf8taWOc6ttIn
/GfmmYgYfHdoarb5hGRv2eZDsiKE58QsGGfI3Bct87q+zSAZzo08p1l+fRsMlexhEwEmC22+xW+0
bZfydqZaezTcYQQsSC80TRrrtx6NX9Sn5b1B1exO9YXlrtgC8EyREhf1pbZZYLQpLDapQW+cRhSO
5RkybtYcyIAh40Ic6Tz3k/MWafLUTir9U0PN8k1jDRJozqOIxR0xBTJ/HeW16TJRsGEM3Ag5QgZZ
uvFvkbebrqRo1CXTB6eKp2Nn2piO5pc1tYdD5wAZkkjokMO2xrqQ5Re2EJyBub9j6XH2AWPepT/Z
3bNO34YUHvnOEBcBi8Ai79eRcaDFkq4m3LjXofhxGIEt4IT07xQBsKltuzQ3zsAbHOZ5u26NPDwB
OApPjpczKf3vsWyj54qmxfbx1H/PP77Kg4aZigZWyU29fg3MxsLdpE/n/y52DWjbVt53pBFQ+3g+
UN3AkED86EYTa9uRJvRhQL18GFVt7LzWFHcYpN1r+7syUAjiIMCpWTXjlVeaaZ2jk6RCzOTFy0Am
uY0b/urAIy39wIx3YublV029xfS11QdKC4go1t3zvBObw/irYxBKnSGAj+XuMwlNt8mQ37nEV+Hr
rflqRGzwYV9vlQD99TivIsk3d+1gr3PmttxuqOZql5bhoylR6nA/Rjwx91JqzS32NuINPnX7pxgF
UbGko1yEypMDUgo+DgouZEev7nHp9QHOBgJbXvBX2gI7N2/dkz1fCCMp9OVQG3/5XJpg941cX/77
FxzSm7onFui/7wb3NYELmChDurq4Dvb0TcPD2D0ePS4lyOgt22HBTpOLAjsUWq5KDQclqnxpSlyX
Hc5f5AOV3NM2v9WxZ14eTz0uSR4Ibn5wO//PP9he8ypUeakK0NtOEwQnjRRpiCvJuzOV7b7TO3PF
q0v6cGj87aOx/MC9RPd/Iqe2tNL0YyQXkfllbiqxs6viSrFKZ9g2zHstO07fkzDfUMzwCdP04jW0
s/tUOeu8LcbPXrn1Cqs2g214fTvYdOsRR+/z1Ofs0eSNrh/VdZQdUEmT+unLfZOU6B2bRHtKxsoT
OEVZ0ulVfZtOwAnMyBqyzpBJwJH7C8dqNt5VJD4XsnrXdX2n+cCzapE/Q2SpF7LgEchRht6Amhih
T1jGnqLKvMaRvyh1+XdQ77T+OZoadrQhjAefFELzRWtGEsF8F+0l8Xv8YdXent3HjLRcdITJvKai
USX73auCD44VOpb8OTzZbG1UARIliLdM4aFhBJ2qtRZ9SSbBWxk6gO6YjCNaWQY2JFUV4T53KTcd
NHMMtzF0FMAUQbPkB13WV/JPkTTVQbHIR7TVDTdITvYSxEAkwZYmiQJ1hyeGyHKBWjKGszDb0+jS
IXtvbsorGYbP/2EG8pMWRbxyNecPkdv30GwR5TPiX7SigtvBwXBV1tRsQcAZufe/B/rfFnXmAn8w
UxogxVWXlWccVzCNae957mWUGhHPqeOQ4hfvQhNkCQPQYp9YcuPAVFk4VQmiZDjSw+wuKea1PJoz
s4upwZhqG+gI02A1WRytW+RorqgBYmJ4UREFFDvZb9+jbePTj0UKMVs/zfHDQ/5GDpUoTmOBVNk3
m27bYEcmP1nCAk73Q22mt6lhuQiZ5xYmrbDZAu+a0Y7U+yPp1sfSr0lupE4nT0tCwQjZI+m/Lcf2
p/JIHKGmBrCb+9dWk+5RJ2CkcFqAKh2n/LDAqU01Q8eSyNiwxcYb2MjO23wXCX2TDwSfmE6trXNL
B+sTDiULPqYuCxr9oknLT10HIJF0BG76RuGtPLPgO2htauIcEiy6CHw0rAqV9KCk+anp3cJzCWmv
J4LrEBntUpQc2zzEodnJa8Ds9tUJFL6LsaXXhnRd2ogWrca7ohWm+T0TRSdPm6VX7GgcgoiC791d
2RkXejBkcYXM7EHy77w8DHddqS0rzjRLh5wBjF7g16YECMjoOR9B9UjRJLVzMu1tWCyD4MfDN373
IFz2bRHuphZWgOnwJzfYA/dZg0fBj8QTuct2ilfGarBPAaFddpkdH3uIjJXf0C7FdFSOLbgX3x4A
tzJ+Hp+qfKhQT8R36AZMrtLuG4zdJxCOEYSibNZFOVyGApMcBtFk5lgKlFlLItI/HDOAjBjbzqxy
3jtW/Ipgz1xBPGMt6ihce+uHQ9TKMKxvhSZi6Soy1bNhbU6xWMuubuYhKTm4HIKfjLYwsZKla112
3t4rEU0mAOOY9IFbBEHIqG+iiJPpa0zW+i6T/gcOVVqN+Q95LAS69UZ7kehIbRNa4lQ0PzjOrbeC
hTJ35WaavPcoxSxajQwqLYyY+yE0PjQbG12urKsfihTTHAZsLTB/QtvmlQ60T5dG6Tob2q0ddLcC
qjBlcbKOK3wWe2G78cXlhFRM7lFw7P+UQbOJmsheEScfgIri82aWP7XT/Xhk4C7IDCFu2ycToxjL
DWiB34GdfQ1WMoNAZjAS1PVFgJrrlM+3gqNLsbLgySJ66aodMOD3iW25I2Ri1dovBf2Di4wg8PsG
qAUo9msjyM1jGBJYLkgsz2ISa9gAWKqMArKNhPdVotNWI44IvSMKvs7JjOhNkgy6Ra2KL6JhzqFU
xRWyOj3jCMARXQ1AkVX8Xc9gH8UckS6uKJeispFgW7tGJya77dVlzMxjIZDBMyO6OgacctOdwl1j
EASPvHv2K1NyAAVFadCdWrKpnuII6bfepXcSdPC8e8Un0W/OaiznhPupK5eBYaymitA/6IeInqND
Bnp8VvOcBzu7ui2h0YXyD3Ep/mq0flZZX2zjPtH21eh4e8WtR1NnmpYY+Hs6OxVlR94j/G5RIwNe
/6sBfwT95R7KxgnRpOvvfJLeyxBuIdq5taPgoJi1sLnVSFGcBx11LaplbqDiM3MUaZoFT6RNv2Gu
wSoMF1npY6YWBrjdt7oAKJuk7XNcau6+8S5lhdMan0ixQFWKCsliguHGIAeH3r4kJUSa0e/RwLHu
rOVVq9k76DH598pFK2kwkKfeM3ay1pIdJkNc/EF11JPMPRP4FK48h7AG8976JEBAVj9NBveaqMbo
pA3a3yFpLgXus02hEx8x9uIvYZfvdF7QRXnx36LtXrNq+lVNxlkGeNmx6BQm8mcqwpl0KuHeuByy
Y0jGVfkxNKBpWr3/VY7K3osab1rP8xhr4domVIyT4N4J8nF/c6ecQXxDol9qc3/YzZYJ+8ruQ3Hg
1noG6MMpg7zIfhgxFECIQzy/iUat30dIwpwoUzvw00dl92eF+n+PTgEuuBfuU3cgocLHadJoZbZv
icJbpxmfpRg36jByzvBKYmR7tcbI8D35+rXpigs5tsbJqeN9WflbFWbi3ZnlIch0EuTS4afrhvxS
Ienl/Ntz7/kZTSuWdTRzBi3cp1wLo/UgPf1sjK+jGBGXBkfL1hEnkqK+MiQWJYOc+QF+uqbf8eHh
XccNvR3C7MuF4xNpLTnKTbrQdYNus5E3G8eg8ii1nmC/0Udf1lirFnfzySw4v2fgoFRlIBdBMtLl
6Q8twu7cNWhbTTIUaGAt3NmOj8hyCZ/1Rq6nXE92dOswgXnDcWq+soIQiVSZ6zrVN0Xif3p68Z1Z
A2omsAi03uFCiOickSy5ZaDwFGtkKbY0eDU/WRn4LzZMWm6dZrxBqYuc/MuIis9w6P4Ug4WyBkvO
mmZtj5h5PPUViFg7Kf7iyPsbyeyGGwonAjOBrTNQEXZEaeKkJ+JTDFWxp2ZihHwq8b88FS6EH1mR
L4AQ0Vo7zCpeisF4F9CFsXJnFVm1u8QDvJ3FuYflebojrsVBHWfbmCxbaLPOLUoQRbu5C5IJGMXK
cHpEYBYKMstsF00x7NKO7qwtyIfxKATvlcnsQOjwLIdlHGErZ3R1CwU4hJb26cKy/ENT1eau17qN
qu2FqpzpWKUx6qrKVReLSON4ugSIZL/Jpr5hAF/1xNG8Nqxc1QygNNQLH+v6XCKzn8iqtVTnrPu/
jS+alWECdWhQkeQohZvOLXaFgVnFHIJjVOdcSn9jY4+d8GudXIqrpybuyLco1LqyUgCNmv7b8Qtx
KVJPv4DvbhzN37owJPeCwEzUVJQ+4/QWTBBGKzP+xPKjPZuibnY+YhdC49V7w9huGXviTgNBIUaz
ki1KE2s71g44BSJxbO6SLYNa6MYFZBJPDv0lxdWapo0kPnn9v4KewZAZzwiVJluDtex3JV7UyCfV
Z9TpgsGYI2NZaDRErB6hOjExqV+csfrJF5KgD50NDWuQS9Q9hkTOO4jLkAXRNgvtHWfpdZ64DFcY
ZW79mBSFfLqr2OMgb9JzHP/FTv7/4wIVUW75/yTy0R9ypKEgKbnif1N2prtxK2uWfZVC/edtMsgg
I4CqC3RmMmcpNVqS/xCybHOeZz59Lfo2uuvcRvUAHAjwsSWnc4j4hr3X9oSEfLf+/n+KC0R45YHf
w6DdLCTNqB5wTpQ6nq9I1GH7ha7E40ZENBgWfstTjboZhUDRq2cxyx8kHSsR2yzNUJ6k8XT/f073
Ev9btpeyCRN3pWVjh3RZwf710YGKofeZOx5dyL2RJmTHAusJHnu5x1zIU9l68V7mpp+nzvxk2R3K
hvhNWtEd146xbyuoekzfrlgHLNAsnCSFYLKcG0fiP8y3BR8PXuTq/xJK5lhrQN5fnlWtTFcJz3Nt
0/QYo/31cTetC/on60Hv/VmYwKFN7/F7oz/Ts3tFp5U/cTh9YiUtjgsV1j80MfBy4IMZDslBuOdY
XMuROVwz7425cc+j0u25mQYfNVL64oj0JdRzvg/RDbO06vec4j16x9x8wuJoPvUYu4wWBt2CWZsU
C8gIZq2ANDKGNOVw7YtkxEvcCtgPMtrJDiQoZiVgkA5xBmUJXiBQ8RXBd34Jy2Xa1bgoKJRsvw/q
8qHrrfaZJ8AB3EUChFEB+mqTil24xYQyM4v4QgQ5C3IQklgnx5gje4JJ0yUxpyK0tmMLlguGHN6n
ulKKV1dCZauxodNrdZehgEyUxta64IW7WereB8HG2SBSfQ4xBEKcBWnLzxD4nIRxSEq7vVvcMiLf
fQ63UeZ0e/T09VlWBgz+9cufX4JR/5agY9z/r/+VEZe8Z3b2DVYDe7EuZYzGJUEe1fpdf77/z7d6
kUuOAbkxTrBEN3f9UhdYgIXor0tTYcEoaU0tMN07NResN1kzcQaIr3ps1QOC/029DhObcFTPTIcI
97CAnQu6n3ToZiDpfMlauBO9RJmPge3+z+irsuz5ZA1ISUIGGf5kFBkleE8USSyYKpR4c/98cS33
FT2yc8Arlfi4eUpIK7V31K3x1SZDjg8Z0gehl+X5zy+dNL7NrGNUa07nJc+f+k7WR2a1zFGN+6Uj
F2uxxd2gkYJCEHu3qAVPc2RDbLeqhEQDMPtTO7uPoqmQbiiSHsBOBNc/X4o6A1LhtWBNnci45mZJ
TWx2JMdQZz02Y2W/xgAVtZEsz0tRCASFi9iF1FJWFHrfQy1GfFsgUOyQjB4xsWrq6nHrxiTXZEy8
2XGi8J95LfTiPIjqLlVa3TpROg/tfO+ljrGXfafPakJQMDYd4FrbnWippX0mjQbKe9XM14eJd+UV
j3KDylmG8APaptuzAiH8e/Fi59rRlxnrshSrV3b+o8PksmUCs1wmIyzuCRSrWR82v4COkmXq5WSU
U92IerTOk63xkorZeGJawlqUaeiWEWXCoJo4haK2JhK5+Zx066ej8HXoZkeS/Mq3oSrSTch6y27y
6skBKwgnYyFKYQUJsFHSV4kBwh85zknUqiHjkzEGWNd8VxbgC2cQ2LPgWD9kIW6Bsii9XeSuPUyc
QetrPYRsS95uPW9qzgK77YbkhTZvocs2CiN1gr6CdWx8nlX4s+WGQJ1CIPLioOSFVS9ETVCGW546
lTQnoStKc6ZfR2OO2/s4aPGSlijJglqzMVn/X8J5Q34Z1pOmVbQqlNAoQFVd87oa9sUz9D1BcymP
toquaCi+AplOLLPvKBqca+CQTi6z4oM9vLx4wRhCO2owBKZt7jcOlsiZ3jNYE2HtyqE9MYvWj0nh
Okx5gQDDsH6hppjfoxWXrsvcgS04ssCBEdzKCasxavAcKRU6TzK8f+PaFUf2ltUphyK5Gzlutu1s
wPQczeohsZfwiGX24mW6vdlxIylWq/S1j/iIGN25dPLsirgw2Q+tMu8NjzGHanR2tj1UvE453tm4
wLGk2oS6lAlkm/mcqiT56FeA85z2HjEGFlMN9A7Y0dFyiKD/8ccHRODrskmMN+IGJhhVZzUjCoIf
K/tvqH0vDNz0UeeTd4jN7vcQDfljnE31fWGZ3qaz7f4eBaPjz50dX+WYzsdBDB/lwORjGDELT960
yzFmzoHbvrXFe+wg2Q1teoxmzErqEwiY2XDfyX7drhjlAbvGcFOuPgeRdRcToXILAsc4zYVqCBSJ
NmZgUztAzbqnlmIjt9B1WGNh4H9rhn1e9usTuq4qbYxpBmEKzP/dnxVsoWsyQo3qwnA8N+sXhwna
th+E9KGZcIN6tXVk2Za/LNC5jx4NB9lAlIp2AJopEzCGQGOeYvIxdgbjgh/GcASxU1yY1dSHXAbL
NpxRKzHjR2md53cOz8JbPgYATYNgOrOoFf9I/P1vf6my2r//G7/+Kqu5iRkc/tMv//5S5vz3b+v3
/M8/89fv+Pt/me39l+85/CrvP/Nf7T//qL/8ZP72//Hodp/d519+gfsu7uZHBo7z06+2z7o/j4Jw
6fVP/r/+5r/8+vNTXubq17//61fZF9CGnn6FfKr+c6D3Whb91wHg/70Hzxt//vM3/CMB3PL+ZrnC
E1oAgTGl6/Kj/pEATja4LbWpXSk8U6/p4P/6LwU7w+jf/9XRfzMtz5R6LWlJg/XIxkYA+Oe33L/Z
njIdRkg2Ra9n2v8/AeDUuv9UmZrCNimZLZspvQRd6/1TknUSxl2klgm1ICPCDVz2fF8NAEeMHB9x
gMofLJ6v5JsAPYYjFzfBDC1ATpdgYDnkuu6xzMr6gMzdRVpt09m33+08cg5OFW/tTBVngA8bzwP+
UtG+wViALkUtdXLC4AYh9anrYzT5UnzrZfZigo8CrQs5PHK5GDrkiGPR72FqMxCKkfnb8ePA9Hpa
ZjaHQqhtGmN1DcfPQHXYe5kDbjDFfVdGhcx6JJbyokxLPtD4uDCUCMXoucumvALP1RTyMKWvRtA1
2zq09qLs37J8Qec86N+ov7FNu2F36spb4WBJcQvrXqFVJpZFn2QMhkjbDUE7Fdbr2dHVpvC66DiZ
ZUw+6Dmyepti/7X1K0vFTyOi+ULfwMU2+wrrO+jSiDat9ikK67u2Wp4yc74jbOR+kvm3vKjZwYXp
uxURKGR374471mgt5xUGgFofhzMWfCJMLOSTceOuMPvnCWn9zptJ50lRx+VB8AOBkebUxglFyjVZ
uaredWZPIEtEWwaQe9c1SJpBUQZbyR5q546gfdB4w/cWC1v6qDyJjnznjImj1dNNxqxPEu0tOyZq
Jnb2Mbx2eXBwZiCCsIBScB0rSVDNj4OZW7TkyzXGH4Qq8GeRYduSnfGbi4cMoAkiUUulwShdswOw
SwHQNp35WEMUWsLiK44TF3Nrnuw4l3dS9xOyUfidTcOSIDNQedjTuYaVtxkIMzyhGHu186Lf4abv
Ea5aR6tFwaNtDZUCkMlmcNFsD21rHE2ljw1Ii0aWXE8GSqaZtbmITmXnOBvFcHvjJRDCUAChTIG5
eG9FycsU6Cc8nE9e1LG+YkjvKv49A+ojgGwhBEE9eHJbGXBBPIRJmyH0Hhmm6j24pDPQDYDxnGYb
z0BHh8FY7+as2SV5sRI5FHYsN/0VCE15HOLJb6PY8Q2CeA9FXG271Y/cpWvgJ//6TdMNjBmd5sGk
o99zr0ORS7MBaLf+zsik2w59Z73qJXmLIIRv0a1avr6STohFT+GMSOypJsW8obIhOOiEMYNLM8Tt
q5kL1LEYtinmkh36LRZRQiy4w0iYGTP9EcVGu+1Xp1haGk/aybH3u6QuyyYt93xwYGPVyW6wK6BQ
ScMDGsJ9bk4aYDeRGhjBgbaCEPmDfK8npubgQKOkjfjktC+zC+xQdI99jzXBIpOps7J218T2lyAB
ib9oOAIRTY8L/vwkr7bMAlzWF1P+UI4GlWMwggTIMEf0WCFKkxyHtoPmrauO5GyRtT597qYyoBC1
Y1AeRMpUve6QjOURxUL1NC1N9OayK0p4+XZujmSwMWMcbEgnWXMUG71AmqiR4vBa3Yepc5xCD15A
L5uDoSb8/wUb6GCg3EHsQMOS2j4ZUgdXhoKlC31GrbyexsnGVw5brc2sz0hDP0js/GcWUzgUHcTv
CVQwLwWh3LY+J9pghxoAAkwwkkSKZm8azNvc1E9DreytGYGgo7q6q5O3xq4OaZMkjKKin7YbXYa6
Y9ta8XYFko8jcqjW+I0XYUC/rjgaNqxqui0c3HsLTPO+72j2VqBVodOYCWvyzSmRGTBIzTdKGWxE
8G8HSZedxbwVRAL09Vjdx0IiHQeVCaV7zz8SREFr3ZJpr6kPd5MBF9NqkHlpZrgHroW3LBX2ZiAp
MgCmtoMf99kHMIkCOnAMe+EbIRdni7p/i631aepLNpZWGF8JHwpkBdWxuhSmALbLpHfpm3jfsnHd
lbUGeleRMpaHvTiDWr2YCgOHySGtWNtuuipZFVf5waOsW7fPpB11SFLpoo5egXLPxYQbeJW9QaT0
ZpUeA36onXzWYCa5oEZQTYF790FPB3gNsfw0nXXHQBwAMCG4d1Z+a1zi9gxVENlguchk2asZLK3N
gF0Yfs+tkFn7LXbfJOA/J0PNDHsWBniXHuJMd/tuDq/4rmOI+FiHx4KEGFs+lUP926yJJIs7zO5p
ZqKwKTKmfbgxJuMHWc3zLlxdYkl3sCopN41seSPp/iHp/7yzsjOU2LMwmZ0WzXzDFxbuhExuLp4Q
AliPAcKW0AvwKnRXlbIx7RIcNbNgbi29yccwgUu/yvRWF7TtHAyboJqgEWYMc1Aa47o1cLeZuPDI
wba676BTwWnOHkKQNmRVYuc3Pg5A2QL7d4c0actc7iNKwWGvWPiwrR7jZvGhTxDbsXJLQ5zzFD4H
hKskPIS2okHl5pYrxmkY3uPYwcg6NCOUe8koHqsPYZCkwydRfqoIxGYWjASaQ7AOErUpevMSVR9j
P52wkaBbNfQBLv+m7ZXeeb3d7/pFwDOAokNz8Gpi/N/HBe+CKI6forJIzjPwiz1juH4bxAcm+CTQ
xRVKKDiCqAGABLYkQ9L8k8XksA0P64TZc7mz8v7VITt0b0fpwUVFa8vW3AV1Aaoy7Gsm3pD/nQot
cZhO59mRV097r1RZqZG8zQF6hZFXIKKOqEwAJxGbLNOUn7bMoGEF/afXoh8q1HVSXnucHAPyhndq
YnXK7M4P4vpziMS1LSBze/h3utJ6Q5OmfUnqGyIPdaqGzvPTiZ6xLO7tqgNX11kXsATEQyCvayR7
XejKhNQ6AWcS6WHbQfSMhdkoC+gBrB7EbkjIfkNyPpdZeMTBsB9G0o5qmNJdrNKNPXsH2AJYUhMl
9hPBDqxjd81ksQQNM3zH+DJOxkCjSGY7pRKYo8BT38w35WbxcQAsciQOBH0kQL0lNq8yRNcaj+E3
NC/9PskzaKMQYqhhwB2Ga3xTEr+RPbhrwznbRAirjgYSW4DiDCGIPxTD8EwbRq9ug5rGI+iPYCU3
6fAQ49Hd9mLixWE1toy5Ip/ERpZVV3gyx3lGvhVK37Eipge8wWbRLWdov4Y/Slx+0O7N6+j05jWf
EvdoI5O9K0RyISwVHN4SrAApfAIhoa5iyTxw9sBYASYPB6jF9+GUi6PjYGvKk9bdDRwPNBHGXd3O
2F9ZPrvMh1gus+sBvqxRgaVwT+hwnSL81hXma4cXMA/D88TQHY4ngTyrMsgh9c/uqhMAPigu2Oiy
wpVs/BCJzmX1UjIyuFQNjG0AOqSnaIuNK2fwLhsOReWZB8PV33Q4/gTUdgUUPewZvByGSUNdcqEr
k85lY/2HmVm7arlHQGpBU29vhpkfEMHu80PAi3Nrg/YWGpCSpzpPD+0uDtvs1ALfDCt1bcqq37gs
rzCYfuadGRy9NngWEeIdwlh3Jd642QwkYiT5ZhoxEpO+eJCWAIxWWeXOXhaKDZruIDsikHkr4VNT
nQagQBpS7BxzOOhw2nvoL27OUivetCxXcYfEqEsUccQ7m9U4ZpuIPKWV+NZri+Mtz6ejcuIZOcOl
4HKHnebhveXkCAwuf4Dm4pyZqJGILuyoyWzLLHapw8I5TRoi8hKOx1EjhOoicELKa75SBxCUsSzj
jUk1K3Vodgm/lY9hfQQVVh2S6DKb9loQGzYJlBi1Hbc8O6NMtgmrtgav0Kj7o8GkD5EkGRVmx5OG
KtVvKZDhwDB0HofovTRPbq6KfdeSX+EUze9ErlCqbkpPZHBr35nEb4nDY+OxS4Mql17dkKMPPALn
8oxsI+STXeRQrVKn8AdvfmfHjxBXBZACyxvciP4QJ8sLIGFFVAqwoHhOzt36LOgoJjE+8C6pUx7C
otiPtf3VGfIlF+RFBDmPl/HYm5N0P9Ka2xCajQ3T5mjnwe+1zsYZ8DtDMstZA0xOliLblZEge00f
ezuACOcItFYqeVpImTmKEWOZgaYNsTbQjRGTVOCevTlEJ1ANdGzW8xyPhZ87LUAtvIWpQSYvO5U6
PCX0B67HaW5X9r2XX+oZ6YPKrwRl4j6PuitPZ3khr/2QN4JnyXY+DTpkH1TCyUuQ5LejcxN5+GRD
sSHViTl5O34qvfwmwvDA6gjFZVOuti/wVEDBuHjRRtJqZdvaph5kxATor4Uo7RqQGmoUfna0fM8G
VjmOkflklZ172G3pmNSgKBQhJhWfsiZ4NVon9bsRQ7aBs6NnndogfepWD/dg6W1h108tpc8u7Kpb
FNngmJCPIkDmCsa0sDE/bCz2/DHyTAbwOFju5K9pnPl7cxCmkgUaWwxv3pEXC0SwQv4BNak7AcHo
t3PFIsbS40XS1oZtP+wLr8JgWCynKUx+NqZYyJEi7mfy4PpZs/GuZHTLkp6jtHG4igi5yYeatqh7
bGzYKoFyrmnp3hNNTV6F3ewCy8RrzIGxVS+chpqlOMjBeUFVDTzJ8NMQzaeH92wcxtdghWS1LaIf
1J40b02DhGumK2ZEm14aVzq+6KefhGeVB3cQOC5lesmrDk8O/s6WCv9WDy9kL7LlSYyXkTeU76yk
IseevnpP3RuO9dA2zkbeL303nW2DaVuGhfAqvJgTNBifUAm8qq78wvQDp6PmTOk5znAvG+YS+41s
UBzz4VG5+io95EEyA+gP1cdo+2+UMemmFlQOkpSLnQs8D5SrBwiV8SUXvDqNSYHDcpluPaaGMsYX
ohz706DNsMV4lFF1TBzYngEA64aQWHz28cbwZmKeDQ8THzgyYGZn28QiiqIHNHMYJJcV20RyKGzI
AGgyloyjgV1mEkV1DiEnHZCPrVhJ8qUaW/QH6rZnN9DdNmhrBga2Qdho+mEhMzr1FUF7SfxigKA6
hp39DAN8A3oGlzMOUr/LwOtzShyNqcWjXFl30XT1ppwEm7vEQy5WEqHim5W+xhO6zbHxrH18XoKO
HYXTPdbxYt1hT9hXisYxBK/IQZfe4QGHj8JrzvQIgO/PEDUJW0OWu5HwY2Uc3ciAwmSxw3aAxPvF
+qK4sYLrl6n1sKaGVymyQcqZFDgpQsKxujOr5oLy9JaUq7gq9cAc1bBBPbQFzOPnfUj0+8aBtemP
U+QXVFz7CPnaUtlXx4WLmIhvGnsgKtPg0ODT3QwY5KlJ9JVe5NTyCuxdlvvrgn+RaDXBO9W0EihO
BeJFVFA+Oonw3MOij2p0BYDCKbm57zaCDm8wKUqyKdghMwKUMDbvywQ1vwLMfiR6NQMXfJoUusEV
xxLcQQv63QKScMwMNhYR1AgPuwPApPtsHu5kXJ+yYbrPx/XUdxb4w11FL5UE7wBT0FIEwbwdxvlk
s0o/oeW5ZK7+7LP+bmnnlpXmdO4zHvK6WmfciTSgectPZWCsri/1C4juporDyndo9ICWMHTJHQ0L
j6BV4q63FUyxC7nITP/L5KyIddt6RYzIuBVH2vvXfrmnXzy2SGN2RM1xj+PAQB56bjmudmSAENTe
1LeRAhh9ApWwZ03ClyGhAeBy2aMnE2M1/mkBl7kRIRqThfXUKY+BXFb8SFOi7KOY3U+aWs/FY8JO
Ek9z8l1D0I8M87EslDxqslu4TRRIHlBLa1xFMJOLTJPY7ooJIG3TZJcxShH3erxO2v2U8sQO4bvq
o2NR9K8ubQiVWowMCjF4TnTaAkwdv+QOssmK2iZfxcLbidKQ7tD+mdNI0ZvES/fOvCjeNOQRmMl0
5uGBtikXWBuKrnj6oeYRiBpgSNnJNVnRKmm04K5mAkM8J2/kgpMwvDvDkOPGkemN96ve5epQur27
jdASHlojeZ/b6PfsQhgnZvJnHsRvvYnGXSr523C8s8H4bUqs91SnFJFL0Gxa2ECbSetgN1XKo/UM
5N7pu0ueLcsmjy+q6ibSDev7IQKhXTvgJFDGRocc+TJ+pPxi9mHMJA+ZajihCljCFdVKz1ThqDGp
jpep2IdGhkhOEirusOyiHoRr2FmI4rzwRoYig5saJwoBSlBsIxMXrCJpdM2hCLMVS2t+JlOABGhV
q6RkNjUk/poCdA+s1LHkAGicDC0b3K1MiUuX9qQNzjAH12RYuQCBGvRjBrzy7OjxK30QWVG8g+kl
rv3JZhwFytMkIA4bMYtYn/o+PfVz8M0ZORmEck5Gkc7bUC3o+02IE21YLX7RojSt2rfQSh5djVx4
VIq4Z+mexoh5Mxddfhlg7DHlK7m1suIcSP0daTf5yP0XmT7fxBAEZwPDJ7O92lo/nm700/OK58FY
fmARy3cuoj0gKWdCYmr3aiJuO8y1EWxsyRKYCh9eCvpBQFGhId4rYtRK6L285WvHX0XFtsIIKQaU
MJOBFVA2V49Rq5FwzBEUWRAFSj5XVOGzQyOxDUAI4xE/8SkmfM5QHzwcQE/Ir4RVHsqAQh3lv+85
FnZ/9yehD0bUgiIzLGZ/fdwzlZBkWY3jpQt5fDaedcuBkW7WvJvTsvpaSg6kWHToMEcuTmv+mYZL
hUjOfrJC19k4Vf+7zqkmRwGTLPbkYSzmszkt9cEaTEKbl2INv5b8RBxdkzReogWEg5deujXOTuX6
54yRfVBIuutxoFQkcjpOOQS8yETj0DTizKcc/gGsBsV44V6Dj+ti1LNMdHofOz1GdVDxckCB0de7
tnOJzyiLxzwdP6am/u4yo8cZ3MPDGscD9vLiuOr0lvhhgNTKSRXcJ0HyGgJExZUT7WweBDPw97An
0MhTP7x6/ggnEvLyNHhN3W9Dh4Q3NglxIUjvmnfxY9vbIBiEyTRSF7joQZczzkU+xmlMkcendRQ/
mupXAI4BOQy7AjDd6+QEJUb0mvTI78SYoj1qPvpI9NtFYLTO1zRTGzBzOIwhowvrserMnzXz+twR
FqEzqGWSAw6C6zyYT1ET7KegfGsd4v9Yu5pbuCC7yVozvZvwtEof62LkcihgEa5MAS7e8eLwbLw4
GVm+ucxsXp0zM+YX8kG2WT8TYpIgTwBd8z2fJP2DpwFQazobiPqjrZfLPAZnrlNOhnFqN2mMZDol
KHZu3kjNsM6Npry1RPwIKvJRpukpKNbXF54mh98EUCdbtmoBfiJc4jQg/6BEfhI5eSMBxwkO5hzi
M5i/Xj6q56kEIMd07VNBNkMi910m8yXn0IHkfJCQhnSxomP181hX4BPsh8wacWrR/VOJIjc4pIxu
iHQDmOHW94TuAfPEcr2Nlvp3tub/jUTdaJuGlLnLSVrNBaEC4Fh9K1PxwzWWl9FsMABY3Z60gb1s
ZUgchQuN7n4s18T4/GDMQ/ncFeR/DkmIkT68zyDKZDmTF4LVYzP/nSnQU8wTrnEnVnZVnV3JcSLq
sDuqKjdv3gJQYCAPLBwB2qSt3R4T7g/BNOW5EHCjmKwd7Nk3CJo+GzYRVZAV9GnWN9fpR2BP6LQc
pFVPfcl8KqS4IUWBkmNjrbnd7SqgxKLKVbIoBpnzQ8L6b9RdfUrN/BX8gfekCuepkWHoZ6J7gCtH
Vx0bhDmRWXfALnKv88hjsO59CHPq75rSOmBsvisK1uxkNIV4eZKPEZhkLQ8cLOHOzEr7kmOLloQI
/LESBpJBiDv0OOJ5MtrePOIzfia+Od/qRt68Chh/KZxr7/QPU9u7vhat37V16ge5Tg7hBxN/uOgl
6C1WdiTiTD8ip/5dWgKeSzsdcQu+qQaUWGX/UsWw16rg8dfEXC99dB8mGYj4JTmxa7Kuy9R9eC3i
njEnhSCcvi8quC4e8HbDqG7AH47MNCwmnmztGocYFkvMRxWlBFiX062FCb/J15x3qxj8PJFkRNTp
y1To6KGaOGImbvQjQ238XfPGYaD7VBsTq5pyJ01IiyRkhjRtLGBd7fdE4O3aqJF+FAc7dqOOYgCe
ZSGwVu34KPBhqlTretU+jqYM2Tq9OtmfDL0jBsdfRuCdjNlGP7Z1JCuOg2mO2FJtaqoqezdOdo1z
BAGI3C2qZ3474MSteb8ObLt+PAvX8S5GSi1X2iOh77XfFUu0qSDBUxs5mnsSR6FBSTlyve24jB5g
HWY8Z6X9kfRXrw99GfX5Y5WPBUkXfG/I4tfGFbqVKrrzZvcpI4LbL7uQi7urkPnV6P/Tjrkkhjii
kT61OYujOxAckpWa8R1sRycfgJA6zmuAtIvRTKKOTo5jrI6InbJd8WXXxuDH2SwORohMx/Sm9oYi
hfVenOyyHKCmtsivSdp29Bkh+0NTEWi4wa+JQNplQ7uM9XCyZfqpqd+tvDlYlp78iaF8P5D9KN2Y
GUy9bhmSN8FoHVhSREQxgGPOFY/gNfNrLr1DRUIF4cM2AU+lvNYyhqiJTnovk/Iu51k8ObF97KSu
N43mX8JdRdYRsYq88TgDU/MYlZZzdFjU92h06jqI72Enn2IVvFhSvcmwvlpNxQhYJDf2ZwDQV8+/
NO9ztKDXZhrPnPnNTg2Q2BjXfhbuKK+uU9yVTnQjFZF/vbVSFUeiQzqH4j4A5qAxjMkQY7RimG60
V9rLmOA0RiAQgz9Gi3dw0wsu5BT0d5p98tnxdgL+bDha9iP6gp/4zQTv1eIW8bBK3v+xEM256Bc+
4e5VRy34EAPoDIK7MWdKZbMigCTyVZB44sPN52AaQ6YFVvyMTgPAko54m/W4u9FdcPN47UlmDjZ3
M8frjNo/e2Jd8aY7ohSiiZGbR6APSzTG3jWxpJvIADdWFQxro7zMtwHbJDpkyiRuaTCRTSp8NtHm
nkP/aFn2VbRT+5hjB9OPEK51OLxgqWPGmCbf+SwQiOjFz8ZqAFpQ3B4m+WhIvLaS9yiYCLUxxczF
NZhvg8Lv0k4MQ0O2Bw5sW7qHksizrnUfKUNQJll7DF3vaNkZZmrKs9le9hTV3s3V4p1dovY7nPp2
Fj8R60iQV49Jr8Zzci5m8/RHTAheJ6NpreCJR4H9oFEnqcn4aDTnRMPWaisKE89LGz2aTLAf4pFi
L7XI9Yz5KG3j6Hc8Lt+7ACXJqOzvrsh7bCDGGpNafEI8kP4yNWyNFpQSTETa05pMO/H0hkv9tWgV
HzM9XGMDzSkbyk0cVfa75p3ROtm3CBfYNtbQNGM0mX4YOxnn785wFCt5aA1kWqzpeiRJ5kUMmSEK
P+zy1CtGFW1ydtWNfDBGxlUU7iKiGnKj/lms+QSYLsF5ODhcyqFkpBdN8z5wcUCkBtEdZRRcBXcX
9hzfi5kMmKyms7KKLooqRjtt4KcNvXNA0iZt0UTVNYe+N3U7J6Hx9GqX/OWPNPXMU1bbyaFPq+cm
MFhvF2OwNXu9SSt6z4iZ2aZug4B4sPnFTixry+PLM3fV2H3BK3kpIipZKh3MmgnViQNqc7to87l1
qbJb0maHGNtw3sBvIbaD4LSceZ4pZX5WbtnsqokdeNYZr2ix7X09uv40Z6CnYXH56FPWQBE76H62
+epWhEsVjRRW2AhjP83xWNcEI+9wvzM3Uk3HpjI7BWnlHgQW/J08sMLkVEk6E0lJ/DzXPZC8pMV9
EYkjV6Ecct9s3HTnYGWb5WNPNsKxaVKuHEIttwSyOVsKueVATMQCGwr0RhaGy95CLU6Wm3WYLANH
W17BZS6+pslARGvMehs6FXVvHzZ+JFmJz4VxTmHi7kuFzMZG7MdMmcljlNBcF0X1pfNY7iJnIMNl
FRRBcmOe7OwtJAub1lp9puvuMY12TuBQAXs5709iUlvy0qoQJULgWG8jiOBNhR5hH5MoDHJtLogz
/dVhuD9bC3GSA6iDhffkVC6PJSuezdhJ625K50fdEUk3XKIpu1ACIyCI3adY27+GIFXssayz6M7A
2yqC44wOSCY6BDyxtOtZmN9U4f1E0DPtwXHHBrJlA9moqnC1FHPn7Ov+hOlFnTvByJhsi4EFna5Q
0OBwba3wNosgOtV5T1wDVdEUUd70fCQTg/k/1JCd8Jg39FOMQpcFeVh5m4UhU5sDkm7r+YdeHWFW
Nt+RmztBoMakVBhfyLDBuNpUXhG6MRKMcGmjuP6DJTYJsOadpiOee3IiQKDKgsqWM7nAb9rWAQGt
xFd2493Iomynsdrznp1/hMH0Nnjd4AudH6Oq6v0yGcgbEmZPKMYkNlFm96QSW+CPWwqbtnwEDjkx
vyvPi3Tiw5StmpEBoU6V4KIeSo6pKQdLaezBOLU+26FwG9rtW8RtsCOgiC2nbSePAI23s+FUz3Jh
AJyGE3MO5ssT74J0zZlhi2nHmcEY3n0Pc7acWdWgAVgSLC00NVWBciYUPRad/lOzudk1GUhtNl75
SYfUVS2Iy1nHQF3GqvBrwUz7SSM1fi7rV4weVxw/V6dPFr9CTxZWNzCt8tAb/W9mVtD/goppsE2h
nSZin8wYJhpHcNOPr6RKMylC8VGzFgHSR+mi2J4n6cyLk9JCRNG7cGWD4JcbH7ifNBnSdBLhPR1+
d4Hsi/X3m5UFOFlNCms18RZPyPA4oY84e4diIb7xP9g7k93IkbY734rhPX9wDnLhTc6DMpWapdoQ
GkqcyWCQwenq/bA/w/hsA7/hvTe9qK7uKmWSEe9wznOyGEd4i0WfGX7w2PrqEYPHGRErCZjcrVvA
U6BR/grOqV2TGASwqPAS1gwofbRVSSwfhg7TfGcx6aFTYMJSZ7cwMqadxbqPzHW2gg5bSKN2yQYx
yCFir1psiF+ttnLaxugmNkyL1UahjAainWWQ5UzXuti+gZGbFr2fs3gbpnzNCP32qbAf+nRQTDAI
pYAhD8krJwyuOed6vsSKiMJJF+LkJR75rlPx2NgesTRklKd2Ne2xUxBdUd4l4+Bd0RhiiSPCnqQp
+IIDwTXyiK6yW2k/I97SYRqjshn/puEuVx12Og6+yaCujjpcrB1R026HBYXyAUXFsqbM+m0A7W7V
0l+JktwUubxCLlmFGFQB2UVJ+hWW4hVgsVwZUUDdYgA9iIsnKePfSePkrcve3maWFGTroiLhiw0i
e/iDSuvbMNSn2/AhmxW+7jgnzhSh3aeJ6Gt0E2drg3n1pPcXjFO3GWu7XRtR8dBGVbpfeBE59z2T
fPdCImTtMkSl5LUYyxlsUutm2qmMsKwRsB420xABd3PqkaHfRwWQID/gywfXXUzl49QTSBbiQx2y
r9FtSYhJ02fZogulXgXoEPUbx+9PjZe8pgD/znl2BbhB2etn/aawop2dAVu0Wavgl8Z9OphEHLUk
H24ROfzxSkKMKf9AwITkqjoMliMfuRzZLSGn8aqWKUgRV3Hz+vLFbujfq9J70gpneCww2gYp61hn
CLe5hcxFa3WKy52PGeDaRz4aT1qIfWKIbWs7EPJzvoPASmysy0CEYJafMvNBpXybrKCZEclYQGlr
z41tIHvjL7mJAMNvWA5w+6L0RxHBVpepfbzLUvfIMlfvM3/Kz5rbD9BdwbOiHZ4DAMkE4HGOmPza
jBbWpITceK6J77H7ROR/xfHHHL5yDrbfx9veZ7TnDhW2YDd+wb+DmYhokVru+yFFP6ShrUzwTQAX
WXdZhUnfx4GlAv6rlAh4SPT2VWfOBgcTYs/O+fCb4uShAUb69T2ZprE1y3FvVm50gnm7Ef7OjfeN
3z0xuq3ebIs5MipLrM/tsc31E2LHnR1EJeIm8CE9KIAkn3/CdLyRsvvTiJzdg2kmx1GcJefuhebM
cDeFuSQhN5VJfTBcMil46hO6RFhiKwv2ACyk8m1I/RM/BZvywPVQX7KF7vK7QBEkPhr9hq3JvWGz
X7Pc9K4NWLYES/RxUR2iOPsiH4uIR6J7q3qiOs8sksxzApJsgh6lCI/pwOBzhIrfVwl5Sx19xlox
Edq0bjNui6VZIL6OUpVdkq/Gdlsr5MnQtZiR18WDjcRsToCwiUkeJt6HgxVMHB/4kjrn2ktab3Qb
y1JLfOaKDPlmRq/AkpdeujS/fAolowKoZID4kGH6yYB0wLj9WDB3Bo/h77o5CTAjiAOOEmdrEE9F
mQJRevaB/JnhOZgSaJBlcBPSvkzNyLNtuc3dbGTbybtExXwjGzshsdRykNLSVyNnwN4UJ6c2cTTI
qOmlCPBD99RoXLh2TkLjIpVIxafE37xCkHwamHvvidv0aCqxQreSPW3nk6w+uTC3mjbfwncf4/Gj
T+enAhTg3rOQewO9X1nG0O867nSsEeTlWW65RVy7avHBXpY1q6jbtY9cZJ4pu8flOgNlrp/lso0k
d2A1WJlaYA8PoAEZ+TCCZvWQnqMwMa64g4yD0yPo84qvjuS7jecTIzmGpA8mlHFr24VCIr1u3kB1
5+VEKaeoc8LKPBiqfyhD8bv8iyLLxkPe67+jTRZDTDzWKbGH13BGHTKn8aarcqgUBReGzJEy8X5D
9ufSCABs1M5fpLQzqYIjghnxmVmUCMyrqyPbR0R0bkEC+aIKCpLwynx8XZAJsIIoi7ae1aOvoJfN
e8dP+3crWxLPc6TxPKlESVh3bQ1lryvdaZWDPVgmZQWTLeeS1vwcAYsMvP0GjG/WQkRFxqilVzoy
X9NxFKtmSZ6PxwqCHjkOqO1dqG+8LamML4CJit1guc9RisJ1jmNn3br2mek6np/OdpgteLucspn6
sr3KmLwIlB4RN/4pH8HxBf5TrEzIcv516lgORFlD+qLQxwRx6QHtBz9cCciidk1rAy0BoKUvUFEW
P6m1uAbzY7cQYbx/aLTjuA+qAxZRvcpDcJKYKrDaCOtAur25d7JuCdHmoGiyg0SruE5jPaz6it0E
dTkHRIMb2WzPk6XtgyDsJPNImyT0u1olCkhcwi5qDIFzqr578kYwyhP6/53jTXwnOAPqRmX7tu/f
0GAdYho4nPYcEZNibmtt2G1axnde+aQ32hjVgKI+RPx0HnGbBlNkIr9MVnlB+GlHpr2RRs8lYJXt
qSXABXQhsbpILXadfa1zEd/x+D6AUbHp4wnD86ZwVw/VYtpig8xu4TsKmUXSi4dr5fvNhXIWKUSG
QQJU7hrxCNsZPIP81iAGu+GS/cwCjo3MN4x1ty//dB3QDS+u2OQbD5pvcIPsk8DyPJo2vOs2uKW0
oLMVsInDoK+3cVi6XJsRypHymDpoyJQ4llEvr7rsJXYQI4EET/Imf/td6Ncd7VjxyCWGj9Pvt1Ms
j/4sTwkJ8N2YvSvbGhDtED2dNUQRw3jhbM1Mf2MX3WtHsgS7KFZ1wh93NVsTeFjArDz7AfwxFoT+
FWSx8abRTIFyujgTK9SlkGb07r/pRR4wq+MY6jsX8zTCDds+sK8oV6qFbBnBrWgHhxvObz7oM34I
kyGqVKCUNe2XqGIJnRK2iQRl3oRas4lOUBlwiVARuLJDFT7DCQvr6TDEyAfh6BIdWKULkQfWZ1Qa
J6fKBQPQ8Kky8L3K5khfB95XDT8InhGE6S0s5c+J+NaSwNudPdm4W/LhPDjeTRrVthAMdyf72UE/
s7La0bqKjspQYNihqiJPOJo7xEuLxIcY25tCeby2C94ln4lHCfU17pBdxtnwp8sVZ6mDggud78pg
1RY5BsEjsrGPo+0xBYBYvdVV+2RW+k1533mSML6I8f/WxWceEEBJRtsedu5dGobqlC7UiS6eLtYY
fwFFv4vqJN/SKXyVgeTxMfTRb8d8z4YIsGpYlMSmMKuZc67NWpFskcMNYlfGUVD69ofuUctGSOJ9
aC6cJX+IL2GVhtMA9R6CW+imCSrtCB0paBS/2ThM/Heys+FOvkDCLKh8E8Uo+jp0ZMji9LhasCZ3
ugr+ZoMmKBpwIomwyGASOyTO21Bnf2D1xQK+2zj1jzFVFQ2fJBecgSHTXHxxXkEc4VS40yYdIyhd
jjywGvJU+0q1ZB84A+GSBYjruZ4d1UKYsqTBLVfQq+NJjZFkamt+tvXiN3IWMsxgAyBL+2+GWN62
SHDNkIFJN6Y+2X+bqPk/i7nwH4YK0nw/E2GbMtrVOv+aDdJV2Ld8eOODmbj2keE3thguW66UM0+Y
vGd4+grx4N227fs0aD7Sssmfcqz5BE/b1r7NWYpab/GABStKaZOiYGfLhASxNFS7xRRMEjVbj6iF
oUPjkNC2pql/EYSVEZxSNsT81v3G4+KOvPLYMGXY1HF2yBGJjwNkzDkX5Fszp9x0c5gc6M+qXbjw
QXIEqEjFuqtRUpBZ5oQWbaHvlpGT7htn1PQ3IsYszDrO6ltyhQWQl8Ln0yWEkQ0B0ndcI+O+XUYc
4dyBAZgcGPguh2lNcsGqcodFx40OeBSt2NAKA2HyvvzC9bdGhQV/SFiSNSH+K8szu2NlVJc0Z3Ke
uy69YuPRjBLqgGyBQVgz/0TKAVULqjU0QnNvdcW9C7qPpaCpgHZjyF9I2DNenynalkm7d8nBwJSr
rJU/VPIwsxIvDTs+OyO+pcrS9W6YaqRJX3aC07XVKdMADxiZl5V67UrGyY5VXeMI6LCXo5PS4q4e
HSLiMpa4fTSwZ2r2fUlzn4RZzthLhcdhmHbsNXmbxr7YejL7DQz0iL32SLaZyWdyeVSHVNx3Srw1
tpDbxm/SHbxgOruWB4cY+9coxhvlj+kTdwq/gnq/0wYo1BG4OpQOppm+WHeSmMqWGATn3mLAtF6M
P0MpywNe4BxS0lPQBDOKhPLH4yH1gqLYVBZ45vF+mqziFsOwqSIbQZmVbew0vQlz8Ohnwj+wjq5h
mPgrjgK2JfrV8tVtLMz2FAscA7Epv90UU0kWiafIIOqINImtOZjOOpxJ4BkjA5sGJvoVTEOi5kzv
Bz7CZhiYFEwN14trkrOeGESuwHMvL+LH9eROdYTQF6xg9gvwZ3ajC9fYDHHhFLmIDAvYXXgtEPKa
5l3YsIqliWs4NIih9HN1kmFyyuF5bZGJIjYOc8bqegBA740fTlDgJVq42EmNir2bRutQePCGqyok
0+XHNJCtxj27aEhK1eNgcVXrhnI+J8e2C/ubJljoUE2AZFAclSxdn835qArxUDoElEa5v87gr2Q4
xmG91tsUSgrLpyVwAanjocsGg6uLCI1orKe7uGcfSKSoiVUR+JDS07YxtcEF3DRnyyDkYtmnEnxC
0DoWs0MYVfAy8BeHdXdXsJ092FP0HWf+Gr0US1Vn/ImbhQxPxhY9NGpxf1zU7QpVvSniapfD+yX+
wWMp1vcX5RUxxEu2NlYP/SxozIttjRcK8JdYpTdJasHaZEoF6EAsPhJyTEtd35oUj3IXoArwwRaA
k4SNBcnanDaTb5x9pGKYuKihRmQNowqTO3o0KtSYTJJOuoIUp/rAJdWs/zHr/n9T8//F1Gxb/5mp
efWX0Exd/rupefkP/mVq9v8D/zGeeN8OQtO3cSf/y9Js/4fnupYPONZeXLUYdf6npdmz/sMzPRcV
qxcsKJmA/xnd8v9wO7NvFKFwTNt2fTN0/18szbim/51YYwIN90PPDT078Hws0gvR5t84QCZmhaIp
4WxGhUu4YSJIkfB4lIvniECLMHOfvALFERzk4799Prd/QXH+CzfNDeV21/63/+rwE/yff7IPys1d
/Nn0K//rn5xiqWVvzIQ4HdxhzbjiOTOyZ49LxJp/pcMEquygD7Bsql1Ges6b2U+f2p3vx5gqIzyV
J/z4EarG/hQ6w004w/25vQU6hnt21TZb2waUAblXhFqsnZaWBrvZjdXex3/+g3Bg/+8f4kJYRbnm
WL7HSMnx+B7//UPUUxz5ZhQRDOcuIbJWBkqRDlr781vWK9KTdUhQeeuuW9GH2DHnY+tXBiE2DgKm
7muwwezxCq99BBZrsGIxthg8j+Q9yFXLPLHvNLE1kbT4/yIDDY0U5i4eP6yjh2Tx7MpIgDZN2BKW
YMec4pw6/l+igviFMWMrvSSKqLDdOE2e7oKxoGbuiHWczOFPHyYYuOB8B/EnVx8SYJWLlVHad4bo
Kf1/nXevehjM6tsFgJkmKuRm9NBBoSKnauAv3HU6WrsqpZ0Uq94IfymeKP4S46yj4VZzWM3Qbwn9
U/m9m+l73X6NHTKaicxx7EZFsaYcIhVMPAUUqcibieCV4S+v25FMPiKpYwM4UBO+hb36aNjCMs9K
b8Mjutl12ZYVKebsYeagOZETN6zbvrhgVlt3FEUrT5pnE9oAsi3qp7wcivusrRAK9A4IW5SFJl5V
HvvoQPvA95dBGUrVMFydEdyNiIvVMjtQkq1GiNx0VwA0jN3c3es5oGaNemTn+Kz4MI5erjHCNumd
xl51CNksXmMbjKiRRtPeLd0ZEg1zBsk11LBn2OZMaSp7jnbFRNo4bG+8QRY+jqx4n/SQbKTLfs5T
E4v+Zn6W6RcpR0gJnfgpbCLNvUj9IwL7lieExLRs5FVMQnrpZiuva1ZxnFxt5eyNmqSrlNlIHWJZ
V775lOpOroTqg+MsmX3sdviiszto72hLAxz6cRKeHSUIhOyhwmSsWTBFywMlhCYuPRLbKfR2pota
omYJuMYMQ4Z8O8zP1Yi1jCXPQ1jA6oljJMTBxxQbfyKPiUwPNN/LQMtN3nSQ3i85acHGW9qvHgx0
reoHl/wij8geAwypaeTOlWEGyjHiKta6K256HI/I8rKd6yTXVsan0kmPXhRhShzxzPjNkywXhzTO
UWw/02/TLTtly1pN5BSsIE9G9fvIJG/Vjvh+NijvplUYk2rvAWZjAUWjbY2QhViPVrIjuXuc80O2
JGzHjX+ZSChciamOkQPodD279imaILgbhr9Kq9TaKdPG/TL1hzgyd1019jCGVj6RB4FnnQKlP+C9
sFZoR5Z+WfKWWum8Gsbi02tdF4cacp6yvHOtkJx5gD5xpzb43pDYDy304J7ubpH025UN/qd+ry1x
PwqybkcvaLbFUtqURYJsZ/S+iTGu1rCO7Y0pqo/CdDauf547sRAVEMph9gnZTq+nzhw2WdDciRqc
dTKC3eKGQlqKhL5q4SINIARXTQGXOZgHhIHqCYHets/rBuUfRa1X4+aqdbDCdg3rG2/Eank7CK1g
pmU5/aquoQXjdPbvnIUGbi0Fu6lYgGhzOre1uGoHoY8/VU9JGZ1EFf3OMWX06Fo/Ba7ZdVmgkCbW
G699quJN0ytSaSB0jj7UZBeB8zDSIc8R0AO6K6TOjBhLm1MxZORFnx2h0E+f4hoTiYO5NiLVbsFP
3iJC74U5PbVG6RxVP20dyEE8GfO6juyAOQTA1yUUWiKDGOoxXfnSoXiIuk1bS+QuwVduIZn3M8t/
W0w2409dmH+kQeemyg4DUkkyltvqe5TNX44TfUQKWY652CxjL2o3o08ut3tyi/nN6SoGy5kJqMl4
8NL+i0m9/eiTIEKhOQA0f0ldvuBSBKy4jI5QAOXvkMO/KMDMu66vsCj7F1yeHc02/bCLo6N8t4U7
b4AaDWyA6h0Zxj2CMbRzUS06YBAJRqs5fx9mjekSY+wsrId8qt88UTOpV4G1D6vjVJ8V0Y0sFNxz
82JJHi6U14MVvpYOrMN6qj/HdLH+SoVNicVxyZ+DNlAiwSsD/EliSQYPXqQuxzWm/mLjJz4DXutV
F1iyIzKiwVo01i7ysr2cm2mdO/KkAo/u1BwfMVVSMmMxGXOqDwUTsaijQ1/ID+UHzNBr406dqzmK
dlZC2z1g7BRZ89s6xX0z0cXEuEIE+8AV2IXHhrg6xPkfSPidg6clQdkwVHSFejwPjN8hDd8zTo3V
wAC+6ucIInbt7Nkzz0gmKKBbm2Feu+iCeA+DOapPTSSxcJs2hjT9AS/mQ2OgJ06H+t0o3aPuFNrS
HCGK27Bdc8BnhECgy7r/U5f1eATp+mCjYdnPkPYmzPxbc4bnAMRTlRcjEaSj6mxcp036NpqMIxK8
ORs5RLsMj4rIAc8Q8PVoDiMcEVWyOcJYCn3tK4U8AmX8rAQQ0IC7OHjmqlyjfSIJvT9Wi0qjxcFt
EYhDVJ7LHGbCBFINYh8rl5YpcJiD1Wu3CfwHt8X14GsXHEAL/ITFPLA8NzPWUwvjvWynE8QDF2kn
j1AtpmLr1Dfi2UCYWxZBp37Tr7ImegyE8dUlZOn408hqNxDv7SieqgkjV1kie4W8H/av1Gv8LHJi
ZUfGFUPQjT0U4W5uYDUF/RX6V3xs6vGh7koWQGX9kiyb1G76zm0BLVVx33O3XXXTT5d0hKCjhhwr
R3LUqfdu5eLTyu7q3uwukNr/xKZ1UyPnSi6S61y3pBLa87hIgL7jVOYnPvP10GBSah0dXWFy3xkt
pAbGhLvEtYqdU3W/jMHR6a/wTxtGHmMq5bIIBrK+euay65ZM1Esf75cUxWm4NoFWT+nIJNVEq1Na
S+Fi582BkPARz5477qsCwZknqXGT6QLiguAYgj0cRjgMVJ7ZpT4ZSgZMb+SrrOFocJatiGB7FTpA
0hR5XwNB94Zsd+jI78terIex+7ZIltvGNtPrOEGKwux87eTVH2+EMKHTEArIEBaMkZApmb18bPDL
+qzOtwAGI/rrz0AjUkOsABn5aMY4gZCUVets0R0HQ/4It3Erx4lJi51el78MG8x90qLS9MzX3rPv
gcG8qS6YDg0mihtsEkqZOQi2GRcWpYtj74YB6eQk4zOsIb1vfe4x03lKCVU+t1XU76ekfWkd1oHo
AQ9h3qf7Ykryg4nlz4lX0yj1Lhpggeyx/5CpG3CySBXGqBny93HI/SfFDANv9sYjH2lHoqMHFhZD
cTpm9oWT5CljA4saHzeMlgPZ1ACCKLbf2sKEgDYTyQA87JkpozxoOWZk0tbxZgIAebbDnzpAFsqs
HfrTwJ4vReqNv0I7W8XfZtVuEmRjVI3uwfwnzDdA8Uz+mbAcVq9O5W6czv6xMW+8TNFv2wPar0jk
ROCvmXyQT2CQSDY1nj7N7E0NMJ0bV8XZGo/gcegKuXmm4rWeua6Pdp/yqLGeuZsLRAaVNz9r1zHe
hO9vU+G2765bBhuIBoyGfK0OfGTRKst9tWGMT8ZPRCsFsZsgsbUcSyRvBsrBsPqoJPIVc3zrkiy8
4rhythZ/WhTGX6HGSzVFzTf7ovBQOTNYfiDSWGblX5AG3a3Iwwbdsn8xcpvQCJDbTcvAd2as6i0U
xj4MnTWEOH/ts94pa3Pcj3ATzlY48V6ZSbtlhnKoonHA/0/asbYC6r56MSo1n+bgTHR4Gn4D6h6U
SMOTNYqLtInOiT10G7EOUILGSGmN2qcfY1dhkDjB1SSGPSlMc8oWLIvYH8ep8zTrdr54GhK3Zf9h
f7lLZxRJjRmLFbbgBktJ6B4axuKLPBlbOKgfYwb2ADvle1pmozLDCV7nwbuDCBoBYKep5zPkvcmZ
Jq8w4kvZZe9eRDZUBavBXhRJiblIZw2Kun/+4U8ucCIPoUE0YD8bTP/W52a973KQ4wQNuS1jU3/8
cLt22op4omtOD+SmvBRTt0yIuuCMJDqnCQHbNFnvJo3DLo/YzrMbflbsNnbKXdaSU7hf0q6lzhZJ
KmgwzDrxKY7HBoCpt6uJJdqNGXfBYFImBZmJU4hM+CtZay9YKf3HqVYvOIlPdW+gKkzsozDu4qqY
z8PsfxsF105sYKOHu49mATAWp7yKORXJgyqnH2NxNakGJ5ee0/DUDwqq6yzeHSRLOwlQCym0ehtl
eo8ThzqMGnOEqIPVpDxjsmM3SZFXzQzsM1T0GTbQrZHXe9lEDY0jU/DBxqUYhbdaJfbKSlHUEwpw
dskQw0SWmvvWnD90lPzWE1VyPaR/6ePA/cyUCrUiPRvD550kfGYF6rpZk4BCVhyatjVMRWPtuIDB
CyE3E7nLIICIR2uMWZ/zQPR7w7Tlkak2CATy0M5eLInGq4x3c0zgvRm9tesdRx0JzJnXxMCyMURQ
gDyChs31cQhmOkvguyoy1u1ebaFzUVD/s0y05D7mNPb5SrWPxKAxiR/Pe0dsezoT1TF0tSaYJ7hX
rx7L2BYLv807ybwRO0AMyR0bBbAOHwAj3hRWYepqhMGz05CzJlhaxWylEfcUDPF7N3yzpvTbnc38
gPZ9B53mFZUq28DvRpJf3BvonrkGeYVZ5mBCvhmwfw5BWSLKCSqsq2AF4KuAp2pWZWf5W4T8iFc4
N1H77fHDe5Gd7qqi+8754m2dUPH1z2xPxT0lHs4dfdYT82yYruuwwA2RT87ND6rPLhSETXisPt3A
sp/y/jiYCCCMFKGDYNzuzdfOTN69jkVga1vLzPowdIm5L3Vx5zbix8F6t3JKKg+vYYmhLG9Cgmee
kCAcxx51mJH05jXvfWfxkBe7OiX63W9DpP55fPZSiaIJPd66YhLc1SEOcKnjDetcVI+ZiVKFiiFN
JXaqSn+UCJu4iPqgerK4svwmuQEgfeoTcgQ1d3aixAmDiXmpY9wHGF8dUnXX9pJNMljvuO6YiDSs
q2nw3EPvIRvjYVghJ8j2ZFu+V6Iy2MAQ4Wtk6VVmXc5sBvyDZRECLAz/HKWs9kzyCuvib5zQ4blQ
GSzVOIikaVWDKkuRILt8QlIdtKCUpIBWh6Cr6Aqr+7wZuR5y1npwPiNih4rafmosCIK1nf16kfFs
ESrGoJB3DoujwavaokI/IpM0V/zk8EhHgnuaJruqRrX3ZecdSC2DyGCx8tRkRr8gSh1OZUMcEnke
ASov9rKoKO1HkgYPSVN75waZItgs9zFD8nb0SpzUpZNR+hf6meVh/CzHbs/vUc2gbwHx9Ec+rBxx
Lvq/uZvb8z+/qaanx5cLjydyLL1Oelle26rd9xa625oktdga2k3cl3onQWkLEYQ38DMw4LM82MpO
PAsVhmfdiY3ZVrxapRUegUvs3Vi9Qiovb//6R+S+dhKzC04D08ZPFDguioEcLgqMjPvZrrlA7KLf
Fb21r0Oku0gGEiI1m794DJHFC4wuodfuCfN8zFKS4UzIWeskGJ/ZnTFOmra2ZwnCndIL5YuzDYz6
XTq8/Ij6QCOBML4fWVhM2H7mcKTxdpv13Nof/tBdvATnYeizryIdbmvlKRRq6p36zECEpGDp0SSL
TWMW6grcElgEmqu8uXXK/6118uKNLaRnX5OICVJ9hYtPz828V7H52FbnTGoiooT7k8vSA5+GVzYl
DJyZXr2gFUxjLDdROx2qeCYv3qWIwZBFKgxYETJZeMMrYR68CQ3i1Bb0lh3MugkgAw3rTEIRtLWg
lSnuBT6hcrB2lmE5e7zHHVFQiK5LNkIzc0IySJgjw78+pzV3V18L0L552q6Hnu1M1QEYcauRc8I8
hFpm67LPCU2gfUURX6FSmD4kvNF1Uio8rjY6K3P64t9IDLZEF4km2drssVZGzSuSlvrLmCgTdAVO
ZS6f7RRNzLiYOEWDeX9oHdLT7IjoFMvzYDxvi2n8ZM7Pi0dtIhWW+NBWj17ffLuWt8xUXbZYpICo
qfluKX2VLfuzGs1DYcC39WuIlmmz9tCbHkCEAKczkvKclvMuR1OLy9b+qeRnxR9LkgE+nbIKWLgK
1CD5TPPFzAPOcnZiwGnuIvTnHM4oIsJ1M7T19myNXQ1hGnMhhvlR8xq7PDwKxgi6S2YPjmV+KpAL
5Lb5HP7R41xUTLnMFLikx35T6vvQieYVpB/+LJ3ewFBfPEIqeMomb29nAkUgYY5e6bwGI7jQsP+q
iJX1PzJCo9cMkP8MI4Fdg7Rsgqc4DZHXZmXvodgciW5aPmRV4llD+rZOZa8fagZwXUcqpSzxEjUZ
6RosIw9yhLgdSiaSlXCIumH8jqaVXqHI5KFzKswJebmFqRqufB+Vhp+B7zEztDwpEi7873VkYajk
LpppKGRYOhilyMrC73KHQYKaHgfBWL9MSVKexMwHzRx+02DCi322r5ZnPAZdhKccvD3Z6gYT5W5R
SHWgt119lyCxyTIC7mXTHLO0H9naR3cpK5K1GFbDnOKozF7Lmt5vbGGf+umwL/ENeAEDGQjUaZw+
IE197AV2JfrOU+gH/dmX+24cvwYEPGs/my593dI7Ygw4OK51MAf3j89srEg8DrA4f0SJQB2Fy4sD
CKtzMYAPK/j7ypaYetiNzxiHsRN9JSOnApSIexEP8ToAPZEXZMoRSIKxly9yxuTp51BY8uQFhVON
9ltcGxBNawrJrPTIQetY07f7zE6qPX64N1mGm9ltKSkd8B9FcefsIHabOzxmJhig/DLkYMbwyR3r
On0vCksc/dHgxca9j3/q7GtEL4TOPWbNveiKpyZtSVOd8wfQIsVDXY5XQ5lLrsG31ehrllW3tstP
BijPNgl3aVxSwrrAdPL5QkKEcamrHwz08IzILAU2lp2UiTamMKDK5ARFUGxCShHQ7Ly55gRBT7Rq
GUGvpzgkypcpYociruSjGsiY2KWR/tZWuQ8Mm1MgDHchzQ83Oqtu4i9vcKfDlXCQQeUGe3TmdZtw
5NmqQY+vUQYuY1dUnn7DJqCHBMF3xULaKMEHg54+1xZOf82L0QXXynG+0y5IUKAPLaMYCDSeLw9y
wf4JQc1d+z7ac4wozONxSmY2xSDUQWsFobv2SYv1QpgaTlSi2lJ610ea4Cr34hMcuIZyRrmLSBgS
U8K+IcK5RyLkAXWoexdSCGZFeiGuntO9Lr/SIW12XHRvYQ1TPRqU2pJkDxelX1j2IIMbeCYrK+fr
Cc0vD7GVGnysa9eyCQ7E8VZ3ZsrHaiT6UTmI70NuJuW+mSmNLEtxToHK/VX+vDdScnp59hk2xVwN
QcbmCdbH0ZppUMuhXnlWhunPxe7ZME0Xrq42QTw9CUHsd9Rw3LXpI/k9MMnCf1Tts7M13fogGAdU
IUHLNc/yOhQs7OEWvlXgMyki+foWf5tnWeupOSgDSWw+oECDTMGIxLKIcatAaih9P0l1lXJMMFjN
H5j4fp02fAVAu5Goq7aWoDmwwW7OcUmCode/hYP1qhO5ZecDmiFV9y2tWdV1b1POInGaCXwCjfKU
xuMzI6SDr8XRYsmxtsmqwGcV8TL2NoIE+8n36pdcewao2p8gsdrNNCXDPvfMW7Y0F3Wrh51jvlpz
OZ1GY96GXr+pMh5qD91rl9AmkzezZsBpnGJD/bEEzJ8UY9Ia1N6Wioca0+31rhOTdQnW8Y7OCYSz
SJPt5NbXuezeZ2lNR22ax2j2BrAu5keUOvJO8wu24GuY6LnBOxLUiHkdcAga9MHKt66dfakOS64l
nHCDNdGf7EvuienkQEads7BaB6L1eJaYb/opuWN1Y/yZoJ0k/I9OabSdiD7k9kjuQfRgZ82Fv/fE
8EWKVn8eIVF0rqOZh8Sa8iJ5MXIr2UbVFhPOr5JWeO9W7gEvAyX8GF//O3tnshw5kmXZL0IKZii2
tHk2GmduIO5OJ2ZAMUPx9X1g3tWVESmdKbWvDdyN4sEgzQDVp+/de66W9oxbSpM+LbRaeOPPacKq
aNMIz3EnsBc2606Ml7BlLhIEXY16HANPXPKAWQNvdEzf7oFAgyV7Kv2hGfutxXjCDCwCFbJoVQpx
aOnzsL1kNGNXkUxe+3E6ywmpOtm+71ol/QsCLLwNDuPFMElO3Qw5o2VN5aOTeBKNz4mSt6Q2p0Xs
lbcijm5xT61vksLhA5szR7RXcQo2mWLvZ2DjiaQvwg9RvpQJElKLN332UX4XrndVAUe4EPX1Q8vJ
fgg5gESB2+I/EYie3HgzpGBZ0IE9SqRqgc9xYyzddjeR2Nw1xOsMtIMH5m8PTibTtQIZ4QMoW8Uu
ciObaIa9orpIQh6YaGbl1rX106yql8GYewsFyciTS+S8yt39lMsl2vP9pBJry2DhGkEpTsOCs10y
0gQOs1nO2ptbxy/BwMYHPWy2eok4HJhjvJTVEYd7vbI82nED8Q+TEpu6lgejbUGcjPQx6xazRJw9
0dBKvWnl6OiV0khflhrOzwLel9cGwOmcaON649Ufihc/LSLUlNYI4UCBDhHrNksjCuxtPqobozyS
nUX32JcM4tr4xRHuT72k1iBOD8Gcm9AIRWElsyBdTqSHLeUpINp8W8G4ZpqDsqHvcOloTXHjPv4Z
i/C7685+yW+QRBPiPxwGJdQV8sA87aGoyoNEUXVCGVtuELrCCnDqLy9D4tsiauhaiw9WlDfi8HTR
Xs2uJwm1GN70aZTLugc8bKXDw3iq84GYBX947SsCTVBPPoLhkrQC6y8yPp5JcnsQGb2XVLnk3rGg
1RDCJkeRUyGBAfoZNUOeMuGHOv1KomK0K3ydNKu6xPEbmuuAUTs+z2pPa55OCXs73Ko224QJKi8E
g+yNjrXzRtT70GbgmSbGGarmxX9fpyYTnyzogtUYMzn1Up57TlRqUZFltGyb5lXk3W894QcCSgTk
tR0/a0095TSgABd2wRuWIFo3hGwjnL9hRI7Po27v0fVNQMCYe9MdTNe1hVMplsX7I3F5VFy9wSxN
ja96OViLKa43zojhOZC472vtpW/Qctv4cbHjejW+RHlrx/aCge9HNe/adzXJ/8qr/qO8CtHM/z80
4kn+iP+SMWEa/Ps/8ir7HzRuBHNX0/TJ37Jd5Dl/BFaaIf7BQj1/0bFs3zANREj/FRph/cPzPN3x
IGjwB0ev/6ewMr1/uEiSXEHwmIGcx3D/Jwor869Ra47rWbbl2A4lARQtw3P/pg6qSjsYmOD8pu7Y
2JOidRoZG1srnMOQ2O6un7IPtBwHQOTWc0JWzMpR9VFNOHYq/5QV1vDnkkflbOQaj4kgRcZrrGRX
VSWWiMTn8I80WwSPPQm5wPERJMd0TP+DYmsWsP2TYmv+RVzhm5br+IY7S9L+lsom3L6pjHL6UXg4
9J221jdmXt2iVltJ3uaVj5pgJxBA6WX4LKouPOut+z067Nsq5tkfo2hR9fi/CkeFoB9RqdBLT9aV
a160WDvw0GkP/3STXP9VZObNIrL/DmTjR3Y93nxd0KIX88f9t7iOgcFbGFV4Gp2sZziHDCcHlp2T
p571wTqdY8jr1twJpVk3UjPCXUE216kckLBbk4QFMzSVRPwgx9PYZQFy3BBjg2M8NV6yz21bvedh
u3ALOGn+IMLT/SIlkMpgTpUQMMmGOW12MondHQ10qMwck1VSmZgMpwkflJc+Rfpkrnzbhck8qPrR
TjAY6z5tpdbWj818uf/Nba1PpAq0VegVfZMHPp20HOoxutVxo4LOOBbpsJ1YwK9MqFgQhUeOvANn
TUO69V506IM1jewyT6vfzFg+RMzRn9pGO2BCtc89Z+F1oJN/OhmNfUZWNG7HMeCHknVy9YCTYOR8
1eJJOxjE3d96dy7mHKTjtLVX//5z8//lmRHM/7jZbIs/bB7RvyrqIs9BrQwI8oHDgopL7CJyCp9U
69anWKpLZdg0DTU335janJtSE4YldQ5jhI04T6MxOk8hGF4st3iAIQpuhioqnlsH3Hyr6+Pu/rJz
yWUfpaRHp7e3qsvSncYUnbN5ycsYWS9eeLGxRY0BwjaGeWhlX6qmwzY1Rk9NPT25yktPECi3OUFH
FFFjec5HQ+6sO3LDL2C9uBii4GpcqqxXn6RJQ14h6ekwK4PZCDtoegAeVkDMffDkTX7AVLOFXO+9
cozstrXIuG3zXpHHndH+NLMYkhK4Liq1+bVTWcRndkTdksT8VLsx2vBevI05hD4Y7k/3S+h3oL5o
MBngyallOn0VqKh7KTUdu4arjy9tbVyDyiKNaZxpkrY5gAOYHXFOMY+A9dA8hskEB4Jj0aeNukSC
p/slGmQ9EErwpfekXuOpxYnuUtJkZuafprj4SRJguv2/X2N4dPr3d4n7LwsS4lXbc3whfIc/7L89
3Vrk4hcllePBbzx/3UjdPQLoaOB7Mhzq7UjfthPxOaGnY0MeGrz1FmZbCy0+5xcH3aNtAN2ye3lM
SRVZe8BKloZmvfRd3D52moouk/PuuU5zqxLUYuhOhx1MvzJPjEcdecQypjpHyZZ9+xJ//Mij5HQu
RVadYU6fBm0nE7zkMpoZq0HWXKYmv82Qng29n2w1hJm6IA9bxNRtT/dLCUBoQTHdPJsS3r4aR0Qi
E9gSKxvUCqCCfhyt2jimUwJowzF+x1ncfGglQtGibN9CQKePxmybLRI9e3UNggwk+rfNv3/j7b+m
ILGs+iz/VHXWrF02eO//+nhaluocL6hINhC+h/JCcuoJIftsoSvr+fCZ6On0OTJ74fheusdABvkt
KpofNcnK51qHH58MBOYsuGlfFVoCpFpeeGoc7xoS9gmnAG+inTevic0AH5VE/cji6u29AJdsInIY
V1wCYL+r2AhBfZpZwHnHN196MlTUQBNIb4jAIa6BpJkuh3XCGAPo/DAdYWAQzQGVFuTPObSYwv77
98bQ//7mCIPt3kdPzRSKYkT8TdjcEFMoA4S2SHehwmkqhCJlMU2LwBAbrJovAq+Mmzrb1HS8hVPo
1gufbZOy54y2h2xNGhXmo85+QuE4rH301yhox+BoecOb44ZOsw5zaRxQkJTnrnV/205sYDls9kwm
mhet0FsyPYQ1exF2CX1t+v2lxTx8gCLWRLN/P34v4wFxTGJiztBVfjIHkZ8qu8xPcRdgoJwGjnLK
j3bopjEvFCJfadQnr3nQ+stRQUPBnHfqMyJRwsp3H6dGvMbzO8oqah4Fbv+urxKMWn0wLR14ImSc
D80lczj7G4QG75KC0jmVxounegOmIEWChUT5Ek+lpLVBRqAxv7x/TQAZ2mpVvPLMnM8MXiW9C3da
gRdlVjbaP6kJVxq0vxD7qAP6OseDVI2GmgdISBMFpnhCiwxqFtd+rq36jCB2XdjdnDcZfnP2k494
yAMwhJydu1i9g1aLKNPMiBTc6UpoT3q7R92KAY5yqOLD/VUou/g/PlliXrT+UrJQLhqebXuGaRJd
Zv5tUeNxbaDu9t9xBSTPMKNgEw9o4Ho9a28FfOEhHJ5iZ63aonghW6Yu7PoRfoCzLK24XUmyNc6p
Y08G0Rv5r2ZOGlS4WnadQ+7k/aZHenChq4aArRssFE1PFnf0HldKz4AHYRDz8K5GT0H8RfWClov1
SLPeOo1BEbjqdJnS2CY4KtN/mCmgnHpAZYoOdg36j5lChf5FF+YLvXCwbomTbvpaVCejc7HzVkiX
wNqmz0BjjNVk/4IDqq5B4xgXZtddro3Xvs1fUyGafTtN/qUKQckOGUR4MzHjfVYVtAnxWCoO1ccc
tMJR6HsBvG7VDF56nQiSWbUenNQ/T1IHI3vfdh9EtqSPxOhMp2B0Amh3YfDVz9+fFZKYsXj4pXfe
sGsahElF3LeHvKIrroObWDF1TnaFN7TLvtFBZ5VGv40SUsdtB/vV/b8XRfkVRBKa0PwtJbU8vMBx
qxH5vSWoYOZ/kwOspyZjBi2+yElT5ygJza2vGBXEqvN3YTyW6TqRdoeH2NNIfVfa/v43Ob8cTRt7
mtW0GAFrDMLTPBOqGk1fSVGosyuVOreWUHPF7RzGMEd/SvmwqLpr2rrrP/c0YZ1oUydr0yGXvNnh
yWrndBd9Yr5+r5tU3AEA6Kp26zCLfso1/I+541+zpMU12RFbu7SNsN6yqgaH+6WlFkYPZe+z4VEv
gKo79G3fRDK0m5L0zJUpMHXk7tHEBbKJpfM+xB92sDRVnf9qjRHbw/3HtLAlVwL/iaYDRtBtrN1R
WoOAhVRAc7ZyN8pImkczpunqxKa/CnNmz64WA56Y33LLL8Tlz29D8zraZaSZMbskkcetJhAJCD8Q
zAfB1qc1vKVwBpsyX2TiYM64/wg0DiB2JZq9T0Zgjqrqu9sA4c4t1xoNJgi6mmTJ0Iyfo5nuSids
L4DuTilSGexyrr5N56UtnBe5eL54NmNtGivBg7BnGWucoJfMSSEgV5CFBjvn1alOqNnsrxpXyENL
QiDzpxe3GoBBN40FuJ9YlmTKf9nFRpJfitTTiw5TWhRX3zOKZdvbUM8d24xWmP74BY0vR8d+EFrw
mpm2dPs/7wiV36qft9CprDyGuAw2lZV+DE4mXrU+pBXVi19FLsX5zys7MVAyQpqGtUwtCB4Gq1rn
LSiOXhDj0lmMKsM50K6eCHRIWlblOoaaRrN6GAYapkyZ5heMN+NlrxvxUss5m5ADICrfeDZK57kz
UujKZhNdOdfLD9G5FAtF+Sji7FuMffLQz6+cVKQrLeFM8+dXFVn4Ss+tudwvvvSu2OGfDOjrgIgh
2QZZ9wXnjQAvaRcYMLz6MZMcMpFoppq1tfKquJZNYq/g0uVLDV7PZpyI/rj/S00LHMxzoVret1Vg
NitMs2jxvRZa6XfErkvGjx2do6ofPtVA0du4RnCLC55bF5vocTCQb9IrQzgMZkR3ZfmTpcUp+p9Z
VBLNURU1cxnCXE0SbV+01vuKEpOhrlQIpeeygPPll5tjwpa2AvxiVwfQSAjvOHMfVKY7K1LrB6z8
A3LY6OqSkX26n3TScPhWBFM+ECjRH0qkd6vemLyLQzIyEXIxCihIDJhYR+j9A8bW+43T9j7AF/aH
BXHA0W6o6QTrUXEFsnrmXSPn2AletSRMnrTQ3Wkz7htUQLkEikLhXNTuUxlk72OKpKOeZ2kkwBJ1
20VMgXUp8mXouNsETzs7DeHTVK/v3dQqZGsIBp3IpBaWkzpMwGtkG9b7LG2/9fkhrx3Benevg4j1
arb2qLY23ohrNx/h4gS2DT6iXJnxRnUqXhOAInEGlejXLL3Zmo69NCpRH+8X0w3ExtffCn3Z2fA2
mnCg6HSCBPka0h4N/ie19iXxp+ZSj6ypXunUiKy68ZRKXGZVCjmgn491Q8cchMLHpCMQuk95LV+c
vO33GBWMeQ6IhXP+6UMUSFiGFJYOYruMByQu0G3G6bEQur4QyBWXoqijU+uTaNbb5eV+84kCtC5L
Mmk5P9OuewsrUwJX15AJDXZ9LKa64bGOwO8B/fAB3d2sQT+Q82GxMrI0ItEr888kK06uXdrfHeYR
3/2VIzpbjCZSd9l4CusAx57U9tqVBZ5y1tVYL5KzLbwEHfZtXF9bC2iCI6R6p50E3gSNJyq+4RQN
HDpToydEiIfX9kxvz3C6uThWqnYAyz9G+VjqRne25s8VE7aGxsutN0WAAgNQ/PiY2KgBdQ9nl5ov
zqRlR2UphuKt9TpG8Q/oZtW7bvcHqELRg0Vyxz6VnnFIOe08iJEUqRCPwNMQoc/y6Y2BoVX1l27u
9Yj5cWTm0PpTxznnDHFRSA6eFb05okwOOTS/hUZGCMscAiWRSUI3CBzalqSPbwMGFR9j13O8HQge
iWX+4y9/CRFG8umaNdBkrQgeFOijGumfH0ExTeZ1/l7WcuoYj4YZrlOlTIwOgYsgOSKpfUwsMCPm
8CNyP7uyPIRD6b4z9aUUMhvrZqJBxWM9JDur7u1l4fXZgi5nRAE3Eoea1tUH446Zvg/+jJzj3T1H
3shmeJOrdqjkzI0592Lul/lLiaIHp8n60a+LCeaU+y6wEsuyQsoa989wSfrnWrjsmIF/JhsLXBN6
xn2hz+MPrX3ClNJeRkRWaGTreO9FZK/rkZyuquKo38btzSzsHzxbvotus2x2pVkYW+pTn5rH1rc2
5rJVSkmxbmh6Lvo8sJfR4HnEevf2YXDkM5aUaHlf76I6LJdRGhJ0yMpszBdGS013Ip2ueNN0ZDST
MqdH31RI1RhQC1DlkW96L3HbHGwtqH8EXREseoyyxymYhmMAkXoMEQ5TNNXLcbKma6xrn8wocExo
gftVVz1Wa7S71jDmjBoxz5Qt7g6KG/kGleqjt3kgHDzdiGBV9ZGM+iEW0jm4eSo54crflddbb8zh
nY0xBMbKdCv7zbBIqiiCITs0aH1wSomVznnzponGuIHdWQ4WSBLEG/0m7mDXjWqgWgZES/9Aj55Q
8RmnSCMlIZEk2CfOqyjpaVQdkkyrDtqbSzrCwk7N9EdgWztJW2PA7/djHJm8hzaD+MGs17aLZa3N
jK+eL5cMfx6Jti7IT6nTfV+g+kzHvHmMA4QX9Kn61QBUIfb1OfHhoIP6O9mBFGteOPev9tr+vp14
nUl0De6oVd6BLTSQDT6E6GuOlSeGIzd+xArfgJugKXUam7rcI9y2NmPJW4gs5iPzjHlHcNN4X4Tl
8b5VaD0Q4txE7hfAqdumXYs4OPGJCOhNWlA0R3dwB/rFVEi1JRMFQJTvj9fRr7wVMgD7bKvORuYU
0eRBM40fxHC2yhfdqXUGfvlmSh7J7KqWGYmYLx0BCg9VWHcH+hG4VQ3b2UeTu78XzfeLAiaFt6+G
IM+UJ2tRUXQDsiYPyQJnxsIGHod1szUEC08Ztrg4hwZGOUDJ+S/YTZp319Geatt6DWC97+69Hguh
D50dvVmSDtFSdCTpEZLjzExIvqam/YZB2T677G0AjWDTJ/nonoQpc/Qu//W3+YMdJgE4d/76f/8L
jIp2DYe6tozuFtkjqo5ilGeKPrlEFLsqWSxD9Gs5mD7kxshruu19fzJNIuD8hDcNjXK0hMkrsQcr
CdAWSebSQJiCTqI5Ogwb/tQJVR+Wn9QZM9pX/Wp8EuHuxwaoH84ySeoXLenZtedTaDIW38ZEQuyS
fke59BpoyxDknjnL9M+mrjaoa8yrndiIX0zteP8o57gS8jtxmrLuD3EbHe+XtjejYz1f/ulrLRoX
hNPvkTQw0HEr7get3nk4gU7TfI6MbffYN0Z6zBTEe2fkA0WIUZ7vFxEir9aZYEf43Rf3/evPJjbv
WXEOi1dDmGUsWQAXyh5p8w+BhfJVt07VVNqn+8uIB2xVzfJ2PMUbX9rUJ5EfPseB/6uIYuRK/F+J
mI4+kU6n6O7buQhCuJLh03qjgbmvwsr4qQsQTOYQ/JBpFF/IFSCxKco8dCpF/6SyZLo4Zo1rhu5O
bDxrMxaSEef6T+E4vwKGhCYy8jalJADE6br22o3kvta5OoJ8xqeJXHelIgkzo5cHYLBA5/p6W/Zj
+ZgGfUygGDqmDivCGc/o6k/lNX+GRd3++dK9m5DnZP9qbuqSQpIZS6uzQsYk+Wc/tp98cMORoI76
KbD8Fh4Qygl77OqnCXjJk2i7RdIhcKcMKm+6LtFiNpW2Hn1UNsLmx2i9jLOXZzxLrzM4EujLfOy7
Y+/yH7njAPuRScYtSmjmQAV1ATeP8sPDhkYLfnLXQ2hpm84jdKkvgrU+xtVHblm7AE7XU+/nbNZO
SsSoVmYku3qzBEGf+vqcWYg8WtP5FWRI1P3Ua18KMMfLUPtOfF+998haO9OnLxJH404ExSumlfDQ
gfKPiDCBBeT3MiILIC/eba08M/IjltfylnahvMW9goYVbgHCBOZ1r7kjLIB4RQh3wdFUbSbN1ffK
1H6rMMw2utMXa8W85Y1JFbnHQ3JJ+lbs6zHI4Yvg3cJ3OK7DcWwWiGI48DWR3+4BsWRI6StUOWhp
3LCh6av1Fy2BLJ67cpkDjZHqVrj9D9dMHjG0gLnGCk1fF4C2xMUljCf0w08QlF90k8FJSxn94Hx7
xEMxrXiL7ATWSPIineBnKMyV5TKAn6bqWPkANuOc477d3JAOOQ3qNVCBhyQCLC70lN27vjURKbMu
Xc1erhItPbfxZOEn1yO078hecOq3hO/UCe2lQRB8XrvbfBKfCekBTBFf9NK5iZqAu5iSPAjq57JH
nkmo3DHwQMLUQ6cWXoVCQvo1DSDVLHW/qTlDo42fdXtk+3UHH/o4Up3gI8M65RbTNycJaKB+i6LB
UD/RvpnLvCGKPI19Dyk9p9nWwhjXRhCZwSSesuqXEef5ScfMqWz16WmDdWS8wVAwOXYRhNBJnn0z
8leFABCmHHMTGBOS1xRb5DCaj9bonfEzYJLNwCnhVSty2lFFjiYHz/3Fl4Rk+aGbLNHoFVtkz2c3
ccDnCWFvzUpl27iTLj4l40ZbhbsjcN+iDNmhYzTtzisG7QkV+idyTMSIanoNBWojsyBry9NISJsj
1PQC90qgXxAtGJde0380Tj7sfOmuu7QPd4Ea2CXKpDuJUGMuGm7SpoyOPhvKsaLdNlbMsgYeQND9
aHBSlP00x1b2r0wDUpw0MT8su12rmrPlPjc1MSadaa5KTy9eRrDRU+c/+nnjfzXlJZsQ5XXKvRQ5
D5FTi+lIKMDCNrsNKkh7R5zlPqgZppLYIGhRj49ZYoXLBCQ/h1Yd7+Hybo4WBoGQRc9gA0feznY4
XVIEYp/APdv7FSC40nfIfkamHvfiMYvxJhMzXWxVDk4tnm5lSp8yD4JkWQFtQPayNLUMEPRovgH3
cp5TMeG3qmcamU/ocg0L9QFPsX/CJuTHZP9VpI1OEn23P4KFQFGC++VO97KKR02N35wxvpMECvzk
4zg3Jdl1YsZyAVR9MIYOWWglD1EYHqoE7jwqNlztFRJr25gjdDmJqPLsFc4eGwRWyYAzrQxwF6Xx
45wTWGDO1vUux2pCPHJEC+RhYHrFoXOwN7VEE9jiCTwp46jjPTlUuZz2wuAdmToDQb2ZbTMPkLxJ
+nU6s8sb0pcWKlGoqoJ6owvv2wrpHMaJkUAc1UmGHKN3Kdpv3KtTiYtTL28I+tB9U5AQpUrTnHZH
QqPPs167oQ5XEhzygqV8Pzo1WN2pWMEwQZWjW9vGsA/Z0B78VpuhlAoJKlU+6wL95MJ4GokpD/y4
IVMnhnsXZcRiewWdp8J4q+tw6zfp3gxL89T18kIa8RWx65cunbVW5WelWgK6UoBpRYFCOo67dadV
xX4KkVKSIRUtabrRQvZoZVl5v/e84YwEntFf4OywQ23ILRn2fgjuNekog0T/iy0KIfZgXvA/PIkB
mnJB5IEdee228D7jFmoi74mxuMWl2utGpIGqanh/QVuPEcYCs0EYVSvX2/f68E7HPltmovjQdK86
gAA0ejjPSOshf9jI1jkcookELTsBvMQx6WftS5DG3/N7sPS99E2ZUC10K1pXkZduVNZeQqV9Y2hK
YFINCSnDfYrr2Hx0OHrQB9HiMl4ZWeHjD4rqY5piIYU0tqMbu7NAd/LZ2+ZmsgY29VaEN/uqGiYL
WJiiDbYXQa6wcxFpD+SqFNoGmwTkQYP5jDspZzFOF9GY/n6Mmqdaymkd+a+RYZ7riXNCjlVrNLxn
ZFpfSW8TnJ2QsGxyG9SNUS8zImZ4YIsNzQGC7DNuTa+ZwzlK+HiR+YZ9YHYOx0uv8A+hhV69TvLv
qUMnX5d0pduKuELMhQPxPN1Eb603oYKLgD50pu3LAfJcHnSrdFDfpRse6AfGK+UV18zSznDgCUeA
eXIQMZKuwt4TjrLSpr5a4mmR66HSxcoM5Cc2i4aTan6DkUYzFzYEywqnUwJvkT5X6l2RxBvZFjN0
f4pha4YoA6L6ihlMbabCPvaDe+l0rdvD8zVr/GVmZ1SUxbhN2gp1qlanX/TrycFLrHSN2ZaSibjQ
a4xghFr3Zw59mQoN0bl/SedaKtYyHIdNHx50h1SDCXcgiToFJmQPiScZjysXPI8VlfZRkflFWwQ0
ojH0zEAr7dJ7zwPh9CsrM9ELx29FVtQ7gzKHo+ForKSukwwvXXr+VM5kW8EqU07mAzMufrKk/KgA
wlF1QblVM/uYBQXIQP97sjEwedzsDHMXaZt43MPtxmzM8rOa/GPAoQ0vZXq5IPCnm5+CNsci/KAR
bTtljBpIyuHWF59IskrSS+3fcHcJYIwRzEjXuYaixCMfY2NiE6O305j8pwKYUy7ektK3EJi/VLJ0
XnXZ/rboja3roNpYNpLsUhK1zHv2u0Kh6pXBuw6/YsdD8uIaVbmXZBEtLLdqoAjDHQqYb6UuJBJw
EWurkzbLBLnuDrb5pd2Db3Cm1Fj7aGRcJJaegeLBMp0vQWKQbZm/Xcf41ZlYtUdaOatUxS9EU+/b
eiIBIA1g/jT9R1RKqtwQKJA51CfF8a+qxgsmEyyQQQbYrUs/WZq+xOwCxFtxa8qxXhE+KzFrFKE3
rmvVAY6Mu+mlCVv8hzMh0+PAk2t0XF38AgF+z3W+iGatf4sgthOZ2DtirB7YM+hgdmQeEcn0gGmz
v8XR70QuOTmAkULev4pBs05zmGc0C7ZHGn4syxlFnOx5NoIlcuEI8a+m7wq2/r4lGpAz2sVIB38n
YnMtaiKv6Srg9y3gA/lSDWt+quBqew2KN6TPDLsgDrtUdoGevgzWVcZJty+kU2xRrjNAS4J1E43J
wgNhgXbU/rTdWY4eWlB6iaCVqX6Oc0z/OeKxJmGQzkwRbfacJ5xXn4SnJIvJGJKlhwIVOq6O1UE0
2lriLl+nhr6xu3KHURIBQkfT29aRPufFRTGswg8GV6ZFf4s5zaJfZPnwbsOrU1bEmgVC203d79Sr
3WUZleR9d84xUmy8bj8Mczzu0UWEPOYZTF86O5ymT4kb/LQSGphZ2OaP+Bz2kVOjLzIVz1Heb12C
DB6YnqALdpjvxHL4mKY2W5WGbB9CW2HmqMIfXuKxlEw47IwmO/a4pPSZipbJPFpltUcHT07tXiY2
9M/a/xjLoL/waR79usI/O2RMzJyNmPIKGSxejgYYiq/P4XReki6C8hqEfbYmOJdZ+1idbU9fkmsA
PmtW8mUAO8Mi+QJdVJEIIlGpK0GroMaCoEEBgeUULUq2jkATv8jcAola0GLLKHmQhyCP1tpHLRL0
MnNwMEkDCj+o4ZUpxxkfTAexVQ1AAdkbTYh2UO9zrZQ3ZBxr2FI5JlbXQoTlwZupAEjoSn51Uhn4
LDdV6BNAR1NOEnFJnWrv4J3Cd1RiG6Y/I3eq10wP6NimhDrG1lln2g87wUEOABl7zqD4sCaP2IaZ
8cARMSeN80FwpoQZoNd7G1fqqPJkb0bALYWZRaC4wDtOpp5spjxlQui+1br1nSXYomr7CgIHm3qQ
nCOS2eAVLWwpEWYjLQZnUj0lAaWink070sLeNAokkoMSe7lzyViLFAwUE4/YlkS2aGk6zZehqmYV
Eze712t7Zfm6OjJHpmkzBuZhtPCoDyb0EW3eGCfHYs/lUqhwOCBo2E52Wu5KLX+7f3lEBTdnMb3E
Pb5wC1Tu2gkEZ5CCue/9a6XYuNJFQhM5FAya3jqH2Ee5rpPPpPDunZj1U69MEedWXkkd0BzfNF1q
TVae7pcp7T4w64sNUjH0kqLiBu5s/Za7drN3q2KmJfDSI/voajHiQn5yRaptvqGbKwjVmvPA9IAQ
Tpz0q1RAQs3MkoE6YZpZQqyCpMrco2nxlrns6dNprDg2CAvGC0N+mKaBQWuki/CQzxOeXsKqnoqg
20kD1l1kT/VROonBS7HGcY/jBM4g6Y4ZPuGpxNowT7TrsmckPMcc3r+d36IqSMe4Xqlp7N9wmLch
2JzeiGx0DeiP7BQyga9Z5kKgTjoZIdiVOh7ZpoPfCHGKK4FBxRW13KeZKw8ON3Zz5n8OeaCV/KDd
rXHoQd1rNfmqCO3woxjiW5qT+kzUFOgt30lutDcfXWwTR2/WoIiJqJPWG2yoEX2irnBvPu5QE3+K
qpsZ/J7lGW7roTGYhaRg6NzENdbs6cHaGyRaV6Uw/XpAEaP74AeS98BMajsqM7xSVK8iQ8aYezQf
wCgWWsl57X6JOkEUS7ho5h5RaIKM0C2vXZSqfQ/1MP85gO3RM9N+IY9jJUcRzBqOBwyt9u5P27To
5u2qIVjHaz1SzbkIrc8OVSi31Si9gzkhRhSpYz+R5fLYDzG4J61DCD1PwPzQXmQzbS7Bbra834X3
b2Fmob42es5AITckgZ9hx6cnSDbpqekcn0zlO3ZDF7P6VzliIDBEoPw1/crYl01YHe6XOToXkT8S
32VTRSaNaVoBS5sWNXI7FBFLIyWSyUDKQNeFAXqJNWibo9U6F+0YnFVlupwmJSvfLCtQ5JccNLf7
smKoM4L2RIt38Jh5gXU23Mk+x+MmdxSLeOSMHCUaFS/JeSd9ev6O94tG23MpoS+j4SBkiKGhD4RX
I0o5K5IDvLskN52T3ZrdunTJyAylyODfGPVTEqOu+/PdW+LIKgcgdZkGxlMYBP+HsPNoblxZk+gv
QgRMwW3pjShSovwGIalb8LaAgvn1c0BNxNw7i/c2ilY7SSRQqPoy8ySzAd2FfM/Og0BV5QfH2/fr
60G8/p0uZQLWxe111+fXncQTfXiwA6pjqUv25rMvZGLu6Lj6cCgwBZ846PDoygLAzkV9riRsBOEW
82g65ec2yW1HMP7Hsb/W4H4rjLHnwKcbIklDsWnHgoJaqXKQ033/7Seo3KPucLeG0j+KgZlw59Xq
UDfZd9jhjLXneS6MGsbFNUj7wpbNQxeEu4DCiJPMKAf6/dGzuKIWjnP/EVPo2+1uSFs7Xreo6Uv8
sMbRSoXBasmvqrm9rvM7YGc49k6p+L59FcGJmj7kfTG7jOrZdMShJoUi1Tz+rpY4ie/yMU/5Zvv/
/RBSAJyURnLUxok/hNRFHAZq49CF5UnCvsNFPv8qCa1Dhyn09h7cLpfbG1HimVjqFNxQ1ptyjgMZ
vyjS+XJ0mEz5iuS4U8Te5nYXtgAveB7jpjsDYfghNyruvfkDxrtg43gkm4VnPWi23++wG3ZH1DGm
26b16vVksQerE6dcir+mbg9bFIJ41yW5i6CXaif269ECzmJKHMbRtgxyxzfg83eepWVXJT1nVSWl
g++BZG2mo5/hnNneLg6meaj7h4TjS5dJ55y1DAJbFB1eI30VtbqzM6qaRrYk37JSFYQJPBA+GLcW
OFMo3cnGFHxiUR48jU6k2+CW7ShRMzSa27LLgS49/P4B3LO/KTl44shhu7p5nUdaGCK/FBfJg8ZO
5INSU7XDFEd4PUizZVhSr1gZFEDjttF3Rg5R0eOCXPhuDgBScflW2N32MK3ofmu94r6b5f+4IP0u
bbCmrYRQKWLvGdvFI/aI/LuayvXvIqeC+o1mEI5hMKv28uaz+H2YECAPD0YN7ksJU/Co6cyFb+M2
o1mu/ZME10gG7Y5QpNwYulHu9ZITdquikM3WPHke5+H3YANIwy0fPZT72tG7kzaSFPHrePz1sd28
UJUaKHpv6pXqcYs5EWLOzURQuXpAlwXLM2rk39AatNffW94binWUJH/6sBw/dIciLnrTIPDfVB7f
DNXy5mqyZv+ysix4o+pO5w1NslR7NW9/y4mKP5pbbWxXzx5NP8TewmchFJhFomysNwhvz0HYbCKH
0hCDRBqj9OFkO+C2KI/3jpgTV0oo87l33PPtaYmNZXP7Z1WeDFt9YDA4zg6W2xOzn39V50xiUw3e
TzH08UoMlvnhO+568uibuT3BycMzdJ+XiNsNY/S4jjytnruUIsEGn6fL7cMUjhRIdzw2aJKhVb3W
q+1kRMbzYGLXTitaCuzyEXv3zjSnAm2M+jajTTd56/PF5/9/8nONMydkRUP26TYgxfO7MRvlbNtO
nXHLi/glYK3XOtYqI0vsfdeI5qV3o22cnn/fCpOgBaxEnuOy4V1ojCvjy98fOQqdfmd24+fvWga6
Zs/DEmzF/EBus67ddQIpVgQWjL0qe4d88jDBkf3m2Ew+uxueb66iYd161aFFRftuCNTywGVoxDui
xj1LGSz92dLfl8GPEWbti+1qbFRyRGdwUlgPyf9cQDcQyu4JF+JPwcPZamzgfZmPLDlqPBiEuBdD
rcVPsdVvWw7Oa8M7UDjjEmKh8DnImqtmwoABy8rLBQJh3LSiiLb9dEp4KCUaPvzWag6akXDkHjiy
sfizANv9NQ3DemPMl1c8YCVKXH9vQKNcdpHlH1rRl9sgxRFThxMd25aNi9KeSTa9BtkzD6YN5PUZ
ALVn0l5+3eSkrqdOzQ61NY0OnK1kYPMA8ZJq56nUvTZW8iW1pr6mGS18Q2NR+0OyxO6rzzR2rDvL
UFcCGWjEumpAaJK5wQ7YUJPa0uabkYRmdo0y9Zb37cDWqk13xfxpFvXXkenL6fY9pI7zRtYyPRae
834TuoXhVSdLjejrZfxZzikjvSuGdZoEnzelzmGPvlIVZUkWc6RL3/Quhh+GDHHt1veFR3saWgV6
Q2jY9wqrAWYdKre59dyZiVza/+uhI8cjGWWZO3JEX5zELTxoXbu3rJ51shlONG8oXIQ6IEbb6Xl/
ui8yOdNOs5l3gRKCjmMJymyskCUqCMdyfdsSxF42bETSE7apI4kxpJo7ae5/F8sIi2+fPTGRYIo2
71LLYpKo96xv8BOjTQ9s4D744rue08OROt8cj7cke4rSs02YWJ38JMeoJ4Jhrblka5xSfBtMPl6Z
mYh908PijDz/0GmOtY9N/aUX3qMB7vSPlofPVeBkL3lx6yGDl6kbLhwK09/pCT3Uv/ehMNvmoo+v
QZ/EbzY6kTFb7U14QYt+NPeuEvMAjBbUm+zNauKvXDev1n1vaJgpsvub8Hf7EM+vI//9oQnm+vAy
uzhtFx8EkJBrFI/P0ZRPcGGYPHSaDsUHk8OG4WPx6HT9k5z06t2osnuZsLHHfE6EZzYPDl2KZg4a
zovi+CoCyrvCqA23zCKnY+IRRyYMV12a/v121MD83F0KU+gXL5xyeiXJQtCPadzlmv7d36x2fg5r
bgy9E3Y492S2pnuqXTaSTmdCbO46dRjcjiD6cC4azsJWgMDOTnmYa7XwRYaJAh5qnAOo5y44wzAk
Ci806NRdkOFIyCFUlC3KCNabQM8pJHWjFykMc8fxmpkwASVrlqtcNHrZaB3eS/UXmV2jPvlehWR4
FBDptVaDfXSzix0+OobPYBZth0Kxi+F003XINram4ZJu5YreFPcsM5ZWTDQbylKTdQ7EdEOF5SKJ
S7ml4h5VBimzJzxx0FHLsXpmAGMAeK8InHzijKZWwXeOeZ55OwdJVKtOBY05nL/2o9+bzLPSUxHr
CzLeb+w/dFiy/okrzdqGbtuyD8VHj7+O1dApd6Jg/uJHlyxOKHsj48XZavgkdR+sImH+lV3zU5cd
nXRJcBcO4UrDaUcWH18RysGXM2lbRS/QLpFwy+PIe+/Yvu6HOD2agJYL/KK04qUVJEa6+0KXiWRb
0epYgZCbHHweUIUpIYuvdRYd2D2fR9c8KLyI+hQPDPQ+ZR6LA9bpLe3ZAKh0KEwtk2e4HfldxtYM
899fEdQeDvkJPp1fqXVN/VPy1zNMitIM49L6473bc/a3BQ12IHXBzuKVE/VJXoVpDnveq/faNugi
UU2y96BPdQpaTqWFsz/7NbfhetmAv/yiDc9Yn7WE7i00nb0bdJ/5wKhdOQZxg7pv9g1ue0bd3rxM
MwWppr9h1pA7NXOKvotkh/ZC52nN7LqK4s2Y6sY+c2uAQtZ1pLyOCVWRyWCvWfK7UUm4S5osBknM
/EEZ6X3Z9zmWGQ6AFdat3tI3uD3ZFRBT2AyuJtb4iLINVmvuaweWB3fB2JurTun2VmAwUcxrjqob
Pqdah+GbRPN8QC4Dru6F7o3HpqHMN/F4g5OKsR/rKNNGbM0Jr/tcndWtA6u6qKnJeGsIQ+jzRTvx
EsFEW5pJfTdG/tUpADQVlJhwKsKzFNEg7uSnoQdwBoToamrOlgDrbgC8Oupb5lijTrCoRWikFZYH
NirGPWeOaEefkc2w8RmEjQ9Khq9Veg1OZcoFF17rnN4qxQWUpN0HppUAXAz1VH4DU0FzvH0RRIce
zHMd7OwqRkET+QPH9LUAbL9QaTHC/2Ek3WcbivtwzTh436fYJipE3juY3QrIrK2Uf6g8uEOoCHCe
Q+bT27o/xFl+8SlyHJLwLWXstsQm/4Mj+qEtEA7DsEPs1lgLeLCxC0q+art+O04KpBR/EnkxqD83
8ddQ+8djJx+EvW6lM+4gem0Sy96OysFFDGpF9t2zmvR6pWPFMCbWO3rkJiaWQBY7Yf/t2TERiMke
icGF2941IU3m3Wtri+cuqbnL5sdGSin9EDr1DpfpMgO+/tBRhFRbHUVfk4Xt2XY+vaSmgYAE8GD0
C8OSdOnMtY6q/OxpMUwzJrte7VFWnALEKbxxzR2Q7gJjXPH+V0pfMQlmiOFlzTakSkgUxrZtGg2u
iP13mqaNWaIrs+iAFkSjn0bgs3ZsrUvcCUjk2ZPPbHAtqhTsTF1CZVRH184g2GriRVQsT2mZ0xpT
6NwPwt1iHLtP27Rea3YwUBaMkb7R7dXtM+zY55rmyoVZSnxSoHpqAVbEtbsdW419McpPUrYUUZGp
QrAk1wIJznqa5JMTImAVNSxcZODZWQuIfnL2A3U2myZbpl+gzE8BJgaah1vS1M0j1ObiwA53ii/I
2NcqCthT1bTdqJI89xR86R3TSNrTluT+QDorVLi+ZTjZeOLOKjhBe+Bd1r1jvkSjPZcF9PjQPLSB
TvHUPGsy/UCa5mLP+3rVaMPGz7MPjK8snTIiuzt213iauy5M/yIa42/VhLDb/BhAKwwXtyrfokie
LaxaB89FVig43b33A2i1OP/h2hmXbcOcMSE9Y3fdsKJ38sD9eimNnE6++lxmUq1jDmQU5GaURBD+
pskZQqOGBIWUxW+KO1DC6YLngbP3Ou1OxJQZ1jPuyxtoM42Z5Y20Da4R/N75sfJVFqDklH5xHQO9
xAQ3FzT47jpPQJ0wvKc+qHjBoglMMOe2NJNw4wAyhQrUuuCbjor/R3YYODUKFVX6OFQx8FOTQY40
wbTSFrjA8kOmgdL2RXuf4J5dOBhjF7UVjHywd1WuUU0eKXqaWDcXdVTNh+KWwXuTPeNESNgKhY8Z
zyWekTrAKpYIx4TIWst+WRuTtnQZqrtwDSufcR0msI5ALT4UqVFOhoEPIfOBeo7PQemfVk/ZZCDu
7DrUVjqW473ra4dWX5e23641j5q/2kCE0CR215h0Nz2MbYySTBe3Gt9RBhcGpsCtVDyFvXhTDTXo
Pa9HJf1pbbTQwUD6TxTwvgHoVjCkBw6ZcpnG0x+3CtOzLBsepQ1NwGNcH1s/JkEX3Jdm+JTadYqg
7t3r5q7V7R/Zw/+E9bv2y4nuW828SuXezYa2Xc6xMrFoiStCDzqjGit8RtbKalA6vJLzjpUOS9fD
NwIXak1j4QRjC1wcqiuNg1wvLZGGQAOuVpcWl0k3+7IEC5kF3sTtmNIYlygtKJ9T+oaGh30hKDiV
vfoWIc3DQqxFbm4sM/mbemZMsAprNWv/vctLVID8nwYaMUfQZZsipte7aROa32KNzZNZrtpHMM1P
gd6/tjnpQJ07eCXwK1C+yd+Y6whE8lRYYNRzV2I8Ma/oPdQEA+pEWaMBu++wA5XJQhvzN8JwNLVH
7dLFHNZpGLYYJ5Ek4JSylEGC5+I1M0pOyLPXK7fQdAzXg/IaHFoQUBsQBWzrLS70HhtKfqCJ5gNG
FEDuBDBZ6zPsCZspXpmm8Vna+UtT4FkfMXlByAYFN9Dh2WFG9kFL6cBnFpiopTXu8TYTs6+hMNs7
3mcMJFVwh1d4Yg9rXAjAomPFatXLgto8Qlo4QJ9Tx2KRlndlAm3eKomGtziLFk5NT7c2+7uLFxng
N0vS17ARZxqg7RVT9J1j2c/ayLiJVNyH8uea+Ojd8OwHN7K0ZWVXy64DH5QRM6+NGLI/pMydBzMO
5GC8y3xMdlOIZZvtU5TonyzsDVOgZ9/yCQcM/aNTcg7kqqHGNSUQ2CM9UgqQW4/IKOmoPRhDgJwc
PLjuOkoVeOG6zcFmUZgrh2fpyPDiORZFPrt2oIecWM2SQmxvqccevh5U/80YoobJ8k9n3vWJMTF3
5Y/juutXhaJ5UkzaiTCcx4oEKtAcZpzTdCdNc5NDCl7XyfDpQq1qXI+W+xpwmFOmZ398zwAwZKYv
cbzrVJ5jC9y6cf3BaocqqvXZoUn1D5SLblWCAU9CaLfBGE+bMsrWNNM+0ziw92xFq1vHisZkVwDN
4mtQaRpQYuo8ZAoMAxq1qYt3S6ehIZwm9Cta6Wws9yxKUbtufEnni+msq1KeAg9/BmXin2YeHRlJ
g2igE3w2gq4t8ix7Ao1nK9TGQzqqh15HXcVfzVaU8cYimJeiXGj1ukaF1+tLlVHOYKdGgRNaIV2E
05KODPME+o6+T4NeiFIT91WR93cNii8PpSlK0tXg0trp8X4XGdlw4s+bIJXOIVddssYhOKwM6ZZL
qyo/Bf0jvGwoiWFlPdJz8B2Ak1voaTvtYk1QD1nuK4GlbrLBPVLAwXeiWWhzqvzwDXqKMRvYAMHA
+sEh4T8nZShybeeZYbOIRYXKP/uiJ+qlOdLsRqpiNPN1qAYubZAMQvoxRzJrXGV5DFoxDtBN/V0U
QA6e6tcgTYy1q9wN1YzsqecZD8rdxRq9ozA6kE2adfYGmjccRel1DAPFVzXuIVarqYfCFpHsgrUB
aHvC7lzo1MekPowA0076nf8gazoTSv5lmVjcILDasoHqPgtXkxnG5aZG7gwjbn/Bgc0fHOjt8wdQ
ci5NGCTB9vEfKPjIlQZsZKk7R+wiYjP6kOExNU5LbDPYAZN+6+BcgCMb4CryVuwt2XqO9bBqWflq
emdLgeEjbmue0NCqqm6VMZ7DNLTnvBYDjJVL2QlgwdOh171m75sdSyJPh5wFJyr6b5p05kXnkLQg
bfMJpZwk6J1HyM/hLKAM11woY8hWFtjboBb0T4f+zzD4637gTvXGfun41rNumQMg8/jJHsungI53
Roy7TJKhpH1gKsJ93fnHobcTzCpTv9FQ/y2cEHEfnEMnXwxN+DFxYu4qwAERfyEu56BLjXMpeONB
kC6zCjRZpFUHgwoeSm/UZYTAFeOlw9jDI5Drecvoisork+Lr5gUi/KtXaDrSEK1OWaEwr2JLXheB
wWrEnBPZt3MIifRfSYfYb8JSWlhVsDZnA31QWC1f7eoa5IjBlkFf0y4aZ0xwNqF+cFp21q0ERW/a
XOyOwX6WVhCOZwtC6c6x6w7e3AgF2/ut8Skms2ui2bgUUGcW1uhXEFaIwnNyCNdJwUoYxtk+d8Jk
YXrtB9zGZ3Cb83yvb+C8q7egat/c2GkXxFIo0VUB6tKnMh2a2QsEM3dZj+iCyWiygitS3xWzyU2h
KFByhe1tAnpRdVMi+Hs/JhuHRZmJ/Divxcchj9hiVtdoPpy3BNFrM5wuhjVkd72u7cyx048dJtbf
D9VgHjEcYavITXMZ5J+BJNvJ6fFYOEBeAoL0axUVM4vTuZD1+AqBQNEl2pybPrKBDmbOOuIJAIpt
qxrmdob36IvpxLg1oi8jTFdGJkjoerQmjSofT+xp1sVSAY/dKZX6qzFhE1MWID7cKACpnlOREzFg
zCCur+vGY4sg8XQ1UjLtlN8w96pFzXhvIU21Q/75VvNeutGqt8CvtGPslgRVKQ9ilbKWpl0AWqFe
U9XMPNE7l4aUHeMpSPatqbEBlNNJeUi5FqdSu5QvcUAHh29dk1E8yKQAP+FBkIaU4ELj2Ezj8KwS
gp+q1ceVsHPKHTiWGK3Tkb6I/lpFnK8ZifX3uBUekKoypqk+c1LXOiG80InRT3yJonuSAcjnsJBn
eke/UniuW6+Uw6qs1Te66OB5xabrYn0tDJsZglHi8InzfUhiaUHMqKYM/o+hRas2iuHX56W7dopd
ypNhXUp8NdZcHEHvXDwy2hj97CFWGMB0UeN0b55kW3vwmAeeQpxo/EatSXY+GgjomAo2OYJuOrbM
CLnPGAlgGm/N4WgHdCVO3BXE/mOcBhCSTUNwXq6e0qFBb82cjrdK/PXdgV5VuI3nDBclW7iGEG6a
/e3MSW7LJJn2ylYbZ4bFVvG1qYZ4BQP2Ccw/cLIHLblHLK/ZqNaPVMY+J/JSEaa8VB3vKVfJWjOK
9M3WGC0Jl911ThLDBw4CbxaGfZzV6zJgbeHRbaCeg20VY/+qjZLa3TzjPSD2hMJD1XtcQIGM7HAT
jc6PHV3b+KRr+V9hUgOIVYwchWcz12uepzDT57uUR3DiZEs2gxt22+0+kN4bkWyeKFhDF06w6Yy+
OST6tk00SRLU6HAaFZ/WBB7QAD44949sJWYfeEOAMIKpe+CcEtfOhKeA/6Yw2P4FdvEzZSS4wWrf
map8A32BATXUcAnylyeGoX4ndn5bkprrQ+Ol4uC6CUZ7Wrai3Dd58KFZEzdoyuyyYHYeXFVfmIfe
Qvq2lrU9jrshiqhVqVkv/e4xCAI47TaV3kZS1xueCKST/sbOemoMgtga3xNQD3PdCexeiqx9Hw3l
uttnh7FyLnGVvbiWXe9Sv/ig3Q1apUXeMw3jbu12IQuWOuodpwdAs19xBGa1gUxQTsiuAVLcCCgL
KyAWpjKNBJaR9M8Ej21Z9CR3zY77AUW0eSQHGoKVTnbTUIzPeTnMFXHDjxNrxin1hNpolCAh05SC
/Q5HuCGB2UrTibEzUv9zQJtja8JEVQdWlo0xUV+z0c/ZISiV+6CoCwUyzwilYwLZDX+1yjhEPacr
gK7dKnTf46H7ltYHZer0cvQrqLdMXQ1321f+e+tXhCsAlnqwc1ty57l/HngwLmIpMC68JBTJOK2x
GxDfDJ5f7jTeT4X1mUExaac6W0pELs+ytvlAxq4c/AsswxNS6MLB8tv5UICqiekAnWVxBBS1YSCE
GfJroDVCmsEF7+E88MXqURXWKo51+zir04jY0bkyvWNgix+uRzqKyrbd2hZnr8SaTsiqpd+vwKh9
Nnb6klCh1k8DRXdWtuuTbJ3x3RBq6Ipd1bcuBiGTwqKa2aHecKbkpX3h8GYQtW4WdY0PWAAHJjvO
3gV1+dKaZIVMyzo4RTHtuwGWuk3cz6sANcBbl+627vSnacgeWYNrkjpOtPGtkCZONf7QoXY2XewC
DRK4ZrLWRlDCFr3UnDVgIk7PRUiPHF5gWEM80Ce1Vbjxa/ay1IeD24Y4ZwVhdBBKu+PwuzUdil6w
We/KerKXVRz2K2hh7TYCjaezqd23gj1M5uvr3BzWEiLxM1mAABPlKgpIWnf8QcBdO5tBqcwccSMD
n/X9vVk51mbMSgiFzbRPBumRY1kwavqSklOwh561aAJrB5mVZ0vuclEoc0MBRbxt5KKzR28pbaIQ
Nkj0nR4m4851RknlfDAyruHt1OrsFcvmluOLBj0YX6vwJVtzUEZISdFK9xkE+la71TVmjNpYPcSF
f8oi9hJd9qxDUjXUdK0TBVZyoxGjW1r58GyOZTYzC4jyg0aBPkhxusOViHmXQE73iot/di7XHzHS
B9lPV+xtp77W2hNshjdNBC+gIUiC0BBeluk1q2s6DyipD3KfsDApR3gAoN9x+zyIQPssLE1ClPHu
TQvCUpFMdJ7Xabsk2UaYvfZ47tc0vVfxp+K10lyJCzq7RAUVEHV0T90IDt1g+nD3Ve+dq6zpSUtx
M3tlyFDLEdveyuh4MT2aRlWxrdlILd1WfXZhO/Hs7YnUWBQ79Vb0HKbjR4/JmGt0rnriKCY176f9
2+Sc7QfLf0MHfSclTYX4nK1zPvAIrz2fEUTD03ZXpPdayKuCOW+hx/Ufx4f6YpfVE2HaF9QgRheM
bLkoafYI+i2FFoJzm8c7V2GXuMVDXYZQ4DjF/pYY5TGkMQ3rhmgHcOwFOPvEGJBSkV3UOwejdeUx
bOje+kUSaTyDaYxK1zlpYZIZIwrc7UODGuETa9vxSOB03o/OsbY77YXxOcB2kTxgi+NkgGMcL4lO
XBjW7Y2yYEW+fRjJIWicGq+2nfC4GNJ7y7ZsHhq9vlZOYHGhMT8te7YXYSTSfatqb2nOfo3bpwJB
iLlIql3DxF50pkZkgt7Mk1Hqw1HmIt24thmyZnMpNfi99yiS3Hq4ynOrEh/lBMQuNg11QgMOt0lA
LG8y5eNEc8PCKSpGSF4AXZFEOJMXF79lIJJZZNoUTTc+DDL+wlYXXyggapZ+kbt3Q6Cj2HtLrW3G
gwfS4fwrHYsquaeNN6b5mMdKMvXjR2e299Kijd31jcdIkDaZ1636Jla3Nl8xrWK8PM1IsnGWn8NY
vYBlwuY9RWcrIqbCelStWctKNEh6wAp7I/Hx3UiOpahocIsTdPg4Afkx5XxqpT/M9vKn2960rCQV
FVPkcZSw1U4fi2Tl5JPAEMjYyMm/zQA5QKfhJfCLU02R335+kbi6m/0NkBQdjCRPF+McLy+CesXz
j7T9/CutnO7cQTLszeN3Eqv9AckJw3A6nQMvGD8oeGtXTv9jO7Qw2LhQ91E30KY8hO7JdQVJR8mk
yqzxtE5ewppUGrLb/0JX2M/qK8dCDDJobTzXcwBLJZxsJy0oH0eq5nBZe9NnprMfFIk3XqbwoGal
nWG5rZLuZHgaKt9sN+0MLmW3wvz6+39rnCaZJd7FhvnRqdG50ILjHIKoNZjs8gP8FxKfNVNC/4lS
Q30kU22bJLdsXZi6zp//o9wcvNOU+VGdAs9WYnsjVtWzyRcZHnx6JT2GBG5/LO2Ok6qg1+UzVeI7
LKMPZdvNAyf4gHBdC7Qin/yV1SJ/A90cAIvr3XFolXugrivaVS0eMqMVD71DDRNtaeFdVFs5h+rZ
INN5JYOS99vvuNhrjnYOYOD26RgnzVkrA/3LT7tVnybVRoqqv4sHg85gqH5ba7TlpWsFR2uDnIzn
OD6pu3bfRVHxLXvnUVQuBUv5dLyFw5XuMoBKfMA6dT/t/EBBY9OA66RUObDdOTBXqL5iwd4lYmP0
QrilXMT6dIYVGtwJ5T/9Whs1ZOhfgF9voIr65MzgqhTpuOo5tRz0oi6uumN8RZ0bfU0EseNx2DID
Gt84fQPYlwYN5qO3yqTLMC3Se3NNvXyxjLpWZ6o6wswZZEJilybsZQaogkmP5t033kw7jUsE+to1
6rOP+D87rXtEPvoXSNDecCs3vEIvO3nkHpiTuMOFo6dcTlknNrdP1UySY/b+YHn53c28Yc0ODmDv
YF9OVlH5vIIC53Hst2doWyMt3l754tukZmb4EuEQlmpHauvbSiJrh7ZybYRkkK1UMvCKmhqjZJCp
rwnnlBVSc7AFgISHvkt0uWWkMtG91E/vWTacHasXP2AUlkYs/hvh2BDzRfzvi1y4cE6F7rtwfx37
/6Fyp3AwcremZIMnSwo+ps5WCXjClwE20yJwx/APOWQyKx3tSS70H8ajkviNWT+YjnEeTCN57sZz
C5flXOnJrpgicqXM3ThNhI61TUtG7y1xOvh+5EqZ0aF32wC3OIRO0drNdPPYJsmynnQc366rCAbH
MfsDzp+JKe2Lst3uuaI8WM6Qlczw7VPbc9lZCD5J8VQxbXt0BxoR51umjYb28ktebnxtGcY9IRjd
EoeutqKrY6DmD0VzMPpWUScUJ/ld8e5SqXe6fbihlewW4iy3lM5GCHua7tMh1FWvI8ekTe5yDVG0
Vb2CxXtyfBy+kQDBopi1L7TYiWagCJrl7Pvk+6pWtqXhKJzNT7cPfWi7HO9S6/f3QjrQcD+hptog
SQ4cxLOVXlv+SeJCQHjx0gMPFnogZn+Yn0nEskYRrbYZo81kN7clOjQWyr3X4pERAEQIRmwPv08c
Y1SnXPscBH3ptp56mLTM4NzkjrvMvDoi1MiIuzSMbOtBHSK6lswMK3wEbnGNu14nUW+V294WxrVx
OKPKeYqJkbc5dE4lHsmdrtAazWeTmvv7xkHTTJtfMz9q6Js3DNkxCMBd6KP+HkMHuVezhB+PBiCr
ove7nUd9wooFyXnAIsO4xq63XWBOxtbkPKYwLSGb3uPx0Xb/eV03IbP/44p3Td0xGTM5Yl7adUEG
+d/LetQb4yjSALEIU19m2jt66i5U1DxG8Dup32RowXafDSuph4GGGFEmuza8WBYDrSB6oVthlYDI
GI3i6Pad9URN5r0feutf7KiBhGZIAncDqQGSZxBPKqzaHdvyvdMWm//8w/j/xn3yw3DXOjbPJ8t3
bF6s+Yf9xzNqYlDGzkAmC59e3W2KnPAqKmYdN2efSRUlJWfwHWKrnggfdjhMajyKM4Bar2p0atkf
DKZ4mMaglYe5z5j5xqkhehHvJ3hlqMbjq3KJw1GWUZWW8wcDGgPFpP74/ZuOajVmNloFG6fbZEbQ
ECqtTWA1alrfDGTjwJ0zF9vGs4IVx8adVWeofDenOgU58tjYxtbW/eROxkDVqgBhzozBAoUMsJ6g
07vrdkjFnTdcs5HzeVJw5WitfcWh2J+MGyexzn4w4mPR7fOS5FiNqY5bHQzrOB0QRsp7rd+qqIVX
VhJHNMKVNP30NErGvXWXteuit811JDjptMGfKA2Y9VW92tE4up+gOS6HpLJefegiSww6xaHPi2U8
+9qT59AO+t3gMSy7cS/rTP+GpOEf8YPGgKvSy8373JgcgpImtHe3TyuQGP/lwvb+TT13sb1aluF5
BjM/C2nLmsnC/7gW7MgBd+q0f8oZdzROc6jJvL02lTXDA1leFpUeapdkDvwHnnlySc48Cpwjy0Qp
2CDz7a+NbMxnkEbhDjh7Orx3g6UFS4z86cmK4CP2ZHFqtnibpGArge8sWGZJQzloI8YFMUx1GbvZ
d8CgwWBztQedS2I66KxDmSIT3y4J9MD/c1Y3RRZu1YgVzfTgOc7aq80aZ/Z6v+YGmw6mn3NI4TeB
s8Lo0l2H2bdp1rOv9A5/TAE23VoV1SC32ZDLh2SCj5dONei6WwbGqc4O00KQVDWcv7gnO50EEjDs
QzCOyzKwdOox4d5jvxqpU8ufegyNB02VjLHmX4W9I1ZO19GO4vHIKe5MR3ok9kPCvOF0bIOJfjPi
m5nxE0mbyuUm4XyFcOcHn3HWPP3ne96ikOJfCxjvs6ezKXVh5Rm25/2/fSn0DDezy+zPYL70lqt+
qdCAzKsVz1S1i7OoOedT/FZ2afRCFeEOis/4YSiicm3yP7ydx47jWpqtX6VRcxboDdDVA5GiKCkk
haSwOSHCJb0nN83T3495qvuiGujGHd3ByVNZJ9KERO39m7W+9fjXIzEmyAXTXlA7kmq10U1eB6E1
700Icp1YQ2SPs1W/s+0GF3ptCyv/YKXytZh2dpdykR3qydC22B5JYVHlzygaJzfToEyPlO6uKD1p
0aLTnx/s9YKFI/m/vwrqn8rk/1Yu6+NuQztVNLQiChgU67/lSRCfkIAZZ2I7tgWLUIXKMRXq8mHk
ADbD6BdBUotfpPnr3PLeoO/VfUvF1AD6jzzuIa6wo1G6yBqLvoTx5kdT7qCrnDS7a99JvMQkm+tw
puL6rY65kOcimR///GCz3D/o8QJrIXxTigqdN/9DJg+r683obf3J8p//L9VehwvmdSzbjFUJ5AIE
8Y37pyBJ1vrE1KWnP4xI3KeEoS4Lezi2Cv4SRTs+UTZTGdB2JRtyFjjwEeJ0YAkNKK76mAkSQj0b
tafIJEhv7cx7kbwNk5Gh5au/xqYcLpYm3Zi/Zg/lFL6JBdJzzvt70hNp2OU9Nzs+AKKCV9x/UjjV
scu0b01d8K2aeHFYkNNepVWAo0J/bUIN+ImJCLVtW8Cl4WA8i1iH5ZICusQ0EKjmK/D27z/K5loj
7m1hs8Y+usUmz8IY2Sh6Pz7kTu3+yRwQvabv/nzsdaKog3xS6j2z3L++yMDic4iGVedLGF9Pet8f
4h3EYHZRoJgCZWIfMI3hz9QXQUcA8aZtcVBidOmO2vpDVNTdEVGlMcrZUbdsNfirQ1HDytoVpTk/
Jybpoqnw/5JuR2023v7I9JfJuDiTdg5JwzqJNgpPgKHJdMiZO/71e2STdZGLtAVz+lojX3plBXJi
Ayz5aAbqLcbI+BMTY018eAr8gCVXVFKADU+qMNXnIo5xSw12UOvYTxytFI91Zc5wOXL9UJvmsFf1
kdaZ/qWSl3xXDnHkSq31VFZzddW0vPcrRq5BUan3Yq6kq9Fb7I+a/rSOHQC6Zc5B0mSa8Unrz5XF
lnlZhn4LXUr3jBnkFsZtUpHawULOk1QHWOEUhKYVgU3CkyEZkkxOXyO/4DgcA0NY+ZdZogr6M+wI
5S/yq1l+TlkfFM0SqJoxn8JlDs/RCNJJNyJtV3b6ctCJAF8iUX31HFtozeYXnfr43IGrCNhg7Mpo
Rk/aONprDp5y23QNoyoTE+RMV6FMr/MctkBzqD80IaVQZpz22mjt71Ll5ZBK/J6RpoPoqXwkA5/R
kp4hm/UPnSETRIYNww+HaAw6I+0DMcuscppuH5nZdBoT7Ma9kt80oC0QF6xbq1uj94fBlRqE3f0F
sNNtmYPBHk9lKN+iNHH+CbBTjdzFIVA9VSEIoWzMibB3lpeOlBSiPUDVKDRMiBTDfAIDAVPmLgu9
v/45BP+/xT2tf9BXVRMAicC/+49//+cf7H30H//yE+Jtk36+Dj/tfENNnvf/8e/8yuinWr/y//U/
/tvPn9/laa5//vG3r2oombHdfpBG/Esyk+IQ0/E/Jzk9VvlH+U1205/fa//9j7/9+QV/RTmp+t8V
3bCofQxTlg3b+K8oJ4X/orLIp0jWaVnkNXyorNo+/sffDP3vtmbilrM12zYtCqj/SnLSnb/LsoqF
w7F0m9OTX/Wf3zh/jzmqSl6zv16If/7838qBz2NCjPE//mYpxn+r1mXd1uk9LEM2dBoQEmr+tUKz
FAmmqu04NND9RZr6Y9bWfmrLR7xaombfp0tspRG4lCMPrtodchvfcEafrMU7heTjof3u02EdFe4z
NXUlA8sjwdDsUwOT6YUgC8okSQRu1T6xezRUCsLLir0MXreCGbVGGtwvS/nQpXNInjtLXdbuPfRP
pJU5SZ+Mzpv+o44H9l2EFs7qR/GmMCqf19RVGtBR/2oYkaeIU5ApbMRMO9QRANk9kKfe8SeQmiv1
kSswPacFWG7NRa/j2/Wtbl7LIb39KqInnkekkCfVuSflTuuPGuJUy0GSo5Aia1/L7lywFjPQRnQ7
CUGnwnqJZt9z2pNUXw1CNx0sDpZnGTRk0q8yP8F45S9RYxBN0RghkbHean5TdbgIE70BRicvqT8q
EOvkFoRD0BN5yHIfY7CrAmYOHeDKyDyH+NRKu8Y+aIz8m3zfye8ZaDoqAaW91XhAxxS4ON4UVT8I
5beFgK1EYlpPP6J1fE3SbkNmUBicYnJM56HalN0DlzEmCi8zoI3CsgJIsUl1HPTYrSbdZX3rC6AU
co/WYxVBp022KzT2OtAo1Hc1QjQGlXBNJQk9jQTBhGxI6yRU5LH6K7oDh9q1EwfDyr3EATCBkI8N
/KWR9kiiXAPfb6ziG8Aq2k/Aa0KLlWLiIudHBRFvy4TlJtKnhXDIsM1PqnotdDIHCSS2Oq+lEk91
eZ9oDq8uybZx41XEB4hg1u4j5mozx6jNRqXt8pM+mxgKlgPViiuHJ9u8z+j982Lx2OefnEFCK0gh
oLLEDm/OgGhOGVgaIvGhMtG9XkK2sVecZAMLzKF30541nelPPFwXDTVC7cZEdOL5c+XhMoHtSwWT
Y2Dyde+OqCpQQq85zYaOz3pB3dxKGBGWPTCxb7FG8/iz/WDpL2l4jRMETX7b7qV+p9m/SN4s7ATG
LWbact7kfESwbUEbdG5YCLeTDGCRGKcuXbZ1/mxnPDTZ6KbTtCWh3CVXxQ3HFikWzq1yPecJP2aB
FqcE2WoIT5poj6SyrWPQGXgrYmJHSO6VC3kjI3nJ4LMAEid0lgQuceplr7FfUjp0FPVkZLL6MdCp
Vi8L2/DmoQTnp77bUXiOJwKHE+hwq9qlgsvjFMeceW+ufrTLb019JkcZtPdq7duGXeY3jbIjDpt0
KMzOugs2hA00HL2YLm4B9GIv29IJEs0+djWFyjg+jf23hk6RdM9AoKuyGxyy+Q4H+66y2tdV61fg
jhXyIQYzJ02XpPzQHdJ4m6eh25HggPiJpxHxi+jI88kOff0VL5+WjAUlpEALefScz1zDZJrfBK4R
Fh8ucQ00qKVvVs9hwgAMpWcz6ccxmf1Mtg5ZdDfsZTOUrQ+XAy4A5WLJ5CPFJepKlzVeNs1wDTDg
yyuEgsVvwUmEZHLCDyozaitXgXJt7LP6s7NQ2AGugby3JjhtDcU5ROJ51AXIlh4B8jWVG5anl4Ll
87Ssc/hlqxtU/RwXEalCYtGgu1q+zDZVz9p9ktJDSsdWjUyIkOwVp6QLwnb5TIvBG6w3MlrBF3dw
/KY+/mCubqaEnKYC90mfRyqNLeojNB58XPoMtRBEEcJjyCnrNCaAI0mslBWgzR3YMdS0h0UhYcUZ
i7NumE/jVNc7JdRMFo7zI5U51AElcXVh48ZevgmnUDfqbE4rhrw90dlKFONgad5wIX0J+kWiZm0/
cibroBrJi2qp9IaR9AVqCZNHlB9g2x9h/T8XRgaX3WpXnVBuBGtevSwKSOJ3DHGJm3eO2NpgF0s1
9VWBziVnw+mx/gddknCQT2njy/bwo3QLI6TCGBEjZ9OewNgEtkmCRXe6NuyWZJhWZBgJ8w3B5cZR
C0AGffzOnBpamoxxFdLM7yiVnYCjvcDCm+FXK43mUcddGosFRgOg4jychj2LtyRPPZp3VzRFTNg8
w2Ns2shCAJts9KuaSwQ8gbyn0Y/ZcHpWP0PrKRAINclvdraDo9dbR2bhP+WVjHU+/em2NCvTpqmT
oMLeiOwcEWmDen+DjKIzXvvwfaJxRVSfwYLOH9l0s9lh6IgwtP2et1Yrka4ap48oxvCTM2Rgczqu
Ymucp03zpSb9dZz1z1iP9KtjcIO3Ge3a0CaJO1oTi5ha/pkUbj0GGjCY53MoJz5wAWuLoXWHdseA
y34eGus3hxvyI6W1QWxB5Mc8fMvx+d5wUpwdYANu4qDGyPvhooSW2GndKZfzeZcwieX0tsW2mkNf
T5Zh207OczaVDQzEGdbq+KnSf27hzvHG4tSoBVKVvnjqRiTq65PRoiMN+USjZUE28bzIGRaWxr7F
7RutA58Ah54w0cqAvjDxeiueg5mTxBh1Phx6/NoUvVesuHfABP1OYKB4lkRpb/BuAWBpx70FDjuO
2aWlSd75o62+RBYEjjSxwiBE2Yj976vB+nGALbfpeHHWIUF6QEUuRy0tZta+GFWVn+JGeWVHZHsS
CdtA9op93rVNMG4bpOlwN9HmxqroPaZA+s6e8jOX4Tlkm3oJl9Q4E0DbrvLQpqBAcqbiw2hMrDV2
9W0wit+OgAY3MEkHxmhua2CiKuPqQdPgZZv5zEgm00b6SP0+R8h52Gpzg2hcL4z43Y5nao907q7H
YbZLW5mWpaEdq91Wlek0iJ6S0QUj8Bzt2DgYswZboCd7nTVgMIVdhLyG+5gvmz25TcRDmEYvppWB
lnqwkcdz5Zm9v4gRG03an1u+mBvVFn7aaw1Yo5QaENQd313qp9Y3y/e7PsogWtKC2EqE8DC4er9z
xgcnrcRJkLQoq73PoIT0a+ejHdB16IIlufaY46vVsJv4cPJSNYDrZGOex8HNUJnMZS4jVa2ohY5G
jqHyocSDoka7KUVO0E5uLqFOSbzI9vADuUjHckFcTgEQq/+g1x6VozlckKa6WilvinVngqc9qpqL
vrqlfsXKlwmwXvnRnIsTwzntebZ7NwbLWdxJ2WYzalzaTuWbvBTRPiofHFnaSdlvM8XFVp8LgbqO
egnPWljj1TQfhXLA8OyR1bnPYQGC1xb2PWScM5ILIZOm0iv6x2zAbokmhh4GDfLoZWUYzLifGA7n
fYLst/iQ4LsZBQ/vKuciSh0AoSKgCY4YlqCWJu8kqfu41WVBtNNy7FZBFO+vqKJjBrPJuVtj+8pm
bdM7iHjMX8BRtqF5bpTugDOrfezq7MnEic0ifiMXB60xt4N4x6oEGvsyLSuaLjDzwqfO2djYwpjw
ej1vu6CkErpOSfw4DLJv6jA3xvjBIhwb056y3BgwbHAzbnVJPurykSSrJx00/cZwnEc6J0bpMr7f
M5OGbdcw7kFfus6ZyYx2DJxLzkFukYOJ+ZxCImMl0OEDWPhgU/tUu5oIe9l4E4wbmOnaRekTvLxZ
HOUoysOeWnuyA73uYcqxFeUzVDqL14anGC17gYhBrQNhIFOw9mr8iSSf5xUjE8ph+oqJSYLMQyVw
EctXOau3jAIxmapea37FUEOGaTvxXtG208GcwNh5y/SddaDvMhouEgHj4We1Q80LTVKbbyduMZPB
gQkK2sF0eYyiD4HYPHyUgbQmlJ05SXcFOLrqhM8oM1+7XQuBvpmuS3wbRqz7wzMsYxSeBqfcSwje
MKLidxaGNVx1IX73VMWCnEB6VkOQOpcmhJ0lxBkg3hkodVJY28yyGXIAKJmQA5Lcd4nRQItaByZi
tRslXV4G4YBQpcMgihXqzqYKTeJL7a0FDWaOH5NR36zpOCVuPyU2WbgkG0qXRNkLEwuydo6MR4Us
EMTmkvQoRzcbah3xqtCaSdUAKa48OMm7OhWo5lpf1nZwKV3ZBLK/AmXkzOsy22vHbzOBwm26RXsl
jJvWhT81/JWhKVN5PWsLI0DTUfWiGF5KX4M0NLN8iOT6JrL5btZnoU8HDfeLGlugr+CDawCN7XiL
tcirmQv29mmohldcYTttOmrSkcBciLdsMfo3bi8Ua8AbzUci7rnDz7HNtBHNb2oeclk7yOqJD2Nq
InEWrYcuwi2KNEiKN1YMirLs6Xcq65pgw0S0t3GiX2xc9s1oHOvwY0gdl24TXzCpG/z95MhXrOcG
vSqiKBLNnX2jwo1JeGptRs/5m9GK59VhN1iaX80XVRm9eZY2GCUvJWlwJNYyUT8wSfUH+RQBw2lH
6lz48uvE0g4SIZ5U62mi8tFwBToGTFxkE0MaSNLaNKw2J30/9Chxy6euSD1Yg5tcpxstJ8zQCaTR
+t5L+lMI0DZZPqfGOKt08DhYgQ3OC2q86WjxV9WUl5BTQl8Fpj0o2xIVAAKNjJHEVEvehPBMRgkr
bjMYPiF9IVwgBYO6JunAE9DBjk4TTC3uH0YQYRLUSr1LidBsTWDssCgv0B7ckjnnRDxRGKMtqaB8
v482XMGo3kt8BnBEX4ox/SRiB6FshDQ4wvZY4mbYaxxeSnqJ1HtjL4EVDzsLZNESeqzD6Cae62ne
S220hxn5oO5bcoXwH0Bvlo4L4VWAd9ycHh6zEy1kdedYgAYNQXr1AIYKhPcCVX/+IscRvp72WnMx
a3bzwEjei7KXmYnCRLyWQvhbVLvGzbCeDFivtYrwKlEj7B/Zm5NGx3UlM6B202S3M2tAM8PWIX+k
rtSrJT8oTr2TZ9D6CrGfiaX/Kmxeeh0wFywtzkaF1UUpWT0943wSSeVFcF1T3dk1TrrF1pUYxvNk
4GgreqpJZkJRZG3MQmNDRMbqwFvcvag5F03UHONQ+p5tkDXQ3fB2XxNrudq0kLgE8Lq+p/I1clq8
Dt+TCUDkrU21Q0qQmiM/m+FvuGjMHXROe4dzA3fDOjhvEoy3Q3UViX5U5t+NMHw1YmhBlxAZ0xdo
0a0NH7zuW6i0ceubFoVsTrjfxNamHbao1U4xudECyVwMwaozmPra00aeSGkg9DOBncdY37PEmz0X
ZOruHELuJqLQlpJYivKiYqqRBekZjulp+i0pAnkENrc+7stZomHqqTmElm/XpEGyvF4wJlwzrMhK
+Z4iE4kplQ20fFr3MzmvZKUdI7IZBdJoJkdlfam00S9CCALT3pxYBtKy6SqqqJmXKvahKzJO8Rr5
FM4s4FdfpQ1881NGo5q38YOkG+9o4c5hNLqZFV3j9SabkNtpN7lBA0xY9mIEhsXVSRAL7DjXymlM
I2sdTe2N8iT/xkzsJiroLcqMqMgDZmZN9Qz3+gBFy21hGBqEc0D7krN2I1Voa0w+xWpD4i0rBGt6
qFZ1sa27TneW7CuuapNsuvoHGhZJroGSOrj3nR0xwA9QOKGxJ9s6PHY498o6Zkf6qMUtByyHq3ap
jeJYleq9GukV0dpUd2w1PYloBYh/DH+1fEtCHfUD10/76cTDkw7yQBtnr681SsXfQxxEpMbgHv0U
FaJQHPkhOsUEnX0iF76kqvekeeYebdPX0PkcrM+4P1vOU6GOW6gEbgEHsBj2TlGwYHgwgStKb0sT
v6KApkKquGsWT2OJAGran5ETI+3yUUsDbCQQLkAm7Tp32/QJn7AV3+T1h/nroF57NLvLKrHFjOWW
EeNRLPCqOLTznc0XvPyxBKFDYBrfo4JVawVdVjFsPOOs0NxZwxjokLkFJgJNpKekMLZmpR40Xzfo
rxSXyUSfcXiocIXj5EUwrMK/WAzqhmTFdpdj+sYr0+f2Ka2x3SyZO0Z3xFF2PPhR+uYkbM4Xdd8N
o19r3d5KSF2Yi402f0cOJZuu7JCjMnHhH85B1ZY3SrkHm84RxsESAVgEnWzsfMwVxIEyUKYmNKEw
ZwS6TL5KqVLKzlcGH9rogPKyp5yNzF/kVwW6I/l7X038G2TbVtUQU6HHaI9pS3PbCbwCxxKX4wT6
S52euuSHfAFEEvkmnFq6ddMjhGwzCWDLqkrE5eOESL2Kyw2Jn1wRuiuZ75Yxe8hFt6BevZkJI2RV
2ulLRloo1E2+k5Ij1aGhS6+3JY/3Sdlt4UUxJqMHIk2gZBnTEhlQ5Mw5s0uqVe6ESEUZ8H7zcYO4
fJ379mYiwNdpScmlOUdw6b/6Hk10IVtHqex8Z/QZg9CbyxuL4yizcVj+wNR3uJa6mZQbzWc2RM3a
7QVfPiiSi7OtdhI/old2mAAMOcNSoz10+S4Zs60hAONS40QUceXFwHm2WKRm7cFdnUpoBfZwGefw
0GVn3eGLHU+PfMHqbWoYq+g4hRn/6EBrDP00Zz1pgiJI+Ya78eiMmedUbUBEA0ip88r3jmOmkPY3
3nskv0zmSkAByDD0YmaLTBVV/86n1y5egjQePAmnwcCEl20mKO8ksAeoGO0m5FM6YMBr+4Fy8X3h
WW7nr6x1cIZ2gVA/IsylJcgIyySru2HZ61nc1SQQFDvY6fC6XiVjpw05JRTQXV6GqT6NcPYsGdrM
6I94MgGMnqb0kswfViLchtDldejrKBwXNucNp7ogjgNrLV37ocSZYOeBYpzGFrr7fBj7h0XCGGC9
GVOGxHL0qihw8ktv7le4/ZhUbjk10K2EN7yk4+wmgqe/fygoMZrqWJsnFVC6U3EF2xd5hgdnIAMX
57oPWcS+YLgLEQCq6I96hB7Gr1oAfuTvJifnHNRQGeFoIUtOQTu/XGRhbCMSiWmdhvxLT16Qje8t
bQzmHnoomTmiG9415xot8kaLcJSyzrCzXW6uXMN2o1oPabLP5HNTrQiY/SJjvgJoA5B0w/ZsOzvS
vjjNM/WdtXizeRfGoWY8G+HNbeRjI/1SWqSWnP4g+Uwq8fSrhYSapUg2+5/ceepoo4biBvJvlysf
cXNf2k+Ud7sxoxBStK3OWM0WWiBPb4CF3b5PULQem/ggR4T+dtU+Q96hJOUmlaQHWDfbrkOVgxPf
gCjA2dNbTGrsez+iDWtBSGhoiEQJSR4jDXNxbEd4/gGamsd8+VHIuNR0rCvKh9XuNZ0TmBxD/E+j
0XiNSrbdFD73lfBLi+Bnpf9FHHy5jnsl3S+Yfi7L3eDcAkjPhucLIyV7WHT8ZGxHMnkJLOlN+Jy8
+YiHsntiGYdUafaCtZnJjoG6KzITuLzgaUfyFz+KsTqZMwOcLdl8vqrUrClQ8YweeLjWntDrTXDF
OSqW1CvSbyOdtw55KL10qpuniUqGDHtvihJen18SWVj5cNTs2mcwNFOiivmxg18Yyi2eSBSkNWeY
1bwKY+3cOw979bETNQh/QOgO25viMtvzs9U3fghfUluQ2kZpwIARbKju1Acjq/EYSqir3uN4ok67
x9nJViJ3KRL8Nu2aTozl+Vorj2X9pE+foqn2nV0zM5m9RoLOwHamjY4liTRS/7sGWNGQ3cOQ54Hd
56ZQryE5cqh+tmY0ovR2tsr8tojX2fIMK1DewuHLAlYtoLAY5U5Ez1Wl3/O3pb10nFmTrG4WXTwT
9cHjLD/C+3dBPjDuxYKuvyLi2LYI1JGy36LlY8St1Ff2sSKVVDDBJHLFa5V+yxh3JsqFUhzGffG0
wOjCEgdYZ27fJ3l5yWOmY+QpA413x7ILGoZBkYPNdH5fqgEwPIccV22NYNQekcdMnwvtop6+zGQl
qfAPTMjPxaFRqm2YY6xuAJiyhTLz95HBnBU7rqyR8BnhKBbdnaj5I1X6wW4UJlSm7BNo4an52bbS
QyQjmciSfW88SITR2NGLWPMdOBf18JU8HxY37S6DYc60kVe/5dKOtpNVMueWngxa7xTqUiq25eR4
dJVeWaTPOpu4qk5pBoE3TaPbq+MOCkiaPdk4/zqHUd2ItQzvV5agLQ0xvrX2U1waG0fGey8XR+SW
ruJkQW++EcBEARkHo2WfgMI+GOZ1QYQwVYwvaf7kNvRjWDeljYY5hCX2njevuFef53b6Ggq0f+dS
0V1twOZqHjWi4BiweoK02v64wPhFjOMSAmLhbsn6Z+fY1/EFxbuvNo+qTNqGeRQNPiyZ9XZ4r9RL
osSCKFsCgAAOGCLmU0lBxzBY/M6s7tJl5S5e4h0axNeQP93ozCuSLh/j10Ye+v2saJ6IF69uvrsu
3bY2elF6H0R2x96EWp08WECtY5118nr8X1Luk8aYXGb8roNZRoR7A9ffCElN1Zllo8Nk0M1wc8/7
QNSo0FqaEXHQmeZHyjsXYSC+OAnM7hYND/KyS8Rlcp4S/R77CheuIr65iaX4kiUvFgiQ1vahT6T5
1U4fZyRc/SOanGNjbsZbjcom3veO3z0TMZCJkxoGGUBk7OlO5jZFvrGZf5gfTb58EUMJoYDKDj1V
pyKT6ju8aAY9kZl488AsvCx2Uo1TaoYPrx/MpAmUqvMx+LymzbSpqJ3Y3DHSta6j/dgz4CjM+1IM
R2ksdqBPR853EjJO5aojIN4tQUDQdOmHg/zbaCq/ZyejF6pnKcpWSCrzx/MCpmRdfFRL5k8j+jo2
8Y2o9xnFBnvDg8zCAU+dq6J6L6ac94bspWcrqtiQR4fVrrBe8CXm/7zpUCJ1QTfley18l5bfZhnT
n03cjLXbqfFbQeDa0mE1WEMrAFNQW2Wh+ZDAXMB+ROAoK8dpYKj3CKXmI7LuklPedPWq9w86oJ+M
FXdXMfk0CRIxX+2OyUHeTZvFRyh7swbJy+Z5Z1ifqhIMK8yhhB8U/sh4Tixcc6n1qhECHSm/5Aol
7PChjuLEWaCzTK4XOjdS6NJLSSOgckZZPHhLiLegVFwLB2Bi0cbW4686+zATImvzYafg/BVO7wHC
3Vmf/RqzPpM7HJERazHtWPUYKu/KFRR0pWD1RB6wFQvRx9XqcOGzqx6TX1ZYXZKKgkVGeIaKq/is
jHfU85u+iH+khsuyCB8dGMvJ+Amw1hkMLwZUZsknHOC7nmdbUn9G5xwvyusKcNAl4CBS8r3COG3R
BClLWillpDmx/Y651TF+KTHlhLSTVybUKniLzZfSeo6K3yWQ/ja8QDt4y7T5khIIOHNL6hlpsLm5
iQtCuY0bGjbcsQP0s307xS5YIDKCpS3hFe6if9l1d7ZHZ2eG8VNlYMHTnb2jWYE8PNjimRhyRgfM
UqjtRufVLH4bJa/BwQZanjID7nI/LGGccbs2jNV0wtJ58FoNdQe1NmqVrR5LTygxOAE4InlbaOdG
ggnN4VQNNLWW4g25GYz5GfDazLkO7BGOvjpMe0sfD1EugkGK713l2vn4iLD9SwUh2FhIeuWFaWa/
6+uc9LaVQs20j0VrX7RbtP86NmgJSB5wyh8rXhhcICuYC99YfnKxi5v31MJWaIuL3Gmbrv5Rsfja
9AY2K6Neny4SORGm/WLYbLkzN8IIVCO6KJvmRNQyyV1XySKLiCR3fuGxRsrc23wXr8PytDYMrOTf
EZ76aoZJWHUGni/B0AsVYExX/5syKijU+rkglzJtNuFtgDa3CfV6bzjfytK7zoDnuEfQbR+6SQvG
unsGToc3s0UR9JpnMjYe6ccCeOnazr0CLDcAVLQV/UIOz6Ua8U5XpNamPaWDSgJLs+uJCCY/9oHB
+xGg5C1V55WAtY+AHEcqpSMzAZxBuLh3cgcOwxr2I67Jb/xV/ijnHxYrD14WE9NVSwWuKnctGo4o
Ah4aWKdT6ecRwosFt7ut72MMn7Ux7iKSbiuTaQ8Zw3F9isWRYG+iOaNNrVgM/tlLGqO51wb4Ctmx
mvWN0kJHqGxsNiDzLU4awxEe0NeN0rGNLeDIVZxSStvfbVz+Wth7x8xs9+NKvkhvC8BAJy+Z5DVX
i2tt1hjJj5+h3rHbVI4jA0J2CzfMeQk2nXADl81B+DEUww29yLZVi51MKaFpPVxEE9ssg2hVeesx
ZKZcWoq0PFkQpasMtQ7hiywEvCK0PKrPfY12iO0kUPrriMF+SOrHXmkfLAtdFkyPAW62lkFEBggE
Zcaz24rILPzr+VwF9Uw1bYbbKKHhzjEfZeZVDAPi6OlRQrkRPjbQ92BkIgqbxD2LnfeWgJKaO70Z
n+G1MHdDnzWMYAe/44HqhIe/UuQtcZvbRj8W7BVLSSfRvP81FTCEuueWYjNJtT2hiBwBAwRotswh
XjI+TPPPtHwPkrSnYvLgyfhLidhHhSuVifJHj9e5d38o1W7fUZJJ8ZGyZGy7l3L95MUUdXhPF+u3
jXyprDBXzuAAUR6R2bgx22UDMma7hvYtQn1B5OdpoY0xJOfj6ViPihBeCeky2420JmHV/+qzCrGx
4gH8gaa7q7sxSEmHGst3u+duahlGQ88MRCm5hBtNzCwKKgEWJSMPRzmiY2p2c3fte5Ig5smDIbHR
dfa+NNcd0xakFpAtECAV29pOyGQC+bku4SIM2QzRq+zRVNa98+hn7dnQcXuiOkN5ceQFOSshD/fs
ZZm0yZPhEoVBpwjCrEg/SaItRupAcdB3dQKPGdMDNoZwnzY6RBJd4fIklrGtzEOtlpewiLz20+aB
HFAGrqsiJu3Igqq3snqRRpXchfVyZ6yQjNc6ybFhSEQc2Lc1KpNQQXcV/pcmppJr00bsQ8XGAnKA
ZpjXvb6nBKx2VckA4V3X35OFQtSiFQFBOvJILeBY1CNLhheL4rcV+B8BdVjGJh/EU92Xh9YIv1Sd
T3E1kdisi5uUae9qR6mkleYOdS8jG3nbzj1w8WzXDNJ5mqmKiNMR2RLIibxRqZXgn8jbLlU9HXCN
UOnCmV80qm/VC2ONZjwnNlDESSPPjGGOHfsZXWQKZQbmQAW4dAy/k3CA0t+QOBc9SzlITosscav2
Hhun3NWx5tr9ckiX7wwB29QJojO1txCNMvutWX/VpZ+aQcqEgtEp33Aq7CIQ9WPzPWs7TaU7iLFN
TsyvAFrBw27VJ2lSgrnWmOcn1zrSA2sgCMvtE9N1qnDfALFMWXur6Oh6PPRI6c043etZ4bVo4/To
rhm/lnIPe9pvBv4NVLbtPmvnrqZSUBsGDIeYzf55Qchc39TpYywZCgEThsww4BGeeWXRvgdC667D
Yv9YBYMUbgZK2X41GpQfVQwmRhj3uBiPsUQuepeeqkQiE6LezcSLCJbqmpE+zKL7TP4PV+fVXKcS
bttfRFWTGnhdrByULcl6oSzbIueGBn79Gcinat97XlbJ3ra3tEL3F+YcU+ifZkmkgTZx59YsYOTR
YFFiUgl6wcEwbhMxB+6IUITDrFnU4zRQu0hOfRhWTHpMwrvJHgTpipQv+Ku95GfHaL12cw4Te7h1
HH7DPNInTB/E5gxt/1mXMaVUld9YUOd2d8eB6rrPwiiHsDetcJkUGpUxei8cM0z4aJZ3iEN5N8Tj
pinmh2EBZFEnN3eyw37G+9aLyypnhOCrFVZ98XtkXts152UpfvUTUQVN5Kgwb9Z5d8dNA4EDyJ5Z
Xsec3HtjcZ03hrsP0h3SS56I+LCMNK9ygikfOH/iXFzxxvwc+7h+8+OJ3HXvtSKZJmwMoDkCMOy2
hFzgYJSD8jEzG8WpsQqp4ifXCNCXWxS+fIipETY1jKtnodmMki9tezqskIOOtnI/BtAkoeuU483k
xS6XngBNORQMOLFKBH6Bpb7Ye3X2EIwDBtkuZU3PMbc0Ky5gYXo3sZY6INQoCk6DKFfbKbI9Wiz1
B5psRNHoB09RijQpINDCySrefqXzWefYPbKBdFd/MPst6cJfXMPy6OI1ZgJK50OCjifW2eqa4rOA
9oFi3LyBrNrkPXNAdxY7zOjAprGiUE4SVLwT5nJW0atxNRPGf86fwLoDHc7C+j0uHqd6IgWBwgP5
hZU3JxnNu6JnkszuFAPibtXw8A+ihHSIybn3uS+JO7M80oRiERpOtqstC+0ZCInoTU3TXiYNBEay
l+WpErxjmPyxyWcbb1/MeH6GTB2tiWHFi7MykvGrvZYpzWL5OjtcNl22mlNUs3Uy9lXK+z0qjjA5
OfqtkH2FEwPafCaDrTYqZC3Jg7aaNSznNK6Iu6BW53QoQCcpG3p7VrHQnIa9keC0wdRbkH7Akqsm
2HnMYJZFkI7CyS6hgc10wVPP+BENqk15yU5dFt0+tp9bJMl4RpA3MhufUD5aqJJMgsYyPNHt9Jkx
kDrqumOeNo1TiGDNeCE7ea5BSi5pAzPPzAXNHmwsV973JtoFnFEvE8qXOb5LWd3aMdCx1SbGfZMJ
9v2onYE4AA2GJr1Qsc07H2aemG5rYcWwMHTMczCPoQTS341sBTHDRBRCHueCjQ2xdsQOMDSXLlMh
FAw2aQrjV0Ef2uEzH50fdkzwDYlwUPHG5aln1hXEny06B59XK3N/GSU+DdY8RY0+Qmx9Z5snPlXB
H89m1Uu2ehO7RBTwt2MflhAwi7xAQj0dewKs3Y+ywmdDlFzk/h7RZBsuupzgh5mhsJebCTt37wSb
GmiQapizHy1O+EzCWNgz+sSFeiiqZW/aNN9psy00czL2fIQx8+5/r9xfcK/CQN1xwXbNS9m8+QyN
RtGfVh3rUp/ryGF991gnE0Fx7Hp84JMBRSxql3SkkYzCsj1CTiX8rr+m3pVzu2FpV9rZFpCphkE3
mm81Q1s7J3u7Qb4SvUjRsbF5HytGu1yOPenmaqFdmrjQHcxpPGv417ZpdbGaL1oIqLm4tjndNaID
IDHy3uO6sL381BGJDOl8HT1X/blBhkNqbOjiSS+emTjN9MDqKtILIww3upfM6kU+7xMVHQhg1HT6
nvsxmk8NRN8pczcJETCstutll0C0b6OR9vMUGPAZSysM/OZQAhUxuB0dRs/JH8aiYamu6B048LuQ
2Wye/kmymiEdDH2sAPkHWJutW99H7d26QDJYcCA/blt4thgP2F7gGsQgvbOHPjQNsDAUaG7a7iee
Gmu4krneSnI6vPeAEe6Qvjc8NZPLn+FVqRE/1+1+GNOtj8h2VWJ6pID5bwtDade8I8jsUttgrccU
2TYTxOY960/gsnEXnzOMHgyhGgLExr9QupqHiL3tyGWnrdtENgsK5n6eQgNLhXvROAUUPXqzPBkK
7XYCRre7eNGLhVjE47yvcnRyxUuZjeecFj1pnme9c7rfS4uM3npokz9teu4ROaEzyvVtDv4S/Lsz
Y2BYYEIRa/jcsLbG7LuQRYPKdj5KxJMVQuO/Qd+tO2Bi4xTz45o+Re1l8CULTpeFIefkhq78KxIa
Q71TCz8FLTyp2RmIENP5IaZDxHUGPfkcZbskuqTZDyLvNi5taG7t0+ZrNZFV2MHoIR2ENQUDo70p
wToXE1iikK1tzcgtiQ4LWMvYMU4TR8kgHqHeQp5HOLZmH216/zAjTOvezVheNGFvVLODwuRcv076
IiTQnINI+9361lnYsme0QKLFG9f8gi9Y41gH5dqW54DJZhybG/R9c7Uvrfcu/+KiBfo57mNOSxvO
61Lxbsh6TPSUdpBnypOdvyzybz8e4+LDRfDZ/qlToEhBiP4UxCuBqD/sBiGJ23bi6I39EnpLNe8Z
F/Tp1Dz4ACxm0R/JZ0X0DuFx1k0M1RRau0mC8snzU3Nbs6ttvYpmi06IBE7CSYw+MyDOo7MxVP2Y
s+hjyPIXbPBPAj+QMM/pwFrCjZ4D9x7cCXLZ1Hk1UlItNLN27OjkHLbzn8Qt/dd+pJOK4va9G1hT
glBhITAIRjVszWufCbJXEnrt37Hadn8M6sOqMlDvhVVu8f1mhW88trIiArz4DTSmYIHGUWU4CqeS
tDwqx/GrbOY3Wawxpun6Cj7WBcqiVD73UecfkoE0uLj/abJY/SzbBHobnYLDOovGkiBUa+DANxJh
7iC4xFCew0GjmrmPobzMww/Bx97hG7G9lE3Io5nyYUA+AX5uYF3B4NZiI+1jiRKfUy6OVfWEHXYI
ZuSeLJj8L5+sevEw1/nLjIlIVsu5s74irMJsiQ6L/lLesdMvrXH1iz+OkT2mPL1ooj2K+ddcI3WV
GJ+G3QBRP0VKo+W49QYAI85Tj5AkxqaUFBjPCXyZXoPRuQsCMIz09OP3YnG9HO1Cr4kDuzyBzezw
0yTlOZ+Qn6Dj1hhAMVRbNLIqFT+LzrpbgLhuVEfPvERB6LoAoGNixclMRP/Wg2+EXlYYvvmHcevB
cYf8Oo5hFhEb0Kb9CRM/pa9H6E4miUyKaxcsIHyDAzf/mzK2fdHqe3ew14gbXpy4l0cQXsGBSjnG
t3RNYZ0BmJ7x1BhcfqZmY5XLZ8zEO+G17rY2xLSxmmY6EZMZov+mX7FaF/0Cyco6E95DYWTXiDVn
M3M481mAOsSscd/aMzifftrjvXv1SXK6WUOX7Mbc15thKcgPHBhdsBp/ipw7FlhPaaE8fHG93tqr
Ymsp0ZTW2nI2hpJYbZmVl62uQ4Ay6ArPJgnyW60Bpq+y436am1uxID9HHn0E8/QZWAgUKIjNAzXd
KfD6hVdqO9TGCzD5xM/vu7isQ3g0GVxqxYap/ICyAsc6+5xdAi0DUGhG7y6HPm9ZZwM1ZYSz6nGQ
ZfKxZaHCN8SzgcnHfK1TV/MeeuCHS6n2SI8zVUr4OPd71yGekQMCvtSozyVrz03L00nTPbtUjOYh
SjxWMxUDiTQ5NitwOW0BhQUdsK2lN4IwzmKGHKNk5MQ4eXV+GapZuxMqxVhM/Z6Out95OUTONCme
MWIc0UtQRyD8hN2BnovMmk1n1j8rOP04A8+xw80XJ7AdJkmcrCSWSQMVjLPgOFQlOvocsgeTjcpD
I73EbKa5+8wUucOa1NWMUXr5/rXTCodxRP48TznbwfUhL4yebn398vs3vx8K15vPmaWBznx/+f2b
qjVYpdjjPX7h4EzzoV3SVvhyRm4D+dDEwihrcJU07FQyNTvNXlTiPKwPE3ET/x6+f++/X37/1//z
e9//VSn9//61BrbR2e/Otc1bMJQ8/ed5jBCzmH2WbQ2DuYZnq4fAJFp9TCn4Ns1k1xejFQSYfH8p
Sg9tdyA6dSLzJhyWuLmgPKwv//6DyfEqcCv4xXw2Go03zhXDfP73AFd4k+kRbbCFTaebpXf+/oqM
3f/96t8vU7c52SjyjAzY8zfx+fsBcgiBDj7BL43h5OB6SzJS+NyzUQPwCs2/mtXFMgzsheuDm7Hr
s9eH//N7UWsUJ6McmaVnHlet8i7fX9HHM4bKZ2YSzDMc+hoYt5Vt7SkR6kOXDT91ZJvkHSZKXYfC
B0VSR9W+tprsyAD0IRlc5+JPedpRvqYuu1ftXIzM/v9+nRBXckne/vsD33/r+48OBJRtCDipdouY
jCsz3P99GJamu/wdPBZNkcgu3w86sOmE/vu1zXPAfnRgcODgXwBWIn4pq7Murlthq/G9FkErfIRl
9N8apdAz0JdYzqMBLuIuSph/EDd1NxKIspgZWUH2GubS1B9QvvA71ijUEbb4B61oQFwABbdYY1od
rOC8KCLfPDw6Oz2hyHLMLLnKzPqFQMcF5ibIMLMVg1YmmJfvBwye5CeOBtKHoWkvU1oSF2AYHKBD
taaVhJHX2Zd46T/zPFaooxHLoJXoI0D2TRz/iCOnZQmXQ6VnwcXAijp+dbdHxLqQMRhJAs7w+ImG
CJMBYUxriKdllOCgvOVUVgD++36qT9KjRgsQmjZyxomcM44zk34PlvTgygXBmGi73RQT8Joxqcwi
4MOpfpGJb7zG6L2rka7CWsBLWBYdG1rziNCVFKEvZNeR/fLOJgXCNCBeA349OaTWouGgt1KGdR/n
uPuEEBqcr5GcLbrezZKzXPDJJletWHcZ6VMVMDbrF1Vc67ilGiv7h/q2eMqgaNfJLnWZ0qdActn0
MCZriThM4J6u/2u3jzA/QHi9VA1eBJ0uL+QAuac5YjPlqvFFGthZkKZ8/8G5ZYxu0myeKgu1i10r
eXALZq1jwERnxpTk08/sxpbYhl7XhI87EWKXbuVCMWt61Ai3qObLn53Ihp0JW3qflJSgmW0Q6iIr
8VAZFKceiMgD/p8FHIuKcdmOjOjV8lMEi36UOCHX7Ofc6uejhTYtWbKvuoiRVZtm/lA34jYujf3G
a2Ht6rLxwmRhNemYTXygpCWvQiokY0X+ktdTj5Rz1ZpG8VclZvdiIRWOyhPDIeb/ed3Dl5gNBNjT
q1vCAOkL2DIp/hivqbqHWOVPs1+Sl8iEiNgfj13C4D0pyx4PFoOjhic7mSz56AStfPRQ3tIb2uX+
v99rs3UqbRFQ6g3TQEiIQAgpFIFm7O/xvdeHjNHIw/dDT6YZEoT8ybLFgufMS+7lYl0ja3WN1nSs
PYTpTQ/A/1A2QXedUqjJpuoYazuKsHfTiC+MyMsDrI6JZTwTG4+LUCXXopHxlQpb2Lcxlw6LaYDm
dKmM1Kw5PriB15ByzEMbU0XUTRPshqJjqkKhve/VZG28NWr6mwRnOW53kOtIre+IcI6iFjWvNyCI
cbGvxAzLt80wTFcK/vRkZ8VNre/GfEH7vIyIP8zBR6uobBIf5BB//pc8jW0SI+pksZ+tjNuozP5q
YAyfnEGQlurwYA2CNeHAaMa/Sa6US2Gm3kNisjWNEPsdeyTqAYbCx7xIBKx6E1/u+m+1peVvXcd5
UC2xn+0aEmsZynsAYWqOhgDj6IiTmr3p3aN3YpPq8XH54RJic/N7UOIOBaDMBu8B4GD/lHvRG+wp
j80U6x7+H8InP8k1Enj8bYZVaPAtJqlLfCMp2kRWzJq3ze4mWIxAtJ76rmBOVAb+XYzz9SIU5Nt8
moG0yzoi71uMdwVg/LvJjB9ljJ+bl9rZljN4ZrCN/s6iItz65mhuDZQ7R99KQiyK8jG2g9dGzSTM
VbR131CWXutx5/gnMXI2o0XXJ3YkT/aA0TQQ8lYHIGomrYlRa7MCfdG8knu6awGDbZdBOPuO42z8
5kVbmMCjTLQXIy2zl6DDYMPIhJc9/0GtVO4iqoiTJXJQZETenlqguA0L1IeKFaoXv/hBSrQcAlos
qaV7GODH/DukIqDFGNwypAyJ9STb3oEro2mBkf0NeAnxGnrdrC9tyas9TOBJXSfNT4XwdpGJcsjt
MBI6c52Ym7HnzeUn+cI4mB3YGCvnnCNIMLP0X7K5h4vHsPRwZvKIAlNPyU0ZkFXimr+yJvJ8o7z0
kol720W2WY3PAui2IRRLf9l6920yG7fvN1SQMw4TdTZtSYZJj5TnJz0G+YXrq9+1jSffIeV9C6ea
Y8/Bdd+ZpgESE+4joYTFfZ6sOa3PcW0axIcoNI+pJq2hafnl+ns+tcXRsrA+BBHjYnhRLroe27tT
60PiEtCYpIv494meR+fm19ZyUgMieuK5vz9wy4oyz0r+WX9UGEGM/toYFHbxGEDzZDGc0pVZ/b2p
S/MIKZFNXp7iBxIjrK/cuqeBse4BFFANVCUji1YeZOGkdypSKfrSNPv3VQ+AyU0GxJCM/XdwttmW
ujxsAyN/s+feRClmEd/hSuuUgwqIE+LZJiVwAY6Y1KdpfP8Ogddwys5kKm7BNamVEpSuG5b8blIj
rN/GP9gZHJ6IMwZwkv/VJ152kH4BvbZ7GskJ3c/N/DdIAOGZvb2PiJcMpZ2WW9KvGPx4ubMTRrqH
u2MdWYE92Kw5UREK3O1RiYo6jliAaiz2E6hSokv9C+EBjCjl8A6GFtRY8iUs8l6KJrV/jKXPhcJE
d8YH5yoyuPBrZ+fCRazc5y5mLa7+AHbtKUKee/Bg9s+lBi5KvlLVnxDvUujM7gOWqKd2AK6TkEVu
WubegoyEwTh4WtL4pYDpMB00UulzGn2QvhE8u6ZEitQVWVi3uwCcFTSSDk1jmURn4FVhMuNBg3QI
W14t90tH+Epu5wzLGqIARveRrKMjyDc6P7Rb2jlWbtVSws41QEP2CPbqCyAJvZzUjf5zuIlVTNL6
GHUMan5J1k3FM+3Zq1hkvM6TT45qBps+8/17p6EnF36qznqcMdDdz3bODdeKUzkRZMFlyjAYsInC
hw5cQKLzW0mS98NYUWbkv8HPrFludRrmQ8WqrHwFesEQjkBlOmPpVwJtcJ+FeRf/srLCDsm95J+p
okswWmQ2++u1s3yOcXYSgomkMJb2Otj6zYxRnzXmcjNb/eF7dFuqVxxGDvp1f0B3K8jry5TTnlrB
atBBcptPmN8y132qUhmwYtJGWHreTfCp2ZmptAiZdLx1o8SwIb8Ggf9sWPE2mJa/VsronVkDYq9k
iMPMqNO9AbJNQipBrNCFQvTOJZ7ti8B80HNGPtq1vusdAl9ix7yLq6B71cWIdKPkR5+bx8BfvA3n
nXsfK8Z5S1UzhUc5di4QmnJbK7Rp5QhHHziATK19DxWAOWNySpxu2LPmWNW0MtkObvAzscC2zHl3
DeBG3UVM0BFmEFBjEvfBJwCRZffYZYXxU/TpgSSf5yKx7puua2Gs9WcD0x9ObGsBxe/y7ersnnKt
IyWJyc0g9LkCTrpVJVgJ7S4vU6GrZw8v45Wq7XWwk8fv8u+76ItI/z4TiPzp2w3yEy0pYOvqwAJi
QiVkH4bVaCC8qDjM5pyiFkCT7qYEmTg1156fscAq69uEbJA1lQozMe8sOQJEltMKPv4Uqn2VCeCB
iPCRigZ1N42PUQbL0Q8IQrGa+kjc1czrE2CqoQsdhYT3Ms+/RBLBVxHTJxIBfP9AccMR6uJWJ+06
rMad1gAY0nzf6GoHKngsNj6oumM//zbnToE0Kp94wgfm+myrnED78K6x1DvknbbYCA9O7316teNe
xPRn8V0kWLC5bAv2eur9NEVsbYEMuzcxuNjRCWvN9E9VGTEo3QyB2Wwd5qnm+bYcjLG6+2vAYiBW
yEhDv0f0mDwuLnquFCUqfpF23BYMrcDwjM+Tly8HY2C0nA0PGIWtTWGW78lsfZmOZ2+KrLG3pcVw
qxQI7zMk4VGFMn9hNzegLvY5cUkBNNGR8/a7QAGxWTErO3vraSIgMbbttmLy/ieYH6q++F1bxXHw
8HNVJi+qQaJxWLpmt+syFl2ArY0QCfleWJ3YLn5DHCXDxAQekZzaKvQkMaQeHFcn+xmwVD3ooUcS
MLS3oDQR5igo3MT9hk1vvDQ54RAqK94Hd3hN6nibEAobOi5hkovJfhnAJtEXdaHeRWf9NUtdXBVm
78DiGhQx6jIHh9vGbYqD29rDZQacMJigQZyItL+i26nW3UNyT0n8G/fKqx6XofqZuCzRRxdBoY5Z
XPvM5PFRcgBC3wgJqDvPKnuyKEu7+osEanDYWeuQrg5mIIj/2nn5nkKC2/sJ5iim+MdkcOJdQ5IZ
LVb85WhrIn4GG7xjmH9rSUKD0NMv0zN+VLpCDF6xr5mpZKSVXG1CtcdAO3dQFigL6vqP0787Uk9I
y9tPImUsNBnc4IbZfcwRpY7Zy50calRh6Ioam4p4HAXqDIZgEekS4IavihVxPSfVDok3XuQl2k8g
j6sS5FK7qV8MSYc+CPYvVf9Ow4NVZ+b+9OwnEBvR9hEg9q+uaHH6xmvSIAd8JPV7nKymw8H7G9eT
fYgLJk0Z7jNBFwkPxHwy0995LF+UJw/OuLzOOUulti9tJgssCc2WZYpzcrw83yo5GmfQ2z+M3GNt
qTIqmPqXOyQo82tkb5Pv3q/WIjOy9q4zCWICusfMchnVZe0hTXsOF58pa7CiI/pqZoNiin3XYKTX
w/p9pc7Ja7Db+AXqgymxX52FwZh0p20uf3d56Z2Dde27EInNRnrygRkUots5ffuaUY3uoGEc6iq+
RNO07fJoCzBShWQxtAeAM6nd0N2xAHYbu9hTU7FnloxzvRkbnoVHnxwfnGTk7yIefc4m7xIjHCRl
ACpCpJi9jcGVqTPG3pmYdWP+0bSY5Luk4L7R/A99ucB7mEkgDuhbCL/97axqTusXCOMSU6P3kduI
esCnulPrMadlmNHwrZVR+j6N6mXm6gT8Io9+ItodydKHmmNLlvRFOPKB16QbpyofcundaiSxFU2/
yB4GH+KPX/NaZxVdW9nEf8hKJyvaa7BuiCtcyxA8R3GGNoegPfLIcn6CSyPCkVjfokdF5TAwaKpn
DWw9M6pwMD1xNJM/MCh/l0ydNk6KtJ3uM6wqJOccc2hYzfZX0CM5M5vicYFyWAnyvasqfUnRjGqa
MJ7JNkwrXZCDVnK7cCuB6hlfFZi8U8J0iY8xy1lRouGALZbs5hncCfiUC7MvO8zbbDuRzOVU3RGh
6ocQT1o1z01F6Ku0Oyf0CV5DV74+MSgTu3k+jzXnD0mSR9Em436I6potQffoZMlPPw/ExuWS2vR9
dSHepdyV6a+5yuXOtoGzuPP0KFIcC1Y0om4GtEY92h28jKAipDbFil3retHu1bQS6T3nICa1EwLO
khHg7vPy5yp1sC2VxOQMY07nGhSnMnCwAsqnpkE94mf9XzJ3NsPqJsQyhkaxYVaYYTd1bVMik3vU
fASiqsObkbe/SWKU+84ZoENEz2xZ8IZNt5y5+HYY2KS0ur0xcnrMsDwcu/X5Gz0YN+ZEI5oE2VkE
2FlN+ZL47jVXBjqHafhqyy7aSnOEmVL9zlfXn+2QSD9hICaq1nmzLGVvqrlKIDpYfwZVPCCdUwwW
YdvNSXyX2wz26gUkcSPKMIndvRHLN77JhQ1h9l7MSQkyCc3NTDYfYD/mZb7J1JAPwGFpzK3XYWDF
9XvxAvagsLl0l6L+XJNLtCu3dNFhs1Z4QHxaFCywp1KTOMwBbAQhPDq0HWqH2kOHU9eC2QiShMYo
UMZotJ453lMoIm8E1U47Vge8kbvWO3Gpn4rG7i5Gzu4K7gHJ19eGt5NvS33Mp+EacEhZCOKcyns3
yYbhaL4MZFXOkoUcSERUbtCjZst5ZtIG6DCxubnzDzCoRKCX6q7ovLfcq0G3VIes/oyN5sZn9aP9
RvQwm6xw2WBogoDtNuLix9atyIbrHOuHivyDXUK9x2bTpVzEzMNPjvfYY4nioqDCLTOA/CECgQZH
hgtRxJug4XYFoPCBDY7xyGhW94Ytf+u++TVCNffZkO7tCgF17dx7WazPZXmqXR8TTPc2s17lBZS/
Mo+X3FocQgAHEc4G9XVocGNQExT2nYYms2jzQBrjTBNIXCc/OQMROeF0ckYi1JsfaHzKbdVT/idm
S3Td4qtzz61OYfaB9gxoR+wAPWBsdPHVtGx4Al5QqQdlFjyQfbStNS427TcwDS3vCcEwQhKUFuQf
zG8BVmeXg75Q99qyX2XMz29SGkfE5GyWAeAgod57+pQZFTP5iqsEg3Xa09wDpU0MAzRLI/54V3fp
OIGLodpmuccHCI7Odimc9kKR9NZNLOPhwexqr/lR0Ss2WdIcoe8HGw14xStSBrk2prO8vxAn+blg
GFNO3LN5JoFgTCj+FyfmoF6r3qfS6DgLvIKNidUixq4kuOMJDLz0SToDxJKgusvpjoAhzg7sMLBh
x0UHT2aCo0Aa3hLq3gUg2zPRrVUPw6xFKdojjOuYWufMTkNL8pf7MTgScA6wxaClGzILFIj/VpqP
2ouoEUGQbESQo93t3vyV4mON0WvfDx9Di8RAKqavRb3PbXU0C/u5t6flcShy/E4mf3tWJeJ4ZzpM
vRpCd5MVElJ0mhPBMKEyVnOyZQ9z38RmFE5aICbpit+mtjlN/Xin/eKNO4M3chyYCDMn3oydvDCi
bHdOIO+tdrjZ/aub2yZkvZHMY40u3i/38Zh+YPWi7Dfrp4iBwy7KvNuwqn3rdOr20E6fVQ0mKShs
pJ4RU/G5F9cegGKECOYQxBbatNL8yBZW8rZnncqRw3xozBMfQo6VDM5zIv8Q8RhxC8RAE30Oa9XH
hzgFWdkwsSp8zMuR7HCYRQbPsDvicHC7hkKNu9pfiif2dtiAAqxRRlG/DHVER2Azj1waaFd2/Ltk
LEhNCemE/cdLO1n3tc24WmBUdpbcBMTN4Qgs5eBbzIhFpoh57cbuwAm7D0h62xsoEMWAid9w2E9H
k85vfVXe+oDNp+zL5j6bqK3cHhE2mHj3SKTppoi52ZOOuM4OaJSZ4vyZ7WRv55U4Ri1j+YGN6uIM
v7KaNLSClC6mBdQumKxtHIyxlV3KdNrT++VbHf+qCC8kVSvZ1Bbj13oBY1dr0A4B8ViFx0KS8B1y
uEvWH1MJo4Lki66MXwvUCvm6XSdz9LHkko6LbVOigYM3xoL9UkZBvutHNKhmUrxUPl0bglRkSti6
ATV6y3hJTAwokQeHUUgY3bnxR5SNgW/EI0DUbx4Xo74qbX4MjNFA7afzJoMp//0rSIH1tirgkcbs
FLYeq5RNn+qCYEwZAuVXG99DuNXPmB3jIuZIh1IvIr23CMIit5WVuC2yL9VrELRw7XoU9W2afIGe
ROpm+ctKfjyitxl/DFZzprirjjJA8JO52NusBk1TkjrDXkiUs6J6GFLkTLFAr0bq7H7BjhlaHlTA
0fRP8XpdpYJXjui4rVk5el+P6o709DOayNNo5NMDKUZfLZ0pdYEdepbHndnjHYgi1NmNN13mHMuY
q0ifhE2eI4pEEpRyMa1vD9gtDViblbNTU+6B9/5IIWzvDegAnTOZocrHr3Sp3sbIIUvd2Ck6BD6m
etkO2OEai7peO4AqnQKxR4aYJ4hurIqqO8tPV402DgiOxVH9FSJ+LSE+XfuFUM4mJ07dUI/+JPOL
7Kpr5LdI7SAOpnlX3tiSvbWi1qGbkBdbGJvIZpRK/YJCp7OXgyN5NrLSeKPUnK+Vn7PUWOhC/cRg
m8JHrrbnS6Fl9kBRORVMh+cpMqnGqunQjOWRMvpiKIgPxkIuzCJVsuUfsxH34Q51j8pMjjXjoB5G
DJ99kExLOh2ylH/YtRcC1jx8t9VAiBoyy4Y8udAOeJslqowJrjrxFinPo/AYzSQuAQ5wOlziq7GD
iU03AB2McGOVnnbQ8s1I41ub4MVF/G74XCbCSDh2+TlE1T1Hijxno6ppkRD4Jc2SPIgCZ8qCRTxG
6MQtn3KqYh0odedzzU37xYj1aU7hDC3TFyk9ZF4Pvb+X7B8uwjQeisyNb+hsgeRkbzpI7X2e2ing
B/zjbQwtCH9HS7SU7hxq7BZaIMs1lGOE1g/YPXqcMeDw0aAHSTJdG5M3P//tKdEoj2Bx5LBu+dY1
ssmKsspG9NE164GBWidvSv5+htmwjR9oCdOjI9sXWZs2O7Hk4EwczSQ73hVl/FAWCFoc1n1gPGhV
WzBbQ5wREoXlq2s/muxDtIrgTFq9YAl85AXW51y7n07Ez9FXEF10shIT3XxnO+YH0QRPfeXi76yG
H53EUU6gdRE2QCzQD3FyMxHJC+RzQfDL9yNUhtadzPPf6O9fjUjuxzr7mOktwsny73VUQxSZcIbO
VcVHTqBe6Ft9ni3YieaIIIsoZeIgyS9QLAoRq++J+h1+TE4PzrmeT3hmbkj2EfQPtdrlpDqGqkLe
y+R5k5sRNwm4QbJxYJfwvg+zWIYuonntMWNPY2z1fZ2BHKS5GjEt7ApC7a1sGA8Fq8HQ7rOSFrhb
xUnrn/DxWObxkzkKrlaUoN46svW7C+uqaYNxkFM9RzZpKWhPyvxquhSdaxF9lGlyXVo8BgA4f2NX
QFgKv1UMP9lBbJEpQDsWg7nTufyci+kZQQ/eyHbf9kharfm5YI+/9YzHgCAKmxFpETHsrQjzQCrT
1KEkTW/bFbDy+nE8EVnnXmLq9CpKnXPCgYIyS+EaQIq9lPTLZkeUWgz3we1hQ7KZCdLqZykYmo6z
MjiCxvOifYp9w9U765DqJgmjlvipFkG+yKrsEIjsg3kx+Q8mHFvljsQ0g9WQmPqE7ssDFPBoM0LQ
mEo4bGWF2L7FUoScnB+JST769zatv7zif5g7k+XWsbS7vorjHxsVwEE/+D1g30kkJVGiNEGoRd8c
tAd4ei+kw3ZNPPDE4VneuplFiSROs7+91w58GN7UE7tD+ioxIQ95zUZdAE7Cj7OO+whrNVChwfMR
ettLWhIZnGwmg06JyKIhXTsVyUbBB6/5xm4wPBhuWOL4wITOR5I6KTHWlAsG7sPPmLgId9BLFrlo
TrV11gvx1teYOaUUvBWuXy+wWocoyNO6bgyHvBSlBDHq52rEWcm5yyg5QabLGF2aQmibo15FkLC3
0YeCuSc4wjUmQkwymjfH4iPjJ8vKm4QlVggtOXYCtABJHz6FvMEhoo4ObsaFZan3rEjJwVjp3bFk
vbea8FOPSVZq3IS7Zl3qsHDqtup39Eg9BqO7K+v6xRBI0owOASiEDx3XXUJGxU9Vhwoglvdu5v5n
mdqgbauz7iUvXYQLOtVkAUIpW3KG3FKOeRYDtA7GSkzlbbZVnn8eDZ0UEeFKBp7Dpndq0kNeSiqm
SjAwoAZRZbmoUkoea4C9ngsSERTy3mrJL/eDxqmPK7bPlJigWs96V5twE9R5ckp75n9ftZQkVopT
2LCs17qlb3Sy3WwZZV9a8JulDm4j1yBAgEoJJJD0b627IBx7EisRniyqKI7taP7FTv/d9hgOo0p1
S7esNkwUcUX72wbipqNZH0wAP0O9D/jaQToHZpy72GJD4jFFwFG0kV9a3NGxUfp7/DxnJ6yr49hy
bCvM/qr1xPhaDZk2/MUEckwo1CKZEH8RYXqdRKyRQ9Kws7vvuMm4aY5yn7NyoK1aWHOZstSkQpa9
yiBj9a/+ez9Yv44j2Jd6j9MVgkimnM+AI/yyx9+TTqB4SVeY+BeDbapPEZWYjIYGbNPEvtTGanhw
q7pHo3KtRRupf9atW57PBPZ9xkMQ9ATN59IePD0bPgh7i/mAyJ0+soCRePiDmgG3sFPMGHPzOQkY
JOVI+66HsE5NEVnS+kNl5OUHWzdW1IksHH6FxijJPibA3HwLzJn9V/ijuWoDY2k33THj+rilNeSl
o9fq2HY7Be/w0IhqAwoq2tut+g5rJ2Go5rsIL8XSd6P+GVc9LrEhPdGvDiYnqbdyMM5p5xPBq3Bn
1nhzl046HDTQZW373NX01Ssyj5Zl+4xJllDAFwkGIpwsF7SkPaUQgPQk5O9Ob+Z8KMy6OBtufk12
sNWG1wz1Bx6bf7Yc/ZpacHfqwPtiVUYLNieMMSObV6N1GJZCpa2CatU2fG0ovzFgxFYNR0cCdGcA
qeOnCVd/lXSSlaCBa19oFGgxt293HDvQBYQVrUy/+Coq/g+i7FUyL2WgiUUrjmsqR1qQOYHcQU9M
QZenh7gn5JmihZmxxDjRy98WkXgYjN9Bg6tWsIryKzC3bthPmhHHjaj5jqsJ2gQRE2fiUmbT6C5r
JPmaqOTAFH0W9wwJjE+hWJVq3HgZmMym50gBW33NlO5UeaywnfOg8TsuzNonMheqrZ2XtE/nyl4J
Tlpxj3G+iFvwe4P+kTsKWD8IDNqm9gXKzoCeAgCOnq5Eedt6AqdTcsFYF4n2OowsWpMDB4P4DeQH
NDcPq0XZgvgapvxtmrZJWv62g3sQIa+W2eZ2BGXFCyG/hhaDP4NRljYxKWuDfaH5RyMm/JVhzvZD
3dnr4XgtFLwRA9POwgVcWurFG2cPfa08Ekg4OnKs9m0/RczmPUaKNtP35tbG8rnGTgS8ApBTO6KQ
deYz96ttZxpA4GU+8yOKI9cNRBXTXmvcfpA1SEIpTFcwVk7BNL2w0jSLdKQ7IGFFb2JHZ8gzX4xp
4ZTCyTajxipg1/a+5xC+tAIPfi0cnIUlyms2HN0RrLYTn/WEMEc/3cvoXWlib9EvCqKCW3JRdDx9
lvkQo5pywALhXxBnsale0ExGMCpm+s6cfuMz6+G5Sb31/OWoyMowycpxUij1EJXvOjvk0mLixL4v
7wJ1p3LICZbJ+BpnXbtUHSvLYJVw+pdxBEo/UT/8FKcsds9zCHhQzQkI9022IWynep3Gfr+bCo0k
KJo2va68Z+Hw7tb+uMDyNhYuuSzE2ipwS7C2+qX2z33kAw2Km9fIgyvqPxfR8JVC199U9ynhtFK1
AHndynkUWXTn0FktS1Eb6866s4IaeCKHy9RqFw10KGYXZGf5yEN4pOFuh4W9wwjoELLxmcwPRfJT
GaSd8VmEs4ygSbWJDK7a9MzxXfHRkYSAnuoC8jN085ORGe2vMRPRuNiZM5s1/VJortumKDlnDSTg
+gjFtPBniWnYxZ00gWttuTRByRKOt5W2Dc63BVE8iWJaOfOksdVejazySc+gBIVNGe216kYZLGhy
qL2CIxOHKCgjJkMZpjhbvYbxnEysJLproQEa7dFgvkivLbbzIcyov1UnP8yewtz+o+63IpPi8yWP
USaXdeR7wIAgqzsDCm2EvMMJm2yfpKMwy/1TY7TdkWjpfFEHuIiKf/Q8602feMRTypHXifOtWaD8
fFs+Dga9eHzgL5GJXlD1xSsGeKJNAWvMhNq6qPNgpTtoJi5yJAOAgRmUy5RmgE0NH+3TSpkv4T/4
8kKOTbanXmgXFqto6BPYBSjytoGqzzErXXUuXFs+7FpeGEpgJPCsn9wxKIr0vQ0aDxmLmsRzA3Qh
mqzVJO1PJySbSARXEGDlssQQakwRJUyiUHEBHEnJFOS/l7H2TvzvGkv2Ythp2vgbmfVbEtlbLjZP
iuaQSgRkY60LT3aPtwqFNPKAt0U2MjjxQS/oVgx0eoyrPHmG2IU2D5KLWFIANQ/j3FlkRaBtqSvx
YJ+aK5X3FzMV8qJ15BytqN7nzDidvKGnLewfDdnGa1lyER6GgAa46lsxItBGRlZJ5GIK7gg9Zv25
JJjF5V2BDyi0FecXflMjNfa6hd4DmYY+xmYlfBRntxHfuOkc3iTWAyoM1s3ENB2YorYqi+SbKrNr
UWbPidW/TQG2ATTh79IX5brlYFa19g7fxXdS++keK/uaTsKzMOt2RZio2fmOsxYKiFcVfdIK5MKb
KU42GFUydIGHFZLkukHMEWr+uMhb0iuNBDTtY+VnkPUQ6pN26CzthinnK4JWSb1Wfx9jxQwguumA
b5ddTjrDeJ5GhAIbk8eU5iCgWySBAbltUi4SHw1nfol9Nq3StyDliF5jrqV9yXgX9YgiVHywv7vu
T6Hqm1lzVNcCKkuS5lJp3aFNuYCUqvhIPHiLufHuqSTlkWTAn9aRuZZ2/NSbb6We7SYZpydM+csu
WBtEoJcpga62AZ2vDZ+9abwXdXu2Uuu1MThI9rFJ66oDKbRcKSKo3Ns/iUw/GzVun6YXYETtZG2W
eGYNZgmu03GRNPRHxgT0rqO5rGPeWL2zSowVdMqx5WqqeB1buzq4A/+ANnQwnOEcS/zfXQgXf7KD
SzIX/YUAlYjyQcikffi50z1mqUibqr0FPtIp/W/Gws/SuyzprkgqyUFs45P7i8h/V5uuho1DvIVk
2TgzJSAD91l8cmIc7GSAWCBrBRUCDsnGPntFz6R9DmUIKYBNWuXdtxA+xvEttEFxijI6AoQpeD1L
rkV3cVwajjqGCDYx61USAIqh7ZSbPCWPZdrNOyji1xCRbG/E2h+dV1pT4ObGiEb5Hcuj3PQ6r4Qq
gnsd5yjPj+Xw106j/ooxffRzXy5EPj72WMBWcZ0g4hpfGBrzo/AJutTI7nw9YXWY9iZKib0HhXPW
4+zVfUYT9HdgTSEgJ5gXqY7yyuFcqfYyZU618TiSm+x3HC8nov+avTdzxroyOQ/1fLgZw5feTLdt
35uPNpwmRxDC9jr2eD3CJ2fH9d6QyZ9B/WbTvGZpRTlvG0HZ6i5lwI+UDyvLd98rk+VGYtVcZVE7
C8cVH7Dp7wJh/AUDIyAh65UxJGhbORSkEK84xrqN09nPAOhfqw4OE5joVeFwuSqktu7j7sNJcwSV
QZ3aNis2RdeK1dRiSHbXRgICw/Nsb+Ub5r0ytFXHUW2FyfCW6Ki0gvqnlVZhdu36EQLcgHsL+yex
G7cgXZ3/JEzpV7Hnio2FgymdrXhGPv5QhcLBo1UvHVWJG9yutA+YxpE25mkGupJYntFgLkixUadA
HNq8Y9xiDx8c0ra+Ml3UZzEysASbMHcHafsWDjo2hDXBuq+QKqk4cN9tC5pi76El9N6rjlS/rRxG
jyX0rAO556J0qiWOhhouSvNalX6OoxVkREhZqTvTHTIczqRicSePPoRWTd5sCbWEKGdnwUDpkuCQ
R+zbekL7se3Y7sLjMBKYuFaDmMlv23S7xBRf4TCibJlwByWhW0AcLthzdAN1jeNhNyQtAthM8Rpj
S5IQrz5k5fKBFJJSjNT+pX72Y/LoyimdmPEe1+fIyNki7PT0UDKQX2Ytm0Bp2t+j/56AvRCEaaiU
dOcAmXgB15ssFQ6hlYmHf6U0HXeMOwe2BOS4nMajlomgAo+2otCB0F9EHMuLorfOcp0V2+WeXW9c
maG2n2r/STPReAlg+LW1hTOhLcIkPVVzrxmzDaL0mXdD08fj2E58NQ0NFXyQFJRwVqBZEBAiQFMG
dhwnpfurQMLT10NXj0G0jpE4c6qbygqOMAnc/wZoJ0pga19b88cuuz+bD2LT5463MtLvykPQp7Vo
meGkiAO8jlwMu6Xfw+yicMvqnYxFqSB+Vuob9pCAcy2eSs9QXJYsxyPlxkChKah+CnFL4MM2Ny0+
sKUWFpR4mgwvTaFv9bIxoEy4l6mXYmuE0BXKyVy2nVpaZn6xw7s7NA+gUY4OQL1E3rTgD2HxYor8
mQtsDHMCbdnJ7HViJ7fOZsZXV/EvmZK7oDYJXmJH3YJh2CBVACD4/bQZI+ZBcVyJna6ZN6rJSic/
uiU5liqqWF9FRWcDX+e0nXmn8qPoWLVH/Fm9g3vONYBb4Uifwk8ZYqFsRqdg4Bbdiq7ZdfOC4uVH
re5+QjHCv+ZNLxN4NHh3FvaPV2mfRmW6mz5O/uxEVNte6BjHrBQ8xsSdm63jIa875xGRc2+TCzxg
HCWEHOic/y3EZ+kQaEUieWBwxiLtYxnPAuDZ0btla3fFDWLj9OUrds/nxtdbEmJPvtHUm0l0f0KR
BZUprRxWgRWl4suWzWAO/CDYf5y957rtngHKxOfEi6snhfMnN+gTgNfI4Co01R4N5gdr07oIv1i+
wIjPGJw5Pfk5zV1/gztvzE9z2iVKxrfJyDDyvLfWwFAUUpZe7WPISVbubKMQU1flHzFGYF4MqwPn
fH6c8tARtiTXAoYUKLG1pENg6tKLz0LS4WPMYUqb8wJP7HMKdnWX7no/f5ecCmIVHscpfTcmliRN
bUrvvRZcy4cACoYZfaUa+9C3LJxjFV/lu12FF8N4C80PnrjDwC6YwQCCz8hk0D9gqXnkYLRKqvrL
ASbR0Ow4vBGYpcCv629+rx4Y068qbzZU8CPCTe6G4i4pBV50XAfspj6CckitbJnjOmCT4XSqb1WL
e9hYm4W/8c/MRtZzF3eeGVcOHh91b6294BIgZfqhdbUhlRQmB4bZleAoRhBdcAwycMZx/kyCW7nd
X2gyBu19k2Z2GnwG39g7SbLrRPRmV2AcOKh2vDPcSN9LXNcc4xdmJ7aRq17CJj0UKT5OeelE/yOM
m0HdEavJoojTdZLyeEIdtZynUQ+5o4yLSPMeu+JxHLkC/b8tWv33ntX/tv0tHz/z3+afutXv/1m/
+j8KV//XH///aGMVOuXi/+c21qcy/yziz3+vY/3nv/j9bNr//A/h/8vVCSv4hm3ouu677n/8l+H3
n7/R/yUc3wcMZPumrdve/65jtTz+yrYd13V92zL0uam1Kbu5qdUy/wUtQHhIgZ7Jf+ja/zd1rIYt
PJu+1X+vELcEip/uOhwCLX5GY+5r/f58iouQ/lbjv0aNQo7iyAiMk2t803nJrjXDc68H9l7K/JSn
xtoPB3IUPmNPOxiOnnSoOYY0bY693OIJ4uRm98vGS+WKOqUjBzptZ4v8XSQ2GEhtRBu0JbO32T6f
p8Q7ZDi9STh+rzFFsPtCvTWSNIjh4XvO051lWQ6Qg1fTNXAKFuAkpvB7FPZ8ock4qIjs4BOunPtd
wHVOkAZ1h0tU2mCTMSJqYsjZ+G5fQvrzX8SA/zS3SWIG0OkHyz7nInvKXWk9zCSuSfSUIybMynMO
7X1O9gmj6JpRlnvM/QD1DmkwRWGu66aFeMz0sy7jQ6DDXip68YyhirJM9GRo2YAGp2ZXqcbZuHWr
1n0DZMxMtglms7loYMLtmkJ6g0ahjDfci3gOVI3koDx/baY9PbU1oJNwHqN0bH7OZA7czxBUzcTe
umRfllOKoZJ4Pscp1V4rrdwVXANX2KyfjCLed+UwrQeHQAs2d9yBzNQiB7IvLqKHaRMXPjJQk56M
mMq8Ica+qgUHuyIVxlT2rdLBZ+YOwVVyZsvAoRspCsYTVYOsu4dIWPi+yuxixB5RzlHPyFE8qqj+
MrChLAmoh5ugsdCZIW0RiwP9P/bvrfizS7/cR2Z3Tcv+yERt3BFtFlR1MY6BsOwM4UGnC4Tp0TgR
RIBOQWPlaGTT2vd/05raOnuoJEand1WZLM8iM1em3Z2sWsJ+9BDpxkq/S3TF3dySUowWzXBk0jet
8EiVA7dD0rGY1uBiEoS2DaWZEK0YabW0Xm9KjnaWFe3idHpIlO5tvbr6DC2P7LZsIEmXNBA16ecY
hs0unaEsOU5FL3CxQ3U/gq5b7nRtsZQdQmI0TifTOGmV4T94FviivAg2rUn5UxBzoW1kQowjbYmB
B82OIPXTkJODDhSNexkIwKbV713sRhw7yHJowjVpq9CByEPQVQLzvO6ynVoDNGTbwAuGd3eOcmQM
rsGG55R3clk0mUli1SxWfcV5pouMLWZa5Gimw8u+hfsSYUEAcEuvhexqBrRBvuEUjt0Dy4WOQoqV
b07+kCpOBiEoUOjvogNmGHQ0Sw3yi8AoVkGd9HpgZ589XTIpLc5rv0H7FB10bWU4Gz+d7l4HGqZ2
8ew0tfmmNybriHtLp0jscW/fKt7ZSMOkoKqeYF4WX9QgP4LqrhnqfdA9Hih6FYLZJEItEPZSzOIx
h2iHktcVqvXcsvySJSXlRXcpbO040NVKCaa1C7G/7cL8Kslp1IX5CkenhNfZrLn9AFhn7oqla3is
czJ0dYjQUGrGqfY+mwS4bR47EdHYjlFwhmFtyG4Nx5+OhCDx4WmfdsZGM8xgU2biA8IRHzhOg7Y8
THA1fIYm4H2Y8aJu9Z7dw3sfucOUFbxx82XQGARTNTyjpq27YVvnaQgvmENhi2gY+irwEklOWVah
mIDVUjGNdI2N7KG3mj2yMIwq16TutnHtb65kfNAEe4CuD1egCNiUuU9W8Vjh1Cr4vHpGpWCbvI0y
+ycjnXqkKo63baa/xoJnx7CwiTAwISmUjg96Kz8rK1bMgMeXPNWhhLQl+dKIcrUBiIWdEDsaOYF2
9kSLn9egE5HfrdA0N1iy5vq+dgUuj+M5EDSoZKRrfL5SFi0tJ6l/F5gDDrmJAScHv2NhT1vZmZ3u
cjD3U29eii67Z2b6oLqJwZkX/Tg1GW2H8pxlEFKRQwMk31qw3KJwaTHy8KT0OSMmwlPXpjIENWaQ
gBrEI2/I/bUVc7MsiZNtuHiSWswblnnuV9TN7vn5PODvSP/RiIHEM/N8PYI7w5WVx9vSDcfV6OrP
Uey+JUGFV68KgRRq7pVAlbHzacbY0o/1ZUMSfUy9gKNm392nCaR4iOiEawvhVE7G3WxTa+tG5Vtg
hPWp717gYCc7e5rgsunhKu0sOQ8ukRJtODPGEI0Hq+d6gsXLWKLJNw+Y3fjeMQVb2UbRXUImFhYb
sF6Ht0ia+YukEQudZW7y8AXZbJrUQR5QRJYLC26YccIEZC/NMPVOYz696B73FgM/Qw9jBael5T6a
sn6DZM1FxVYDz+X07NpRv/MtyCZ986YXSXjIDKZxrooeHQ+HTp1dDeIJ+FvHaYeLlyppJ3m3bUIe
GEW0i6CRQfMYufSORQjfeh/iEKD4WB2SGBRzuOYeZ6Kyps3N9OqTnqr4sQMKkVECQvPnp2W+UHgL
EGEk3Ehq1Vw1FZ4UJSdid0Md7ZJpI6T0NpbZ5zdryk8gABN0pQU88S6z9kUGG1o530GkmApyRKGL
JMWIWSuuTbWOOIFZ9qnlOd9pNYUebTfuYcLbm9qVxZMuopLJiaM+XPpbOkU+VU49rHUAnTYK54Po
KG82yQVu/QY3VlJH3b2s7euQevax1C16kkv/EbZc8lZgWkICp+c5Lk4WQJCHyMQ8b6g3PzOmTy89
1OEk783I1bHjmlRFTIRa04wuUo8eKsa/ZwyWKEkthaD//LGB+sr1y9Vgy+rlQzuH6QXLzQpPULQa
KnoSncCs1p4z39n60D8OXJm27Prvfhv0p0hX9JTO/2SV5lq3TT4+fY68dwHvlRcIi8aFMH2I3C9l
KPs5ZagENS5bp7ZVv8SiVsxqI33TOuaqNEmIIaCzU/gmF6XM5I/4SLGdSe9ThNGB0Dku74m7MRSy
wdpgc7Qe3LkdUdh0V8DP1vL8nXNlcJXi0DTgM4GEnaemtfYMDsdUC+k6LMsdlAXSFl1uA+gPd05J
Dtfs/BJdm0Fdr+Ejzjq5qjTUHp1j3l5O/lb4TAgd03+T9eyGc7eJFexDazQOWsn9OiifceARkReb
QstuOavWIjbJPEoh4Du2BbVDDGQSf1gI1757wj8HIXBA2+rfpXM3POciZEn0B25cgL84pX0Eg0G4
SG3npQuVw3wZ1AvH/nWSnH37Q2ny5ElJcLI45f24gpuC3ILWA0ua+vEJd6LBau5yNKuwu8z9TUGI
wTtA4tR6pqrKaFeuidtrtlsgHJIhKTz5FuF7hQ9k/OpNquPfm3Z+PvfPmpQ8OTGsB/dlKD4j4kYD
BOvOUPBJRX/qZXog83bgIHcK8AtVCNd5lT5mlHjlkomcpIKStb3t3Z3ET1Fr9y5ydg3aEwygrUq1
TVPZ3PslIzzIuH3UPrgaQ5ER+wlLEb+Z0194FKnfziQC5TQxwi4Lf9txGJ6ib0ciFOMqtymnqudo
QputDAgTw+wyoY8sIoc2zymYVVf+ZRhbpEFA0tQnOapc6UwB4gEZ7oB1eWdo3UrM9gsWTqsQa0aY
vDkIxAQ6YAfDEnPUTpul+Zyfi8s66xEgZso2R6R80tAdgwino5Egnzqwfmm2iX0LzHBr7sq++bbV
d4Inib4lbJbM3Thp6D54pQ7DQ3xx8s8sAUbFeawGiqcPcN0VvEPGtDn29x5nly/6B6bui3KOQlZ0
KRf5hxLX3Oe+EXjY3gYdVKTTnlsKlrdNeXN1FJSxSnd6eRuLUwOW2J1adFWx7kGBBhqmv/GSN8Yi
PmGeXAxpSdyedxKihQXRQqcgNqncR0m5OiiNVeD6r45iYJqY1yQDV6y3DF04KzZON5ENzktCXnjl
YzprGts/8CEaG0p1dIszoP4teYlajx6tTpIi/Wkht9nQOwUkbixRtgBdjz9X0VbiAOnUaqakBKQ7
WOQND+Y4kScOe7qCEPMxP0sD2l25dWzkUEUrRE/fKvXRYPMVHSZJAM+T2Np84g7ZKLkyqoPBpUHz
WwKgHQGGPONWQDJ3F5QR881oWE7+qNZgxBj0pePJbbEcRG915z8La7q6tUFBAAGdvOUkIb2H+EUm
0dl2GYpKB08M6ysVr8ZtsjHLWYR7yRCK54iLIi1jNFXZ41M2VV9+EBmgvz2UWRXwa3o5JV6C7im0
42hS+pLdktoap7rqw/gB3wg7rJVdtTZ/0hrMZXVEwhjJl9vd3eu9Rd7j9ojQ/xZ9g1yjgXcIYfe6
aXemiTVeZM5x7MRnYtcPaPH3BFIK+8nSzMxo3UnIjGrh3Ttsf6wI1BaPTboCxkZwVmQfldTvQpt7
/1CpSALTiM1TSY2baL1sbZWIxLzyOWcSXFSCisSQ8ztVBQzn45EZK1TAIv/jsseXbTY9qlZss8D8
DmqgDsQUf+oGuMP8NXOhOS08n+2r5e3x2xQ7cB3cwtifjr5TfbV50+5VlP9FUvuEfYJWXUmDm5m+
Tgwz31sz+J/YNouJU55Em3NCG4tX1WjmgTjUKjVA07W2dh1TP9rB4qLQToPGxBV9wirEUE6NttjF
nPMuDiu86C+4jBcqq4qVBepjDXK0wPLg4u8B3qJg2vGEL/MMM2qq8K9whET9cNIn7GsrFzRnA3T2
msbpFYx/v5JuuSkKxnJBIbhwIN9HFXWDeIMtg9aSImuHVUHwKXAswBhEDHI71zaose0yyDOL9IYa
V7nCl0W2dtVLeVBlcY54KNvkjtN8WUDQ1QA5DdioHao8YD+bbz7uWPrVH7zARPDGgroHYMBviheO
p4Eqs/YRoLY3bNlgJv7er54Vd/KBTp2QNEFl0Rz4XFZPMyjNYQ6VcnWNfxv5qWhLVFffOiOCj+qQ
jnBw9/JWqmvgwZPcNBimHJiUeJ1U+FFPfwLQHhhL0o7uYkQe5iQIivcYclupnHopQuihbJfx8J6Q
BKzPWvuZjee+yRYRikxZvkD34Ra86xhuUImUPtn5ByjPddFhPHmk7OTeT29Rt4e66Gd3LX5BnuDO
zzSMHP3Mh5TB08ianVrIDdzKsXdwkf+NUEkjbqH/OHXLlzB9y4PnzqCLCFulOeBb9O+J92CXOy9+
TYO/QAOJykIp3uaidebJC8Xuw6PCKHFfD1s5rc1xk4HvbtRXwMsWvN+lfLPVQRuuVbKuQCBZa789
2PSORHereMvcpwfUbM1C9D8WTDsDvImgUYvMwMrxOh9TKF62T52zcN0dZc0uyEobCNJABGpaw67I
cVbow1NGpJiCy1hAoGJEExfQIoeNbhD0fWg01lD29B06/pS8xJja84HSOGux0ckEa7jve/Mzx9+i
UVrpD3+9fqoVkU9/r5wnQzYrWaEZBZ+S1kpzw/auICbZhwaQkxcy6KnidV1tQ2Nj13QuYg7Uuou7
yWjn5RAlDt34EXafNWDgEsV7MK6e/5jK19HkOfboV/bARz1Y6tPrTk37E4szMAc80pRLiI1fLx1y
2iwxxbHHrmopbhIVXVHDZ2tbfFm/epJTELUBwhNJvcvkphCV5of5PTIIszDRMWhZAdoTj1cb+Agn
I3QRJmxEsd6z8BRkX0F8gXO4KJmmV/LLVeui2AbmyZuOk7hXfGl7h0K6fUE4l3BQiGGq+dLzk+Ou
rfQRz7ERAHQfscAljBT2I74Fe8nqiFxkapewsfcVKjsmPCUOGgCGYgMuOOEDFkvQRlikgAmxfjrw
t2FCPwSstzksCsRK9w6RIOHYa23L8NdG5tG1P23E6uFcOvNYzQ0uRxj4hvUDS3O+zy5cf5sAjyBw
329ibRcMB7f/ydNHUXX7sPOuBM1Wdf2cduMa/j6JlDNLxaA9VcOf4wWHgIil3p2b8JmruaSjoibd
z8XV46ASAA626EF15Edv7kV71pwDyC++QN5jnnMAtDFMHxTDz1DTcdYSY/C34Kf7OSuYoFIC+27K
S8Ag1e4kEBNja/U3/p08PBvqYneHTluzs8N+ZON/7UDNgjAckCLZyeyYkmR+R1+CzONg1euPQ/ji
5zfNfeI1dP/RdfeZ9uFiStU45gHSA2f9LeSzkWzj/FpyZFfexS2fGvNmthYeI5j6gLtkusP3vZPV
m+/TaL0LSy7wGzd/ESQHtb9I/frtURMwSdfYxKi4acdLEL1p5lNhPf1zDexWTvbX+JeRc2Z8sftr
XZ2UT13w2dde9ZGz+q90rwYcsG4/jjtqEXzQEARbo2vGuDUKbpl8AP6toVsfXeeW0tma7Xg9cto4
mmymXya5RUamAcUj0z1Mr+Q5gvxxSBjAPw5Axrn/kTgDvswSdtKHdwciv7bTGfnln73AUY3PrrW3
olgN+A6yDe8yCyBJqAUv7ZHHVIxATY+qAhpniDzV/Ld7e2QORHAYT/xTLeC0qLVDEquKPzt5yZmu
8fZZxrXMtzaBrAcf5Ir/4M/x30sqH1tQvtFV756yZucRps12zngrKHUYLlr83jLiSL4TCaiyv1rm
ZayubzbaUMg6TIMbzTPiswrfu/7KQkNfdeY99sk9j4/T+CStt6Y6UYYxtBsMxcPEaP3mDKd/cFxI
U/mvGz6N/jNrTJ4fcvFgRMc2uFrVZ2nTSI3BYF5eQ59D3sJPkJ0IFz1XWvhc8G438keGZC6XaExR
yZVQf/O6LwPPQFj9OpTX81Djs9CIhEC57leB/cjMvXK2hr6a00fWIcAaD4eB5uOpZU6xH5NHkX4V
BtOeFT+9Xz+HmJ4erfSS03HQp5h11lhfgu6cKw9DaUbjXEKhzu8QvnXh2Sqec2MvaIDDZMzFC9bg
CocpFz/exjzCNofUUeCz6PmlkvjdKxnmXcgthOBHqDN+MuOTYT75AmeN9hH3t5pDs5agfKu3Lj3k
4YMjv6W6Tc1LFpNwPDcJtx4aUDuWV6DLYcRyM+BBHH9SZ6UX31b4EudvbUSdAF+c1qefRz7yjCDD
UyMbNKsRl7o6k4HCaZQuADazKVP+zfcHy8uaJhIExyPvOs4Ls95X8c3gjl/4n137NOHxJsseHdzp
if2LdwZYu5c/86lg2VjSOmdBj+0fjACsJBCD78HgzINu549fbcWEn/2ZfXOUNw8c33D+7yydx27j
WBaGn4gAc9hKDMrRsi1vCMsuM+fMp5+PjVkM0OipLgeR957zR5NpnB+Jj2AunKm/pyRmCu1yKWbB
Tp12frqdhlfGlcPzi7Bq+ItFDnHdowukSTeT8KEp/6TAw/aDtLmsHeyIXKpG+6exsUrtqU3eRqUl
fOJz3tfNvbPeVcMpiBEqkUNTZe5LZ166INso5sYXt8X03ZubVD7ABiemS3KUz5wp/KQmhQBHVd/z
RfGbENfAE66R7cPiT11kg4LKCUlpIwSDQzQW+EvvKRUA4YmJnUJNnlcF2K/Gl/r0JwoOpJ2IX1Nw
Uus1J49YO8TLy214VP+0pNAxmKRkr1EyMqKDQQsfoXfmek3yO/OGIr6GcZdWpHZ6uYhjl2+WZEPi
HewqelB7igdg1hglabp9yEiG0MGzqB4COpp5UQODV53OO7gUngYGaxXTd3+s1e2g3AXKNXQg2TrV
Hfwta1QqDhP4uioPVnxO0JPw5/i8DMyTRn8hzowfdy3322RYcTOL5rdeC9BZd8MnAmudxB5t5T5t
CeSLjIS7820hGeiyn154DKQoS+WVdO5ccq0lU7zJbC27DSNBqwcVlEfyBvFYjQgDhY8JjSEfS8C2
Vm64/eL+0pGaPo0i5Ti7Vqe41x2GB/JIvflBrdi2xE9R9YouYA2cNk3XoXQJ2mLY+KcZx3QQUDN5
kIM8xYr/RnUGDlD221QkuJQ5hAtRyN2x+ZtJDx+9pRxIZjEMOdeoEwudUHOU5rOPCWbfJkuRsY9d
4tgZNq+sjI5N8kBG6Bcogm3njxtCb/BtusSnMdIhy5Mp59z689E0T3CLRrOpecTFW4P7mpo1Ekvs
jiqldYBKyePvygk5IgobYKrKMUYfQwGR/9lIr/gvm2CT0O6IPsVHl5Mfu/E4Js/aMFYhcSP9punp
EGOtiC+x8ojdlOb1aS/uTC+ut1PKQX8vtVcWfej1rSgu4rzpQ+xUjmLuipFOGBu30WTsDe02MynQ
adffS5ZCbBVdapv9WydQOnKCfqCVnGJ2wKo4fg7JJW7uhezyJZcuaEHY9wKBirZC1hXvAYqL4KYY
3w2drtkhCd0IXlLOtjmqPdS7BMrTE5tSAqmw0Q/zeRw/svQud9+a8hOWX4Qvsi5kpBlvNETx4aXW
D4SlpbIt/ynzPdbfabjEPwh8E/9VhMQB4KlvenUZo1uaPvzyZLaHgowk6p3QLh90xpr4YLa3aD73
6j+UhWg9worsa0eX7qr0G8f3iNzPbb3xY09awRASNrWqWC/sicTIg6/v6e8q6Vol9F08phFGJa9G
kT/8NWhEIpWTGlMfzUkgX2PmjMxdxb6Ivh0ZEldh9X6XSgRsGADccnxndZPJBc13JVouwlsIEuWv
RRqzEsN34nuQmXwgl1mzNBGA94npnD9hA/ZADyI92YbzKbJOBetZJO0C6Fjro40PVm3jGYoRrQ79
CnIEue+nRdSa9Tlmh2Zk4tmk6TVTJV7lH/ReKOve2+JTIfnHsL5IYOM5F/N9nZ+r+DMQDpT4Qcj9
KdaxFC/4ZyinB6vwsQFaG0U/L8VsUzDxMQ540NFd8XMFh0hhn9qk5N8P3tJAAi48f3UGvyNOT3yp
ingxpSO9AwLRKMxfjeKpBvIkD1x/PiMH5u/s7R4DHT3BXWabOIQpVmjdZjwyumv3CS5E6tdjT4sV
ixQuV6vCLQXi2n10wnsklRRZER0QxqvJ/5exCdTxG7/wbHijXa5u8Q3Y1Git1OpUIsNRy3+jz8aM
bSWVLrL8JofHQn2jNCEwXFUlNH6f7PzxTeOOz8RPXskmpYuUgUQ/idm7pWN1iXZpeyfCK4PgyWNt
JQ/PCfA4Hi6JduqIacgabd3KlOmkFak74EfFjTRQyqjOSb6Dbg9IZjlOawGX5rMlGPJLix7EvgSy
F5DDgTK63VfmAYkgUfcsKdwddQImz0RMbr48f3L+g2B7r2INGzU5DZ1Ky2PClY1cyg7VXx9rToxu
dZB3c3UUOI6CS1gc+bDUYDPjmQvfhByiteea+dehsuK5Ayw4hzbrde/glnKIWKYzJmUmTmlC3Uzr
VwMg2ruQ/vFHaWwU4iiXiRa7hfXIkFjjDUdDFvDA/NOzd+aRorgtGXfRvhU+V+DikO7HBbjexeLN
QAwKFm0z57Corqf5mg2M4CRwcgmMRe0Q4XSwenBbHenfgVt0NJ8zuuXmlIsPS9kKjrXOoFTF5EJm
BnAMgSKu5IqOWP2QP7oQG2uVGJyk/+47NOIpYDwQZzt+5D5laXetfGqtE+JeW7av+JJ1z6CfnEz4
bQj2nPAlGNMBIm95dGo0YMY+pakjlS/LBkTGVBimq8j6LGNtXQzUhaAJtGyr2inxU0wvNMvI1Nv6
r8gUAYFzG0XVqlEJCtfhPuKbkX/J1am3X2S+1prDhjx+Vj5yXc/Qydw8SMVDBlhpntO0NR+icBDl
HYUyjNBMoqW6nc03chOK4rvW0Hp+x8NJ0M8Wv4RGovpgEwXXgBmjpBCBL6D5qEXpIaIfMKRqeyf3
17L9i5s/xbiLQMo9chlzMVbVrBv5fg4/iuhdGn4nPoqGG5g06zBwkvq7kbclzMLIr2IjSe/m/JwB
wJgibIm0GyN7Cgb1Gdcg/Sh5DgqZ/kVU2QRt/TdAQw8ChVn5blFUgoup1FcWAVHKk+TWM2aJ6Y23
Q6IDmBrMWeGt5xVZmKjfFDza8ndS+dbOLi9PyBBDIYdO4EN4n4wPwdoWq5dfu9m0MY03LcLldUz0
XaEeOd9S5T1srkb2VdZs+3uNzDMKk/yNaT4nHTy3s2vOT8kH1ACmk++mwPItXkXNza3NTDIAftal
IUoFvSGyj3OUIdI/GysqjY0NR1bOPRoh5MzbgaPoArMrcwfQsoyQUX4Y6pc2pRt+peK4K8udxsTR
2wMKbD4nSaBJaKO0GFFJlD1N2ps0H+pyVwr7xd/YQl70uEQKlJkuiCTvq/QDdjISYW43KKKIqC3o
dkcNick8dXVIfMZKTnrtTamPA31QScl3K9PSuVUEt/oT413dbZGIyZVnpK9e+Ddhp1bJnaJ+woAT
UNCryyjlCcZUpy+NS6U8KYFXlxvGV6AgsvXKqfZqGiJ7iDqD4uXBreQzCTWG9q9RnmJ2z2tSpx7F
5BCFSASHPhCn92r9FAvImf1R51Wo15psjwcAQvERVxvGUoJwGtyNlMNmhOWS70UinhtS9V1SdBh6
0uCezfHopyfLf4s0iCY8bZ/Le29BOnJUHVm0mz+diKdpbemkIO3JpUeOdhhrpydsLvBSWSIYketW
PMkxyfTdjqgwcDkCTYkqy3Mint2ZWlia04qrqT8KcY8lTrWFWwXV3nwpsUFNtkqcOAj+ip+LZ9Da
Fca+Co9asNQNYI9Xnnn6EJ0ECFndq9PbIpUSGG1IYiM/EOB8ojRnJw5HACcoon3OOZLkHzzY9EPz
g3bseJs+fYTz3Uq+sF7p1b5Rzn/vovmMuVqUBRNtL+rojPWmZlHOKqB5oC+08eo7WVhkUPmUpoFK
zl+p8dKMZEVgk25d2gqQsb8PvhOzyW55OhvrMC6BnPALlA7741UN/nWIwPD/EQfDt8wX4UUdEugI
5Wzw64xWl1BjqKa7lCtQZk6pzds432d3ttXqZ1iLmBNc3eldBM8EfAMeCaCoqi0bBjlKXOHQKrJk
rgSYsFH5LRQAiG1Weop6qHQXVaKJZ5ApjBCLdWtQGhvoDgGsnGvUqjqm3bAjNzESFoa1RPHENTZY
PneHpurqasi/SNNJnj4iGwYPQEXUv6XLyw210GIfF/RDNzEUkVVxKac7ZauD86pIL7KYKkqQ/a5G
BsfuL7sK0ZnxZlD0FYQooYaXjr1ffOGr7rNjuoAAOnlbwxvBRmXIc7qGK7ZV3HRJr3FLd0xfWGHH
r2hEb1hCO8QftOLatXxefpyEDaRdBag6Mv0kNckaBNEWjX0jHZvlQidrXvY/NOtcUflgFvGhyHbN
d18fy+6TX5Xeg+OrO5m0SMu8pSUepQ2c2KrveDvWUdu6SvevxXyUTZ9qSN+jI7AG8eX7JTF/pQ/7
Qf2dhXtXn03tm5iTaPoXIBAf5l/VlUk9u2XWKxO+jbrmz7NrrPnEpm3Vbdq9utX71Jb5jVrg12zb
juZvB0daCQQOLnasVv2TxnsyPALgW8vcMmNRBs6voUodS6IC2vP7jbZg+dL30r2d0zNF2iJxylni
0Crp4VmlD8aN2UDqzTy6ESFlzaGLt3xkRnQLqlMjH8XgExJgiDagrW25o9S+rUkBYW+u9yo9aGtE
/WyrG3/LxMjCzsUocpsEyXaMfbrwkC5QPKdM9zF4BT5ENWE5k3AigYHf3yPUAasinEOUxjVA0lV2
6RGfoQrHesP2M5GwTOdYQLQVY7reP0gd87p4F3oFYUi70huQvXiDdVWmNyxQ5OsRWiXdRMCLNPqV
lxCvwUuaA+heKZ+QxYKAkDWHvOupfhM4Lnvc93T1YhYqbFLbIajhTOM93YtJvPFp9dI+ibtZL1mk
b2p5CaeP5fTpk4dc7FVvcERCSYxP4qNXY0I0Wp/wBBDHX7+NLmh4dSXHELTKM2zuKBBb13fmiXhx
gSR87hDjSaWtYnh9w1hOPGDMjIpabTsY7OkrzAnQ2vXZIlW63BLuIua3YnxThT9fufv+O6lKir7T
O6SSf1NLxNePHn0p0gRwAIxCrcKfr0MZnv6RqWFdgBwA4CztyE7JjBGMYFTPiCwBhcOu/4cMdBWu
I+TAHnQG33mxRLTERGbz7zPy1AiUyUOV2J4/kCNmfUE9DyKau9Xiud/NNox7dOwcAbUEtleCV71W
PAnAQhqeWXCdfHAoIIUExai+yf2foPknjo9KJNv8ulSBNzwqGD5ZLWmV8C+a/kr4p0zbA3CsB6rP
4DcbFl7ULTbwKNDd2iLHcJM9C+GIbVAl/pUu0tqEZVnaKanHDNwu/6zzmzZ+zvXZb13yOhkYfmXE
TkK1ARLOOdjjdtuobxXmr7C4isgEQ2gfSZD3gkFs2yolrsEmCgRNKUAA+qALNzL+MNahs8mIvA29
EhN9JxIrAB/TW4z0+TEiFNvfj8UxXQQaVGvFgcmqdje798ANPSIGidN3h1/r3+hoa4neI3L4lmak
pvskKdpHLTV45I71yo8oYPxqFWo3LxQHc4p23yZXWA/0X5OKTLuNUzSy3QCQzcJL6j5b48bEW7OM
hI44L+QJiMZNEAh1dCXzXWerV3pGKc1T+ADb8pDoHtGO8Nryirw8HOL6tmo+/fItzb3igv2dMoqV
VORMGAtgnBBA0mxIVIm0YxBtEcbzREjITrs9ml+iUC64YijofuvvHLW4423q+ExeWn8DNQPSfonz
W0f+uWmtU5U0e3ouCHu+l7DwDWSc+oQCQnozBgfOMXJGMPsrnFXRthQOCYKOfsW+Qqy+stUFjwQG
eq9cgSAJk0wR6HnC+xvGhlHATyzeR7shBRSxuTN5ITVFW/AUr9GPXbMPWZmUH7V+LUozEdVS13Eb
4SolnoEPEtsTx07woWOyWr5xCfSEKjKSnQA/qGsrl/mZevfFZtey6wZcNQK6QlqOCb2od1U+O7LY
sfi8kWPYEBcI0ogOYyMZr1T95w+3pDyUqqcWX6UhuipuF9Xxo0NlHQeKPIrbApiI5ES3Gat1TBpP
9aizz6W/vMvdpZCAZSn76Izfzvgp+5co2718ROVIwtKOVmVubJvfIiiOLTgG9jOPhGW7S2jyRryh
8wjw2EY/avieddfbRx9fVRwJiSfZkcOoM7Pk6ckuVbjeNHJ7GKUxIxbmvVUwwBsblp7syq1gAu8t
PabtUnGkROsR1j0TfhJYXtRZHLh0T/V8CBrGYK4CUorxBLUOWI9qrtFFewhboY2QI3D+dsQL8wkZ
tu/L6+hclS35ZvVKgucuJfJ4wdZ3Glx7vVGlY5Cd4DsAq3uWBb7o4hAnyXMnA/CojPxG+xndDILX
iKBYNY64Rv+9CgAdZ5ImrgbDBTXNtoyBgbxa/kPPal2ZqxAdxHDIVAs49xIAds5YjvCL88qdfFeB
BDnIz4oZMUT7aKCjT18Ey/DrjWKb68CTrCdIAcT5m5/+iGN0GANkEflNaC8gX2Q8bdv7BPXNcMs1
aV5HfPtoSdfdirZq6Vdv32OP07c91RV9f8haViq1oolbpuC42qsiJyxcM235r4oEufYsWe85WSWy
zKEh7n2V7bS8V0QeZCLXfLUOQR9Et6y9FGFIPDCQRE4vdm7ZEkulfKbGP6MBDRQvVGCvI83FTgxi
nL0AnFfxF0HsiC+IYiXSLsc+vPGjc4Ng25o1r0BYX5MnlHGuhnxTNf/TwdGniR9NVbns15byKPw/
lYTuyN8M1rGbFlaMgyXrNJ4DKnK98G8wHBQAROqreoUaR1kPHtDagvOE//5/wcjvaILire6lw/2/
CxWyMd9Ywk/Jc1aMP0qpUvK3o+u3JHOJh7j7C9WvYAXVcWZFxwrOF1pb1TFbnS1kUjRfSMYDKSSa
tYDuCT7gYhOQjhMPuKCJR6nZ42XhS4t3Bm2tPEzlrr9bFsd2ygUQ3aLwmMxnEq8hnj+z9B84NmEf
3RaeHFpfAIU4K/1VuojMEaBf6BMtVCSB4mWUVWn8VoPijy2W8Jr1cqEMYNrrxpGQNPA2pP0xi61V
GfwYIull1KttUgSuZOyha67QuP0zgw3MKLGilLnuR/ZuniYyvGOGrt4gmXz1Nf3H1aGsSeBqCeDa
ziBlQkoRnMqbiBeofRlLyP06cCxzt0g0U4RZowHn5tItA9JKpn//LrXlOUro8rTomim+h/IDdQvu
uhMtgpzM4JN2hxPbIW6sHDYh14xegpriskGcTnou6y9oJNFPUfDZyddo+qqKXxn7Sjd+6eJbjU0J
RN+w9frE1ObntwietEcUsIBvOrWpSwO8mH8HAt5MlMfRQR/dlnYZ6TmhOM5IbkNoBmj91/AIZGt8
htVXwAoDnCWLnyo/njbvUbAiTySHiA1mALRTVuJapEZhCclK+w/td6o+5D5aNdkWM/V0Gsp3XUGm
1uDmLH+xKNWWR+yz2h8H1Cd81lXnQnkEkq1mz9I8RZ5qG8bbuDG3vnoX8k85osBPR9LbYJ6FwtOQ
SN1GzmVWoQIPDDD8OuK9p+12PC+IsBwhV+XO0YJ3mWwEIfzps28DAmIMSlugHJeAWn5TnMgL4jY9
DWMXTUdZe5v9l1Ke0+m+/NWW8GWCMOTIgUaTKAQOPiG8WWTrTyx10hZJ1SrVb2wJKiXSvr0k6IHS
Sp8q9DoUaRL8jdHzBVNL8pWLNI9lI5MpGl06vfI14ct8y8QGbEbRRiJcK75DY4GCwqBov2ofgA7q
qAjv0eDM8obYc2vBOybo4DFxcxAsQY1wYj2M/J1dYJVRl4oRY5N4WeIhaoeXYiTeCsK6wpKCpBnZ
qifu8u0AHW9hsr1ZoeHScUXTzneHqvGrgaGeRWJwld8OhZgRfs1s4lNP8qH/MX9CHjbJh8Tni9EI
gXYasuDsBQFzbuFiEJjbbBWlxZl0ZpzAp358TazTk7fsRwrfqcNlGB5re0QGChOVw1lCLUyTA0SU
yXv+q3786ZGcLItQWgogueDL+mW5urX+9IU8ToUhT8gkqt+D4tKIZ5ZvNfkNKWcW4/dwvrHrSwQ0
1fcUydICX3TZDU5SwG2EDYiaggYWznJTtPYbwxlg66j44+bgtHETLvGGI4G7teoJLh1+tLq3l+8F
gBX9mgRs2Z2Xub5aUFtCGOECgmOBmLdEgqs2t0C+NlCaEidz/4Bhq+cDZj8UsMLmBVypMRHwJg5q
B/pes0rmgKigsiKaM8ec1wqZ5qonNCeJZNjuqtJvVI6I4dtv0+7XsrLie/R4EyXA51B7wMWL5n4i
xajLTrXwRuvCmufNH3c5XTPKsZ3OPrNi8ymKF1E4k7+GdmNnpLvORsFsnft1B5V+lbuNPysUN21b
IB7Y3BU5bw0/JfzHgjU5sx3BklJl3eNuGlGPy39ydq9F139Wwg1llMHveZxuSUtGnvGGpZ3E3BnK
Abgjoq+qOulUS0I7FWpOmjpZvxwZInPIfO+n+3I+qpm37HahtbJsLDvRvowvBskbk2cUnYMVFOyN
ftctUdZyssGzwiBUlbck4dFdmqCU/RI1oH0Y+jnS7gaS1SQh0Tp6V8xnFykrA0jyEphOakMjBmsI
omWGQnc2Jl8JKhV7dKtoSxxhO35K0Ql3ulOR94uzbB25veJa5iGQXkL428r3yGC9ucTxl4BRLmuJ
TeBYM3OyTEAO4gBor3qGCHg4Isg1ML+IXyE3lz5Syy28roTPcpv8bGh7Kd+DcS8cBnaJ5SlDiwXm
4Sz5x+G2ACkp90J6qHvPyNwEBjmpf9kCeeJji8c9+sElFoZuZ50lDREcUZeMJsWN4p56FdkJnRcr
kTHbxjprqbs230xW6A7qxwDBZGLJf4vJIRlvxdJ+eQA5gmeieZ0nara2mHFo9pxdXb7G/PuZJjK9
I3Yg2SQqG3t8aJsNnQajOzl8L+jtKZdbYa8Yze3SgfwqgbLHXUuZRcss2a80wmUYhJOl+IGzw5pS
MGAG+Ekm/p1URdbV5cCFjxVcWGlsJXwEI5Y0c3nqcxagntGljbGAroN632h7iwNEwzX1ja8MI+6u
y1DTCcAa5pLWjD6RYhjQ7fnPRxNFQJ51q3m96lZnw0EeUd6H6MS3GLv9Jh7/NVdiIRjSVUL5j0nx
R34deo6ElBrZnYwJCJGXuaJU8VCyjUExobO6zzpU6HA0gPSl7MjEgNXQi3LC0BHbLgTXwHrpwMXE
B0n48qvXpD+nUmfV6RyDtKi2AWxDRPOeMPGVYYMtAyqYhK52Bh3ChLkSpf3E4ztp40atVFKlfw0R
a9OBwxXrDS9uv9GJrfMq5pOV7k1OOd6tiQ0gP1FxOcG+Sk+iTZGy3xU2j5kpsQNgFc4hzXdC6obZ
AdOYIj8SlqH5pvS/MScM4UbLyqen+xEgYkCDqURI2wkNjxsgZj5/RHZh8lUroG7WcVJAkKnoifBr
jf1HIHl0UqNgGhe32aqIfpoBVq4iGcS2HD3eNwwRUHTLXlHOzD8MJCQstj18tviUml1WXKz6cxm4
yl+OuDZ6xgZLtsnul/PKLzD8aHMKQ2uMA3mrREM2MOVBjLCMVMWAV4/1DjWR2HyRsE7Iqveiapd7
CEUXIQtbJDwtPrdx1/jhWmKYrYlsEiAtVjm6Ty8mUvkfAglclAY05gkl+HKBL5D1+mXAkohE8/2H
oDWHWidnFCG//FQSyPEtdNfQ33gMOgrCSAu5N9lJRJo6FLcY7VWKhr/h4ISYWhOpsGrWvh2GB3nd
ALXeFuLINHE0IDZXLoWB+JD1w2hRX73kaa2l9BssSpzMPFRd5TUJlyOjWVS6yF9EhBCWr6BbAule
jrmGQFtoNVDOxf9s8zJL2sYyfyORqsur335NsO05Qv7lPbFMlEGsSNVqSH8mUvTQUUfqnbAzd+Jz
dEEraLmhFF1xgtLRogs5JwCv9iA/xh7NBMzacpzOIEBtswhD2NgnktVhPMZ1NO8Wwrvw30seCIEo
lLmEV+Vn57VBRUePkbdwCGG3G8q/quCjssWQQqXLiLpH43sa3jr0I9Y7L2yTf7P7VMotKt9AqbAB
GQIHGL02/SUf3yh7sMP2Yarf3xNQdbhW1Xfs2OtA+etcuuljGsiUU7D6qVhSmxAieiCxFGBEs5tr
utQk70QJ9I9Y6vYRdF8tUhJ95BeK+Nzix0m7hMDEH2j8ub+Q296WTtr85flv56sMt8jtu5dpbWWm
W+Y3iai+9jvnDN4qvBUfEZJ7zKH/JEio0g8cwwRd4XXg8RI+OXOqibh0koxOceFW7b942A3FiaVS
OTArcLf+KjoU6LVebr99X51H8b6w/9GGfhpYBlDDgf5YbEM02JLlTy6UM9SIDLVdwkmi8v87PFS8
Q4tYA5Cp3AabTv/Ugm9SKAEygBciAAXcv1AoayH5qozcVnQQG8UR+h1nnqqfzC4H4z4v2oax4VEd
3i2az0xqarY9RB63ytxjSuLr80a4mWegFXIjlgmw0qhyhWgxVAAyKuA55P2xH9pSvdcIDFP9L1P6
m3P2MQ8NB3GVR1RoIC7Z+qdVvXHTbgYq6eZDgtd6SE99uAwgeYQq8rOptongJRxJuo1RnLW/utO1
PGbXhXURqL/hGe86eJ8PVAFVearwCFb9N4CbRiR39AGgNix5cqqLmIq32SRWHbB+OeRji/MH2b3S
ySsFoDzf5pMt5JecZtNkR0ZbI/9LW59/NUGTEMOcX2i6pMZvpT9hognZ3jO1RdeajsCwTtipoOeR
8Aepyap65Zc2xofK4TadNgtq43fvIumGsrQQJi5ihbCxlRA7E2QCWT0xCiduocA4WAWEGqfzR4JE
d7jrE9yezRrQ9CxPPrpFCLvF6XfiUiYkCM/UG5GDREaX9KtNdj9taqQ08lWRPJ0IbpHpg6lrmf1Q
lw+OEBygQ5dTH71rnZkIoT6jnkT3vZEcGpHljuGQjLfyiH7FBlYWYXeBm4T0RcIErq0Pg2x408WR
pWslEsA72mGAfxmbUNp96n9yzp68bU1PhG+cSeS0ufckXOOEXyMBN/A40yWxVtpb7VD/Uh7Nxmti
Z+QR4+rD3KQZf4tLQqCRm++fbaOBB6dlmIwmKDvzksqv0LzySI7ylswGz4QaU8n4UFcmKMaH4RDZ
MRwiFkMRcjS5LucpF1ePWGH4C8utzDHFotfb5JQCtR0lyOEGbqZUfgVy8+t3y9qw+xX8JzklCpQt
t989Envg45CNVyv+dS5BHz7n/bgG+kCl7wMjYgvofZPjnUzt6Qf/pQe7yHoyOdxr3WHRxXWZpyBv
6KP62BQ/CrIIiRQ7YEvla4Hsu/hN56v6PerxG0c/uSIIZwnoNwawT4wKCwMh3sI6dUnHcyksJ0d/
AV9m+im8MD+JFopN8DUt32raWSFHjJL3FQ3YAKO/cIycwYa21fkbcyBDcSxRCnDJGg8LMVfoxQzq
6T6O/gXWVZam1TfpFMqlszb6vPebo//DftH9BOI+KRh7Tb4GYN7MWYed3k+oNgTdByNm1kW3WTPk
MTEOBM4tUQuY9gC5/4P9wFLYtVoiIvkECCRYltUGJalVvjXFv+m9li9F5Q6QlzwLkkOIGXWqGlr/
5rNGtSm/G2t2vPQGilH76I6+s+NUfOd26GrkJCGMxZo5JlcNAbn/Y1kdKSvmCk4Mlwen9j9T2DIq
y3xMcYpQRTDZjiFEBdZ65rNkHyNvZ2BmLjD/G6s08YJY7VzzhAnCTkbe2/NUPEylvpjtcbokHqpO
ddt4hQeMwrWP1eXIzOBLWOPDNQRPX5FjKlIpwSWZf/Gzif3Rp3LMdDXwwoIIC5bt8DvsXi1VLws6
bT3apfcOv4OPZg6zCA93FV1I/VvLg3Ug14Lz66rzTufSSRKOo82oMZbnCsErMxNDgpaeRx9Yskbp
SPmMvk2AhjIajEIQYMJzVjXhliCyAja3RdI1oDqRtGP2FVms8vguADCQzhBEQd3NtnV1rwwcDBzs
3xuWAdds9okdUHiMm+DXKr8j6znFO3blNLoN0qYSTgugxD9ZNaXqjJwtIVOs1UB/6ppyjbQ+Mt1g
Vj5M7a3Nn0W+LzYiIgcvpNYW6pcz59tUNr2P4ib+ibqTkD/AOKjHnL6n6FNjTK2exfiguQHkemKE
ibkpv5FqcNwoiNMA86sPSfXXwaHzZ3qpq7Vqm9bvf7s/iHwi/EUOkSk6FBYPHwp1hiqw78aZ3R4O
BRs5RMVj4uUXrol4FcrjlGwY8HQEaie/fwral5yNUOvTKqTcYwp+Y+1LyIq7NfwWHRShS0BkvXDM
g/C3TIZZ9Cu25+Yfwy6UWscOnsePHiBKGO4d9/Ss3dAMk2Jo6Ds/OinyWewp+X4Sb4KaZvTU8CTr
joj7eaYLR48usAfcA2lLwMd5UJ4LedLknBGM3bphk6rBYJRtMSmvzeQYid4fKun2GbgaWn1kGSrN
epjkoHYCXr8a0dASH2oCkmaseIvAbja/G/GNbcbQiOLwBhAnNIGlTU5GgGNI6d+nkGixRROOv+aj
Uk9Wvl2GnzG/LiIw5EZ9v5vCq446uRW+LfpsKnHVZg/yyREv4+Pp53eB8V6lrEUFq6mMQ9N/NMJO
j29WekpnDWiUN2+4AS/iEIAS3qiCuxwBjIwWrE1deeOLQMay2jUjkMShCv+E4TI2HwrqPvVcJZdg
5ubblL0bk5tN4/zkwA1l1tIOMK1zBHEdFJKjrGXAO6k5RANyG98N2vMsMuEeDPPW6VSD/EXx+wCV
0CHvAr7kEalpbrdYcVX+HNzyKaO4YXR4hfjBg+q3bx0Yew4M4uVyAB1O5+oyC2veNyG+6spFEB8q
1J6BOH5R3KbNXWc6D8PTwskty5CVPBoUjYlyDSS66jfG5FYOFwks+Z1ezQXUaEtcB/qFXrN2YohI
XlH/m3Soyy+wAGidWNtGzG9aLcEO/+kCnU57CdEzOG+1lpOtVTyXNV1sbr5x//0cdc2mPsKOtK86
Am7u/qFlm9BZXLExjvIh43qPhe9k/KYlNHlECuP2+lXqPwuFZIDhzNBeRr5UZ0eo06bVYlvsCDuI
rL2ySC0ckk4KtDj1Pk8/6/Kjw2RZPHo+GkV6XMrwaRQmkYWrXmbW7v46zViec4l0qdAz2DuX7cmj
6qRrD0BMJFRvyQ6HjlkIyCDg6TYdSm8JnnCht2t00SiTMRRibmn/Qt5rlQGktR7sTmPICP7CNWN0
QNoSQovFKE+RH2ECZtqtKiy2k3wSoqtVwdxzFixg84AgfNcScrwUlbl5sQtdplMugNED29ATh0hs
+rVoNWH5VIcNXoeFIEe3uSArCh+IlODnR5nUDjsfsGCRaaz5fTV3UaYCqv4WdacjFx357KXKUZY/
0pjZJsXlngGC74LxbSo48jDqLNRPVzHQgQ3K9jJiQBWiSK7RijGzqcVGCDfgR1r9ZRLPW2S/Esut
8ep1mF/jR2khqVeUYoPhxVBRgcAJjyNsDk/cXhYYc4iSBuQtUlDFbCr9NRkvBbBATsq1LJx73hmt
fAd25XJETlutmX2rx7Jc93AjhD8HgwI3V64E/oCu8zHCCtfqAWaXIOfx0qoM6ivsjwZludVWiql6
xyARUUJoNH9sCEhRVv8j6Tx2G0e2MPxEBJjDVhKVc7S9IRyZc+bTz1c9wCxu7LYlsuqcPyplurCC
gE9mAEolWokM/upl6x3pLbvpi99fwA4OFwq7thxSUcU7B//Z8+ydVOdMhEnb/uTyo6veMmlbNOuA
5ApgTOR98KMmyQxLpyUPkfl7yA6mf4c+mCvQPC1HQ1XwUkHiyBXYO+KMCpeiJJMSfTazX79i3Ilp
zt62JdYVJDV4C6lEYxmZC/jCv/ncEzSC+nW3Grks6Oqa18MljX7EDmxxCtqkbSgQwx6/c9L+DMBG
sbLo+g+J6RLGWdE2CLZ9bRkkc3uFKRxk3Tv9U1hM55CxlKAZG3waMZKsvdfgO94dKjUjI2pkwZdd
ClLnNkd0lFFTQppvRURYjzjdsgFOyDejFXybTKi9K/QnqsKx/NY17ZKdckEmTsVvXBMB928McKpN
5K2IpQUbukXyXkgKKcSGxcxQmp887RqMJz/9MBzi9LexREcW7htighceMtJ54FYk4c0wR6hbegBH
QXIsTLmf/X5XRH/2NSkkMpVAc7DFdhBfSxFfmvEKMpaDqAbWha6IcPbbMf3jokY2BG60LNfBZtDP
SfEovV3sHFFq8tGTh4PxNx7Izu/vQso9eRKFIG9WcA/170a9T8j29DlgQdisKYxQvxM2uwVCFlH7
uiC6lyw9QUYXKEP7q6XtaTUMYhr+RmNBEyXEzh61Pxp57DsNpSigR4UWrhKWphDgtUZSi+UEwoia
8pWqTJgG0bxyjG/L4slXETjc2pwv1TBPS2SxFMXQSV6iAOKLhn5wIZoYYFgFgfx7gD6lvTrcon11
6hcITgj7tSD7Fj00Ht4sdinIgbW/6rrfvniErB+2OS/Se0SSe2hcECfj/SUWnMtenE9M1RX1Rzm7
ssuaTdoEIBZIGyJDBvceXlb7GPS3GOKoazS3L+/2+DIJdpRDEll+02CXMWm5JBvnP2NTIszjac1A
FBix5Rh4YPYibKVURUl8tRbPl80qGhb5xranDc/aolWPlHFAiUD4M2ht7HeUFeJA80o+2VvP2qRO
JxqxcQ2xLwQFbuLiLe5O4nz1UP4R5zj/ldBT6Mmnp/zGEWdSgPKjPvDpgfKi4tub1dqAEQqCEyIo
6ja0Aiq4Q23fuYllka9+1SjgIArXyjeafcGYUGF18HWyFq/ZAO8HCWLdkOCSLsbRT8MwiY8ySGbD
1YWHm8J7kh4F/u+4/z65TFvzjrs2E7Y4Bu3qiA8Q9pmrD5gDvkDggjq3bnlQV9PSGs/SUsbR5abW
u5r8wc6b0Ys4AR+5vqxf7G4d5nspQUFFdYfjgxa6HtdHQTH9WJfLYGRGQE5ZyA/P+wlG6njxECKu
1KUf3fkL84dPJAI3P5+rFi0JfqMpcxujuVFazsz+FrOhYiaelKeYGrXwI5kzstTnH7RlecUKEs6J
GCYGeCYEXclwBLxoEYg0P/m0Qp0jvoimxKmnq4TokA5TOm4KcPgteRiyeSgc9FzdYcR5HdPWTeQU
+CTlDZimp13OGRhwssC1Vi7RL2IGy+J1f+KEwdTkTc93CorRe80+A5RrXKKLgtubBDDAfnvhcMKX
trPopJQTIJlvBmHtruZ+CRbvv1Ngj7yVVEACxTU2GvWue1vecumTpy1gOHeGnwTcxQHwCgBy7aL+
9iZgbcrXM976gJwlYRshVKtiD0Ey+i7FnPHJeiiOE0hA11gzvycFfEWBCQ3NLpk8AoxTqbwAo27C
r8YSDlObshlf5BM5QBlYY3jV60nI5qEOEcZhh1yZXrbqrIuekW6IP83y5t8EvaG2EYSleRliutL5
DjlrBXxb4Y9J9iPfYj588qzz6gJ2mDuYGhNWr+IKTwJxuWr0z2ef2Zdvgek1f1xWPEShW0cjo706
11CpxJg3xwGsgwlVrd/M8Tit/E2tviQ3XE3GQQAZZbLyVty68HtCJKSQ6dOiyCCQnjwPhC1cXbZ9
C8UPwV2fEQUHZuotvepDlWBZNDSXJO5UGLfOrY/Oxf6LGwIatD8fyDF+WtGZL21BoJ/HZYHww549
Ku/YzemtbT914wvYfqaCPUKuLZAsq3wKDu0VCvVEPT8O3x/5h/j71uLQCJCWQmQxbDTaL/9KpPmr
W3hPzdra4W4gJN/sQcXUj1E7p1K7pnABxUO96lWykb0dNXSL8QxsuGAvntMM6eYB6sRFPDenZKMV
KOd5ODo7owEPY3b50D87GlxwVpvhK8Psxycjw+kn4qTg9XwWDjd7jkiI1QyMgxRXflIHoLe+UEgx
z/OdOAkqiyQkl3K4uT1+qT2fRIwt3voQXTIU5SFU+JKIyTbOkX6UUrq8/6z8rok4I+hO/y0ufwa6
KagmhPjf1em5Zq9n+SShpNwa8Z1K3T5ajfmekRmAOpRZR/kcU7ToMa8wUA7v+6MsDmV5aY1vSulm
x2naTCgIEkWAXhW7CE07YgKeOfNWY8jiduSvEK4phaMlwRK8yzbeyk9uU3AlyIfSQVxvXndJNAGu
kicbTOQTwB6WBDwg6/E309ZqMQRxA9SBxtquQh/RyQs/VsIJREfJoBMCS49fJ65llRyU48qWpbXI
+zJQ5JscF/wKHlHnRu+wVzDbk3I1wPE3DPMyw1U+/7YFSs7dFpIgJt4fWLARrS2CrpLuBShEbry5
gsSEiCSGsHfLy8kORLSXWK5Qck1O5iKrpa5hNoYKu8iTVDijeqMJpdW2eXWGqNeLK44Zy3mPqTYd
KiLwIxaPLphp8tyB+2yWPtulR3FE2Y5zG4LJ61+4CQGOQeQ+2GRJswJhZGI84R8usTnzM/uYm2na
gIe5G6b0T+NtTEByR2p25zkkXax2M2evtTVUUjtjDTLLndiEvAmr0LZIUHvOiS41DibSNjieWl0X
0T6WN4a0JOlXfk4G1cAQtmy/SEN5JnWS0JGCJutsg5tD3RM8KJYjTMYjUSmIO5tgaXXNxgmvOsXF
dgOTvk74EXsuTlyzcN0uXTczQ+bIZ7izOxBQVPFdkWDuXXT2O+uesB7kfMtiHlYDFkXpXaKGPKXY
wb/X0o34qf5pe0ccmn1IROY47x303iSuO/TcZCoh6Um7QLvrWiBBQPyewfiF5WEh+xu9/GylvyK6
A4dn+blDy+EDlBtIBRWYWCADt28OnoWw/Ngnn6rNxCm6Y8BssGsKVZXFYFuNv8ymfI3suxC75mdB
CWGtHSSDX6Lmau9CIJYSt9/V4/tIPoIIpQxIbLdsrX3S/RXljfpPyEvxbJH1ORSLM5c3IU2o1wl2
ZNSChTUXOZIPaeXghUTlw7ePN4g5jfCSteqRvM+3TwQFHWKzMccx+jngF5x99dkfpneQhJ+KP2ns
HtZ4E19HZT778FDAw8Qrp1rpKjazbTbuY0BfTehP4RpN2Z7HHKcVYb9Rx4WYvyqSkyTuKIyRyAGz
cKm9RN48x6kibeGcHXJciM4GR35mBj6QY+vBdPp44sm1LjHLFRsyTamDCTXGCmcnyZ9V991qoI/U
zeqUtIlIpwLCoLCQkKKI9INvmzwxrkmkKbdEXMfNTi2vnnoos5uHkMAj8EtQsj5Xbc9ekYnmJLR2
hvkL0OoXV4AMnZs+cTXnSAossi2R9WjM5O/R/mSTnHPlpB6A37c5vkXqpyE3C6N6aTAHBOQAS477
zglJKgAIQrwqYE+/+BPfaSi9yJ6cD9g8CB7CRL3heOaLaIatDPyJoyJlmTfWerhMS/DbN1t6K5w/
U99xKuTSy0NXYRUyzbovPhmpaTDhgFB05zw6mgXffMNGE5NJsiKKfxkRxAAlo6GdR5kT+gfN2ljG
V9586swuFGbR5gSCgCQNgAtcXEKU2JKuOl0VNg2a1eZ0uyyS6G5ne/6JgYEi9IgdE4OtvdSITnNG
GmoTl4YVgMMsLHut1BvaQ2pwGWs65p3GEhOjlP8RzVoyig7mh8Q+JAjOkmYHy0DyTwboGEkdgpFo
3sj8R8xrancTMiYO+FDnQDtozd0y/kJR3NVcIFk8n1gwpIT2Oez3gXfx6wdWNABv12PNMQuJv5fN
znsn804oUkAWISa4CuL80+sOgXnQ2nMFEJT+xGSajuu6Yqxs7IVW0yGj/NoLIku9HwSa84R1MwoL
lDmE/EQCEkDubJzQS4qNt6tVbFSY+2hH0RoEz2eV6KxS+tBqbVZZb4PxPk3VxjA1JJWTm9noQ5I7
Ed4YAhZA5mmJfx0lHxsFmvDMuNaBiuGg3icVWDX59gUROQEvQzw5kGu/RfjnGHe1ust0xf2Ny5EO
oC1DJPXS2HQF/Od4O2b1CgcZx8bs2hEJ+wXAUW4jH2TRMeAHDiIGI8TTALEm4sOMn05dmNoWlwQ9
ncRxmnuIasl7E+p1q3tq01U1XsLPN3Fiqc031iyxsLMPR+mHFHwF47MfsWrtJETbvBw8lCrq4JqW
i5CjOsN679zCGmfSYRgu1hjN076fP2Drwr8ajSjdSuElq0JyMz71lLCnGYVOw424cMQgmPrWxFt7
f6gZSSclXtGENBvvWXOTqw+ABeaw5aQBhq16JPa5/BZyOY8PY9fYl5IrWkO1J9rB1joXs3Rqrqr8
CuofO94HmYtGd9/3q7ATyKHvmgupugXOhT9FJtqipJaVu1ZFAICv0QgvZG8vbJwlXg9tXnE1bRR1
25NYjkaXVCzsGtxnc4W7+pOM7eAo90ePjBTqj9HwVAgklnZPGeJeXFTiXgYtQKK1lLN9kpC7y3lG
wKf/o4qOI/ywApAfzAtBgv7srCOAlXbai6SgysPs9SV7R7k4FgXvDsC69G01b5PzAD1t4FpsNrBh
OtLHSHCnZT6T9NIDJPYVto7pMZYbaVx36j3FzBZVM4PCgnoxkfB6ZWZa1O/ovAjcJMwrXzmuUHlM
ynXEVAnMrjbOXFG7hQPZnxnQwge6dDE367T/qF8UDHPcnwL+1ozsMWz+VFblkUsEoRzt03qDkqkr
dpF0JBx7VmGmVdZ5glad09KgjgExoPjetdCZa/rSCDde9l63Dm1P/toCxRKC38bjq5JcPjgxduVE
DgivOWIG6SUwK9wO9JKivfKO4pPw1ffU2uV0qiI2IVk8D6tF3b/XJvmbjF6Ws/PMPV/vGJzxPqBV
rlCqRWi9G3gJin2J3HQ15BZScZRitx2eFuoWMtpnsff+gLrOLuOimCvxpixOmcqydRK/QBS+NBlB
2gKiV3lAiREeDLPBkYGwxRq+h3UIfMQyjzT2DJw8j0lqLKVzjWcDdbxC6PhUuIENvzDLtEU8XRLY
nDMYnOZzZzs8IOmnZBCcWM/l9D3VrymZsVS9zn39O6uPWnGb9I8ACZuKJq59MFChBZHeiHsL+wWD
UNgsdV7w8tAs5LlEs5dHUYJGtKZDfDPljjh9gLeU30K7Nvj6IzcDTfYwIsXJXQHArYut3Z5hrh5E
7c4M46uWDxl+4mY/UmnH7jCWTxWto7hrVR7GTENhayBdB6ru4NbRJqCM4zAtkXpHxcbKTwaa8HBF
MQVDAyQzsYCwN8EuShdNcktlsNr5p2PTkszhGo/Um6PCqr0PJzpIvLnAtmjtFsQdBOVW129CuCKH
b+KzdXrMR9W9CT+dFH8gkF1F7MyCRFdu9o+x+FKsbUvwTfJVqeth3IThY+xfaf0mZb9R85UZ3ELw
DWO1sbidIg+5wwk1Fe6jXVO+cvBp+hj+bYuKSmL3oS/JLWY+5m7PyzPJh371Y+NpzZr7BJbE8j7S
bel1X75yysudoVNErHzE+nuHtkluv+R8B+DABZ6F75XpHTqkIsFWBo+P9D0nN5rV39J2pxAT6dIi
HFFdB2L7P9f5SeoftuHmNoEDlNKma3vGslKcYv2vlc25jZXw20Te97BcwyXPT5C/XvDTDxfEnpP4
SK1t59xLjC00PoCufPKclSWSZGvlheyNfAz1VoBDBjoJGjtYsrRgiZ5iFE87qoHyFaEsH5NjnW3N
QjDe3fgSLyLWjxEcEwOzQhoVG4gOeGt9RTwQkvIsYVo7/YdvZpKPLYoa30a1R6WgvVRKcYPt1Pyg
patoOsnas5BuGt6GmPkYOQbs0lIhHNFw071hvNFwm0wHSztgKKzit5QjrLAvqG7IXl0xMejqyrQQ
GJ27Zj0M58JCueAs4+JBBUKGEoK1vCZz+38rFgQJh32abAX+33A86cZSNL7EtI+4bfNh5wRPWh9C
BomStDWXiKV6ikuIdJJOeA9GrM5MTM4+Um5VT/DQe13x2AmdqOAiOb7cyWBdYY2oo2at5j+D+UUH
6yIGfHNzN23PQ05Fym4w18LJF31ouI9x+xKl662EODkODkO3krqV00E0kqKBspiWqgYJFNPPt/UW
73xtJxz9SsO9IXR3G1te++q612dZtdLkL+oxnOYckoSNaoeA3aVs00DyyOFVEJbPKvQvQOWRuv5l
1m8wKYlDGh7P6n5z/0buPpBbKMPgcDeE+c22EKTCVtTL+mnVmwiIjaJh9WoZJ5wayVdOBIkMIg4A
Vfr/kE3H/l93AA4pn8i4Raf5HNWVoTKksDNQcvmRIr8llns4QtR26pYGAhiODQJdpAzwTnOa1vAp
L/DdlWtNYxDZDe0vIxxCUpBdftgwuyYRst8ewOIR5Vw03FWmHy7BmsjIOIbpN9dDkN4tkn8ogmfg
ifs9bCuaqgi8V1lN5GjdfflQ8BCbkMPWgEvzfQTNsMi4VqoL4qlUXmeyiFOV4r2zZIlprINFRGPU
2azi01z3/6ruKP5wEiGQa/M5/bueTgIDi7J3i+4F4WmaCOc1sL2l70YPEoXlGsvndEiba1bcPYOA
q++mEgFWxwKRuglqV+tk73zZxVlDWi1tLfqDgiOgZhpvcNgEIelip0bfMyulNYcQxiRcvMVK/pQp
CEK+4YjEB8J/qIUAAbyTBpAMP4W3s5nEKWSoQJFkrp0G0mcg1wN2mskuQ6VyqEISiQQmwuuPVhEf
LZ/ncjJPA/FCKE8LStu6vRUQ9PZwmApIGSiY4hyVqwCyXzvmPNgeIpQtAH+Bfq8FG9MBzsQ6kwz6
KsyvbZzjjkwWU/0iSsxLv8QDXdLokWgAWy5piXZybmtS4oIMiH8l0gYd4DSRxUqH6yyp934JDHHW
zDen/uKlnweYleC6OSAbxKGa8lG1mAJWLQVpmKwZlkSpHYpllA64bgWbmvk3jU8ncM6DshmX+tLx
scvnaIca17eev98y/3s2w6T/0YVWo7Ldqv/x4MBQSS46lHO9vOudLenTEU1OKaJq56e3/sTPYJJp
4ZX0jteXOgdmdD1GxHu5QPOYf4u9syU0rLtHYJWS+kmOslzs8aeTRaSOZOU4vHLUreuXQRT01kTz
P8eEFsULGkVbPmiacFIDifi7ULRcrHR/C243KI+mfSbOq3YQn95y+eh7myI8WICH84oIuQ0Kthnt
fTHX91RfS93VtV8r+8s04hno7Fk2zQf9ik7ypTp3eRa4fnuhsWE+LrV5LJrKSTmY8Xyia7CGjGkr
x7T6atuDRnhNuLMi1tIl7jove3RgA0pl/nuMNB4NIhfmvnXWDIwYmz4gVHOBaHlB8AunLFYW+o1b
MCkw/6DZ6swEWrMyvqFcyaxBY0gakDCMmy4vgvUNBASaiyqHvgDzYNn3Or0m/Xc4nnP1pw/VTVNf
m0qDUiYOiBIe3fpM+v2UHWuY2oRbb4IiKJS7fDPRP6Sbf1cnzJh/E8lXqfky0BsOa4KkeaSPhJxp
1c3O9x3rQ+UUSwJvCMkCRhZ7itp+6xg2xpfIfmn6Vd2dmuQiEwSW72UgUMAse2Fg/Yh8MD3OSi8T
4csGwxcvZbrivo46mof3U43eNiHhmFcK3EwmBuvIEWAygyGsCK+B8cehQGaKpa+psPH8X04DBHW/
EyINKj252Y4edkj9t2NmnkAPe4jHWH0nbcCAhqxrJrt+F8fbdtpgLpiHf0mNiOjVeVBa30O9USDr
8MH3boE8T38l/MH6eQy/JNp7OSx6IgaHWweCUspMs0Qt6MhunexH8s6Fsawn5EiQX3vhdVUx7ZSb
TuK+tjizj/9kVNId9IhSXLI3l22yU/2NLT1Vg56YFVaNTYzry0DN0fICJRdC/rQWxbwIpb1M4SkH
AmZJEBke+EyFE6CXCevb06OV7cORUNEV8kiXxImse/VY3etsZyl7ouKq4mAVl3ZGJiFaBOJhirta
X2H96UhtLPTmiyhdcoeik2r64xCdRu4XuaUgh9kRopq0u7eWiTEv73X9NjLP11erujpcopq6JjuQ
Wtt5jEZHAFWldDXUB/1AVnsMg2qeDu+dzoE1fUPzi9DuBrUM8ny7q3HCbUlvNzfA3333TsPCHJdC
BtQHMIE7kJVQKy/OzRvxF6zp4yZX7mJ5f7Z+mNBHFz3iPk4sORhmQXFS62WhIU5g7lrr0c5pz86w
J1tzhHgnvx00M+5esc95Vx9tFnmVjokuPJmg9UXWIB96adqG7s1UPwoH9lStVDd1sT0LzYJ/lNA6
REJUwH4RL9NsRTq68M1ow8sCZo2JoJgjiclBnck67neTSUP52szOSnmIkGpJZ5MNrkBs/jSMD2W8
ptImc3YG+V01AKlSL6WgJA3KJmADzR+WwObIlT3PzA+FU8Dy3gVfRlwv6lQrewv7EyEdMy09TOU2
xlSSoN1h9XZ77WJ//vsAxxuWWpf+v8g7yM6t7z5JeuGKkbwD0upMQd6HlDlbiZVJj2/Czxzx4shY
OWvvpTifIVKXmlhkXglOxn5pGXj0KNT+EYlzFckA+TbDA+lob34tr9BzO9u6QRlF9rljzQu3TU9B
fS1q4RYyty1WjlF96d53bf8im1k0CAIt5N7iVNGbEzSIHbHWLpiRSa8ixlYbQNNxLCsEItLC5KE4
3g4aRPm14YUx96n9LF5DQnqqhWOI/UImYo9vOyBLJ6CPpEXA4vFYDjppGRhOMv6ttbeHbTD89HYJ
Oo2Dhp0VixmkSkUmp7BQp7vaPk4D8vAFU2nMU+Wt0P7gSuLv1pgQYDdC9eYrO52F2zbOJuVWQs+H
UIZ0XH7ePCDWgGKneWduFXObAjhkwGMtuFnR009GHKG59NNNjtvN3otjtHZcZQk989aMr6jd2KxH
w52syEQi0t6AVtKgAaaR4/HA/JKCv6H1Tyoi6y8QDXPOF9naF7Q9LFAed9a7JxZ1EqCgn1yHNGSZ
XNmddlXDZ4Y/yMJ2B8sYnkntG8Nj0S5r+4mGBtk9ryOWVme8KuGddGkH3FQNvGOhfoqyFk6gllGF
LIEWsJTwp3S4SO1Rjp/oVRcBODMxU/EOWWlonut5sMQybmAwp7TZW/vNAqQuWDZrWz8GrN1r3aZj
9cTMnhK50SI2llHCiFuiI13TwUPHFaG3hCficEUcbdgBEmFiH98hzbSQSAemMfuFDJ07qk3OuvFK
cl4lCzlwfEqSO0IKMn1VIkA9QgmsfSCIixganlQqhmTChP/phQJe6fjYNksQK7a8NMFMsPS956AR
ynsc2zUxUDGKpr5aWwc9P1iLB/uhPZvcnABGuBLMMtTnrLoYLHhLqIbGsJ5vu+BuI3mXnEXv0ar0
gcgwmgNIhhexy6MpUwFm1WNlAJU/G6QP/hrSrhj2YsrHiSrxtvHG83BO3VYad8TU8jBqZOqRn2ZY
6+cHVYHkOso94uxz0q1ykbBFKpHzSNKlcP8V1z6HK9pwa3z98klMzh1kiFeHyGxybf8F9iHXJdQW
ItJCPpPLRGq7wXAmbwErq2/Y8wyLf06wvWzrrsnNaGgNVQYz5ugZq+SS3DyWZ57JzqF2bt3FFyiT
l0Y+OMszIkbyInzjlfOGBNN3HFGsJ3wOpHzihvMW+XAYg21SsT0LSJYkpe5UW4gfVtpAMBLZIVTV
ED2Ptx53tdKu+LVJpOnT1xgd7GSHBN0j5sBe2widzCvOkXndwLjtfTTyJIKn2jYkgNigpPIIkQEe
L6vHqAbphRPJifTICpKU+QVAiBNU/j3D/bhokMMIeBKJSh+vpvQtI/DOqXfhuBUGZKV0hZlZtXdF
fQm1LYdM4SDuJMKGx7V61Phz9V3KkC5TX1myLmwdiz0N9cDIZgW1z1Gldhe6OIrxmrfRfPLhIkUw
BWSEZHBeIJr/XxqtMBLx7Q0kjBKkXrjSE5dyV62mO0mRPirTbLhVOnEl/iFsvgZn1QnHLPyj/5Wl
S6U4memWchgskvhNkajfp2IhgBcvXUjM+OohTl49pCZBBaqyUujNZNljVzSIohJi/lG5t8ab8GJF
Hzmqb3u6iG3OCo/SIpor3cFHZuVTCvL0y82krG3vMTwzQFfpJHm3qtxZzl42KM/G5kw4ZjMiuLgm
Qs0dgMFEryfBAjD/g/YdOmcTojm23qNVsCLpcAp/SomjLTfng/SXkOmXr8uWOEeEwXWBe8+5ZvJO
7+kOZIsjbvcojxtHXsiEQoxC66cc2ubrwMfQMJfW1ZnYw3y8lHT5DPopSg4yElv9jPglKZsZSIC4
fiNtw8tblh/00/BVxxAGPiVUIl6MDvOhd4WvMq8/U2oHVYZ+Tk3i0HIEBqC9JYOhn68aFlihn5RO
NUIP6SZ+wZYkgVRejfbLp8o0xHqppkhYSEWM1wjQ2wpt47g24qWkPnWgAEpQBPBS7i2kZCxCFj7H
YEOf3KxhCUR51oXcZd1LD0iE905RvtLIcR0cLBDY9hTkbgQMgid2CTeUfTIXJOXlLymO5zaHKMCk
CC4QSBL3eYqdMhxXUGNcpSA4qzZc0xusVRfszQMbvV19kcMnlPD2bRKzSgdNalyFjnlwvsWK3W9K
8jvqD73t3Qy75hdviXfp2l2XHhTtIWzDILZ+vDOHraoT/7ygd2VqfvXyrTW/fNQOOWJbpSaBGejD
KJej7hrm2wiZSvRdoK7E2hYaV+Fe0suF5B8q5wi9vapRHkPrEFMg5mTFvvTKG+C9hTbAJ40PEpgj
tHzmxrLPfsv+wUCU3Jh0o4bcU6HrDcO/RrmG3jP9naLTF03E/RLdZjb95h1rjZCz7iLKG7JNxOcl
U0cF7Ka12yKd1w4uMBmyekswFYmQIBG5fZ64tKEBqdrsnmzHYHZmeiJrJCZAE82OnJ3oKFkmPKRD
fZW9A+l+QtNFxhpzNP+3EPHKEgSWLg4eNb4KMcppKq/YQaRDAUMXmGUMFO1Qyq9Mem+cOw5mA+BB
vWXBe01oq3lHZ9CKGzjEWY4+eqvbtDw85HjTCmjARE3bXJJymyGdIbZYZ6oev3Iq7C1nAb/k//b0
rVhEOaLnEdJwIuIYeiz+K2pGh4gjB46aFC34cfK0/PAo5g05/oLwJ/sD1Wq/AeR36XgYwbTafaqt
ShBmlaHzuw62eoFUFm1Xsob9cYwD4ZKzptwKvyLstUC0WfHNS0UEhxIRWqw9tWrTtCI32UiWXcoP
RMfIX7WwSZ9VN4n/aYr4Ef/AsM4/JLYbLf2Rm4Jgzh5W9pEpIlYTIsC6NyqhunfLV+HQIOO4j31A
5CjP5yobuUmGcO+IAC5UXMt4w6rgoVpkoQ/PsnZUG143yu3NvU0IBNBFYByEYTquP8RjHrv838ve
ZfkhG1nNITGIXAQ/rk7EuAtwUwuvFBSwxTba2SEEN2cK0BA4kGQlmIVI+1Wba9qz6EBhI1oKNoti
H2ZHwzphXKQq9uHDyjHPzLuSlUvC82uxrJB+XYVPSTs2HtrEHlr9Q09WmQ85FWKEovCaiAZJR4oE
IqfsRxPOBdCrzH46cpDUPZCcFj4C45rHa1PdltKtztFWbA2ULiRH2ls7ReijueDKuBU5M+poV3S/
I/NvGh2TDiV4xjpqfVYxh3S5GagJoq1MbFia8lmlGTEy7wlXn0WJVgdhStqWHo7YS7xnZZafqgLX
SR32Bj0YtEuPMzLaVSaRUkXFh7jIe/9eGfaxlqK/tio/aC7hrvIzfWFIynmahOuIWTHN5D9Nd85B
Oj1TmQCqSiGkATxfjdCPBdKu4SKuig11z0fFWo96/tVPHz1tkjZfrjbQy+VLR5Ms+Sk3X3VKPFrQ
rWzwnKD0dzkZ91GaHiomyVBuoVSVB3rxeYuLn5iY/mqjJCV2FWkh/rcspncDk2VJ+oU37ftA5TLF
BlLqawcype144KqYQ3Ncslov0f/P1VA7HIKhPXZye7QcZeUX9rVXUxnCpeX8dQu0gVogoZvBENrF
12CYVpKiEzfqrOSYcVMaTipcJJIMO3dIJrKWXWMuB/YskbXZc9ZUcvNj6xFUg3WxHMHtsEsk9J8j
fHPQjY1pvrFC/KKE/CEzD0CdzOJaqiTFjmTRmQPhi4Mb5aTJWOMqn9C50D3r2UiviJb0/GpVTDDA
UFGN+sVhLHX9WknpHNTGbS9LhyTI9kUXUhw2rRNkgi3CB8Xn3oRFGNOe7jWHlwrpj5ou20Jbteyc
JQGvoc5unMfnKbUfnYPVozONczH1hyAqVoZPsC96ZCtRFkMpanMKFroJrWGC8FE6mOFWT3kimLBS
fG+sYE76luA+Gfzh6GMKIm1zb5AhIMel21hkipL7KGiMPFIutUMMGx1l1BMvY16jMCj3PY8GgwkB
eiqdluUqyi2MZ8QSEW1PbvGyswnSgr6YFJrrhQioootG4aZU8Hzb3V7RPyX5ayJQpRBnz49iEWBj
UUFQk6dVQ3qCmHpMFDoXYMykBGlLpOO79yPGkgTZigGvP5yjALQcailCbRgYrEkoA2MbotyA9iO1
Ed5CBzfWo6OTvBXsVaPD5kzRxnCUGvQPFENOJuk0RGs1GJ0NAFUTmnic0Ik1ZD6n8SJq2XAG4l2h
1YtUn6t0U9jEhY3c2SrjhvPpoF0qaQdTkBL2CBTE36OzYRXOu8ew3xatG8TKzMBwxQnsy+zGbJrh
tPSm3Zi8l1O95Ad1qdl0EwN53cSg2/3oDZgSMEl0sq29F+4yXB+AqUzKC6RJWg23zvlh4VcYxDYa
3ANjbSl0gMFcUlvPRPjRTVeG7jR+Fnh8WzrIQguRHdgEMrRQ6hd+kK5q2h1sPpEEr0dCB8DMAyjz
ZDvCY2chRBg3OgFufurWaDt1gBAplR8gii3Hovh4J5FrQxWCRAa+hbra0vnY0M6LHy5koU1yzgft
1dFh1Av5JX9gYTKqROyhQtKS0DYIMUajyegjecfuMTJTteTtjdivua67fOH3kquG6G29YZkhwZvw
CljZugigH2vgNZZKhNkFEoVwZCohGkhFz54pBKZiokwJgerEpMajVCHXQi9AggCah47PXM/WGqFe
hRfv9Upx02pk22CBAxh0S/NWFfBg4W9O8LEJhqHyhIt0L6NJFxN0bi4qIB326JoPkMOd+MJqvIYN
mzGbiGIBuyEzzWnOcJA6FGjXLVLsLBKMA+Zl9FfNn55+2liJRTpFrYIHQ1aKiRX+XkleVUfkrLYj
w+tOcn3NJkwgECNi9i2FIMVA5ErPJQaiXdSMhhY6sGGsXZ+4veazSXcWAWgDeFcNNydza+f8rBpB
JP9xdB7LrRtbFP0iVKERG1ORBHMQg0RpgpJ0JeSc8fVe8OD62a7yE0US3Sfsvbau2pu+U19k1KCs
iBaYsXA15TwpTYWK9rMT34EPSzTlbX7tJSmmtJL1ShuwhUyEA/TaPqmejYUrjDVC33z33ns3nJzg
kTjnQn/LtWMdPkX5AbRCVg8lOfLl12kvxUCVYtKwMOZHmlBo1IM1mAH6j4aWYOCf88Fta4MrAwnF
4O2czmM99c/owQD3vy2itXmCOs9E1Ogt4Z4pbL5A+ClfMz6UNL4MJRt97SuTzB4S8Sgi8K4wR7Ba
LCNICl6G2SAnlADZRg5FfFB/ZqoFy0zTOgqIUqMN7HjkFn1kBaK+kM/ue+ovtvWZooZOJm81mz8c
I0RX8m1CVPkLtHvbCsgWzNwChrEQkxpcjmH4FdZM7YmEItog++tbxJMWagfxUWM0KACHiF8R/0mm
UsVnhgw0opm7q+k3LgWuANIhX5X4LCqYXh8hqurZhKddwwjsOuY9UeXLWAPMlr5sJxyh5VdnPKzh
zjvR4wVhZQxaLlYI5AoXmbkb1Fe/uKcE6QI/ivZEwAqLHCGeQLbeJB7l25HxkBqsUzaz8UXE5w6i
1kurPVVB+6+4AQvBhM8I+IVNH6fjUCvrtYmebdQXaegtJJuAhio0KOFHq4SIKAUcMQykKu8FjsqG
bYEpn/wrhH5Yn6yvlFNmyKla5FrnS/+/FDtB64fJXOfGbmXg6r61z+h3TbtYBoziPEi2cVKzV4IY
OXx63YwGTF4a9sAaQwWaQgTDhCKy0OaPP5JE4OWbIS83cbWc80NoRGw27sgqzoyqlJgwlZNBDBtt
Rroh7w1qNIjlFzulf+iP5NyMSCh7N9/hc5xSFzbzXLFrD/5LJV+V48WKDn54VcDroWlv9yruRVw9
Rr7NHbh9j6T6N4F7VcB+towpTHGfv+Rp8VlhS/F5ybkz8EchWReCCPtwImRDpk4JXW6UTpsIdRC6
Co3uKVFB6Yco1I2HHpVLvbsYXu7q4qoYD4V0SV37Ft7dSr+F/8GqfLKy/4+eOsAJblG2I4Uq0D01
w1dhfmTVqbV9+EcmQRu0h786J0j+GmZEvf1pwckgkXR+LLP0V7Ufmv1dD3vNOxfAZ+x9hhBG6EwX
f5OqcEftLY4PSrQteX9rf6WH0rV0NBHir2P47b3DOgMKW3l73stQHpgmsLZjGdPsVedAFA+++1ru
K+yW6a2cr9nwy6DvG/W7KD7SFJHtH7+zMx5y48YTMk7PnGs2G396hHxp+QnoN4lvKAwnuJjqyZA1
Ad2kJWtbe3jU1AEp6Ye1bhwlixRm/o3gRPxQuX4inO2Vc1FbZlRHr7xa7U9WbspBYvClbwkx8REa
n01c+2ymyuKhBTZPzCPL38cRHFR/M5vrXCEIFS2um2PfFJcsTpdWcNDEtTNvDTOUBG7xtbNIN9tJ
V/NPUXfVKN7HfVTSy51ISOe/LeW2B20xXQLmI5520+VHVYiFyZ2axGcMbewTHZVd4Lni9KpuY/CT
pl8i3bDTbI1rir6bZt2czlqzxYGna3uVtBAR7T11xFS7Ltv3UEXseEjii8x3tncNGLxBteu9fcWq
sjsVpWvUwBd2rXnVW0SW6mOy7j36BZGdoKBXtIxSMLypzzmGHd54T7w32a4ujon4CKeTOtwMDoI2
fPCVERwD+J9L51dzzIOYELNxY86/jk4vWmffHWtdO74zNAHDHvp/SvfGWF6MxzBicfpSgEWgJPP1
g8WyDvMiSxQfwyGzyz6/F+JOvBAC2LMVYUHCdzhdFLCQ89LibsltwzDIOCR4fSO3cFhXmAd222P7
TNnI9zh+6GxnvSt1Y7z2zDN/U8UX1blbjGKlyYgy40RHmpBczOphW6eggjn0GpT7NEDFvx0mJJEb
4HoyuATIF4mMcPRzZMqlp1KFr7nkWIvbqH4HaPl9/2ol34AdEj7RvEWXR5bLUFBrcXp2N4Kwi+w3
ga9Z/ou5/tJj4IerFsWCDOyl8N48Y9NVaFDcEsuS86VU36P/NUXvlsSbqhyc9EJ3sFxTgQSwjSvO
0lz/V3DXSDxYA2qaOkfL00erkO1W7n+ZA/nQlHqk4aDtzJPTGJBTTwcas34IxFccvOXdu2U9ipEF
zKrKVpiBvHHfdAct+TTYzmdnP7ia/H+Qss1AQWuPRndXuVeiHw7H2lxqPp6ERchaCoxecy6MIwOW
mkkxBkJkpggSvlIUlNK7OizQau8aCeonuBvaTfP+qXwA+YNvRJlejZYP9K9gVoaIkY9eR6QL5rbd
GQjLfb61Fznsfe/LqHeFYD6Wf47+T6OuzZ7xd3Hsh1NEXEy3jaIzPGMaeNlvyKjDXM0BH//OT1N7
qdujrx206kmPrUL0jKJ3Bf4mZZSh/3TtW6SuS1STrDWcfZKzId6G2hvf1aT4qastsrxBkjmavuRI
kAiWwElCqjHDk7cQs40AaydeS5yTKWdxBxsSnC2k9oUF5zmFHsYodElZWEh/EUnJrOp3fsDm4UHR
MCs8RuY+E2uOttZ4K8gAQL9opn8Va/yQjEk6wAVKFNA6vLJC7AhD9pWtajHtQpHKaSL7Xd194INo
JmZcO08cGB46uKoj/6kx46YCfql7rML8mQZj2Ubpgo6aTNWtbAkc1X+NOVCBmqZH2xfDr1XlrLLn
RLXtV5ldTQYLxS6I7nObxovtqm+6VB+eu2QMOxdGHYpRuyIvw0N9dciSXx1HUsf4N8RYaIb3fnzS
3uWUP9ElSl8Jass8tyxn00Pqs9U+yPhmJL+tYL2vfgzGT2H+lPlfiaA/W4ieVMFd0P+z4mGBwXXu
D1vl35x5mNKHddXN0N7hgtVUIQrD/OCKYZUx+qeuItzES0qWVLL15C5ttl4NymwtCPSxgVeth4ls
+GsT36Rk2P0MnFPyVpG7AFVRhXGHxI5KPvtLnFuL0rf44Rbll+/9aw4HB1DNzJiFZHwpmIqELBMP
vFzLcoEaEEJp8cRR2L3w0ATlO89Aop8VjFn528hcL9lo5mbMCEe9h/7BhglNjVLtKv6mJEt39TCw
xtZHrmPqjwrcOCJcstEhk/HplDgS2NCwj3phgwd9QyMlKFzzN5F9jxgQcU6MNsqVrUm+JOq0pgD2
oWz1ERcFB2PiF6xRai4EHpkRKXxoPzdGMa6MMUIP4nx26fTuWNpboVYMmVhWatOX9LqZdfgquQQ0
FM5tmp1G/iSn5i1m6hbaxrHTsY32EmxQtKt1nUc2R8zx41UmFcS4NWMYcc6QblNZ7q2B2qDIDx4q
+lSyJZbA9BRE30gBBlCVeVJdLNu7HIo2PbSmPbuxVoGameh3rEtkGyjnyLfij6DfiyAFNKGmbZJ4
o6f1fuj1Q6/EeOheJum501i4CkNKx45AGKKiDCCEBM/Bo0WxMQOiLcDRujbNZp12hFBUBfHVplgW
3RUC2Wayg5Pw/Ndatq/NAIHDGWm5D01684FKd1+NM506iqMmACQQq6uW0rQthl0ZfqooBtKRuha+
U6utszA5pkSylxnaFBPhMKFuVnf2OOsFzbra3TAIFPZ59IdNymivCYCIILUaWeroMICi5kvNX2f5
bogLJiY1Lou1l5IloqLd42qEAza+x1GGc2c6tGg4xIBpsjk40yNM/OWUEY2Uk8hDnldsjAu1aFAl
j9s6/u5whTGyicmUwOq34aN08wSjijdb4/IfHxgy7WiBfSX+MxmGkAkK1UpDXuevY35QmhNSS6M7
AlHHSLw0NIRdgOuVbnQd8sssIr9MWkOTYqxA6GhruJaRVdTkzXQlUH57RTYz5xEfNLNYjbrRG0BP
eOXEDpcAoqbvbqqC/a9NOHdqq79icuvSq1JN6zwkqaz1D7oYd7Jub/gTp3w4IM88qMnIAyXOWda8
0gCvDVLqcNbgGoUUMZBTDz8hj64q2X6lVN6Tsb8pze8gw01vmw/wuqYcr5qf7LvC3xjkaDUYe5tE
P5RGdVfK6FdJiLuyZnlv3R+chz0UX2VPTK/Vf0d1disE3x3qUmz+vWwvvTKceiFOmTWdghiJMadk
ExCzxybMsWabsD7+1PCdWpKNZg2+ukL4kJGClJTJV10VHCKsLQYiGSho5M2BDDbQoiOZ65yrgCZW
mizJYS3bWfhsSlZHR0BnX0wIVkJJP0l6xdy/7MP4PgbqX6LrgL/i7lQ7f4Pob500XnPDhETbLS1j
2vQkf2dmv3TU4YzDDFWECm1MNxDiUV50vOi0M9kpoILOkYCaYbz0+E73lgJ+1v5A8YCTJ/3SvQNw
GbZb5iyBMSBj1g7RTQJeifKuheWNUBuY0Poh9ctb62A+Sw3tmY9xt9fOUPe5Tcv86fdThY36Z1DG
f0NPMAoCxW0Jdu7AlekwlXcYHyZt+1KVc7mBSCfJCWcrYxkePG962GFKdsMYvhKAiLBJMV5yUn2D
BkdczwmalQTs6uxbBbYcImnWcGhuRrWJqF4WU8GqxjCrXRE9dUKqHIT1gAfIawk3Ugs2xuTtdFlt
qxFyL7QVJJ9NEe01Wto2QfWF/iSVrNtlupsCk3SjHlqfsbGgUzjqsSNtytNx38EgKViPoK7iHVrL
OtzmfbScCpz2TfWqjhjHowDwib/AWbK19f5g+bDyVWXpBdZHCJQr8dJF2POckX2r9vW6sloiM3EI
1x1dWHQIadjGMN+B1bkKAtz58q8mG0uyIZCh3kuj3Ywt1qdW3Ynofej4cotKXKd2+FCDmpwPWu0o
OKtC/JSIdLO99DyUhUCEy2FVJu12lgIwlm9505g7kr0GQH6Ivyyf5brBviOqLn5R7bpw+plISOAZ
vziGtR1a7soZwWZxQxvFMus67Ep441HDiHQ61gqftzkdjEDdm762b23oHiF0fQoEm+2+EX320K4S
GEspMpVgpMa2IP30h7aITmUU7nqQk4NAcgsaAeugV4zHgWFjYDYbfWxdxYfWZObrCEJA2jgnuhr8
WVtfKU/zP3aAUrsiIkW4Z8URnszWOzfs5KthWiVSYcg3bOuoRiPU7CZWgJKpZwkKn8h4F6gSUaTC
WjSg9hNfXLQKsM45yHdJ4Hr6ifhk/hoYW/gPXXvRctpo5izNiSzQCuxRGP4UA/o8cOej86/W36u5
jUy/cmVte89CfdjmK94aEdyHUDAEBmjhHSrm31X5HTKO8uOOITuDLeujqaxlwvBgvAScYwGsyVIo
CxtShxMIOKssMCFlYQNWBQ4K54J/tnV2PQe7H362+mWG15seMxR1Z+Dy6rK3ebLpO1eHfkEHrTHU
l66ZX5DBZLQkebWuwJ/ZXz6HbcPsnA07DXbQknMIy0QPXxvcY1RFzYi+/Uh6Fp586qBDQPCEDzjb
KEEQx26tfPJDyF4I3mR2L7h4Cvy2NjG7zcLhkjRqBzH5IR1f7XLVqpuJdpbKtyFh26jeYrHh46iT
neKdhf9VGX+ajrz8bhtfpXGzdHpX6L0qyl39poX/+L6nPsTrzxSspW+/w3TDdzTVaMYObjiT5I45
UMIyCJcg+tuBaRmzectFNo4JRmVFHMenAZWXGUAfZ1CQYWBQbNJY2oLcPx5wR3mxWriE+FEaKByN
DW0da3ZPqu6UPCOLCdIfvwgjIEdhHLvTHh3oSI1rTB6V5J4zO5YdhpAQX1wPsrme/dHPmrBRjQKJ
y7qcZ21Mhc3pWweEWTBRI7LHIMZHkZ92jBiNfVHqI3HyqsV3FAwcy/EyyK1VQhBPxXrOUhIyqp2V
dxl0FnKxswnHFjMemnDeXHSlJC7wFLHPGZpsbXqJGzWzc7ZyLebXsqNfGLdIP0hEY0FMNkeMg1f3
nqCWSX0ACZsBKfZ3YJMHJuxepKNFaha+RYAGtnfn2svfIOVSVNmGQd4xGCWb/sDS6cHbH7kh4raW
+Kx8I5JXRXt4UcqO4iuNflXtKVoaios3bMnWddyIo0Jap0h+FiZwIP/HGC8yPeM7YYVIIT8VUInD
7xntpmFpa49De8nYwYysr/7vt+nkZPrhhy+9eMuA/U10Sx0chKR8y3xc30/KqFT+89V3S4Mn8og5
qsWt7djCNHj6rZQWCal5/2bZB5uPIfDqvaX8SxrihN+C+HWibSYoY9IfPB1S7gPlNZzuPmxqBiiJ
9hWzdPCnp59jf4VTzVafk2YRWeaCC5WZOZtn5UkYFGL0W5DiblKghDwHlrISYR+Po/PV5qo7xQIP
171CJ1MlvwPpLJ3g0A3/zNRk8cfqe1Qwci4Ug6AqZqRFckcH36B4Ma3PKOGlTT4QTfKsGMq2v7EN
4R5pB+tM7C6I6ZdhkyzZ4bm55VzHJlnPX6U2KFczg6wRK59aYx691bLYmD4axgHCl+jIg4WEGqM+
RRirrSYtWDFVwiwTYOPB/qdlK6fQto5C6iB63sHiShXtcjS9XcC0yeuN/RAXK4t9aqEANCMH1XIY
SRq9G3EF9xBxjWggCYR/V882/J0o1WPv968D27jE5GHB/JyS4DkE8ZaemfQispw6ycr65kecl5Nx
Co1iI5BvKB6qeUoMWwSuVFOXV03meObmFbVyX66zyFpNMkH4Ij6KENZJORAcDvlOrsfePPkVXq08
YAMyCyBYyfgPH6qFjBHqMfbtUX9QHiwLP1o15c0MYlIZSbUL0NyEbjCx5cOu7Jko7BD4JjTQqqpA
G4xdjV8hGnjCdW9fZudQZgcs0CBHSsW1JueN/7SH7kmoKJ5TazGpqAI0uCAaRKwyhn1NzBWkENOA
CgcIIQXINGnogQcOYOSRCQujvGfVhgWnSFZwixY1XDBzHj035TKnxKE2C5rDQAJMlPWnJpxWKSqP
LIJ857P978Syb8ZV33s7hQkQ2lwBXKri5w29vQlBeJpJu5ajDdSTFbuunltmaZOXrpxFRX6J4Rkr
RY6r0SFfnS7bAlJJg7Myi34z9theUGQ0Tuh2oCNVpK6hrSFemnDhHC0L5Tq77xzUm9/IdckkiJHF
KB+RiHZpKTf0Ja2aL+2W6DfFfta1s1QZTFKn84egCr4m0WaY6l0gyf9cTMrBoqGzKKtilo8jMxAH
8I9KLekTnP7bMwkyUJz0s0X5T4nf1YKpUzwse3yxsc1+CKOiE2KH675LmDTFGTKtZAenW4t8XlHH
LcJi9rtEtAXx0y4JKP4MWe6POEXt9my07xZbotzb1tY1Nn8M5bOj549VqhnxWsW3CO8u5vy9KWJX
fw38o5/HbAmnjtdUnwpTuYdRtWU+k69ikqizOjzOrWFRTEsHv85ASEp+1QHKdG4SnTuQCkn4oQ33
SnzbyVHvfs1sM4TvquJG+l2S4JmtY/VSVT+p3M5j9zHvtyqdnK4con4JwtwTbx7E4PLVbONVSrKK
KH9idmZhg+BOfrXiMJuOfHDpKEBV+Z31KMKvDhsNE5WhZ8ySE3/RtPnKsQld/wh0c9EzyovZzfXm
jzp7MzEwuUba7kIF31xIQfnmqI9aEQv+B+A9rAhzbTholrAlmK9lhgcx3VuC7AXUcbSBFvRJShJL
4BBUa8KLSAqviDBmCzb/mDTFPGGPrCcdGox54r0JQ/TnekfO+k13LmMEY5/isgH2jQORDQRSLNVK
/7XsxoVebxuOUCU2Wc2HbsI2ssNrpJxqgcavb3Z+RQpLBNvA9xngwt2HFZlDxqi0Zlnh3zMG1mHW
I+M+rJ2W/Xu9Ftm0Hhx91Q8q2tTBLYr6puifHse0zeAVTHno9AvdiVB/1Wun1N3O8pa6F7qiMZZd
LN2uKNFkf+ojbQlcHMc51eHD04KXybkkuY1U34byObgV3gNVehyqOr6H5KdpMbzFvHxWeUNNHQha
3egJ8yGWOjnnsXFhNKyOCW/4XGpg9yBjr3cITkFFXCIjZZMLbhJWPdkkNNYZOpc0GNepx9De/8iQ
O0XIKnzjXUMrjMqqJP1sKvPN2DjgUczVEMNnQm0RTuQ7jgOB7YjvMbsWJdlmJGqQ05tqiLYyDOts
rnLW8A7HY6cymW5QofwNVKA9qUfzeRLBrR7Y/eJ/m9fsVTdyC781bIgyyZrFnFb16C2Goib2DyMl
L67BbNGSMZmwdQ5RtGh7LeFRprxWFoHGv+CqoxVdx+FbEaF+w8hBedco+64DJ/SvYEOWaxhv0j+t
ofQWH1PbEp7kL1GazQPVwu0q+8WgA58GouuUcFPY04o7i1ygQwO32yJptPDbQ9XLvayxWGjtOiQ4
Y0xBhxqFYLnBHiY5dHFAElTbcQlMZ5BzH0hBUqbO5qjtcpEdNbs+h7xwOuIqotezzfqSGMbXmJbH
AijYJM6GgA1j82i8aCW+iPmiNxPFnVqumZpRSTWckr5dFy25Sok4+U5wKzvxNjuP9BCRoxaFe5nw
UKgFthAi6rXT/ASISNt0o/qP/O6jl/vgzOSmUkcetAbGlwVmLTxZAupdXu76ybpMxtFzgu8pzm8e
g6lUqd+Z1zF5ziHxNyAlvPYfyMagqW9JbqCgADjHT1XE+DMPBtumPcUOfKVo5gVUJ5/46uThtEC2
HHTLySN1opWNLSqOhrc2r8GcUK30zwRoS60Y22RkR44iClkV5sJ4dHO/PmtBgUg9qfc8QIdOWOhM
DM40JMmm+BAIMWabgVJ9qDa7K7OHdDvtRRFvGaSiwEK07lSX0KLXNLnBxqo6VjSiYUSWnZU8O6NC
nOHr/2pZuqbvvxu++eaJ/uqxi3PUOwEA14Q3aVRAbTnM017CtWZxrkiaRwJef3o0DY3BlCyx9uaI
DyyK12rFq86rkynm7wFlZybuuYMYRowPRyHOZdBom4owebenaC0NKmPL+Ov9fKsmpSv60K167zrk
9hs/9hYb/klHEeWXiAV7tJtKAqsupdi3rP7sONj0Wkp5Nl6vVVhz6qD69TEcVgXkRaTcgf4T1CSH
VeQG2cqhSKQri1cY/ktJHkTMwxax56zL+mBDxaJTn7dmxdVHPT6yRdPbEi/xVZ+GyxRhFcPOp1So
yGe8aUCYPAIihvFRAuyEFWXHDSe08Jh30xMpHPX5eOSbjzbxqWJ3ThhvsrZcjaTItybN3GTfYgQU
qhaBc42P+KhdCVDRym6pn65xliv++GwQKUSB4aJxZdFLrrxX3SfG+K1P9KWmHcbYOZoNk7iWKXG+
9yYCw3sYptAVLbCi1oDwR+dYLPXviWZOYM7yevWvUpOV6M1N1On7MdYfia+6Zmtui4KtJxmtgP5R
Hrhp6N9F05zQQfz5ubHUg2bbwI23e7fj69YRoQ6jPWmCbYlSJECbFZEuFmuJO5nNd9BIt7evSPyW
XZmcKmqbMD+MTsaCiIUHU1mY5VsbK9do+oxD00vekU1Qeo9xyJQlBcm5tw7CEUTGh4B/BE0b0yvV
aimZyZJGF60P6UlG9euQb4iRhSM5eMopzYCE6ghSvqUcNjrP75TiNAS+EbI1lkTjxlz22YTEZRKH
sscW16oIec09Pux3s7X/hj+bYFNNMo8yjmxGBfQLJnwLQ56r3rqOs32zMX/n6ZoWe3uN/UIZlJdy
sg+qp55ydcSKOa6bARCXRTJ23l1m8UBJV9UrE0zo7CIz6HoZSCpDKq5u1RtR1Be/B8qAOVs4SePS
jLzUAAOE7wEptKEy6m4DmkCM3R6ccGtPy86Q73mFFdRjf5PH9YKZBMq3aSVPWYbsWlKv+pgT8K3E
Brqoprg5KNXCFLUB2kL9aXaVO5B5wG3Fui+yFrFsdx07aBj2YozB1jiEnuPiiB024q13bUu6iKjt
l2U6HgZWQiS+f5UNOXH1XmbpxnTqgz5020SHzszMsjOjQxUgzWwJc5fHcsCjdxAB+qSM/VVvEpBT
bBsFqi+XjhKi+rGY4zfagjz1FF9fziVI5kHBuqBpm5P3liBYjMaftkjdYnQWoOT0odmkU+7GaKfG
0CDqSsIW0MFMaIuuslxV7dwC/Hpu8sGn7Lq8eq0aiF/yYZlC4E+HNc3ktiZ1t2HGbxHzXdOR48M8
lARTqXRlJYaFPP6wQSfWGIDAmMrPUkJxfypRTieFNkKgSPaDJR+xGyYW07906c3GSRR/Zd2AW/gY
yGbwlkTPO/j1Gii1I5jxueouGGySHNXTiJpMFcyZuICrLmROos+SNUTY5VdTocpCvhXS1Oqks2Yh
jo0CtuPEGIzNfIjBVtAcpeRXTwEO6i5y320dro7Khd04MG9KrIPIVxFJUjMQmfLTVYeMRbcMPsfo
u56e3TwiSsEYWhh94Pnxa35lSrvMKXK5unDp5ewbc1fq2DqtvcoaKqwk8xkG7qqJOvuuhcFGEa+a
RVJfFTbQtCkQA12QstNq5D6nc9ggEQ15O+FDcOjAhAHrq1CKbpvVOPqcEBmQ2QKxtmDtD/nTrmSw
NHTq9eA9naxvPWo+EpAwS6GGS3vC8NtoJT8/8j91LaL0ysQ5rMj4sWWMolTCP+kVXi3gIy1GzFEb
2qtVAjlLJcOaHNBcya+QxyZloI0gO1NjSDRpcRJlc6khQfpliGi3zWy3aQ6KxxWmGYNc2CkqT4VA
1W6atyoJX7LAgJcyhbJwM+JH9ERomxDciVMWnGoC0beM0WFGRhaxL6bsHEwRbCwuH9JQKSYh/Hp+
TNwi0qrB6m1G2/Gytr36kGMu1GyD5E6szIptfJe9Dap1IMjRS+7CJrNCidsfoH3LLrHcWGgrqWFW
ZsC0kDQIWYhswPpndTMcJAwPPEkzBdkCaFt4Gy2Ax0X9i7WZTHrpIIYNPxs7O8eFco8NE9COT8+f
H4K+OURmuUn6giraQkhQT+NB4t8Kkm7LGyvcKKXmMYaLbOxblHkQOjSvA0UX3ZwgeLVFuopTvPqT
pdOqNyrrEsQBeP4BTSIE7BXkDEISFjfM6FGCB0ILfogf2lsfT7MmcGyUjTymMTisBpS9SuBGrzG2
1swAVeD8lyyLWJnaAAr8gTtERdRrRnJXtaxVg+KmDeafbr2SyAGcUTGJ/vEvkwp3PLLeO2JsNQu6
P688ujVaCo9p+BpSIhPYJOfrzICMpgd8SfzyrkcFNhRzWBsJD5de93vF7vS1k+3DJkr3aeutpc0Y
ObXpsfxE7TdD6h/KAvRKGHrIxpeSe3Mx+HA+IxUofpYQCDYliSvGANBHqAN+97pVU+FTlEyqF/po
tOuKp6icE4/M6ttv7XjlB9OsQU83sTnTa6A/Dto0LccJj6Y1q5zI5RJt2LtNpgwrWQz/+jL9aTQi
OSxR06IzxdcY06vRoyL1e5tMkkCuRP/1wFKWFsvq1mNnq9fpTi0RidnMD0tZHkVcslRvoeGGMYCu
2G6gheGkkCwEFvobJfQ/v8lxsMQT8gbxlfVItPtiGWXM3irf/KmLol9VICFVk7epha/VQyoRE5mL
KfEUdZpocG9itKMO+3cr+sCdfJ/sVsOontI/EYSmTqy5R+F9mAgB8sn/qVIUrbFOUl2EeNtJ02fR
RdZGD71DlrNIs4BnlSPgxcq2Nh4rlmWX0dDphnFTIcyx61sLskULG7A+Y7RpUzTqL8qNKbmXE8Kh
0Qe/OISTTj08nWTPTKfuety1glqISKE0/DITGK29d+80mLkB602RI7LshL8aAkI9FJ57o7G+I63b
RxVJBNlkEqWIcUIr/3rP+xsF84CBuiAsEM+VMW0pyoHMD2El26eaVmtpq8jxHfXTY9ozDEh6Ik1b
GuOsptYwLoe6syt1cOdCsT8cuHkdRJrauMWSZkI3vV/OmpQLi0FFfTXxmohu/Cf0UgFtQrwg1CzN
BhXBBZZ46sRGJKEmcR59zZORDZ+Rhc04msiFFYZ9zIt7zHjKijqB5JuPw7AZ/ynrnKr4RdrWQs99
QPwq0cJKRciaUDLv4GNT0yHKyZnFNuUpK5+kf3ZOuTKBWXmpQsOGdrr1NSqbvMF72xVoKuqSauHq
xPneNgBd18RwR3EIyqZDPevlNlqk3h0yg4XmGAGemPTDIKFbaEVwNo2PUAcH4HkgR71Z1y2JjYCQ
EIGiFgbvRgkBw7aHa6MXB93Q1GU5EWbKdqu2odhorIAlTX+SlO+sac+pzIECe8pWA6nttMY+5x3n
5GTmVCferePLA/MTKqui4+Aw63I52cvBo4K3FPZnWXjUFGMiUuW1/P+dKI1opVX6Lm6ZG9UVYWlt
g8jDVC4lsrqEsov5KZ6FNsXeNdDb2NJs0YNeS2YMCeIZLGwtQS8m3sO+xPs+V0JxY745NeJOp9sK
v8B3ivy98pl6iaq5JgKzT61RrKTVBJMJXA+iK2HkH0bgs0UbfEx1cUgbVUH9InRonJqtHtb6MlM4
2UtcdebokYjN6EXJkN708jOqESkOasaq3jRKNCDHbiIQRJMOY3kF4hwSZL/DhahC657fR0LolxYq
sNqqrjV6HzhLbJYMJ39mXsUWTGdAF1wqW/1lOXCTVUXAouMS7Yt43+lT9KC46CyL090WKAc929+E
bHLymhyyOCXaIazaHc8lZsUAQ1o9E3UGDQoGXMAxylA3d45cogB4JGpzEI0JtohIEM7qnYH4l2bt
mfGYsh37j70zW44bydL0q6TpelANuMOxjHXVBWMlGRR3idQNjKIoOPbFsT/9fFBmV6ekHGXP/Zil
ychkkBGBgLuf859/yTY6IeujNna7s21ihrvkixpILZhFQ8+HHS/Tt2bTghc3ljqy4piUTdzq0YQN
+cDcP09jxg4ImkRl7arM5+euA4cP3lszE2cUtq/QakFWDT6OGU65uso+DAKU1vLQGCr6Jz+OoPSC
DQ0sHzCaOzcv8+2A+JUCvNqMI8KiMO1jphHOPTailZ/YG9WGOQHF4Iol2bQwFmFSpwD1jaiJt3RC
DCSWYYfGcI4Ke9v1X1QZUQS6w5Nil2oMPjY9cx7VuvclJP9BlhiVz4O3m7sKL4TgNp78NWB8wW1g
YFqdQ9nQxn5KJZWR64wZRGiYeT2MWuruZSfK7gnhXOamuD548a2sjctGBn0p0/6l1zP9jRiN9UvW
brhJEWUP71MbSFsohW5bKGy28gtiGBAbMtAaLHM1CfUlWpg/DOrNmo3NvHUC/c+ByVxPHev8vBhx
kO/Ma21BUFnC1WOfTqW3nyC/LswBVZgfLC/4SMGAa1zCnegWhOVayaOTzSHgHnSmuQ7fJ+1tbjdr
BgjGULpHNzQO00ON94CbMelGRU7skEiXzd3SZTmazwgZoQuNViX6UQUyPnoSzDIZQu+Qmpyh1oAG
Imzc84gj9WThGpcX6bMs1c3c2sRdN1+04ci0MsHf6D4nVa240xZcR5LHunTmU1vexFXEp2GD0/QT
3mp+gKMULesQV4irRExEJjIJO2EgspQJeCBWmFMVE+uLr4AzN2wHxGYGCwBbZi5H4T6aqMCIx0Xb
m5R2udaK3DdM4NPe1OgXJzTpc/XJT9cQxoI5g0BDgeMucLod30lRf2TuMnuUc1aKD8/QKgDF6DYP
ZIRqwHkQEXhnk03v9RAQKxNJdzeM2VXWdsBWQXItsgktFnVXnDB3yFuDeUbfEwQDPl3bn8iiSDaV
J2rW5YSqamy/IF6EHbsgNbIjuct83V1EuXdbd91LNWQgbbD3DgZaw9B7dGWTd+P7UIjHqkIWRRsS
5oFziHoqOBu0rWZTdysyfLs0XrENi/DVLliPUYzvpjD5oHr9xZfdvLfb05IhEeoplM88Bsx0OBhN
dYoVCRhQ9DSTbXdlLfX1ZPmoW2UWbEVKIFuEu4ihQ0yjAoxoRNQkDQhDFsLBnS882ZHY44TgLYF9
ndkU8DLGb7WkgW5z2JGIA6OkZLQX90fScLaZtHByceh7e0Gs8phuamjaG2eSnyfZMyZFaBAutJlW
Kne1GS6wa38ROkRo3TKCysoQfJgDBemQK2k/u5UK15I94Ma1jXmg9xC58LsTHZwFJkASWC/FVli7
0p+fBv3Zaorn0mqeuxSwIApRslSJeQp0jLit4+OPjfvoqIe0xN0bt1fiAn32o7HbOZn4ulC6sow5
EVKr3WjSTrsJD8OskyFUmuKQJ9WxMAanQ1QGSD8rCw2cHTr7mSxpJI9nRuO+EV3VY4tvK96c68/H
ijIRmiGhHadxDcbrXJDyDGLeFmvpKMTN19TWeboyLfTKTdYRah211tcLqHK9Ctx7Yz4Ruf7qw2Gy
l+DSGfLt2KsWvhrFCPDKth+IsAwqKuR5dO6nmAE5Ke5gB6+uChzMtXh1RfjZKyZiCWdCKXUCBQhA
El8Mom2TteQFR2TIRO6A71ybQH6CSfm5Xpp7z+73KfjSJh9vLTms7EiDNWD1sZywMNDMtUy8QBvI
1z5wQiAtHfK6OzxTku7QY9wAu8SM2E0WKUoSb9yHMV4ec2IRG94zgPWxWurFiSS3EYvKJqX10wMt
tNCMi03a4bbmQDVxz0Va+yhRymJXWlxeP0XXnAXu0bE4RcZRTKTPxsegDyBc2xKdVBDslxplHKSv
p6koP+sKvGlpGZJAmfwYVAbJmXuwppSwzyBk5AHmmJTR8dvjuiTeEfN8VxX2g4zFAxOMVwTql72i
shaStrAov3VJR61LLjOzyGHNdxd4VNrp17j3rk1znwIUYFDDTTYvw1NjLW+lhBVjI1GMssdppPdx
2+6xkii6S8oyszALym5F45IOmH+qSHYMmmobLngClCAEfaHglITq0OEoW/DXz7z1maWFO5TNaTIz
DSEcYwEsWp1WsmxbOxb9rRgPgUXMgJRI8NIQzoFts1vxW+BVn412XwvYrEmin3QR4lx7r0Z0nK6X
e9tQQburEtSTNTRDDi6Gvww72QraPoi3jTafPORlpUY/3EhomdobXsfaejRhqg/Vxz5KJ7LXTmgB
Xjy90GIaTFoaxga6AoKK9YinYpi9keIhVtaMSOh9wNA/0LMeMwiQUJwyl/Jv0/dIOzHQuHSHId5h
8IotkO8SEG9XJPeekBO+DZ2+TVz7ost6xN0UMJXCrUD0xkWJDGkom8J4V3gcLXrXeaRe+ogR6ig8
NiGNSz0GxU4pDm5/vaU69YBu91pEo9kWA59ZGHSPcoBAtvivtqUE0y0cx9mr1Pypi9GSKuR6m7jj
KTl9cqygivcyo7mce6e4bMbuqQgfi9i9yMpyk8NTm72U027KgQERhVfMQPOymndLQyeeT/XXvvWf
nPjYRvKGV3SZxQgUJw9iGw7F4NfJvponSo8eiGbMnDdJGmnUMd9bwuoiCecVhcQOzRr8o/QhR2Uj
rukLxWAv42nrRxTJcqDY1nHEPGraNviaur731I4ubqrSrbacSBPjfcEck6OLuR57rhnmjeQlgQ/H
8Y4o+gdlA2Iy63yMcfMhCmVmzrEy+VT+1AWAI+1Ujcyn23BTDAl3fDdb24aefamdCPrC+EVY7HVt
TDM0LfPRq7F8bH3utr6m83c9Rpy9vlQ5tceUBM1ZbOc1736twJx9ra0PdkgdWOqaVsaRx06Nq0sH
rI6IeBpGM+kGZBnlslN9XVrIHEXh0Mwr8+Bl0IkgDByrSV6FbOooJrkyTcSV82SO1K/YLcS3YCE6
4tBZBwDnOTY+BYho0yTBocYDc6pRTuVqP+HmILV9U7oQxevIwi9pIqyy7/BJqfGSrW1mL52ad1NL
Wiy1oJOUO1/XEcTCT7l5XBRlf5ZJFHMC0wOJZBU1KGtNMUMtC0z1DS4aZVtBWGBN12514UyEPHcx
3CPL+Oe01tu44HbMXbCQMcWvSMcgRmPHtAgoDk3EavkWBxAYy3n8EAjfv6hp9v0UfBqIPF1gunpI
6U1fpldmsO469rFDNjUvsmHc5vj8XeX11eXEON+kks/LrqhYnfk+9qvqPJz8y6avVoL1dVnZ/kXC
AHOjKudy1uxVtY7bI/Xh0WrJhI5LQF47smgVSIHKY9xp1ez6+8Wwfcl8eg5tuK2e3+izsAoCAHxk
aBB/dypleSQCt+Oqx7tj5M5k5GVf43eQbqcSwVkbEmFRjV+WmlKvi5qb3kLUlDHWrAKyHiviZsoM
Pl7Sd+bC7dVtMA/VfQkZjSF+zwjrPb0Ozvo2dsiRRuXRHdjx551dEiq21M9gW5RZMgCzoUSfF2Se
do6ekQOf6ML2DMYNn2h9DwwV0M8Gzypy3quZ39LKoVFu/U0FSWGDfOYIJImidT9oQjMmu+mhlQAW
LfUEj0uRapnRoE9aH4XyMOhz7GejpQWzoL9YovatXLkL6bmf0mmWOVa/frIadY5USfIsqgTVzBzh
SlAPu4hVKbPzzOP7QOAljidHu4PPz/5FlmiTuR8dmJq9xTKzEzUzr+2/gucscLiwfWSrLSFFh8Wp
I1s3GJ19UVfHrpBflmohFrBghw+tXZz5d3ZBios7rVaN2n4dO4ySqlFejQ50X6d8i+J63EwT/sgS
0aHA6FE5CYOfGTKspiNunCon67Y+1CqAGpsZhp5lcpljA4KNMoqa2vcflKqaQ+ZOW3xK4qOhQoYw
En7NWGm7JX6WaVse4yFbXzJtMq3WbR1LRqOjmx6qTpIPTsAD1C5LbI0uyKmVVnGUHmS3ppvyTY0B
WwBsTLIvpfIcvCKsKgcH15wgf+WuwiJsGdj7y2Uzxy7m8woRXEy354wjjHtTsOgNm0trYPCzsokC
GtB7TDTMlppg2tKs4GENxy0qsO7IQFPOgpYaRpYzgQA6M8i+632UdZ/snt4oGfSHRQ/tMSGWS4Gd
GB+QNonqqwIdnW6gycYLtIJ5nsfN2JCYk1kP+QR6E5hGHjl7mAc65S4mOrwt0uUqcR1U8/Fygd/L
DjUFuahl+JoGH6YGB2rPhrtRx9lNnAwPxRzgYlUJxi+weUuffWkpV3pmXrzUTns1JExknILbphEp
dijlrc7htItwldJr+dh56WGS84e+9F4Lh34pymBkuhMze7yYesJqxpQbkxlIsWBbpxjmaigDsJ++
2hFO6YUkgcWH0hGG0yq165NtyqDuEIfPbJndxqH1QkoDONWX2SYM2mc1cX5LxVZvHO9Jd7Zz2fjw
8YSBMZ+IF86q/eRi4KlcPAQyXcOlgjKXW/q5iam8smEvA1Ntq3A7KuiTHm1s1VJoE44bcJKFI/E3
GvetGHNFq2VeoAPM29ezBUXM3mWMTxLqZZL383GhC9vw6HNVQsIs2E/w9lBfoSHmA0YsYwkTfOrg
L8+PjRf1h5S1ehb0zXmmIrDAkO4XteRN6XuPTu51O7VkzBy1u9MxvjG9RfiqD3G9i5d0F+LPMekI
+0fPZboX93dZDgsVCcZUzbhi+l8mCQRrwmrfKkQbcxw9TFqRtJRz0Li9fquFUeCV1sUYR8TQpwhk
iDXUbcRpPQN+ZBPRm4LKGrd6Wrm2B3YM70RBWxp1OVdfw/QZvLk5NNMpCv2RE93GAt8NCGIrgl3f
rFO8No8O8wJwNpdoKoKsaI6RvRuq+WoO0fRVpXvuiX48x+jkerA/dEtJCvpQQsSvOEAQYwEB+NUe
qyBVs6JagjoN4VRYHrxOGNg2efOVAWO6k7F1VKPAAzgEW6Ufco/0DiizAYuTRN36BueFGhEA+nr4
lPO1dhvvAhblcL7M7VsK6wMv09zaziO9nXYeQWBbGJYdOwK18NApsgztbTQnJF54elePHfx1coil
5Uc8Jr9Zqm7YJzC7fYybupDrCXmMSIux3EntfCx0Xe6YOlq+FxLkZ+4mItYMDjOkYpCM7cNCXfLu
LaHquXD84dYipWPb5uFTFkWfY9OmJ9mRFRH7OjpPrBoHFIhyuUsgGno6WHwVO7wWYJ+eE++XvAIa
GmjQTf4KdwF7UiGwb3Cn5ugF4Zds9M5TliP7krkeyarp7Rw7TwsePSMOf9uHl4XLc4hAXeoAVxM1
J5IJo4/pkWVj/7a01k4X2UMwC8zqZyypK/3aDtD6ymzAdozVntsqxER8OvfaS+2O8c20oM5eqGYh
4uWcU+QExRnz5hglTFGV1+5oF9tJA1xG6AEu2qlDP8gJJkCykPLNmCbAXhvxSDj4A6beXe0e/WAo
tgoGV+7i/yBEhOlQCUgNNuH5uLR6dYuolIEoiqjs2XMoItxejFvPN9NeFtVT+5os4SGWaFgMKt1h
qHfFfLeESbILIJZvBVczyPBUiBPy4uIy2S419CUO5BfW/QvBYRlV9fQ2uy75TRb6oIX5cuhY9Ulb
FKkWjhAZA6BMLO/L1t92r22u5F555sFNy9OCvnPpGa0jZ2I+SLKY+9lBJroLTIYrtzXdzctVYOgX
q2bB/C6HzDTBt3YwYKxiR96HdPWuJtRBpeqU9TSYiTtedRaOuHKlZM8KGjVtZUfGM7ViD6UNCNMX
m9U3xBJfihXZRqiHzU7+OUUNDtkBOzoO/pV5DFNUw80MO1CYMoV+ZTzpHek0dIi6KzTNcsEuf0x9
RqrgoyBiqrw1Ql41i6T8HGFirD1MDgMTiRytfNWIZavxUnWd6Qbt1bOr/Io9UKMtVzXOdy2cwRFv
95ALU5nhvIicmTV9k/dQ3hcLAU0XufimRtDUO8xMV5qYnbYRZoHTvsm8DgKpvoDjip1zVAGoOwGq
gbHF7h0GdxgT1uNCee8jrlvhZCVK+RbP0NTBehEnwUyxPcCYI4wmqcw+bdk+xsWATAQF20XE/BOd
3V628KeaBsSz0xSieNNC/KSNrqeR/EBYYr7Txoe57h6zBocm5J7Dtmj5ajTisWVuoo0pd4Nfvrcw
jNu26a6BoraFVp1AtuA4SsLCnGy9J384Pg24S7NztTAae1zSWqAdKznUMbtP6BXjMdXdtTv4bFOl
B3PSCx6iuIDE3gGN9A22LXM7nTLhL0fPZriLEtk6e/fbf/zrP//jdfrf8Vt1U+UMGkvzr//k+1fE
hG0SQzv8/tt/PVQF/337nX8/5oeHXCWvbWWqr90vH3V4q96/FG/mxwetr+bff5ln/+PVbV+6l+++
2XGSdPNt/4Z91Zvp8+7bq+B9rI/8n/7wt7dvf+Vhrt/++e517S7WvxYnVfnujx+df/nnO8dV3y7U
79dp/ft//HB9A/98d0reXnX3VsIaTX7+vbcX0/3zXfgPT8IxCH1le74jA89/99v49vtPXJBzJ3Rd
uBahLaT77jdOvU7/853r/4MKXrk2/O5AeI4v3v1mqv6PH9mKajmA1217tnL9d//1/r/7HP/7c/2t
7GG6JWVneDXOu9/q3z/u9f35tuM5HtMlaM08j+sqyc9fX+6SMubRzv/qbbSwdtvgkStA6HtvNigV
5d4VqOir8pb2D5+fqOv3cy3NDo3clioVFbVqewBQJJRmqpwt2YUr0x/ECX5ysElH4h/s2g8hxWKr
Ihl+p05DWi+ZTktlXGAXkse7+HOSl4gThx2Bci1G4MkplugECk9dh142bjNmW2mXnYYFv8zAVcc4
BI+eEuJBceIBBmIuP6BKaZfpIqt9AmvUeGVByb8sbEQauNPBdYU/5SCpiTPQOAwtUEH4ztbq3NXW
fgju4qL6GkTunmhmkj8Hc+OW0N6ngjbfLOzwbEcjxm/W5ya3H5TfJSjs/fM6XTmjPqaAmSrrDQjk
VmYgc/Sk1xihpwDgXkW2ynSD0t0CrCTiAJtHZwThk4ypKot+AboS2PYSAn6kkQ1p6aisCn/RCR/u
ggDpeHI2/38d/0/WccjSYr/7vyzjw1tbvJTznxf++gu/r19H/QM2QuCHPkskCB3vv5av+kfgKU+E
ni9t23XIBv738lX8juc5PN4RzBADFf55+Qp4tQGrWyqH31f/L8tX8OzfL19beIHjurwun+dZt5A/
L9/Fj6CNdQsaApdQ4ygXGskETohWDa/DLAGLUUIZo3upr9CMLIc0D/BJBLW8ibGJkoXcN6kwCVnY
3pVsEIe7DgbLjsVyJRhd7L596ycQWXrChrKFenJpkDt3Iw2MtcjzP134P/anP+9Hko3txzfk26EI
2OOU58GL+P4N+SOOiRZ0+01Z+y/W4kaX4fqPWrMxw/4pECvwP/vZ5SwsqHBdNJyiuBpP0ZJhxc4A
cRfkyTHpiEQz8fBgs+dcR1DiOg2cPufUFrWjSEFeILFQ3gcnCahz8lwMrZrXoj422quovuLxqkiq
dThcHDRE7Ju/eZvBT2/TC0NwHlgLNjeKtH94mxalSSMQXizt0cEV737COly79ocsz5pnL6XpNs3Y
AIuZx9nTAkmiJc6V6tkHC+fkm6zcZ+uAPCpD+9QxQWPKRhFmRxOSIw+YEaQCYWXn3dmm9XeuHzJ2
UchpATC8GjqEvwZGRTNcUcBf+VgMFPlWVjGzcJcz20NCKFofmfhEKrtuHEVEXGcuf30Z1mPsh09b
CiYsthB0527g/3AZKo48d2hxew7rUV02NcXabqqKL60ZCK1IYMrmLuLP2FiXSSHdA3BJvYLV8rGP
/Pa6G/KTLIvpqps0fOdwRvZow6nFgSXFfCyohXPsCwtKvc/h5tVeHp3pqSzO82jhnooioJKGEV8Q
WVs7sfXnWkHKo2GN4uuhUNYxQ/d4iXEwI8DKfquH2GEgCV1c1rSw4xTTmpSkOL1PfcJEhjHEhDa3
0iMn6LQbRDdcmry8ZIqY0eqWFOi9613SF8IOyOP4ycCf3OfUpvtv307lvKLNuXqvkxKVzIiMO19Q
G0jGipn0PvYoUiAtdJE8Z1d6DyVn2VAJW7hhudlJZcMf/ySOOfz6gxI/36+S8kBJGQr6V9SM39+v
nWtqg4cX2mnYRftW2tkJJJynT4b8GFhHu8+ZJhWpuMInGilAmi6XtgV+mSWpPOp5eilm2we6rqr3
zdzTcyGlwXC9kVeD8a6slBlCsN4DiUW3GOdVcl6KnlARZmZnAQycS8qIZe/nQb79m7f2UwVkS5a3
KzBtUK5kaXz/1uqxHhcoH2B4tmyPLj4VHP9e8X5M/Ojw7c73p9Y/TC4AMhZhcwAyX+CIqqV3YRka
4bpemfxu0sAuD6vtJNgzqOqeipmoFntUsMaEyU+hNZ9+/dKdv3jpWEUEnrD5aLxArp/an4q3wa7y
ppmJBapDEiSaCSsPN80/QEJAoIzQqu5WpgmQ7Bm20PGlgjhUFwjhf/0yOLJ+WsU+55wbCtd2pPJ/
OIQMTVHX2zTKY9uEeEVBlnZnMrhBaB/TLi5Bj0RxQmtanmaoXAeDG53GNYiP3L8P1a22BhyjqVEv
vn01KY1Sev1/secTUDfAkh2YDDMWTFB+eHw+vRnJM6em/7u38ldX1PU827EVG7SU61v90xU1pefP
okYg0lv4S3UThi6dvDN54lx8+6ZfF/W3rxaYHke6ofmYrLvjf/+zLOwZcwptB7vGYP/tyMzbeAcd
9bJ0EdaWJvub4+SvbgRWPMe/AxsyDNUPN0IN/zpAdlNsoAzDpoODWSCl3Q7pREO70pDzOP1S4L9O
v225BxRStpX9zdHtrHvAd60EdRIm5etGzj3g/riZgw72HgQpnKLrSO2XJn5VAeI+UcK8Z5+3T2GM
5Y5JUGtGTXLjA3X/zcfn/LxNubatpKBUY5dyf1oQc1L0UwZNhew2kC0H6YVl8goXR5ylcpuYnMp8
9oCoD3NoEVa4sr3keOtib8U8sr5n5DRdeQqCYRMPl/ZYQYwtwj67+vWK+YtL5dq+9LF896gA6Qu/
v81KaUQgaoYT2oKG5FjSv2odsVwIs94jfQN/fU3w6Xr3pIv7tnL0xa9fgfj5w/I5dQOI4I4tA+H8
sGazwI6rLmLGHaQXuvFxyAAKt99r49vv0YZdhbMezlWfX/SDMbvZsx+ctpSPjjNfLnmbX/gDwlNR
xEhhkO9e2R1U02Tyz7sOVh7sg/BvTiAq5h9uLlB9h+PHptj13R9f7zLbrp44F36vFFDIYHwxivjU
ygbuTxo+jZ23CSlg3uft8PXXF4sO/efn5intgA3OlWs1/+dNwcMVMU3dHjpk0ocHmY74IS7SihHL
98UDL5m7yM7Gv7uZ/+ItO5y4XujQpFMQ//ARdZGDH3EZr09ryY15KfuUUWudwPsNIXFUXmvD1QMI
cmdslHpEiLHrpYwq8NJuNdxmklgvMpUsKJ6xfaAfuTeXQw7l9deXR/y8afoO97JLN8ExBEHm++sD
UzRGmcb10b6wP49AmLFGnCZ67zGVGm2Y0ncQ8MxtanU9TG0ms1C3D/3QpDMEmgpH4UJ1+zxZPtdE
h2Bn0hbXfWYsrDij7t5egOsm7FN+/bL/4lP1xYq9sHMGP6/BxgnwbllDwplJ5XumYzBwcLszHeE5
rSj0cckRfv36OX8+Kj2bMjek2GCfwsdsfVF/Ol96P13ShUt4ljUkeWXOc9/03UUmpttQx9sk8EnP
8SvcXqNgE+RxtoU5Sp4DyKwMfGb9zCFQet3PJv4cZgRoAhnBNo2e5JqkiHvaAeATGDHDwI2BLQNK
9Tfr0OOm/3E5eMKxQ0m1xEwNUfAPyyHl4+nCFsQYAWF7nHFga/EzQagBQ2NJOegCNDiR1odcJuIK
Q67t7Frp3bB3EadsYygx285FUFmUMH+WHPYc1jRLBJ1nqHWwhdV20lp5G42N1j4p85u6kynzXRxE
xmAo907c3i4LbaxiEiHhNF5RUJ4PDiQu41pvqkaE4SQ7a6WLLtVqm9fdlUIFd8ZFbhPgeN0GivDW
84ogyMxJ1LmJNGjWLPBwzSMoo8OH1ipww1o6SGIiJwAZQiAtG+ys9H0RJebS6Z+Y+vOKK1fs4N4G
27FeUNhAjRhdwhxyDZYejo9l6wpkBPrN1HJfGajXJcUmk27Mkjqr/+ohUTr4aXkNnIQl1Lxj8H4J
5epUNo9BZMz9LT1MTQYqwyVWPRQJA5EriJ2tPS0FxsqYVwR05ts8fIntNZCKfpOscE9d2FF2ZC5D
DFKJTt6M3hNcFLgeHXdf6u8I4CnPc562zWLS3RbnBuC7vmd6g9G4TAn2TH1sASSzK2E+SnuAwzN7
ZpdBxNETcSBVclOlDBoSB8GWE4HcE2mTHIxTXwwVnOe0v8X0EBtGh5zBvGUeGpUOprkCg+syhX0Y
14RROGFBu9QNOyskGbOYP08aUvyI3GlrlenIR8suS5LNLHewqwQ+ClgGzsOC1zGpYvnErMVcLGFG
grsgaiXPUHoyzffwbCd3rBK7ubRes5EJZldN17GTz1dBBVOrwQC4FMnWctAT5pjU+D1OjcjzCtoa
3IQyqJipRXBJ+dKt/hKztUTbuuh3k8CV3UzJdR/YHgNPSlKKIcAWzvMzA0ngou7xlrHdfdaU3Nda
XyZMkZiUPmVaYq5jhV96rymup3XeKYs6I8UT/5Q0AEfsxUUbOxc9TAUG5/INFvFdMa96wKy87C+D
Dg3lmM23aHSdK+YZWHaU0y2ERrxIhuazrvHRm0gPXuw3T83QAAWaxTzT2T6euMWL3P3YxFiStj0G
jC4UXcG9dz4qBXkQxnxO9mipzF4tBbEtUq1dmjkqXMdjd8B3BBL5tijr1zjl2oes5DMBOX9TBugA
UzvE5pWrfZEgvUP42u4IRmjPmJwDCk+YIcVT+VrMzTGMU3LfYRkcVE90l2CVCwpysowy0pvyYTlE
HQM5zOgStJSZu+swdzom/e3YJpfGsJ+EM8K/fqeMFsfGdAe0VMuh9rN7aMz2TutCbiFlCWAqK6u9
Q4+Fa5tNjHpFMByTCWTWrkfSIjWxlfFI5NawBgAZXLIWZ/xSQME5I1wixX7HoeuFFeTvgJnlfhL6
A6JltKBetYaoKzzU/XDGDF9BIk3RGKQjwuR2YBDKmBbzO/teomSlQGFWvjiiwnQ5dw5WMT5A1Iy6
EAK3B/EbKhHOsA8NOxIGT9gcZEXmHYMsInoZOtCQ88lEVXufscEc0sy3SWt/tp3J28u0/Ozx1kSN
S6VCKrktEDszMCPc2TXRDpjnQZezxgy723oJ6RSIgTBvnM9lpXG5tJp9CIZBbouc96NN4o1wU1TT
LhyMwo70NnK6L/gi7OuiiLemJAnAK2/acLV7zh9EdZ7o+LmQOOyVA3N8pmdnQWkz8gL1Jud3qzH5
2EL3Nbs0HBEntLMhDSH/AB3mLNUoxlvJFxY3bhEOJzvEx7Squtdu3SkqlucSd+fZxMjVmtB9UIWo
XTLXL3ONriWpR6w0O++TMn2x14RHaQIw0qxB7II3QWMwMsvgKd7MxropcB6Bq9qUmyZMrTN/sp6D
EAVzVbs3Xt03RJ1wgIjQRgChxXktlvSCrpZZuEp7zoXkzjj2KSqDcOe1JMOmM663oc0+uMCY1MCS
vsqe7LFEtDo+551BLJBXJIrrhHk5PPl2YsTeB0wASTv5uIjZxx8vp1UecI5VSNny/M7ydHRINUDD
YmX3dtcOm8DOP+GnP+8D4MxGX2t48+lb4QfmdoLg0UXt0ajE2ftDIzBWxkalahFeIPhn5lFU6MxL
uLYO4AdYHnQLhvNi6y2xQA1NKkVAMtPWuPnHQd3KcDoUiiG9C7Nu1L45b9GKDX0N0TPU0zbJAio3
ld1PFSIvv0GdnEYZlAws6rSE3m4NRX+o/E8KNnCgsWRVpAL3MIG0EO2FqVS0i9NrW8EF8MiQcPv8
C24W8hZgCzTN8gilTF6Iv0FUiSyTEx0eYW+rZ/JfICSL5Dx0esTNabuXKn7PUXnewu+sOzfeqDF+
0g6swbyS4650V4VeeVV4ozqFfvBCu4L9Vk/uRjONRJwa4u6V/Z5tqrgzcBahO13bbY19t2hPdWF9
1EH0QJd5XoOJ8zB/L0O57XAtOCKTPmYJGi4M2zZdhuIQQiHzs4SatxqgpdSE8AGVEeCiir3nlyXJ
Jx6ze5hmDu6mCBT9g4zt17IlPiekXpuwwcAb1EeSXqUfu7khGS7g/7NXvDiEwAoHL0o9mINGG7C0
5UvpzsN5h5Af6dZSnmEp1dYI8Mt6lxkz7iKnb/cwY4OduyTpVtj+3vEng0s+E+U0nwlwbKxhBxv3
de6xARinkOCs2fePAoyUhSweVYGdqctSOiV5FZ756z1qz+JY9dWLIP+zw20OBQUH0wwZDiptsIUL
iwmHCO4oUK8WB1W2Rq7oTszuwvVV5r0qbq1e76TEJE7IZ0489ExDShnREPTsw79wPZoYSsFtVxUW
HDB+F4hrV8vxAu4O7nWe618+jCkSgHaledLN4L6FC1pOMtmWPYsw9ouqzp9K6dxnmQ0lpjrE8Z5y
JF7kscWmR4n0LXHFEUugl9g8TrZCviOPcz2zvc2Bsy1gnBY5dDD0cXhSqhvk1dtOt4oz4P9wdR7L
jSNbEP0iRMAXsKU3ogxlKPUG0TINbwtAofD170Cze4thSD2uWySqrsk8WZLBwXwUwRbHvEmApkkU
25hhX0OQ4sXkWFgmCRfsTLX2+0M78QnWFYZDu81fqozPf2tV40Io3vfICQkCnB7CxR0xWLY+2B15
VYlFYIDjWxsnKw9x3D5UhdnBHIvuqNP+ZKp0sGE3FydWH2MHhyyMCwLp2mEzYtUuO6TW08h7KgkI
N1OfurPflO18G1x9UI1PIMzU/xvc+RNJPw53qk1PLUbfv1GZ5/spRys7kWXANeZvB0c9VgZ0MgPf
4wTlO2xN3O8qee7Q0wYNVKcMAgXCDmNlILu/0SW+2NoAPzY558bxScmC26dmOO/FR4k8do2jt1oZ
Krs4k40tWwwXIbFbL49EYVv3HKaQ2dIlMAhmLn1R/wjiJt7Kzr9WYRxc86B+dVO7PVbUHbZtPqps
hoHnYbnsgupsNjN10qrtKLSh6x44ZBdnpKOvls2oQqemIsvzsQzAOWe2Q+/kQmUk78wI62SfWc6m
1E7/bEDeldhaDvGSgTa4Wbh1MuMjzyfzobYOuENNqsy5uPM7rAI5h0nJ+G2dmeW/gX59KkqejuRQ
t6QbF+Mm8QB00ULXz5askKw2u+6RaScJRSn8RwzaO8Vfk0kYljDmF+W6n6iyH5ysWflWd257YM9O
G6ylKqnvOOYt2f+L27VvZj+S09qU91VOoFFHPWgP7r7AtF7b5h3r5gNdCQxcmCDti7coa31XraAJ
7yvMaH6mz6q0/giKEyq0v6GF1jh/c6D66pzaZ6yOts04Z+gbKnjHuOo0uTg+Y3zEkxvtI9KvrRk8
nx3CKUCy5eY5WGr/iUonfWqpq/BpQ6OK+htNST7WBOrSSi0CcQoOwIqjE87nsSQlApaV4S847Ami
scKI0mUwsfMBvGLuEF9LFaM83FSFs3UKn9AwmRkvslLnCEgDlldEQDrCRr/8Tmuc+8eQZ3q0kw2y
MCJzob0S2Fbf0i5CcmNfE9u6q7K9WaXAw2zi2lgr1b2JQdZ5wuobb/IAFahrzZDeLAtTFgzcyPtg
2equ84GY0NFLXtW40B1IRIob8qFaQYq4+wPt49M0UQ8n+AbJSyVOdInbjsLqQucDBbfFlc5K+6n0
0rvMTGEJuUQEyepW5NErT0axqnzzIxXBp4uOCCTTOx4Z+JbJBqwGNt4oe/UB+GDMTbdm+igp/Rn8
1oekctXeX8I+bvSWumv/DLP+SJvmqe99yOwd+awINk55gA2bxig95oj2EU29FaF7K3P70jYCd4Ld
pRykHq4c5yS6lljyCJvh7FpHC16Wg5p6XZr0xJUlAUHYD2kquPzQ27JWTInCbnO88BVgh9LGU1AX
JqR/1NOGhVB4MN4kKwhCpeYuRlRhvkSVC9ZNEU4e46gz7eRfRYDfxqjnN20voNESqBdErsYpSTOK
sfgnzV1Jd3fizkWlIu17u0K+6huxv1nown49oyqE8BA2xV+sxh/WHGXbsnd/MqBAxFKUG865qHZv
eZh8CYOfK/f1vRYthS+WRoaMtB4RrYCRw3meajITDYMJKITW0nm2BWFJtODPTp4dBxCLJPIi4hgc
3hoRpxPkUTzQFcFscSnNI/b0q5b933S8cHX7IxZNN4riY1NPf+zMYgyUZaTQ1Hg0OwJ8uwoJXPLH
MFDRJrafbUcHU4XKe3y4JLvUrn9tEd9wO4ERJfBHBFu6Tn54uQLDeI4SyTYqhtaqe0GygoVBoUqv
Qc5AKbbFs2aZevBTxu5aYO1tZYpsnkOm1FD9o3xKbq7bEbrWFvFuGcVs/QjMqlegUBzcZt3qnJhx
2zHplDykj/ARUDbuNSmsm6RdlJ7R+JT7toJhlQtQhoACksVfIQNoZtqjpy0qFD24DrnpDRLDRmDm
ibmZynQ+o3oVrjw5Y8SOYNwKZ3EPhoG9NmxYMKN7ImVQsChN/7R2/xN1VEtuBHRVuXxMk1s3dVRx
0m8gefASulEF9U/81HBUjevMVHffRIuunanGEGDPCR08/H4wAg1vCB5UyBSnYnjK6/EEVXrYt3jR
FQDp3NNAqXyLePuWECEYNmB6Kjxz+F6jwzDX/wqrm06J72/igHZBy0SA5nA/3Iz15wypqC2it5YR
PJp7bhqV16iDiotr8UHxY0TA1HCH3vQxqI/FsAuqXpwijV68VOincCsRffJFPsgaODBOPVIP+Lnb
ZGil8tHFphkbwtpFvDmr1LBvKRC6vdFk2HaVobf+d9CR494qN9lJLL10G1l/7AD0aEMkpFm178bU
QY910wZ7UoxH0Q0W4f8m8tgmlYQ7eZytVVpnIK9TkjclCcSj4HKbJtqZDph6bhzbZYYEaf6SlCXz
jADLBVYh9oEBDep4V6QZnnXjKisoGJzshNgtSWJL2xl232HMsG8Q0R/yG/djAaMD6NA3clKs8MS9
EGQZP7VZTMAi8mATJyOmdC6qUpBcIqfhDyBFDiLrqH0Nud/gGIjekrm/DPiZAhJpWOKQYghOJm1y
Eovac18WvDsDb6GT3AKLlVzikSL7h00q7a9X1fuEOL2mwwOUwLShyG7s9cQhRX4D2AkBMzZoPpkZ
HEFeM0cR5bRBZ8IlagCEajsj33ZtEGFb4AcSKQiJHhuCYgB9U3MoajvLkEAv2EJcwjNSHcIBZ+Q0
Rf4q53Lr5HTCXlMddbv0DkiqcVI2hAoYZKCq+TT5noQsvYR0zNLetfQcoSn2pGqHUASJKkvchsI3
mgN8+CREMP0rUOwfTO1AFKEiHSNyMOaYz37uEX5BVMKKXIutqKxn6JHAHGwfe8mI8cI0KfimcX5T
IvnX++6N+ci+B+4b2nC+EC/2SOZ4fEZIBWwFQ+6T8ruISWn2GdwJ9etgAS4sFeNQO0GH6f5wpsKb
0LxpqHXsB5OOtdAm2ju8cuuyfRtU/UTAexnx8QhDk1C9eXApHL2rjbOyQFl7rKJx3yYuKsYIOoOC
gFpgkvbseNcZpDkjkz9VGvMwFEI498wtCqcsVl05IajoRLxNSOfkYWce4A4sCIW/hRZxVVab7EOr
fXGMtDrR6sXnccGONbgT8wjlPbyk85hW4GBaG1V44TCCSA3i5C+pTbzqWKAtzqJ0qwaYK1lvzFtP
U8AoLUI+anwweyWPtcF4UsmyByDCoxNeJzCPra6vRiDIwk4/uipJ7uIKREHf7u2pjDggFAJ5S5/K
3LiF+c1vXwaN2gnONwgsGEhM+ufaq2FSTDeULdU66jSZjy3At8k5pg6afLxB7/SUhHON5O/2bffa
doTyqIRqPekvc2R8OguBoiOYbe5NtUaviPtNRuRlxqLbVRARC4H9SyYHZuLYfp3+taUbazwlTzBN
S46FcSeqnAPPNpmftPY6HG8hytdThxc9jutNI5j8ZYN5JKCCpjKM9oW5GG1cFvlBRNZ45OfrOuGZ
KoR93zf9zemSbxtqyNp3DI9Ph+Mf0wLd+6TSO0Iw+Kkk90Ypn+FVrI0QYU82vzpefQntgrc/cuZ7
9KbtkluQ7BRGt0C691IQMuSU0cy0DtK2J1jV137zVWmdHEA0k2OMfQ2xEAgFWEYt+H8T80HRutXd
MFHqmcx1K4vg9MJjWVAR5VSYM3Tjcbjz7Y/JxXyurRm3OG/Qrqjmh75aJpKh8dVTK7Qlgry5rINV
ORQK68lSMOHYWhVhwV3cju/mJSqACHgxaxQw75SS6FfzZhrAi2dno8sf+rmISQPnIKIpZ7ON5d3J
XOTycrgaOaMery22nC603sArWSKxG80ljzmVAkauAtqsO74yy8K01gGWNE0MfeNcfhkJ/6uW6CHD
Zf1W2zB+6hJ+rJ+75tp44FGkTiLC0eHzGyiMVr5PjoErceESSFDO36RXA6Fa8kPbgElt6qbhyvWm
oz2rfa1IsKgNxkFjfyRAz8M3xafCjiOSnqCWdrh/Vn0fYesz/9oRhL0yxFaswNkxxlw4FlzADbHV
hoa3OTjMW6dmvMYN2Axl1Ycxn4KtrsOGCazVsYJSPLKy2OeQ81ZCzcU+80GkGWjdUJ7IC2OLei9M
9WmEMt4TKHBybD5TWrjteqpdY2v5wTeNFae161wIozH2WTh9s6YunzXi4jjhrpJAFBf1D67n3LPf
fKa+o42TtSAbIo+mLdPc4Kit5jq02Me7ojh14Gu9XuDQa5gkjIk+Czv+DlX3OgaBR5afcUISB1R5
KNkq/fiBYCxZ39yAujiJ3rAKfUvDgIGtYGBFRG748qwnMeCik8sPErmP23vzjoQyBncZ75gb0Ho3
FYO/2gP9B3MQtz4BtnOzA69B7H1cEYKA190b3fJszWDk7MnHljH8rVq6BDu+TD6fOAWUKEpr98XR
hFALTZaIhf4lwAyk3KtPLwIkZJWP/cucgS9MYI9wqu2NNPkXq+RatMsOnWyRXRDZiMYD+dMZ1kVG
cbtThvOawv1sZ/OuqXiDChv3MlAPgoJmmMv3oiOSwsL2vJ5Li4R6s9zGfnPjQaIeKH7ipWGbbEy3
ZczFR3hwtbGCRYyyK3CWrfFikKQdap+0Xve1nwaqTLBDDVd1P0aXKqx+ZgmrIhr8b800ImqyZRjq
XOYhf2wckmWdxNhXRCXQ1DF07BzGfX3t3TW4WM0uDu/csQo3VstvvZpuY9+yQOyTeG0PCKNKHpW1
Q4SdOQpSufvvwmjeyqg55GEWv/hTfHIeTPs4hd+ibfhzRC+Mdp5Z+Ne7SFnXaHDfh4iTeUnuY9p4
0nxuFxxCph2QwxXcQ02ynjn9EYRS4RAjKkqFi2dlu9jZnWT6W7EotjrCPkMDSPPQ71M4067u6YeZ
3TeB+9bb3j0pZv6JRQbxfMm8zkhYgLJ6mEQW36VdKVd6KVU7oDil33NglPIhT9S/wOGQgukpN5Hq
rx62NaBs7EPGW9/xfPtIUlVCJnyAP1jzuq6sPoCpZjGkCWiZBBjbdOZULCccWZwt4YZVaQfVt4sx
TpnbyWfUGSSYAsAW8q4SUEmKkuVC9jI9WE+gRp4bv2PQQthJIroBd3VRbNKoDVdjIkzQrc7V1L19
p7jPmoT7slWVufVKeYv2WEn/ALUnsoE8kLWdj+RwpKDRYBY9txNOY5dx11rR65EYjv/Oa96cXJSL
N4croDYACBi4I/NPuwspihoOGwPk4roYpj2tIhkYbdkeW4Il8MTRF8f+sCP+y9pGzK4oaLrHysYt
1DtmtO788sbE1d3bImY46gFktGjAodZ9F8yMD5KhMX43QlVhbe3mniULOFfo8d0uq/no9cb4IHxD
kBzO8JKET9ItGoy1Y2X/BUk9bNyy48Ilb3PF4dYyDBnfvSVxZBSGtzGN7BvuOtiCRqmVbMozsyBK
RXAlhaA5nsmIXrOWO/q9fW5K9lQFcJWVrYCwxkN7doEesm7MYROGQbIltgT7f+CeeNO/tCyOKLlJ
48Hzj1V4k8SETHkONlj4eat6ZljcK6QXRfXINpp8idJj+ySBebvYPuHk8W/5B7sOj8OES7hLmFpl
Gy1pZwd62pV9KpWqgPcRHBqpgiUGtkbXEKumlixwpMY+ZpziCFQO+7CNLrJTYDHMwkn/wHGwyUNc
eGYNhUgLPpUSaQApRz6jgEPmMgeOw33nGTciib5AOnsMCcKZFafxHtOWlPD3B8KaAjjmaKDMXYlP
CjAn67LODq1tO8X+mqg09kUhaoda9HcJ1y1Gz/pAX3lOK/eeYaImZUPNa36ms9+A8dbD18Q2uWKG
pWAq9pwi3cI7nybsI0SRbzvHWXbZF7uI1UotJs92bt/reXgjoOgcdOm/LLRvQmtmcXb95oetOrY1
uTq4ZPDhWSVUQo/UZVAUGE8XS7aAN5MczdGAsLB8hAZxRLF8mVyvWts+KVp409b9mPG41IXcxZm8
MYJ+cjr7YWI2vjIVCcHxtIk4jNdmh4CunagTyijcMgaF5ykVW8L6yydzE0EAj7oQdxnqHgZPej8E
/fNI4VkV3OLzmIdbBh8ff03gSqS8uXsMxjXOIqIGtZm9pDDANGHzaQf8OYugV/n4OFAfDejk4fKy
ugNjneBoXkw1fJW7mySZ3z2NUSmpgy9cyEDQyOOdxvC7HfuNZ8lbJyNrW6Tue8MpsrV7zqSojR7a
yN5ktNGx9VQUXUASkFplC4W3GGGCEzdW3CJZNqeg/tfR+6/n9sUsZ0T7WfVqjtAw08C7w4/1YoXG
OzK5UzNCseg8DuZKMmAfJ5/ys5yeNEGqdmf6h3xgVDcWEwmc0ODblxGm/4odL6LxHLMCP06gthVA
pSeGXD72f7BzGoYCYVaE3tkaiLieVxC4f3oSZ9Z9hr0bPojrFOXRGggtVGW/n2OecGWUz0CkfoI4
NjdsCLadcMn7Y+ggpdnuypyPW824F73bIQStuI8nz2cgmXFF22SkzvOT0IC6+KT6W1v9BTOBC9uo
zxaoB1KtqU9rnX3Uef+EaxPIKe/VziBJWuFBXUv929rE8Njwp0pmrMLBic8qDtGA7p4t89rmxR+v
6qAgVq+yhIXE1oLjmBR3hMKADvn5BSm1R1cz1Vl2UqvBwn7WlOObYCfAqKicuCgVxyHtwIRkcZUF
4xEfTPpSm+beLDUySJg7kpWTZbV/Idcw3a4QqHlet/ZSp9tWNfQqZc9fdvI9suo45Av0qCT1emie
M3/cNhkyD4IhEcNQLFvXLhKHjFkvlYZP2TexLgzMu5E2z9PcGoORfueVTdRhjTcFxQnDQY3PXD41
8NIgK168qnxEB4eqh8xUt4OzPQ37ZBD7MDFJjeuBi5jsSjQFVxWl71kj6RiZW4VuwfxNiGpbOEdi
Iv8MFv1Zh5+ZALEy6r5gZE2rxuqzjcz1HfKYaUPXGZPQzjy7MPRr3GHVy1kctmN4N0R9w02N28QF
g5RDhnHi+jmT7PNh6Yc4dvOLx7jk4PrpqXRT2oXGIeCGrW3m4DIvun3m8Furx7En2RtlD/+/poqh
P5HF6jJf82T7NqY+Dncs1itQVjMXhAeBfIxHcZLNd+rqTU2Fxe7Ce6MqxG4sgOIDGiE3B7OhbMwA
OR2/55wIPy+C8m5x0gBDHFFySFIy0K+TYtU9+e5kkkVs7wz05/yQH2SNQdgfmNrJ+q/uM4utD+dY
kSWvgz8aJ+7gnECbow8NHRIjcwRZOhdt8Jx5TEbIgEDQHkAq/5K5dbVU3XO0EIXmQn5LoBHt2R7/
JEmUkaSn3vsF0T9yt4NqdHd+lf29luViLxbOtSHOzI8cXPuVfB/N4XVWGTKIN/SldRnSRICtFMbO
nIt0W8uq2g4N7TCJIDYu+tFhe9QBUSvCJbDeMdZpK8UqCbS/TUOTjnP4A+xoYdxQoLR9/xkr5EjI
wvi4foslGrXrhXs/0+6kMrvzE0XK1mgueT7A4YqU8DSTVERivD3D+gEZzXJ+QbXNQfyvB1iA6QNB
nBtWHGJcp5nW0U4AXNcWEXcDqphfcHVboVEsun/MevyxuLZmdson6j834B4PySSsA0QKcwj+w2L7
uTKH6mMQ1ZNrEQkzZiTRt6wP8oLH0XOj7Wi9zgHExtYZzn5T7L0RRYUVw6hDtMUjRqdul6rAOmD/
mJHu3/N57WsQEyQ0xYb7nEJ2IEQi3oze8DZkxXu75I6zN3hp8tlAg4RCesIGxzyGiS3lReKLeO/B
0xS62AV+/kdMSEpSJnrMGN7MADYX5xbcb8GxWXYwATPSuCrP6vhvMFao2cRTbMHXaOzi0Dnpl1c9
/tSoNwcM55veQwo3wLQbyaZ8HLaImadz1FsTcZci24A0vnUzXCjG2wWhKyV6QoQEduks8iNn09BG
LY/IvyZt3q0ct9CcDY/xyJRe5PMeGsbz1CprAyxs3KAjkqvKkLyP8smcGrJ4lgPMyItNUA8/ID/Y
PyLoOcIQBPYpOSGRkm1srT/C2TybhbgL+M1cprS0N3EmPgZQafuh0Scz8PbW9B2QzHtGZfTZzpDG
q7BuN+bs3MfglrZqFMHKkNT1Y1debQ2ps9dfIT4XZuq8cSNDySlY4FxjvxPU8NBQWnetmqgjTi0k
BW4wChaR06eVRMvGQ/9Vpk9QHPLKNWO1HfemXmc29RU+j62RyfFRj0+12fVbJxLwjpP2y+rbN7AI
qT/JteOPAyeeRsKgeuY37KXKGo1dhmQAh7O/kD/SZYPHIC49WyIq9lhRkGG3zl57vKmZVxP2B3mD
iK3mGIf2p2H1+UmawfxY+ZX5ODrJU21Zb4EZEKBcqOp58uYXOIAFKzCTfCtTnUrZGUcrxBUI7+3B
Cj3JJBiFTpyx5ilLeWo7JrZT5DwMiXrOzWzvVLNB0m3/BM55P3skczhzzqYLm0/kJe090Nu71Ob+
Hr3wI4gACJgpIIaUpmbXWVR6Hdz1FHVq2XrD0Wb+xFwXZbEnmJHChGYzNbakx1SE0arSf5hcR6xS
68kymI26sYaf0LTyreaNxW8n7+ZM36NXzp9kHe9YWJ/harrnJISfnpoZ9et8M1pGZmZC6F2vkWhF
PnPZaJp/BGX5lBnPYIrvAC9QrwdMdYPUOZlehqhHiEs1wxisUyQYueddiykLiVpAHjEwzR913B1n
IRtEc6RBMLjxubwhtAfu9DAJ/acYLMC+OPWGbL5JFbZ3Aav8tYqzY5/anx0BKE0X2RBUjHPdMmF1
MnIE8e789Uz8YQJh27pV8XVgKNwZassHHzlgddcClltzgCZnN/+CE8G+RRQPAoMKZ3BmrijFiERj
4Gs/ovyMtgwIj7OTJ+vuYaIkPllB2p+8ZhyBYAYPWA2WmSsxihA/HO3xJ8w4SRVJsEaGDrwl0dYi
Namei+FSTf0FpTd6F7dcVSLc14muEdwDzJ7cg8zHixlU+cMwt9BzxFM/NFR9AO1PZtftrH5+6IzO
PKe6JCGSiTx1ZXQqm0lsopS9etNuHcZeDBR8DgmvDJ+z6M+k8/5UHsquO5rE+bR9eHW4klZ1D0A1
YO3RDfOhnWPUAtp7rJzy3Nj90UJ/pTP9ELjjLoqk3mNGa4+hwdysz71byfB/hWUezZ0BGaQNl7UD
d18ZDNuSSMlXywYep0SVwAXbuf7wztiSODMsCWc1UaqNqvynQtBHZoZj0EZ3snJL6ORVT0zP1Nqw
RdNdBYJtm6oWXQql1aZ06fgSZrSN4cXsyxAmh170Nc3zadBl8lgnxHGUOIIPg94LfrI/QWddgyUy
K5rl1WLpex0cOEGBazun328d7vj1BHiEGqQ2znZM0rVZx7zVObbIpozMR7CM8tLAvVaysR7hH1uP
//26Ix4bMehz5wDp4udEAErYDHdZnR3imYT1sp2SZ68Nk+ewBzVc+na6b4XwDlRQZBAJu6zvG7DG
WBN1uPOWb8VkxjtjZPrHAWTYPGoEHgdhfuHcdu5/X3rBsChwY8beLILumuG1UhFlb5zIhylNwZ3M
TnNFg964Cx59CuKzEQXzGx6sv7VdESW0fFcg3hujMn5SvbnuF1tMHqkHLnCSSJmVvASqWWIwQRD+
/s3Ujatj5l3syiUeZOq8ZxCe9fNAyPLyTdxwNZdtfk/42abCUHl1nMi6mk1xJlOsvjcJ/DmS5EsI
cAlNokKfgVjVmx6757JjG6oAJhGTTmWtk+qDMfjLqAhLH8CD7gaDvSXb1mRtc/wfufcZb/+63JGr
ZeRM6RR8bDOd5bLT/H3JlWa72TbeMZNEAC1WRFO53Z1eXn6//X0pB/diihlomzkwG8yqtV964Sns
MfGufm3bbWuwhhbRV6N092R/+L6XPw1R2D15QRjuM4Xh2v7QABBnALsNev53kJQG5xWMQEhy6XtK
zpYMgAMyMkoeNZXjlj+33PmeKs4eoEn0ps2nqtz8vsXZ8Sqt7nNYvhN6DjeTH45rd1Z0zSJ5K9kr
nEfYNsjJA/8Jvfbyd35fWindM3mAN9S53yYqthcN/JWS2nfe2iKtNj2rv8eiIa/dl+ZrFM/FegRx
Qanf1UDTMrkMLd5IMURjhn0dRuAI6Q483DyHDxUDhQemB+6D+wDJE4pUz/aTJqhilmE6Z9xdztlP
OgfP+fAdJA4jZI/BhbDbl1Qn9b0luproiozEiYVk1R17GaPO1EmyEyxHr78vMq9P1dQwozaL/jrJ
CFdPkG7LqPfwcBnuR1Ht8eDrP9jzjV2FifO/X86p7wSKMc8wnzqrsB9TzTCKMMZqPaKI3swhzxT6
rJ4EMJcPDEaMtcHQ8TWoCe0kL7N/a6AqQQBBLjOTOj0LclqqMn8PoxM4lexo1m3xlhFhexwxzlyN
OT1jzyfFpjRYqIipORag59rQy67AxwSJJc7EipAorpolKXcCUho0oWqdJ/JmeVUIgm7dKQxMyiQx
hRJzPC9lAZmu5cyYiGi7vPV/GFaAN3UlcGgL8N/vk0a95T0zPClca3gWGQlpdTPtqJ+ts4EcCEDr
8uXvi5O7uLB1gekhy0OC0W5GEtjPdPnJqz0F+JvN6KGurWpX9mokYx7brlKdc3SrhyRR325rx+dg
nIatkH15aur+ywQKuM8hJbMzrB37Tg8vZegPi0eFUl707c7uan1yFURTgIv7UriPkhv1MZ98Z89/
Tx7cQQ3PKANXBjnw4NLiy+9Lrqvkv6+qWn3XJrYDX1rZSuRt+ok3C10pZ+u1dDLrNPaTpDh34seC
CSLb8b8K/cy3GVYcpYx1nsGkznvfMsc9VtDs8HsO2yIoTzGusRXRd+6uwvW8NdKYwOTRu8JZiB9R
8P9MiFfuVUIGKCmTOwMB31lITuiFcks/IfZUqiXZGvRvZEGgeIURv/89HNRyKsyKN5HV+85CkeOZ
DNhxZ3RPwutyggJDecInj740697sykPEFFLQ13WavkcmgZUkyCkiCMb0XaRwS4u63HnSpn1rtDzH
ZbNw6fkqadNdhCfgMabdZ1fdfAho93vk9u4uFGgP5YL0yQP2iEOvTPSKTnn9fXGEezNQx55/v8NH
xONMZFnG0fffP4CLYYZW/SUjh00qt/a90exVL+SDGxXywU+N4BDl7k/TViejrL/KJhlYW6fpa59M
i/l/vHZGTOAK/8rZwHu+CbpsojpgMKQa0/k0XTYKoPq/vRgBfZXmiNhb4qLcvJnvR81mxgzrP16i
IawX0wiT3P1X2GGxSUYWimtvQt0B7JBKV3Rk1VnoGzsSaxh2JMFOcr8zy3XuG3M0L9XyYufMqsAM
8qULVnuHRc/579uwHKode02AQAsjZZwbMthp0k6jt5iuRHPFlJahwWmjveHQ3cIAR7Gz4CpIvUue
bYTQq8AJWb8tOJBR2+n59x8ZB1HcpT4qFT4OtX9jdnqrA1t+1kH9Ao43Ywlw8Z0heXbc1oIObRTr
UMDJcxAabWePqc7vKYdmAj1FtwsbdMxNcrX7qjg4yGnIsg4XTgHANyEfVVLoM4NyBYxOKnn335dq
GkkBmxw8kQn6syG3YHpr6zAncoJyRE1uRXCEqxJNcVN4FvVAwEnLuZk7lFhkoO1DKa4sJjJcYOwO
q5JxqQwFu6KC1XHqZVvqPf9ZM6a5R/13CaOu2XNeA+az8+HRm7KTMrkRxl4dyAMhB7o2kq1jfgCH
G+4fex6Me587ZxM03WfW28bemOVEUnowkDOGZw6+KGQ6WhwRTm9O2FaHvABtYtnFK4IQQxmPGUhG
4r5A13NIofaj4dw6FYCUkMfvcRisN0N6zHd7NthaAKqMJYjbkpW+siiJa2X/uJiXIXY65hk1vHku
WHdIyy3vR2MidnCmMsnJsbYn9Ha+4Vv7Oh7Su98X26jOI4Ew+4wjhuUOwFA9Zu9W0XHLoYVjesvc
n/rROlcNg3WTXaUBOrTA+rTmaPrpcNbsZ5U+ZF7OBeJ5D7ND/lFgG+dmNIOVLMDpdibqdBsUx5MO
qr1jQsvy1bR3fLXN0CZfcuHy1nHOOahz1WCR4QXXWCGL/1gIt2sDELSRsuYVE1pElfbRFgt4c8Ej
YB7rqfEOwdzI+3ZUDWsdnb8kahmlFZZ3Xw3obA1julWMRj4r1/7vi+VXjJohaBpj1cDYZ+1mNIAH
1F3hS5FM1wH7GWJ1tJL9rAqoIDjzxAj5X5a2/Qq8TF3aPHpGJL/TNAVN896klXWWdNPQIRv9Prnm
ccQuClUYJXpbBerSZeI2xIwG6AKmC/XttCcQdFhlbQ4hwVoe4r7wnidr8p5d6+R60rjmUry52Mbo
IMWz40M5HjJ2EaXVNo/Y9D5kxuwzHeOX3rd7ANb44PgUPv++4FZ5UrnhnuE1BegLYwTZ/1c8/laQ
v7+GZFIgOPhpR6t5ws2JGzHNy698DA5+nua7vlP9ziHPRPle+pYsyuLQ4qfMJRLdpb0FvS2xoS34
SwMwclzc52b/aVs1b+sCC/p9iTR7dh0CKR4d9TDpzt9lLk1QqFvv0QA9sw1r+2xZIjl3WoyH2Acm
WjHXY79U9ge9HFlEbw0Xzj8PA8MpMXtSMUb6EPZo90mcWJcQjU4EMOVPNstD0vG2bNm5yEMhyWoi
Bib601rW0S/y8LWU2XyshvSz8uqLnXELm+NoPfyPsPPqjZtps+0vIlAMxXDb3ezcysm6ISTbYg7F
VCR//Sx6cDCDGWDOxWdYtl5/rW6y+IS917bWKNMkYYCR9fMdHtjgME8L66/KEmHhDvMamcET0FPx
6V9l2RjJdJ8BPeBm0/wfD8wAXfTxD+CVevLVOgjtBHvsCIQjJVQwarWGuacRwuQzt7Csl5UClHP9
jWbiHEsD5WxXi/rWt6q+SaX2wlHz+d9XZj6cA1Hkt1k9M6LxCCSyokfDM54nxNtWGnjsABYWiTIz
H9oyicMgH9ydWr/892fByCNDE7m6seeVt1U0yrwMWc9vaVe+GmuuDg4Lreu/X2rXrc+aV5Akvrp2
/b2RKIo71BiXeehNVE/SRMvqT5egYQFLQIWz86PBPqEZ4tpvoomEq2Gu3nl72IfX82eaJZK7tKhO
0ahZhrosk7W7usPcWiKC7b2XzNXXmokeOVxEwpn+yGylQCoE+Cu+pSLP9Mbvk+TmQSArO53+gmn/
UEKnRqwpykNvav/YWm733AhAm9hcrZ1sEAgZtV9e08Y5E0y3ZyfpX/vFzT0A/nayT7sJM02ly/ul
u0Q4J99shbW7GOfPzsbcFTfufErk5Dy6TfBKfilUiGQh5qgY3Lv3MgCJHJmQUTeLdPWNmfHd3KfY
1QdXF8c88v6qpKr2A1EgFwxtHwiRkGwUxJsiYqNdHVOGX90iNrMTqVM3YBVv/QInq2lb7r6Ud8EQ
L3+dQrL9nojR413pWY8rccQCC9zZiW+miioQskC6a3QZ+wTk4EXhMGFUE0AeXd98u2dbH8z2cJ+z
kbr3xuzJ0cPwVTcRgbx58ynJhsEU6jtPE5lc+7yY52sVMZqIfGkd4hkBS9I34hBDDNvXOhju//0O
LA3B08Hygg1Nn2vFuNNzIW+367nXLZa+lu1HlObOnWIEeJTu+BNnfPVvFvDvz0ct5CFJIFKzNVbs
5JAziZq9NNcQpA9UPlWHUe///ZWhxyAUwMpwtnvW2UGI949JZqwnzL/f2ak9HiAxvHVNPF/+65dl
bP77l10uaSIHsDX/+S0p6qgmUB10R2YV/17av1fqrmsSklqC3b+/GFKKQdOcs4tW0UXVy/hp2pxT
OQYrlj15eojdJblEbT9fB7dlxY+bBwXU/LgU0fS4hknXakjuo35s0u3yVatePcYWfz/ZkrfSKLf/
vlEmWnIFWxDUPCs/+0DotnZCRLPbXOv1l7TyEMX919clCsDALe4NzPBfpg/b2Vdt90gkQX6dxq5B
mYsCa0mWEBzfH2E6L0mK/XbkMbpPLX3yHecXOhnM+g7aFF8I0gEcrPE2sWNpwikdSHLerDTdMzw4
Ga79nE2PxK4/DlYyvnTG9JmyoujbCJWg2sc80G6eDEhw84xDMoV94zm3wM3iAzQff+sQb8G6ets4
uXEsi8l8ma0R3xsLZFU6KOMmgmB1U1/pb9ZSLKMty6vlZGreed+pP3U1AUyi7zjGPQGmwm3NDYl/
33VU6KcqG+QWb8tJWIUfbksDQTXKHWC4bAAuoqZaDHzE0CJdoqsNUOsaTC3tdplD/uMrhFRHDLdv
kYfUBH6I3OmUwlXr5py38UPTYRVvzMTYWcz9EjUslwZjXSnS/aAQVYoJCkPrJQBMG/9euQu0m5q0
Cm959yXrQGmzH8zaM2O2H1uw0CaDlUSAPn5rSsKQBK7quR/QUIKc3hG4olj8txMthbvvnSnAgOOB
JUW22jOP22J8tbYEc/TtnuoGKXqCt3xFy2fF+V9cU7+auZKqflizZJKOKWVpEWDeWOpYxfm3N3QP
JS5pIwvuY1u9pziEHwXRCX0w3nypvO3oMrPiEYYfwqhPiuEDIAG0SgNpaDOOfWTpI6otoV+HdYXi
ECW0UrbTXUfULtkg8sz2dCE+JO7WZn0r1KxfaBwfYpBy6/SMibrQz07NHqU1U8w8RiD640T1EU9X
maFiwoLqX9KFJ5Y0GKW1RR8urYO8byjsW56+t3X5phafuYRAnaZIc+5Sca3cGHi3YrELvH0dJ12Y
Q98PEX6B2vT12S95nOOSge44E+GWpevVSfpF0o+7yO3LI12MCFVt/lXy4EqkZFPX29e6rE4EnrDS
BvQUeqJ56Eok0Ubc36Ku/V136ZeBvXE7xLo6yoSgYcHIAMHylG671v2eshSzwtiSoTHrFv9ZZu3y
dI8CWNHYlL/jJbgMTYqiH10kasgIWwME3G2ZczUuln/0/R93nP/ygGdkYMm/zZcq/Y+JKRleKGbv
7ezeiOxNIdoio8L8ytPIWTBrqYyW2OVVil9xDD0Dp8DDwMIE7Xz5CfqTuL1Ih5O5UOTHLblYCIxO
CFZCQw1/1CCaR5an/IPzfEH5saVM8jEDKPZEaunO6xVUGdnZUK1HkBnqTfIMLy23P2rbWIJb0HNJ
YIaf4N0eWJeYCpJmbs5oxhGFrE7lV19bj1MuqsOcql9jNWdEZAIdcfpo2KHRrXfRsK+IEbgDGsju
cSDXrbKCvdWI30HPSIPVMP2VJhjJzMcj1vtyv8QEsrTmXcIHGRplQlQgUBHcFvAUBtl95QoOHzJ2
NC/Le2vVh47wPl2+jZUsjugMCerVjUNcQfUstexOZRbf5aOCqDICne8cVuReziqQeequKRzOxfHZ
tCJ7a2hid6Lpw+mHSzCWB93Wp7Erefz3pYkGZGw3U4YxNUJDkAWov4SvZ3gEhvEYn5w+KQ+pkXHo
jtMCJSz5ibBLnZFMVTvSGwH2EAUwJsI+5QJ5B00beRSdvY91D0+ix9Zb2C8JlHz2o+7eqlsUNIlF
qvI0Yn4VNPkkxjdOcBtH4+BOJZu6XqcMhqIHRbzS6vqRyN7YmNCt3s3+ixFRFT9D2sCxHnQ4/4K3
WZNcGld4vXztbt1g+AwE7VkXXBzX6Y8xgVhmzQ6cO5uHeGr06ETdbVOQHmKSTFhopAWmCXdi8ig/
prYSAAMSFEozCm8ZyIsf6S9EMznqXeexsZttrOOAXVOPC8FiZ4erJCIc0b8HQp6GRdnRuWILGJBf
zZOFTMpW2bGw7ALnGQciKi8EgPiWM2QDHGOcGFSXbgqytuSC8OhJuElm/ANz3F/6Xt5mIK43axj3
2WyGsTW8jYHNPNDgp3UaMBGqviOHytmZnpz2VmVV8J1SHI/rSH+s2Q0VHRl+nWaT6xZk20kWd1uO
Czwe1BNoK/HKDSiU3Dg/J2OjrizvPvp5vMxVZKzBB18+uxhVcdatz8RdzojbwG3KHruNkfhpmudf
ZZ495gk+tGHxDWqC794Bk182fr3zmuE70iivy7m6sDU/zLp7tv307BhxuRulo/YzWZMlFp58ZvIM
IyS4kM7xkpfeRz0nMDTHl6ZTCVIXiZKo8FgT9c2jvyxWuBhso8ay+SmiIszA/Ye5STR9MO6UMeM2
bDFaMBI6lhXEAZbF1HTzuhyhzalT777X3oh7UgkiEVYdReYCdbBM80Eij904GFWWVLM0zaa9Jy1c
DCTwBLWJD5Zjmebe4KmE0zOOaQYqFVoqKi5m+me2UeIYODrGyvCfgJ2zgcf2US+Cr9yHkpN3l2rT
vpB7zNhJYerHl7mf5YwQjoK5CuhxWkStZc9KlRxE9Ol1a4eNG78XCRra2H9NDarSidkZt0k0ncDg
M1kl2GZiW1onxmdbUE5mAc5gJ7f/ppK5012TTNEtu1DquluRJIi/wb3y+HvqVEtHCwEdw38IPAwR
GJBSwUCGRQB6czI8FILgZAhTk3SXWsfciyaDccLMBkO/11K1751VvRSD85wMBuvsEbJtZdh4RuP7
pDQXnmTzZahQMMuMHbo/97fKKckAWgApqS7oTgZ2KgPbIlrddVn6beuMkgPCDuCOIaLkr78bsTSP
ysSgR0wmzA8yLLDMMchcoxXHtT+2ox6+guuHvYk+XlrTd5CaT3nf342yM0+xPX22sI6HPLCPXmJ+
us8WWLQHbwpQPbiwjOhJefKYjwty852n5CPZW5upXCRrWRAV6dVqlvysYq6prk1Dm9HZtojk6qjH
XpkM4gE2y7H56t3WuOdhjPtSwgIgzZqNHm1B07oHVOco3x5gmVo7ZMucFNFb0+vLrDznDCdakeTQ
/eZW+jPmH7nft2FhQPaNNQAFmNd3BSJOrHLbLBoHbgZST4XFsLesW7bWOYlRXrEz0TbvHH8Q3IWT
xLVGMrQmrLQy3ssO73/rdPN2cqIV+8Q6iJyLHO0jTcZgDdhpuu5KWNGwa91hxCw3/oycBsQ0IHex
RwACgu27jtGzG8SyzaSc1r11WCrxrCXHlEtK+AoD8sIUUzx+fuo122/x3phbO0dWhjLbPhgI8wJ3
QpEMYQxFWrWv88q5NE72ZRo8PsH2LDMtiiM+egvMRebcR1nyhiM628sVziMImkm6nEQvFyGZy1LI
waxmSIxe894pA0DOtX9miEnwFE2TU8TtPp1dErSN5DwHPFd7jBFbmt/fzeIjvWjZMKe+9YVc0NyM
1XAv5sTDgAXr0IUAXujQz9hFGgJt8DQ+6YI70y3JrqI6ArRvpsFrILc8qRqKY0SByddYSKTM2fhG
QOqxKuvpVNTjp9/12xaMbcxKZ0t7pXghaM6j0jkh/Sk3jGJBLRfRr2b4BdJyNU7yM3tLxERktC5V
B5+otRqEaYg7waYtnMO1fSjHJTqN6fKM/gXRXRp8ZL7x01dLvc+IZHEGcM9RhuCjyciqdnNarvLJ
jZJVRUuq8ZwXp9Yu7seg+2G4+5pwemJGjKK9urRNbVyVC3qiaH5BiT6OcjkGYwC/Qw5kcDdUHmJ6
GpulJ/OlPhdpSdb6TKoHOZF7LABEycIbIhHAfPMS9ytFZbgrooTBx/g6LIDByTgjj4G6iao1kdcF
EWvctGu0cgHcd66/ChsDp8bur2GgNAno6NcFWX41I0ycjbNfnQzlm6RA1gTLz/X77JmPCs/IiLby
0i/5B+w9k86DRWYwL+3GUpKP0qzxyOGdY0q/7KzPBXIfz0JEyX7OZ5T4ZAlW98pwsbK4zSs1zD4y
ejZvns9tyycXVtMr5CxS6Fz/C2WA9eSk43ds4OAVpPk5qc0Bzgl5KkZyQA0n6nZirYkt2diPXuX/
8rsSZWJ3n5Y94/uyjw61QfQJFJRPd/ojmCtnpvuemdhf7cD/butmB2/2H9vqRSsCmbk3XnxT9yfc
hiwPNJawxV1vhS4k7zLsjdI++WJ+BqCwgfL6EPGs3ZJVyxi/t7epGz9LHMTIuQAJEtWNX4y3tkei
SJp5ttO2lvuaopmsJBasMTrXdmwPQ8ENuMz4HZCe4inMcJL0GJfGOEG63Xs/5uKf56F4HhoLK0sn
7wbUBSZTRSzQMZg46NaAd9yre+H92g9smzbk+lCUDHSHhqTGD1D6WvWAdb529qNJEzPktQpj2YR4
yZ8NH4cd9jK27yj6WmazVG4CPoGJhMmyoZYQwUX/oK5uNuqdXyL5x/BbBlBHjAgrq54uWFd2fPq/
0gD+zDRkX8agDlEMXZBISN6R/JWlYOiVNHTEWW6yZvmmw+03UbTw37fF2WXQO+xiPhAiMTaChFoh
0y/d4zvJ03PStZ+9ol/xjA5RapH/hvDjbxqIc41K7oL+ys198Ib6lzXg3GKL+pD6xVdQmPSKPWrZ
YdkvLSJ3dhXf5aTOcT5cO2foN1M33qBgUCNb6nkxnNAxyCmNzfE9xo1CRF/0ky7TMU84m3yyWV18
xmC1N57XvOvAuUUWBXtiOhyU03UYSdF2dLeezb+9JA3H5roYz6JlVGRZFUU9ovIpf2p0cC3s6LyM
wDrlUL900nsrO8Q+y0Tpur5qVfSvLkCEknFS+pvxuIs0yYL6ZNRvzURbo5xXY+jxHK6h2ZbQBzMg
+Z10ggPoEFZGMbF/9LX9xP7Dt6qnhFBA4l7TM3jsUDmngDop5tPdCUQMx7lf3syyrfaC5yTePbt8
nNnXceeHjRrLzbweIJBhMkoFZ2O3axI7ioR9g7Meph0MNlFgravkq5Hg/GSEtgl6C5A1J/aV9NON
XcE19ARV2qyYTJarJ6zA2nlzjL4ngRfLeB8TooqV+WEK0KIqNXwR6/rOVEDto3oS7FztP673gmIf
4MCwpsn+UYQzcVpUsMdgZpMEM+CdW21UFSrdxOmOjFPv0RP9WfU2MUSJfWVL0HikqEce+cHUGxbi
CYyM7eS+LcPwgr4DYJpXvXhmeS2S6D5WPI888W0nP17cZbuhZXielMldzhoYCMkH22tNrvWdtoYr
HItXWxCNqCd3a3ncThiO1vlM8NtoMXFmLX43gu9suLUWC0of+hw7Oc8kB9Q300cbDxCzBX3wZ/Ht
uP3LhNthoTfJmBkbTv2UxLBTcgIVSZ6GsCHa8ts3uuCoK2lxEprfRspqJmfNvJMzP2mgnT+MYUho
t3ERRRk5WiWNo8eehksp4G2oNc8bKtDKeEoqHoJodOrQph3YmOYCwzrFjDhuy95I0QhHH5bAoUCe
17hpPBkSQVPdUzeei2q8jco5GiWpF0Vw8j1m543+Vbbi3kImuUMueQfO4sEe5h2TpReHCJttCkeE
dpn0OzlidXQNakMTDqDll5x9oEO2ncuS0q2QavW2tf9jwWIMfRsqjCpQLg+zJGPQJBAU+Ylntnep
C1LMI4d+LqjeqSFnvMxNsDXnzxUxY7vMpt0JJSPF48sSV38wqjAczUbMZ4VJgcN+vwfQ5cD6ohgr
/spFfplF/0JTB4tBZzu4pdeo7TAYGzh5XJo/vLothBCueoMx7aYsuc0EuKW5i+RdQVNUs78AsNaY
Nu++R3Kw8g648wK8HQ+FMH6W6imHYHnQDuJiXxNkyw3TIC3MHjMkBLPfMyRwibWTs7PrKvvBa6rf
LAuanRyT5xj5YkwkCIdQGvZLEpNQHdunDs5K1nnv7ZB/Nuj3Zhaau9KzbubMspngpEIT/1letAYk
BF8pCNsa9I2PTElM6IFT7Ngg5iBCzk1ExZO8dIF0tqLiRqxHj2rGfbIsmYTtAKUh8dO3NKryS1/L
Zh+k8EGFJkapV/dpEJFcFJdzmC9ckAU5FjrC0TEDIKmU8ZsNaMM/fzQSeayIk7spWfKRRDyP00jv
oOmxsZlJBdRE4y7ccxQMp4X8eO5in51hPryLso6vqKlAWFG9QBo0V96PnCxno1iVt57x4KI8OCOz
XtGUHaf4kAZbO3hLmUiF4EyqTb3yelTwK2mR3dI4MMqe5F9U/CS28XTdcbfvURhtxSKavdE03dYl
HRK7AcbykW0SwAmTb22DL0egjkjrB1JPFGZxFNPAbSFaYt8LOePh5SA6JcI4hYPGsx4f1tEyx6PC
hbTNvQiTtbguvvVUAU3YxG5wSNBU8LI9jabIXnPvyOWGzgBBgqIZsQ9Hn+s7N9np99KmkB9KNO+Y
QTBl58wC5pTRlvKDP4iewMKo9kI3Sg5oPb8w+GuYiVpX0Lu/mmpmvd2eGnMeH+qW9E/zprh3is6X
234RsO3W27UbguksBjuU5sDzZkjeYnGOnP5VT1z9baHWq/cusco3mYBJ6zuvRY4sYFfmqX/D4zNu
TJxJIcXXW91rAYd23kt3+Ygdi8mCG+3HQT55Zoy2j9iHsQQF6ovxvBjiYvjtXWWMkoBl9sfZTMsl
mFKnGkvGTIk9Y20moCd5KF3xHY301BxXZ24BtKDOcDOH+skSVn0tx/hIb07c8OLfmyr7krZiM2b0
KxbnEXsCIdM5o59YnnOkCmEfxMRXogOtWcjdwT9OMDcb321FbRP4IWKkgAduuplaEzAWLFM5v2rP
70/4ESJUatsMGsyusyjyhiLmoHYzZycHeXNxFwDXrJkjuy/tq5FVq5/Hn4BXl1cxoAQyhpFLLZ7C
NpBsdyeQ5zGpv5i+imNW9Pv1f22X32XKt245Jv3dkudoj5GpYG63HhGH+Qjdp0/yAST7xz0IMFLS
nYlSknvbkiwqJ4aWjEw4T3NZhLpvGbkYkLtUR3MS5Xt6twN62ge5GD9VVoe1BdKTh02G/85blwjJ
pfR/9ZWRntoO5Bcon41lxNBBPRT2dhLcUMMnLJb5pBmJ7onHJcDTrbB8loJ3zhfV4+KMyVb4/kIF
i5+7SRhGeLGi6R7Qs2OosPcj+UrR0t/N+KRkJchsc7r3GrZ8GKWrtMg49713saYpjFt+SCGwIGSm
sZxVZ6MvtQ6+18ePvk+7qFJKrIxn/Zcj7fspHmhyx0dw1O0psf2LsVa9gNGX/YjFfGP0+iGYUmJY
O3JFe2e4S7m0MsVkfewhecciOZmO+TMvyGtMOW5JQu15qjbXWPQMiVxowgGTBqvf5nX8x+1ccmFd
kCkO9zthjO03chCGcwS5NsvFcXx5HrBS+3H1YAb2+wqUJtnIMXnq2I43bfu7hIipreSXw9Kbx7HL
3zo/Fh9UgDEejOihda3hjjZeX6uAyrxo8zeWuuKW+5N/DlaAkKOfbdl8lRr759T+gVQjkQZ09zCE
2XYIsJckPcZXZ/iwCtO4Oom6AYx2D1mXsFVoGg5vKw9FzhEczLgwvAXLWJ4incngrs8f9cjyJunI
JcpQ9u7Mhi17Zde36kn0fX4iC3bXs9OhswU7hGp2OUyzVYeCoC7OlW0SkzjTTUAZoHheyKX8a1dj
ha1EJytLCcckRL/QF8FLCuukUySwJ47RHoWPcwJVSRhoKrvRcZ6b1Dmkjhfs1ZQeAsaOzVzL+wJS
xzP3FuDY7qM1UDIXDEzN0EIpGdR/J459SzC6kKbJJlDTHwzGgDCymjhfI9bIKpZsQkENgNz9zgf1
1ozBzR6/vUbcdZid41mVHy7oNtoxTf/q1CN7brV82TGTBSfdg1Sat1Y/ToxDxrMFQ/iSy7eEnOyz
jGt3q8CubHv8ZVPGRAS8a4FDFJDHDCNqxhpDkOvoN2aYdm04zRwjYo69nZkkjzLLnsGQu4fWReg5
YYgoegaaXoy3WrXtu6u7ZMfbSd2ZNxdDrdrW5tJlifOsY7gIq7PGEVlIyNmPQS3n0tSF1nLt2A4d
asu7r9vgTscMhM1xti/p6CwngCbMh0HbQF2IQZX17cvUO9SffZ4d9H1A6OtprOtfuhChaWrrDguz
tRP/UJeS2m4Ez4JRacdxBQoWT9Oh6XCWxKV6yIOhfoNS+RnvTBtwJm0QAliGzHGz8GQYXhMvwGbI
FUWf/e3GcKf6tblOOCoTkxgZ10puJoDzbe/prXUmCIrmYgYR5mLi6Nnxo8JL71NJ4SBbM97y8P6b
u95npLKH3Kyr/cwyAo6qejGZvCFyKLZwD06xYMdGDUDbY1vgXYLQoGJnLjOdWZC47YsXrVCBGZsC
BADoMh2S/Hkn+9nBtQ7YwrByAsjbF7f46yvt3DNXG5BZpoQ9bxAO1Dct/AeEs1dpp2rfVX8aEch9
N6xSGo6SkjIPIx+nmaxrtilFwxw4esh0/znFpFRLonsHWt8i964GfrQYoKnq2JdOMaNq6iEQkewo
OBt3svtEsoJDHDX+TuvxzwDMJ7TK4g2h7QT2h9vLGvPXhfgjKHnbqMDlOTXFUdV6xMtKxRzPxbEf
ivvM9UXYNqvUClkJiOch50CxO96hFN0K1XGzF1V20uClStlFuGPcl0YPO/b7nzQiv+OBEnbp3H4v
rPnQduTHtxO8CZu9hdfLu2mN616md2fVN3Yq+B259V9nFVt4DvTalhmIaMXIaAc2BfXPT720z+NS
YUxnvNIU8Kfh4aQQAn/Q6WMVHPxlY/J09ISxr9k4knX6QFZYLVR6kA4lut98lmirtpCcGm6auWy+
0Mn/RrK6b2dQpIIfVrSmv7EqjUbS8F8mx/xVjsYfUznnNJD9bZwOVRM/ed505LvvDbqOXRVlMNCs
dArR6d4a+O9cNdKAG8HiIjaNF5AzwXYxpr3fYlLRIyFmjdhj0bmiQcHozIILjXvJKAwi84gSwe6r
n1KvY5++PvS+/RON9p9RvLbw5kaWH3u3Be2ddIGzqzRm79Yw/wQ5Alrho81X9jLtikXoU4YYIPib
lU/4Ej5zu+gY71xqzZLWL+bsqDAKMkUCBTbRHDjUeJNwb4BvR8Suql3OkCwEax5yOKr8IypcRk0c
2RsAOT+TgYTXLnW+RdL+4qXiw2H1guDBuXeLjIc3W/IsAWWKLSUhP2KeDiBhCLQmJru/T+x8q5qf
2jvCxU73Zpv/Jq+RlbIakFIsXhsGvSTxmwxo2ul4HY4n27mzgaLn9MADoBDDddBXVPOryMVlRMO8
MJg/JAGWNAsoS4y8G1Fd+oel1wV7KBZ5Qxhbbfi/FcFMADTxmcU9f0KpCfbl2YTT0UzQh9phHek6
3j4ryWcVyXvr+k/EQ+yX2U9OVt/cVyhMRr5v60VsSWOABW6tuAOz5JPn/sRFuCAPoUeHBqg5DDLA
aH7wBkS4u0YJJ7jZmtE+CpwHU1FkWO14sQJCGPxU3S9YRfapRggXYK13jWYnxoTjl0Qau/C+hHxE
1Xouvel9TpHz1VgvNimrFfbmqgWRjfbjkHhqF8cZ0EEXKgVyamCUOaS/dRE2eKs3jphAy88uWI77
KvvhOB1ZB4ey5xrIBm0fEgeraZUC1+oKGnsb9/OQLDupIVdHNELQ+Fcd3PjdAa6tcMjwGI8+8wqP
hYdG2CIK6TzGO9r/IOx7XqI7YoWJ7J9CxGQBqPnNGHgTFdJxAEOvgTnhb63bih1QzT/oz8de5w9e
Qdk4ojiZ9IwkMWZpi6J7F2NLuc5TcfSGY2MGhAXTQ3UNwfZ2PoiQTi9GDmH+QkOKhTDt+11ekJiU
EMVzqSPnwUUplGpcQb1t/4kaJlz4eW+2GRlHveA/sz3yur250o+Msfq2vvhoCN3M+pOzxx3i+MjU
Ztp4TCBPsw25kP3OOYhNubW9RNIX1PxM5nOUFXdDg2K24bVX5oyYaLA/bUc9zoO2wgpP6cNC3h3M
jFNS2cu5WKQInRnqHO7r3hQvTRQPlOuJ3s+T+lJxVx5T5IWu4jqnrP62I3IKxKrV76p7VrbqvKT1
VwDIGHd6dfCT4C+2+Y8F3GmW2b9nYc9Hb4alZHId6DH3WQEsO9OdH1trBB3GiKBWMr90sjxFd50o
/EdLLxfdyvgmsXaFGF2LXdsUw6Vp5BN86O7JWSE/s9fyOCTP2Si0u7bMiAsoOq+1DGD9mI6z983K
CoUpqktbk3JqYBysKk4SvAfloZaOPEyUKQ2Jx0uMhmUBB7dvktUrT/F0mBSO78DXy053o9w1lhHQ
T3cXaVXeYcTFHBpc7hvbWCsm57wi7ch1sC6AfIFNYHbc9ima/F40B6D6wQbhcXWnO3yA3Zn3Ldga
hsXfMwvbUtQhsbfHY1nKZ059NvDsOKTTilOFennjuyb0PHBeecSeqq7Ss7JpwQSCr40DA3RIrM+W
FxmOgiGuYabmxTTQWVlLLu8atMyE0o+7hbqRz+Quybvo4qb5W9ZN56wk7torQcICdiBaI30pfBaH
U1Z+QzLbT+N4yOfyKUWy7ifGMSiYRQxyqu99BV0pSLba5daGMYWTOtDzHsgaWOCJGXblwHdxp5+u
cG5ZC2d7RDbYRlV6iKLiUdcg7AT3wc5M/b9m3Fy1k9gwqYuTtOuvGjz41mdSjTuP5beH+sHqzd9e
ZGmQWTnjkJ507cZDGj5a4TR44Bub+MfPq+diYUvWrkt1m1JHTsFbkKTfkSQKxzZR1wUTd0UlMvJ9
hhSlC+cN8Q0AyzI+TYjr7MQ5GnPDxEBJr2Kgr8FIeCSwANjUmEkOCnHrbI42im2QLq1gKO0S6oQD
86rj+Vk7KS6h5CuI0ewueQlTMwkTApMOHgU8KWnuLkJ127smYvzZd886xzXemdNN1OoCKRF1DvrU
gZXx/x0C5vyvYDeyCT3Pd+01ApgQsDXU+b+FgDGVGY1/i/KKauol4DqenWD5mlFab7DFX2qSju5E
5gYXdlVtaC7uF2XCeJy5+R9pQ577xqw/egOlUm75LKVXmRXJNxcHvgxPE8woRs/43mgEd3n6LFtD
PIGldTmT2/pmCwcgFVEimP0rZKQlY+M5dx6qmHltVUMMgt7yJjO7ZpODNLtBwLhJqunecIZqWwtT
HdlodfeNF/5nKGraY4qKLbLtN86cP+oIRZwKZu8W4Y0M/+83z/5fsW2eoOb1QHzbluPa/zMg2ubC
Ro1joJ1zlLsG63hhVA/BufNZ1oP6AfcvIOYs7W5uOiQPjR3sK6S0FJjzuc1BlNgs9NDCxfvcSOjE
CPXbWio9tm1OYEYM0UikzilrCOfIJoamdodQbTvUTbNTAJMe5aAwTJvTISgd52LXBem32mOvWsbB
iz8bOzS9/qMaJrX3AWT/f/LXzOB/RX57DFCEsC2LpE/Ldf7H1YNmEUSLjVSXNC8cNbVrPtRRcsl6
I3mXrL2ZF8bs9Up28g2WmY+2SP7qbkIclNKuiyJVjK4q2iQDMPJ/sHdeO5IjaZZ+lUJdD2spzcjF
VF+4do8IDy1viJDUmkb19PtZdu9MVw8wmL1foJCozJAuaDT7zznf2eKmnlmbyvmcgW4hBRSRqlIe
3lRmh7+6kxf4YjhVTzGVMweC8t1tLPjD7sC/uRWIkYx2m0t2Fu9OW3507fgClFmDATt7M7VjQ3YX
JUfZ6eMYWHj6enrcil5sArNT+2WurIfesMRO2xO3ER72letwc3Vqu7rP0+ieUzuHP4Y8l05sApRi
6Vslso5OsK1yzjDA+A2IimcxrmRDSYelv1CNsMzqNDePmP51gw0hnjrrYN6Bpyl6IEdz2JvXzJOX
4zR4bEaqclw3nJN1J/GA+gA5cFERM+qazV/h2x9wf4NrD5trQCfCVRjPp4Lyh0NjUVrsOVOAEzh6
q9z4xx4Gfzf50LK6HJNdpAnvpU1/+a8m0jxzM4jLA6gXw7CI3VnWuTXZi7UQmuCr6LzS4VfPZOMA
SJ0lFQShUgnAf/9mCoH5gDyozrGHgAPM9WOmEmzeCc2gj2HgkDewLn/9MZXCuiwC827OZfzKLwei
XLGqOuNj2NViM+awgH4VrDfVEF5U/TuVPGcbB9SB0q9kj4wTvANbZUs+Y1etW+wIS7ezay7ObSRt
80OBLlm7jbxy6Cc9owLhh7e7axRyfzPG3gk7nXdh1QuObNGVN/Fg4/FR7oesRsnGHi1m1oIeY/Uv
Z56sfT+Y02aATna7tJ8QUy95fxaUFpTLlW1H9TZoMAuAEwT1VjXxbTGYz0mVZLBdwBvF2rTQ6q0z
+h50S0iZV77A92ZOCJid0z5kS6Ohk3XHHBL6ONiQ5tVkCcnS6dxMrXe/zFihM4MSRUYuKzs27UfR
wZyf8Vxvlhjmoucs3RGiWXnTDUCjaxLFm1amJofcwcO5T2AwdEeklWjMyAM02e7X4ve/Pqf/HX1X
N38v0+3+9u/8/bOq55Z9Uv8vf/3bQ1Xw37/rr/mPz/nrV/ztKvlswQv+9P/tZ+2/q/N78d396yf9
5Tvz0//x223e+/e//EW3VPTzrfpu57vvTuX9r9+Cx6E/83/6wd++f32Xh7n+/vP3z0qVvf5uUVKV
v//jQ8evP3+3beef7hL6+//jg/oB/Pn7PdP75bvN38uv//JV3+9d/+fvlvmHi2taBPqu4QSUJP/+
2/itP+L9AdbR9fRKKkzP5pby+2/cqPr4z99d+Ydveg4uEosvsqFM/v5bRyO9/pD3h09vL/Ebz/Yc
sFT27//30f/lVfzPV/W3UhU31LX2HQ/H/a+FwMIRjLIDfjULN5X4l351J+mixkpseE1IqB6hc3JV
Vcy+mv/LlTovxgeWKHx+fmgx+xpQjl1ci4vOLg0mtfcP8LWXM4zCiR0utjKiizbxk/FK2neYURDS
AJ60niVxDcTpKjP9Lz+dnhaJy5YD8DywlkFljJeGQ9TgqJXT2y/dsDBfqNV+BEKyMogJctSSFdTu
JeVOMiJO+BH4Ua6XPfNu0FeFOniuWq6ISO0shtC4tly5pzp4b7RMo4dqhuJdohAnzAh2tgEjcoCY
UpfGDf5677BYMGL9Zj40IukvmAjjrEmumsjKdhSJGsjhUGp0RGcz6sOvZReP5dANiAOpzy4Gy1tN
Bt7Aoc3uLWpXF7aNb4n4oMJ1XnxwS70eo3AiEzQxh17cuym0v+n4yrcwIwGuuA9KYG/R20pRU2MH
BrnHJ5x+D+7wyR69PyXuK35OS/TILZ0EJdf7p0GI5H60fGNbD1iP3WhhqzwC7qYg+VQb2Ydqauvg
D+MLJFvOIbTv+ZEOoHTtdV9wVl8IpTO2zHeN6p6mtNGNZ3qwkK66Zo7YmdJdOFJO2dfJyYxNa1PZ
4XkiS7w1yaGvh57bmJd1BNARaZW89OR7Yg/OxczuD1NduJmyADaJ02/IS3LjwAExWqTKBO4dzj41
zCqfsEgLydStKeAwR6y8CwddMWaAblxsEIyvx8pbrjN7OChRARDANz8HWEvn+MNttTJsuXeNl+Pa
isOLIrV3AV1V+Hp3hWXGNJCXJOHYWXJ/jx9Dix0XuAVe8MQ6933/0FIMvmUGsCPCNG+jlwbj50o5
HQa+wmd4xoS2Kat7v5ve/KJbNkEMStkliQXEG1v5bEb4BUl6GgN4+9y6MDkossVJvP0wuROgHBS7
rggIBpUjjpH57JjxocHwuaopwNplRCJWcFDivQM9ZTuMz7WS1sqEoYV3llO058/NKejsewuI3rnR
AkEsdhap2S3weH6DkXCWi3MeX1OxYgaS0Hxu4BVsh+eEUcE60WjS2I3Onfci3el+QbRCaQ8eM+JW
t14kPwtoD72KFccBVBensDZNzx7AdsqWgggQ3Q6hkYtJOrcmLTGNcWtDq9n2nflkDwXZXyI7xjzs
uppepHjhZpa34kyFRn/wetw/PHU0jryY0AXBJeEaKaXPWEexlybC6B/G40R+HCnEukgQidfdADS/
V1V5ZUv3YBUQgqTjbn1J+j6MI4L8uJqKsgN14lorPDjk69s7bQK3OoKhxRRYa7rUHawS2pjii32V
LK+hSYWlUZMlWfC6ZR01c7jXZdp9T0VPpr6ZnMsajNkOeFpEUTA1NK3BS9kyMDXckiTtjJTbRRcL
/O4rBAQnw9nO5A2nLkpUiXYaCqUzHHs8tjRC4B5Hcviqazvj5Yyri65jT7gYCbs+sg2rHo/gajLB
HmZRC9Z3RJrxO3WcZPjhiBzzvNsfA188wuU6F57BeIrSKw/r7dpl/NqZccFztvUMCha9zcSG471W
xtb2m2gtbfwOHktWtPTJoZ8JM7rMsFvtKah7SV2GA83KUs/Q+z5ivuQYh8z1sIgbQ8NlH8CD8cjB
mkmwoc3+rYroLmXpcZiHUh4fDCywfkizIS/b3N559NknZUYPcTKxuRvSg6nspyY7FVM+gmIPxSaN
QAah9YEMmmZSSLa5mkTKtrmYiazotYFd+trq7ZQJm/MlLSzlAjtA4S9bpJD4xDuM4GuJrlRB9HJz
pmUTcHoV3kaZZPonO+Kv0ykpOF9JHkwbBC0mYosavQJCBntTUAQY/gPCFvkkb1ogdExuv+uUz8Pm
RqesXN45QGNuCVoSYTFhp8hlZjHADggP8Ux5R0MUlfiKT45NJteDMG4kO6J1iDCwWnp1EiOdtVJn
IyEtAlwDiR8b/bDHAL8K8/rC4x8C3gzbuSMxQFsqwppYtg7/XHnwfCqD+bODu0T2aXjKjYteIyzm
ciInlacUI5ikKkKkim0cgtooUZJXhuyZ2eZrxyNH5uUR8W/q+PZmRxNKIdU2joinZPSOghkQwato
PmdjPs3RcFUE2LbCcnwj4+Ctaw6Nq6Slho4ZW0T4wb/0FpwpfGzjp91JJ6P24UwtliS0FoIInmra
DtKufyHMeGRZ1JZa7r9dbtwN1vilr3ebmwunduypTogNADHaSDgzMLV/KHB87jA8X0F+HHWXvLtL
h47yUKKF1DcMWKBIfIeV81ThDUJY7OpdZAGjB7eRbzqHeGlFTtS5Agef01XS864q9HieRpxVZ3E1
V7MJVt3f2ABq1zBihxenXfYSn18mn+12ge2Y6m4EBqYN8LMzRV8MjPQD68yAqbDCyrwwtcpL731p
R47z5bKPR/M7g3dN0mvTh/64qTKA6QR7IQb6NrzKaBMuFAUk9viE7d0+zWA30Ofbb6+R42EsaHVI
vJ+05UQv58PA34Mafpb+QOX1zEZduaz7ySnWlidwTHKTQtBWtIsX6QejxkNbLcbBbp3wDOcKHCY1
ipYDW46e49vJSltmyUQ4gHbva9y4D7PuBTcXCneBKK2xZXdrNZ162G9XNjsyH07INhsj6oqpxLaJ
Ve9Ya8gBWN6xoDRmP2Jkn6PpdeDpaiCXOLOLE01Ul/xkOPSjzYtHCzeURtPaEwE+NVmvm77fR9ae
jcPuYKT2NjdOhQ8+ffHNRw4xak3EDGMubkID3D/3PfCIIh1pAcutG+CexCb0jb25bAikMwq0r/zC
v4Gr5q2s4MLpfH8/0lvOz6lClijXIUIpQXiStxf6BknTyzZhZUJPIQKfkGRYqjWPN95I++AV5kfu
hxNQSO7DeYs9JJbvXskMf6zJ3nD/PyeTOZ1sf0YynqaDP9cHRmTN0RkLrmawi+AubBuWkTXGlB1F
Ez3LTJJTeN/4cqpLLGDLQO1lWAuUi2XiOw+s95JKjL1fEF4IKLpZRVE9rEi2lssN1yJLbA2Nh62V
C4htIn6IipB0NUabAJoJpbr4UORRyD65A/PyQLjnQ3HwO/aLsaAs5iHOlryha6u7qRcnYMEjO200
P6mS/h2+cX+HTIEwgKqMYSa/ZY8Hfdeh9KtFh5vj7CrILmMLxSmpKrbizvgVJ8tNLq0vBgI40Sf/
WYXwy8wSZmk93ndJ3R05u6/CKH92mYI9J8Zw74J4ifeWvkrzmNThMO9FKAxez/7TwlLeSDBcgffa
+IjpA5VhhWOfUyT0dedrs5pwhm1WYl8LFutS6FZBroZVapftRtBftZfiVFW6bDd6RByqNsRO6CYT
OHKT0jnUeUKxDbdKN3wTLnxTy0bx4eizncFFrrOpwX8fE0Q1euWsR5d/G6j9zsScESinSHiYvKOp
FQFHawMz7RdaK2Azimqg9QNiuO9Ed2qMgmgLzJbsbaX1hlorD7XWIFytRkQFuoRAoEBZRKnQmsWi
1YsGGaPTegbkpnwjtMbBFCC6cpA9eq1/GOceMaTWqohLudcwVmo/eeNtbFFSm0t5MdU9N9nC3NIz
NB8yZBaTjSJNIy+wNL5JHe29AoqRiTBDjRAWNqQalJX5wkW8AULxIbWao6kRrdZ3FoQeH+T0znI9
+Ftqfug9KnQqRdMPtea9UpigEoPYjH/C7YxKS2Bqy67k1grMtyWjV4qhAvelseFOmJ5rhKgBQcrV
ylSoNapCq1ULW3Bf61fBJEhMa02LO1oi3S99XFRIXg0Gbq2AuVoLm7Qq5mp9zEQoM7RippDO4Djn
Z2GxBwrtG0Ci8iLVOhsn9Z4sH9pbjAhXaDVOxpW59QdD4nXA8as1O1/xYPNDrLW8yOw2Uqt7s9b5
RgQ/Xyt/CgmwrcxDFbR4wLU6GGqdsEYwbHkbRYOWYU3zKdZFHyFxv2Tk5qS03Oho4XGRuuViQIhk
pjM3zQHb8ltLookQCM1MqJeMXwQe0JYzDsJmrCXODK2TjRXfZwh526ODJloQtYYlxkW4JQWG9Q/N
NEbyR0F1UFIHLanSTIeYOmCntn1vm2rhlXYLJFi0WBz73b5FnVVapp1fopSiy0nLtzk6rkLPlcut
jbrrtS6m3SAA0onw61FfYhEtZbYW6QTRdSEkypzTX3hSGxB51j1FDFDZ4EqKUrSXMXwEGIo8+93I
lWQ06zobkaI93hf2Er42btRc9goC6MBCobSEvYSs4mjazoT3bSL7COHkzkf1TlC/ey2D11oQr1DG
wciyPbyP8tjae/5ETT0auqA2cTWgqmOVM7iT5AsNALwT6vzLiJDgGZyl677tj/CFFOEUgvIwBLlz
P0aSHcLAHXVouxqhGXF/HMnaZDw5taZ++doCkGozAM16warBiIg9I/vs2hhQS3qcvW9wuACe+2u6
oCDxa8rutPe04cAhGcBKiBgvcSMoXAlIm8zs8Sm0hXpoE3QBC78R8pX4MXyWEkgOzTYX8YsRemsM
oSZAzek04oSYS+7SGCMELc6UvE5rd8A00dbAHzBR4MYj42Bd5NpeEWifRXHXBd94IuO2G4+iU6x4
CScNJvEpBQLLF4XAZJ98B+eotnEobehocHYo8zHA59Hh9yhY2O2FdrjWzH5cpq/Q87k9x6CKO7ZG
rAbTum7J4eIjKbWhJMBZYuIwYTocrMc+eODpXlZCWAaIhabDi0rdpLaoVNqsEk3YViz8Kz4+FtS6
OwBgaYC9xcbnUuJ3mfG9OPhflEdyALcCB39tjulwyTCx3NVFj5xcvAc2PVtcStpUU+CuyT33pqJA
YO9Hm8azb6rawACKTxRXzqztOUIbdZLgh5M0KS0sW2tKCxizzxSI0aDAdfnTAwsFAgKc3PD7HflA
PDRSFJROMcg0xefIFH5dZs+Ey4kWzM5ZcswoI7vZGa3em3Kzdjwid+MS/ljh/NkV6VuDLcnHngQh
jixZYh8zER/ZJ9a7YWxhkqbslgwsKVFE7cdy7moea6b9TwojVIwhCq1VkQtD5J2NOD/YY3yZudhk
Jg69ZfIY+EjDUjusKBl8GrTnasJ8JbQLi8IbKmS6N0f7s2i0upy0Y4vuMNy+eLiYExpblI1GCQHg
cldpt9eM7WswmrfW9W8AeVwFUJ/XqUOYDQwiFSSwIruSiyYXtrfL3M+89AmTO+oSVtjNoGFVc8ma
AIC83bmrbACz2tg0aNUP0CgzMAvVVmj32oyNjXI8Bi342gRLQllYkOxj9dBtIcGcCLiwzEXGdozc
/awdci5ha1Ij2L60ew4tkbh+87BoX12WDXA/6/yGRoU3brvfeYv1U3Rutx696LrugaoAKZZr0QIp
oZ1uVVCOCyq5yThyGwZUMsPcJJj9lHb9yaE7TlRHEVMwREjPj5njoGk5ZCk6LCisGgrHumQetTeo
RnFqCfXUG3AFBsNpRs4+ZZ4BbjmiOM6jVKwfXdz2VGtWsn+L3RYJOFlIUWLeXFH/wxHYDj+WOLxR
895danXfFtAPnMktmCdUxK+ynDaWhK6dAVPTQPkUoDBi/zYQgDiKfiZu/0mRn2SW3MWd8veTS9Ok
z/EAM9sx5p6/Ad7LCjQwUrLN9q6B6RBaKtzKgbFT44Gd4W69Tz8a0lQke4FpOxszU+EGGAeuvaYK
LiOWqdII6OAbLoNcvcrZzXaJIVlzpbUX5UPa9MspYLGXJSS/9EL0JYlfclNrz3Relomk0TjlKB9t
KekLG396Q74tpbiLTZ8Bn7onOFRsmOtYyfJM4TQ6MJxCtyl2pgQBU/X+XUDmw3WCEf2DiBvxBQ9J
edpbhUn+jmaLzWh2cmMQxImnGAeUTS5w5nKrPd+iFn0OCLM1WxY6ikgDI984efSQG+TgGMFHp3I0
72PfZ2rJDh2yWwiFvEo5bLYe2SkS373h3ibjc+zU+K1roo6xGNavnPrhZaMq/XpfWSA2N33WAXkm
LBXlBYOAOT5buUgvMf8zJdalNYy1yGykvCn96kIFUOOiTLuuexcERIwyhpxOA3pKkaflyGHjhbVJ
ZsUgGGCr8tCbVFJB5uTVdMdtO0YJHTk9RXT1tqN2cVebXrgLJuJXlUzWXtjdLXX8YAXJhd1QDZKU
BvU2UVVs0jrZkPu5sZyhY+EcOWem7b7DirCpo/rJD+n5icXzQt3ZNGsAVcwZfa6KA1LClWwY3tsJ
glg0uFfgXZPWf2H8g2TQ3Cn4KRZE+HXT1NQddvGrYKCG+2u5S6yWk6Pe7PjX7FUSNnTuLh5J/1uM
qhbEyhU7h41coNdFhKjpsndesuaWEy4Afid7kCSFRxwhnKWonyrlzzQB8rAj/0VZ4f3cQUPKjQkR
nlh8BSynbeUWs7m5ATLDjtPcLViaS+sq6oR9vUxYM3Rtj4eCflEQjQ0ZitY9hY59Kn+ymXBjw4Im
/J44qWs8w1fdhR5AFI6pCRz6l2Lx32AcvdfzsBrw5m1MY3jFTEhtYpHiHwNsE1tNz+lQApwT31Xv
KQRNEiiDicEK3CwdQezP1Jlje8WoIz4x8SzWNVBtJFJacpalO9FJ1mGMyTAqenGxc5BudwCo6DGu
Rm3gYK9p0RumnYS5SzFQHNBdned33ZQPF1Rw3GUVIZpRsVUZKQG/URO/m7uYvJz1vRXZJ6uOX6xe
XmqCLZ1AJ6cEZzbwhh3JMszO/GJCyR7y9KtpfXlvSppyVAkqsWV6lEUB7o4BDP+S2tQV9eMHAzTl
QkPinoHTt7kcXCy5oUG9u1Om2V6O8ikZGr5FxL3P18Vuy1uKt4/ZEuT2BkJXZqknYfrY8OYp4cbB
Je9Egl6+lImSaZDa5rC4XA/1E5CtcT/a8VOXYjJOZJfd4UJ4pK3uY/oxY7nDOBYdzOSxDpzispQt
7w2rjjgr+9VuZkG0rLS7bQMRgznGLhQFPTAQ8OO9k5wMDoM419NdIUZDOx8voolKGjciB10asO2d
zh2v6lansID1hd5YHOQEoSLTBVuWwQjdjdT0UqDzu0nyXpV4/dycvkeYhLw7oPWGuDaS5q2g6IPR
V3GJsrtLhvpQEwHcN1bYX+VnEtfeJmu64TYsxmqbR6FxleMxcyqekjQjA5w5I7wnxlirGh3tMOTO
Uztg4PMayHsE4Aoc6cEUcjDjfUU/o78pWsvUwSeHcNKQHGV6Dkm3oF+Ngt4NUPogt7Z53ISM6XP3
2JXYPsp3Cc/suh6hbczvUxWOO+FbH/h1WLoGY4NkXyAbOWqdNRS9te1kciTpDgQGdhknLJdpTW1p
Dcmaf5jdQJj2qlPIUXxtp8yFTWhga9LLZOEtJXbCNg4MT5orNfT3ecyYT7JxcGZQBczLn9yq/czq
0iXcUmE9SRmwkIEDGpexT8mm+lyHrLmTyJ7CfL4Hu+EdvZQRoxhZg5IQ61hYYLWktbAuH1ouR+KK
uEBRHeqTg6B67ZrkjWrbYgvW24/kpdoBLh1Vs7qlUPJycQ8udUYtqMPXwWASbww0IMNyhO2DnlRy
MU3s0hKKyDrTpUmKK9hJyRIphypzP102qiB9mstjrMJi36TOA4RcsS6m5dmR5Hqbn8yp73BcnMuC
iE/GhmZtZfJjrL9SPfgzBpZliEjSLO/kIJj3l7i32NrYl3aV39VT8T3ASyj7Cv1Hha9g2C3UIKRP
J/FXphit1ezUDyrAwZAsChyD41/6PdOTIBqeOuFtG1leiVcOILZ5gOf3rSymChyU5/JuaLzPRlRs
1sOdGUzHADamFNmhj3Uys3U/nWKbOES7qb1Z2Bx0bvGeKPeFt/RMU0htaxSJd+5NC5jNUIFsCOgq
qfwzjQ9uYGy43s9EAT8sullqMz1XJY32+P9BzoNRmcUNXPybTiwsqAHLL2Tro29E1nmUHJdRZ7ps
iHc5aMUDXePGTagfZO+rPXXO3Dr8AGdzWS9PMjxNQx0hIA8eI2xU76k2ZwL+/etQ475IBxzbYGJm
RpVXil90bxbpEQHxOBcyvnL97tUMABDEHDG6kfoLQ8TBpkcb4mSfVLsxHjaRO2JQq4DGD0HINh6K
IFldSpGZl2FV9Evd9gB5rQ+rteHU4uQMVb2RXWdxdJHdSaSChjbsoJuuwSQixX0cVe++RdqtcZqH
VMZbUyzu2ZvNbkcjMMdPxnKrDGj43nQFb/wQg07mXrFdFStcucZ+2QYJG6LYM0nJ+NmpnafrOXdu
XZO9MYUy6tgE6mYUw+sCMRCjI7DdjkrDemIH5HBhdLh1FiQVmNscqaihwVsTsqnBZGR7I0J9dHbx
4M0VZeSxY6H0ec6wa02Oni14YOL82IXSBpN9JNWJUjNcrh27LeYHh7oyNReJ23wn7uD6ZxiTCVdF
pChxrPen1OkfzZhOg547umloYM7kG5uwnQ7FQELai3Koi7jP18OsLjA+zCxGXE8zt4YLNoPE6lVJ
rM101pDa2LLW6J9hHGLhSe1HNVUoByQP2cBGm8DmANlQGweOJoMBQAilzwg6mIiuzdij2PjZtuBc
zSmmMtGvl5RK0ioC1sqqP9mEQvzinvYMwq2CM35NRGhrCYrXEs/8mDydli/RSJHt5YE3xcGh5hKD
YHgVGrB2KPpz2WXTtFJYO20ukEtcb62qCVcdqbF8lvdx0j8sBn3Fnhd/JM+QS3Qnm0+caSJtFhEe
s/Lsw7URh2QNPTqI7Vdg/seFdQpcP3VxVEmfsEWIL8v4ySqThsk2gWIwf9le8IxegN3WWN4UGcGt
dATMiJouwAhJJ6br2ao2XjZ4t+7U7x01tRu7T2lKGidKSKPmTdCOSZIUUEQwjF9z8VM12bfIp0eL
mzqpTVp4wvea/cWSITXiMueAq8DVx1m7z4cOVxxPNHan9IgG9FSI+t1biuLkdMW3EMOpUjCybGXP
m9hwFh4Pj8Z0qscQbzmLLVPYpHlmLMMp14me4E48ZZ58MDLJEpKBLQin6SipVGYPmYLeY/K0wqoS
Hc3U4IZORL/Po+K6tHteM25foeV8KF+eMioWAndxt1nv0o3d+Qc7QClEdYQ6QO25HvfPPG/llFOT
Ql04p5aNzspwEHLNA557xNYlozoX/IfBsLP3oVs1A4QOuYgHL3MVfEeZbikPggkUJQdGUFs3ntBF
mgJXo9FxaKOuHMPcuvEkiDQi6yZF30ytwiPbZv/Ak/420NXNCQawcxIgi7qI8COFUk2BV8Gxv0Yk
fRzgNZiP+ccImo+Kie2qVex8SaVaV+MIvihR30VlvzUhe8tSz1wDt0QcJPAD3Zf5y4cqQ0gD6soI
s2KPzY1ZHcJ/HTJUs8FSLr9KkZODNCnLAJsFERZDJO+qYh+K9GsEiwVZIPkkl2yiw5YRk+V0FZtl
fvnrD/Zd+WU30DwxeaTIK8p+VlK1HcbT+NuO0W+WlspaL3RJVCbqzfaio2WnzmUS2Bs7sb4D28p3
ZlhC01J8ojsg+RmQ8y+zHlXWHJmjo5P1VMQg1yyZfQzfEjbLl6RCkcxDqJAZ8T2silHlvZvKwe4Z
UhVGWRY5enYm0ZnSw/CKxqLRw1TfkxCvZ/XaCMI7OEDvh/lJyQI6mT/el7ab3na84Jx+bqh8XO5A
255J85c7N2+MHWylO3fQbVQ2btl8ZjV2ZPThC09xcobzp9gvbZZmzPAEL8TUFCKmKuXZG4boIhj5
oowRQJWJ5MaOmE4PHuHmwK2WbeJjeWib7MI2smdcRelpIs+3rcWCOC85jAVEv2H+woOa22DZmHQE
bjh3HyiSuCWzwbBTOF+jEkxMCyLP/Zju0KgZsE9XFf2waPssdE2+bhNJOQktSvhfOQ6J+dniVrQK
lyw6CEKrCe2PjQUjjkz6cyYLbiaueZ87Jgo8e6wj+ZxV78FZ9MC15+hJ68ImU2pYLYyeJDq852Wa
XrfFszHdVsyLh9CkgbuYv+goKOENIKVb7F1UU3yms3FujObKbEHmQVbPtwgzN0MJdTWSVHUuaK4K
/jpMAdKecXLNRZ6/acpK51fhrs7N28ahpaZ2zC2disOxGpjF8B7lijZHF4Ns9J4mlC269l1TONS+
6RLSwRjK7VK7IS7h9iDMZnj2tJSfyRrVL7LYBU8ZkLl6S8z3huPpD83HpIsTEq/MuRlRFSA3qiV+
hk9m78ZyuSjIGeImC/utjVmLMgvi8uKS1++JeiNzozDZ0QY7fRS0gm0whb/hgXMO4VLROA9xYG5v
MxBVe+WaEBP88l31s8nBcn5f/D6/TMPZofUJFEK9qRtDnRKbEP3UMTCmV4hjvaUjVsP4hqSS7VRP
yXoZYI7lnmraE9yKGsk0DokOhqBy09q1d0lvPqnZ/57a3j1ZTmBviZmkAY/NwJNVWAolGsqa16bx
VVctr27hMQ4As3waRqM+kHExNsPw4OoJclJeGhhH1iF26/1Ec3yUUSIt+OkQp1joWh0dYswgmU/n
wQWm4OSNQxoDXu8NrgLxvZ7mc2NeQSHDzxOn1x3oK/Cg3o9nW1dG3uMyavPLRZac0TyCfcnZTcno
mwyFNkGTbxqrv+2Cgdc3nw+00uLd0jL6v1Ve0Sx9gLwEXgraght8lYidjhrvkXfxOYnnOPP3oOaY
3o0G5E5z10jnAWjN5RJhUDYH3uzgSUMQma9Gg93i35RMl3QRzIMigYtjyjkGc57lbZ6sFdu/dGSW
bpjRq2KE442ISsJIPjozvS/8/Mb25QxUgtfSSYqTzGETeZwQFao6pAQg0RioGAhPtzblVKesfDWz
KV//f7fw/8Qt7Fv/nVl4995W378dO+0W7v7ZLqy/7O9uYUP8YXuecEyISShegeliP/67XdiQf4jA
DoKAKh6pHTau/x9+YWH/4dC0wQdtIT3pW//pFxaW/pAvfC+wHNpPA/f/xS8s+PH1383h2g3NnAEF
mOQHv6MfOJL46F8DRGJwMyHcHLBSQ08BxrBVtyD9ZFH/bFSex2oQgcZMqK+R/a2dIOEBbrY0wYaj
A3b4NHTFxmBbPcHkWXkFpwW/BPzHtW9yAcZFfcMEk1N4PL2nnE9A6rFIusADGyzAFJRNnG+oX0Mz
3y0iOofAbBr1Pbv17dxlPzGhITnpQuGguDIcvsyRzQ2VIZj1cGH0bfAQMJVYFTMXCayAIwvC22Tn
dOm4zyqojraNb8ei4ctH/yZTyvwyXXaTzjGYnFXCqHyzsurNgtm40d8tmT+drr36p7fFP1zaf3Fl
69frX59mYQc+gFeT146o81+f5rJNnJxojLPGFM1sN8gvHX/MdoyC2XQLigqCkPiLnJkBxVhkJSOJ
vil/3NDpuAMhw/FcMOvINhz2IalV5clsqL2h1JWGUm7BqbWlIONBNsbWab0rjB891Wv0jhY1s7Oi
uIz11ylQAjyTGb4WkGmU+iT0UVy3jRpJWfDyez7PSEFp1a/fsjbyz3x5FqF8GJr4Jx3CB5XIR4sG
4NHFmQmeb6n6F7uPHsOG7uOWTDXom5w+1fIx826AbQ10FmPGaCZuk4GTYVOhwztg6Gp5oACtxSR0
G4PIcUBr7sCgntuaql0VQaXy3uC+3xRoVBxn/ffAKLaR7sKzNUXOLTi0TKq4CIx+3kPh81z3EE/+
U1bTqk0s9KFVvLBLUqz1/7gENcExj5uJKNvRmcR46PziWRGGoZybx9KKCYCmp3C4oBo6bv5m+2zo
05GOjKa66z1+d7Jwr6Pnv6kquqrs6lqN5Y3HcxN3BiwS/6FU3cqeQPeNvB+58HA9VxRomRm/0chC
jq5Ay63jHfUnd0Z5jpbYwGLFkWuo5MNEwZMRJ2idPD4rLt4abEWpMX1GZEQskf6YTfhQ1YGL7kWN
YxBwzIft6fuJWM9u9CP0xDYQ/LAyKNe+0V86zGho2tQ1P8GDblOxczXgx+SCJs1S5uOHN+Nwn5OA
2YpPA5db/fwf8s5su20k69JPhGoMgemyOYiUSEmUSMoSb7Aoy8Q8z3j6/gKu6k4763c+QN94ZdoU
RQKBiHP22YNVUxvEqn8bs3zbtsa5kt8GGyATZ08sH/EiNrCftn17YxWIT2PvNa3jC16QDoFqHmFS
DJEUje8NX/p9NLVHF9Aa0DS8ldTnranAHw9fAcuZjx9rK02WUare5BfAqC5eiainnPHVW1dh7iqi
Yq16FDhj7d9K2dMbTXvEMGkF743AHSHyu7qKdglyh/VIaGeMxrSQMQyxojD/6wh0Il5+XvvYi7B5
4Aq7GMCJjWLnBNp1/nbQ3S9/ft4dqbH4dVclIscGiXEBY3TXkNvBX2SZQlGaOmxz+vA4uqeIaReZ
n11dB0R7UozzgMOWHVoHTCSBrFUAJBVj1aFvGec4hzwHtw2n6GobLsTcCl/ngFz63AMZyycyLsb8
1XxlbEQKTxzfj83E063uK9NQV1FnvBYYExkxKa6a9qMR/Eq1cg7yVbENzpUZ+iJINHi+4Yfpet9T
hsx9FfB8FKQIYGX/PIDjTXAHdYOecdinjbZvi/QaKLR+ikFr4SgPVpxesWBB1jz8sBWS0xP9pAfl
ygyBn0ZcaqhJkZIq0qwXLzOPVbcA1HwrJwxKZQJtwPeb+FxKVEFMtcN7+WugODOWrb+E/L6VDcqj
YdTqOCUWUrX89hYYwJ9vlaaa/+VeGbahuRptI2ed/Pe/3Csumx5OsIqXfkEIGN9LXiZ0hPuC6c3a
ds7k2G3bXLskolFQAqZ3ZT3RlOXjo1oMJ/lqd+ImDUZMKl4S3JNvge+bfoFGpMDM0c8TAyNTU38o
dny1bAcIQFxRECNgDAkTGbCAghuhru3RfmHieDVycdZd/hn+GmBH9snwz8ahgb0c9peJpgK16dG0
k6tt4cqq2em1Mex7tbI/Eos1RHmbLQa2pQWa66U/uOvc91a1znFnY2tNClXrkf9yTxeC4MYbdbQv
+rmGiZTb3QERIiUn33T+F5wAXsysPkxEaubQjdZNRLejDyNmORXeDi7f2Udbt0iRqfuswizXSMhS
lj42aCVurKaIoI8HvKztrQPhEvdWMW2d2N5MdWzBLOEbQHUjfiuyV4hB47ugPNc+3qEJOWqIHwq0
OCwE7Cw/7Z4lH0U6ICl5USCHXkxsIDlQom3XTJg/qiR++vPysKnB/vYkC8HioKNx6KV+Wx1qSxKn
UqoYuNoc0FkIedXBZt45TBPXiDjPTweVv6eOmAP49J9dOSDf5KFjWnvvc+SSMr+wdO2MaOWKnng/
/6MW8hQ2ETfLop8DhTNVe6/G+VW+ss00VsWYXmlj2PEAwBgNb3xGlFj4JteiEedw1M9h7x6Myj7k
ZgDRJagPkUbYs8qUf9kq3Gv5AeBNnzvyIIyABTrHhQ6ZLcfVyt3Ul5BL+E1Nd45LvPKatOSBzZyH
VH/j5zCQ0FAtxeGwzQwcFhpmSjrwA/F8OUw0ydywidDrlnbP04COQaef4Y8MBIL+meQBljXYNx42
7TZgW7PY8EY2P4Df859vkvvfbpKN85aQ9bWt6eLXR3gEPOObVPoygnu5VujhFwZSIC07wKC81nZ+
LXTWGVSVJcA3IxfyhmBzMyFGicn947E2kqvcmeXrNWgbi0aFhFIm5cZIOB7D3vn0MnWF5yBx3Cob
bcYP4De190PYsP63OtdgNMDDkY+lBfizmO8BANpHXg6v8l7JDd8PEh5I87XwzEMUw4Tt6i0w1p28
uoStsmqs/kzq3bmVu2ejiUPjZROe28xNN2PZPIZWtdUxzgVR4Uxp462CAbPOhhH0bBi5XBq8bYZN
WtZHZ4fdTDN5yjNsw7IYDB2XNAwg6/5HVqPVSRNRLvBZKXN2Gk/h7mZhd6HnRQzudyTV1cHaG0ma
CNX4o89jxkn2Tt4/6VQqN2w7h4IN42rRwgGvOOvwmWaJJPxIo3f7xDHPZALky5eyYwH++a4L++9F
tWky1pGSS+mBJ7uuv+7cXEB8+zVFW6oiPxBzfQFJvdRTcRBpfqBxOVcBnvGdklPNMYjtFCTqeHBM
D52R7b22OIxBcTA85zECbFSpGoYKAU5ZNmcvvCfa9VboabG2Q/Nea5sjNQscntQfNzkusn7wkKvN
NSpBMqzkwDlPBea+4hU6UcvkGK0tmJjcSqKX8a+Oblnl38QQUUXr0OZgHMdQYQU+bh7E1zyCvIYE
5BA7jr1qgp64hgC39CTNABjw9Mbx7DQCfGygsmzVmeY+12V68RYP7kavi2fFBtND3MLSeDYauiFx
nysRCkzNceaThJzcdJVkfbxVscVoRYHT5yjB1RxcVaznilW4XIWih6DVYfFvmQ2MTdOuFgFU3S6g
vG8oKpZOe5pCytVBVBvBbF4hkKZVvg2WCQ+XDHlmfjz1nFljq6ZEtYNkIT8icyNiiqdnA+FzrUVK
QE88he2v+0GWi3a2t1TljGStMrMDdQZbfRme/NjazxW119FNMBN8KIvhu5Ipy071c/jfmMDjPrh2
AhIY6wrKEdHTzNwadSEomjnK4BsZqMaJvqRARpx/UAK8ICfvZGtUpgQW3QwkU+u5ryhSXFE6ex+P
nDSjwh9Gkh+VmpCvCVg/1MEHaWhZSaWsMoF5LnLtOUWGozw1stNGDM+MYYs5CVQuWj2d1BQENacO
wkjU+o8wTfGqKvZpSHNG3hnDpovvxRctTW8N+YOLGNvhKg6+afIzD379njLua/Hhacbwu/TicDG6
X7ghhVQ4anuvji5hxy+SbcjcaU8xXkrjSMtn4QZyc0eFROuYwQck/GQx4g84fsTedI87y3NUpTcr
tGXiuvagZ9ErfRjzUtnKq4H2GDeslMmwpq2hWA5dCR8pD8zTUH9aEdhXn+FtHFV8E7hL9oJSnLsd
4gtgXZI0vVSWfRKK2Mrq3uP+9pxgBAU9ZuFXSW9ncdUUkWCq7TMIg73YRvnSbW9lE91yeXlU7T1q
0m+BRz6RXA/hRHR1gVEndEpakOnQOumll3V9aNPUyFtj9GSFIaRZkiTa0ur2OyxAiUNQeJBDc+dj
rJBxx0PUbyBo5mvfRt+aiu+M+R5LREwg9Nq7bGnm9SZb7yHKj8MYf1byZbJ3Gw0SCi0o8E6+h4t3
wQ/3xNl70hOujAmNOnsNRUS6lLN2JDZhetzWqgxeQaRgYZCbBIroYAlO49kUb7aKISf4O4e49dnV
2s3w6q0f8YNlSv8qdxe74fWy/0YdecCXCnM9+aVd2CGhhXKGAWLW3ME8fctd95R78b6i5Z+bG1TZ
Ur6VXWBssp6sHB8Ii4KfQ20w2mNoGxRwrn/LfJBcphN7U6PJnptJEmKPDRp27qt7Yo6OWJYroET8
u5Gb23z8Tljem9blByWHj9Xb33J/F2b1u/x1iZgOPZnMg4Ncgrb55GekIYGOywgCiNHc45639lum
zblO3pALhThihF4oRJrgR4OywMcvZ1BJUzb7Zwuu12Jo+OuEZ5gH44Y/yqnywwetYuKG9MlZeJHD
Aa4cJQZU0vaXTrlNrfE8f300FEQNcxapRrqLYrSImP0jVeRdOY1Ri/HdqokgLhChWAVpacNn5mKk
kIyvccrqS7CMXKV42Jbsg2LMLgWezm1VHhBCiDo9gECvE4gztis9HYCdsFqTK1YuSyjFBydMbgqC
nQXo3tZOzKVdF/wm3oNVTNL3QbOTswRxGtBuTHLUbxAy4pWmoPUFBzoEenIdUBIv4gwUTu+Um2mN
z4ytmc8bHP5+V38xZpGfrpbIixPa2yBiuyM/Zv01iJA+3quIa0gc4q257blC920YKfp2e500VHyT
ykVyKvV7bhuPfa3qaxheruJvO89duaLKdk1vEoUsUQNuKRbyEGFYHLm1Buh7jPBkmfeOUIsvfQtL
pivE1tW5vNhrn+SaxNBwK1cMtGNcJqcCQjhwTXzRP82+iGYgY77JujbVqBf8n64Xv5he/ALE/bdm
z2WoaJignjg0/AZ3ZkZReZPa4ATrepzhKp6XJeqCOCYEnARjt7ibj254BRe1jy9pirLIt0hN6icH
/xUeyja3N6XXvlV+nC7huofrAms+Cfdg6YGzAcuURBQO+XIzBkCNfy56dPVXxycJ2JqWMKh0bcew
dcOUpkZ/aVcnXKAyt6JdVXFgtSKYpmQL3Sm6ekZCfC0SejElqe+GuDqVwwtsT1w8J3pBv3eqRV7r
LC0JNMhqNEdAxSxtJStRL3UPnnqNWlgvE0yNRTswejam4SQLShivKoRlzL7plnmMFfwn4ZzNdeOk
QZtikR6Mwdl4+Euo4yNjISijpCKh0aQgnBuZjHpR4jOl2byYTGIXUL1iaiOuJD23RpU6d8Kynw51
vpZX80cUlith8NQPunGOG+3Ni4el26fVHW46VzTPxBpEFK8O9ik56mqwh/KoOgEu+NSuOvMuc7Av
AQxQnJaBVJ0nu0GfEoeggPRIU9Ted4l68wvtmOE6qRBjZBjtLdkkQ2ttJgu8eFSq97GjYTAtHd8y
28UhTn78vgkjvt5KYMoa4CK0GBRxlvDA6HVHxXiTqMuM2WgmY3WNjMWYF3kWv3ZuORxcvSfTdheV
rL7zhr8fIEvlXk2Vp+cEX+QPLmHCyzrkq+RlhIPro968JvGwkxfJboi7S+HpQ4oxEfvpRvo1dywN
PgWdfe9huYIatsWJqqMsDQZmXLYL4uubW9lmIhe9jhrsU3pIuRqUwTiHCAZCnNTH7Ozn6HycZ9ye
CBAqZGugFSs9UICUrQZtiNY/JsNwyh3YXqj1vqz4VHIjTT2/hk28qe3sWXYIiuHf57gq1GWOgBOi
/eA8Ya+10NETgfLQ6MqOoYufCvNbnprfyEIGRYFGCHnYPLhGdQxwVyNxJFvUUbKP8+plxi0U2a14
cNwos7k3mCicsS3ZE4JkUO3Kxtpw2XXonefWdOhOEDZIzrK41lkrFn6e/AAbZeJPeCozyWs+d4iy
jQ1NbT12YjOk+a5n2SUWm2/HoTM/F5Ew70XZ/xyw/Y8b029eZD8fa5X5gC0E5g0Yt/z6WKtG7wOf
Q7iVYO1cZCajvkTj9BM7Bg/6qgb7XqemnecyHTxVp7OefF19dlr9Z43c92mM/HBXoKWFzZ3s5700
x9uIs25qYbnoJuG3FAKis0iDRBPEi4wepSshp5U8NeQGTVwSwSUYZzsGSa2uuMgD9M/7mOHIicdv
ECkTEXxqcNKxVFf9zaYmN7o09nHBhxFO+RdHXx3cXiGrZZPD1JbH/Qz+V4F36vjY9Si2hZERxB7e
ZHUtj1bZVE0IyBfuutePnUPRLwv7koNZXqhR8x6Ea95XSXmgKziUvn8ugcvlPMQNsdki5Jc8N1/b
KIgts5FIXX8Gy+dCE5Fe2T66PvUm/rHkwFDydcTAoYFWGfo7bya5pL6Z7GU3aaAUx+fJWUVu+ZpY
6SEwCUz0BZpHWE8V/cXoeCcUR4YPO901QVpzqa+AbB815rM1RkiuYV7PTSNKKkzwP32h0IXCmZun
aoll7rpIv8z/qDhMMoqMTo6zdVSTvfzE8mtxaJBoWCWb3AKaKRGyYI/Doc8e8wTFEBYHJY4ILaje
cbZp/cFZeTX7mGm8Dr7sESpMrQh1CPAKYAVFmC+MG3mczwW53/LramxZXDsCE84JvwKz9yb62AzS
OAFQD3OvltK1LwUZyf2YoaZTwlsNWIeHTb0e7MQBi+yobid7UyTSRoyamiGS5B8xDct9loBdFEcb
2XUkKOtajWJdSYlzI1subPx7f2RgZtU6PiS6tpMPi6yNZdvgBnfBWDzqVBgY96Jj+JQnuey/sWs4
ZLRJg0thMTcyqc+xIj/b1PB2ckxEvgSZphCGXoiHsjjK4VeEVYJjR4nBDLWOHzOO0+Stzm30TVYq
3W3FrpwQ/1svkAhGAEve1dVZq3Q0OmOceZRmCT6sGjUfqUj3IBC0azTKoxu9ADxtgQsJyC3lL5AV
hqwB1WmKV7gc9V6AnzVviRR6A0185QcKUTmyOZANqPtamMVOtMZWLgAHSsoYQpWr+Zi5Ht1Y9E+k
jclnofasrVy9Afxh9I39OcUt5f++j5aKvWVVH57jbH1XdszcE2NiPfHY2Lb5w09R9QzoCrqTOewd
zT4ZPJc/O2ReCuP6wip5B/WY5DhpHmJ1ZYERZHKQ7yW704D9ZszMZVZaz4ZBOCqGet2y8gpvUSCt
tXrzvrCUh9pnf5K1YgOS0ybBc44GKZkCAuTyQ6JInIXrJ8vOICriu7kadWyKTceBxZ+4xlOSMDJS
jeFRz+zvUQNpPPLxLEec345Qf8y83CAGBweTl3zukhSVVCXD+ZLtqPzVSsQVDOWlauMS12F9UNZy
TEywzDIfDM5Vtkm5UxcWL6yD7mCBi/jyoRmr+j1T29VcHKdsUHPXNHcQyh141EovQSC7ir12Xhrz
dmwN1XTHhs/lGzFgQYyzSSVuI8GFiBpelA2x9doqbaPPzv50weodv9rKpjrjPqPlVRcvQL/8RJLt
5fwupimV16gf+y1oBnbu/g1Fs7uA63sJcezUpoQcaZ4TI7zFbFjZmH1mRXrMdXQEtfpahSYUYN8L
t/NsXPZUggXBkSinEXPjpKX6h2gpp2RbhnHIbkpQ9VScp+zgiGGvdkhIlbyUrYdUHuegzfxtp4oG
xpfPqdEfKQR+CK/i8eC7qlN9dLPXMqSpmQEVPKGfJ53E58rxH7MGJ9/RJk9ofhoQXC9LUAcJWcy3
0gzoNaMIts9I4gUbXc6oYRAO5pXR7c/n1wwp/3J8CcTRsDqY8zmU5L9Dzvhb8bf4KhGARBsvt17L
Hl/rId1IfGHqDXZfoUFq3iINd5Pqxe+NrTG2d1DamfvwkWfIQG578jZVafSMzHgx2OusrB4hZd3c
NPmHQ9f8b2euQ3vpyr6BceBvZy6JKDi1EKqJyRDPeZActIn9NdT4BqamMCgsv9utgs8vJNvqZrnp
fjhJFkeFaZMlAVJrRjC9U6Wgxk/aBkoeQXYdpxtn0IzRyPN13szl3/iOch8qmILi0rAQaruzEmjo
mb21ynQvd6X5/GrcaK/o9FchzOxtgqFMk2nP8nFTYozm7PI50Znm+o55klvA3JyjW6E+IDdLRjDO
3df8mKFtfYAy8uK6yo/U5Zf++a4LOUj45a5rpg1pR9hCxyxF/X1WGIoEZ++aR73RxdmU9GuoKa30
1pEjIVyQ3930wzEh9yMy3MvhryUnbpaebXNkA/PsR3I0Cp80A9lljfpxtJRj509npWIYk/ZY6UQE
b8/9gCLHpnLSYDEXm3smOV6QcyIK0CmJv+TcIGyZ29ZQ++DikBqlQdxsYv3MBBLGYYyLswjGZSdn
fU5N8fvnK2L8rR0VpmUZsJA013RoTuWS+2s72reQQxUSgz1vTO4NcxNOSBXpAvZtzoPPCGPJsXTy
4hG2S9ceC3t4+YnnSmgMReoWhHAvjwh6L+IsPVjVwsZDzsIKl3NwDNlanGIRTVBIynDPcPOJw2jm
CfS+CUlRHKume5pCAvFaWQEGZPgticbyIK5OckiuD8yPmR79w2LQ/oYlyC2Ab8zncXWG/b9NnUK1
MjUMBVTC2qNPTSlPzEABdvIVzqSCwEFn0dmMXkz3ULekFnQB0jpOFBOC83JCnoZH8j/cDcw4fl+g
fCbd4e8ZQrk20OGvtyNCX1M4bYIoqEsvbpzv5zNGIuqOgWciZn1zIScJSClH6VzmzTj1YPnPrv/a
Fc07wvaFLWHWfLROBnzWMAzhOoq9REQk2Dnp1nPukEnG5pEZgEGlkmz0sMANbK6Wk/CmddhcZORc
TcG9OsyUF8QcJMDz46ODFaj1ORdhcxUzE5s6RX8AiV15hXKStVNDz+FKwFFuPvIvnBayve6heY3Q
gi/m8s2Cy5Tg4LqAaHtqGoBFzamRudtPKZTZ5RCDe6bZfmjvzJGQ0rkvSqL+yuQCyII9Wn4lWW/N
O1QYtvcNc0IBdjlDrnMZ05Jwt0iNWl/Pv3Kep8gqrCbWSxPZSpaQqiYuEz4/AQ8BOYWg0opVLmxH
vc7UoYQgsSl3P+SwAfc9ycyh3TKjF0qk50zOijS3/4hgs6D945rm2o5wgjsXt5lID97bSrkvOm+Z
ucMWa0aOV2dthN5atmWWvFEzeEnm915SWaIxOQSBeu9n5ZKwRKC6nhO9HYyLZW0ZgW61xrIXWRDC
t6XJ0qH84TgElCwLSsaJEuK1l7KHyfvkZvj5zTSlhVB8aYzpuYW83cD8mhdNIAcPSHnf0FLtJJwf
x+Aodfzoq+kt0/tX3cGIhMuLCo55jJps8DJ6KsCo5bhnrnBGI/4hQvETrO6TbJl6brawGjIMcfDp
A7qVnuddUaPrkOkVPpfsKrk8T0rPewyQLrISyjtCppHjyAY2nfRLqwLkY/7PcpBssXJMICTed6gx
ZyqQTT8QyIkBTN8tbLR/GEcL9VdjcZp5RpKq0DTdsITQNe03jA6kNBHExpJQyj4YRQQNccST2DG3
abI5kW2AnL2YOLQq/YPJkERXLP7bOCVBth+T+BCwToYsgyOU7eUkq22IbnBfTIDnQaL3csssNcZ/
+MVVcnAkhxYSTpbPihxMySa5UL3naSHHoXLGJJDHMIOsloOqk0ihvgRepc5v1KyTqPghV07PnKqd
jhK4tUg4lYNT+QmcWj/B6JTb6fzcZjyoPNvy7W4/+24r+GwrP1oGFj6AM28xwKgLX3zEBwGoNYLT
FDVHc40jwZSL8ZBXI+BwB22Fo8mWNZGZDMclZxG11X7+D398VjT/YwyriwADWBaDRAayi1zFqYCg
h959o40Y2cnWWfYqXojrN5ma80Iv5h6YgiSG2YDu4bU32TjmO6/Lqs0qji4j6kWZ0JO+/QABpnyX
cwLZ78tH3DGKQ83eiRksnjgRen9+qs+ji9yc/CC/I0B6PW9S8q61GUBoaK+N8rEs25NmYUs6JS+d
Pepr2S0pLMB5Rdi0hyzqo9Z2K/qGk9ojV5Cztbm1nLdEMhrhWWG/mLvJxS56aqPoiBMBO5Z8oeK0
D12GpQKglcP1Yz3HT7Fb3NeV8xTxqMpiet6MkZluDWHuCefmVGRHRj977yfA8kfGdUxamEzIHllP
o6ujBAvZK7sMteZRoiZHiXaQHHnwMirKpS1bL/nldccV+J1gjIhkwoYLP7/eUsWzMNjFZNtuO/4F
1jP/tKuV+llBhwGGyPYWl4zxeDAyHzJpg4qGaxcpciDBtsZ1ksfOTDvWRu05zBl5/psTyRefxwuy
kYwi5YdGPoZelwuvlPNA1oV8JjrVe61cIpaTvfxwU8P4LOO3BgM5NX395jCekY+IASXRwkegyLTv
Rc93k+SBhiFdQRqK8I8zYTiucfDF6gmbSpKZySrlD5XX9vnuZ4urAx2UPu6I8kP3jX3GXBZox/wQ
jnoZOWbhDXFAmiHjtly8SpRBJfgjVb//vyLIJnfB8ZTvPzEQ3FsXLvKWZJ8Q+YCGQ04WkrUGy+Ju
7rpghO0HnwdgNE9QrWeadTxFj41QNj8nhsxT5LwldpIXUXX45nprBvEU7dRWqrk0obdOjrIrh10m
wZZ5RWEhsZ7oPORgVk6wGnnqzZPLpo4WmhrhXkYDI8fAskmW7Aivxdu5yPByg5w893SW0bw4wE/2
g2yi5YEgx0Ty9WpBTUBFP3He9tGp8rAplITQCFRMH8RyHobOB4JczHK86HDzsszDSgkwrQfhYsJa
WMVFohJzz+430UUetZnE5sdwM0VPMXZeUxgUHGo0tPLJqbMjkv/HsZvOVEvrKG2etYpRKfoQ+aay
b5NvHFX80iZfhOzV8uySk2tsnUl9KQesL3jq5YXz5BKeO80ZgmgN/cHQ+amZxT3oxbtVHh3xBYp0
JTTlzu/c3Zdp4qM4tyzYXWw7213pKZ5emmTS91H3OQy8MZLDNOLZxlHiVPCG+cgDiGvh0rIAylgb
WP7yKcMMFV+PEAQUY9m4SNObni1WYhFSMWyQFZHOjHA5oi264GuIFkXBW8qTvaY4ktdSPn1pLE6a
4mznXuDfpu2Hn33Qbx7yv/3v/5eW8rQ8/+s/lu1/M5T/38nnNQuvf1WH8Pqf4hBd+5dKEK/pmCak
NenV/h9tiOb+S2dAAXPYslXLFKg2/uMkr//LskyLfdK1hAPbja7k307yhvsv/orOHn0IfwpM5v/z
sX65ef+Dk/yv7Y2to1OA4Edzp+oa9NjfJxJj0g49nsvEHybBThfhDzVr9snoPOKytdXJEGR0fFDQ
RJmmzHf3BFhZ+MMr630XWp+NwMwZo+XI8pGgx9kStwpnaecWyPtbb1jvWZLoSzpLUjaH6R+ADs39
jRvGpweBd+jJLJ1OnXnv731pjI9M5SUBhg7ph/CxjnWlgWCzENFIOLrx6Peat+p9uvOswykOfbS2
UhKSwbwfCvXXQ9nhiGOZ0tpdeS5b/8XOsF1T+x9e4W69kSyseCoWqp95hHKaNKcWVgxxHb856Gof
GqTzpo2lB0SHVYkAO8uzsxshjradzF4Znfo9oEXY1KUNI0Ozn0bVehSu+yk0+JmGNP8uYsh5fccA
ukmwmoJUSMuCszIW1ghkj1WC20aJCnvC32zpJvGrBQawRpKMLw62vjk+MQw8rQE7ZygGdoFDJmh/
HWH6oqGSbXtyXEh5XU+pU1J1R9FS1fL7SIW2SVB7uLfc4qISjTxWWHf7mbVqbbaeIk6o+hg84TyW
rcoYWakX5Y8dihIouH6zxnUEs5pPPcZpvGuzmouqrOKOrxl0zCIV3zuKJH9K0Gi+4r35OInqdRiN
VaFyJGgdBaY9Ritfx0rLLlKxioIyRedfGqSvVcdehCSDm9reT7Fz6XTc9mOH9Fq11XDy9B6TGiAY
tukizCuiaTHHdq06ZdgBpFLdQ8LH+cpqma4QqWPpH1C8oZ71UbasFYaUE5IkJb5zzemVcayLDIbz
1RjtnVcOEEbjitEk/1boFahFuamsGg63Mm1jtMuebzxCEf0Rm/VL1OKvrIptU9efKtAv319s8Aq/
a0JdJZgNi8I2c95U0X41DFhRxBgqCY8bn9zY5ehSeOZRRMv9zcP3LWQK5LGKci8xEKWnHk6SurP2
iJ/b4Zu8aOzPzGj8pS/TuMwclqblpO9KPGwGQ38ppN7In8YHS+Al318V1f7S4Ef1ofc9M/pr6Lqv
eE5BSXK/pY9mKtdWpXwK331O6vqb347nqHto4h761xR+o127G7zgDcjHRmMOkqE06i4X0QOCV7Q0
ZBiaebe3amzs7b5qyRFLCctTMKTSCInSXo2BrC+saBFsa4d2MHdRX77phQProKKcUKbxaWi6Pbk6
F7RPMP4scSvG8jHUx3A5VsYpQJHkokSoixF2XmDDVMt2g8LkuQr2I9YCimntOg0fL9HgsFf0e89y
mQvjvj6+dbWHpAwv6aIIVvPbZNXLaPdY0ZrrvlCgDfUXpcCtrssrNOL4sYQ+SQZY9r0NTrrrCiY2
2lOG3dlSH9WjmQSwuyu6JiI8mWpXKZV2lX9XfHLOCB+Ht0t2DBZ/2GLCObH6YjlQ8q4T6TloIHUx
c29nFjE67+w19/xvZBDl6zYlKVPvXgzsGzF2ad4JM0SxTDGwwH09XWjWXrUhIgvXl4MhHLS6vqYU
R7A/9ZB+WQcWzE3DGm9WgHi6Ndz7wNGvTVX0PMCskL54UwN3U2ZRBxKAaciwJiNu15f1i9pDEUGh
sfbT8C7qskdHx2eFCACYmyMtc8vKxIYEdfGA5XDuPYpMf+hGApH92qBUd/HEacfnzva+KWOza+1y
k+DSsUiaiXj1VtywGulz/zyKPMOsI3oJ0nLDyAn3/HE8VG31QErDZ62kD14XnMyE8inEtoFwe0YL
yrcy0z+m2ODjiQLCCJY7kY2TThGIB8KY0jXob8VuZsuU7ZLOk03IiqKtqXXfCqSD96NyX08O/NtR
YOqjB5ussq5O7L/HIjQWYaCfywIAIgrIAdK5sUraLlsrixYYZS1BWq+FoaLuN+/MvNgy3lxYMRHq
jfudq8OKN3ZVR45Kic/zwkgbECENOkcQPEyoc7eYLcU7BSv7tWIYxbozrC8nJAvJrMxN4iK77hJ/
fAgAw1dJFN8ndVm8hsorueTiXsGFSVfDZjkonFl2a1+UDFJDiuHTYGovBhz9sclecSBgzFUOSCt8
DSq28jDg3NNgl2M26zCNsS0ulnGYPHSY/eYTxj6t18Ln9yFSYB64UjssaxzMBoDaJrGCXUkikX0I
rOqWWeU1i1BmkNNtrDgjAWXVbwlRZW7bVQ9amq37WJl2ZTN+2b1D4UA6EkemYJyWmA88l1c7t8U9
fsojMgEL3Xao3zki6JZZnbDb5hEuuYU2QRE0VuZT2K25VV9Gz3ZCMJLi2ZJeU27NoamZjYb5Skc4
6pTAEE0UQsxz7F3V9pLTht2EVupHYXZH/KqIXSJ2Lms8TBgwnbCCgLxYMvlURVkjRyTp6a7IfaqR
rLv43XNEcIhJxyuMwlhYYV4ucpKqmYqgjbXRnOe68+kCbq77KEALQzAXc6d1FCUfYuQJCEpyEIu4
WIgp+/JKqL5leRo9GUro2JTl+kuchc845g1aUoNT9D8Ul7DBMsYgpOfHMhVwn247XU7uprH8bWlc
8ZhiTuQVZ8UDS21vAeHzsKubjyK3v7d6/2SqOc2O/1U4eOzV2j2Un8/JENWdX/HkTnn10bMkIWLe
lbn5YAXDgiB7DLHGx97GlQkjnzCP8cbwE5zvTYoX3V43uD1jvADqSlQEKeiqcSNcK13mL27cGw/4
4lwDo8SfIeezaoP+LiKHuIEBUaVfm48xPv9LRPh3NXJ+THUg0EjvS8b0pFqVaHsmYb9WdB1rOUJb
i9750JrqINQGKakB/byYNEhQqblOxzRboTt5aUtjnTdKczcRxZyYroJdSrSxHcbuDjMXM8ZpqMQQ
zNfPuNgcDQPgNxPtHfTF7oVI9JfWMB/byUXTZr4GXvyFe+RXX/ovHoPKLEA1UYn0FYO891CATbTR
Kmv6V7eFexCpITN3/1unZ0Bm2P8tC/l6ALxBVckzbm04TTiTFgJBRj5gvdVNpPfCRDrZIrxhSomz
EwEmljv1K2JaTtW7Hac8S0C1UnmKi5NJODz5to9Nrz7i+4Qsih02zQnUrLpgl3S9sYiwSFhZV1Y5
bbirni1Fu6VZ0hC7XK0KE4fcvrEWept/pb5R4rlBIKFZFpvWJm5Rr8evoiyfKpx1EVUdy4LaFQWo
w7nqraIUZxK3r0hA78NzXXoTyhCkRHkCUGbiWM9IqcaJHgdKWCpOv/GD4ZzkFeMowgZE3K7VgKC6
DN+62tWL1dD724yw0KqFfJg53T0EJyJEyfxYiArU1sNVGiyyJLq7Su8iv/bxkK4E3Lp408S4GpkZ
PISs1r+7RrSe8pYQI3cawWCKY6yl7wPl0LIaLLToERbwZrRqkcvvQm2IGPsoDvZBOBeVJd5zpthV
LoQNE0+p/8PeeWzHjmzX9l/Uhwa8aaiT3ieTnuxg0B0g4AMmYL7+TZx79VRVkkpDfXVy1CFZzCSA
cHuvNRdttHXcWrO4p4FulXbecsBK6xRBe9WBumtICtfUi0gP0NJdk3iUKXJtk6YaBL3WeRiC8BzQ
vjy77VtCbYaYJtgrefMK8+fFGTUUuAhw/Qlvm0hgPbl3TgbQmYu1jzOE5ckvYVvfAzHUCOwQpk+Y
WlGK70CDIoCsSC1PO+dS+9MlhSyzrAhX5Pi+j0Rwrox13CQ7kQQPsGbe4ZgtdN38LMxOpzkqv20v
0pfGSEFQQiQCaGbSEONqEEEkQrECfvUrrMbriGe5ZkWmKoHshG0vtjvunqs1EHCJvEGO2yxBcsBQ
4320B7dK5K73g5s+sKdiF7syp1iuSSX/Se3ykZluLQsOHUANMXKnCaIaH417mR6NlPNOEtCTUybq
4GFYEyz44hYOmHEkeCCRjgCdaIfn8jPrKOf+PkXC/z0I75R77nCucvEeIU87GY16iQDuLzMj3+Yi
HdYxAj6tkBQvtV9Qj17ChsDwksZXTqpZ0M7TO/SSADxIVzmP0STZUsHm0yPsALUzfRBJPG0qI/2A
LrDGVg1Pq93bKbE1pMIYy7cEwkuYLquuPTgtqpGpVQ+mMr6MofvQbUjwWII4TlyStnlobXot2fjV
pu63qticDr6Af+Xady7+jxUxle2q1wNiG6t9knZPgZNspVUzrzJXNqb2Kwvf7LTFOZubL6FTQ+mN
NwPyXfAxrU7aeuscc4uunprcU2E8+uDrPNX9pAWKUjH/EqPzN5HnfdODayt1tGBLpa2PZNV+CS2L
Pn3lfyZ2Ze2atKP6FJt3k/teFt6wnCraZ07hs7WLkwPc9Qf0xDuyNXCUeLQxG5v5J4Bh7LjnopxZ
3YKKucxetdg79ok4y74HaKN1a95fcpYt3vqJaPDe/kosOtOmElcjb/cC+4Ue23tVaKQec+tTHlJ7
DoMLoVkdPLs6T3J6sjPrEmfxZzRO57iudvOHyQb54rvBBbczosVHfRYx11bxSu4krH+Bqm2Eptv4
8qlIfTa3bg5ZonO+I0KEHABRi8Ayrn5SfwfkuC1rA1opQ08T2Rkx90cfa82mlcaaWstSH6JiR8PX
P2TlrxL9wq5uzHKPk3wh7Wd7hNHqu8XBsqZXI07XMOBLCAbDpm+AIOZsebM+Xw/lT4FrHb72BXxB
sA8lEQDoE1iIPGurg+RdkOl7HNruWxGgSSWhIrBT3oGdmZZG9jJUyRfcb5zWHLEdnoMNXKWQ/USC
ZJGHuonrs9snqyByPrrOv48NS1tqpENlGXJlCyeOaeF+IRqCP8xh7+zJ59i6UeegV5DrXCEWFeJe
2dPIyFpZfQjJp/5U/NRM+E8g9w8tUvhQc946Y5rwclPqjyAWcXtJOspzmptNZ7KTI4OaDMArrFmy
nXyINJHUn1Ix3ei0MLBRf86BAZwNxoexC7d8ER6ypdhxBoj67Dx/c0vWVV88CZG+B3g3miRcm1n2
gLqy2rHxbs5OIZ1N2yXDldI74eBNET6zQLzUnL6Owp2PkpUSp0GSpRExeLw8UTickmjVUz45jgmL
IM7xRzUlb36wHevswY+r19KWR7NpPurUf9NgUi085R9MPWcJypCKtRGJLOGrbPO3QKA1Vr2Ml00D
F3IkjS+aNZJu+QHQfZtMwH6UDlbbYZgkOF5QCic/bq5uHMnvIrImJDg/LmDyWtCABLcuMWJae8Bn
iEjUkVJMt4iDngQdQ+GWLnXCNgD/E519US3l7Kaj3qQVyRMHoXZBXN06xnMqai5mE5Ia18RPUYDA
kvxTRi58BgY1YSDFkyQQR0ha2kUvKPyjFa7Ih0R4VwE3c/g5GPw17Je4uOV2txur4FnXyNwRzjnx
7UWQv/hVRyaSONbAdpVMvqcJgcqUDT9+XPd7TGA7fN3vxJ0fAKzVB7MPks0YX7PSnhu89g4yRHLC
CS/uUk4x9G+8cWOb/TbxY+R+VGj4aJo6x9S68BHki4HwMKwNxntrE7YURsFC5OYP+raGStA+q0m2
CKC1LYL6u05f+OlnQdAtmW0735mgWZlsKEDTT4LWT8IWCPZnshS2va87tQObjxlKcYQpw4G8igIW
jT5w0CIAeum1AYnxwJf08Wg7XU3GAlvnOrYvJJb82DDYt5Ze73OTjwr7GMM0zMkF+kuWVtDxnMue
0Nty7+det186L0ZA+onUm2tQ5q8x0V5JIVZDnHtrmmKeH3z5rUsdziAIQZuanhg3i31M9ICcTs6X
4ELn+FZ300w9hKWdtBqnI7kKo8pe1bV3BiC0sOqeG9ByFHb4Y2k7Q2EOIZl24zr3SLOAAod2Vuf4
E02Ju6y2RTWTWvT2GvbN1RHprVEABZik0c1Yn1HogaPXoCW6t7kjyR6hxDFQlWTBk+XRUo8Lep5T
14B8Ti+nIgnHvUfbU6B2S1FThGTiGRockBBTVhy95iTenjsDD0GXaTAecMgzhl+nkvvEZqRehfwJ
gLJtKQRRbOJWuOLWUE6VXBVbadc6be+SrEORMkPVvZw24TRYz1nE6b5WbHGiEKmR5+yjCQaA25Oa
AF1GWnuVtNcUVHMzRR+tyVSSBY+uV2wss38m0+417fqd4B0x2SY/9MM3lW0+9WZ0jH3xEyhks6W1
KqgIslOMiEQe0odB1meLI0zX9Luh4ZqKydxrfXsdSoeeI3wyD+hQciXlDDuG3q1bXzfonfVfbtNu
A0/cAlD8ZkL1jxrXOhjME4GCorT9XdWQUiQEAt3K6FYSf8b+93tr3lAvQ1nny8yj8GLlLOwQFrSK
ZUZzLYAbgbUFH/OU2uN7N22cuN/Znf5IKbZcyABNX9QVF69gTSIEpVIWhLW6hm27ay26vwF/Cvsw
b67/TQ+pla+qenwE4nEJsuHZNjrOjlX7mPRvev0yatPjOMU/QUJsSTKU0ZJgtMIfxAnN4SYNaAsU
lsZjTH0jdeE4mxRmgGscgeNRhp8ebXvWxzot3LLCZDyENK20iqqkhxk687rjSOcAh2SEJYl2yEJv
htcsbbf0FuQKnzNBJ7+SwjmQTWau9UCjoKvdSQ36b1rPmSeEneDp3Md6LlajctkSEOgjbIZyLOts
VaXdV00rFxVDuHSdhH7aQDUg5PsJGuQmoMLeu/NoHBzKeZD7y64+ad0n1PeH38n1gCISztB1Qjon
uYlkD1LDwcgS0PJbRUFoLkdJgbnpoVPaDK+y79fBREEfisKL7g7pqh8otY1mcslkFZ18b9rUnR0R
Nuff1XNv1UzcC0kVunmYh5mpP5shrG6irad8JqhQLFnGGucvLTpLSia63W7x+Z1V0JzMbCAsSlin
6Co4+jbuzU3gekZBv238rlmZdmySXLvP7US/+LH91EUx6T5d+UNB/BDq3L254hJuFaFU8wyRl90d
PQ0HSfGybqz9PGPogaxw68CsS3hrD429af1uZya3vKbLLiuQidnkPZgIll1Gl49mRaOIwPiN4lmA
cN8Y457F+TibqJaDPU9mZOXlFrxkzZhTEa2Vm7An1bJP9C9UkkZ8mj1TsZdUxypQ5zB7Uh3Tu1tT
+x1JCY/h+eb+ue7iG62bRVfTuJA802mjd0ubt0ucy1TEN1yP6FMmdqmmxd1px2tFddQkYwLS+/Cq
AkHr1dPOJXpjZapXnLLLsC+vLfWNPm4mysaB3BB2cDf5Avk2OUorQdVI/HR2A9q02XRs/BlUxDfU
PY/KMMTHiVFTBhYA0/G1LjDIwikn5uyYRfO23d0GtqUTnUaE1TS9ZcRHktyXUuMvIB3iwuMXd4Kp
ZuHq3ateDJSw+53U+IkxuRRp326jId/MYpXEiG9FjUjAEMc+6J9pv6sV6ZJov0i9B5pI4yGiKJxs
g8I9o7lZOJLJgjdEKfaQq8disj/7oYdXXKwqlFS66XyGuvNpZPq7Elg16+Ya4erqk1dPvRHqfjcg
eEQd9U5PK1pWCUtVMJeAXC++xdmqtgNiL4AX+OyAwq7ZeC5vOj9JEdNb32Y/2FEBhnCEL/ziuWNE
sKYwIRkEcy6MLAL4FWx6s38NvehHJ2mxYcNPZk98a6pmawzRLdP6Z8tsTjRR9oZRbzSi5kISXlnC
aMsn03vb6P/8dGO512PydPx1xGZsg4d1XGojHa0gdrCMbVTq2Muy4VtaId6oov7SXNzS8NychZv7
7lr5A2dvRyycaIcjJd4SBY0JuyC5DqZuVLD0glrleZLI7XLDerJDypEgfeNKf3d7zvmDk3+NKaO1
4IZ6bFeGlHZZ9lSG69qUN0AbrLUJuwB3jgrKnXhbJvpXGIB8SPjtRpQcVAIHyMumV2gq674jC7hg
KWCSQxHgOHeFQT+Crr8RxOifUb7HjrnRXIWwdn4oFXpWyDLRg2+a5wxJA0MZJKzWnpGsLINm/AnC
6T3vuHhqsikhG+OhEBZrHO8jnfvJnVZtO9BEbXCAqvinjcYN4EMaOdbeCuVzy+MI1XNKP1m3zpZb
X+Y7o3qPXy6vRTLcszw61psnIPVN9cko41Ne1uAhunXVMYa0HmWUWiue39KlC1OMX+lIgIkhfoxq
egyK5rn0w3OFfjSEhUGh0b1vB0Io+8L9rFv7VVHw4KF9SAQU0rC+atMbMPO1aSG+SdoX3Ki7nslS
c3rY3NytFr5N143PvSG+WtxYTkc933MjSCtWutcSyh0clO6KMD7qYdefijQaGBnFptPlwa24qN5A
SKPO8rpU1UZ6+GNTy38kxuukG/M1NxW+W7jD8/Jpm0m7o+J2i53mE7yTQX01/kmMAZC1cx/Z7Trn
ibZD/fw7q0T1e8oUaj9fGthIJ1/y4MhJPevco4Vd5RifovssprdkOeVjrQgw1PTHQoRzOUJ/9Mpu
DU3o3fXEBn0tfq9uXY58qMHj2s2zEEb4N6rwajEBdzZiH2PS6J4zh4EqxulxMPwzR4cf0Vn7oHbu
aSbiHUhuoE4YBx4fNbDowNRPlh/cQzWngZKVCz/rnwO6XBFHRGVi09OoB+i0FOZJYMzMfeA8wpaE
eYhXQJn7JqnGZavncqk55srP22td9K/zRJE4swfYGh8LN3oEXGw08U2yEFZt90vwm5uQJKYuse/n
vyybiC4cnM8mM7d1izMob678JRxXGHOBo3YADybO4e3VoZlOONb0Xjsmmlla7KhGHSRucpNYENp2
bAzuHRoHsfOhUfZ3BnFzmuTGYfjRc7TD6FP/ifpnil2rUX427YAmVdn3VuR8tnVeriyDA50+nUOl
ns2R8rGQTrAi9XE1b02l5KGt2i3l93drGJ7nK9w1XFHaCyxUQLbZUw+MePbbdOXj6BiGRKKmxIJM
ZbnHZntWkQ/P2SnbDT6dAL72qhFsOlUevMYykpeMyLmWfLBCEKGmJx30ELPbNPTrF1PjkqucsGog
NWPzBQlow47q6hX/EMj/nx7ocax+/u1fvsquaOvx/icSZfFHfY8RINf57xVBd2XdApHO/tP/8v+J
sYZvQmN1XddDJfibUfBPYqxl/CuKScvGPmlhQpl1x/8hCzJwYszfceGM+iaIrH+XBen/qls6WiIH
IZEZuL7/v5EF/dYu/8EC41oGH09ngQDYGSCt+YuHiKymbLIhtiHVTcS+q74HCpl9OdnXxmzddQYx
xcftt/a65hLQvbiFEP33XZ5uVVM9ghkJDoZb7l2/GTYVnqnVH67lP2VMfyQ82H+WLTmuZaON0vXA
BZnGpzS4F380pPRVJMhwMTj1onTdRF1Sbxp9CBfy2HYm9UyVUdsPfMyQOc0MQsFuNTL+taOJW1W1
JhGa8Z7poXySJmHCBl05V3bu2gw6BJVmsdT9XF6dYj9F8+auya/SL8aLG9QfsgSOyM423uc1M7mK
Rkw+tEBXOjyuQyTFhz4awwU/T0TKUXKLLPZjdZyW5G8YHxxo7T2zaXRHo8e61IW3VmF/bwmW9//h
Es2X4E+30PYNe1Z0uYbnIFP/izYKfnvpIcCFGsvN3sA28Dl58ZKhGjhKZqk9uUeIn5oaRRPYKI4u
EVk0Zi+37lgPy7IS/jFlZxNFxnCMR4OkoDQjiAM9cyCEdqsG7bUBrH1MOzO8kS51nejLggkxLlGl
IYUZELn2VYWAvyjIl/SpANRBPJ4M0a58mvIeh4mXnk9B7x3kWJIBl5nYyU5dLA6j5buryAL9oEWk
6dAAcJd/f4X8v/i8XMu1iHfwdctmUIFf/stDRKUwdQ34fOBZ+087iPs1IMvhHNojUL+Ijw0lQxmD
8xD3VO7H4hlPmLiRL/gVU/A66FrIHnX+0gSPZlYcUfadv/b7hWNDv3IVSLZw1LeZZonnsOniHXwN
0nLDNHnWmpI82UDQV+tsYkKdgQgBXjw17itNqUufD+N9Vyr3IEmzQo/FN+M6G+8tL6aKyCjbWjQT
cZbc5dGk37k11uEWPwnBZfzz94tXJ96mRKV9VBKoPqc7AYrYcj/cwLlLaZk/mXaltoXVrGoCItdQ
dcWbP6ZvBqnAN93oyjvDqnZDKDeR7ZLtjS2hWc0QbN6kWudTUdIfzJJ1E1nmvjB0d0/ALvZqfcqP
k8USWjMjbHSvu3dpdV1rQZ5H5JqHzonKW0eSzHNFwGRlFM59b1fff3+Lvfkh/8sgAD+AwNJGRj37
If88T0iydGEuWT1BqGjDh26fZnStOBL390lGELsiNnHCcnSkPoYkl/M/LQC9ZTtIbO/R7vrkGFjt
uVXOpULWsTG6OllDJ4nOWe1eR9NOaRE22TnOzfcsGczt7y+1AuFBAIpiXSLKvZkd/vnMxuszSfrb
w/ySOw7+2l6vd1MALdkhUeUWYD4wk8j9NWbNnVOo6lZP+qmfIk7Eg1X+48Uxqn/+0w0BQlWGfcQO
YV/qybFIkSrFrm/rXRpX5Tn1/JJ0D1LB0sgChGDR4PbL9N3JHCAMgBmWXDFjNwA4PY0i3itfNHs1
/+v3l0QMF7bqwAOgv1qjWuiOWoHYp61kcfSJLA+TcTmCP7hUXlifSOH6n6Z58y++Q55Dk630PDaJ
rPE89y9zmJYGNKPNYVhKn7RPszSzC7IOXL86sPzOqreRXrYcf/3kqbda0g59mT3mDbB+zulrjvvR
ph5q5yHr20PRkkcpp1kyJsYLhNzkVFlVemk4eiz8S6bojFQjCOm0dMtzAeaB8LqJfK/C78+V3Sfb
v382nf9i+mEdo8hnAjW0PHf+/h9MlX4gXKGD+wXLRsOjrb1bBFgdY0SJTK55jQrPeYsmOiGzir4v
vcM/XqyW4rUfXaB8ZAcsbtVRFRCItGGKIYrHN8dX/un3i5nm/snK7JLMw+BeQCCVK5WZ72oMKFQm
nn3KVV0cRq89ihopG7xSuXcby3iNp2vVBeapc10yN9mOHKlBhbvI656jbFCv8eh/5qVjf6flvq2t
XVuVxTlyEhUvSceIk0ZH38S5yqgPaTbnzpDgHh7Qkfz7iyfd1d9fTuOvTk0eFs908acAcPWhr7MD
+tP1HDSKLzXM7iUZRrFrdwecSQgH4dGpQ+6ELpa3UbX7mNoV9UXnPptffOOxMS39ligvunQgIDp+
8/E/XmTfrqohVBvZutQT2dQ8ybTnyO4aLw7KOk4a/bjHDr8QeuwcRiIjtoysA2pjFnwIkk6Z3PlB
Od3nJEivNCvU1vUweWfDrk6lbdo3VKsSJRBJkJllvwQG07cWoMkIE6mfpPU9up67Yws1LGRh17dm
fnFM1S85TFQEJ/trSTLIxTDGaO9P9Q1Yhzx2JIZA1gv1DVcKvYpWBehV8mczHo6a0bh3cGbbq0uE
l5CGc/z9MpHufcy0+N0hVHxLfVc7k/mpEUVoEZlr7rQ2C+/G0Ra3epy2o9HqZ4eaiE/G9C7QpHnn
zS+ygTMzEqR2GUqClQdVOFd6p0ingqq76VSqCN7T8os9x7KEEe2KtquzjxYEgBPDa6ucNjtxzOqP
xHpkK9yP5XtPJb+rhhp6SVWc40CXqEhs2GxZ+5ibZX9q8G3dfr+U07jVhTQPeT0VwyL0nGM/ogfq
E+3L18vi6++fOus/DWLP8LyAycm0SHcw9b8MYg8kdjF2uMniejU4qron/rTa1VWoY/2PPSoNZnHM
gmTATI6YM86J7p6idK/GpjpaA9ow2iW/SELBvBGXQbtLBSqHImDer+NvsrW0bUyIbTHeStxvqxTf
5aapDO3eHvse6bFJP2EMTr9fckk4aSgQptHVUU8VkTdocKaXv/+TefrnVfOPq6rHxpudF7MXErmA
k8qfR5oM2r7z7ZH87HkhGEukCrxgEUVR6Zr3vWkbZ6Azb02GrSlqY0SAqJX3hmC/6ahUPDu9DlE1
DHoO1IN49gvhHnpFYvXv77qhq/ZEekGh6bGdokQOt8Q5OmCqNyNO2Cc/iSmTN2tClTAz61l7/zs0
ImrL4fD7nw1hWxhYY+A7Snd+DaDWzkPJXmxsKcFXvoZRsbHX7Om3RdjSt2jk0lBDv68m+ZwooGoJ
3SBDyO8EbR/7Bfleppc9qY3ffoqPTyMmcEqD2X2ZU6pZNE77NlrBa8OOdtn9tJr/qwABOyHDpWOI
oy1Ox/fBYrNl0Y/PSnZz+dRP8OJHTP4iXpJ9tqUeRX/RyuhPuvY2mLWKIutokmU1m5Lev/pwBqb3
oC2AmhTiYoAYaPPiLqnVW1I7uxTwuC+tbSD9EJ0OXWoy21qws+SKW0AsNqr30Rzl7dYJtY+pkEQj
A8BhzyvOWg7wLPEAqGg0bojRezCcatOpgCXWCZ8TkbzW2iNi2wc1Iu4Ej4U4o2jfqYOkKxTPL1rB
2YGE12Ui8W4bg3ZNfCNcdljccKYOT4mtdfRdNqLpt6aaHlzowwkg2AAiJv70czhWt9Rrq/UQqa1u
VPaCnSphkma5JuoX9NdAXHFeY/GsjXBbm8WLJCOd/puYsK7gJ9AdOe7gUaK/DejTduw9l6hlEeCI
rUSXZ6R0VKa4S9aadHZBAvNUdRT6rSr60jEEaJ7/LV19L0Zi7EwR2xujzcN9dB8GNumMxBOT1RXV
BCd2OkF+V848zE452kV4lIU5rPOABHgbdonfkVma4RAcNEHWRJ0BZsIdBFpH13amshZKia2jtJMd
wheedVJI+SpSpPWE8zTSEE9tO7QCZuhRma6G6KShHecvm8WaFN5Ck+w0SbPUlrW2pQJ41SvjV6xV
IFFMgqXjOMX3PhX3NS3CRNt2itqk79McRbBnkgElBzXtzco5xAG24mRw7/xqJOO0oa9XSazhCcxR
Z6Q3babT81STitXQK0cMxddZEL2Ny6y3cwDvUYYm7oLD7k7NPS+FcEMUlAX9j7wM8LPukIeeXQtL
StvqhEANdf2Y694vWiDH3oFNO1A2ILaMWdrmdkrXPUMssRYVDLo7Y3qQTvHZRO42ieHaTUwhjaiI
cwnAzaKT6Tq5wJl9RqR+15lJuUausm2R63YTWIghSZ81Xae217MWzar7eDHSE1Uo7NNHgWYbuboM
FsiDru0grpRBx0P70gUVw7AK3qaavk0+alQW1aqaFyqLvOPuK/beDK3pVqJHxBBJ46CGH5Dt5VvO
B++HCIVGqbxbfoisWr/mI67QXg9TWgYM5tEp7800+HDTydjVvSTgPLZQ1ZBNvIg0yniZb6uNJzTj
rPThV1EOeD+HYnxyRLJrCKhc1gELodVhgiwJlDjoNR03w0q/qxR1fE+CK14f/Ix96HqQueQtKHtC
t8iQA1f7SdOyoKs3HK0x3vhh0a2nUXEEiDKYuAHeWkFiWFJlz1MF+/sQHnogheu6J6FTMtIKH0Wz
QcUCx0MQ7DAZuiL98bV1n1lyo6a2WIdFrm8d9x4SWo0uKSO3ZHTH3QS4EXF0LXvzgCL1obzlKZkx
kU1OaZOH752N/ipD8Vb2rkl3y3lm66Gdg97QzoMHy1ABeGLdFyDdFg3pkofQl7SMav9ECebCDf+V
ZHyuphJEC5naRMkW3KLW3QBPL1rXkQs9r7fVWKiz52KwisyKmxB0O6cjK1x520469cHNtsoDX4vJ
jSQGL3yNdLfdJ6Pc5MS0owbWq1WhI2YSsn1qwsTdpWYl+WXuSreqn06g17gXo/sriZ2IoPDCWgM8
mdCpI9M3wvxcVwgS0Wy9tBUJYpPZY4wPe5JQXUj9Xs3IJX9aLJVorU3Th9+Glf+Q/oKoNMUlO6IF
ysSE7dW6c5riSdPkfW3iMIvSS910N9FuZG89FqUpQGyIB6+1Tz2RfFWSTBTpp2brpNlP29Rikw8D
ulB3iK6hN6SLrrF/wsyd8THksgb+Q+f3I/ZcrNB5lYn7AmtZ5jjttjOHo2wF9mUirGEJk1paWBNP
5cbMyKvsLOMebp1al0SKDsT86NLwrxInqk32W6K0fDUF2S0ZdWMvCHXU0vRcNRJ/eGoUa6/YEcfq
oSAV+tbEySzEN7ggiaqWCbEn6WdvS3ki2mKOWy71dYCsZMNQqKT6Ckr+I1MZwLlB/4wrv762IamU
POWPLLbPUhFoESDOO9fgqZ0+nv3s4U2ZXn+xC1wlXZL+VHGsNgFE5j6rcdvYzriiyYQGdxzw3JjO
Bl/vl9VFPm6E4snqzVtoPSQhKYuo55+R5yTrHgh65TTTuTO1Nbc6XMdagb+EwJ5ehvVK4j+0nLmV
B9KN6BdsSTgmUXpXGh766rXvh4AdSfCpy25XJ/m4CJGAUn1tvpToTopj8KKukcPng/LWkaC6QT4s
mLyY5MOCmzIRFbzqVUovguTRHTBkzVxPKh/PHZWdpZnZ/c5tSZjr7D4GnWqcdSe8n4biMdXHrcEz
Frq1u5Z97CyI7L6Wg4Z6XCSfxNvd1QnSMSzS4Zp0daI5IePR9ZuOQf6R5aa5jBKkmOVgHtvUn/7x
AqyIpYnFr8q9DIJWPd3FVsoJtMtPsnqgClkco1TlxyKzc5IH6Fi6g//L01nW0dIQ5uJvPHKBkdF7
+sb1Z96O5rZLFq1mRfQEc96iM91uG36YKozYYnKiL1QA8sRSr0k2vnqZVW/83Et3IhyeurZ/D22E
NrbK96qcj7iNFhFqRfx3naRyI0j9hau6yGI2ioGBv3PwX+lGc8mtQ+1lLkpvxIPqW1AkW1j00Xaq
oFcX2An5GF2lH+pygnohb26Jn1QFPibueeGj2Wl6iIbrVlvnfOSFAkqwaBLisnsAqDaItE09eiGW
y1Cs80LRJkpDYl18gQclTF+sV5s+185ucLpBK9qSu9sj6jablYsUi3ix/q7C3R7g1Kka3JCdgxDU
KeO3aGwukqpUHU89ou/8rGc0x+potpwukj684i1feCb7oZ4fGPuZweZ4x0CP9zF+2rTpvkXk7rTG
pjpcPvZT+phCsl95gfUUjP0yxAmwzLB+Qon9ZbZTtIrtcO2ZZrbqDdSQXqXWKQFzVOBPxdTiTgL/
he3uQDL0tDOG9isc/FPMvmsZmt3roPv1fpwObTeLWzjRZM0sXhunvZOpp4leMUyPRdLKZWVb7SaT
GAdwyFH24CPRIllPU7AyKo2YkITaap30WwO/H1CSaSmFiaJyau1NWnHU90yGZDsVa/eXn/M8IDK2
7WMyJOIITUIcI8xIfed4+7Exl3lflhs5a85DVOVLtk9VYiFJ60wywABYxXAOEOulBeyJacCCWlta
siwKc0MwEfrRCS+lDj0fKy++EbSdGA/4X5tQIaj0nSvHV3apBZujEZjQwDOoIntY+ArBQgqGJJnk
iwjVqc+CXSLCuzwXJkh9C8MXrcUttCO0XPl0TTXzZZLrElcOUQczXZH75vfN1ieKaRHplAo6HJ8u
q9S60d0tQwM6OvGezMjyHSlUvBgqNvKWQ1tT2sQaD7iGNbT/RsrTrs0ooVGPv+LKus9KRFQ4Upql
TXQRZ1MmHCEHhGFsaM3IcA84wwEvIsCeEo4JmIK/Ldh3K4NPt0iPrauwbybWZTI8HZm0CFfAvMwz
OoRlWdQe5juQ4zJDD650yfFtVfAh2caXuO8YxwvboKkMRMhYpdNwQ049HaypuQ5+1O9LdP8hpIRl
PaJA6RxxlOP0kRs9Rq2oO0vHWzdB4y78Om7XbuMx50vONsh0Dq5e+VtDt9/GsVvlKjgFuXtT3UQ8
bOK79EdQqead0OCDq/bU2dl+VM1TRVitNhJ0l0a4UqraYBER3apJ9XcDhcVBq3Nk4kK+N4UpqF/2
hDHjLlsg5LiG4xv5ytcEXDce2Rg1MOcC6E4foC4j1COzsms6CXMQxyxhKcJRu+7b+PL/2DuP7ciR
LNv+Sv+A5YIZ9LDpWpEuSAYjJlgMQWhl0Pj6t51Z1VWZr6vyvUmPeoKVDJKepBMwu3bvOfvosJ4W
zoznaCRSEgmyO4OxOpmx/hlDCh9zx18bZhSuKiQBi3viKUOX+DU3ttT1T6lthuewHV8sFpVqLPKV
Lvguz6WLFlzGEWO3EV2RzdnJZF7RCKHeciJrkzuYQCfNCdhN/eFqF2LX+/Rh0+YopXpXYb+Tdg40
XvQr2RbJ1oCj5bK+bLVEGeIEbbvoCCeUI6KKgPx3w7Mv4Eu+UoEvK8/6FjD0Wdim/ZJCCUn7xl6K
2nrqxy8eDorF/BYQucpRPBGMGGHDzNa9nzD5PR6QI1YevOKB89KRTRnaav6ZkUVYOAJunlDnqOXH
KKLwVFW6309gUyfjZKgu4k0V08598Gx+OWy4C0VA1ZIkHHfXt8HGAQYr4plwy6R6bSrrnScsXpLT
J2H66gkZXX43CkbvWVhSmiOfNe/8akimFf7DrAv2+E0oNX02KCkF4tlWL7roLa2ybTXwAqLj/I35
jbiYgefAxPUV2vPPJKzeQhMbhTt0R+RGMAkCDkKOlMtmtm5510IMMIadF2TPKTOzKIkOFtIT2LkN
JhlbQQAO5y9TaT6Pz/SscFWyIe8FmKCYYchiFkONPjnmD4QJohDGV1nbj0x3A2B9LFdzl/8KKUkx
+tlhkG/aof9RWmOxK0mkDwdjHadF+6jOXofWig5ys2bohlCs61gkGZnuhGBC1vbmRpQRjqWkpOfR
c7AM7XM9GyvPC0N+YJjDJWueThxv1cXoqnuOWBg0WCZMGMNAVRZxrwGckd5CUXMLShr0k0LQOLg9
+Bv7QyrWRbr5dp2uhyG4BfNjNAnaA1NcH6ohA0ql6yUT0eQp1cPPfpgbZsjp3h89cs979hRfywO1
dctu9tF4w0s91v1Be/G67TUovTv7U7CSB8bXpowPAj8yPQ+WorA18A9Lz0SMaTBKsv12NSIoG6ID
9ysdgTsiQcWnJKDmz2Lz3ZyKd1EVDMF6MgZcnjPfxPvDLJpBXLD2RotVyTo7o0VOtc0fiRyyBb/C
ui1RaOXerB5UGV6BIiTLXmcvLvp5lOzVuEprwmOyCPp3mhK0HVMxTFWM2GfmdhRGw651pg5mwGG5
9rIOGHq0iJ0sFYEr5gDFMDK9apGu2k4izcu/amvvukjap8BG5IcJBcEJtVkIyNRxXiA2i0M30aE2
StPlc6RXdl25xmJ9y4G+8lGPeo3XwUNBPNOAQUtQv+o7P5Vz7f0+Ecc4kA7xdnQVa7QHR8gLvqgs
DtgpXooQexTTmEXd383MFAOrgSmzK+x1FI/nsIj3pMONyx4/jp3SIqgYky50nH8ACMEb/ka+ygEx
bxKk8b5N6yfTy96GtEipR0LSt+xkbWv5K1P+OZkR/adTdzOaqKamrgEpw2htxLj284Fbh1Ydf+v0
WxQ9tUPVL40UeHVTDxt/spY8Cq+pFY6rOeyR0GYmcHYot0ZMMQpZoV+k0ueIh2bHnoPvTG80/oQo
OtZRsPSlfevIwztfq94o9lVXEfLYnIQq0sMYtqfsOzklWTD6PGxw7rKpBMMGMsDRiYcMylgU4XOp
5bNAr9ipdT4HnBCABcddAQCi3hVdu0X+ntC4SNn9ymZf1Q2Egjx/mlNrXBfS4lzCafbzo3RkvIhU
6VR0zgYlbbhtenakQfrVnui6V6js2MMZHak8pUcXxq+VNkNObslz6Jr4GRGYcDjpce1GusWNSZxM
Tcu7ndZOr36RUyD2QzBv7jLYCWXSBoU3YdleZSwpks1xWdg63ZbetMrSzIIqTmnttKP5AER5MxA/
MNAW4udCAzfChs9ynxMpknL852bEeLAyO/tBZeEir0MFlxe3o6a3wUyMrIWCyXVCZTMO6sVy9Jdy
pFsg/Snc5FVyDXOsCUSz/Gpyn03AgtirZuXSIS7Ww2zUS9rfL8UU0ODtnacUHKrfQ4njYL4NQcs3
F23gLtFp7a/aCHW8SGhd9M7XTdyUb2CbvzsehBJTZOfOHV1ud9CteaAuRtR+ZAonCyFgb0GL4CvL
z7Kthz3udeTMQx9s89A5dk3zM5UfpGrlVNAsIqZ6hY0dIMmLoMYBd1zjaOX2nlaIz5j+1PFKd21+
aeNoM/pxsLWgz4Z7Y5y8nd0gXelNAmdGBPP9rL9l4xQtj4Zh0cO3IOGrXBP8XvDONw1RpdZLkdcI
TDs32lbS8R6tsSSOUmJ3MieDQPR9zXTRgw/NIASU2EbZ4iYxjKP5z07VwNlLJ/QHOrGafAybsefc
ghYEjc1oNvD8VzZSVqkofXWHJIOIUNEIxGaRBjBO3LF+EhOrWDHSTaJ5YNP97a2VUY4HjEic01Or
YT2mxJHDTIhN807WrIFUmsMgDP6NA4kwpOOCNw/QXRedRthx6xkI00oHjb1GW42xc7jnvdOdME2O
8gMClUGmjyIJ0PjrDO03c4etG9c/sE3TIm5qZOJbEcqbOWsoIlrudJagw8v8ZZtlGJTHdCvZvB5K
1U+saPMvwysABlv+lkZAhRbc0jv8FuStYHLjdxvf46jfJTTKF7gskUOF0JHVtpta1kkr/ZKpaNGB
kbgZ1rgbxpkwFQvvYGTUXwcRjLv2ZmqrPkXLkX7ZwrFEv/EGhUPcnx4jKc++VN09APgXPnN4RavU
6JjRJBQ5KLZ+McQA/pEfOx4vtguMVCrzmo3vs+/nsUVdQ3pizP8Y0cjsqv2Ue0+TjPdJEN9iKpLR
4wYiwRSKYssDmGmkQ5oAEa/wy+1cYD7M0x4KUHxQ2kMoOdpfxf1vPjMX3dozGJlGf2c7IHkTHdGi
lAJLnnfUZQcqodMfrZh/VfQAlxy93qWkRs5jcAOiOU+IKfZNmm8zn1qpsMP2gdNryzPsoc2JvVM2
2CDY2/7NRfsalslp9ge1iebdnHDwSsITurtXWte0OEr7oBJ6dJjl30eX03LshxSrGXm/I+OPPeDp
RTuRUNoDF92EcJgVAIp1SMDZqo5kAuVVrMsAAIOCZKEkRrwMJjQDi1vgd+cKqA/GvfyayUsSDvAL
4512KYXcOCfCBdcfKipgH82vtLF57zJaWbyRm95rLm0yA1j0W8XBWbxA81F3h2D1YHb1BxMIIlMQ
5of2qM6DB4+lt9yPHM4ceUJPdup1d+9E+NA4lMuMNhGF1BGmDVpa4agr9rLgCwV/sAqoV4iCyE5u
Ff/w0snadGlA/+Z+WBHNtOa3aHl30OC1pnwevFo+y6TcwEdAdWyMjJc8zuihsEp0VcZ0djt05k4R
Xtk+2h3Teu4BK/JXQTOKBWrE4NGmcHn0SEXArDAPi6QqOcZM/gE1U/tIhCNnM6ChsQRmIbwh2gCo
WFQCZW31EZKb+CpLuz2ycJMhrAOiNKnc1q7l/7Kj5KBqTx+TfHzQHaKPUVbRuSJClz4lsmSbpvoq
NPvvAuZj4UzFTkUx7bpU6scilxBmq7b9keCaLWuT0IHC2ITMRtctxOyTBsdEy6jQS+0Zw2mou/wK
iGBZUxVeq3KTt3VzZVC46udyoAeG55P4wjKBW9DwXjw5Gr53Gzr9U2ynwxN+Qb1tPWrWLnnvYFiQ
DaCTa2zO9mG2ozevEfH185L0XraOLA7tpg/7x4mzR/LsKtT32PMHK+j3fRkwkY7thh5QUayLOBo3
gaymy4ANkdgFjhLya4+qYR+VQXyBdZZcBIXsw9gG3fb+ySHLrb0QDdOYvq+WmEMZm1aWONPrGlbo
6J3lWEctwXAN1g+gAlf/ftGNxTMYDY9GauurX07BgV/+Lcd0D87VMEkcUd4tcH+EFWdmhuTVQ8t2
dpRAcpfatOqjI7G+DR2zh6A4KXc8GbPqb3n2MnlVfeVMPdwiw9TLqZrjzeeHxmyjQLdispl892fZ
8eAvjGU2eMVzZlv62UrLj9QvDAT2jQaqqVx0jLm//vxk2Nas2iHeNzO5GnXkfxlgJtOQrvOtP/fm
s407ghGGsQ48SlAjMcdNY+LsFLgybiq8R7tCRyPVvilururEwpyE9Zhb3C4YKJ03sLPlh4phJCFs
zE94sBnszMLBBhWOj34Uh3AfovMcJg0DdPfd7C3nm2bCRWidt9Wp5V0wn3wkY+/8DDhR3zcdi4fm
fcyib2Fi9C/ajCXaAPdCdLdcStjyaPu6Ydnpptjc+6fHyK6TPXlI3SGv1RHMToVAVnUfWqtnVzjG
FV4ogUIr0YfD12oiNYop8dEy6ZRbAIznhIiPEG+mEDbaoY7HetSPbsJYuWXouuAnnjZDu6IDpF90
G9a3lJOSlKcunvovpcQ22geP2LtxDcl82E9EEi4g+ISHlrrJKYzwGKNqXJKw6CUmYaG4YCITGIYj
3Ksv0vLRFkHDwGyAQidSdRJZD+WWt543JSALN29fc5vsMXe2ubfCeNU7jKWsklgP8ke+2JRbe+T0
3iK2P6rEuruZSnFNE/08kQy5N7WX0nQrxlVrVlhWVHUBfaCWgTES0hSP6oTcVmLeQa7JmBxsSp2V
SLAKwkwT56G0db0ZcCpeJicrnmhAQ3do/VvRFdcirdxDb/l7uy/AVNNEevDvIg/VhcfOzGvoN+1V
T5+DFMXYwyvroznn9h4m4UpHdoa6kJRvw/IOuc/cg0jmfm3GIkLCZxUoledvrL/B1k1dsetigF9O
62xC4edXSUbzVt9nmKXzZjaDs7MrJNJVO1o8CfEjCsK3hHLhsdQe5Lsi9zYw351N09TntEWgEuro
Y2ik9/h5KUZn69a52E7IV1eB9wtzHZtpwsS9dr+ntBHsrKqYC3iMYkdlHTGLLH3RacjFHqZIP9xP
TmyvtO9sfTa8VdoM3cZzuFEr4bpLGTg7k9wWwDgPyF+ccyqKccde5yPUFMcqQgUzhSLfBi190HlM
qqWwYizKfTUdXMLXFyCZOQvUd51nMDbrgud4F+fuJqxq80deACGETpPLBqqVnKYj80FEEAnOX7t0
ltJMvMPnpYzRSYvwiyaV7OLmoXUtVCiWXvcWImSBl5VZ+1jJaKvKBoSiqxbQlX9aijrCCyfn4qH2
BZR2b+zMNGobtyXFJQc02SDDhZftpAoDrk8rpq5EsJxTMOCOga7Ltdtoadzd0By29Lvy258+QS5D
dU3Zla0ho+IqzZi2p9MxXHXhrUMMgO6VuxB2OiR8hb7l+S84iNspnacnlTrVSzCIn6JGqy6S6TEe
OVR4aQrbQUVHyG2LUNnJyRAA4nvTfoUxZh9rrwEzLYBV1BPYjih+MVsmfEMaykvaOoziZih/wvRI
rxjhGhZ55Z+KPiHkJSVTSXQQSUZ0nSgjqgtSmPkCT8G69t540KVQO+CR0yqVcXQqXCs8uSgTvQxE
jQL4nMIaOFaFgnAZKLK0IgOeEivUxjen6TKP1i6aK/cRAN+wLpusvfPXqTuzYU2EhPs4moVGB/Fg
Nal1zso7ErkxZ3rzbf9QxS5LVNKpVTNhQJUcKl/C6t5bT6zhOBWWexi1koxmegYUjSW23hTMr5ll
bESk4vdFa5OKJwMMa3iY1UIabsKoSPBQdlO6G8qsOHxesiCh2UD4ndcMiLP9DuW/l3z3gpdOYttf
5C7jctZza5UBjbri5yJwL6XRJH2MijnENTw8xG7WXxVTtidr9q6zZIkn5CNb9yOWWoUX4WHyDHuf
mOEjp3nOhnWNtX47M88PM1Ne6IuJE+b0dddJcy/KwGSkr19nptybyONvbrpevsrjjq5TXeRHD4dw
hLxnMc35cx7K4lDQIlsGWYcI0bLKpyDtqie7S6qnUEKIbZ6jfNSHJg3QdoOrGFqbJJgovPSYQT48
DqJ1g3+8aMilmHGD/aPOKQd7xxT9c0/wvUp9M7puXzBSXzqQ9/CyWva+8kLE70a34dXsB+0ITnHa
q17cwehXs/BJKDBza1GrjATjBL2fZVTGmX0IkCJs62d/pEjRWIrXjnD2bku3kecqXbY1uJXYgFWS
Z+60Ki0YKnwDvl1wOIukbd1npw82iBpy5DZ28hrOa8NpnL1ZOr8yf9rkY1ReZdQSGe0VFYZvN+eM
Iu6pIAa+atfJGbJluJjHldN7N59hY1E69o1MCEYRYfyeRRldwLDQxzpA9NIZT1Ylw+2kjVsunfA4
UCAt9Jt2YxsXayefgwLkH0cKerCEb+0ZepJyz7E97sEdWAa97EUa+KswpHWEqkIf3YwY2+BOfJ1x
n6zp5TNpkCji/DphLuIFNfkPc6We/JGImrmNzK2Vh/02qMb6oe4FTJMIeHit28fPj1RQS/glhrdp
iiLZl3HwDnmvQ34GhlANUbfFol1uEAeaC/qr1bX2q+pq9T/Rhhakjpjke0Ucb5rZPoaq4sKYaTHL
KkRREvZnhdDo7KVee/BM+xxa3dVwtXz0g2x4BiauIkO9fH5QmLfKF+opC9WzTX18qmyMySqZ/a/E
Ru04xPS07OJs09h1AGZiyi//XgHJjOfPAkjbhLxs0iPwbIVV6085jiR39RA1EBDFCF9QzzQGNnyH
cAIzHldWUrUH/66Uj2GPAK0N82UxjTxE0bQjbglmZ2B0a7aUEkp+YdNVnQfaaGhWIvM1T8KMpoR0
4bVBmmvKCuPyWAa0F7V5oCF9F2ys8YS4Hk4QN21PnE/IgxiTJzxL/enzIkaGYcWInObzQyP5XsUM
6nPl9iBs4QP3TbMtew+GamxFOx1H8cF3LXM3FUm9z5tvxKMz0qodpIZGV0RrK2nBmo3rNvHyc3+/
RA339mwCfYgZOiFlidJsbZp0Nk2VoVd2ipesh2gFAQa1TNkjbA2c17HTEtod8EfgaVuIhd7D7KBf
5dDco0Sknud1rK+m62+FW91HcMYBCZ8kNSDxSNcp2y/F2AMgTbPiscI1S1OOSF+c8uW1o0NM7vHo
rj/vPDM+e24rTnU4vqlgTKCJ3OGEYxbuW/PLiLDm+nnxLIoxbBdqDe4/yjKyWduaOIxo2bqivFVt
7f5FptD/JRom+BvXn+s6ylO2o5w/5ffURexi2b/3R0aXaaKOS4bSZrn63qez+No5LRmUyHCWncHX
JEk77HOfxU0RtLKq8GDwB0vWbjpWeHYS+xR5FbEoYRyfJ1fDko1Ah6aWDp6EaX0vu2zkaIJwIgoQ
wFWS+D4cqkXL/tXkzbXPUhhQsqQ1XTMhl5IYVHwDu3//yFj3X+kPkmEcib4nJVoNMqSsP//KRu0N
bVW3mKS7sqeL6pRLWCJLsy/VKgAqty5GRI6N4ngtA2Uc3cJeGk0QP7XszU8xvOpFaeh2H6OHq3yn
+QIZVOzLmmznkPriaxfeRx79Y96lCOInchuhKz/FYUQipn4nLuLbXFTto1SaOWQNrFCX45NJ4fgl
gqSyD2ogSKmxlzmjDPxRwUHmKDiZWiUHegJfOBHlt3//lvzZ20IukFIAgCyXdwWb3p/cZ2GlVJT0
3MvCBKBHIwmWlPiIJXU+5Aca9PIemWuH9ONNGf/FLfjpbfvD34P/u+nxh0DebUrT+NMtSLp0M8Sx
wfY2We+ZiL+NDtS2PPGhWCXRQyrFnri/OdMrhrDDAyKEd+BI8C7brvk9UeBfpuL+d28EDQq84dL3
eCrUH9XkLIMCPiAT50AVP8eGwENOdGkf2QzauoMDBAviztxty1r9D3uX7ybpHyUAI+6jlpCEv5mm
7/EAf/hgVRB5M126XxojcdNl7d+J/fev/H/95H/8+nyVv7AlI8X/16bk/yx+llq//7Mnma//3ZEs
f+OGxMpDpJHPtuZL7ojfDcnyN0spw/e5U+9ZBZ7iTv2HIdmxGS0YfMq92yl5ub8Zki31m2Xaxv2F
JP+Oyen/y5Bs/THzDGeFgylaEYXg3P3I6s85bMoviPPQtFtrcYTFgEMrmIH5ouzflBHaUNkwatJx
QaS0gfCp0Rmp4M3eFX18Cegp927WbhPyvSAU71mlysc7tTehJ/qgK2YXPs3ZyUKEyyDaE0yqjKFb
+6jEXWu4ayCpvswcsjfwghgTpNXf5/KnOBmHRTjX3tq30PdRzf/IDf3N7PV3f35Mavu1F9MloBTc
uIC+VxnuTNQfKH+hNhtWugUSFNzFVllBSvWnW1AY1U8EEt+EpTaFY62n2ichVv+o8blgQuO0cTGc
yFyXkUWR3eIvrfVBerlAp1PuhzZZVI4koH1IfgU+AVq0pR5KMortisFlnwnnlNbWilJALLQYjIWv
UGMpVbZoXRSW1RY4qehcjvbjZoqL76nwxIYJQr6lr49p6qdR9gmxEGCUSpAc/jASaeSQSdvQW8xe
ssowHkPQOetc4mcM7G5eGD/HICwWs4UTegy7BZlR0yLqgB0M7UHjYJSGudXuCDcKkNUKvtmqDZo9
70kKp1YjzXPN19h71o0dMI+BVZza+YYEAbZNo7z6MybVF0mYZZCKL8XQWauagoIvYOjU0OvpAr0Z
E9gw2he0lbuR8FVlI26ENuNjKtwmcycfXBgwVV7N+7n3isPnc/a/lIS/WI7UvRD41wvSS6rf4+LX
Py9In9/x+5JkGb9hqHKUYTp/X0L+tiQp9RuOSYaLnmcp10VL8l9Lkq1+M0k9dQ2D0gr9wt0z+vcl
yfqNLY9Nl1c0MZjws/19IT7/vjf+HnTz30en/NFaDEOHV7HuxAUyP3zT/HP8W93rwM+bqVjCptsE
QvGA6jMUk5U21V+4zKTpm/cN+R8btqtYSnGaEUQrWf8cpq9/3CUx+BNgZoPihETVXLKY3OlWeRc3
iv2LF4XNtvAT8oINniBMc6Rue7Z49WfwRIVLIO3o9UiE7t5Bbf60M+CkggCoLRCH6BzcL7ihOXmb
3W6oApokcwvZJxNPKh6MJ3CC+boAar6FM5O/GgnU/jZZGwN+kKGkxzf918UHXYmhF75UZajXqmiA
FhMrVQwuBJlSevsgn8pNlFJo8DC/t4n4qiMnOUvdfrizBal20OnGce5n4TCWwNKNFwv2/5aMbDpR
yIswJbr4LOw02vOQj2sLaYdd9/I50qZzCPyKGfWEuosuMIIQIQm3n8ic68taXtMmMK5uu+krL31g
DW92hkyaS5plp9At5+PcI+1nkwG+ZZXpheSZs0xjdaCNZSyb0M1XzKXUuXEUih2bPBOsHON+5iS2
l/dLhIds35JhIqqLKYAlZQ349SID8MPpMJ7HYWPrqttT74EdPjLuUxtXQV9WhQXyt/O32i5eICxQ
ACU2OEBcEbmeso0c1DO4GpoD2kIGd2OAK14a1B63jnY7TRSZv5C+Qjz2iEDMIab1TtVB9pMvu2Fy
1p8Yg2J2ILSFc7vBFvMsdVDvjFXd+eFRjq5xbAzDRG7nYyNOAe2oPN72ZTSfK6Uxe1tq2HqjbJ6T
8thWTn8TQXCoOlujHobv7dCleQXj+zUhcBMihNexqCNJrmnzDj12+waO5HVIejTE1j5CgbHv6mBa
wD+xd4ZrvJV2ah2b2Cg2E2Lbxxp7Um2gIJhGh7l5MvfPVR05Z2mlGxyVg1/nT03o49xJJvcJZjDj
dCT960FnxiF0TOPgozXaphqwHnr38+cFmc6+i4vp+I9/invCdWjK4zdLaSJJ3JzkD4TiwWbq+cb/
YenWZrkNsvTHWMZHU6Gjvodye227y22wzyKx/QeYSrcmLn9YqUerMUv7lSNLH/icTLZZ3/HopUkL
utx0HzvbhhA8e99stDV2VU1vQS1+JXXMLpRN9tItifwRdV4eSTyzlzxi8UKXZPtxUDslc+BvYao4
YE6gXafxcWjN+IiPwFiDRH+JvOBGvNHwGqOWCSyA1NZktMiPONgu1TSZDG05KxalDZpNScCNnj9d
4oaeah7Nq9IdJO6wVp3QyNVFSOWAVt7YF2WfrkSIdjJCYL3v++CMXWXcBwWeoNpFWj+POUziBDNB
dmM+My4w/pDoaEGDCq2N7ZGWgWRggFQmFuOU9mhB0w8IOlsro7Di0NaeUc2lazLzrnlTw1kcl9E9
RKZpgY6T9COJCFxADQ6Q3KqDjprvtcjjVZkON0Oic/TpzTMbn9dlOr0gsB7xaIU89X2dPoy1PZ/N
unnOXcZBSpn2Ys7FeJtrQW53k7ylHlIPXyznOuSEKc3mny6f/5Zou15yBgg3qbCMXWG05BkQE38d
/fEi0DQxqmCaWrhBgjkl/sXve8l6Iz30vR0vk3pYO3UKIDgt6dz6wHOrYdKXCpqKLkzGVwSqJiKK
npELbVh5mg0i2n45uqZ51hZTIqfYNBUGiIjFcVGUZXt0U9kcBxU0R2su3UNlbBoQAYciF87vFzMh
ImJu6NEEWBBU76iXnEVv7KwvfR8l29G330K6KoeUb1kZvee+F940ruos0AuP2IcHwaB1Vw311SP/
Ey0otJ0SQ836E0FikxmGsAhGcUAAHgzu+ob85qnpgvgR8l64ynR3HCbXX6CheCdTntNcr9KHEvjF
yq1Rv0yIXo4ZI7vOK4cVfkz/AftMf2hpeWIEdNtFTCrnQ0Q27kuJb9+MGv9rCllmpWZr7aVuuS2b
4otnSzqPlpljIKabGlSgFFp3wEI+zidhpBdkhRHzo2I+hbH9PEXdQEiJq86cglB8zqrZlPc1PXL4
t3ka0k1iIq2OCfKZ7R+ZYfevdjcQCgRBfiHdeXjN27HckgsEzTQDXeKnmYRGKt5R6GTPcajbrcVD
A5rF6F6UjS+6n9BP5ASY3N0DN8aEw2ou/H0XBOOxVui8ELHnzxre2IMFxPjHiPqXUMbxgzHNpk4I
hEiN8QcmvG/sa/ZzhjB+g5FBblFlxTcjBK5KLw9VUua9evexZlll4jZNc7pye188JhTe24khC56Q
Rh6KxogWVq6+5m6cfqF9lqAQb+rHfpTJF3y2+LyQMVmF3R0CLyp2+P5BkiM3fB+6JRFb8lvfYjgg
evsY0Xhfl3bZveRjIdbxgMPj80M8Dt5mSJxkkUxIeUWWXj4vg1mmq8EAuUn7csEIrBofUobcp/x+
ma0UzdYg9RJKjNxUSNYmdVL2uFD09k7IJaEoab86OSxvmBVIdVaIxhqYKQsohj9cOwGs4GxtNVkn
5Er26fO/4n7MTireGSwwqdkHBzV11mNtgoNNS1XtBhCQpME2co/J0caf5gDnlUgefFsuDTpRNzOn
vU+3cBVbRnSbh06ekqQ4NyWjptqPr05mpDvb11/cPMKJGcz7QKbOa45NPW3EGyNGulxNVp6sBGFx
EqfGNhxjALodxiobBN5IjBVcmT5eZ2Nhr73C6feV2wA+ZuWMx7zfl2XMHFWa2ca1iQHJxqZ6Ku18
PwPwWoaNrRcT7zaslHUEEiUWKYbZvNnZMSkDD3bS7JzaibbWGM0bXmlGJtjImwGGYF010iBLoG6P
aiCUXYtZbwIvU8taTMTWNan9q9yZpH5gNc2fOqhI58+Li7+2NxXPqZSouefQP/Wd8k7tqJtTOh7A
7zMslxWuSqevvxC3C4wwN7+SWfGtdIs3zJEp96EN0AB09UEEcXL27xcEq3plWdhW1ZQ66y5BBCHd
OruYbdntI8f58fkRsJTLnIzBcZzpDBmWdL8pxMANYqapGOzX7t5OLqe8fkz8lMl7Lctl3+h9Vvnd
zeqQV1t9ob5nBqZVzvcfuOGOgcU4NWo7e1PWNBVyzD/Pgi7+qvSj4inyUuK0PNfb+x7Q5a51Yky4
YXapFVl7vEXm96YaIHonHmVbjWxeWM7jjETT1P28QfA+LOq5tE5BY5gMPPtyRSbjozHMJHfeUQet
H5PhZlv40KZ0uEov3dEMYXJvuyaZu4WgcsvbPbkjxtE0vHJN1gRYsih/6xrnNFHRXoucb0ym5q5s
EoQ6VMTzcI8+O43p7ueKjILEicrbXWFXhNlTVqtyM2bcZSbv8NP9jX0a66JaeLBxKA678SgiazzO
evrGU1xtZqBCTH7dYxYyFwSuPKyG+z41JMbJtRCUwhMYT5+XyRxJGTSdGTJzus1h8Aj490+w62dw
bKjLJ5iMhWWnRC5wk/ZIQsJS0nWZHcy3EkGaP9n6VLFfYSvGuGv4UXTwcS+spBt+k3SxFirSKPnx
KnhYtZdTiYvGJvcFeWW1548Z7yBul/Je0HvaWU1YsneWbL/3njk9kQJxjmfbv6n2WhSU5aiW3M2o
00NnV9MHX7L2Ix1/lz23rter/0PUeTU5iqxb9BcRAYlJeJUQsiWpvHkhqrq7sIn3v/4s5j7cl4o5
fWZ6poXI/Mzea8unfIiZow/JfEa/Q0CAgdtDZ93O69EOJy+BpBpGqjzmCC2RrjG4aW0EdnHOeLkS
rRlE6OEDZL3Jg4nY1xqM4kZDtAkNrifyyYoboyikI+sPZU83wcjl9P+/hF+/4cyd0PY1FrtStJhL
06hjodEoicahPOVHJTALraAZP2nAqCgSPbdlnkcfhdPq2zz9G8Uo1GJl3LNCSz7MtR7qYp5OH60b
bvOhQZFEi4ZZsCuhbxaiCuayQuAyUB90qFGelIqCWUQ5TizLeK7qmYjguR7/fSTt8oOTKn8s6jA+
KRNFtpslzUdVlhUTnyW6qJwIGqdiANSyrN3Geps9RTyyAOr9aqvAoGdNdfvWoPzsSzP/LOdl3Ewm
YseiORRVMt/cwZxu3DXeZgRbcRjLmsBrQJ/7cX0B4qkdnprqhYKW+CSEfQE7Xf3K2nqN3KzGfd9W
C9GTL07Su/tJH8EkYx4Dfd+QhpTVOHidoYdFUFAK6FP2MrtgS9qZuL5EVBDbLWQXwxx6Z1DjP+zR
X4a1dWZnnTGEPDmG0P+pPN4bVg5VrsyJ/xsqZC58O4ICxA3wt057igv2vxVct8cxt6sdKrL+FrFE
1w+9q8NxDUVyk6KUGJpIG3DdApNk2vTXdEbnrVGG7Br483vsAOQYzY+8UxYob7xwaUVmK1Dkg5lY
H9WIeSKZeZPtAWB0myIgRZZ38la6WS+McyPn57wdQW4sIFRJLjRPUqz3hW7d9bEtnxgLWHstW9Eu
2DrEEsV7bakRjg4I89uuuKIcyB5LNJBHVqZQkJQt7yRLnPrOdc+pI2Jq0/DTTkP1vTjK53D7y2XF
70m4+cJa4Sj6IhCkRlFXFUQ8lUmFMCHO8EeRA6ZHCdgYk1KngqXBajfH7OYNJwlI8dVyofSPc/o4
9g2qnoqQsR6zDz6jeH6tR7ThRl4sR0MyeLU6XCGOBQsbb7LvLN+j08Az0O23VlrPxAPiV8S6Sj5C
f04XA+j6AMolLEtjQ3oooYCR9jHY3THHireVsyto/Mx422kGUXG/k9m8uzWAqCmjkywJ8Ut71hZF
Gf3V+v6RFobs+obDoLxqZEeiZj5ZD13Wod8nYWA74v7ZDgrj44h+jGVkv9pRHpLKIv5xIhGqEtY7
q7WTyQhob8U0No0jeh81fHFglPJahZM859ZNOPqycfI30TnU75UhtiR8YUjiL5xOvsKNxz1Ttc1e
74zH0B0vxkKWJ9pg4pxWqpVj3ELOKnjFLwvCGDxoF9vwLBzKiLazeP7skeGOSFLyByWJbHO9m5fN
/wTalcDL0SvHSL0jvXOPc4/drqlJUGus7wRW0LbWwdrjhoG+lesnkwz4XShQ4jpVfozKDD8pU9nZ
VMxg4bG0aP3LYfDjRiHv5lGlkDX8dIQjaRIJjpDSR/62IJj4aW2dT3CR/MtnwiAdhf4610kLyZ9B
JYhtCyCjNplSu7ISftte0eR7Z9GLmzOVRIkv/cWMZoE1umKSLcx5w3aMKEuEp5uc6g7VxJq2y8xj
A2hlV3nZpmor4BaZQGerVU55+u+H5SXViZG4dyRvFwkiC9uMgFStEgojTXWZWu911nOO4IE8osp5
cj3xqfU8TFK8A2WRXwpudIv94aSqaN51dnhHdPgmBu8IvSY74gdfXRD9CUceUheBurnScKsXbokM
NtW2hIpa3V/kxN/6mpG6GM1rmqAonuSLl/XPo8Eq3vLq50nDSkGozyi+HQAHTiETSNI4cpvFPmL4
TLa441ucM7CZIz09oPuK2FUfZvqjTWMjipeZ+yEZpyAy+u1go1Jb20wgAO3V6JPgKE3j01jXX0vi
AgQn/nOunsmuSS7Quy8jiPO+085ZV/mR211Y7BHBFWrPdj/sp1Z+29X4F8fNm5WzAW1izELRv4Jv
DIro8SqMuWFpER96FPEjDcrWtRUJZCaxdWESMsZf8HI05YtTcmKhcYJ4EOrpWQcPEeiV+RoPzoKj
RjY7Q+cBOjnRrwKlGBMOQUsHpEWf0nNkojBBK7ZxORX0uWFPq/A2IlQctmNXPmfzjywM9u55zx4/
4aof5rjeTxYfrTKXZ7imO4fECdgBRLiHbUPaZ0GSsFX/pK4ebttG/iJMe/DqHCmH98KMAmKb1hMm
CsmZ7NaGgFHU1j6oaHy3356RK9wH8Z9l7odTX0S/IyvbbaFiUuJh46Rj5Lc12WdxxoSmyT/z2OJk
ieN3V88fZYqYrcccswmnDgeM9zjE3jeCIXDRrWy2JrzWec5+9SVD5owMfIOL8mNZnOcl6R9iDbV6
MVtfrMTqIR78viICDz/6d1Uk5XUsrBdNt8RFTKgg8yhhfgXyN0Z/g/eJpRPxg5vcdGru3+aeMbrn
q5mYOyuzkEoTWgekDDxOUkPtZ8+6bbwuIR3K+hws4iYLYiGXlCTMlW+ert7L2tEQg1XtIa9Iw+VE
KEGKBGYDe5wIatBIySEvqkPZE68oiRDzQbA8odZ5qIsZD7lGGrSNa3FcUCM49r8McEtj3vOMFxC7
4MGMzsCP/lYSTVcHymsjZxvrjboQ9QqFoa/7R72dwUzMjr6z5MyhgeIom2A3pQO2BSLPAiMhjkpz
jb3ONBDDotbtFdpbKI3yCCCn5kBQ88FR0SM4Rc6auAeOQiIDU+QS1nDoz1MYHoVei7NCKLIT4Ha2
EZFD6yC0H2KxRs0yFy1SbZ+leypdOiBxKgnOKFtCXpIC+Wg3epuJVeaXZy2+Y4SwzwkW40rng5I6
6qUSkDST3RGw2EhBKos9Sv9VGhySqOFQuAJx+erNByZSNHG2ySdd66RlWOSRoCAHcQrEVBuHGNrI
UAMYdJnlhXrkJ3pO29SR/jcQ2zHN4Ggy9TZEtRcgVX3UYpZvQz9bAbxVYPFkTxw0mzDIaPij54u4
uHNt35vk3WSPc+QlOiQeuZit6cEZSWI/bwGlTyAd2Xc04am0xs/Q1GnR+VOzlq2moFSpu+1oC3AB
mtspbgfUiUPnD3ZugJAvJaiEJTBIN9/lEsc7NJSrPrtB5UIA6PXyNjSBSvMTuDKqhiHoMdVtDBPv
kRgAX2h4T7lZqPL/xfn4z82wGnC5wDqKkuc+VqeqIekS/Rq24JYhAMVwYOSdOhj2SO4Ab3Uzwcom
YGHeLOKbPJDwUo9Ps6f/8zrr13Gtx2qasQtUJKQ4kig+s7s0sjIutlYwL1pmzE+TtuzcqXGIvBZn
ByA9BVn/iDvkWNs5tBwiiK+KwdfW1SeD28RarQJFIClW8fRNm2kpln1MPkmBpvs8OZoB94w/ZqxN
W7epqn3rpGjV3BZBbzGKbZipfW9UF+bsxoZOeNoaUQSAZgkxkRGXhux6D52kXeMm1G4RRbPpFekm
pUB/WWG1sVLrO0z1xo/L+JvACzzzSQvLhGCaziPNj2hTVsOEZhLLru27FOFvNIyPg2wtFuArfGMB
BNUxyu5p99ZEPcFpPuF+LUhpo4mSL3wVSa1y8Ywr6WOv4MjJbNJHGnXgSx0ekGzeinANTZQ9YE4T
PDWORnKH/+8XIxWJqwDt0jAhWTzKD4Fcfyzgq7SLms5Lb7Z7QfYIRCOAtISUnGnl2eeEghwT2V46
tJCh26iTkXqSWBmTS0CM7/gpjHttDp+6m+312rbeK4UwcxaMLSOjb95X/t4NAOcBR2/Pyz8aJ2vp
5gdv1o8TSR0P1LDRWcR1uUnb5pa7ogIb0f6wqYESUCDrtp1s54bxDxSsR4dl94Ys27duLs5zhNR7
0skGVuafMlfy6K0PnfEXlFnhBUX2HHtzDN6E/btqKxJ0wnSX6MabndbyYlEV7ezx19DfM5QPDYNZ
tLl02MMc+cPkfJM2vQemoh+7Lsx3Zaz3fgNxq6/FNWGWtOmT4Smx4Y8uRlv6U2tH7FtWvkGS63t9
/Xe1s+f5WnzJzLA7wdXvTla+c+3E8WncGIHlwsUEzOXrSHWMqFrOqlHnuEYHQGKCxEoq1uDn1Kdv
hS0gwLu4ibiZIDBiIZJ/NTGtFFTzoTPy7GAy40WWkOhnQHtcNkA4t+Myti/taJhkF92l6kaEHZ46
28V0sGdr3GuFnhOuANDQ6eW4oyR+6ELc0LaMi8uSMlTRrIaSzJre0pimLQ+r8myplmgW3cWoEc32
2hnRsGZhcXJRA9cqfliMemLN5tW7vlzvRPLOHSkD/j70eSgwby1T7pulaC6ziUfSNuFxMl77ahmY
gY+co6FDtlNsstYx5HPL+uNbGoyp07k3T4QmvTUij4NQed9isLT9KNN6E3e1sW9M+dcCgRMMFo/S
Lmz9ZgiJU1e1z9Kb22dzZlU4J5Nx/O9/lgag8ZSAMEnVVHVAAyjtqd8m95EeLpCz9p2wzHxsdesj
Yxg0kUgowLc+4BzKKkdcXVwnU2jszcF8QOTvnJCk61vGSI1P+2frWAMjjXPObXMT2hG3qEaU+hF5
r1+VBqxNUTyXgrRQiL6Ej61PLG2uioDPrqzHo9Pgqq/jKvPb0hSXP7BT+iucHx8fHSFiNk4EC5L/
WzFYezG42iVP1EPkVurk8BxxQbrGg82gNoY8sGX/S76vCZnBLJwtqiesXU1KvK0dK7q+bvEtuKGZ
V8vn2ESDKUwjPQEl5vDr2EwCdJYZTYQqAMYlSXK1rIH+ekB0w/QX09cwu2e9hi0PxoMpHcv1ve2N
H73t9E9Lo1MzjCwMowwLxeTY50oky22AOnp1qcJZ6j0WVZGf036ke/QS3LJ6mW6bYiJzc0Sqx3Ue
3ydCqe5G1H7gTJc7QVzClnXYzjCn4VPG8x27ImrjspEnQxM4rYYWRPs9JiqY3/etI0gW7aO4JZAP
Bsmhg5JaXmFqkO6n67sZMj3wpWunsZDWeQ+cPyj4nF0PweQlbps1e1IvtpqTLjdi39h+62+4hUya
SWTqHZa/Qxcz1pxO9tTm21lLNqSOwfpmKLogWi7MSgv0pjgvY+1ttF6j2Yu5rKrKfgYYOvlrNKkE
JnHQs5xFjfslWIp70jihj+YMK52trjPrqiINvoHRLEEyhS+1NVdnUgrHI28ypyrUqtpKxGqSBEtv
D7sGu81mAs7b2Th2Cxdge1i+ZsTsblq4YWTIZMaT7tnHom7IBVXlQ6LrUJzAM+5wltwiD1NJvNhz
UDtZem1DMw8sZGtUpMURkdJ18eYgM+TPEGkmO7bJ8mctmBbW1u7Y/0b4L5ByYPLH1pFvuslTV9NF
5NSgU93nVGwAu9gQ58wZxgV5Od9WfwYyEziru3cqY8a06PSI9G2/ypmbjcmbxEdVztdyJsmS0sdm
bomlG66Gs67gkjR7rLUmug5pxzwIGqztHrwV9p8MP0RIn5x5+NIKe6MAdlwRAcI9tfSd6ZBUygBr
083aGMRuSYjNJvQK91ZVrovSjXZZZd8eoVWbGtXHrm/FtWAGBFaHZqhZn7Fw58xPU++sih6TYKgm
auICUMRmZN15jZrS2y1AgLcsD7CLdrjQZ+m2QZY479x82K5bLiW3mfchYF1qDu2vncaETA0e5pEk
O8vZeZVV5ZtyELeCQ5w0lmgfz1a3rcV0gJM4nOU6SRy8eLp1jLrZRG0TwB1BJ2w6NquHZ5K9L/mt
ZPDtjw6LBWBDp1YvdF/F3nHguvmNPFAbI7vFwdqmhj4HAzwxD+Lw3UrnQGU7feH33NjEOBl4YaFQ
0uiWDsbkkESLsabEamxDroGexAsUSm6oIysf2vN9VHx3wqnKX+bcaB/Nhb2ODJmdsEraLMnsXh07
hJhVNQQL64yRNaQif0sGTUvOUTWzuLsgaih9157dh5QcsUs1hviQi9XtFLPOXyqxV4wjjxyKf8Iq
+ogRgm4mLi2feKLSrwyYJmXDks6p7W/DxTg1kldOMjdlrD23sHmL2FeGpBgbipPn1Tx0+kNYXX/d
0UK5E8ZHxBGvTJWWY8bKeJ5s625Jh7pPoNUcYwfCzPqjVHiucLUM5zkZtc2cp1CT+0GAlSwfzMIy
AlnH/xxeHQY/cXGQK15HVy6V6PSZ9/NZuBi5S+ajZFgY8z0tx8CmHQjHqX8YURWKkUs47VdPRLtO
yZIFq2LY/8gh6wJAmAlAdYivXYrYKIrRw9dtDDtLT/dJ5XWP+H+hjFDsHhCxo5aFD+ogr7prSvsi
X7k7mRXyB6eYTu2feBLyHFHc7WKFesUME/dQesUFZkjDHhCceqIGAw80P4ooLIJy7r9q6bGuosHF
ut30p3QdOzDLONb8g4uVk09FzwEyo5N3rpD/yl3gTV7ewzsNB+FbPTufZuocZpjauGeTouEUoc12
+xV18cDT65DbwNu18Y7dS7P4HWT1Yillf6QEl41284hplJ4YaAEzQaPGvYcfT08jY8O4KrvQWFGD
OQs0Pz4DsxwHdinTZwW12WxLQlc13EBrmrY7Idl0QPEsC7ORsUXxGcGTsO3JCf7smeb8JjI71601
n+3QDHoGti+EuZMrjsX53PCtfDa+ElubD2Wpv84hyW1mYey5lcYnsXRfeiPzi1fH5OpKJ8jK2PPT
BTZnbEYIXpfqC7o9EG3HvBvrD5Y2zdY28FySyQlii5JrB8LeuWYtszCVl3gVB4csE3Jza8VAWv9q
GCD5hUJMOxBLA++YdmBV6CLNktssZ7VrrU9RG2Kc80p/zHWz8wEUvUY8AYwsjnFxykbbZRJ+IQVY
BGQBUzZVgnshJ0MBtdAlhQ6q2jE0nu2BNSqWPmCJkxzPLEan839/1bM/DZSn/Viyck59f0jKpUXS
gcPDHThYQ5KYtm03BUtPpawojMSs/UDSIZ65i9cpm98pmQf0PmDWZ5A+g2fC7O8ikwLFtp+8Tl0y
1cQnzV3+Ib4WwSjDfaZEdNFrtsaWlrz2DUH1emqgqnZ3rsOUFE+c+ccCNddr7ZPJJ42Q0LtBIFj2
affuTb3wkxR0lwJsAQefCWuPdoDWLUVAkCVBrY8pHJfMT+ArYx7HkDuch7E0P2Y7OeYGi4A5rcw9
i2WHNKloRsjjnR1ajqCIUC+k+PK3xaRZgdUUyC0ILpcDgzfm8Bz8GYmDQ4AxHLegjRxiNPR9WRLY
XedT84IpmLDM2juQNcnautNzHznWBc/+dLYAd6k2xRZRu3O3YQfO1rKH2zaprY69D+c2oVbgYG1V
RvQ4WHGMIf6cS0dh0a/0By8y3gbK6KCS6bOmAUiN5fqdRCkF91FlV0u8K0OI5wYrkiLAr0ri79LM
+ItatYdplP9yVZmUbbBBNTdAoUxOXTm+zU6Xn4aVRDuqsj42sKa3nWyP6S1Pl/HRHvSG50h+AtyK
Y5KfJYysoLMqCagyxHXcULo1vHWb0Sn/OGh8+E5Ti/Fh2r6tdyXfPlM/SrIRAenSWLOMOiFZKnZm
xWCmc/nj9isH0WMQhkQMSzb2uDV0z6v26HA5AFLsWuz87Aqacnkq3Ah/l4NcW3iKloHUW+NkZ/20
z9tN1tXFlcHshvPwRnA7kKVqTg9igk01F49FP5K1aMlyB+ifmHuCeyBceyXj38HaLGXRX5Mae+Kc
E+IITwWRIY9OVPnersCuyiiM1gEGlqLxm+vqpAqW4DFJwhun55+fh3Q/qfjXrribbAr+uNWbq2nJ
fxKs6U1/dTjmN3PNJVvEjE869usb20AOmZaHmTysIQHq5zItmpx2vCz4Z6HhdAfssGGSuBerqR8K
4jfkGJ1ckxe5BROeNZhkrRb7N/rERZ+0Cyc03UiRdZ+zZegvfET7YuFIi2IYj8OkLhawlL1jqG8y
Mt0z4+9xx6L3jFOCqbM+RizVxt8JdOixS5YGp3YJj6oBlBHDZc8Gi6FASChsaVPh5+zVd0VEgpE2
mdohJyIFxRuZQMUmHfJ816OZxkWXItK1B7/o48U3ovipWko7qKH+Fp2VXmr2fqLkwEGyX3FhYL4z
gaB6hhvv6nDNYlUEpTjs7fNhMC99/NqzTB0ilo4paJ+NE08AJnP55IYlfZ87vuUtcyaWMy2cFE5g
G4vEBhvZg9vln8miWzvhujuY3dl73/HJtqB1yjy66+I9i033mGgNFT/iOeWNT6pDbZiWkpAHAIj0
P/I4LZm5z8ui47Gtc+iuvblG2ezyQSMS3soGbICglsqyZKSGl8HlAWm8TwAI+ReinWumHLKoN+1V
DbsyhYEfT6V7ALdxD6U+ncxUQYkaTLy4Y/sMd+XN0RVvm9kN+8oCCEzIlQ8WaaTIHN6icPgg3WTw
aX6BpToZQmc4ldui94JhvoIXo5UOa1Qq2nJjb8eITkJe6Fa6FuS5wiEzOqwddXUH561Ms3dtHOXj
ukSruB4Afns721pzothIqGRxz4i53lPzNaojaLEZUPhuQriVOnugLgQIYUKnJY0Y59S7sbLYidkj
favVoHDEbfpIaFlAs57sxho+1QypMou0OaDGKll8RvOGNX7KIBWd1X8/eFExI5buP3PqFFiVsTk1
8giFrW2ya9caxC6T0UxJZKDzsd5kW3a7IrevgjTWfRjVNwRj2NOl2R0z4EA66/9TmXavoZOm16pr
TrjO8Za7B1cfxM4p4oc8RRZDT1gVNoda+0nm8Q6aeLxfBDofbwbpmlVr1pFHDscGGPN6CUFLGrXy
BO75NyFR+tiak3cF4vC3d5u7XYuBgRpb3CjNOO5SpGEtKROoenuFKG6iO3+0Z8Dmcw2qUFqUCHmd
3aY2DXBYVzjncLd6UQ5RSTBLjolmgkKnHlI1vA/AEDdTEjNMw3CLvhASCWVHWz46nnbMZNNyMImv
xbOGnZzHh7oraIfqmrOEKOoHyXIrwagyQLnaqJqiDQq2GwxR9GzDfQiadAHdqMZ9MxFCTk0RnhLs
TXbxYeTCurlm+VSm+J7YHEOp+juZxrbn3WhAksJxLSls9PBnARwDANb8mrlkN5QM/2wseaWrzBvd
RmB5gIxSD5Y7HcdeFsldN1v7gfRw9s+AuTnHNY6wntJ3xmWZ40elxW8P2L59vdOw9WYVK5KC76rk
Tt8lJrRvIyYOWgnzHD9r7YS1Mw3CQtP8Yx4qEvPgku6SibIjVe58b2d56jEvcrOqdsdGqdg4M8xK
Pa1bqNIkyveSKDdDlc+TjatXT1mzVxi0jTTZt50DljFa9TKLZcLpIsye8f+ikhF7NqiZKhN7MmZY
a+AtoMDT0k0rczJXYeozqpfU5DbpTqaZ74aOcUG0hho6eXopgGgDsScXjZe12oAbZoaJmtqLsFSE
Oos3qwYJCwBjcXUi4SwuhWWF0XUxxzmCgh0REpuEOeUrmpWbDYOBc1jhnTbVp6Cg3A6G1bJ9DTJh
bNEB7CgjKl9XTDPt2MF1oc2KKUF7zshY2nGBAI2MvKNIAanEIYFBKMVPtOftDgbatO3N5BZbLGbc
SWtBzIT5XgC/Z9XJehEy2rthdLVvSZYB3fpf16mj6/F/5Va8dycV+p0gFHjQom9v6TFTGKQbpeEQ
ovIp/2L9qrfAlCnG3NEnpt2mZ8R6Fa7MGxc9F77/3uDjjzwOF/rABhAZsCTCKseWc9tNj6pkglRM
xq0VrLE8hxgeXvt1OTgYAYmDDxFTl1hqXy3CLPZmHedoHH/IMLs7rvE8aKhIRfilO+SDhsZg+GMd
my9VsWypjMZgWXt8lSRagEToj6bHxr4b2f8KCGgCamcUVfeEqhx9Wmo8ZKDjYD4fdLI3TlFems9y
KfQDKRyMm5LeX/KoQ67dMkCfSe02cff1TKjSlmOwoH5qmbtskbQSDgxRkFt6L93lHW69u2XfNW+X
6i6m84BgnjllN+1SIT6dGrq4BS56pwE48227ZNY75t+d0w18CsUfjSpZD2PgGInhbDIAdJjG663k
bfKxsNwTwqb2wLg+ppkiJ+qi5tXx+Og7UFDcMwYafJnu4qmixzOK8jn12L80cweXjOiAbpERTLpm
twBx3rekJWHn04CWKDJ6GDNOhluBak8fk5BImakovrI1PHFOXUbdlpUeIlG8NnJsQeyxKMBMcEI0
jyCyOy5aFe7gXD457k/VCsO3Ejai+VczzwirnZHCkV9FhBK7dO1cO52cjuko3/hKuIz8iYOqa7QH
PXKqg+bN6ARLKERTIn4XiLjbAT63L6hvg7IG+l3UyBCNiBBKRODBDMq/gO8P5wqSfcgQltF6mjvt
XuLubKbsSh99N7al7TzjOSCFgzCKgGitxCcfQPmp9bE4E48IgTlcwRdApmQ/zPZFcJJg0GDDv4CP
q1ME3pPeH+CxIBJhQb3ldkgOTrTcU9miFdQpfBrU6m1OQY1YnJwe9WZE8pVyNDp4qHy2MPd+iQFE
7SuG1Q3jLyaI0nTBx6+n4nthER4s3sJWpyJ4N84fZlHYD+ZS2QH2t8IPEzK7p0rb9ENVbyc3Mw/S
TZ8nL7P9JNTbgNIIRlG+pMQqNmec4o+23Ra3Xhvvy1J+lRVw7yRnHKPWpOkoZiIH/tAOJdpHBqj7
7my0xKPiXCINlVlSWGJSQI0Z+V4MxMBaWOGVdprB/6aiBmsKna8KBgfzDnOi8sT879GgTDa8Frlx
z6qcDLyGOxot55KiHqb2OrUMJy+IlY692bsHEY/aGVsgWWE2/EkETPaZEYlzzsX4YVkageN2Bid/
sU92af8sXa18WbhkBszjy5r8FUVLRE2Os9yTMHsW6z2ciHVaLPu6yIUa0/Buvf2v6Gl+ZnuX2BEz
SjkDRxzMm7sZdYfYeQlydGnGfQ1v12CMGgwdrVXBytNtzEfyMsgU86Jy6yUa8FCzaNdX7NHqJgOq
kbG1hzH122ZGsOMk5d2Og0KXDPZj07fQt2yrFEOHUZ4o+yhwiDtQMEiCpNfx06hcXJtO7aRg1lTn
tnmpP2woauckl4ToeuafMdNF4PQJeJL/2B2a9tMY/CZNyYwgE+Gy6xwYkx5zj4IlrCYqa6/bI3Kv
+c1wR05jRiRb12gOOMv6R5CVyMAZAUD+ZiwdcnloA1gn6YQlnxAmocZ1Li2d/BaCLTa3Inkxh7jf
5Fb0SsQEkzQ3+qs6EuD/CJ0NiJsW3wXA9rkn/ILMxnZvhe5HFtuf5P5glXLBxMT926RBVqYNp1O2
8q3nxWSugObcVpDd8B6ziuha0p54/cCJykuHTzh1a4Inao7LvpZrQBKbESe+e3DUUYelP8LibwzV
QBEcQ+Hqx59pnnJuF7nTu+gPXDK5NxC8gsPxyG90UnuzXOUk3T1d1IOKqA/RWZdVxLzCC+0TdNOS
w8V1SBmQoi53Wurd2S2NG2rwYSvM7pzONiVYU+NmJt3PleKbMMAdhOTLSG2kNPNlnEd6E4ZgG6UW
CqXpxdQBm3RF6PH1JqHCKp5QEb7Xeh5vTEc3tmE8df73PDXMq3XvBbE/Ou+GIB46nN29q6vpzKJ3
gwwAAU5l1vuyR4JdX+xahbsB9n2QN/eBzecqBryjnrzpE25D0Xe/+pQTQ0SqJZS8VtGQIDsYf8Ph
TcAI2I3Luaz7Ly1GqttbyWlFz1Jf8nbYtfw10vAwVOW7w8wCvDWfHbpi/IF6YW1nLCnsy51/WUkf
v3B5Gezm0/nEwqva4Tc6jZmZs6RizcsWcV/UckehQ/7sqobNszc5z8GUj6eiZozHh4u6Bc/4MOF5
GNHatKVH3paxmxZiNvKpAk1DpZMmfKoRf2ZnLZuLH5wJ98pOX520+dvGVe1PAh3fiKEfwWYV7q0p
2bNvE4emLY+zxTqhIpVu+Ct6p98pdlEi+kIaeyNXGAVXXTDqUF2NAhf5jWrst5hTwPRS9jlG+y4H
JhxkIe8cN0EVkCL6GrEp4rUhEUSYIbJMprpz7Sp0dx0JPZN8tlvyASm6pa9KNEMAbnwKpZOmfjoT
ijYsjh+6WwblnUJqgxoe4QFDrnWDYrrDVnpPGZtbvw27u3TBLvNElniRJDEPz91vr5ouoFFnfDGj
yXWqLW21IEuC8tFuE2Of2aDGWawR4EHRBfnrjxYCv9NB3eINiQ7ZwuKNqJebkbm8B/YTK8lp9+ks
A9L2uoTjmHubavjDgJ2ZA1lnBzXvo7gJAzwH1xHKF2vD5BzCZ+nsTOwavD9cZZg6vGFA4zv4kTHn
G3Ohf2Eb9Ws67bHr4ckysr4w0EaJIlmdsDt88JaCl9x+GMbojaDRcuMxxJjGd2UvbpBH1k5acRuE
A3oGg51BPbENN62ryyYnIsaqa7Vj0XIhm2k87ep2YAKXxb80fkxE0NBsXLOT7NvSb71Qz4QyWK/s
U4hcOJqaZr/gm7xnbCaC3KsbbpvkGptd9Tmn5w2FPw90EguKucwvicq6uTXSspilsWk3gB89+68p
G2qzCZwF0zuLX0rYQiPm9g1QGtvCSJ5LUulwgU9cCHxHaTF/KpOJVO9p5qYWzxhGiUPEPdxzVFuV
a/lxvGC2Sy2DL2o8HxoHCbDZE2BtlUO/J5r3AQ1gcUDEHChn6i6J/B9H57HkKBYF0S8iAm+2QkjI
q7zZEOUaHt493NfPYRaz6ImZ6CoJ827ezJMEn+InMBpuaLOY3SVKjTLDBTwPOA4aTGJSHSq/mKdf
xj9ICSkabFaOB4hNLkcWBo+8qHiGGeOroehUM7TaHDYKt7zLHSlkbNyqQnyUtE5tdDXJD1wn4F8T
0GVVQQFEWlyMPnJZakk4wWrPXDdr28b03JtqTE9w9soQ1+0nOdiDU3EAGFwZsBSLLroKwFjEPIb1
ArEP9Ja3nWTEYgKFf4NzqCHYKfZsT19QWT8MQ/GOVOCwfMMMF2Oa0DtHbHq9a84911uD4EwoMTGp
J9FfO6Bp/qCY+DhL+W+wbHFse2odFqIqIWchV5wqVbHAoI2/ool07AvQd4sec48KMTZbi33b55mH
8mBaEjMwzvos8/StVVicbRz3gN5r+oZnxsdofphYyZ1LEX+4CzCgZazFnUgl8xWFO0R07qOnpNhm
+nyj2vEYZPHOg3F0wIf5iRhHkZCJ+pAZJwN0/AagPx+RghuqidUDMTJ+byXhBQWau1V5A5Tk+3Bj
PyLy4Gyjy2cX28oL59BNkiCOKhMsIl1VPmwLj7TrRhQhiUsSNelZr+xn3cbFAB75gbujO9lqTDiv
MFb7D/xNd7nky/JrFFvL0dbkUWlf8vxNb6cvZc6NzyR2HWQLh1Uw3SdbW1IUpACn3RAKJDrbXUYN
Wct2ur3K9L/marpdMzu7MSNHHqFCBC07Y1CdGQxgReKqca4eK7LroMbH2cD+rtTmU9Wprwm40L0y
Fs1RlTx6nTWnxWREQHX6cPPPhk/ivYkshh+nJcHdJjhta/NFzW9ZDLlP5Ez9HC7FRiMldjPbQIyA
Hp0p8vZjYSdbV4hmk0NC8gn6i6B0tIPVlw61Ipxe+irZQ6Gl5QqHg5I3Ckq7OgbK1KzwUKRCU8TV
XqQcqjgtHWn1AqQb9wc65vtH7Axkd1zB1UyXVmqhMtiW3Igea5IRE+4bUAQae2x32TSH8cBMoHkE
DPXu26hNaMsL+kDNxJEsbcxryvbL0aYOwE1fcXCsH97ch5aqx/tG6SM/S7LxjAv1kXZD49SnWmgu
eDSNxHvo1ygfhxvqyQjqHApT+zZrag6Q81OqW2yKE4R2qVj5KZjNafCINpYo8JSm+77OrIvI9OdR
Ir6JbLx3hdZcJeLAkjl7wVnjJ2JXsGk9pw74CE3CDxiK9Sm2wjzHnKcnMWSL5pfXEHHU3GEtmwiq
AuCE+KPl2SxBsK+7dbmtS5YHkzmHhssHqhOPaL2Zo7JGEYmj8e+9SOGyxm0/5VD2Wut9dm2Epozb
PlI9INyZ7u6jCL1u3acRWHjTDPvPdO2Y40aNy4yUuXRSI+jwwKJYctRYILNb9GDObHb0sgs1Sru2
tdTofqCG0ojh/4wVGSGKm4SazttovXo8ByldH+IPRBblaCu2sq1MPKsuyfYt9QMl9HCeXVDvrlGL
/gewO5C1Y17kJ9VQ3RG9mQx0XDdclLRVEilL/M5kHhZtVB0mwlOBzUq8jB2GcP6HPQLHA+XZbmBN
tLdU3ptH9FPQbFiMSXMCFks5rjuyKZpvHosV1H8lu3h97KGkMQgX7scg3OhsuvtSzebdKuS0isFk
+ohLLNrGLD9X1+Fa4WNnV0EKIs34q90JaTvLSCQQ997WaRImwPi3ZUwHVTE5fg/5bhM36nCcHIsU
rqdBazetoNcXayvTrvOxQDMyWX2g1PRMyKa6ehqBWjAaeMUsNait+cjJmmtCFhwuJuUE+Rr7TxtR
pGCNWwMxATsJe3AwsJthZO+jxrYJWlsPo+YTAqD54CigjLBAb/GgU9RLRVJmPeVR8qn2iL6dXR/M
eOSEVmtHVzV/Gm359UzNXybP3VjfOANcVERj2bs96FxMk4eonJ9m012f74d5Lth+NMYpL/CmTSho
YzpgDkcECBcDg07lSSNYKBkBl5CeSUJt9Slj37Y4d1k3tM6mlXss83//Oz/NSS8vKOq/XAGObzQ0
Qo1pQrNTiyfRk/LLsWHWVy26B+5lv00EWwKzIkDHVQfrSyWmz7ScRpcFsEDp4VPk3DFdjEzdY399
MaveDnTBhGSr0y/V86ygFE34ca6+TC330qBxB1VZuo1jtsJUJdlsEhR8DZzn2kOhL5QA5co7GHXz
yEmXAHXDm0g1LOHX+mixdG8UkljKb+SWCpkf+vKYVPGUeYvA9jFQA4CRycw0BE+7ZNEqw2xQwzYf
MGua8hfujR1MwnldsLhQZjfBxzMeMeaiqbKx2+Y4kRsoKy+6ZlGR2zebiqVQ0A2o9i1R/y3ZFGoc
cs72ZoIbFLGJ0e+ZfJ/Kky61A61SxjfbSW7e/9bfhHW6xahF2CjdGVn22mXpM8Y87DkVvSLUSOZ+
kRI5mXKVdotEA98Su6eocn84TWOoXahgQpvmRmpJK7Rufk8VkZ5c8V0i8W1LXJnbJi71Cw5+NrTp
IdKbnxTfDEDCViJ4Atx0sAxILZvoZCyqKxcxZy0h8a8MyG+ioUOIxS2mYAFOJWrf6JvcWWIE26tp
ET4TPHJ6E5uM4F21U7FtODL+Yv+n+otZEkdZAGNXEuEuiXG5Ta76xRbL2Tarn6gAYRvWsXlpKwIe
dR/UNHhB/lgZZhMnZ7cglVy+oD+Y57ie1O2o5JRDF/WNKHoCr6x7IbBu7G2liQNraZ55vJgbyQC6
LZ0PV2elmjAshJp5wy8VXbH2LNVETQ3AQUq04wDScenr3gRyg0vJN6aVmCIOst9anJkY/LDnGiXm
/DY/1G41BXkJOxXge44EPO4zM4kw7xgnjVjhhkhTsxsr8ySVMmAhGoUdoBA5ewGHvnyDrDpvsdNg
1jai15ItcjjCZhYD1m6hOlCUKZnZyaw+jxVzAEH8lBj0ntw7sgebegQkqABZXtHCqRAWijhweUQt
cb4c45bEQSyKv2lMCenOXjiborwsVv5JiUux95J6POoskGa1ns65Fv3IfsH4eK+j2bmowNBTXsIh
NeHOtreIfIlFuQ8abSVTVX+wMpqRd/9NCW5kynOwgJAbn5hOgIdWoNtEe9CwgkHROKnyQWug4Hgk
C3wrFq3vUIu7rRJC0mLoMDrjGFyyYrfYaMBVjLLdNIcuWhDdNdH7iYCpxjHe4oKaQANJKz0xJCCJ
10zor/a4aCecroUKTbyTrLXZMYlNXeL+b7LYpQ7VGG4NTStc2vIwK3y/OUehu2zHwxxN1mkGF7Ix
ytfM1ewTB4ptkpd2WPSzDlipmwMhMWGmSTydS8AobOxo3NCGB6gRyrHsDOUI14YFcxVVW0Ni/muX
lK7RBW0nolRPx797WCqeE7piQeUfYOIkSKInlNA7hYFWSOWR9BcKksOudpEsEm8KuxkFbR3PgoHV
kd9LtcCWZ2CoruQ/juALnHCW+aRMvjMtzXbtgpVokxPi84HVNlu1bRXKLelorD1QExBxPu2+dk4Y
O38E3YYMZlbtz/3i7g270rZMriVeHnrN1ZSMoWZG1q0TzvGLMHtG+2D+0OdM3YZWN/tBI2ehogYH
dSFtPMLmdCOESX42ieKfxhnZqLBvc/PnqSiMR2G2YaqL+G0uY7oR6Y/b/P/HqNVcen3oWfn/jxaj
JieqLD/0PHawWSvVJakH6nhTczgJg5oQnHFHmbgXRUlwPFTMBUUVxUe44tuBUPFlKZUvJTH+wb+g
Mc86GFq07Oqoep8wjm3yufsS4Pq3CIO8fAd7nmkOiq89AspRbxlb9EX2O63eN/TFvzhsOv1iMY5R
x4MUoxy5ft8zzOqUx1a37TUcWfM8D37NAYrgm6Zuckd4QWFiQJOimnEQ2tthiNWHciBcr8pka0ya
cpqa/DmrWIH0Jgko6fCsniTjWqZcCHk5TEinZcj7V9dhmc+qzWYFQtt64hdeVFwab9DXcSnFEtPq
x44Ze55K6M8kWN16zZsBpL7qaotR4LNv2u6mVkqEs9B+yahvdT/mJN4V7nOMLrGgjTglJ4SKAB6D
omk/xG1xHhz3Qkt3aGpiV1cfU1WEKmVQsVqcOI/sYyy5jfs8RhGWB0Hezpv9hiRVx3nQ4dsUGTiZ
O5uzfQGfsiigW2GOGDtvQzDqpcYEsEzu1k7whOjHnmevqnnPGiu+TkINmJrD1JLYMojyTC3pb3YE
05vWzXQD9T5Vja9Rf7IGLFPxQVkcnNriqOVXrR/Bu+v4NIlFFmwspt44dQOJAqwCCFDnkgxbRTNw
wW+kp7bvNm8eClgDgAOj+REkI7aNLeqSkeJ3qq+j+HZ7WI66EjYUYEesPxWQVtr8objITHCsB07f
k0V/j13t0I/DUV0QCtsPCjO4MpI6qIrnwqY4bmYvIRmhMM+pcFQkvIuy7c61550YPYhlfCmN/ch3
v7V6JxjMN3VajmpDCeQoyU/Ndxb2QOz6F03B9WzG/M435TVO9ScZv1hWuYeLFdCkHCnfNdS9kOhB
Kd70+T0G7+PENBjQwSYV5oWGXT8zldGcp2aFgNZB1P8riGricgaDAPWbBt9s2ma0xowNDNPp23Gf
8gZYA8EcqqAH+F2e8uJouLeyC6CDPCWKn3667DbMjGL7Hm/D4vqM9zGeKrzHXiM3NMnuFuSQ3GW8
kGCUG78fakbu6ZS2LR3nmc8G4g1w4GbAvk0f1743cBKUd7Y5JLav2Gt3FMeknIAm9YOcm2+udjBO
ep73VBOfqKnuRkqDL8E+Cek9wfdBlag9Bo1xJvQlLUzfZoUKwkK2D0R1K8wC0vmnHHe4EAGrYnKf
qIbkY1zsnVLUh9SxjhNamEPXKcX1PgLYBYPlnqIdbFyOvzS5n3Y/EVKLx2t4KJ9yc21PNbm7lo0Z
7Z2s/cTBEZAq2yVT9FLrw34A5dVTYRsxcJr2DmjZon2ZrJ5r9NBs+ROVfdK1fBNbFzb6ymxhkiio
SyVc2lJdmvCzzOOTZAPk0r9n1qtk52duvJkiPTDK6JzAQqOPAVtZdcgAuNbJsaZLmpWobXD+mt5x
nYcxp3/gGZx1jEOFZWOwv2P6crSv3lpoWXtUEXkz71nv/zpL/Bpcs2X6YxFkUusjsDeLEc3uv2oV
OnWOn6gNJR+V/cTwuwWF4YOQx1FSAZiB2AVKmtahWGW3cGi54GjaKhuwCGfBtZTZDsv7dD8SbIvT
QCFjqnsPspMfeclkhEjAOjucx/lgiNc+/8HxvSHhq7IQFvVNLS41nRrcczQ0stUX12wFIgzc6NZn
Vz4XeFYUq4fUdcvbV/BhIa6Pq2odVSyqUXl3q3qv5TOrlkujHLlBaCw9E4HwB33yi2ezZrc+t8EA
IT3KNb+zD25+K+OwXIXRKcOx/76uwePsrLChxL2pWpcu2rNJxvJ6zCh2dXDCF9Ttph0yGD9bQli6
IWJJF+ecfmFDFaK/jFgQCnrRWWkPi+pryhn3357Wio1O10aE1te86bni5/sCm0NJrhK8fhpS5ARS
GN89QWOpE1vvwrT1wI//rOvAfvhoevlK3TCQ3HmroYs6ckvuMVTwCGPe3BLo3LHc3PbJElrpG1nk
xqQnE818klQJ0Ws7SSapEqxH+yfYRniIsrF3lRT1uBUQwpFqUeukEK+uYepNWU8E7UJh3cZgcu7Y
WaA8IBkTBqV2eyTMifE5uwIvOTry1kbcdHlycZqDkp170rT6fIPLQ1ZBUg+6xycZtNCQrPbY54iJ
uvCrXvcrT+xkwUY4ZhzvdhKIJqlKHvC7jioTC6MotarlHycg32YboCbqhtc7Kx6+726Xq86JMw7k
rdVhA3UrgigBcATLYjP2j2VSPQiwf7yp/VHgJDCwX2U3OfEkgQjMMdf3SMTERotUyVDCYnXOk8PD
NKcPpJn3KsMNFgSM+i3Es1uNsRUzydbCrxR7KHUEoSP7Y54Mn/DrJmZbDylpUyUPBf2D9GsGJjbT
FGu2zvmKwAT7hp4e2T9tel7REym+bJZrbEB2JTC9ruX0BylZHieWTDWW0lz7USP+nvKtoQGwrCnO
6kiN9AR+G3ag5NbTaGKceFiR0zZ1TxrPrTJ5gGHAULJd4mhHpaSPCWSrlqsHBv1iRrOHDY23rDM1
uCm0CM+/azaBYPilMrqDi9u5z7SDi31k1N5UUjKLfhriJ8VJfYW+9ISlpec+FaInrd3tH9dwuD3f
W9opPEN5gSTBVoqXCIXAGglIgqGrL+uYFFaQmsmlXbdaq81KjuGE1wfL3gh0rxK4QAqw0A0b2hLh
DWBXlpnFhoVJnMsjM7Kf6peC2AEjMV/xzbhb1UVdV/dgtbUdmwxGcOth4DE+cVPP3ZGlrSw6MlH5
VtErXCoD51YGNB2/WSrWLfSbqrxj1nKIQsty38yHvGQ/BjiW/T8K2HPcX2XzE3U/xvgmWvS7F2dS
nzCr7ZKY3Qtje0/XrqwIwyfzt0lbU5+ErffPGjCTc5tWQ0uUanxu7e+RGlm7QvtQH+nGAa3D1NCh
p5/0pXrSrHs5HscOxdkqTp1xwzO30qiCIrq31Oi5pdhU0Um4IoD4RWlZfc4iZ8/R/liKsLbUd2H/
Ctv0e0pPH9zuamNIKh0P99oE63OkEbE5php3DSuWbG74cTnsyyY0egTqzAdkd6yrF70/4aoMY5oA
G7YPCoxN98csL1opDw70FTvPd5osYSolnAPSDSiD1rx2NRFUkT6VSx/E3G6ZE911HvdJ4Vwhhn0k
OnSOzCO+8i1zdOiVajpjurkUCM5E0RU32WXZ/NCZ+lFBwLGmYzsdIpTh2sBbFV07M8Oo/U9ZDJ/d
0ilv3/Xuj7aFfYy+OSTUulvvOZXTkzE+3AvyVEBhHT1DCF/zviSE6Xqjx3IhJDrzGu8eHY9ursE5
GFYcOC6CCBYAnuprC+Rs7VU9Y/x5b1rOTdgPENj6W2eia1D3aE1vccZzCj/Yup2EHnJh2Aw0l4dw
0RWgwgkjtruqb0GAwwivaDjkevrxWnAMsXFg/tmp8z9G8VMpqwe9EcwgXr8rxzVUQkmvaZ7Wymkr
+ueqLwLlqUmNY7u8j/Zzbv6OESZFBdgO3Dtwb1TlJs7yUJbuw+iVm8lVgjhSfs24ORULu1XlBY/6
84gUwmLlV6GaDNQ52g8m4BFBDXDCi02w0SMObLKNIILFnMM7cr4UitMjdJo7W2j0SSsXiFC5O50S
x/ykqAtECDvriee6rZ6rSidpOG6gwnAe5ojPuYvQX5a0NzeNT9OcveOm4nQKsdPkzG86z+bjjGVx
njnvgPbDPqLQqMJjVXebc4UfyrDbhyWJET9zbN0oCZG29Rzm76ajhD1DFqqeQOFiCzVwF2DW0xVf
GZMz9SvHxm73JDIt69xayYEy5gOxn55uq2FRuPfPDCr7udJCBWJhemuTfJeHDXTVmRYhOKZBXHAg
jNz4W6TqzUEpWBs8gY/uW/O99yhX7DaQzDYO037FEcOrFd6BrHAG19rlfbWX/JdWFno9Jj6vCXsW
lE3nbZN43U53AO6UH/qRWG2gGUsWcyetjra5keytOVysLqh1VOH1YKF07NurV9ut/LRCA9J2ET4M
LhaDStrBgMT5rZCCrk39OS/LJ1CngcrwV5gkLLncVahG9gC6TKdV8KBWHn5PfpY0E6Ezh64FE0mR
gQfiynCe6Q55joACrfOmCv21oyDFRi6HcmJiWkNNXkGg8mDqyQ0hn0PguB3L2+AYO8tcNj3G6j5/
T9cftb+DM2OtnEDva4C91bFvyRdDJV7ROky59m2Rj6sjRBu+bMc4WetuMf6cKaFLaV2vnQdrIas9
k1XD5/xeFinP8tl3UfCEjQmEcam7UDV3pN3raAgOpBTu9lcqU4PMvg8zpFpW+57yRnEYKYF0x+Nn
qU6eQpus2751LKJMknwdsCaiBmVdHJDcg0i1Qh16cMpzeFYuizI8jVP5KCgU1zlGuQu9WOByk4aq
I4cCtJjMFCq2iD5bYiROISnUwT3v8F0D3/htoQBDyNmOYL27RhynDnTUuF9Eu9OI/7jiA2DlOUbf
65aDpMbBMe9d99i2Dyv+BcKwYt4d40p7io9rIYfCPnFMTuwgnSDHxSSBWPQ3qnKzKxjrblBGTMAA
mbIV2Eoru44LW02XV2o4sDBjycrBGqu4dFWzAkmEgS513JAndDBxmuAYV3KSrqPen1dSHLs8we+m
a4dipqaLe6Dm2YAYtNP1eDumr5Vm7WMDM37yElEVrWgQRh6Y1P12n9pvg7Z34/Li9EBZSe2754yj
CrV9RFhH+cV7NF2zBSQeyXbSzQhVmVWZ3PS4dWL519YWByXWggl1dNOvqkwEu0CAMqtrCNGSbt1s
V7Y/BX7ngVZELaNavn7AfntwjXWHiqttBImwAVq8yaEmYMwa0yMTY+AhyMrqJuioKAFMRvPWmgpM
eaUft+1dU0PWlVDpj8RaTg1vso5qRo44QOl8tjDvHPjxK2sGXrMdhNKDHZ3FmntVaaZd7U+9e+Tk
JaiVWFgtAgTYduYHhVSBqlw1EgtTXHEk9O5sdlkJaxXWrJOhqKfB0TnkcU5dHmPtaECcUtnkCIQV
ZMJdn9xZvJmbtgs6sMZ6omwdfjPcayyay10bhSM04Bhw5dw/MibojQ3Y6zDr9kaos9/W2bMe34FE
ZC3blmsFJiKyP8luYBOEdJHXb3LCAfIoq/hks4Fi1eOXDeVgRA9J1efZrhFkId4io2dYd3zT6nbF
epAxAfnGuxb7K028XyBiPyfzZDPR5WUU6iR/nMYMxxiyN9JnXTlfC6PeUJahxx7WqaCIobNUx4rk
VI2WBnunt+8eVDWut8RLCNZwo8wl7+6ro/6rlThUCkChBzww1CjvOo9jEs9c136Mu6esIIldIy47
O3aQafFnK8BQfrLks/IOY1vdgKlsIwT/dkGgGlF55G3QeOgHtfsVa+raEbQpgHrmHVmLbRVv6S3x
tXZdt1EVzY67MA5Ze+57utrPGsfJAaxgVU04XoHBsc+EspLYYcKSgNXUzhpoH+s0EPPDvpFUX6be
Vy7m50Xvd5LMXZ1F8pKVw9lUOIPZVnuugHj6ozkAUZLqk9H+WsOQ0rRXHCMdbpQxTk3gqdqwG2rI
G95odVdQCxu29v0uW2UW6yiASlCY4L1klinBz7IuhqaHOBNl8cGqx3Do+YLt2TAZZBKwih15CWmk
6rZeI1mFk2RneFao+9fB6/ApJka2n2LzKasbcWiIRAsMGMGcFuVGZK4Zdon+NLXdeMN3WQb4uWI0
SNhWqRnzRMXDiZFnxMdBEyw9s11R/MJVGHiWF1+iqVCGDCQWgw1ayvY2wq5wi5v06hrpNR4mc69J
FLpicNEjDTw6lLrCAA0lhtXDwrrJLAx363nzW84veEG2e+1WP0HRbotMEceMRQxL/HUWJFHdeM2P
rLDxCFLXZjwnFwhYtH0TXuzdRp6UFNEYtuvBtOmepp0YC5VwX1JUyr00U1BAVbe1bWYGOgkDYuW3
SdhTCE6GzPowlKHgyrE6j3CD98a+4XEogfqomvqCnP9K4QRWKNogIGvJCpNoXzxrNuM4X3e1uIQZ
JrxvpdN/182I+hbVcPKdF6YEGQCp3tVIoIEQg+bXVOXtHWw0pjrs9V7I25pmqHOVFAZkdbgI9iMP
8sdsosJIVMCDpcozsRjNfxqm9CvQeMOOYOPz7I+ARfTOQoVr4WvpAjp2nP7wf8sj/sXELyND7qeJ
gJaWa8YDEvd3lLQPve3UPzkIZwhbB0tqxWHIOdsMacI+yUqCmXd49VsB1A1Hj8G2mNO7C8xr1Iy1
Wv6jtQAW7eeGn6odUbmrdV1jR3Fog4zfdNtZJH+ao7CYWojT6slSBxApvFH50yJSD7TB+6BysQPo
xdFDfq0gJJq31IKavCgl02sKwaeVFI9JvfRtEafbr8Tg8DKajOfOAOCVhpPFru5Fhud2AWvxU2Wd
F2qD8ofVm/mUbc3GiaL3ekx5J8GdAbhuv6vWzAuSIBePhgfbinnoGAI5BjPZqKujXy9sN7qs+0sS
bz340OrUTnNQq7qyZcXD/mcWu8xV+A6NgUuIwuVmeXLxsq3XRTN4ZriYAOoo1mz2rR29jAosLivO
j25in0SsgKpGltAs8Yon3DmaZHqlYLm8NOLH0d+1iSO/X/ISUtqLNtvT3lhyfTNjoxrwc4KlBorZ
ZgezQoKO1hPxBJjLsOxn0xuL66w5l7zujrqX8fQjj1vVGrohFPLNIHDlgELEqNtncpfW2kIen/fm
lFCtXiYZFdElwT+cCGOffIED54E1jdVZ798HCOKRMX7Tfxq6gjcfHd282el4MtSNkbWHBVHR65yd
XIyL0jR7A5iIYeXHWS54hCGs2VhgjZuRNIimD0XWbYneURn6Qn/kUdNlkGF6jYd81zoG/Irv1jYg
TWqYmtJAw7YFO8DRFf7aPwvgbKvXR7ckVsroll5L+DJ+UoEo5AUdEjsKOK/vTATfNH5CuiElPe9q
3mtNPuO/57VdvRAc2WEgB4VLwQxrcUUtHy3xWAnvm/m4AFNiqxV5rO/J/KH9ARX1s1zVCy4sLx3J
1ewzfNpLTXzhy3FvWot11TvS8MBSotjEpXyzk2wPSYpcT7N1hrd4mUO9A5kc/aCmPVNPGTbCObUa
xSHB3DY+QaKd6CI+WjZbMEGzjPyVbVBAS8dxR/8vJQG2d7f7fq/rL83yL9O/JvyeI1iqmiEyQj+O
EKy1ZvYJPF+1j6Lm9HBVKNk2tFeT0MwE7n39mEp0ltp97VQOZfLS7i1CkMZelV8Zugs0RmRw9q0Z
tQzZ4MMGuS+IDEbCZAFyMG2DhIffQvhfNf6BhsCOzttpwsrFfCEY/AQ9iU7WHTXzOUsA4WCnGvm4
id2R8PMeB2SbLGM7iElcUmIJbfNopBvd/XSKfZkebItSNF9ED0b7Orlnm4sqWbHbv6W7HGpIYnTZ
MKyk5xy1SmFwE0UQc2oooTe6Yrrn2nmRN5AsflyXfj02/mwAqZcPumndR+PF9WhTf/5f9XVCWBlo
MayYWw6bq5/ClbbvRY8DORUro2eVh0s6T5eM6lwRR75jP1EUpxcNpojlaPZQb7LyUoK7nzX4L1xR
k/EkwxKJMUsa4FAY7wyM06V+aDB3MJrl0UgMjR0ct4GaXhi0GXkAw3NfIqLgIaNvKBGIHI5fJ8ph
8XDfYAOjB4+rHfu5cgDmcZurJSQew+ap2GYmowlH/OInNd+oFmEWBHPWwz/Z2aOHRSLgZpJW5w/Z
Z4pPKTfeSMvvDUaMDpPyplVUVj8GlHUgo+iLQ7+v2F4sM7lOC5mVY0DBcKOdJ1ltOGQHsXmWM4qG
qz0uGUV3o/yrGeJLzEw5yYCjhNk7oCdB4fQnds0ZBsnp1BUfMBaWEUeSe8RyQahudehhg/fRpgiJ
+FWFoQ76pycRv3dmTqKz/gJWs0pH8lGTtwq359gDJ6HeZcThRdW7y+KuyC+4nlyLfEHCPRJvzSqk
YT0RtD2kXMjtJupGdkV7Oleg+CLyXCv3Qdh0RJDColJgw6cl4j1naGe6aAqqy/J0ZT/wWDVvTv2o
Y7MEQukrxke7VqwaxJ8wmLkRJuqDknZnwPdsfl9TNnWAqgJW1RCDf1MeoFMHQVpwR2F2Vb8UTni5
7HlRfir4nfqcFyf2zWkgmc8yw8PJXmlXW/tq8s+CW0SN9tiMfLr4qD7R/AbIBw0sysjPfpH5R6NZ
O4/zy0SNbYQolOq4uhqgMzknLvdHjcm6oEmoWUI/IUGhvIVGzO1kEYSBFtGma4mF9pS5Kl9OxRTS
npqkuy2zyTjgXfrUufbMS4san83iCe7fjvcMujMII0Ferlbxt74M+vCrNc0dWHDSZUfhTM9tru1T
2E5MF5u2j96HtPStbLradfI76Mmbk65tM+g7fIijx5EqMfATzY78N4EjFgWNRWBJohP9f8KPnIa3
mKFt7LUwOTYfIgK26nIfOiOQpfkJ2fyhX6mYnOiSqxO7O0cLWJw/upIEXeT5ZadjUiFtl25s9Pmh
mc6zl3LWGcv/V0VDS1EiNoLJrTmbkiPI+xeJuRHQy1uGMUfTvwat+h7gIud9fi0LJkTeqQW1hSzW
2C+JY2J86tqbXcd3+0vrH1rCZ1H3m1McayTfZqceO10QOXY/RmXa6cv6qMw+0omyHz4ZHuAfnURs
4kzrcDWvMV/WIQNQ+ahoMb9l95IUN/tbRP+WgWZIXGJC1ZF+362MMex4iOl17XEJ24fYM/cS2Ken
1oemZSNjrouSD1XLcRjPb2OePcuuelRGJ1S560rjq4NGYemSicU9LdOXJkH1GFCjqvEg4G6X4Als
d+HEslE31e947mw4vX4e6IMvowLjbb3RHJfdsjgsCSjr+rElnqe3OPhlciu8hP+jP9QJqKjmpKzZ
ObK3ejo948k7erX0m/PzaDI7MuSog3K3tYW8nOHXasBHoDjUht0KFobstAhcnKi/fo5mdkTzNwdD
jfl424McchHV4cuxAjcXjuZsWN322ioDVUmCA2u/4RqCO5esZMYa5xD/mDzPbfzwGm97lXRLbP7h
IiiJ0uPA05Zb4vlGFMTNxUiPaveRe+6DKvbe/IgFnPOs0E5La8PT1cIUGH91TvASJDxml+rnzv22
m5MXeoe2OIlP/3F0HsuRG1sQ/SJEwJttGzTae7LJDYJmCO9RcF+vAy2kp6eY0ZBsoOqazJPCtDZS
9tfmije/FF30HpZ3A8dODtQqyDSO+zNCVfgWxrgGbGRAUTxm2bmuXBYgyNgsxbMSyM8rzONmhdcJ
TqTg7iRJr5Wx2qxg82IlsrhINJejESQq6yzcrOQWaABorvEbhzeOdQnIOlYYg9klCkhusaUlb6hc
c9TCZBXcWQybBx6B2lhIb+qvU7nADdYEQchiqVLnJXcHEegiOiA4YSOtbpFD1H+xpj5T1QC0xdBf
hTviYIS3wZIIhb1yeYnN3DO57awaUF6dsaRsrGub6cuflE1gaMtbVeGTwXS7xrcuV1s7LJekB2zT
AjOVIIQUJrIk0m2WIKeE9GoowUphVOKw+OFGYVDQlx7xfmkbrSL86B4/D+VIq4AmdHgmqOdXqEnT
eun7i+yi/eVfI3r8c4EaE8CItIu247Z5DE8Mp1OysimFy1X1wVTAQc7cLT+CV/HgdZsVxxdnW11A
7y6wtIyYFG/IifFk6+kjQLfQc5PzOZ5TOANdhoSoG0l9S5md4Flim0gtObI4G5TvyC8YnVvdn9St
tM+e5W21mpbODqGAeOgHhVtIxfJM0NnS+UfD4UBoR2LK5IPlCBCS3+yCpA7zHI1fLr3DPme1q4xr
vTqa9wIjjL3hY2uT3VBysy7qdYlFFGc56oDpOCAHHoG2L/K/8QWVAJ0yvgvK0Ak7fL52tI9sdq54
zH3RDgcL3Li5bSN+49mlCFpQK/Dc86V1E8E8fIF8KXjOxeRWrAjTHRl1bcrXhOoQ453rlyuS0/HU
IA/Aw9kHh1ReO4pHS7ruu50e7CV7n4V7br+SMHPFC1rmxp5U7lEJoYMR8I12BbQ6PkDI8Fybr8Jt
j5gkVH/RWL+YfK1/5MGhmC2gjPUemxPGKOz3IOFV00lhnR4cK+u7tpmcDntTwCNaVfBwtqhdFeM0
ak+2ykH6kJu7VrpG9ay5u2hGg3v5WeieYR+EcU6KbZCcm4ovYUCzDjNHnP2G2+P4NALehHc5djPD
a1EFAMagavP5Rs274J8K9SYNxwxavYkMWPnxU1f6K1tXlYHxrZtgEd44iRBIM2bDwEcxGC1RrKNi
Y9uS/CgoFYEA2esnyoJGf9IMtEymrSOFH4qTxuDA2hhQlTdsD+zsqKPHx4MMrWla4r/RGYMh1VQ2
fkIgIh2qm6Qu7u1KPZC0rkdPxV/HiYemU283VeqqzRaqTV89OCh4vH0METxnJAWxuGBiFnyDyfZD
FDw89qSpuLn2sMWyjbeWshnvfbYcp33/rjKSD1GmnAxp3eskNnUIsVfOZ8JZi9cAD5r24BHJyz2f
btPym49+t6kLOJYsuzhpPbM8TrwugX80UFBvsnrLQ4wKjXH4NX0PUSfE27qevyWNBMT3iag7e2ls
KoNTNfwy5KM57K1i3zSeLO1sIlHTHae6Yi/jFbXPOGsb57lEThrLeOcbkkPauNNEblYGZF/fVMHP
ZC2VgsuivE7Wyi5xZ63MEdPLRiUeKNnmxV+q7TR1B2bHh2I6nat2rYMs+eNHwWfIPVmt7WQ5GCvN
PMFt4eNpt8MJ7W+JIinc6A6VGTjYcMMMMVfPvXoZTksZrEG9ov1ijSvlG2Val/Uvk2wLgly7rQPA
kOsYFAanUMwqYN1h9EYpd6TkZCHrY+vPlxqfF5uD5p3Aj5gyFAQKYr2CbeSy7O4N5YzzSzmoN6zd
WGmvgOU61UKmGkpwRi2qM8bD4JzCx+6O2LdYePME+D/d50T+BznM5pLELJEvSlR6KqQ0FhcIdHHF
LWfGkQ7Lk7nKrkOoTpia4oJ6q2mHEDMYORFe2LDPyR1fldrs+X0+YksK+kVtMk9Zob4x36W/iBtl
2oKKoIBftx1Alk3KjVjceWv41sml6TbM9XO4oSmf4FupufHnjPF7aZDknB1yPZkqpV2it8v4B+iX
8YI4WD5mwIP8dMm5qfHCsrFCqfBoe3PbMsLjsCPly6hQN92Hgb5Qpu1mKgRAX73OgpJOulkEQqAf
wscCW2BjdZ5aHytER5iPZBTMz1zdsHKLxM7mDOYFSeEUELtJcuWqVo4jo7RIPrUcMvp411lmGuuB
kbyO6caLi03dcHysAB8kl371odEVLpJgT/a4+soGl4NY9bdZsEqRGA4XMGdsUyoZHMB1YivD1qre
MU90qiXzAeJLHXVjmvC1oRyEvN0HgmZ5D0dkuMPKmtZVhkOMwcSiP8yerWmtANwlzqmQobNyYrt4
59LwGtJCAMRBYrNSUUx1m+hjcJajc+wjKjwPKadPSqe+QqnSykutxP25CiwPJE8JfoQAi8RVxSJ4
MF+rfhSi6568YxRw/GRBKFY2J+lKqw9aeG54cBhsZzfnKx+XokQig1vuTKZUMp8HS7NmxE+6nYda
TYq9EFm8c2pBLmMILJcgxargiyhHk6AzdVfKHt9aEa4TfV3AImCX/69XVnx9Iww4VjWfATLJu1Sf
9IuBfQwcCotKYiYN7vZV/ZVErCa2tFCIWXHx6C+iZ6iXuDPBBbX6Ky9+5GrV1TeiZjp+Sb3ufxsy
b6hP1rxOvBZ8bM2Wh4cokvQrPE3Iz9hEkPXXzKctXBO53yd81NMFWsSoM4QihXAhDlJyN/k2xZLF
Cuu4ot4m/o5FhkkPwaPv22fd2QGVZ27brjPL46A2CC6Q3hnYDxnKWzdmg18uWvyyC3Z1w4nTYGDo
IrB134ALsgTF2nVQkQy0OwOylOS/j5aHEE8f3Ub7N5FWEGHpPnd/+PKgB/wU9cpuN6PzZVvbBjS7
DuGh9pqKYKT+ruX7sD0wxoplJpcglJCWeQmCgtq6M3nTnhwX/ZmbOcP3EXnFWXsrjJ/M+h5rr8cR
3JSMuPmPCtBfyD+AuEBEtbcFii4L7b1bw8apPdPfVfamY8FNrY5SYzpix2Tp2XMtZOlSRz6OfWOh
Ms5Y8w5xxWIva6AxYGdCFz4t6AUK3hUUMMZcJarTHj8WRxr61Ar4Ckck1lfqY3WZvCipxbk8WdcZ
A7k1X9quJVYp7pfphDASRsNNsnjg15DA6KCoSywAXpfApv5A/7dK5TMFquiY/2AJXzArzst/FCWR
9YO1gluHN1/KVmSdJc42Kc9TA/qWhsG1TDKnwKqse3aI/hfW26Ugk+NM1AXbc66vhEE7GeMu9zYV
PeLG1rkn8RMGVLhUX5DgzJ6p4B68R819pxyxKwQMTLpVna6MfFcjXsj7g06WBkIO4tT69liGZ2W4
STG635JznRgRXKMWNZJ6iNGkPCZk8BPM3sByecyoqwpaSCDMxbDH2kOMLe8Fxx0vXXni8bN6OksP
dBiAGnRicK82QX0MZTIqZ54ED5315MnaFUPOKgCa1Fy+8liF+YaClgoguphM/1+6s+h2yYHkSA4O
/s64hVKGl1zVWKU9+35HlgYLma2JWRDntrXW5vUh8+WlhocngMJE3i6nzwGmKFAfJVkXLASiH0es
wAuQihT8Diduh+oyZfexhzkrX6SSuARkNXBoaW5ZMcvSIiKTqfaHbejI26CMdmISXgCddigJVaY5
RRuIxBbdSLU2WauarXyb0zxG4x+Xdh/3SBUIhREvUsKpyiziwh+RjQarP0s9Mrx0qzN2YUqiKd5y
nmiD6aSVjI7QVmZQGoMtiZEoGXiMw5ATDuTu8swVcrWYdAlZ9aMpiccwcAQ7+Uq2CO2W0GjTIYju
AuNzVV3G6jwOgj7jmBffBNJwvKOzC681J3uRf2r1tM7HrxT7NlrP/LPh5B3Jn4pJeZAUG/ULAhnl
02hacNalaxf8nDtlLSMv6LcGQ7ESVEIiYj76lDoD9hr2o8TiWOFlqU4Tp7/evVqrhUykbxvio4yK
XVavHId0xM6CcMO4BsQCxhOTJg3XY21c7BRqEA+CNTBzTq1FLwgwnA4pEx9WvHXHJFsCiB64QkcB
t9KrcyTYZf3yQ24TzvLpGak/eU3qREC4dfWlQ3BpymSZdT2zL2h81HF8dg2zz+DSyO+aihXr+5mn
F90AVsCC8afRj0zs/e6zK41F6zDauwzAptLqJWufZGOhd79N4RuiD5dAxFuK6hjipOkN3XuqV4w7
AwMYyBwTrtPuhFSooiV8bCRLwSgmYysqEqQMmwgFvb8JZTA3LNxqBcePrTvU+3jpu1C4gU5joMac
zoqde4HDxkUamozdV5+TbzZQB9qcia1AyjLgZpedlZQMHDPY+hBdkVTPrmVdVWzuaga07B7/mpzd
UNupnpVxKpkTmCtqD1RuicR2Cs6HVkEKqFhRVstAqSnjfJuxGOp3ArknKea68iWa8ZHlKAHay8TY
hGaa7CSIqKz+y8Ng8ugFh8gWbxFUl8AxfFQgxtUf8SsY/p2EiwAhsMR23oSzVqHuNh0bfZVqvTf/
M3huI5Ik6Z+va8fCTDzf5jMI5B6TIy1E1LwXSCkKkbGStRVYWspFz1uMhtraHxhvtWa3zqLyaXAq
EZ+Ej3krCv0D11tHN9S5huZs07E+lUL/qaXgShLs2jH9jdIyMIgmup/ZYDWNWrgGhILV461ocaP7
RbuX7eCRKUm81G8U2noFBXeSyOFtLAZjo+xchJP9mY313ZFpGuea243pHjP2Vqnaf61vYCanjShZ
feW5tezHEHuCSqup7po0/ijlQGP1MocKFge/01DZlDZBvsNBVSAJ1L8DZ6ZRFhNKoQTqpOr8Vpn0
HZcM7gtSvNBv4O9x2gJcV4DaxTYJ+yvanU92LfuFOabtNljjwcCxu0qP+ZDcZL+PWYDHezAbeD4b
ioaWhAG1ZOAHMl13O0tyhQQ8TDF0k3krAxuCoNHGz7XQwOmcaqIGIoU/vApnjfemTup9Ajktp3bF
a88aEr/uComjjP58JM5MJ+Wq6wYgQfwcFfUh6+E1Laz3ZIAiKPARgHzYiyy7abLYz+pgiuTKVkhQ
jwMs7vXekVlHVIo3BOEvmnRY5QACGRFCWKuJvMFZc2ADeCKbBLM1hwtYUdKRba3bhv3RYMhWEUNl
+Pz0C8vk6c/2Um6eVEf8M2vef0t6Df6tGuc6t72oMVjxgFE/nPPJiHek1O9SG+n2IPj+0rXBGDSP
zb+hNvYtnF/J6q8NFOeFPXCq5N1eIXEjQU6c8OEJVrc5o91pOpcsh2JF2zS19Q1QEAsLgTWQulA4
FQl2Gsb6iZ9+C8t/Tzh1FyECLr5EF4rrA3D+UZkk3hsz30IEYH9Y7LQmcA0l2pYOKS0hSFoGg8HN
EMhYxR8jz6OvD0cx2nd8pFrbXgGnk3UhgXjz6S1VenweI2+t0dBReng2200Z+K3GmFlLV7Qfk3OG
Znu3FcbXtb6pW67YeToWkW9QMmdsb6LcVQVbTSs71qGxSbp9PXZekjVnTcNJaTjPSPGPVfzSZhTk
vPbXUBtj/srayIu0R61hw26ZUGS0ax2DsviQIJu0ocWNFGMmgeRzyG2M/kyQ+EhWVEE5c+2yjJlj
ikLoNcTfSf85xR288UOu/cDdhBM1LRpWvlCevL4lKGlirsWGEJ8WitScdXo2GOuSAiRqEI1SiXfY
pdRyIJzIxl/iL2MMadUsS+BK0auvEu1Yw89FiaRVOYR4ltjupKwZAaERk4lOK2Y+PjXmUsjx0pfy
pTzuFNLcol8r+KgbbE90yhxmroTUDOogW5kGkAnyaqVYCo7ZICnWQ/+q7U/N/gR9RtT42g7vZfJB
6AGjnp4+C0Vmlx2aJkJoqK8aERzqiAOmTbcpeO2gPatzrKUOnMhvNnFmuDkIskIwq5RJMqtNiLGQ
AUh2UDqHVTApbQS3EormqlCsdaA9vABtCQdl/IHJtTCejWhPhRa4kfGZ56iRG4fR7x8YTDJ3wg1c
wzVRJ2g4tbXql7xqCNlBYw0AgprxUA4v2XaOSspyOV3iHD7Ek79LtGmnDh2xKIK0t5yujp2cutN7
/0sBLs0K4lC0E7vTnLiwEd2GDGJOGthTAjIPfeKUlQPrlE1MjGyAl7AXLOL7njESWEOhGS+dWgwj
AYks+lDfZU5gdsOrPhhxUIAdyK01TSSDFhAoy8Bplir1boE/cBmnTFcNeVXxu4n8KrPx1Pk6mBzr
orJob1us2T1jkL6h1xDI0H2x5dS8IELygiTclHnORoJOFtTURWe4Gdn815ktj/lwiaqTAWBu4UTy
JhDYP3z5VBOmzRl9USdyKA1pX7H+MDL7X4UkSJrsGwWIj3FfVi0gX2DXjjiiCeorPATHaen/SWb/
ThjRXpnUuxlOOyyoBwulJXEnUN1JaZEAwFvKJYdBqhaQhe3BC+TvJjz6VeD2vnTKN07HLVx4EEuv
6pCdnEzbJFN9nkxG2uxsHMW5jVEN/xTed2ceQsz+wwCkB5LnM8e4EiDNiZApayTdAFbbWtC0c5re
wcHsXxy0KQH9kp8ICEKDfHcmqBJt/43VjymGws8WawOOwqQNt1pvM1f+FUx1zd5lP3xSw3Yr5frK
8Is/uUU2HAWPsU1dqtIzPV5LJ9JK6PSZ05mW/NRMBbyL7vFnMpCS/+TGPo3RuGwrDYia7BkASgxQ
a3Gjvtd9+RKiORl9tScPk5Dg15CgYVbVA7RLAtV7rkjxMA2LOCuQWSHKauRf9dS9WBRRmm9M69aE
mhcNEukTyXFiAw3ZBwyddc9YTladf6uZyxoZqiUL97FTvsruo+3G45RU97ybXrIaHQVpTPjvYW0m
P2K4tCScBsObRBsXV0yR8PKDY86O6sQTFN9jfrhDQJWeRSsrLG/wzFjjBB37o+YA9wqILnnybbJO
gZA1ypX31UUNdRS4HVJeQyPUfuzBZ+RYwouJvuW2WVRR4wZBdG1Vh1xakh4Nsz+niNdZI9MM9dje
yBN+qkQxoBQ8DVJ6byfnLZeDu8EYXGFQB+1nmynWnyzwkFoJVVUORJgREnTuEouyDDHIuWdCe6ig
lWAJQ9FoT03Boj8mC5G9fJGaQPKjY4esOPPFjxXxyMNxXbHisegn+FPnoRCgAWO4DbOQebpDW771
tfXm1NF7bVduGWi/dYMyJy6KV4hkgHByd6jrI4RL8olN52Q49WU01GXEDl4u0VZZ076alwgWd7hf
fyCCkGXLMwzlI2ztM00YJ7p9qIviYOmzzqIOMOG1Z1t3WyzJWWo6C0Pgr0FMsg1ZXxDmleAuaIvm
DbrsG5fXJsWwoQ9PGFDvJbF0hUif0mHo65NdJc+mVLys6HlKUZPVyk+ZLsNw8JJCRwzSNvfSv/m+
+KVAQtHYrfX54yZFHfP0gLatuKNs+h71I6LES19UO0NJXio/JDCtCAk31dyxQafy/MnfJyMP2yj/
go/1pCBC33/qSR2pADslHTu0ONqrc0qEgVK27BTagvBepcqpEMoy6cWmr4dT2LT/RpGf9VRyc7P6
X0qJdIz5aNAye04HjTSllenT/tfWFwSXizbPFhzCqI3hQ7Gac67kR31EvAnHbxxRrhcfRM2dVZAO
7pTgnbKzA3VFoGrv5lQSe2Uzs5S6jV3MVYe/LwJxgI8EByJdts6BdEW3YLLZSxxAEBmCVPFqlC81
+9QySmYbEW/ebG9KPrMYLpD6V2D3g8IDD+tXdG4j7XuqiKZ8BzcPNPItSZnU4IoLkGI0CAZ4ZZX0
m/AFwrohQGxabsGZtZyBIacBXPRl49bYa2TGqRkqhiZiQ2W/VUymJOx0o9ZhtYFhArPETFfBjG9p
oTQ2fwTDUip82QMzWIqw0e/Ag8E8aFFCGKAtSwia2B2ZS0hAXJJxIF8MGZkcej2IpZDwvgGDOd4a
r4QZqSroEQokuu9RgmSBL84OPqAKki87brK4JMko8ET3W9bjqmdaXgIia9FndQ6x8xXbQLZNmmMv
pzGFoE8ypH5Jzn5M1djXe7Ae274J6Ml82G4VFhPWzVaOvk1fT4hjKhR0CoIHizy4pLC2UnEVWLGS
7jkUZwkqTx0DtJU+LaZ6NfpYozFQRuElnUNCBizbY7uJuV5GnL+tjhictTISM18DQwxDANtkN8jI
UwmFn3NLIVzZEV4zGkQ5f9MbaymxHKvUdkVWBdvAASWnvTaD4BzHnSdVjND6dkfZu/ZPAq1nwrEy
vwE+LOQGTqqMkZJrZDWZ2a8WPJlTIc1bU50PI/tv5rpxebW6e1kOO/JB3Lb2OOPoq/ghdEwZZ4ki
wQI1Fv+YXNuyYTystmuzQlQGNyJir2HB8lT+jbhzJ0KuOBJ144pcQnNM9iXGpmSHg4Gspszlf3rx
plXbSDUPgd7t0HWrHzjbXL34nf+Yfh6XYiupEfBn5wEmkAoG0WeASwD3ImQOlSPLgXdY/3AlLvrm
gL5xkWFrrr9HBE9ywPDY+BE5hV6XsgG5+hkPyHvi3FFrTOUR9AGEx2E7o13VZNeZP410acWGX6nF
T8j/Tveu557a/cMuUinf+GOT6ENgg0viM3m5agPo6waciTPRLUpy6rjhsiY6ElZ2DDFVYOest07A
KrISp8QengCckLGUR4bHTBcDS9mTl4xqB4nCTZYaD6w5NexXU/w2iJOyncVczBDvtjhP9vR/2Z2m
X7zjusheIxJaRb9VUQdw3UHyZeFKWFtiaU5nk1fSQedpIj9gAkkx3SOgyKNxJSPZr8f3hv0TtQLL
omcx07zTP9DpLIWeJZAohLWkyjIbp1dFsgxBAZIpxY3CLNSoPIApjF8VRNnaCf5dAidNnRVRwlkJ
pGS4OxFVel2KUrZ8czDYRcZLQrWP7Zn1O8QarpIaTVIyHUIcJhNOfgHBrcFy3YQKaAweGjwBcF34
pcYqCG13PlCIWV1r6Dwqud/YiEuYrwpIA5p8Dn2H6ShbPw60sMZT3lsebThZRDX96MFHpNj1/q4D
zS6YYBdY/CZoCgK4j4EiVApHyi2U5uqBzkeXzW1TMUBg3N0AwrOHYSkzaRJo8KaCrU8A1bLCfYXM
c1S9FCaMiTpH58/LCdAq2Hf0VbKzYaHZAuAFdtiAySiorGURYsbBlOxLbxWy0IEl9dWE+RqNNJC4
aDkfGYMBakvcSWYpiihXQUDhcFeHjAmR2yLndMMQmELEWBBTBNFeBTyDEUxWhyvFjNHlJoDlStYD
wVNP8P/6UNCbiEmb40UNU4PEaxoio3oiTiIUBL3yMdrpkRtjTdO4yTGW+HruqnsGaKzJaEbckmXM
FEwrQO/ECJfwcfWTRG4tzAoN3804QusDVNOHyTZNtE3Jt5AY7MYQL3FpXUkBPZLSVbGF8EPoZGm/
mjWlURnvoTW5hjP/u5ngCUer1DY9timn1/ezY5f0612rYEYMiLIoMnJDeigoMtlZyGORFMPEJKaW
XRs8SUwt6wnktOLlaFyF0q3IOV/paBvQR3iEp+C1rhb8ImOU121YwRiVVrSTG/ChN8ggbtiiL+Km
D/toCyt7XvXG1lsj/qUJO4Puas1SYM5Q3fxsmDHz5hfpo8HSVWcz/nnJ/A9R/7jSM/zv0Z8Ak9lX
wpXkf1VC92U9RsZGgAHd/KeGkcNL1pJmYOQfXXUFZfi/8wh1jAnoUtbpw6lFiSFHno9NBr4z/hcp
Zxf7ihnWoZNum0+JHiucHoF0lSfEvtzACJb2I4ahILnm9lvSXgzpN/CBmCKBMSzyyd5Exq8DPiKx
K2/Z7U24TdVr1rxF0bUPX2r9j8jwtP6w2lepvU0MbDXWrrVElFL0DgrSlj8KevIOTdXASiVD/t2L
iyGOSrQZqKec6HtEow28UbfwcGzk4Rz4F7DjGMgXEXpoE7WhugD03t8RVmnpRRb3SX2l8T9Thxqe
wc6DUXoVdH7DIwxJl3VJKh6Vp0KYbA+bxEJ6WkJ+UNjYdvY/mjY984KswArXLp2YJwhhbNT9a4Md
p5ynk4hHHBu38CtWsl+Daj/DAdyyNLLhfVjdI+qgyIyVq40qAgAAeGm28cnlGNk3jAgLsokrD2tY
CArGSjCPaOXRuQzkuhgSQB8HojSPUlCYiIgTSrB++ZT9eomF0JUdVrYJm0QmHXTSgo/BYcSoJld9
+p4VwgDDwTjwXqnGoo7euvHVNQDtYLJkdHMWFs68Y9KdPjKbRvY8MQtTnhjmbGnvFK5Zrav+LzI/
GSh3DYvaub6zmN7YCHsRzYDMRoqJuhzR4SRKdKdimRVUH52B9NVYzWbrODlNoIt6dQ0g0p7cRGbe
TnGSEULEleETqdofgWryxRzy4DGU31y5kvlOghuP+mcaAIG4KdHvpN1lFPF698/QIMPrdz5ObXpk
zbUr/soRovjZtrepvWoYv/jPoQvcxMBMzNXbeHwj6XgV9SGY41NDB8wMoH5mFdKrYIXWyI84fCvW
QXy3268McQyAoh7zZtsnIKGoLnaWpfNBHUvTK5U3g8V9W1xzapKUEtQR7wX1QKgtC2lEu/Jts8Q2
kWITYLQwjSuvY99ciPpERwESJ74nwEgm+a0oKLVRMOH+CXrU3M6l6D97hT12tnfqs1FcJxRtdgD/
g1l4k1FyqmxxcSiADQmKWcrIW3JJTFbVFUIb88NAHF44Hbm0yCSNbyLpl8AiWt7dNGUeGT7s5osv
CGO46b9yaeNkXxUqtFp7H5zfCBRFwUokjH6YSK3a+KK3p3ruHouDEBdhXQN962inML7w9yR0g2KX
6Ge0+YOEAEcCFI6sUKdLx3DNw4Mm3pptUXrJYo+qMUbqGQ9bjEDM+KZ1I49bXfhnW9CKtr0XozW1
elyThXSaTX5Tsx2s7Dn/X0kk+yms2HGjnqQTpVf3+rDm1B2PQBiApJM9Ed76kpd0wvIKaUmJx4Ma
2Ts1Rpuhm7shOQQDsXPjp6kqmwokBMFYruhptRSNmFGF5ETlAOIZ+J9MOIECBgxMC0B1QwGhmOgb
2xdsiul2Cht5ZnyBmn8CFP4ToAH1QybdVnuLIuXKrudLT+vNMFuy8MOK1nS5YctUbCNmmzIDJ1sA
e3OKfXRqah3yUnS2elI4wgbF6PCh1soNqT4uiOFdDlQyS0YX/q/XJc9IU1lTQhQqYgac+Ubr4xtR
nbuxl3baHC4aDPuEsiq3u3UyA9rr4jCmc7PGcTPnxQz2R8GlZkaY7sR4sERFrhJ2jT5+NXrwIN30
2pFf3WMza0x0Yqq/IePTyxhfpeqPhJCtJ40XLsI8X1Mmw7P8HreVucsBZvlxtpkSY+tT4pgwJwFk
oEe3doDvpdDexnW71ZhaWmroBT4pLmAHQ0o+laiRgqE2iBytxWEp6aye+smLbf9umDjxtOypqoO0
UI3Owvq8DVoWpHnfP6eKzWTA1p8UsWun8Uequfo0Zx5sWDK483kCEB6x72SHO4u5OByHdb8ce4FU
pEZmS2QTdZnyW5LEaahzj1K9mh5KlnottLbbz7mumc9UJQ2quybpB1O0GyWq2MJJkFG0E1/kNkYp
U7AyXHYyDPapOOpZ+dXInTeBTZ8dl9m8MJr5Wr1BOzw63wKi3kiU1CJoiCrWzEtCrWuR8cAlMJ1r
jcLCh9dICw5UfwUy/YC98dorPWyqvy7pTonGmnEI5b8OSh0lbwk2U5ayzynnIdXtL4nSTfo1wXlM
5EdVgD4GlSTi2UqEwbEfvu1qn7xltvQwEOf5qNfqujzjZfrKsI0UGend5F+xCmQtgFPCaJSfwYHU
ZXZ80VXEYoFZhD+cakU56XztcH1OvdVfGlO+hOwJuxi6SHlXxfRdifCC4eOrfFnRSC3Kuj+fVRIg
PU2/fUDdPwycY1oGXZTOmn3PXrfHWwNl3zKevR15fvsvgRZW2tJ7I9sXvUpvBn0gSoG1aaZ7w8Fi
aW6MiTl90V0nUzvDlTyYWnwYWf41cGAbQVaovKuY8ufRdPDraVN02Q0qj0kYbkbAuSwFDGuU4R7F
4cu3WZsKgcleZWacg2vPaOWsXF3jRlmXQ73WiL1wrI0GYzpFRJPG9rFFyxtJwWYgTZfIYSDjPtET
EKn7grUoLgMOdhAbF7klCpRcesHFQ6YWsPB2Ucp/SuI6zDdxaE/aT+4DfsqZTAkWBoXSenFAIWw9
BLiROvmOunE7odKJdbCckbnWitade8MQ6Is9PU2mrAbbXP4gY1QOclhetFx5t5NpOcVPs5N2Mdt1
G7LVGCDG1xarRL5q1lcMJAwMOLkBES4n9qFgOkFQeGbmnBExWffS0XE2MwAn8Bvj0cqIoIroTBcA
DJnZsdfmfdxCwHywGx7w/tM3xx2wXXSQyjpshTc1qAh1henhlz6dB/SjhBIhzw5hnDZOfzX86Aon
9ARWxSPiUkaM1E0+GlYE0G1EHGSIJSMTri1RRlFIDN0rTh2kIWT+xSkGGqCeGpVWDJodwXOeMWSC
h2JCWqw9bm3VyyGDhrz0pa1eYv7STPPiG/YlbVHvg95SEwkBOwvkl2kF14ASF/bkDmjdZ0zOXVtG
24wNgxC6p0rlYYQmoM7oVynfphrtmTVOWz+yDkX12yLlbUoDu0a6axwHLwJWctk82oN2MF7hxQzK
k8pfINmupCVAb9eudohTolS/KlTNBbi/ITXeplF5j2TpMxjSS9BMaxBy1qsYk5PRJJtUoIAklcsw
GdBhLM+UYJcb9TuNpB7CLNpGyL1o+juIYNZDLdZ0Q/xb/gGQCoAysmZwCSFYyi+TtZ3sL58DKQ82
ensjAbhQj3hPvgsSBqtD03tKvYsigGk8jge9f0w5h7YHwjRK5qrI50gBTeDfguo9jn9CQGoGf7XZ
PI2PkI+hcBkP4a6gRXD0i5pta6SutK/ZumhuoKImYv30H4H9sXwo2t9YRouovsTxVz3cGb0OLyU/
T9kHK5CB4l6/tZbH7I2er+xelrPJlK1QtpK9k9ptAaqncpaWf5THzx7/JutVK/9oGDfY7Zumvosa
zCEFHj6RVvoF08Rx9ovhCtnrb0LkQT9/uSORO/q/tPppS8RnHyqgp0L9tfWbwmOLAn22lrnI1ivk
Gtl1ioFZPWrxQZWtRw/SunGXUVzhLrTkf0gQWJd2TfofR+exHDeyBdEvqgigYKqwZftumqantEGQ
FAnvC/br52AWT2+k0YhUw9Q1mSd3yzqyQDmY4UUcc8rK+o2//JDcQqLjNEOTdHbFRZVPvsJ/eWdI
zCuvWYO1FtNNS7dUBSE2p1+8ErulPcGQvydQbuNACc86nlz+hxqbshcKnvnwoEWK8kGKWxgb3fLV
d5d2+KPGc0Th1/GKYPAnWGGPlzw8T/M96IwGIRebyOzOYIXFkyp/p56PanmW+Tuo6QUpYXKrzF1l
7u0gwhqb3Dj6J9H6nONmov4NQfCErsdmdWW5bsgwZD1Peg+y9AYm6hQ/QXpZLy+3dyVPcYSeFHRk
hharLqDf31LfWRhX3W9Ps+9+t9sT39kYXPr2UgOeVqBJ3qLyn9GfC2TiYXy3mOWZksixD1fctj27
gSuS6PSH3gKWppnu1Hgsgr0gh57M7P4UO0+Rvqegz7FwewrYw7eq/tq0feAs3O4rgzBsX8Pm3l12
2DbrmGQT3uAvVc3I2/x4+tfpX+riiUynuHplYG+H/3L5bKiiWS/yDGgmryp8ygVLJflZeHcRbXMb
gvObvyr3bjIPzIZzD2bLBgZp62HKfOWhWVLcGy92f9dJKPeYelf23dM4I3E/h8vf2Lst9AXhVWmY
qpKb8+AzttXvdC+R/ZliaW554iYG7GWOQOchAH3FnIsxz4Pbf87s5osp22lMBQYkEWuTG3vKNm7x
s/bb63uCbx7IJkOK+RpUdzPveqjuyQAe/6vovhJIMevhdi94/YVvASpikoNQyyS7objLp33s/5um
90D+pPLXV889t9fEyF1q8muwZ9dkbia0yF/DCLir3votIq/6XYa3AtqMv03QYeN4F6siGitjfNUu
6JajCR8Gc+rb+3y5qO7R2Pfav/fb1yK/qu49RZAVeM6NwnpiBy9ddgX4LryHMDvwDzkvRhtnRvkb
RmAH9IeGOpJAH7YZpcNwAvxzF/s/TX4mo91CQmpdM3Gd5QuQZ1oEttUTzrhXLr2F4QT+gc0lkfVb
I1/c6K7FZm3ne0xbc4cu6M4fER69xdFv4DwzQPExDvbkGJVfkmmTi6HSZeZmsaNkqgQ396frrlOE
/aB6KxiUcgjo4HkO7uv0b7fcOXBr7Pe8+bs+YHhMrdX7ZgNPtX+ZKI4YLGb/JWPYHZU3ff4cOWdX
3jXNfhnu2bRNmMzlc4JpQIdPQXUusmswI+zZtv07USDgwRHGXWwWna68KIp2+2SHDyw+Qua1PS6D
6X5YwQWYKE2P+HtaanAo0HrysPK3mYh8Ypy9NxLtPyKNShkhw3VesNXN4UdMQxDJBM0l0UZr7jJt
KqHTnXoqhP9alvGXyJrvOc92PcWOPXc/ikpzGwwfGe6/m1oyw9AsFztyfxcC5FjSW9fJpzye+u5t
KEZ095EFcSQCM66V3hIiQo52QehV4JOlXadqVxDS2ZjizpY1KCobULsdIYIFqM0VaUTGAqFOt5Dv
XdS6K3pNjD9ZUyMigtetnNjbVW6HID3ERsGW5RfKB9uwOF9RB+TG40Dy0eZPztFWjHx6t2KM6+LB
SN2UVi71xJaHrzj4pjpR6IeXnAkyevWD6Jur7/TbdHS2/y88idtABdg2rD7j/VIgwFUmjplw+Nxo
C3w83KyQxZd+3w7WOSdGhdGuf7V0zTqqBjqzzPRW9XQwnp7v4bi6FsR+L2VgbGbU+blAv452nA/D
24Z9LPdENG+nKjF70/NClAkNVL0EP4Vt5D6DalZJlripOOnZTsCxdNs+KaBAWD6WSTeeeYafpsG5
FFZMQGPeMa8W4taliGJZWlAN0qWTl8nBwCZD0YeRr9Y8hHFw0KUmp6QjyVIz1B2aZiX7RH96LN5m
nj8rgZ+lXdm4XllOVBvVRWdoJauIV8h6vaH0nzTh3AiXOC/GhqTx4J9iWG6VAOQ80HINAFw+9+Q0
pkCXRMd3O7K/3ihatslAXlbTzPkAvYJEE3Ez25hg2Npfksadj6Z1f1utSyKf/rlFvlI6arHpBys+
LUSf7/OxRvXdMmInsQ1wbdLKPZPO0npzbbCdCzqE3pOX2K6emrGtn2xucNbK4GJxd41e/e3BtiHK
p7uwJenOQ8UR79J0DlUG20CA7kXJuokNrojGz19KVEFd+7FgCIodzz6Qjchb03a2MfrSzdxVzYFY
o91cKkK9xnTPMlIjOFmnfuu5TkY0c3hVWvvOt39ryYShVw1+RMYCfGXd4QueMSrLQTx7IngAw1Ji
WCR3rQzKe100DQmZwyGs382CqFJpkKNJ4ZannjyuedDiLoEpEFpyPKcJpU+MAxiy/23n4BXLVYqQ
POaozfuL3c532ap9sIYQvWndHlxBBx/UpLwXjLzxvrCbgUhPFFQTy13YpfBwJkzZU8IT6zLdqRo0
E04L5I4/mPog9m/nQqcPfb/80V1e7hedHCzhOlsDoBBfvJOfgjLwD3FPMFWhI9Jd0HLezBW/xe8m
aqLFAbUMDM6dqdllUVyPCdGRuzq08EWr6GMq8EEBM1KoalLrcegWpPTL08TU7pDXLJO9Xvxxs/CB
wiu8TNUIhMXgHikSwRrD2Ez4wJyN6mFWAAiWCrSWDJSirlJnRSYWNUh0hcOGML+rLtzV1kYkGXT+
bPVW++4j+TJ4A7L8bih8dhkpNoJ4eLLLdJu7rJg8P5X7pMWEniElly6mlTp0McxaxLpUtE8mvKmn
0WxHGx4GetxtGzDuGt2l3ziTj9hYVp+tM+Y3ZUWohCta3DOo/CHnRxsSWxAbDWRxlIzCNBG5yE0Z
8FrsnItcHNOGNskbAigubI2yFEW937dg1ZpwLxnXIZXmMrh5yTqBjXJf++zI4mHadIRxEIOY7NrB
w0URPEw9EvlOz2DykVYB0h5Ow1yio02XjyQmo0uASd8zWXlOC/+VO+1AyfbL5Bng6uIyHh3GN+D7
DhaE6gHg1YeXdqyPdU8lYP8LIcx4Fb4MMnhOaKses5BrnKZzxwMUn3IpRqZE0W8jMXB1M1vJCQkC
6Kl+49L5Wr15zAssxGkxQo8LHoMCppsIsWAxt+DljkAxJ1N61zfqLTXxbeiIC3M3oXhLB1X9MYzu
C0ihpx4TXZeF21HaEnB+Q64oH67fg8/rrOA7h+17cPv0XDksvgSzCdRC0UNXcIrY8prI4Tyz+gRs
8Zryzt74mIAi39lVho2AnqNbOcYMk2a0LYTI85G12BtZpeUme4HiTxqJv3xrx/okpeKzsL9Hxkjp
7BNdD9mBlOF2J9vpd31Ox2Fu+EkDhVnfdX7inBIHokBPiEtNFt1GK++qIk51lQ+ER+fw4X3gti0k
SBwfrCN4ndw4LuLgLnWsQ7uUbyt0HsIyWm/LmnaZIJojGuQ2SNb1FHqzJWYy7i1sSpFoPHvQpoPJ
o9z15L8E7jMCHyjpKzsvLdyPfGnzq0GKObn345Kfg2z+jqteEtfCfG8I121qHpC7UETeHmoqr17M
QtmsSCI6U71TyXEr8q4KOaRfHaLOanfNpOKJ37dBg7+OXrFufoqBOW0U1/5+7C5scFFxd5qNPNJH
vwkfZ6mKI0J2xQlJtmWxmztleBmy9h7yBn5fefUbiy0kyaVBAlMq9buHBFUvbK4743qA5y3zEhrY
SDG0L+S2/W3ACsY4WEFWDifo53Bk+9h9DFhPWLQz67xDwPRg6LiUWuhzeb4cDpmRsjBoj+FA504S
nbMtC/CmC3LXOf2lIePsvIQL28/Q4dMU0nlOlBXf2uPO4GuXCleSMmSK1S7eNJaSkCQ7/HLN1Z34
HKUxzo03hW9isTeDw8u0jwkC7H1E1lWF58+bOadmPNSK5zh03D/aWh4r4Up6Y3M7y+qjIf8jnQY0
IzFuXPGogz7aA5vnI2OrO7MH1736juxgX4GfPdWplaMHfRnC/OwZrExjXGgeHs4EVLtcnbCFG4be
RRQ+ZSnmrSjFnwrxhrW/xjhANB36KZ6uUjwXJfACt2v/Nd0K2RnaazH749ambEyFj8wIqllF1ldW
eIdctyPDG+izE4b9XH0kSoI6wg6DXPYlWFLcuowZQuas2y5IX5JCk7OV1B8duvFt9z9apMVNbG+t
qviesXFFYwo6PWYLM2r7pxfBixVkB1lRc0pFceD6h5T3LkCX+LPr0yfX4rYMAvTdvbc1sk8xTz2H
YtSbRr0GKXBQcl5+ZtVEp9mAkWM9vvKZQ3xRGaNRjy0IH5JIH/wsWFPwAM1PinAA9iCp5+HBGHKC
WQMZkMPi3JZD9zmY/j5PX5nt/sTRcEzEcCL97eihqtHWs91gmJnMyPLYa/Ad9z9e+htkDoOvnpVS
hUc7W6cGAamgvco/Ct9/RULBncG1SB2cjnlV8aim+MUz4LOyID9rALY14OEBy2Cde8GyNrMc2N7z
HlMCgGZWRUM8nyPK366nIW8kV8PR7d3koVZJI/PqEQdPBAGjG4x1R0ORB1FmtPGdsA5gB3ka1hTi
HJrKXEMpVMJhmhx8q/U/K0eagCWjtR/dbTX7Hi4aLLEahdm2yLMHL2RymRaWw780YlN48m5xBzQ7
FiF/bobKqOYgT1OafNa9pN6Qq+vOP2CnsEhETkK4DR0nMpLQbVpSXCL7QLUPXslxSJ4P2I06ELaa
DieHRY6idLHU6/nNdZunvD5w7O+sdvxROVzt6N4sgFgGHx2mGfqjLL2Lt5AU3mRm+//vqNY/ZqnS
a5jOb2qs6JpMw+Ht4J0vkBxMIbh9EONsbayPcQk+I8k52zAVv2FOuwQlR0WDMXceuxPyF25Yb7jL
ARfbpNfoGp1DGmKjFkI+dyU2Gmcuqb+uvUB7F3V9t7Gt+jWuKe2SWpJYmtcvTQcmyMadU/eED/oi
JZ1H4oASGfQMRexnUWAqq0z64tO2osP5Kmba7fg38NS4bx2AhzHdZEe202rAglVT+mdfNROUqFLv
yQE/daKfzm4dY10fUHW3PrPMABlGMt5C6MZiUI8v1sKtsBgfHOwyIk13gZD4uPeqeQC6ay17ms+F
pmL8DhnPRzGqpYZXQSyQ+8EcLnF+9dFT6A+aCWq673SRomXP2EwnAyJYgBrKfzWZ9RZMOG5KMpo6
VTyMa7BNmPfvHe8o/tpoXnrJhXTnd0TTVDjsRQEAXEfL+najVcHe+beZFb+mMbPBKWoQTleY+SH9
sOMdxd6h+7yZB8Q4YfTsZuJdhDjEk8hFEGezJW5c9e1FVFOIMJAiGcCaUwj7hCHFpsuj9KAxYArj
XSLojwwgUFe2Oghu5mx15MjyaHUL7LT6hZTljeUsn1VHM0pmDTMd/6zL/qCnEWhh1tvbHko0CnWU
phrlDfrGEhJAJrDFQf9+sStiONlFGM6iD3tFpBEvhkBZkpwQqkdLpFzKLMAeH8X7FBIwai8V7IZq
vtRdX56LuuElzLti6m5BVMJXkAl+7DkuLvhQCIBtTy438ZwygWgz8KykU/WYKLz4OCz5v8mhIo58
7AdzeU7y8acktnITNJI06ewhq/NnW7bONnPe0Fr9MUn9Yl6LB6qSlVYDe3+OkTUpEqcYVu5HhbTa
CQgQpMN7Qoz1m01xhL+/fTUNg9vc3cpOAZtOs5UBzSnATBm+3VfplTeyVfs59V5r9FtLKv6pFvm0
11eHUqK0WCxO/JrIgSLhDV2Pf+yKaSvh72AjWjEeO+MTU9IjyLJmKguX5HUtyLwoqKYH+LSMugXr
NSdodpG890tosKPt3rrdZDbntI1faNfBn0ZJfIkcd6/qVMINxkYQOWxFkj1GQYhZpIcxyaia6+Da
OGlGT+/gr818PKTDOMVb0DMt15AlREOQZa8jxC7DFgLrh+VX/T5cgxJbHIZLTs3h9K+9E99yyFsR
UoVBsWx0W9cgpAVNlM+rUM1jNNOXmlgHuMKT1R2TAZlbALm+LUJ5tPMYjpUh8SkEM7yK4/CSYuwx
p85H4CqgmBi6lrFKcOp45mkR3UONrE84hB5QuTHcKv6lemDm29wOffQzGuurIGvJNj6WAPgnab68
2Np+AR5Ly1DGWIpsNF9ee98MoM78BGN8jqOqm2ALCm8hOlYuj31OVU1EKcuoODg63CeUyuIkCMq2
JljCGfVc2SRffRS/083xd0gMHQbnqLGqU+OijhE2Aclxxtk3rjSXah/ZpJzMEV9rRNHGAoKbnpGf
0NNzbpr7VCzXVYjXRRPfA81A2mfxKREPTU1mXll65zTqX9qA573RfXFLUvam0g5bbKUQzEyTdVPW
yG7zLKHSCIBEeiWihsae+GuSMdVk6sjJ+B6QdWeE+7is8a5axs84DLEOcKw3TuvzSijxsElSEZQ0
HZU9DxZlLclkOYKPZ1nECZr++JqsWgOsRtlsjxu1fqUAb1s6kOYXanH6Ia0MJlJhht0YPDWGd4Rp
XEIcrHcVcQR5ziepRLiem4sbpZdi6r94xeBYyzBlMDs44oY8Iqj7DsPhtopUtFHdcOVaxL14DwgC
9zAOsySFxIh9EtBNsQ4OKeGjdKJLinKUGd1DVMv9vMZqFPXrPJSPpsNgklgO1lX7I4wtWi/NN2Oy
et8004sizIi5Nm+XmZulrrq/GD6bLRmY3ygvX1oDu3cusTgkkmizRVLlpJrJdj6qnRjqaGt+6qq6
OkKfPCUQ71TEvkDre9RobVZ3QLexQhf1HJkYY67oNsf23U3kcjYSm3A5gmQA6woVwkoYQ4+PRuVH
r24wFjZU5H2xemInLNmEOngorrfCCb8ClwFRMEVPwjnOiXxBSfFL8IXezSO8etWRE+iiw47JNrnx
GJyIiBY3DCboTPVrj2f/ZZm+lY7Y2VmMhrM1OGRiMzuY+CN1E4xNdbEwYGbUbeyJ/GbixICeZExl
hujKWQX2olDQOSzkW00t503ZB3/i2VCJJTBvc0vvo51DUjDiQUqJmhgVZwaGOoLCYiJM6kYKXcBN
vwfHd2+ksb/GIW2Rk61GQUbvje+92VH0yFTrjtDgS5G4nNe8Yxgybw0YpcnhWPL65rcd5Ibp89/O
KwiI4A1vs/HOW1hdaw+JWhulxydNCMNu9zyWhPVhwElufD2c5hqZUNexHrF93sFUqOsMcQPgAdKk
BjsZovjZWCKEPEgSFMFteAvoZvI8fYiFO57bfGXfDJvFm79EWn54zIm06520Ri644H0dUKMzNLXf
ZNJ/ZZZ685N4Az9wQvPEA6gboD4JmmryHYb1I5aAM+BHf1rE5uItnm6RG22ZqX7myBw6BE8Gi6N0
M2Jnm4BSmspl6aNyG2pew1btP49iefAIEaCBBkntr2edc6CQG2CaJO6+RJPTecQhtMQOgMI/hyb9
K2n8kbLaBEyNbKcCX+qdJixsKJC4FmFWkHKW/Ewye1Wd/6tDnkG69q7E0F9Wr32vsZpTfcsB8Exv
4EI0eUCWxvoDaSbwK8p1J4r3j+0+pFHbx8DhyYNd58UuqJ0X/LB4EtCFlQvMA7xbqSTIKRmdc8qV
3k8+OMkYi6JOV1YhyYpzgvnNePA0V40MaW6/04LTDPFDsMBmt0JkbXVgVXtyTdfBs5Y7af1ORf/m
h8VTSbK8HOQjKOL03hmJPREKvms1g0TN2uXJiUPmPdE6fYc/G5+XmSMKsGywbYrw3Z2K9zBFSDqH
jABX0F4RZVAy4/ajIdApV8A/cDvz+hVBh6+CCjNNkXwsU/oJ8N0J+7/Lkrfo/NnHkAy7UshA1TiE
PT8MPJRkjLyn63ULdEimC2RE51x0pXl12M94FVTwwVSIWGuSfxrmSDu3zeZtULM/KV1qntqD6d72
Vbt+g1/z7L93hHrg+orY/OC0IOa6PWQKpLazLGyIsz9ew1BQaXUdqhqNhYjkNraPQw+5swiq6L7p
dHdDFS6PlYNeK0tx05fIktFPIrwmlyw5DgSMcSm5P0OncU5dyYhyRmENe5P9pD9rQJcuFnrkr3CQ
SCSeKVVFeWNlMKryaXaQtp4HBL8MLdEup1gVGZzy0bbbQYMKrwYZ3IS1admYZZzoyb6p2C4HQwDB
TrITdgr+c8eFUkEayWTB9GiIyEUbb9l7DJJTnPfQo+Z/NYLPspq/5JrNNQrQfov/zLPyb5h9CyVv
Lrc5a9KC8MBjWs8vlcR92U8o1IIc5lzpKiYgNRPIY6P5E9yqjHdohJb2Z9TW2QO4akcsT2wF1DsF
WiNKPZ8VJCUlM7MPC/MR+kW+y10WCKUgQH7hBm3j6g+Mgo+qGsBU9cwJ+FRqEVPA9tHqpbtqIgqY
sGGNKlpQLq3E/bywb9gUhPpGnj4GgwOQUgMs7L0np8v9vatYjgqg7zln6MbO8ddZ92Pr2PtaE8Hj
U2H6bfuGiJ8gGvMiMpwMzXJkhPwnVz64MPxmaqrhwdmsRO3yXxiOZ8crBUUlG/Fh6e87WoQxo3U0
YiLXT4GAymGqQMrADJJsCZlrNqnoMVAauW6WB5K5H93ef28iZmC2AGwXzj4ZwHZzbofp1PuggOG7
ltvpt4gStUHUH1LQ2Zi2WDGKV1Ev5q4jExur6HToHHFkMHcVs+k2LTNEbPfkAxJZtnEF0G4H0zlP
or2TanxSgQOlK0QPrGZ77ySLOTsF0smK1dZer6KNssctsrjMLby0ZaenSTIHOawQfq0ATCfv4DVh
guoGkkbboCLf0m8sJtyT2Lasjy+2YbRToUpomnM3k5iZT8Pa3vJ0Fug+knSkfvAKwqpHSBgBUVNF
UzGFgJrl2CxRJnWfWw4meZcM8Ci2XoqSx7SmiMyVHrDIZo9tFbqPvpluvIj8UT9DKc0slLAcheKX
4C4SSelm2O+V8JJ85e/qIiu3ThtmuzHHszACchGOHK4ejvM5uY6zJ4+eJGXRY8jILMm3jjYxxdS6
AapN44nH1K6PGgraiFX9HM/lm22K4ZT71a0fAp5xhEdSj+0QVTFZOwI0CBuZWWtFjfhkkvfbFVAL
tV9/iTgAI9WErxroDBMBPuysJQvXcCsk0wyzVCpI7cm/3gXvElv+96Aswq/RddYjRhokBrMKAdb3
ybzz0uU40ggT1iTHTYkBIQksFNTwRp3V6JODuUX0jeWDV/UWSbMgIC935Qcd+d86XSYwnejTl4Yt
TzESLfvZTZwT8sNFBEfcFjM2GkQ9LR+ZB7Qu9j6n9HaaOSadeHyA48t6IHroOxeGa2DhIBsiwFYD
e83lw5sbRSxU80YAs79BlfdUufnjKMiSsWL7b+fXj+RWMaXgA+PIZh7LjjZk4gB5CFhwkK1L7nD9
eJb6K/Hmp7hDum7c8mme3GdvXgbGX7BoRt9+7b38RAHP3nrAUdmgLObLpuEdnTmEfXQjBKTg6loe
mz54bod3Qaal7y+3JJPIG0Z3MC0AnPWa6a5Ry3AsWLbGHhGerY/9pIYYKe35zKQpYktPbjDTRbpR
snh6nySRiKnYaqibJBCKZUIyXB+GBZ6evDFs25xw4MQkcpus3H6aDxWAtBT5NrnPXBCAMC0GiXw8
dTyUC0hGu/gTszwK858oaE9ln943vIq73yzg/FY9s46B3VQrznLoDYO3HK5UW20zluUHqraOMgnF
RiV2VuY9JknxNyyid7aAcD8GdrsBWqdwH9HQD3phX8aUDHlYxJfw70Ii9KrgGgjJ+xNLnSN3PjrN
ljp1Km+X6nWq8UJaMKfb6rUbfReVMhzVgGgSh+joUBNbwprcONXfHO9ORQ3kmRG94nSXwtwvkCvZ
KI8i5jAZgNZS8v8aHHHa3HjFZ5tc835gQIeZFQNMT81OTus2wfJDph5z22/bOEci62MecGRASw8R
OontjVxfTI1mdokCiD9/qeYtw5YbCxT/Ogt0IJ93NHUjrWlLZx0l7gYTq7NLGBUXQQBqgIVwnRxL
Ym1h8jIq93vaSsZW7KDYfcNERUnojpAiqQvdLxJiNgOrQIsGGrPTtqnsjYvWpcg2XsOWqF7ib+Mx
Bi6Dw7Qs/c2cM8ojp2HYUNNcxxTbV0ZiORUgrMmYEFnECrloPPKbPABkYvXcH9og4ND2j434qDHJ
doPC4pHsa0LJcsB2WU+DXmf3ayJ7gFB2smiedH7u8cnxbrulYTFc4+guQn4wlJ+WevGYjuZrZqou
CCZKOOfQSVs4RuyfqLTgHevmXZveoXypgr3vVNhF4XmGg01/HaKSCaJst+aqruF+Pq5fC3DLLBDp
wgNOGWACDSjo7PNhxjVT3jJ7xlnd3GrvLwK0wtM+qbBoIyNebSlBJE6HHz7IiKbGzbu+svE5AH1A
Jjl3H3Zt/siQ12LmqQdpnI8qDaDm23RGwE1qKa1N7DBazeuEXbfIX3vX2fui3JrSPBuLHsaZwQK6
4aqcP3gS1CQ2woZ83GBbp5X3KglDk20X/3ErTKJ+DxKBZa546gpkO1M+LLeLh1J48P0e1ZJrzgUZ
ouBe4PGQ9k0LGXAMD474jNJ+eHEGQDPdSI8zvXPYWP386i9p9Pj/DyjD58tAJRcq8ZrnU3xvqREb
DdL+h0iDsxyK6ZYtSXNZbGhMqgzL22pk1zXrIbuyPQ5uOhVZBy1aj9gBKByLwr2s0ze3bscnYbSz
HZxZnaJhIMlz8u4Tr9aokeqagAeuAsOY/FzXaH94UM64f+a/gZKaS+uMZxX11ev664RVjA5iXD9c
/cJx9i+cF+uWbf9wUsR8OqmuPtwufhKd4z5WpsDixu/+/5eXzPdJOmn0Lhl6tl+mbmg80/hYeAjK
O8YHrysqpSsL8iGdXp0jiyfE8Zfsw3cr8pYade+2Yt6z767e46V8cmylr2y7mtcRnuf/v8zEhjl/
jeun7FSzcWSs//w/10+nsDyOFQbdSVGgdxMCeUzhAXzVtR6bS29HXw3PahByX6Nueq4q+OKdowx3
/i6eYvefnGqGtdropyRAZFJOTNhMl0QPygBUH3unvbGCsb01C3KflrC412TMvI3GifGsDIoDv7P/
jp2b3jNuI6TAnf0fyYzOXK3Asx511gYPaddePQkija/83ibArq1Qm1uDX6vNRxq1qJ0/knr5rr24
uTL9G56aYn4IOHFdxXp6iQ4dXBDIXbNzuwgNa8zun3Lyr7ZaeB91g+C3KLHGLXWbHbSDXsdBvUAj
JLoLdJmbBATFcUZU/izISlTwyGK7rk6dNBP3DtyjKjP1IfWj53XBcVRuHNzNcf9HOaa7NFhb4TFN
ZyBtsRfxb4wU9z1v8ozh4t2c5YZ4y+k8d7lEFZXgECrE33wZ+ZnPmQEbDPVMlD+0AXy5tieKpQee
8JAVgMo76l+SFQB+//9DoZAILVmhD/S+d77FLW+Fcrz46bDso0WDxucOuk6u/I6AtX1OSP6ABLr3
TkpwIVNUlnQqdO4TPFYTTyvzqG7Y+WGdc59I97aqa2QgvrXXFkGFedv8mUIyA+QEFX2BATpzVsUV
YN42mQgDsCT8knHZA8KAZ2yPX759cEuqw5slUfuFFffOcn1zGAcu56QC8GnpIZ5HzFCJ+XSTnsdf
Z/Ml9mEgw0dJNwtUN+vGr9vu5MB5U+uyPWaEtUTVfWCjU6fUBoYjoAS07Mr3trsmdktKVWZGxzqI
EQn1Q6JQsqFzHS0bgcwi2x11+ZMZy+hu8sFi65wSuGjnM6eGf1YZALZYmfkPKj/8cnUC+buTAYix
5dMysn0pa0xInQH46+uckaMlNyOz6tt55hyvRtNcHLiRuggXykKLVkUKBGIV2ArOs1MzSRqu2b4o
OGt4ox4C/nnQEoGdn8FbIrnJVEqfgUiU7wzHqAIy86cHQ49Al3k0UE/Rxk9zD/up61W1i9lbshK2
zCa1bMjlyHzrqbCfpYNwMOJ++LZk+ZB76VbMyKVdT4x3KbQV1rCItbtZTIyzGkQ0NDl7/tj03Lh7
p/b9W9p7TLhCql3D5TjlbnIyeuw+pAN7w8Jk4fGGgCHk5Xd6BdT4q7UddkGp6KejwVCfeElzZKiC
zMSx0oM/p/rYTC7b2sFq6/s5Bp9kAzkD99Gy2f3/B9wUEKGWEuXdX/Y1CPvZTT9ggeJIzWcIYyZH
srX+0Bk26mJBWY7yRZ+dGaA1IX53VY6kM+mHCzsz+sg6bQl2HKw710oe+3p0j6nqsztYn+Ymbtpq
//9PXZFldzeLCxHK4SG5WQBOrjpNBhaG6WCpJLGFonvBQthctYftz9Y5/jHu1qty7StR3fiXlGkv
Zv3BanJIUJY8Jk3hnbW2wxMSlPQfpACsXG0+P0k0B4exc/4Zy/vO2qK5BIFvMJIEFik7ZUZN0p1i
KtktMCLzQsj7eJC1MSz5oHS7lR/d+SgVbjpf2A+BdOBN5YSh9EE63xeTBHOh993k6Z8yRDSayVns
2gAKamRCkqsWZ9nLN9RMCUPwb0kbOYrOv/iyqO7Hnn42mBxq7REXF8AN79bAxkxamp3eRieXTSXz
qaAjhNi3XoNxlQb6UKQrGu1z6yf9LokrzDsCOWIpEAMK4Hx9G1wqL3LfavKchpI7sAxn6DApPo0l
ZLoVS+BV/YgztmqRNUWd9diHq2aEsFtL7Cu/YMLkpTbaONKhYju7GJxQl6wJ9n0Zjutr7aa0lM/G
2s0ukRiyizXk/LkFbY9E7vM2ecTsLIVdHbmdvgwsmPtJ/sfYee1IrmRZ9lcu8nlYbdRmg656cKfr
8ND6hfBQ1Frz62cxqqYbXQ+DAS4cETcyI12QZsfO2XttuqtOk4HYT9j4pFUQPq+6Q1LI7kGVennr
O5KDYEgdnwRHDgHhyUkZNBW7oGzEdcmx7CErc/4q4VWoFqeVHFzj1Br+eJIaSXItRK/fB0YIpKrQ
rZW0468CerElkIwjNE4A16R86a/G2Pp3baefbCvuHxboUReaHQov09+38aljkT2X9EqYD/b5g6xI
M8mj4ZYF9zRjnjzrVmXgtqOTQy5XqhznNPsaOKnlgdeDTiXMJ494aZNNKOYoxyJjeJHJ8K2ohHmV
LQ9tFD9N+JJ2nQj9Dr40/+/3p/GQAeyK/TtOefnicH2k4Qa0HxrA9e/D7////ao15vepo/r+t///
+60plhAioyNgW9U+g9+qikl6pLTPkkleNxBocbfG+8LQN2M/9LCGWQGKnAMNybsGFhQDBYXP7SNl
eTs7AZb+2Q+vx1xDjj4nerqR6ZKg0IjwWoc7eP37FW+AOulNA/6HxSOmBDvVphJH5sI2/fQIVV/N
PGrbWxoUu7C/1gQtM7tZ7p5fuNPywFh53soAj0TU5905pR9bBZQ9dVdDUM1jdTMnnbrJbRTTsXJZ
I43q0cLFtg/6l9rRh6NWJ8ORvrkA+ZTab72QVIGd8mF6xO7ZTf1XR+d9HkrRgpsI71CNUQovn+Dv
V+3y7e9XtUErh2kNqEJeZ7nYIYsuOAijnEFV85AmCb7hGb9ehP4isJOK39OKm98HkKF4bBvrNAlx
MAO/3GMctYH8B+0R0mCZ2uZVvTzEVV3vhMFoy7bzHxVb46GxyxhkjvFjxWV7+u+HEpfrXsY6Kc61
7MXCOEVqB32A4BOWNY4xjJG7Rn0q0ZBjwYaCTfRnjALj2aVBxiawzBcVabUKs2tY4t8IG9khyVF4
hPRKe4pmbJdRCOg4G+qHRWHTcZAdNb879ZOwz78PjFeijTVXUFXmIPuAV+wQltAxxTYgHOYE6bIv
eahKJsxkE90OZBLF7LQ/KWeuusEQ5Eg/37qoJo6oYOQVw9ujzDj/GnVxU9b9dYyZgHua1TQZ8T1N
w0STxr5BZQyPTUNdYaWh/zCh4lwbLd0BM6UeF5qdLrePfExUziiIFETIHZeK/up94IAiyqwGJFHH
lgZsQysICZlxtV7TLyHUS9gQTzXzde4nearTVKGA56SGwxL8me+QuuYG5UsszJL7hjqnhmCYIUHY
MrY/thK+/YglXOOQ5ek5tF8XhJdHRBBHRVPqB3EtVEFer5WIxyFB4dHTaPKn9wo1zBpfR3TtgMg4
RbW45y++xL2cDsYESd9nkIMiZZO6GeSnhrZUDal148PM3OTNFbNRQrtDmh4lzMoscgApugLHRajf
0ynx9NL9ilXFmaZX5u2YkNvkJ01K6EZgE8Zn0m0JTXUXF0Q9ZGPNsUqYZ3qfZAAtFwVkn5wJaICJ
tOcj83Xj04ppKA3McON+9PfmWBnnPJUPcfQQffuzpW1U3o5bME3Rs+BpbPJZkM5NXtqmbGPFymGj
Y/KPhf0llFxS8xbTWx4+Bonx2ts50+3UeCwk9KmQaNTjuMQGO0ZxbDvMRZkhbtyIU5uVkyNCVRfu
4oQjQzZjwJ0YqRlIWDZ9UwH0kGRExsqqz1IhyG4iKSBndRyGs/5RGLjoRU1eIgDJHAsY7ZDQcvRr
P0uN68pAlDf7/jZeliSDpp1CEY6oFWMQHiLYS0b+noZmiFNMSa93uvGMFqWgJkVPOod73AFiM4Ra
eRhBAGmRuQQmtNNrqomtplX6Q+D3Cx2q4KCCI/kaYeEdSMxsX+gdZJguiB6H3kWJUUX7wZe0u/u0
3Q66Gz2Z+ptweuMhr4v4CQzwqYI6vCpbUq4RdE6P4WQhRQ+Gn9mE2o9qzTgyiUNio8D388lT5XV+
t1NdOHlmCttMqYLeRRSajzOnaYBNjIXKQRiPWYhKNK9oVdsF83XtZyjPVmg0N22q4Z1Ll8WE6mwX
RSK+l0NB4zIUKTYRKDEo3MdjGHXjDhlWTDdABc+GD/sByHOwbQb3ZmS8cQ/t4s3Xtf7TEMuhlvO6
vbQLZt94UU1HO5Q6cNNqqb3t0eCAjScmVZVagWu/J92lH78JEO3/ubf+bqGlhp1uGPDeptIpbpo8
aUhI8LXN77fZlJY32YsOEnATEI1H5afTtdRuyZbIQTnYwWtO2pCcfbygnbNrrKw5lBIbN94rAgqo
QDhgwDA0Ahlfi+UBTci01WuOelgYge5a0Dlqpo/3cabZ94V7J5G50fsecWRYFZMSozL2KiOhEEIk
IhTUkAjKmuJO1PNzOmjDI+vWtxjBgPR2GOxzYQYPrraaCZvmzrfyb1U+uSa+rsFqzWMyahR+S9E5
LhxKtZo1+F0QpbVbvwhQSY64J91Qf8kKn4lu3t66FeyoIhfaXitQptSmQA+coeHU21Lf9f50F0+d
eyXlaxggXTYmsn/cJiHj1BmJUOFATF+QHB9z+qji4YIO0X2Y+2yrYL1uddfyt2kTJi8s6SeyDO2P
sSZMxLUBU0xMS9CxVAi/kAa+FI6b4aImoDgY8uk+0JoD0vHcizhC7mpyBh/DGiVXMAzNFkczq/Pc
YLUaRs5n0eoiBfBHCwbzNS1eZq2RSwhnGOFI0nuxbx0bY11E9CtUUHQI2PMk5FOtGbAXg2xYu52Y
XsEURZNZX+Vx2ICYQ3BZxTEalgimLVBcA4CJoT5F01oHWY/Nxk1ltdECcCQLsP6sMvw/WfRO1thO
WcAQsAFxRoctHlnxGeEsudSjMXp28Vwg2YMbQoRD1TQQhKQ5bFytV/vA4dQxT/i1Riepuc+hLVl8
QTPOev1qhir7RABa0iaKaPWr4lZwDRyUXGyFtXMvSuQK6DObfaiFxnnMoO47QWjdoBkxPNu2EKq0
8RNHXw1YnFWdtYK73ahtAo+aIrwaVPyZZwz0xxIcLp1fMEINB1JXpg+8wcW1azXV5s9f//GP//yP
z/F/B9/FLYdEXAjNP/6T7z957+soCNt/+/Yfj0XGf79/57/+zP/8G/84R5910RQ/7f/zT+2+i+tL
9t38+x9ans1//Wb+9X89O+/SXv7HN5uc5sd0133X0/1306Xt77PgdSx/8v/3h399//6Wx6n8/vuf
TxIK2uW3BVGR//nXjw5ff/9j2L/v0z/fpuXX/+tny/P/+x/cd3l0+euSf/21/67n76Doo/zy73//
+9K0f/+jq79RryhbSssV2PuU/PPX8P37E/tvroloW9mWcHVhWerPX3lBQMrf/1j23wzXVuz+tmkY
hmM7f/5qiu73R8bfbAdxPk4yVwlhKv3P/30b/sfH+d8f7195l93iB2wbXpdu8crKf37uywt1Dd21
dalck9sD4TSqHn7+ebmnscaf1/8Xg+N0NBwzXpuDBsMs+/GjrryLguoJR2q+9/PqNTAr4veczj+U
C09wGIb7vq7N84K6jgKAX1nTYDsfaZF2hQEHLCm9cM4cb+7EZxsWgIqXW1dNxPuBwN1Xyo7vawWc
JYW7uYLoQXjLEH0DTwXtIuz7YaQtEpkm+5JR34RMGQM8qBTGyWetmI05AhJEcaNj3XxAs/RRlf20
jqbEPCTpLYD1/qEpyPj2w9LwHCK7NTxhz1bL3mAXI93YLDc5BJe3Y1XMpzmm0RlDKb4qY91gNsH0
KhY9gGs33dp4qTaE3HuFlN2hmhz3WE+oLVBuH+yI8euU5KdR1yfySBH7JBESjbGApoEKa6vpGft7
YbMNdwMgsCr3D8Qq12oML1D2voskeJk5vr6EGYxO3wHImiDMKs/JTBdBWtawkjN+/yxgNB5VF6wU
Bh61ACpXTO5cB5s7neJVktXZTQYVW4LzHwPxlImDrQUcmQpyjDRKQIGB9zbJ03Y9KtTKfRQxqaI3
niFN2xppTWQvdrbcSJ1N3ERPFv80mdHqMSMfnFfuj56j3zkFbYxMqEM8yWoPvKU9WFTjrIxw3Yrk
q4j8YSPcJL1aSlLJOYBFuPe3g9w3IVtnEkQj+L8QfzYnO1o3013ixuEaJQ5+6pwZa6RqNPkIEFek
Scu1YGNhxtQ0R3qpJ8N0vueCVMasQY5uEsudT5AnfeDO+FlAhWn4hZ1sSrZ8jPXWmRuLcPix35eL
2B53YfIUw0iregTwZQ2jcIq8rKcYqAbxqI0OWuCAkA53xuOQW+QW9H1xhNAO5LBIGBGUxo1lEt7R
su6OJvga6C0kM5XIegwXak2Rt/7WNFNa6CPTUa2Mpn0Q2fSt1Lgx46WYg+NPceTqOxWzW4LChfQQ
VpzugPWsm/aHzaOnR2RB6C4WLkWHzLaRZX4VtwEDnhZaad5Tu+ldIm91f8QhjFjMcSg5fEEInguI
yC3yixmQeutjDjiFvlZ4TVfeWkzgr1FyKOvghItPuWGvSDvgUl2FklKr4cXwHjUnmTVnJJK7sjLp
oEeE8QTdJZxSDyuV8eYsuTwIEYgURruoEMlpQKa9Cg0R3yQ3GcPqWZBeWJL5sxqr4RGdhgY70HgJ
Kc4O9RwufhPGZAi5bNTv9hMeWuGlzUiWeygAQymVHKQ+v6hgulg9PAgtYXZf9M57SrhSQMT2RNbJ
VCXfDJKIow5TbPQZsruq+rD9OjiNwy2n1fkW7ifyFo7vdlPw2kCFx7WF5EGL7zCoxRfcyMdZI/PM
zKryYAv53GHkK5uyfLY616EnDJiDerbYd01wS16R2PgaoIghv8qMwvDazMWmleZvNaEfOSKLLzub
7y2VZ0AF02+HPgdd5eoeIWizofJ/tsO8IMEmx4HmNwdsn9iYhAHPMs/epRl9Yr/ANfBAG9ULpq48
262PSKNHX1jjBgdvSEHX5wj6Kp9opi6nVoV5z9qdrybA/oom1gYSquuRZmyu0yEtttHYAh0bABZB
qHP8INhUZnPnUPVtolr/bkzzubMzyGl2UhwZ+h9neyAb99Wstero+GiYygW8N3co2AjR7gbISgLy
LHAV1gTme6j3S7wL7fw1VNd5Mnj8to0TlpiR5+Q5cV1s6HzKa3Re/TZpr0SRnotMtXsmlRB6IUJP
oJHRZxVPYRXd1RBSN8qPb3BV7Lt2+pn86cGlQyHogu8ZiO+zJfqtll/WGEXwL9pXY0BFpTsPsdLv
y+6aNi0CVKKGQqebz1MHjDisuTrqiDHlfbW0vI0SJ1aVd/m6LmxSPcP6UZgAnvpR6ldpAEeiFZHh
6cOwD3XaitjE56gpjuxta4NoXZq3r3jphYd/y48MZKQTShvI2JAVugzUAgelSWFJMciKmvfOvPgq
3ZBPW9cvMqTDjyl/wAe5NVkzdrnQOfhkDrnwizStM/eqje6RsYwgb03aveQbUkdnJRKG6KgJAW+7
TvcpKpqppr2hBVy+1S4YWYz1F5pA5SqvW2J0c/3STPISoUfJEUeR7dtq3mBSpdZVxGYXMBrKQgAe
CjSxKEmnKIuGRrfEt9R1i0hNJ7x3wGajmC72JXC5tHaBowwf4QDUHxcAEGaruy0pLE5WhmXHwgwe
EjilNWComXR+hylnJpF8mTou3ThFqTZj/6Jiputjjy+lBrKxmh8gQRAPLLOfCjhMMUYfRkrzRyqM
jnneeEnrX9y5OtvSBxM2phGeKZ8TBRlrDFpQ/5T1i2a5h1HY7TF9g8fx5bQph1PnHC0dIBRujmck
zVtcKMlo1CagZGTHi6ryrhcQ8fSYC7zH8rSZLDA6jAJwjjMlzULELqXjgo1Q+aFN0JugxD9qTkuF
1B/9hsuLLsJuyHCKS1KHs+xoEKIzOdOnYdevnYKDJd1uOlS+9k0I0a0P2CpGofMAHpQixAC5m2YH
hIakJ4u2uRo2cR0bC3K7J1Jae5pLEi6VrZ6jmaDCppZemXVgQlIOkEbe7sHs5yTkocaeBZIsI5hJ
Ay38qxhjMbUCz6mgLWDX1TPvxE2nUmycg/VJ9DXgajN9zgfAvKZkMmlkzMXUhDyYVuf3qHDMzqJj
oJRP+1Esx0fJAMihfGppD1Y90CbdfqhFdXSdAZk7wekrA8+3PuWvg5/fmgJsV7WQb5zwWcoiBr0s
5ocqzz3MO68o3HymyUz7O7+Ascw1TYIi3qKZvqsHaLxHK5M8+SGaHq2E+ihdRC9N/dOWJjDSPO53
1FjrBvHszLF1cgB99WijXDMqsRpN9K1tnF5pqzwrRbscSxYl6B7OYRiNXdRX29o2X9qYhEqG9aee
Hs3RlLiPbMMkuiveNemAEDEIYYs0xbuAazeF5E9Uev0dxuGwdcT3YCLmEqARtritGN4Lm3mjWZyG
OShP7IB05vMWbRN/mvSZTzU12hadoQWfy6cgGwFOcjoFdwT2c2WMmC71PCcheGEd14hj/HwBFZWu
2GtJ/4Gz88MNQ3peWfVuzhIs6njufVBcPbqYPEGRoy2JMMP4iDpgBe7wo7Lt+6buCcAjxk+G0JA6
HQ9/aDOaEaL98vviK87g2RY6C2DdVE9WldXHadYp9cwtfXy7fU0sO9oVcYw+f3yxzfjBv2pE3u9x
Jt9os/GTSCEx86/1EAGQMv076TBZKlPhWcIHQeTX6Nu8gjE3rzY4YyP0VC3jIzSbAw6hha1jnzl0
W+dutE49PcfYxIxF3K90wvMwwzwKp+wD0ZLcoPUGyh//dK2Ht1ItyZe0q6s9eJ+rlCnkutDhuKrM
vqV5fmNScIckgO7ygtgvIbutpc13eeLcakrbOsm8GVlFI7+Dq1UboHBilIbTCidHtXKJpqvC4C5Q
ENAX4a3V3tlQw0oTEkGPZ6uaP4Y2uamEdhCRc40Fk6g/fZw9G5mEzzBTmi7evll9zOESIG4fgUZg
Ew9GBY44fE6a+U6r5nNogziWkRZtYQwJg9TayIX0MYXtTUBZWbC3gDPveiteOVm+ycQ04J2bn8rM
OOPI5vUzNyrBnBZLkMUQJIAPuKHcuDxJ/xLw9EK8yUgcmAPAsXMjfhhFJniyx1y1GPkUcE6FMX8s
/btCze+9z7Gpyi940T7GKnp0rXpnZ4tvGqkoS3vIh5mJd1bJu6mo5MrWMpfjArWR79gH0cr3Dm/g
UfjveUxYGTLmbNX34Av0Wn3YE+Z9Fm7qd9+zJ2qasVIwyq3yTPctA4fDVJcD7Kq3QmK1zPinnccr
Zt/Dbkp2g4Xfri5ZCTiYESxXE3/q63CHwbdyWj5omNQ824g/Bpzua0ZneKGpvEed9EkdhmeezQ+w
qE/kEPZeVqJX7gxjP9XIXbHXrcqa3zykrbuOgahogekSw4HUuuqeILpSedG8yRYYWD+gEvYf66m9
LqNGP1mIktZxfBMgxl/DXrkf+2aXmfjXovI6d1mjGuEVQ/Zgsm/KKfMxMHMZsE5c4+3nJSE12/T0
LFlB7WvfJ/RDhHjRO5OlzeyhNobN/MwM6xaz0IeJW34Nd+SxgPcLllc91dOSmx10MHFAAW/KhdNJ
2nAkVLYj2Ai75NiNWwjmRVzBJZvUSh/AEjQshzS0YdzJ4YVm+fxQkLuKnQOtzng9WSS71oRSrNMQ
0nOzCHQhWu0b094VMxUMsQmLTlZGuz7Lwz0yeR8de92DlsciVSn1nRvMuAddYV2FDLBOzvWsjbu6
Lgm6pc+6yX+L15qxIpLxJXvtLgJVEDH03s/BsAtL0iqEy32OvIEJt596JqQLZH/2T0HwOGFh7ZgA
9TFL5NCI+8qJ3rvOus8z82LAhjLXEeUX7Tkbwb7kC5RHRNm+FOgUJ05bpMpGYf1EHBNFXiIJAgxc
CpZRu/IZIi2pmEztF7dv7FJ9V/W93VGPYqaok3jPYObNd+lu6xHgxbnFruuoL8bKpOAQkhlrbK15
jf7UJopdH8mxFPr4pUfhy7CkEnQxe23uAmLgni4hu8wfZs0G1FEfr3F8vRuTyraIasBrgMqobZK9
shr0jyTaSesxVlQctyAmxyXKWIlcfDVS+m/Jw+NCz17MiPXDBr+0LPkKj2CKy6NtcWta+kJ6a9mr
Lbm1+4lSLdtkJAlxtsNDk2nTT5Fm68oJBarUAXuFXyCkCzCSGPG7G2OWK8fyohO64o7FtFdTeUBd
jfsmg8RbBEhvKrSuZdVhnJ2xEiCWP4cZgTfAhWIuzLBw33GF1GuERcXjAP+L+AAOJUVmEHabFiiq
6OyzRTVfAcpqb/Zd6mCOQjzrDhM68I2kWL6yaHDLfDrhtmd2QkZCNJ7UnMIK0exhlbqkjLBw4SKh
YSPkwZ/rs8ves8KT9CNq807POD2jRXjlfIipliFlS1gPx75AwCh5zBOseNUIO3z2q1cHEQ0lBA2i
1gYRMFv+9TiXX52T72YYNrAVmX47UXPFu4CXUbvq4pD9aYzYZ91HZyDqcvTdctNj1Ww4W2HrwxmL
q8GMks8qY0DGoZgKGf3VGGfMHbWXNKPTESXT2dVZZBuFKtMegbv5Z5XGkIaNdIbFbULqvOsTxMes
dKFHF5orXHKFTQtD2Kpfec7xclYZKAQwKLWtfyV9tzjMk+OVSR9j4ZJbcGHAScok2M7jx9jJ4Yxq
drGhEbEYEkKT62snEoQqjog7GiLGMjlAlQ6TxRhtBDd9/+k49CHynustmPslDsTYtvlS2IXvxOq0
dDOG0Vt4MQaioFU7/liOXTIyoKIzBfNBoT0GqQuSZ+UkxnyYtXYXDkiLWvSEG9e2j205i02jo5XK
qruyBh7l2y5tLUZ6BvoP0sLzZg32yDqmtnacTf294J9c97zJbGt8jPqgb5UPMaks5+AQOFLACQdP
T8VeetDPW5Ls6JmTzUeoBDl3UL8DstfA7zAOxbAfdzWbgztvie35kfOn6NEAJmnD3FotgVmfFXbw
XRtzCHBExp6YwCJw4asnvf8ozZoZrh+9mWF4j1t93jolGLY4Q5Q+AhqKZuAbbcUs3XQxkKO8BiFj
YMpCE9LU9cq/opEEhHUC4DDQKMVVALkqo3gMDKLSQdFsaiO9dAp5nF/WB4GZbnFWSg+tIPaRVF0m
nWvJSJ/1yUYQPM90YniWsa5eOIJRfAO1xhOzMvC5rTVaVchsam8xnDF7S6/ApoOLrQjF7bVnnUks
zn5rl8MWw6fKhCL8qnSnv867725AqVQ68YPZ+hlQBWMbcqtvooGArLTg42hZLvsoeIidG8QZqZda
QFWpRlBWbPG84+8IhwuWBiY1nCHMSD51wFsQNyKWCq30VQy84nxhiBMiqtv9g+wbe1dBssoI/BSs
y2tsiIuzW/vK+9rfdCiVlCRBqoRkrSkfsGkYbWGsjUS138qqbre9k79FgfsV+WwnM6kQcCuWcoyW
5QCP0oUxxomiuaHzy+lpaJC5U2VNk0b3tnXwNTojyIhOkhsxryawOnRLhh+HPURxiHKCbG/Gzm5y
aSpaPdNPVy4tQ/4xxjLl3s0gjXCFeNIcG9pLPjEWbLxswPDZ6+CRYc6r5Orxmmx6JzfoheuWNyRz
FzLhwo5h9gQH+ZgvCQCdal47ijqX7hJoD/QDVHRjzsVYwOeLhfEmAjjZ1Yg+0aWaM/3nJIN+Nge4
rLHKhfecQBffEOfMxvRcrIsEdsFhyxXmdsX5PRZsuJMCedUyp4oogOCTQcV34E7hVY7ZMwlR6ncc
H8glM8jwCueq3+i1/VoE+Uvuj+wQFJSSid6qDsw3fJb9inKaVOp+eqsr7VrJ6qYwKk9k3VXWymuO
OMQSLdepamOxChgx94IyrGyOTaF+TI3juGz1DjN9dxiQ0VI+z9tYI2h9Aj0ATjK96krQAoOBTR07
KrQ9bFGw04jJBu9uID8EFS8MgQVdUTCMgD1LgyOKn2vGBvVQGwTD8fchdiBJ99z+XoIOZ46i73Tp
wFQGMviaNKbaetGWpMkYxSywWQyrLm1PawAF3kVcMAbr44iUtifAKivNAYAD9qTKwZ4dzhyAVYx9
qdgWVsKGXA0nAFkk17DWe1luvLoT7FR8DQEbHyka3H9Fp9QKOcpEHspucHqJNj+nenBPdmF+Ji1Z
Z6ZfEhHul6eK/RwFUvsYucODP9HwYcqNEDEAptFzhhNmtgGcsPJl/SNi8t27ktfQU9sWLc6Ugloi
l+PnWLu0oJHXBTG20ljmH9C8IJ0jBfB8+0YluPnMmpzctlEA7+OHSMtdj9N+Co6PqL7gTkXFjrlS
SbhzAE8LpNkKUyrYBpionadaryptEotyCFGib0iFNuBAkETFLGOt19iPA4Oecdv7YFhgaabVYlyW
msCQg9fHIq6zduUKvgbgDYegIooYWEgg6owCDjkXOPePrj0rxV0+s5rNLh8W49V8rYvoakJQVs45
wPKZEj6Dd4Er9HmORybg5VcUq3rtEvGZNMytSmlaKLuiBycPH0gSPDZB8hC7vG+DjWPVKndub313
BXKOhDs7KXDKZVnPej1dawUnf6vuv0wFrrWhJp2M+hKaL9oIMpCD58VxstNsFC+oD9jDmv4yQIpa
aUZx6CWV67BPIATitja+SzmsjBILXcxZh0R5ZL5JvMkCkOYy0cnoYLA/RGjimVyv1JC/xSWv1iUk
YWkdWDRMV/Ed+jgFNw36iCY5j/rw32p1Aa07Y6NO7n3ElpWdvCG3ZQFkimGbgO00KmTGKO7GMlly
8lZ+jXAJbqeBjzfw409/JrmIIxsr+vhdFCOdy7K9EPrJ/IN33Q/IN8isbosOi/7OmODmNK1rvWof
bf9eUMWsppYrtaUzgtMPj1LU/2RyWQtCWOHKscHsM+kpXTZCGz9i4/CzYEKeo4fHpIjeq4xgnW7x
wSw2ZkgdrNP+26QUhLpKpt5UIWkobjDg0z0OWVUpKOEMmMa6TOWHTOe95dCmZFxPNBvdREiUtLcn
a09kNxOsxiYxDJEK9uyk2E7YNgUfNLXyvZNihomW3HWVXs31u6ljbB3d5OQMBgoGoBbrFhC+5441
WlQbJZD5JZgo0wX0NYxS/hEyWru1NafkswPnaLl3wmKXM5pGJyLW3jn9kg/gZxPJBsWDJuJLEAY3
0nRi6EDsk3pM6nTtBudIX+tW/lR0fMCgH34yHH6rsOSnRswxXKRnO+DD6Eo+tKkf9pPWf7dquSkG
NlQRa2e3jS+tc8tHa7AKoy9FxOnQ1Q33dDJfGIXf/vP+MbPQ4+xRuQEzgyr/SrMM1lCD+7RxzacR
Oc8CIoRnrG9jlGvwPSmLmuQuVj813IRksk3PD41bE3QMxIkjdMWHLkjfiqyTG+otMhny7kBt0S0N
CUkwGG77AhMzrltCDFgsQt5lhaa3CpZDsnYpYsynXD7riPBbz9fSaxUXS5pJ0VFeGdeR49w0RFAm
uAHW2LDb5SpkAVs+LCah+BDLN1Fqr9Mi++5z8JOAPmCMBTGFNnCHQWCk0eqjjqQ2rKD8mOVyXcuK
SyLUzoOsrsSs3iLFaj0xa0C7Eh1H17weACyS1CfYiE3A4y1xmz3woRF1ppuz+ZPgA9lU0HuyH+ZK
KzY4ujkl8bnro3gfiiamJF7iUJarQa/GA8MCj5vnrRoYYyE/XRfLAW4oQ2zhvLZQi4nE0LP7zJ6g
9egUm+4j6TwnmC+okdtWAqAUFzFGRH64PkidlPd5YLWiM/MQNsl+jlmxyorNKNf9YyeCS0uwJAsP
phLzg0Mzh/nFqulMITUUnP3li8ixPw1fMd1tWOEBWhuo3tV3io5KSyAccLsytTZAeuRIAsleVIxQ
ndBfFaQxtSEAusRFsgWOas+AXiOeL9c4pIFh4NBkzwusHHviZhi0ryLlfhnJJdcGMlX9iZteNSSN
Lh5HW7mjB1qc8CKC5PywSA4KTA3g88gMX6p53hScztY1xvuNr9K7spO7qbtFFrR4SIIn8Ex3Fgx3
kfgPUVvdSgMobRUy3ih48lFDQmIeBpuo4PVb7pJLqgUXx4SPWkT6p15Avp0D7RI35dYVmFebvj24
kw/qzyo5N0nr2RFjt7IdzJNKlCO7ZwdXze8/O2zDgrnDFjzCy4j1VIsOomKGxi7JaSo2d/EQ3fmt
Ollg4owas25uiX2txY9uz/BUh5SSa590KvZzH9+QX3TfRkntzWZ1VfpeNvm3jaLGNpx+O1LdenZ0
A48LnYAVnuZenaNaXbm9fzOX8pTXbIfJeE0G9zqOjLclcTAKyRVIcuPEHrapM1IhANatStGCZ3lL
pUYfF3wtNSr5ndgfQ/UsK6q6md6PaHChGxN3MXGU6I3vJbLdnZ04e73Gscohj8+YM3OO6HAbptG8
a4k7EdOq1UIUbRnU3KkhcIsWY81cyrPsGK1bmuPDoCXRze673m+0trwBcYZWzGYeqkEZoWndVUdD
N8FEp3JrxS0q9OeB8z2m6PJmrrkZrdm5mGW/z9WSdmqlt+NgOMdQ0O6w3PEXpL6KjU56Ov4hXTdu
9ewDLQaFHJcp9wHVvjsfNdXXmHdxqbjcMkO7SOwR99KwbNdORT1tyRgf6vxaB3B3UyQle5Ih7tER
XCE3vWowym7jZgLAiv0kBDb+u+aiL2XxjZzHEu1CEYIhbW1sMoEaXus6rmgdcHZsqo9RUazM9EE8
V/kQxtJ202bM4tMIYTmWCgaVzoRP90mADt+oQnAgB4vntTpSWhTdkb1PTVa8KgSWZdU6itgZdEDQ
HbR+GW+G430clMdypmlWkQiSB+IdNATVWA5TIK9gifvUnFhnL83csbIOeOZpLaz6hOwAzmCHRlkE
otDBN7WaA33A/ybnlWvlKUobYAkGyF7B+cFSeriyqgLXtwXMa+io1UHhbycHXxZncbwu+jbJCIJ1
zWZlFt31pP4Pe2e2HDeSZdsvQhkccMCBV8Y8MjiJkl5gUqaEeZ7x9b2AUHdJymuq2+9tVgZjUKmi
GAG4Hz9n77WhfISZwxOglTuZQtrt/KTapN33sJ/LXY/JVSnRZHvImLKoyqA306mPi2k/KhZDs87W
Np4gOrtSrSHF0XyqUPAMH8IxBLOhYxYPmnT1f9q7/x/tnVDqT+K7a171X8afxXbLX7ir7UzxL92m
rHEYpStpClv+t9pO/ksZlmQGAIUArZsu0Ln9UNsp8S+EMiQh4UEzpK27/KUfajtL/QtjikNuoRL4
xhzD+d+o7dSspfu31s52XdPW+Z+UjjCFrgx+0M9au8kF9lSndMmRUcmj3rGva2IcsWbxFcoAzi0W
zJcKJBHKkrXhOu4tQYe0cYaAUbxheFdaA90OXjHOxvllLsp+Ty48RjGRu4/IWcbdBCbt/tKtQvrw
7NPVZsSmRs4j/mzNScUZI+z3sEXvoyVZdVB2JtFBIXQYNeFCKZb+xZjAMfimduhESyln5jsRlxji
NPNUDRUzxNJ+swR4nz7q1RNkV04PfjA+KNuqn5dL7H/JFQf/leu+GxbRqcBio53S9ZnHWIbvAoAq
otqvYtJjwuOzJETySiLSBBHb0ohb4m08EZcMTos2vg0LE2NnzZDj1M4XOLHlaXm5fDXWt59uq9v9
Y/lZG2lz2/36aXFTwJPhVjE4eFmO+PXT4hRDK2mY0AGbPu9AAGuLOc6kI7uQ3fNy0Qah0bvAQ768
bKN6umXGh346kOMdvAgmKC9FH8dkJjeXFqvgQ1ZzXp1NSssF0xcA/0BPQd8CPsgHOAROCvKz96V9
uV8st2OxJSNtgGL0RMlGnHiBK/RQcKK6KLJUV1VMxq2oyWevDYnpGaIQiyfdynyuDhJ9rD7HennJ
aY5ndNyv1ZAV7wLFsD6lH+wJ3HPW39ps/v2A7u0msL+PmsAUlhVudR7oU58Mu1BrrTKAkoRDeqt9
mjbMa4p9KV3nMbQ0/GiRPMNMrc9NHg83q633RMQf/vyhCJ64Xz8V5Oc8q7plz/JXHk6ksT8/Q6o1
aRBw+FinbveZ0GfgXfBuJDkURd09Lo/OwNb3OBEZo2JuaaX8dOsEtOWDktiKgWRuvcrMN3tk8oLf
juiFziYQcX45JUjHs2JMj0U/Vk81ocHbeOSUMkmLk4gcbq6dXaUxMff3oGuHge0QvpJ/5Dgoj+SS
0NsJxTkQHRASRDg3B+L1Q5+V7WH52w4IEJqWSfQBpdCqkwiRYg+pnwyJ14gB5R+crpC7MK1e6UyD
oDVqBPK48JBIoXTbYNuusSkIwiRyns7QHLbLjaa3amWQ6MJIyAxeQgeFnxVD0hfSw7IfTelfldbu
vK5o3xPzSzFV6cWpRHQGjDbruL6GY5Bfs4jOmTHHZliz9RXtyvNAXw7HiTz3haW/SGLdkeZtlxtv
uWhkdJpRzz9v3MrMZkzqOptGOCj2koy8Pcai6tK4o7pMliVPYP9Gdyg+yaAmdsbJrhXHVKBNBfbv
iOPs/DlQUikEgOSrN+7wWIF9vLqe2570fPqeMRCAEpZ7jKdZIqPWWOH5ijf0uoMXv8zwXsO/Kro2
u2Qin7AsPLOGqv1URP2mojJfY2uCQGUY2q1EjbKNepxxGC+MQ+s7wSHXaP//+YY1zX/csIY0hK2E
KXVoXijAf71haxb4wWkCZxOk9W4xFVuIXdaWji7az6vhopGPaEqasdjZugfWlqcyY/gSlJ1PZkuq
r6xmzo6qveYpjxEaxerjhGtvlbcy23HImbZoJ8ZL7V6N+b7ugrK4FWF2NWyazb6LmmhZuY0w+4a7
ND6wWHC8aLtP9xurwju+1gkHWiNDZfmpRHpg65LbIh55oCrrOWSnXd//YzPCs2/NziLDm/prI7xd
O+KrMtCN7DzLk8dK7buKEU7BgG7tDcVfTW3LY73cwxAENrJsmJ2ZAdyk2JrOZpLuuUurg2hgkZAA
MDIW84vHrJHpkySP78fqi9+WId2sDR5xVnPU1dhYoMbZzH1M75m59PfFgaETZqN50Ks4N49hbr6h
Bk62JvrXmRlG459+7FMcpoQcDsamTn37PLjYGjOHfK0iAwcQhS8qIwAsQacwPxajNbqQBSLC3Rqp
n5cHPNPTJwXfYi3AH7a5xmbEbV0QKsBZiUnavHjoMQZ1UHvsdgxbLqns/A2n1fFjYGgbMPe42iFI
YgcqAgIEdW7bVGzy0tU3uY0sOQ8ZhAhRWzMZtr8k/FwwdTh8ckRKtA1sePewsOiNG8ZtuWATRC7t
ONd/fyswIEo7nRnvmfua9//MiYZuK+knrCLbtpDedt98O8YVV0qxDQaUybHeTVBJqMudINjKohg/
tk12qnLTe7VIEN1rlouUphw5gE7hi2CLXoVk2Byk2izPdwBv64ApnX4569xr0+SgpfDzNsMtl+Nw
M9h593LMmW74BpwKTUcHUUI0RaBM5QOOaF1ViCcH0gb27mBACqonKhRKq01ZxeAyOG+tNIEfR2Nc
aUdmztAEd3Qxegkn91i8xqG6DXjK9yVyoT1JQyWW4PCbSofhgoKGIMjB24gMX5aXuTogpwj7PQy+
Uz2o7xlwwLnS4iaYXYV4Pus9+ptzyGntNMnPgR7AVB+N9DY24xe8oc66D4J2V+Wdx9vExRzRqbLO
3ITVP+loKA9t4/FPjmALEezaQE0c0L5EaZ3veJx8OKjD24Qm/avb0/eDLvsJyMFFyzSY1yiciAXk
py0/d7kYOr/slPu7+2KLBZ5CLY8O5thKJClFekXOIYnNRBOkdX35yU6CGvZ0CU6r0/yjQpjxmNuz
n/utbOz6Qnc8ongzgE2YhrZrRjV8VAZZBvztlSFd89DSh6TFB1CEkZqL8zEbN0VdQg0ainPtev4h
0Gq5dm2O7ZzW3ubfqGMM9+IBYkWJE35lFHDRgqI/8s5+7QPH3hZ+H581d0TuQ8+OcMo6u+mTgX8z
4VEiroD5xxBdIBZP5ywJIF5ATTuONvEWm8ZE+b2UqmbqsP0v2xBm85pkF8pcFRcKIypITimDd+K/
HRp4+DHGIn0d7BRz7WAFoPKTYCN0Ju51A6AtD8Gxe1XXHlLmL3IvEDaqheFRN1TnQc9UdBRZRRMV
CwodcmyQS/FeWF9DHpg4pjuBYb/cRAO2qooJOdFj3jYrsv5D5NJR0ieIOyMYrNnhbmimuty97h2+
CimjI6XPR0HdscG765wjw36m7BtfMNjbWGqres8Gn53+wx41+4l+KXU5VRiWaTPYEYZtGPPh6Oei
Cq4gDflOpBuIyPQ1cuV/RmNAkRNXRDlWRrkt6YA8mBJfKzQ6V+fI0p9Ly0eEEvvxWsIaPKKDoF+E
XFVvAJkHTQLtz04Ql+rF+zBQifUTWU2T1m6HLBguy0UgPLxowsK43bgQSt3ywfTH9K8mDY924djv
dLRQu/bRTgRiQjmRNM+8tebTfTvyNS18xzgLycslJ17Ra/00NM+p7vmfTI4F/DNDxHONQB6CcmQ1
xRk3GJnrXem45xhPiJ3U3s4qXMKpxtI7sdXlG7NMDsgRVo3jn8w+ZruxyUvvSJaw5zIypV99mklj
WqB6TAy6LDdtPNkgtk11XS6TiXWDpHVaWjF8aUQwNOcGWgkEj00XpX9Z7ts66PwL6Ns3jYR3ZMD1
Ke/b4DWO6punTZ/vn8XESffNH4h/nXURpG0EseV9Mx3zTQDNuzoFVgUidfBJTE33Zpsy3CmaPkys
m56Uv2HkY2ibv+4bJnTXCjXcYL2MUTGdu8GkVeeknwcn8rHRQJATXiPOchSMrFJBB5Ab98FwfTr2
0etYQRaxevm3iXBvP1WlgZUUSeygo0Bs60H7mg822A8tvVqjNaxbu/1iysp5kvE0PdozKxOYjti3
aATgOeek6Glpn+wgOmyHXL31vWl/uD/HIjHGl9TKL5Hy/QilF5m1BoPlmqyIQ4PMkhQOOm6BPTx2
kcM6PH+wLCGMLQEydwapDdbUGG+VoTOZGgqA2kn4KGSTb6Qhk51KCYzy5XTRrNrbFH0/IhiRMFNL
SC6ccyZxRkD6txEN4LH9PN/43GAPOYT9K//Ij0kpkpNt9clp+QEeAAzG99gh7GGIT0VCeV0yi26K
enhNpH9u7CL4gpbIgxhWmycnjD6UqW9eySh4X97d5RUfwscizCUKJoOhozbFh5YVdIXftjhqETNt
LQorWpBu+AmM52eVtxRSjvaB5pS3HQ3sRaXVah84bxDZ6ZcfEAqQ1YYVlrzsWp4QBlAvtjpYEw4p
dMRGlMegAcmg8EhdRiZCXal/Mi37Y+2E6ilm9FlDwjsL1BwXeUsrhGmE0qCgIcuZYbUc/r6f8OeE
uSztuq+qR7IShl9rh2qnkUiHSNmlj97g7N4WlT1CuzLNGypdaqBiZM49v4Q0AyERJfuuCtNjnpv2
34RJvOMxaz+YqrA3o87YcpBwFR6cQZ3H2e6qz3I9eCtYjpcyjdiZjrFw0BXlKa+Z+dDA/fHV8j0E
sWh77s2MFFmHHRJYa9heDRUfKtr9TwiZSPE8UhEw5TOg0c2nbXLqcM3HtDIf8P1geghCV13IDFYU
3ZxtAGCFP1bOCIx7DG9lqUUNzutNKHYV2dlHDbK4tdS+GbC1c6qC+Lx8xXCsxeTE8KjWDWtDGny9
M2eAhcf7iwvJJIGRK8awee9V0JDubwTij+disKaNYuNHy6+vgBWhPzE/+8xrTm1QHU2rUN5pbPty
BSbTfItDtNc6OOxZ1mPgh4vd9YDtaucYWnMz2oT3twrxZZKnJvdeilRzLmZkUdqwbp3sL+yIBysl
UlnNJ8TlCEdxifZ42XynEblbgyj+1LfZc2Row6VMSen1DHl0DUdcVUwehQEOPy1BaeBk1wFnMHZu
itjxTtbIDVkSy0GKue8cl7Xe7JvPS21tO4Wz9qUFrJQJ5VPeDx+XUvLPO6HU/7kRmlI5JkuFhdNd
/tahi4exzQmOzyj87BwJoFs+Wb7ZP7ila77HsJCGaITEUwbhui+D7DUc+XSMPjplU1Wf5aUv/Pe+
s3gAJu+jskg6pMAgoYNXDoazVeCDc550wiU4ACfUdonNPJp1AfxUXiK74lBYMH2lfmhTkgTo38Fl
fwlaFXydxuTZDNiQNdmi/3QwLiDDxZNje2ff9aujcvKnP78f1tzj+rljSVngKGkpXTnUeLRJfy0M
KAFqg+49oxNIhQ96azPVnPdnvxCbVoXlJ00EOnkGunaUNtpbTGgdKk+O0bQseyADZfK4MPzM+StW
QHYjkmk5xPNy+Z4ofHAjiWYeSm0i4WruPUJO1jniV6fU/B6zGD84ONYQysPBiAY67kMQdhsfacBD
NZ+USYjjKLecMPuwA3Y0GQknLzfaVjmWh/tDnNYp03OzcLdpzTEixIjHqNCyNqnm79tK5KtgzLEE
GXF2K4ucsLr5SPfnt3O5fX59O2181pahM56nzvr99koSK3ag3uCM7SSJgZUTdLiKeGfb1nUPmWN/
VelknZx2FIemRVFWMcGFmo0MN5rGQwBJ5EG3ZI/iNgxPvTl+g9u5ESp06JRYZIk7qtu4MeOYhwGO
K+Qksg1GapHEjhoUqD2UQ0UQtIWSpe9OivSgVrNN/Ee+5BiV+Wh+GlJEAsX5osSbspcitI5FO7XQ
Q/FoQvOVpGXPbth0THcZD/45MRjy/fmNEtb8oP32TlE46TRMsKxz481dlZ9s6YjIcluDjLnBvcq2
HGn82LT94idOuBEaFPDloqvEeqR5+1H09B1C/VPQCeigpCbZs3v1xUny+jDV8yPrpA3aAqTuho4S
KgtQvjhyJNxaBYfaVpu8LtqnQDQvKkZxEGchaW2J3C9tu8iT9jbMCgrirMmeM9ljyeqgW5ZV/Vi1
qXeytfypTmqIraaqn4zEdXZB7JLQrU+CcHYRXA2cJ71dq3VaOjTm5h1MxsOqtUf9OU/pprZZdZQw
iW7SAPpIfrM8Lpc6sOQRYsRnzyrHQ1oXw0oroWdnQ2PuTKDDSWb2FxetK1JBAPmV5v7V61V/NYjX
vVVFVJJI9fd9hQ4JfGGO1z5XHG5yep9bnzP2EUXWroyAjbXJYXAY8taWDz2s0Kb6aoVOTD4FnY+l
dPBj/dSOIOob0l0I2Au5CVx3uPWBd/UmGvTC1Orn5RKnvNHLxpCrRp1RKOWX+70Z1v17Q5IM/le7
3UaOit8cOat6OCR4WuhejMxIT0RZxyfHjfyNqwAgsWgXh/txt0Ixen8LfZTjYaPZZxEWGJanQCeK
Ab9Jk5rlS9nBJLUr7EFF4MT7zEQMEmBMf5gMzdp5BmDUvmW/T4tZMQlCvF3j88TigvMgNDHg/s8O
n9XgrQphXPldATW3xrTt5laFTpBC3kbPrDUJwFI5Hl3PINkUbf0262Nae8r5GFgA8SrEfw7/h3SK
2IiXl6Us/v7zY2PPy/HvT41lwYdlXCV5dn5rjo/lOHZj57K+6O2T36q2Odsq+zQw9drKWIpTglFq
0wVp97C8DFSB/tkEyJQXznzAm1mXzHtpiunjLIej9hZ+q10zcgEefGXizIXhtMpFs0PWmd9YS0np
dA2ISmOm7zG/BS8wswJ6UDgK2wJhXBoeCMBYWeQSb1DqocIIpzfsCPYljlX6Wlec9JFBAy4dLKSC
c+PBRGW417xNpvN/vNzenZajkHSMceMrWd/cYros9T0+nFNpjSDPXAO9c5V+8MKY0FOmUUSRmG/G
NJDMBvvrDH7HeQfw3HGcMgj7AOcznvIqsVeMdIpPpTYHCGI0XI3ddGsMiI9//myEbv7jw3FdsotN
Fzul7v5jSWswSyVsbCMnuZhY6Xl6k0jXv8AbDi7oH2ZZgqbDNR0ZkOOjK9f0brPVfQKm+kmc/DTO
dyE3LikC1PKBDTRpW4WOtYtDqc42yLsY8eiuyqyImiNb2arlvBDKV9RX+mmZaWiuNe2iCtkAn8gS
AWuvyVdCOhEG5WbwyuKTk0/OydCn4kR1/B4DsHEj67w0l5OxeSl9MG8gZ7EvQygPMHncliq+7d32
PHnWSVnTw7Kt1ES8M5Ig+2eBUZmjneAlGSpa/ha3E82S3bLz85mj0WBitfeCJN0aqmS6xdyP/A/K
zJpBhHAk4it15hvRY4HRj7W0fPr3rLEaSsKlvPfSJvWO4yHGVBngtq/PTsqkpJ0C+42doT/VymAi
4qchiwBdQtQQZP3Mfh+tURoPC74dYQtI9sqDy9/a5bPmcYBpmyR+DS30FYbCU20n8SHVm+MQgyZT
k3wNc2yHWoQ0lLAIMBfzV5ljbP98Dzm/wlrAyACMAScDqUwwAaOK+HVXVKwbVarRJ74f54GCQDGb
CdieeCpGGX0IY9M6tITkbIJQq54aR6M+dWnESifowXZW4rx0sadUJ92bmoKnn+/ZBDaQRM57byUs
Ww6zB1pcRN5YRc20sSrjUx6Z7ldDrxwYH6IDB1MRu4zuc59qZF6PIEVJxvawltaCYWbLMtCk9aM9
6DvQHt2Z0z5bCVzjfuYa//uiTT3n5LYA5Uv9d9AZAIh1F3y08rZ+vO8e3L9/2Wn6rZp322a+aNig
6V3Gj6NsNvo8NYoqMg+WCtAxJnOXQrt/YQxETndz4tcPT4Lm/26Mqo0ThsRztIb3BLR5OGQTkjBD
1e1Fuf5p6Q/5LYinFjTqvqqaQ8Pw95EeUHWrcWBD1AzXnZxTDnI0wVoyNU96ljm7psGB9+dP2/jH
am7OY04dWYJlUn7PYoafayDXt72pkbbYOCMRNfD3YlmQZc+w/qUbk+rUJl58CYdMHiwBaNNpou+p
5uEvr6wObydddK8IkNT7PtrZMiIoisaV3rVon2qDhLBGz9bcUvZGhUzKzILQ60D7GOAQEUR+Pxjc
7m8jsUObvDU+/4ff7R8dR1NIlBqmLeazpLGMeX+q7xSi/CAulbUp5oFAryaLGSBdwTGoT4wkMZl8
m8Jn5ofyuyWh1RbmUxAVO6su4FdEZn+2nOFmUrnSinqmgqSjVZt7u4z7x8hWw7Gxp69j4uiAO2Nm
f1U5h1NByvjzr+H8rhFQNsci3WSqggcfuNN8nvzp15AGJbkojGBrAF7YoZ5DgcrKA+65nEZ8PzXs
AT0+hWOa0F0nOufCe192wc4tbHPriig5LvM3Tv1o+2gHvbqmtupxuMENKd3XyFMf7UL3LsufZcF4
9eJxl+ji4BLG87nmNLqCPJGeBgWirmgM7KdtyLxGaXvfM9EyThWF89xX74cwWWFEY1Lr4WGJNPCv
Xu3omyEuHfuYl9J+aY307IwdemkZkxC8NEsCG55sPBYsfXWr7ep58jriU8YqGT05md6e7g/evSsB
ssU4RrMTD9KrcVEqlgeXIBm08dbJEyGolCjqd72nv0rLPvb450Qv3ZPp5Gd/HqtYIWlft8YPwj3C
ypO0Jn1r2TL6xAjYwh9QM+96S18IhiG5ADTtbbSYs0U0Lcqhsl6ECLJdIXOgEbr//c+ftvr9NMx+
onSEO8oBz+XI35ff2BrwuvRks8dAWeGGJrH+SIcQ78NAgVVjHGPQ+d8XrzHgInlfCtF7Z6uT6lXQ
aq6qNUCKVETqI7mlEEdbE01M1mAAzfQ3YpW6o65p9amXJnSR+ePpIlqmmuFmeySWI1NdJ9pnCrey
XYzjtec9PRKzxhEkcAFHCbIeHO26PCfLfl8Ksg9hjECllyjBC2PAgpHyePthPJPzHOTA8V7qfv7Y
xR3W8qKGZ5ElDG5RSm4XMpJOXhKpfWuoFMEpah13RbktZ0HKxU9iF+ATNT86/wmRX2KvVa+ic5Oq
871JnztCbnVd4JYwjL8MlEjbkf7iqjLAPWMiTuPrnz8n8f94LCm12CNZPRXG19/nGY7ZNUxZ7AIN
8NwzhPxYbgP9L7PQ8x2EVbmB3fnkJlDPFsGIDxl1q8QsnHRYX4qxcOTBrJS+LUzBmBnl1WZZnZwS
sUY8ER6jh5Reyyy4dEoev+XnlCQjbwLVOty2gA9dzcsvkB6floG5OU/NR6bTuZ7NLtPiqtfGeCka
be9NoGJBx2BNBgk1hJDkl1Hz/5y6lvNX4dUwF5TLpcFEN3F0opc9sD07FIyg2Xq0WAEZZvPjjf2z
umZEOI4ecfJ9MWxGVXevcTv5p46hGjHL7oTOURhrc55ChRzRLvkUylNahByDnu/TB19ji8kc1d4Y
2WJ2sGg/uRBc54eteR4Un6WO74mkornQWOZyfejk+6Vox7lVMh26UN8Ol3aq9ksVlzNsvhVeRf/D
mjiqxZNfPyJYqmSIsFKrB4aJACXuOjEOglRvc7qhnROyuDSulzcjtNILKaGf0qpVT57GHU/d/16K
dGeL2Ltw/vJkxJShJOoPtdCD19fabpit2UPfs4wUtfh2Ly/sT+CK7IvTp9wjPUFm/dJGraK42t0b
qE1F2sz8OyClhz1KsOXy69F7Gg6MMr8n5NlcCu873Zzy1IyGvo/nup7pubmylFaQ8FnXVLqT2FuE
kK/8zLxXYZpWGJtJWAOBz0ClA5cbC30VzfnlslRqS33WqwLn3OQgQ1NEUx8x+O+I69s2WK3OWl1d
86R4WWYgwsUfWfYuvWscXYMfqWtm1dVTISC/MKDDPHUo9yD8eA8mfOlbrcu/jHCAcZbMaDzA5gff
6LlTiSILyiHd3tuvgDdg0NIAcVMAAwOCc8LKGGiNJOj6qJHO9HEIp5zqFnf++s/P81Lo/HysVWAK
dcdBwGlaTP/N3461Tlo5llsKkrAL05L7sh3JnhmCl06+IdlBl1aSf04glkNwWFu8Qb4KVlPvqfdM
zwiVoEVSkLAWzZc2aqDTMoQ1Jm0HN858I40BtxRxe3MbJYpHDHO1aL2tskd35Z+HhGOz7nRphUOf
5m3qReauneeQEBdZRSsV/tgoW9+o0duArNcKhWgx8emcDDoWGU4VMYD70dgvNVU92KBJ6L0j2iYj
0hmBMITT4Kwjr9zmje6dmD7zoC1/4qVMUnx3draE04emy5OdQ0CZu68m/H1Cq7+lc8s0AitwWb4y
84bQ9gRABRa+r3/+JMQ/JsXzR2GaPICzilUK/XdRZNg7iMOlt4l7B+l03gVXD/rt1ZkvyvQfs8w2
Dsv3kYqH1wRh3IrEIOhfM93Pz5P8AF4mJhjEi/eL7gwVz/eAFtgezXePmjojqXB52sbZYGejWY+y
JPZZ8Xx9M8biyRtKrO/pSBbB3Deu5ef7bKTIOvIqU6G23ADVkdaXtdXT/nvX6OnJYSW/YmmDOYnb
WI+Rh2EpcT6AfSHKvnhvxZiufat3OZdqp6XtB4KLns2orjbub3DePR5o0zlQ2Wk7Yz6QKrZl4mg/
dhVY95icoHWAQ+YoKZOCLoHj1XZin9mAME1wht3fndWPZxfdm9kmHb4HHvd7QyttPhFK6q7T5exf
WPa35Q+RjvbbRYKyXKIhSw/LCb2Fc3juLL3ekJMxN79iaFGzCC6LCRGPteEqGfSfkAxiIWqC4FLa
KcTC0Ms3o+fpq0wKe4uWNV7XHG9QPM4NMNXTXeAY425E49VHX+CfDGrCOJzEYFcxAW0sQpApZRRT
F3YLMYNjBxEC8aXuRiT2IP/hk+AAQAG2z6O83wgiJOpa71nqmcaKyKu291XXdbo9kRKk3pSj95LN
aUt1O0Bw6pObY9v+ke578SlhdcKaQqdEI0uMmfbINHeegWq+Jj7ey4t6IpgKLvywSR2/fByV6o9R
iblIV/742Zhh4It+tx7VM5Kh5CC1QT7ZQSxwldfaX0k+rCrw4sh6x5x/jrBOQVz1W+Y+f7dOgigN
Hep0B+v+wtX9WVxsmP84OTi2IxULGg5VxfL125rWksaBkrEZtwGBf8tIPjVlBl9+Cg5ZYH5EG2If
iDEJzIcE7IQWRqus0Lzb0obxOIoKy0kPVtFhtJ5CQFAmDxoDBfuL8d1LY2KXpfw+5eJS6XgfJ27R
hwnyjZW70UFXmfXiC60FFa8ks0h49dGcYhgjaNgtL7W6LDBe9SQezdNQ2cy+50XYyWBn2I/LHlnk
Fvd9Zbm00VNiEMIEF+XcAmzZqg5B2qMlqQNn2E3Uy9u8bQ3onSj8ABGKZ6toWja/TD9hQJMnM4g2
TdkEp84fmGI6sQ2G3yTD9KIxkjm0dVjfhAkFotG7nV0zWSsCc/wo+/4rka7NTXcrBnQTETbzBEcf
LFq/lv56R8gPWoShezIZttjtK5iPYI1vtb0GeRhvZsQqYHZurKLdiVlCSTRAsIlLytblaeviEiXb
si3PFRnsv+uyPmixzSozNyTQAPlHOeuDiwpXdlrIbJ8OKZMAEGw3xWNXpDKnbGelpoMQXJavmlIr
iOxTIxsRqq/7g9G0iEbmlkaVVMDiDR015kBvRYn4JR6AsjmT/O4y/NpZvZ6s6K7lG/Ao71TyGgLQ
yrghC9hEBqLlwM3sixfiuAmK14wjfqsGoCgxfOKkI3GhiBoy2g3s/rMEtPM5R5FoBxsbXzRvI0XA
UkqGBWP/+2ePz5QI8x6nVDe46uFeabrAd+7/dsuOijPI+pvQOJpIV09fZZTdFOEHUSiwamZF/qP2
qGOT/COZ8daRQllFjXlucWBvOzNI7gYE0UdyjWK7fGBeB8ggydntFz+BjHJGecDiDv1k9+gFGwmq
o43+Bub2wKkSsGn30KLnijdsEkR/KZ+gI3xKx3tRS/y4c6Y1EX3zZfEVQ1n2YF/81EWOmPqFcU5Q
sqMTh7cxWyXc+f43hCRUeQbYLy/pf5Pm2ocHTXk7QoguSxOKLV27tBXjpNo6LVLGJBzlGUbsJWo6
pBfzWcQKq4PV6Ds5Bjy1kdnd0Lo0uyWDZUljWS601wJoDo4/T/+QThCEANdkVrqUNTL7CCGYt2gw
ajN4gjvPLG8MD6k/RCcr6LV1aQ/P92VPDsbjlMvkuOSbpUEuz3+uCWZO9S9DBzT4wrF0U3HYshXB
87/2QASnvdwTEYclq1cH27OsH7KrYZL5Q11UgiA1vslsy1pHEifqfVkbtbMrRnQagHROhhZoJ2os
PXWN+3fqfNJPfnzQqQdfQCf6QI26bStd3hJEF4uqPNZa/hv4zBGrS1ldA7h/D/dizcEZeaDDt68J
iEMe2PdkXxaY1dGOFju9jawN0aDkzTCqfQddVZ0D22ovS98atw1AQkFArCfbrx6q6Ey08efBnKgD
Mvguf34H7d/burMnyTaZ17jQnqhgf+siKbfBTq96Z6XZB6Zh3dEVf2dVkGirsuvUqtRrnwBafDVD
xXh9SGW2GULthzGAoya5jKF/M+3h2zJA7AyrOEqndjfUtvSHvPaFeM3srFtZ/tj048GNe23V6dLa
+YUmXwgdfOxpJh6CWY5udMXmx0mupZVaAcw435+7YtTXy+FruRgNSQP9qIBd5dGnpeeOBD8/Cynf
uwgwnYmyhWPmwGc1X+oqx0ibDX/jM6g2gUH4Xws3COQhqROe6iWZZtl0TaZhuoamubPJhYWrUT5X
ToODfTn8MHlrL8uNbPnEF9htVf2Hjp76x2chHVNHjGLptA5sRle/3s1+XjtuNzn9irNxvi+KetfV
U/cmqDieLV+HWZNhCjeGcLeYMaJq6g+dskEbBABSWPGYMHpPGgGGioTCXhNYURrhXrxKrjsS6Y6w
mJrj8tVykZVHlkMbpSvocuLg0wu4LJfCdn98FZKpQsU6iVfidKIkOEQwkggLyCUhjC7rxJCWmE7b
9mCrQO7xNCJvdkNnj/WfqG3HdIk04ZDd6MFFa8gZN1AgbRtj9rTL4IM1D1mWSQtgnNn14XfozdzO
YUqWDf4xrXvyQydvJ9zwS1zwtO0cGqq7e/nVDQI2yDRFGwvA98pQlAy6xSaW1ETIjEaukZQMVjZ3
Ru0xb8cn1LruMfTi4j98cv9Yh2ZdhWXbwqbrQZ/u909OG0njNjnLryYKUWJ7qqm8wI7zaK/UlHRf
rCZjBjFfQvr/p4jzfo5spiODTB2n2YwfcO4iElwbHhHrIEMS4KNNQSXfTy6qwLoiAKPKeAgswhqS
Jk2umgPPk5nlQ+0Nl9iOeJObPL0EpnuYWxn/Rdh5LTeObdn2ixABb17pPUWJsi8ISZkJbzY89tf3
AFTdeaL6Rt8XFAlSqhQJs9dac47JPM0mFA6+IIil3uFQKkg8dZWBYUssj5mUL4402otfjBemWuFX
XpMZSzfwvSFRZ2XUlof+J2CaQ0jQyQpeazTfD60bx/8foY+m/a/pJGMbVVX5/ExDJ5jgX9cgVare
0GHPXsEDsc6tCLlMNzTj5/ESGWrkIXGuTlXPz/ce2qm68ZmvnlEIiNU8Tp43sg51AIu0zCrQqChV
qpe2oiGYZlF8MhlePA8GKI/fA/UCnheupwuQufVmrmAJWrKXE7kBrS5fy9HrFCg7Q4oLftaIaX7q
bmfZRfddprV26ib5ihNWNy2U3kOt96R+QEuHNdmJ/fy0wHawx66WkC8CVKbARbeXsudWHAUxrZSp
uvCnabdvZ+Id/Y1yKlOBrcPDfPDTp+qKKRSIM6goOm2lGbJfQZiwVi3XbIBGrBhxXIYumdYupmE8
PGQWQpimUV54jb6zpssUzHCW8nppkKM6GSFGBmvzdXRu9SkSQHPZpep20BjFgvF/GQiP2iIod1hX
V+FLQeIRZ/smbSDOUDlMYH5EcoVx0gAiMd1o8XCaYw2NZyQ9hYntJeRfFRgTUDoMknuue1eitKOf
ictPz54souCoVaN/9y16ZRkyx0pbiAifTkjI2GVaDu6MKFt340BIi6k+/d93Puvf5igwCx6dBFVH
c8c80/6XzMeoPQeWaQHjTpfgJedO5mimEagmc03XS13ptjBfR0mOlNRM0lzCujtaSmM9JcXIx6NF
D70RWk+EG+D4xiyL+jz3wLdxrlaTGDbs0E42BpY+c5LKgrV7d91xuM4v1sEBS378EpsTfIIcKbJZ
6J8loYFKSkkKTCDAL9W3NPs9ix3bpmhQCpEYpelQdUmpnMY9EU6hvCWqxwyJf4iV8kj6HxnEjmKu
TG9w3qxMO7oFQFLTcK5MuSNuMJfC4B4JDdH4yDuxRZnT/i4ceS8llpD/+1NGEa7/W9iI8EC16aFZ
uj6FffxbT6Vno90TVtUuf0YXHVOpkzIEkBN9OHekrXASyug1tONdho/xosO+hSg6FATsec+xsXSt
JmKlIGipuBFqP4FOMyTnFBA5vc7YSwkMmk9RTrx3zQ121HHFJWu8r9LK45tpct+pZV3eh5a1sF8k
yb624t/q4AOxRnS56dviO8fEfYV6/G0USKY4j3cuwcM3i5w5GanhlwOJgv5scsBmcHdYDOFwxGLb
rGomqDB3uhCyU6ssh1AvAZqCWEttygSrmq4qWL+aRa9kIXklgUP+Znqs7cx7MOFcwhJr6aJ2n4mj
Ws8l0MuHzlHvrRPctK4on0sT6F0c5uDFfYfmF+DNPsqsH7/phCVfElaRr3EuPc8FOpa/ZOlWqrXD
gJO1eBI64ZjXrI+I7WU5YxdJeeoBGj2aafCajFn5ZNvuQyBa9IpRgQZiuqqQ6R2tIdMtUxYJ68po
8ntmacpRlNDofCEkEWB+RsVcjB/ERhDr4NBos+GPbTQRuodcJ7WWBE8yF8aUWIkWizhBji3afpCH
SZNaT4OjhIzQgagDtCFqiw/uAZWBti6VUGzdJAXI0Dn6qvUC644qBlBW5BUfBIE+Sd2u/xjFFUOY
NlbOFyzvBnCFYk/LUQEhTK934IuThTc7aEbdfaDEYlaS5g+znjY3ESJSMOMM0RmXFGVYot2PXWsn
EtR8dGrXQgFDLQtHvQ50JFE5kzHpdMZrGZGAbklqtMH8FpIDHyhg+Dk7GFW+hVOB1mQnmxbdPLz2
gvR0DMwXDXk3Aji1PmhTiT0/5UM+pkqKDWH6yOddfeOvAI5EB88R4imP6nvM8uvDQXe6KuvcPzpT
nnisQQsmAkXbabqDGn6aiFQx/K0wdX97U1EzVzbzhjXPp00wVq939c4iKew5STmBCgdHFIjasxM1
/NXONDQiaInUJ/4pdmlq65z+APocGjR/N4kS3il56pXv4qj9Ua+lruWePBBaP9dQ4JFy/1Nw5sQ0
bEKzH9cmIA2Knpa4L5o267IhBdEZvWOc9OVrpNj6Gievew0l7u8Qd0I86bNcLV2MROD5m6COrJ/L
sULsc5Q7xtWENL3yejc4W03VbU2zjPEyWsoX0zlk3bMgI9arF8nM8DYvHjx3AATg5/4pIc5gyTn0
YCmFfYWSZzwPmfFAAOCRCSaFvPDCp1BBsWiQvIDyInryG2o1OM4KJC5ajia+Y1utguu8IGDQjUva
AUeriVhBbhiKTaRZ2YOZ1/EOPDeSxz4ZbjWsZEDNZODgKXxSsNm92KK9zi5pkRkMpEZp0G7gHo0w
275YDgCnRor8ZsQgbv22LF4yFR5mmoj3WLRAlYRSY2y04mVI/3f7UyylCRnMWAziUzxI5LZTuLh0
fynQpZ58DL/U7CFK8HEvXav9tgzlF/p+5w1EXrAsS0c5YqvLTnERK1sCmpByyTR5TEoRHEevuZNs
98/hNRfOKcxcWIctoZpdm9y095qR8OKn2wGagZIZx95MiGik9K7zo4R2mOXk5F5E1bhxdA6LrAM2
tgFvjGgm6LuLXlgTXpcl1ZR/WRmxhlGZ2WEbCCZbJLu8EA+17mvHO+SSUNNUEyRoVIZ6IqIE+t1k
3YmpP/boNY/j5F0fU8RCUWc3tPCU6Ni42XsRJ+1BtImxINUHB7nefBuVB2A9Ipn9x9oRsPBMxZk6
pT+Nbst9NwwYstC+Csp6kwd5f1dMjkkl6JWF4ag9CQNJ8Asxutg1MOLQcqfVRaY9INQ40Ja1CVNY
ZaG6cSoNw6nTt+tExb/XT6JOEm73GN3KtVFlHxDHyamjuXSu7Ka9Ds3og5jLDo6snTuRbn+GEYin
N7TlWpFGcM7tuN90NjRDBIbGq08U52ICWZyIBsdYaznuoo43TaA8az92CyR/3x0a+2OSCy6upQXZ
YNBdJEwBiSBasFN6WNUoZSoiW1gWurHx20wIBrSJbjgGhYpzeJLQ2IMIdrN6HUJUya1bebZdlypU
ZOE5JZfooEj7ohtWfMsYvpeMg48/XmxEo99MXkpS3icpDl/REdcRE2mvCUhOlNHK8929Xev2L3fo
XodY58yhDJF07W8Rw25WaFNOBB2cg5L2BEP32euPjh7SN+0YisF50JMyGuEj0k0IxFGSfUu1pbrx
0F+Z3pM26WINSEcZZri8lv2ZRVJzqXTvsTPS0/y/jyivFQED8ufIxot/mS8+iTEGuGLM5XyJ6UPt
T85wAwkKbR6ArXztDN+0JebfF19tzTuMOWi3JUt03ANKxISumXC1bjmGJ4rYItlkGIumS2seApg3
r30vNkGbgLNDVBm6RgIW+57bjXt0oXxlsiTYRh82SGy+M4CKm1qXFw2H7M7HyOAgwtprpCNrMcBM
4q+LVelOQ7wKDpEJQAr8x2DVf9qEia1UqvceLllCujD9dwBXLWEWCyuRv5GpLoQ08UiBtlYaldCL
KoHAWNPGVwfyU5KQOmzIT8JLMRNpjraGNE9ES89aeASrtND9lHyaQEvgr2jhasDAuAq6gioBhWBk
nat63JZtT7iYB0EmrENs1X0QbIH6QvAKSIpm1NwQcbuyTGXv287SMP0X2ZHuVXT8CuUXmdTI1GhK
bIZo6v0nn2lWXPM++620OIGqz8AOHvKISXE77LyUPJvSvOKJFYr4tDPlrJb979IBvxwkD5oTHD1n
i+Jx38L3gNp8bO3wbrqjte5l8yWTADaFZKGlN+k9ywnnzbUUKSJC5lxMttJsldXI4rm+HVKPV8Sj
jY/Ms7dZGpwIhfsidZ0D1MIuUQKjawlTI6aC20F/GTQJsrMKIL2noPjsXz5uBJAUPp4xEgUIaprc
0kXK/Byqg5qOm9GJyFzHNGTW1iEjiWrlDD7JDqYRLQgzwPGdq09hRsKPSVYnlrItXtNfQ63vgQSg
0pNW95im8qbRtijt8BQN47uSiz0l2jYG6YLroluFHDQyId3HatqHEKYHiNCXgSw8WJunaoqb7Eg7
b0qAHAVQt7E9AQ+/G02yD1TtYCfO+2hA72TxcfJ9SENjD52Rhduyi73fJpkzXKvoD7Xcm2KDMrrK
+VVN+mGqyvRtwtKDFQnWgU/MJ7VS4mEJ6a4KYe66Pn8d+DNHBUicKn7JzHv0EIcucIyq67ILX4RW
iA2xqzuJn3BpjHXA+MHha1EAaqZkyDZOCQJovNmu/hobzUXEgXu3wuyzYgC8GhuMmx6NnwVTSbQJ
3c3ARWiOPtWevqthzagFCbgBemYbeXNlAJObIgMNUHLIYxi3Z2ZyKh8Ms3xyfMB8LbcTIsHvZtFV
i/1gZeTVm5eYnuM5a8hgMdK0wuaF7hoswrbRzXDfE17GIJocJ+r1xuzFKtRhkdK7gUOqkcDi9N6f
jmBgZr8cfb1263L9F+yS17Q9eNajjvoUYSXL6NIpm2XSMclm0AcmDeyxgw+wpmmE9aDviPrrjGrA
nC6QVKhlstYicDt10JxChVT2QlE/ulkV5kmiOVwQZjmEgvIijIRTqXwBjXNr8/hb1ywd3yPp1vF4
TBRYiVwUwNKHxbAQrFmGtnsu6wAmr25/xbG6Kn31SMdfAOMwDliP+gxjuwQ9Fbd8oFk5BQOUV8ds
+f5HmtaoDh+AkwBA199pNCRkgllnX4NmPCrAaGp0kH57qdPBX6L9jTZq4kyk7IwRznD0HR3bizeo
Gy+MxrXWSwVHff+syV7FdhL9hinIUM5eaKW/RyCwb4BVYZsjGGf6I+14jPCokpoQJDYiKA0xK/6w
Ehj5oIaLyhL6Wq3jU4gVdDoWKtqsTnghpCxHKF5WuLh1QayOiF+7MttogFqWGiaFdVrED0k6hrvW
Lu9GEvWLcnjS+HPXYzv5QCNlg54BBq9q8AeHAH0sZVeJ+I8Vem/YtdOlWS2JNKhWHmI/6OaYHm1I
GwUaVAy8fxq0T8sAnzHNHOGRCFg+8V+5TSQwbUZ0d1kbWJLpMjPiWsoQuAUuu1NmpQKn7AZeLZHl
rFhYRaCP8DNg+TqkZCyCFOHFwSWdeuEbwP8a1xs2Qfqk9gy39So8NLxXtdKRCzqo3DgbT13IgxEg
JeekuFiWuy6NLliFRsjsISyfC1msiywn1z3H7uhB8TQTfW1FdOUQGSkH7VtUgBAay4n3vmY5y5Yy
fmH42DlNoToLo7LuiuqxHKeA2hWkeOTKQaV/uEU8g38IsXnh98AF88g4kw/2ao9IRFmB5rvOjtpt
K4hhw3AfHqp7YpHKIPT82VbGexxyZQGZHS1JS2dRYHVbbvyooZPv2uvHczr2vz2bk7Rpm3gZwd5c
dpm1MmkSc6jk9rq37BWpydVBakRTOE0nl7SYW2xL+IMoVch0wT3ghhQLjo3MgE8dwrhOtgWyyyMa
QJ97Dnh33UtG/v8liiv+mMzk4o+dgLEibOEKpstaicOraYo/mh9lS8TATEdatMF8VUtXbZxF4Xfm
ARgF06u42DHccYgc15YePoKpak8RhzZIhTqwhSw1naX0zR0CDXAzGMbpc6pbBA3pEfMsQN2ElBob
ro6PcdWtE5J1UOIqUv0if+uYpQWcX1v9Y1nBt/SU5Wi2916oJ2J8jk5MO7cJn8fUYRwxPBIwfKcb
x8XPDLe41rFX69kjPpOUOR8Kt9409lRn4xKyuv6pM8IjIER57m0uwrCKDrrr5wegstHShikaytz6
iMYmW4c03TY6APB6MINXtOD0Qsj08GwmwHYhPjL+MRvfMr4ywpcr/vkIPMySHip5Ujp4zDg84ZH8
CptmYpA+tT7DIALqSO4k+8TLhjfKxuIk8pBPHkk1reULqwqSEbP8vS8h1WamphB4GrUrIymphIks
k7n72HVdfKg0M6YlQi6AyV9z0adNArZkJVXOCq6O3tkr3fDQiRBtCs9I0UClG/X7NoydncphG1B+
A0JgNWLnmr7z+w6nOJ+p53ABot5ZI6fI9wog4mPvbMYMpIfr1Ofctw2wEck6T4gXRLRZL4ZS++qm
BnvrpFutt7C2tSNh4aH90VjpV+P1RyCxqNdCZzOgHBDFt4wTeNhanyxMTwCgVyYLNUKlIVF3Y9Dv
+iyPVpj5dmRVDmtso/lKy6xow5ixPldhfbdKiD8YDKJtDvZ+Y0xPpSzXHtkaoV9az5R+2tlsQuoy
Ag2eCWoUaCPRJsyvVlZNPyBAz2rbuvWcwNei2jOMQ+DaAxbVyvq0df8Q+J14UZgF7pjPR9uAxvdb
Ba23GWzrsxonUTe0q5Mn1fA2sO5ZVNMLuRX8ydNsfDQTjIuRmSfreb9sH+gHDijiMbHY8KsWIhx+
g81ujr2vNPTIbPjsKfyw1Gb0aDCf4IZIkMFqAvnDk2KRV9nlM3yO+sEW9Qt4hu61icp8n3gov0JZ
dq+mWxH/yN1lX0yvZrV4qnrFeUC3Yt7r2lrOPyQd/C66wz1r/qEsMlqGbaztR4b6R9Cs4a2TWXWB
YbzCxxHeMASHt3m/jD8VXdIC/Z89uPGvbtMmJ0/3EzoDrsZloCRzWQk1bUGogbzNG7tJ/6CdGA4o
Wf7Zpevi6shQnn7eMO2PVB9CeOpc/u5SiBGNmuKo4EpjFdy+F0IaBFhwGdJl2uxt1an458OAHccw
o7rX0LSq+ZduI0aFnhKdO9fNr2M8Ecm4eH3lTnBKzax9URtgR+inCAjpffmi0Ref36AMLWFVGTBi
I1HOxL+qO1+nK951KvlWHYh1RQ+cj8KztoPjtNuRtDGqAKhhbS+ts8Sv9wptFaBR9oq6HSFdbRIx
Q7Thq1MP7ZYmjwevQ4UDXmrRbrD8Zu3KptxQxTTUj2l+sPLMhXSWNHevto2HQE23ra/ios3rHIwL
wbmepxJ0NJBWX1fMEj1Hu+uefp736wUdBmIA0mPea9nda5Qrv7qmSE+6DekF2XIoI/ku4+pODjWp
76kH49yA9UyIIyd5kHwGY2cuzNJt7sBjkzVSe2Agbk++aUIKg8cqv58scoZC3ybmGkkbI2vOWL8U
EksK7+JaabAhnKNH7YOECZ5AtU9ouJ7MvOS4zqT4VceQgXVD+aM3zkWo+nhq1NEiIYdOS5P6Fb0b
/OCAsr0nq7LblSaQQpamqW0dT1SbqFJoS6ot2aIIKPZ9YTmnNByGTaG50c1SBijxdqVfh9BrL0yZ
xAIrdf42pKT0Fd1IRFhTFm+tJp4svf6o2nZXOq12lyrEzFSMycGsp8+0ydW1UznZZn41ymAwIwug
PYHOM/Q6QkC70HviFj+Axo7KF0tF7COVstrVo/SWPs6crd3SNW9FuRn7wn+luhNO81XVwpkuocYx
Yi1J2gQcvPkFgCPM8TTrmXrNWuWBfNA9w9x2Wuc+d0n1wOvaV6L03UIRUXWraFIfaOgM67yymo8c
BvX8DpphzjKxNOPcY0df0z4kXeCFfKrsNhJGeTMiJDcmja4pnSDLYTMmehDcikgoD4pVjudMYuSp
NeWhJt5UQd/+Yg62cW02Y0zKFzVlXO6kWd31PvPGS2sF6aYEoIQoyFW2mcWlCqPaycg6IOjkA/CX
8NRXQ9e/9Y0BNXqM4m2eyLf5hRxf4Dga1s4DdX5Spo3ZWMpx3jQcdGRuuO60tsy6lTI24S7n2t1P
zsjcyf/ZoLXGKBkBslqgXUgOBmLk+S2zg/Lv++Z9bZMdlS7PXir8FkD7SU1w/M8amwIgWoSr+kjQ
jBchUMgLZkOeKvZMYfVfjZE/drkqvogy+KW4VkVCXSxWiT+SqVIqrCRoc3DUdqd+S8EHnWZ6HBV2
x31seljGacD0LRihpudgUeadBjk7Rzmku45QjnXQqzY8iRK0xPywYuJ3Cs0PSwANC9ueuYUjHpy0
B+/eTC5Bvfojpl3Ss9AClonxOLp6eJzfMb8X3lyyxSgBRT5wlXJdEN4MXTK8dHHjMlEl1qdAFUf+
pqkfSu6ol6EAK11qVfjR8U3rLFZ+GwXAKwITXmirMPvIUN6kKuQLs9MViigvelM8eZ3fCnDgkpdp
8yZJgVvZkVWdC9gOK8MYqCYtuoUZFpk38ol2CTek70EhPrvWPO+RemPYJQ3D5XqIg3sZMCWb39JH
6il1IuOVSbG7Zi7oH6KsU69jWdXL6RehXvRfiIA9qrVjPhNFDUsS8tGGcLz8szy5ltF8phahSn4H
G6Du6eZ2YX62p/1DnhtLQkvT80jG0YNVqx0ZbdO8YuBTIZ6Z8CezIUoLJ+96rAs+4GlDjBHpWp5x
xbpjPEbCGXbBp69G3ckfOWjyWinu9KaLO4nXOtbmp/nJUOOjGcPqwy01sR/BI+PsjCOMagXT3fnh
vEGvER1xBSyswWY2E2gpzF02jev/82h+atbe1sy95JCWNhFqIhu5rxnMMeIpmrA38+6ZIsJbFoFw
N0qe5MvUKwzWGISiBiyh3zltiOYcXeOqTLUOMIsbU4VhQdtuPLQ0Tw6qRgRG0DfpgyPWFKqcIA3j
VLB/ab0PiPl4mDd97MOD1MhOib1EByyZRuEpF/TNOgCNpuV9ysxSD/OGySkdn2ljWAMGo3ln47jD
xmqCp79vmR/N75t/AjfKf795fv6vl+en86alj7gu9ZLDTcjigfJZnIMm2pAhXTz4/UBwVJrgsBIB
jvRs2jm/IjwmF5rVnuZn8/7559Hfjwtbj8Ld/DRuy/LBbmlapVH1PO/6+wNpDDJFNLBM532KMTxl
pQc0knyYIFOrB1nQeM5CY60C+tvjdAIbFHTPWUTzvxu6X23iiDezJbUeBW5neN5z2YB+LFn5oDYe
L4FQjRV8qnEV2MavqqvRZLgjQtpk4opZcPWF+dVLku3Ae+rHNEn9JxITDMifCYQPUIlPqdlxS6/x
v1PKkOhdPQmhiyeqD2ILxcDIY3oaSf/Rwz4DG2syOvl592QjcAh9hqD4NbVVYuI1qFrlNJb+rz7Q
j7pfxN8eQ9AFuZQUtRKVWg3NBet8VO3MuowfkaAwTKF+fsYn+B7B8SZZxn8zoTtuG99vt1FBAjH6
G8w8SfrZIEddQ38MCNNQqdsIInwmpOmiMpX+dHRk5TAHKfaqynpQcin4Z8pPv6i1p6TWH5tqZL1K
lMKqST60WNgfka8Vm8SGtlUWcMoVMmTu1kBKg2qIcS1i2d2lsPxDhf1t8napqyrl5tmpeGrUVP5C
PV0e52eJWkVXi7b7LH6cd6FNk5u6EFfR0TGgW1bc+tHOb6FdaBsXHecynCx7uZeRyksbOjIAlhBQ
Ng0Dp4f02eDDmAKLnuf+asc8+G6d8q1ixn1PqZl2I7j5Lc6y9Bmf2/P8BnfC60V9UTyNnCd7fIPB
diwV7cXNvPMw6MF3XNk1cTapewt06JpdNeabAKbiG0rz3fw77ERweFsb8G9iWaWWjQBIh3dgIH9Q
er+4wShLl3UaJ8+OAE+EFv04b0LdQOvfpO/5MBCkRiJQc6zo8eH9SRVQZAhs1o6Y7KM6gMA6Gp+5
ryVPXloDy/HKpUbg46nV77HS9tP5mXP6j+Cow+myn3BbqgehPI9hz9EQB9GvFvXMqMtqW7hIC0JN
32Zllz33BW5DjxZZYnga/SjqRoKQdUlQGD12OrKmfcTD5LNkyCBDyeY9tEMIzAaU5cgz6vdEI4/R
1qHBumV6LmzJsTvtpyJ98qYARqmV1ywP/tkMAam1UTp6G2T52jZviEEmKmO8zhsR0Iepga2tucdi
AHK9xxjrzqMoHmrWAXAr0o9OWN6td8jlVjPnT6I33m3eMCDvN6iH49XffbZaHuBf3DHUMwEqCBEu
7YF0IVdeasuiwNNRKjhJ7mw8Jv2KDgE9bDyOqFK505jYVqoJkdAwxZKqdNxZVftWTZD3MK0RD7cp
6wAjS85dQ9Xfhd/cMmraqWN9mR9p06OoxziDqZ2MrkF5DJxmuBByN1x8RhaX+WnUtRXtiuI1xVq9
CEEnXi1mAtc6c7urDSNzNXZdyvfB03kfCrI/EO6zQ0RLy8o14zrDD8gss84EuR1qSwCUNyp7z2SV
rK/en0JA3fZcGDQ+E7PyJlxGuQ9k3B1GDDOYcrjnK04fn9SWWBwXFiCt6hBWdEmdquixwUpPxrcy
L6xVbzbfXhJkl2ocfqdxHD3THKMGyht01VJ8aYB6lxiLy6rVLqVvPbHSdvntBFrT67fMpSGCaq2H
QH2Jw2MoBJveXKVDi0Q5VXYIE/NzW/b/uakE8dUAyYSmVelWMYUDTw+fWj0G1bBIDUucfx6O0ndP
VbAmFZYXAOY+weO1jvzjj3Wm8G111vCoJn12JDb2jyILIs3QHSO46Sq5zUOzoI1Hon1Dg68BJb7G
6GEfkODYBwWIzgFMZb8wGbav5hfmfQ2FKJ/y9PL8xiZQcR7Mz30jRStN6+GGCIfw1iDXz7pGfnzG
vY3jftDP8z4b0/M/j6Z9fVoT45WR2IIlzeT6Mu38+56CWk6tNPXw9xf8/JbpbYATh4OWMYz5+6Pz
q/MmGVtt7XVQcP71s39/AYPbfuEPEYlt07/q//U+vfeWlY9E/+enprepaOjHKRNK7vNi/Plb0GT1
C8BLw9IStbcxa2GeGwSwW1Y3ZMwo/SFjXCKzi9IbR4ccmWVA6bvTDN9e50Pbgwg3m32l08xnjAV3
SNrJYQhq9ZbWBcAc0EJSTki6gmuNrziwPpLqhaLKCQv6mxJnWiluZHJ8tZ7y2pkRUoY4BUY0lLG/
qdquuziRi6VuiA7S13zCsIFKM8bJoi0nw0gRbY2E6vzu4CJcVfDjt3lj4vRrRCtOtrAY7pCWqQcE
RxgiP4W691K5avtI8Hp/NrwGM3P/bQ3xh4JtbVdatvaQVOJamhhttcywj05rAnCByICB7sS1Lnpr
29I96JkZr9wxEWvTkxGEuHYFAxwpxWAd6rqo1lztjKWm1+l1QqhVJVbGoukc/n/dDRW3WEIeJGJ2
aO1Llrd3X8IkazXzJZUd31PVaK9O/BzDw1b5u70CAXtpJHJPYb/V67FgykqL1FTHVSODYoN6i0xE
5FMwI+uFU3P+muCcM18sM2PsHu0RBrJI6ZMkuqvcnTrwoPSb9coTZfAcQIk5oKuxqZV5tawKoCUi
f4umZ1UCTjP1gvX8Whu5yPNwedFHGIiLrw35WzcM3N7zU33eJlx5D/PmP55DduBiP73SkYBy+PvU
dmJC/+ZXfHPIVgZQPiL7mvAR5mn4WJr8QQUuNAh94WNKVMSJ8vbntfldRLRI1+ouPnq3n03g6+3K
b0NALP+zb36EXL4/5VX/H/u9FqOpM28UgtrHQq8YQfz3b4qGIGNlZuEP0ZkU+mUgbkGH8iTqcw2G
r0pWx6sBy3g9H3mdENGt7yEuZsMVjZL/Gdav0jBJaE5on0vDsVbWwHAb1mqxpgfCCBM6E2rh8jGi
K7ofh/i34QDES1L75oNJvMVDgMPHTjc+i6xFUI/jjdHeSN+yDbdYz5NF1o/b2i1zOECck5CVYGQa
nUu6SOSeyxKSfFtlR1HkV4kR9eREFWaReCDsysDf4BRFk67mneqo/vOyncYQMJUwtPZ148Op4Uf+
buZfA/wohtZ3V1HmwjSGm84db0vsDIGXZSjfERxQjzr0MmwQWAROuOg82B/HDH0VH0aRYU4RmpBm
TjHWALTUzySh0RBUoOP3SJMbPUU7Lpj+6v3YLdQyxRzaMZjwciEPDkM+ohgeWj3X16NGJ7sINOLZ
aMYtJDBUhlD5iCFmC3zbedGdwrmM2DQW87tgudlbwofwrk4/FOHzJuam6498i19aotdkVSv1izLQ
fGww3TX5cK6/BkMd3jAjBUerB7mUOZr91thGACSyxFNlqOaziSkIJ3azo2NSbhHnejvfi4lubVwj
ZJbl1ru+cFCYJN1kfBwNVlgaA4hpk4lgjT0vOPqV8s8ut9cAIucnz8pKddFLiDBC9k8Nqo99i20W
6Zfn5cz+jRjBNLU1Ag3e83eTiqRaJ5OpvbSEdnB8FXSeN29VHNtc36fdc8E5byyNJWbik/pDeFeF
F7cPtkbS6q+Bji81irBemHpcvTLhmnf7ASvIBu5ylAcQR23F3oBlRE81PUWimVxn4qjFtJQxRP3w
r/15ZuLB/8+3E+q7oF1aHfI4lUd0uZJkMB55Y9hQAaVoncbs6EPG/Nnfx8ZwBJdSRsoX7ciF5Pv4
bebyC9YYapssebE7gIchObHrOI59bhzxTnfb+LVO+7e4hnDhlrI5cx1sCIbgg58fqXZB1iqYjWXa
kceTDU20hbrOYM5QDo0e4UxrwY9jZMMr1HPhN1kf0ePDqCgil0ls4LEvLEJ0y3xzcaimRy1T9eLn
oYztC7CrjMvFbmTpQWuzADYDOR2/ClfyruyOqs1FjEv9vlYmP7xtp1e96jmJqHZ60sb9iNiY1Kvv
Q6+NSxXT83Jqix8yG5qY5Wr7KAyGU6eWw2l+NG+G6enPvqLPlp4P+tWqBppCRRN7J2r7fzZG2nin
FNc9o9R0IzqBjyTNIUAvatt3HsJY4K8Fg7YvxPAnnp7N+/MMhJymkN0Qc2sdgVlnnnFWHUnicpvg
RhKFv2PlC80+YzKgJlV/ADkN4mhYGHpOilPZ/pm94IPJh2xU0ttH8XgXY+Ye47h6ZyloAkqg1v/E
/pPsY0t/g6CRniyrwf2vjxxOXrfPUNcLVVH3VRptE/L1NFroh0Kz3UNp+q/QQctr7/4XW2e2HCew
bdsvIoK+ea2iiupVJcmS7RfCkmW6pEt6vv4M0D6xz424L1glWS2QrFxrzjENbZc0LrPngfhndmcM
4L0WUkmsbDSk7JvFEF0QZ00qRoHOI4GaogB5PsbO31SLXmKpjsdcodOX6tPB0TdlmjR+GmvEWnf6
x9CnL0Pqgt5L8KI1ytFo8M+alXrhujjIUr/lLs+2/IY7cZH0cCn2qkSS47jafrYxLGmEaczG/FRr
yoJiHW9KTq6UDD19O9m6hmTvo6QObEfl0RaiP4MpKlNYQkML6pfng69nFAiFe5wy2fhj+TpUsKFn
u8FgZ0VfmSzbY5rGzcZqOoJbI1gX+Jc3HZjCJVb6jydrf0KFP3E/pZGTb+LYflWj0dl10RB0WN19
oZMjkg/eMR54aiuERZD9u7GnjN7zwBDFHd03YZXNVs3zO+gxXP1JY2+NJCVPneoIWgd5FhBML3OK
3dlzUx6JoXcGqUmLT8OdSI/iqS7V2feS4tqkBjmZ5Rv5GiRtQujIC5qvaZ6QFFhBJsgIWXcl0KrE
jrbA4p9LdMo+B35HyziNY68E0RTZu7T3rLci++GqSw8cFfcVC3L3GKPu6vXmLjPgGrpEvpD09tNt
2uK9YupIpZZnjPZ52U7Gc4s2/hr/xfGnH9Emkb1gHjE2vIwY/CC97JLa697TpqUEy3RSpxFF5o46
Mi9Wr5ZXRMeqpdrBmGTPNAzGQqdUllF7iGKH/NiG0nXJDU8Zpntzg4FWdXUGCyhcBa2ZqYCa7Dnw
wHLywyTht1sxkFGsF0hdHc19Fkl3UVO6/73M/bZmW+8qw6Nrmx9GVNbbOhuhUGbMAph4oWVlFHHG
drudSNLIk0ac6tj860TESlCS4yetwc+gVQ5wjetZ90UL/DgCJopG9VqU4T+VIc2mZPwftPa4azS6
OvAbgbcyKE5AeyLny7QtYulRxduWAfmtcQYM9CwGVN9ViQxfNafXdjTkmfbVxrTJJaeYxVBZFX4K
io0ieHiTsaf4Y5geyJVXbqlB583aLAT62pkusmnwWrg8kBOlQYXaKyny4ughXU/ZG8gHAfXyROqM
/mC05JoK1212yBrKZ36OxHspJ8/eVnU/kT7Nfshx0YSlzUGPZvk02XAmSbQZGTMcNQKlD1hiXmiT
Mfs192WMFKaHMjspTCGhmYpNara/O+o7Y0xv9mxbZ8VjpUK0dykKcr3FgC6lQhEYWpDDCH2DCacQ
Vm9Ur2x/b6E14aIeuu7SqfV0CokvI4KcHXjq1hesKyBTU+/ojt2fUckgd4wLURmRY5qw0ydaiDSn
sCv2QnX6wDK1j4LhytUb+IVmEjb2mdmLVyrbREXG5e0bBj2buG6UM97Z28xi/JQwBgzFxuvopraK
KB+CfM4npoBbfbSIbcZUI0q8OZqclStEg01RtVjgxs7y3ZYKT7aka0dD+odxYXu16rHZm4qBFDue
frQ2XR2DVHN/fDG4LBbB5nRJ8nK+jGkMMOO/r9e3+jlT/Iy26/cHBgX9cmuQskpVofkyUck8mpuj
ZiRBI+Xso/2Ald1oGw3h7S1kqbi4BJzYtLqIs7axSHlmoNHCOeaIBdDdbvIxg1ygMA7VI+11Qqdc
dW6yYY3PBZkOXW+iHxXOMcxUxvM863cTD6ON5tVYoxisgvLdl4m3DGhsxEoYFxpn7/aDdzKBoa2O
AgKlP6GYcVUnbrwJq2xrI2/0RRUqrAFhCJpsQoQxLP2xrGZqJSGPhORmyCItQIFJefd0QTb3YmhW
wB+RVCXuJSIn5BRNc5u1+Ukm0tpEI7yfQlHMi+5CE1ci2rwS1nbCGqjaXvKL5T0wZomNR+NWN+qf
vcr9wZwKYXrHpAwdd2DG7QFIQHUVPc45UhIwaiHLanLu5Hohb4SOJp/CtLlO/K9Dtmg7cpEYuCp6
v2Ldn+mDI01vwA7jzdIa4bFERiy+KCOFSfCXhlzb7qyfDdpBtDVdufd6ZD4dE4TvXg0JkP1O1uwR
arWtLxamgouuhp+YptBJGBF7tdh8jS0xBoySUIDyNGWuZ7OYsIZkyLcV6qAZEVCbn5RRw93J+tmj
R8+V4lPDFrk3ZhswT4QOlD45Ql887pExnUrvd8WocU+Hgj+Z0NHZsl06dUr1Nwxzhz2J1zLd8rzb
bBVfnTZcJxr7D7r1iDgRN2HmJriNvGrxu22tZ7eeUryoLqfGkMYzi5rcFqEmDmTdWw+DfVvk2ffE
qoi3lpCyQl2BWIKMp9IE/XYVEPzUkC61vLLlUD+1Y0K6s85dICOIxr3SoAuPHdRLNXZKx4HL1EZs
h0Qc1Pr01JXCuK4HKXvjqsiq2naal++wDv3nAzajNmYCy3+czGofOlS563/+7+eubxk1jdTUANT8
//vUGIAHwvWi9LvOMq74mVDH/vcbO71+q20AHusn/59vyd2vnxLX9ps6+kqKYthRMOwiwk3+QATJ
NjoCjZ+tByGlgU9Ft6J3t6M+mM8YHJOdFpv5Xe/1dt/NKv2VCMAYnupFltX8QBI/nlV1AzAWP8/k
vA+J47Le5fR0JnUTFsz68Enc0ANRfGixfIq5DVpTjU+1mWMCFyL/lRcQmSw0iGe9TmlggYZoBByg
eH6ZVEF3ph2sU12p51qo3lM1qPorQ1oiqHOpnNaXFRm1Pg7IOFhf1rYC/VziakM7MB7URfAZYR69
2DL/Yj4/vNKF15+tPCjj5ylzxeuwHCo7++c2Sk/aJ68aQ213maaKvWNFjxqMYG43OS2+/h9Mn2MH
4X8r6khAJ/0L1pWRWrX4Cgie3lEfqr7StfemHpwTzvStUUrtoaTKWcCc3QHdExu7bvJ7eoUpWviu
l4wBmW/uI45MZ18XyhL6gkUqBogyi+IjGrAhZGnVB2VPcdbLgDDBXVTrvwdNluzTuW2G1ryJqt0L
B9CpWjG5ifIqgC0CQuHoNvYfF7vgxnaiNyekpiRiCDljyHgarWRdEXOYO9av0oN1LN2Docfdk4ja
4ccCh+gchpjo++NAOPNh7jLs4eWg+3WFeUAOlP4hRe87IX93U1kIhjoy9PJamPkzk6KnvJPBONfs
m/tD2tV+ikOpzOZTq8XvdhP+1jQqIK1UjmUJeqMZbpmygySKhpnc1Y3EGwLEaY+r955KaDCW+gDq
+qP2yruMnmeapw1Y5e0sAP07Sbnh6n5yI/HQ9VPH7Qwg6x/0piOn76OjQM6lITelx1rS2OwMmwOh
3nsxGJgb7th292qlnIQk6G9+1orZZxp1dEIfzzDQtRH32cRwPAtRSsX9A+UI9QCt+paTOOsX5RnF
K4o9vCdZTrxdM4iLMbE1UK9JDtGidKtDqtt/amhKgNxfyqECH+RgunB7O6jTYm+42m1s+ntNR9IT
8++oDS/zZz5U7BasX5bxbI/FwU50RO6lzS2nsbHStuaIjshpIWLaWPJ771Odr8jVj7XQfyA1fu8S
UA2YW/ZljniuE78iy7xr/XhivP1msmAumxNEPpckWeZ29Z48iF2NrdZVmjvhHHYDs8l7HtpN1BWX
SnEe5NjeHV050ktZiOv0Jy2YR96xr6aSPvLIFM5un/B5uGP1KGCLe8P4kpi0KNQJb15IKV/vxaTc
B5Z+Uw3oS+ONdGacC+I0JNWPgZoLu+fuXAjzC1zriZv81EPPB8f+pKZMqWJCQ3A+MahO8p8lhTPi
qpde1JRcPTt9V+NRM6hHN6MV0CjW79pktGDC4kcrBpqs5vHCuHKRPse0y5xafXMKRsbt0gxc/l50
gZqN4LbalKr5F8NzrXZ/ipzEvbpA9Gaz+jBY3ilLwPDYosinzB1a4Ikiaf5MqnfMtWRnUQEOSehD
zyQkaLRRa1HZpKyJmd2cKqy2Ofv2SABL8SiHPf0+kAZgOdMRBG6xaTPcJ1F4cn8Po31kCKDY8/Ps
5R+NOb6NkXVEBbfNYKGOk3nFsLirGIFHHaMvQkg5mb5ndQHy3X0y2UwmTOY+0ifH85BPOJgHFY7r
+FAduutDTMvEwMbdvfIQIaEphB36mwntvG1Udq2JDig1mw9un35gAdxlJnSVho86lYVghcYrlieW
89kvY3snO/HEbf6ZdyxcgnFaEjOqS69CTR4Ol4tjE9HUEe8SeT/7ES55wva1KO+HTt1YhjyORn/p
avOoacqh1NOL417ZPR2toS23ToYWaGr/FHZunDX9b6X8tlAKHiqNtVFCstB1BZLBZ6trH7WbsXfC
WzmLPQrRZ8tq6o0zYbrs+7Nni19MKxBZGhHC/fg62uordfbe1oBoNmnKDhnFf6KMv+YOb5eO1oim
8U+ERxE3bPGBHP1Y2dy0tUR76TAbNxBEk1m2CA0xgW4c683RUWpEccFVML92bvmBMkzDowI7jlPf
/iKH9SSxhJVeebY+sRHto2q4aTyYcH7lIsZJwX05Ki3Ko0tZjIwUFKK7SmCY2fBzqmc0oWVgFN4N
H83dqkBGsdNDcpIG0HzIFEc/kM+nKNrnw3yzQzPBSpZxIuJT0VoXtcaN4EQ8JMAeJN2GQcYrMajs
PJlWDu5nPMfvRpTeZo/O6/ivoFICy7Zt5Tuyiu5cRNGXHob7bMygzWkRGOLxZsGzkgX/3UYbwfXW
0tro6w6DQH012b66ioaRP9/Nt6pHFW6jkkAeTBImt4pFg8LKWizUkXvW+uEPWxaEJlq7a+ew9Ns4
vZulchoMMqsA8i5PGzULf2pK67s51hhHfZtMHEcOnTtbwP7j2RLYTGsjPcMGp8iffQPNz3lFrvVQ
R83b18ZT1lsfBuGlVg8sAf7TpoozfB/yVynCR2pTQiDi2BkNmC0P0f+so2My8+Y3yJtbhSIOX7/Y
6XikFZ52lTduaBwcC1KfZuOPGVp/7UFip2yc55KGizaivFPb5KcuxmkrebxDxqFxZVr30Rx+IQag
W0jrLNab58nUflrFhU2wu8HSHeE+yQ/GzNXU0xRJGHZDTLmZtnVHGLEri+GMcA37ekswGp1evaQx
2GT9RxrAVggklS11VfVbcbOfD8j8xJcoGtsu5IdOr5p+Y/Lgcl3xJ8PfSa/shj31TRbFvzlM7i4Y
xA2bDCoBw/5hSmzORQdVpTHlxoHnUCS3RGVq2LNPlKW3k+OoHSAR+ROZo4EF4IZtSuhDjrnpBSC6
0MroNWZfRdz8UB1QcEZMp4aCCifNTU2MBCfFHNi2+ketol0h9B1qw22CXcaiGI+YVoTZxlZ0P6L+
bH9ZRNVYKBSNgUZKhjQawsLU1zuNnOR+6LcYEgxAqwCaCFJVd80YB03S7LuUYSvGqMyJdmmS7ZEO
m2Kf8WVTvtCszDtDxn7ciF2nE5ou0yM5lX5u0hKftk2Mml9jGE40TcPYPbMcJh4yaJocFXiLlKUI
6FZnpNx3Jg/YpvJR/5G6rPlYeAPDJKRPtIfOMXYN6XNNBmJeD9C67rUyDGLno2DvlKCBtpFFj+Vw
1Av10hrzPk5+8L0vGQA1Bj57VZl20xg9WBlPU8nvXYIxHuwg1Iygpeni0NBqhmk/uohtE2dfpeU+
Yu9bEXej8zhrXN8op11WjkcIuweBc7enjZGn2qPju2uGuY/RB+Bk88XiXpfKobGQ7zSvBb3cicdH
iDadpvAxynrG/DR3Whj3PMFLw9kNGRveMTkwS9ippYlgNNlF1a1nChIO6bFVvf04a8dwaTTgHYhw
b7DN2wNnQkYxoLdQ0YBzAhk3RnwFYmE0wncKe9gnenKsXOs82BUSsT7QnNY302mvJPa2gCUSF5CK
ucAnGlGSroFTPxGxE4w1iHBH3WFv2k9oLyz2yoTp+E3j0BR29pJoxlGOB/AZe6kjqIDwVpIcqITu
DqBZZc0L+39nEiqU0mJx0luSN7sZUEqp26iMnYPSkV+Y6vyLMRkyaIFEivY0huZ5Z6pswAR46Sih
Vl8S0Af0HuqLK/P98vHSUfxnJQGNVmyx5hyFguFZTH6liGsWOkc2cEFpO3ir59eo8xcrt2ac1dY4
LCbcRTXV+8vP48TpgaEigdSTH3dmkFXl0QRqkrUI88mliMjxYoN+6h0BuD6B37UtDP3QgiAt+5Id
Q3OOzPyS9ea5rJLDgtGE8P1ZsrfSuHhjdQo6ywpsMfrUjEsK0gRdunF3maL6SRTfGnq10B1I91QP
LszTWjnmveOr1meWTX5WESKoWKeMBIAxcY/cv/6gHhpFnhYGfcZfxx0p69xNZvwdF02L6PYFVWc5
2H6GUVe3yvembC64m6P69wi3t+C8Gaq2g3W1Q4KOY0ohqsDinHoyWAwb9Mhnq+Gkd/i84ccy/V8O
uCgPSikYdPXoZhf2ctrm8XFNcYZNHgXMuH4z9zDhTVTqDlKMc7VNYjJbZqjXFkmei9Rpk5chYuLU
uUpreh6a/hdDIxw2C3xwhXB/09U16xuU1SpzfBE4RQgKqH4Ow0F2dPkFav+VQdsyqTnPFjqPrhIO
mGbY0jGOKvwBBa1VrVbY607yYWJR2ySh1E7SADM4Fmc9/4Nu7z9grn4Ks5Ml5g/MhdNvmvXKkxt7
pa+pQBDI88JvQg/gmMcKG512+CiBYqTRCEPMu8ULOz9dDmuWM14TrK9LeiDU7pr13oMZC2DgYvbR
ez1Uxg+LtjZCZdfX9Ij4XLMjVp69/ncu6/rSRMq4FIqfbaMAWFxCsYQ2vRJRKxlbCbXY2+2VUShB
EetfYU0Spfs67ykY/67hotFoZ1xDXoLuiWUNQ0N+MZNYPcF19nhcdHRk8jig2Bz3CquUv2JpiKSJ
DyxQu5VwWxRFdALpQAFeJsWW1QcquQa9YCW/OnBKaO0viT0IlnjkmPdw+WWVBZtKg3/bOIJgsYXq
08RqhlY1zAK24E+Vwv4GN0IXYEY0WSoY4oe07L+/ltABv+ZevWWLj/GgHUNqBw44jtFh9wzjWaoF
IBuz3ZKJoIDe/99DMXQTlmIxZu9iYBNftvlqzs5eohyGzNQd2qirz6bRi+Vh1zCs9nRaEGHnboUS
U6ws2QlD6zRPhcpT//sHmnpK8bg9hdr0FeeVdUsxXvYrGpqeTXxszekbI7di/1eg3Hpo6xYLjt2M
8CAcjcZDT6QW2Z9H3ZPd0/cfZpTul+X8cDtyUiZTSalkOJgPdvX9VRfRARpJeF4Pa0B14SR/xgQ+
b6st9KNk+ah+U2nm3Swb8cl6aE2WCWYvp/VVvQiYqsK+mXhODysvRlnoRBW6ziBsoj+t0GvDf3yT
L+JJ+1V7TsnzGk6xNqsKw7DMZO/Ed5LrN/3vj/T92u3UjPCrMdqvH1l/pjF0HuOAQGqEioI6fKLq
iKrG3cdpO0GmS75615GHaTCWSamKWh7YIQpJT1V29gKkXPFhdS2e5Rj3x/WVHZmfcV0POPraEcOg
UftyYWL1pvlDTnV4SJLJu/R2/TcnVjZYX60HSyM2yl/fxFJe+2opgVJOWAPSynifzJ7YslEPXCvq
H6b+GOSo3zyLUSswov6CSp8NhV7VOC0j2NW08df387Mf1RCr4EjbWpvS6SnuJRLU/4fMw7XJLlZH
iIi7ARuvrcv9FJL1hN/dREG0HAYzYkbRphZKL2QwuIbD1o9r3SBXBtfCeqgHrAo66lI/Twn6gO/I
GhDW9MLzuU19G8ALzCtpUc40yXOZRa9ZEb8qbbwnUEE/9PTCA+S3+C+rhemzLD4yQ3zl9PThiG/l
RgWLfli+Ngqd/hh6PYMfbzzQYkh+SNKQWTya+3dQX2bNEusO7aGOP86dqWi6NyF/bda44CRES++m
H8lypmctIbMI+OENw3ZQlVr+XMyIBqo+UnA3kNNjhDDy3Q6U9dLL1cfUvDK9Ma6mOv5dHPj0zYbX
uMWIalOqH7oBjoDUHRrL1XpVEuEeEkTe9bTw4dlNjTEEFYnqLQkuLBj4qAi4jN/C2HQRvqfPkPtO
nTZPp8TIuezrIkc/Dwgy7LOnhA370VoMv8ZyGOqIbXZak8ZtkVDgk5aC5XSpbDy1gFVQ4voeZ76J
kcXY1BdCeLus40NuMu1HTASd+bzme7vFFllOPAaaRwQpYMMtkjrn/E3IsnUBb1F27DlkQV9NHcLX
pgNnwORjREycwH5bkMfd1NuHNsnfPQTK6sLDM3TGsL2Zijcjdm90mKQ9J1ds0vW14CK/NtiuzlmL
NKUp1fJKz8XwTRqqm9yrLnUMLg+ItBosOrpL1e2zpNVprSA5dWJuVdOQLT0ifYx3+A087BUi55Qj
/zvZteIue/z6s/E7A/2DszKAwF+2zL3Nf/UEPoXUk/QpbSPQU3J2nkQ38qvn/NkCtTCLc9VU3o/O
rS62Ru6VwxYpMmC7646hHloEkP7gAYsipznzZS8MtKa2G6ia1m6LEa9q2vbqB96NO3+ulN4bymAl
uycQDhdSp2c2j0i1uhOSrR4pkYlebnlZ8Ii+6rTIHCogtbpPw+gcl584rXbxJGPEaPAP9NqkL2mk
LzxuUNs1rVIyc2qcwPVLvXSOZBW635E5xhKek1OboYh28bqLNjplUHkGUBdnWTBXZ3u0dLa4SoT7
x3XKLxidTbCej06I8tDDy6K1mcZHEIvdIW04BTryliZEmbyexViTDGGW5tSUfmhDSx2/fLkoBYZo
VHF/5WokkI6cm5Ou4vZA8CAu3yeLaODiVIdRdZzDYT8O2SkiavtorQknBIv1uwkoBLH1y+x6rpE7
Y/I9r281XstYkIGjrvfDRm0UsillltensjVOa7myHqplTEee4rvZLVe2l3iB3rcvJRIznPsFDdDa
tR9JHhobK+/aQ4HwK2QuA+OvmI6OyhRxLVdM4eHGZKQhKAa3KwFf6zWTkeoUOMJJ0ZYRLKDVdoZh
Ekhl5dhfKS5FLG3gtCwmiEuNMNihezKHCEzY9BxW2vs0yvRJrUjncif47pFBfmsbTWRgRf1hBV65
paP9JqBlczMMvSZKxIn3VUsnidTDU9fpqKsckiyw9KJgdHXYP3GYPLcmdSUzCvTbuOvm7EBYAOLX
/L4e1iieRbKwXKOennwKTUNLYPRdgPVzutWCfIR1Ef5eUNXMA7Ak0Ius6+kIrE/RB2R1g5y+r+fB
8nKy1zw83/rwHzA/cMIvpcUxpTSqcfWWAwLE4uL0Sn8fCNsI1qXhm8NW2QjLUJsY9ylP+HXA4vq1
Xpr39X15PunHLGJo6db3FXsAephE1PVNpSK3TiNRuZHZTZOWAZYby1IuhP3smQ6QgsQqTjId7ecw
RBzAGnePmbCRfVeLgyZy/RZhncJP6xnv0dSRlhf9rLk5XnpAEjlZsHshkPpbzHt2XQqcI6PL6s/I
+AJtyn6NZtkd1wCmjLn0YdwWk/eBJix6UYshIQ6wRH4Y4gZ1AdR0ObDXTURg8hVQoH2eBjQmC6XB
GWhRIh5I9laqeNf1fR6QweuYCuNQxtbrWr7FEhqHARxtAFRwSFlGyCCYbutpk4lAi27TFmRbX8pT
njXhzTYM54Zdb8Gdxq7+M3dVggiXEiYC0aOGKSkdtKieVMrKvZlKxNlmP8Q7ay4aLOAMKHoCJP/3
nZIOjx4kfQYAZF25rOU9UiFS1cLY8dCWqLU2ZUhpxUizGAkiXRFl5H9X3hMCpjF0tbNjv65L0Hro
EtvbjjUDsGQCAr2FmHBsbd05SeLbCbeUNOMcGilOLpGO4Nl8ldYnjp5218+LOmMJdoHop177LNuu
KZ4QY7ONMQPptRZj1HH9NutHgNrmyBlPnY4ta1NDx+NBW4cnLWH0NlaEyHiK+qJWfXnWk9S8O632
FSeMEA6DueQjsMW4oyHGoT9eVz4bpQ04RjdsAqvVn+HMh4E5IahfI3HgNHVHthq26w95qjI/LM0j
faHHWnwkFlaqnqTuXVxbpwhf3O+sVDqmX0PxyGl47OcJVaW6hNYiz2UqsSxf7TDIfYQ2CM9f3SFb
gs8zTwh5XC+afDsTtZ9TANF6qsVbN+IcJi/euesWWjN99Ejgdjsb2Ak8FpK+YdLGMFusj2SKy1vL
aOGITfQJIXByW5cHs4o/15MXS1q/bWxGewpR765kP2VWMvi0KYZb0Z6Zyr8Bs2EHEdV3S1fMu67/
S2ZAKgvLdKIlb4k1pmr5gQtdaOcaYAiIQPpw9lDQ5erfVsqek2rnSR8EHq5Engs1fDWWvzZw323F
ZWsnkXa35+ojYrd5sVVP7I0Y5S4XB8Sc5bm2HsqWlIS2SZPvUBXSex/kjHSBWZvjHabPXi+1u5Pi
pP0+P6NEIJ3b8BUraE+WFsN6VTpiFxKAeHqLdrRwiEchnnRDVS7eyNVOfgz1PJNn1L9JO0xfNXXg
v5Pfrg/YCIqs9HGTKI8o/oyXH5UUsPwUp9UZB4R6M2eh+FqskZ05U5oaBFKLb+JtibNKi65l36SM
Oyz3LcqGBwqW+TlOLT+PwNyzaHSl+rJugsmxcuny5CoZlmgUURtNv21VEzTmkuIMDJoMXTPzHXMQ
b5FJilT5RnWr/TIwUGFSYVKmyINnZxa9fFdeRlv+UA2vvM2AFw84wt6NOn83Es/vFmKkggBzk6Yz
aZkRM/VmqSfXB61bazw9jeaRLGvbusDhxpC7lm7CVkNDeo3IfD2Mw0jTW9GFn1MKg/TM95J9b6Nx
F5A7HftoyE888qwBo0j/e0aHcNA1UgrAu6L0I7FwfVV0Mj4ZWG8FDIKbm7a0yiznPnqtwyMuxMJf
hupHHpu4P4b80lD3vrSvvRgJzcjr4u5U6TZrIdXoL2vwe0Nb8dqTTPH9iU3uwHVdlsXcjgE66JyK
Op7VW1gTqyvcHo0e5Ac/0pVfitpDLYl+xqrGCdfw5eTgeA4x8v+jXYXaMXbtgt+WBPr1oBVM5YpJ
RBVoAQfVfpi95IVlPaOesZ+bklj6dAQbUSzPLxStp9AlsgzGzmdZJ8kP18vce5USM7e8SrVhqeoo
0XgIMtuLrTfwnMuw3Pq1vircyoAG6jYgzPmgpdnJtq7otXlmgfsF0VFELOT/WWlVjPAYlcfjGvHl
yfmjA+0ljC8Rd89lh+porD7NhX9N3QFDh2HKpZ+h17B1xRqGmftQTYCN6dPRx6dqjidsZGsAzcw4
iFDRY50MOtLCLvWtvu32kRUrzx5361rvtJH87U2e8dwAxth5zNh260uhFw3cU6Z8AJ28IPHyd6G6
9zqvpyv3hfU6zt5HOmXy2mVVvJsgTwe2dDl5OCnOE2rhg9mmJFj1kXGy+ukVSUnO1JqdEd7XBSOU
MACPxKVJxmZnRwV2mbkvA9n/kKOoLuALzvBkZJAt7aDJ+mRJ4NkjcDzlkSJuyRK+MSr9TWrewQKp
fuDpzdDPovluJfFrmFr5IxPGT2uoQpS8TnRUFWd6d2PmTi5T51Cf5NZa2pGh2eoXRMDgVpX+YKaG
vpnDCTWcNfFJ6UHq7Y6ZDDr9OBiGXpC51HzxA7sPDJR5UMdZuUssJK/rAh45uvrBhNaBS21Dh6Yr
jBRYBd0t9Lw+sjjTZJzy7DJjEwqMtEWt3FRLIoRe7nX6b4dcV0r6002DWgTVLEDg5MRiWAOKyJMT
pdBIy+AptUgpTD1sqR2KHVsmxjt6Y9yoS6HYu4n9JBt0wIxdvsqqP4im7e9zlgM07pinsK1ytlIR
9VEfUiY7wrh1cXw2Zmrs9brQbLDEa+IRkNudnEns0WhnI3SOn6P4K7VTPSjVsAh0/nj498DTQKhO
trlu/WvKqTxXcyEPc6haZ72Y3szWEI8CTMxeg84Dfsc8jxF4/oIGsBnpPB5CcJJdmKNuMcyHUTkZ
eijodolh/qGwkJdils1lfUuxU2JvpKpvHfKW/VRgbPQWWzmiW/zQ6hOfO2vs+shSq7ZxNc83s72Y
yjuUvZ07V/p1LYRtp8eCR99ZXzZtxrIddccshQRMP0h1ivlHo1OefS8dpsUfNYI+x+wkenfpImyK
SGeWlqtfa8PSbupDh7+XfnLNvLFt3aeBCqcdELqENqeksZRgGOFCyGFO/SoBBDSmStnTj23cExae
Tnj1O9BW4wSf6260wM1X8PewQMJzTZeo2keXOBNcni4SotsASH3Xq3m4LawGNE3ZkbDXxt12YF/T
7Aed7JV1V2EQTr6fOytFSTmkZ6UrUrbbTBbpjKIUZtkdM5KEuEe+usn7XEnwRgNkLFcpJGeH7K7w
rXRNuPiqkwYSG1oC6nunEgILZHCMzwhN/nMguSBhqhJ9FEUGqRLa273Ar4IXoc9gR1IfJDk97IKB
kW/VqGzX2phNDP2GChQ+LPpDNuBi9EipZgbS84RrxXMS26CDQeyvz9sxl3+R6vdPxqihkW7MMOgi
CO+W7NBWS9gFKdFA25xgvM4flDL2PYZRW70w5JMADcIggyhK17sgQOU5p1dp2uzcEuVC4hoNFQwL
tmzK/hB146VVrAsjBMpuo3+OaudVIhqHj+de+jURm+2xhZzTPpj1Z2Y6QDK9Ek8oq6aGHH5EvZKz
l1VtCw5Br48gPR7xMDKnk/2D2u997RnY+G4P5tC/uIiBBs7u3ajc4TnTlWB2PPWNIr7xWzGwZ/WI
FF0PGGVdyIME/9quEZgi1V4tulMncynfZFEeSCsvd/WMeUPTkxedmv1Yt7hQsSm13/cAVw9ru2rY
2/UrGplJNMWkf323C/Sx/CmSnjp6LEbAvnMBUBGZjd7+D1fnseS4kizRL4IZtNhSy9J6A2sJDSS0
+Pp3Mtkz9Ww2NILdt28VSWRmRLgfd8e3so4fBIPdk1llsCA55m3DVGeSIRK8hUt1zr38x+BJwGVd
yElmHx4TpwWaZTZPadclD1GD+UmWoILww0NHh2GljQ1sWh87cK1pTFFdCvFQi5IT/Qbj0eh0XhPN
lQgy/QRrbq0OekPld0cXyn8zEfmNtxfFZmKtpr6cd2bT/gxK8gMa7BftQPRkCriCAaoYr63l0x7y
bOcArZNxQ9FsmY2EX0Asf8acfAyDEUkQVe8Um39yttrVvCzWaU4m6y5KrQe7S9pTZqT+trapDGC8
Ic6Vx92l7i+0iq3XOtTcuzR/RHHcr0hy0x5yokvOjYYQ1xBYeUpBEolJXPKdS6Sp7zqvnUpVDPLy
2SjMbBN7Q/KReRTZAAP9k9/h9J1BgMaeqNa3ZlJcoAV3fJpVZkMYcUik40HP0+gYBMyz46GXLg5c
Gcto/GK4WrwYmlZd+8jx9yR0jUenRCSSEeIcy8B1oDhIRRJc052Ba9pmXw1R7flG9WWWRfJ0+38i
xNvqVQAHFb7vOYY1cc/5O3uVqESzKq/qpGxkObjIiYCsId8kE+IFTcfKqaqbqmwIbLd0n+kNvUwv
0VDjUZZt1GXb2/dZn/12C0Cdvqe5125pu0eklH+DY73Rho7AG5j8b2ZXYBKDUIS9wX4HLA0KQT4B
BU3gxHLpMku7GpUVLMgjGAt1sQt5joox+unJmlzdDlFR5/AXZGPOqkpsFlngvZaF/oUd1v2N/gVK
lOO/eHPr7JBNzgRG0cpWDw0YbJiS3rgqHNh9yBV6830pCf9aQFY8Ffl07CNOZ044fqhvpxFnTJmI
it6rNTvr2oaj7Sxul3BH6VMK8NikkMKwx7DDu/NipeHW7jGpZ/74zr+Zkmja0O9nvTzFSfqDbIpu
TdiFsYtlba7LHFYO/t3KCZxqD29zae9sO6GmJh0hKONrQ016X1sJHTR3+p0K0zkjDY2fs0CMJ7Zy
mjPaU9LHzS/YYU/aMDa/Zp6MZK2u2wTASSnIfobuy9jT7XaBu9C1mJaV5XTWK4Nb9HKuzmtaNwFu
GjdGT12GJEu1K5yOym/Bd7/2x8U4Gzb9CfWMt5DUlqT8WbMK0AFBEfI9Mx6zUmDBggCk1860mZ0C
y39DLkYcKbRf/DA7WkXGBkj5JkOJVWY4ZGULTnXf0glVzqq1lwnbSzFgJicuhYg196CBeT3PnV6C
uXdoPs90ziti8HowutsGOyoiV62m4TU+RfIGEU7dMejIm0M6CyyWhg4WIfOssx1OxWHGLgBJndms
S/mubk0hmlJqVQJ8dM5wgRkFj4wteLwIyOCG655by8S6phvn72+XGpQsLYc44SegIquQxcnO+ZrD
Gl/jAyOVXQgCLpN0+jO6rDyqeuas6K+orep9nxmEsWPx2cTBM0At61fygmDJ+e1jlkpIMXDM1N37
mWM/u/A9zqbo4EbLihgKcbVDRR7gccPMjV0DqaqawYFjOhqp+IP1s3nRdWPNLMl/VFdsNwvQBuB4
6pLg73gHwErfIoIjAcui+QOMqH3EOuIcHJe2dOSkBLJDXnUhwvQWQCpSN/+7t6lnzNixA6gFcSLc
WHWmVI+KE2V36Udxe0m9niGiWnf9QB6Dq3nn7wc3Eyjk2/qdY3XML8yV+sNe/+Esn+rgopcRePRA
S3EK2eFJVaj4o5NzgxJUlaog8fDIck7fmFCYL2VIWlw2ZOWzqAaa8XwR7KNlJMNajby+H5Ks3eQx
4H9H57wGhXfV62byIWqQB62OKT3rTPt+ak0H/0LyC6+fQZK3AyqKyMOw88n61DAYUpnIzxpocwzb
Iza3savfZ+Ac3/XRb48AFDfItWd00z60q25qHtJ46u6H5OH7FfXyMmKVqiY2Rjr7w8ZKmKM1BiUH
ExFEzRZx6u7Y6ztbBPYhQJu1yZwORISHIMDCx7OB8wPlsUohyvWjUdwbj8xSW34WjtuNfNZ4dXHv
Pmel7V1JQMXGV5mbEuMxiheUxzTJ7GtMJhs4cXf5qlzOx5HThidLCw3oyegFlEKCvJmMLSEvavo3
XlcfDCrvQ5B4zSMO6XI3FVG64auGiCWNuv2S+/RF+ohzQxyCVZJf66aK7Y0bu9aOLqHz3Np8Z2o7
+hm8qlvFJorE2LGSR+jUyS3XyqJ69B2xrhyI6GrH7HwmvJUHXo6YEXyZY3rVxqB7NLSqfmO1n+F0
rqaWToDtWM6zcOjmAekB8uXqDoP4ahKMDwf/YmZEzFIK+Zfvy0RAjyUuwFjDXiJUR93iHVk1R6U6
qPmtTzCk7kCZNZc2ncQFkf8ykqucgpCsiIeheTLyocdxbtBP7dt7Vbh5BPf98Cqdo3wX3E1WjzNc
Lja9XHx6FzXs0ArGZ6ELcrV28ao6lccI00mf8HBBEO0qNOtcuXUIzjM6q6WqVf+EfMhpAeJlgzOp
/mBmcoJ5Vo//TBbLE72FbtNVZco/KzfEElMkqzZ3+uCHGN6dEvuY3735Zl8wO8G21VTWE0xgGkHp
gh5cxvROLZBYd+kvmUPTJ/eYzi10rThaMLA0Bsr8tu3Tu4rZJe5OvMGwgTh2AZqI782woOSLWyjY
6D6/2+B5snxW3Wdt8w42MuhDn8UXKqXpnKdOdw37kDZchpSM5gDZWo3OQWLu3qKYVlI03KVTVbzo
po4QIoFUTrUH998x7pNET59qlCJBMT/26ZwfCH9i/J2YqNoou66V16YnI3LrbRC15r1tDu/xmOJ4
KQZx7Yvs2fWsBQ3gUyoHOfQR6/vyHnF0wK9MDwCF9/mmmZLHpAru9WXxPjsTMZfTkfkUq1XUseof
Ho73JiaaHb+X+TqlyOMts8VpLqpX2U6svGh6YTw4rOfW+IlCBL2IWqgmJEITonVim7h3CYfvnzlf
wWpc7GM6hH+yOUxuFWZImA4QO1T5EZuLUnxFKepjCDv2dekGwG8Z4wRt9jGRoX8qXeQLfpcme3up
I34U+/nfgYu5WdFKRIf8a2y33a5smJ6D4JyutwW/NLzscUoXcTQrGjJhXhHVLhkGqmctMFmvizJL
1uo1U/7K88LYczQcf6c6+FqBoSzWZs7QMsQ9YIltOlffp01/C6NThSdn/QLblNC2gY44bkTv/2RE
NCXAsUDs8EC712bxM680CPk9za4Qneggc4GWJYJmWCTd9jvnUj3L835hWkUwaM105TLQtkis7tAZ
LneB4STGYUAaXebiPpTzGdVj4W/6TOFTQqmggYbMys3srqjEs/remYDZiasc+1Uuo78oLA/cCSMV
Fldh3BPtIYCgKhFIFPrVPkuWN91rqjvdanH3VEIgJs9ycGQZAw2DsUUKBnYVKj2Lhx1TPRMWfuHQ
CvYkh7i4S4V98EudU+Pg3FW1tzyhSQDxOF8hGydrOCnivcHfvwvtArF8WABO8MqZQD7kGuohcQ0D
ut1ibb5fi3Eie/a8UVMK4pw9llh9gSdvhDpp1TkDpnbR6HCETUoQW5Ji/+YP1GUQ0iThTKQUfAHk
YtYBPByDc8LRCXtIPviMkm7P1KVrFZ8gFIL99+th7GbrdNHy/dxhYsexTJatC/ChYxuyAUqd4T5T
BZBOcCXtVaxnJ/vSW7+7U3eWvHIIzDt7Fqm2UgY1IzY6uyJgxdcA2GpTnMGFJ0cUO1R0gAb50s1O
GW/CGMEyEferZECX7zIouzCmqc9q2W6JmFkboAjxwsg1cDDHV24pcYgYoiK95P+4H7HZ75TwkFxY
E7KxZ9TbWgaLTsapDRMyk2VmU5gxfY7aDAGiF917ExEjfJ7JnPdvmALE2S/9g6o+PP/ZTgdB/B75
mV1onR0vjx7cro8vSJ7tlRD2AE0oTPGvEVgmLIQHbdPDqMmy30MKQhnAjQMDFsazHIMkERYV4B3j
saetfhYG/tcYtvlqdurxAC2zpAPJQ1kFxmmgnV7405NaRgDRPKVonhN4nVe/Dpn8RRaB0uh5o52n
62W4avyECCETNaugeunoqnUvSRYkJO9yaI1mMAppYKynsBafWoAPRvC9mFGkXoU17KNY+GCcr5HZ
BC8qF8rO9L+9vJE7klKOYTMg1rbL7pC6drZ3zMR/6rzRzq6LzVF2moS4mrYmwFwY3tckone40Pfq
S6x1wT2SoWw1jdcwzuYPvyzNY7pgAh0jT//kp3pDv/O7SXwc7qRjfksCb9+S1B3xX9hEq8U0kvtk
/piT/I/6KN26oq+a2+1BT0L3XnP0HOZf7Z9AfztrGgfzmRkMbsQNCIrqsawaySEy8FKOPVFonGuI
7Kh/muFS/hjGF7qDxk9M8hTPmZvRI0qXO6eIgdBSjt2RrRIe1L2lW1gH/JYkLHXpyJM7ZLHHOTSB
yJCIsrKNMb6fChI4VwMpMuecLbvWGm8fwxJfQchix8zFb/mkBTHxwGqSrLw+qw/tRG4A2UIyKJno
vSpJjq0eaX/8X76doncZtT/yNQflzcq1neQZLfMhY494tAFpsugLGWtASkPYcAOqj7K3iGlIbfsv
J7wSXMufCEzQqnwIY3rj6zyZOJKANthUbvxr8grnMyxL9jgQAZAzhv0tPqx1ivvaNXAvd7zTvuiZ
H/nZLqkzeDAWjiojZs0f+WaCM8YQpY1XM5QSpGiEJcik5oSOLwHqMdGwKWKU9FrlnNLR608iqHEv
AZYJTH7I2klPcVnXb6HZIVLAS8osJLu23Hf3jghDxuLWH9aF/pBUHhYvOQbMTcPDEh5zO9npkUrK
v8NMp28cLSufBlyMvdQbqM1V9TUEBKOtAX6Ij19rjos9Pmpk/vS3agaiU52n+ldoWtp9q1n3mpEF
W9NvmMlRmeXVPPwQxVya9EO68sdYODLzR3eqJ9YH83YK94BGXAzXIUMu/B2J9C3CmXKKLXqEHMG6
R2SIpbz5lx9kJJWrwmb0liTh3xgT83M4yRmFy5asZDzUFUogveCDu+rahAWvJftsRu1Hy9t6r/xg
3o4urLpF6qg5L+MBYfexnWpNsoT7EtL1friVSyry3mfOHCGBmu0VfFJ3v0SMZv3YsrZkgrEIVSGC
owrGYmdgl40EIyTNIBC5X9ZkheuoG5ZxNfrD/D50kdhDWsUb303mWm1DJKr+25C+NykPGZket1et
pkWr9fG4u+Uwm34UnG9LOIyh5CYMhieMb24Go5/V0XWeErLiIpJlVLsCgJh39S2sJLJ5oaZmiEG/
gkw4+5vK2C2qY6ABATZisCxMALO9myQxmgX79zD33akg4XQVAMYTjGPIG7ETZ0emOGU8OM8HuENY
TRmU3d2+ziAMkv2SoWwqU995a0a0dp4ezwdV9BSs+iuCsiO8JTg6SaN9w4GRreMksx4zjZwcJLgk
BJGLZcgTR90Bc3NRe8vMWypSKE6bsk6Ndeq3/ZGywV0Fvg4xuwywdEaPtzKBH4l8PTr+D+hboof4
h1pZ0yaTyfPMbz0UJg/jEoebHJIWsT2Ld0K+xsKnoRRwB/xojVJ01QVw56XEOacHtOw912mf8JH6
9yGJGxaaqUHGhDIGXUi3FcwIfAAjMJRS65UUhIeYahd+hEeySTHSWbyFd2YxHSf1cWB0tvcVISU3
KfhQD1tNr7pds7T6Uyp/XebaRYM+mTlo5l3MelP7OE+xZ5ydrs4uOgQsgK3hwTGsX90S11jyJrzd
dACGix5Toz35cfYgEqMhbCLGFEtSjiUq/5LOfX4Nk06nBs/EV0JiRu6XZJHG45f6NaWR/54EnV3W
1fP69tkyDrHFgsw6HmgFy/ZVN1N7+4K0ijDxP4LOLj5SvTx4NnlRddjrm9s7dFN/20EOfszXMCra
PTI/jV7UpHQ5Ztms1TDJlBMl9ex/LoOOn5zA0i8AkaB+fCfFv2xa5VbN8PKY/CTPplv1rZDWpAyd
rMljNIz1daJsJM/PrIF3+BpfAz5TLYmde9Ml1lke+N2MOLIhmLG6lKHYFkA3No6B+9qTDyLt39u6
xh5uEW6NX6E8MaRZ00bEJ4CP43ZE+58NeRKAKrZ9pzc7z8j7/VAmzvH2jtx2ianlLCHfR84Kj73T
5Ge86FdNm7KXaE6egF3P7+MofhVMg4N4eK7kSKIeQ+nOJWzGxoKn5EFg1b2HcMG/DKmGtGApGYrs
MMJImn8qgUcn9cPK/cEUO9vXxLGVad/cTouLdGiNlotwyHpQkmId+Qn8Hkw4Y5D3a7E4NlrjJ1UA
p0F98BzYGbAn7jMw9/d25wTrkggDxhD1oxmm6YX8PWKRE1ERRwOwobWxqKhjn2GRWAvwHmCUCq3X
TAzJwm9+mlldgUHtmczZQbuplmzhMNZ7fL00H2VFcxyXvNgPDg4uzwdDnJvIjOUAynQRmLoWp9e0
sjRcb0B0QBMTDlbZT1CSu7u5pzfQcnYriYhLswKjsJ4B2ZXr/61VLyJ/6+gD5zdC+y6z05IZIX5o
IiyeQlt3LqNkk4/Mc//1zpKGIVAvFhAodUIELmvXWmm07SL09qxL1nGa+NgWr3SesXUEmyK3xt1a
8ycynCen+JWSjd2ALu2qVr+zcJSDlIvomGlN3W1UXxJ2wTZkV2JYjeh7pRqTw3L1UQdkV7qMqKbq
AJ3+mFO+S+Ung7g1nfJtObD/GrV4qmrLvNZu/kmsjfhkjoaix0X917boR7Ocw6vnd0+Uv/pXsFzR
ukvZFuBbtY+6ad8+schl+firCvHtRmUv3oup5a42yuCQlUZ4vq1cCBY/kmx5cDWOXrQ7wEqZ2rnr
YUoDP0CZNhX7iYOme7JGskOoU5WNZxgw40yzWayHjBV811pM2O1KN4lMxTPA4Pavp/XXwOnmRxJH
CfWb49d4nI0T+vbsWmrS92E0oDZli70eXJv6Yvq0ywn/eVDRhivQLa8WiObo0xyQ2W7WbkcsUWtX
3tSaO837he4Kpmkus7a4AEbGhQ6e5jJhmF/bzCoZLDONdEFtPughBAEiu/k3ZeXRyz31w2sWYlE9
H8ZNTVBmvyS/mFECEPnvS6CaziN8TVRuTUE+SDjSv6qJTCV363irP2JIQunAFDj3oCyrmUK6oEFg
0lbatNbFECCIYwDcQiApwexh/BNa41/aOPkbsMC/LCGZag044gq1+0uV5SdtiaKTuvvTUVJDBiIF
jMZ7adEWn243CKIelPaUXWAAT0uVey+qIQKTgmC25HmMWSsNkl2ItGvpnjs6DPwpGfdLZycPmqeH
97ep9WSnzkFZJBbOfEAMbZsgHp25ZKlHO1dr0lt7wJc9gv9pFFCGPN76lbHl+UdkCPf2MoaP6oG/
7+1rQqDADI/Y09RcbeB7v1KWPu6dZFUAvjkFxV81SG4HtucGe3g98H0Zy+4EBJ7p0jQ2W1LUKU0T
4znWq+zgp2kJd7SdwZPOR3XcsPEkwNlFiRmmxOSUAetASZmdc4oCLzc2ty1ZtfTVA9+0mvxoDoXq
uOGQcsZNyaTt1tmetPFhiKB2YUl2RmlE0FGp49Cftsp2tx4o/Ri/9D8Jh37TSXxe7Gy45FPRkj86
7iErrm7SH7dkJx7w6M+CEEwoBm9M6fA6ydkhXjULIFnFZEfOE6PF61atjucLF9hHGbvDdayR3WoV
qcN2q3FMAawNcGCaJ2TjSbzV5WemHtqMsya9dMg48vsealbyAJw2phPG1ApAFGOn0EpXuaw8jUET
Fy08skR5J4yg3kk9Uw+BMf27NAINJrn8U/WaqAj09UQbbMomzrG8w7A+3XpV3gDa19ZLUrLkjYWM
DHN3iaeZeE73lIr4vAgbv8fIvDPtEOxYs2fsW8NPIWejsLrNgJwiR1rvGVB2Uv0X3sNbkaDleX1X
5t1FrW25t0EMR3KKSTJq2XH8G0Log0mGbvn2tEspKjpYM5sh1g5OD0jo+wE6DQW6jjXFKoaa7cXD
n0glMln+Fzx+loPISL4QmPTHtsuJ9g0dYwNXZ6r2pXd0zJfAHOafrI5plLIT0JGj5DJIiQv0bFd5
XXr1SCbZcHidf1rjxm2nHxFb60EpKr7HWouHNCQJkPuHHeBmPeC+Rqs1vLdEaizo1p5ajp3PTVwQ
MJsGh9v50yVnCNP8QJ641MRaVftcRezpmfTkFQAYbgUGQUe4DqSINog8bVv3cDdGs39szBF/nE5F
E1QoYkOahatlsNK9AGavRrKDzSfSZ6R2LVVKa5ae9XYxzeic2Ji31LNJXs60Uw9xYB3U63j/Q+I6
2fzJKLeMPUqpkSYI9BdRme1FHeGrgh62W7ab29k2rZaaUB2M8fwXHh684D+WYNneNoqjVgxb4RcZ
Uk76aaq9VtoMHNIFex+fDmd36KxgSNA4p5X7dbs78gA7KTkJ6uZSt1lqW2Q45wmjEt7yA4d0mtt0
ctZlNloXTsjXInEbpqQTnThy/Jyrm34YSDgwb6MdjuDB+gCiv2swExRkHjrDMZmbP5gb5p0y2WJ1
AOwgDw+DVaVrNX8XiRPcJ+R5MMw2s7UunGcI8wmOWrSmKrakg7ZzIWf+jh5XHwG8AbuNOFU76JTN
22xAHmSSA45pjxqETiI5cuCaVM/O9fOf2K3E0WYOsifeiRmqmrS0HsGFVjitpnycP1iT3wOfiWau
LWTB5aTY6EPhbhYv5rc2pDrqtg+gn35WR0217eAN5dDNgcS1SN5VE0Y1bwxnZyBcoxkZq8NCdxuj
eRSJ+YaRPDu2S20exwnDWhS15b1qySAUqzm9z1cLnNyXZaOy0ko/fh6YIu7SxhlAIEhtRzFhdPXa
4aUIAMMHNlXg0NYPkUNUJZ9New39mIScrIahlHnVFkVQu3a0oSLCHDAngbAI9LCcQNXr/Wn+SMnn
lJ/MiuWZUWHvE5zZxoR7GsOxzYf5KzLjX0EaFBerzG5t4+/OsNMNNNXcsCaKFc8WBfcC+/sFYdih
nob4CsMK2T8T3HUzleIdiCfgSlw/+8mD1IsjClWXbuMDgc/ktwtp6lnKfl/5x0irxUNmT/CxSzz5
QdMtqH3wW/0rf2kE7DTdGPaLgwaO0weTQb9ZlUXavZSFuTFSQ5zweRQPVU55fjvDzcXCh8hos7SC
eu/OttiEbfajIvAWDqBWPNiuxaeWdBwUfY184ZbTuAda4MmBJ8GBhFaFupHstKo3k1USk4YB4qUr
WgLSGcyA8YgQnNXj79oCB6F6gUJ3P+qUKgiFwFLu0A2uNegFl9ZAxhuZ/bBzXJQe6rLqDBsxVLrq
Eo72aii75JX3KPPoVR2OzgezpGncqX1+yeA4MzRFt0DlbhAUkUudbBcX04ZVF+IY0hHCI4ZdV/eQ
HGqHROo2Si+21PMVdtsfjIWR3saINkpUN9ZOj1+gsi7tPCEMkM3xxBREAZVfWqBVh1quOjAGvasS
AsdyOdJ6GIj4O3+o14MLvKEGxi26QRfLgHT9Uwvk69J3TlaBMkm9oSSJtXiUm4ONHOffCXuOns0I
NHac4+es41m7zkmHEKkjLfTqeZMHl6mlcoC3vxUkq13U/FyN0+tq7tYetQaYTUaVrQ90GinjcDSF
jQHRyR0wXQZILvmjq/GgWkkzr33XS+/FjZP2ohd9zHCjwmgeTN2uct3pqZp1Qa5YJD4nx/r37Pba
ZMe72DQdQLvLfC45VHlpgMMMwQgTpS9u+mgD9NI7jxPimUiPPm4Hu6kqW5n9Nm1itooLWQjDNomZ
P7RyLOGT0bJPWezWE+RPum3+Qk8lKKy16lj4Q7RwqIkjVHjhOzlR+euAJt+zC/8D1woAFgcM8ti0
1tUh9W9l1EX0LOXQ0OTED3g+8T1jEv0twjeMFtJE4jjVL36W4lEXQGFoMJ67gDEdoOxVWBHuFUiB
wRA34YnPb6/RpL9qNCEAY3QgWgSixf8+iMT/dxmhz9kheTA3On1lQtSIRBo8GHhqQzH6cNrSMCzX
AfazbZ1BysJvvngHL0IrqQwzPiBOFgEP3G7jPuGXbQr9Wc0t0gjTPeqRTW9AhpWZide26j19Q49b
hpHbGL2sPn5ezChY3UzxrYmGcppprqUWgNrCf0b4O9J1TThQFQG2xrHx+ivU8slLrb2Wk7qWl4Mc
BcDw29d4hNazFJqNdRDcuB1V0zxjuCdsTdQU2ZI5QO2RPRUTYiMkDsEyguWktaUeWmkenk0Xu4B0
49KvrXHjdtH21hriDHsCa85BeEodHCsWMlt16TvtfHizEpSaSq6OJG1V26A6brWEF4/N3qds5VMa
q3Pdl19B7V7VFjwMwU/E486xoyzC2pnteF/RFU7xiNqAmCN1MFLnIfXMK9jXx8kfVlbbrTrz06ez
/xXQytrOWu8ce70gzyUBLUjiSrPjpqHXQ8LXZsHniGAX4sk8vqsNV32RvdgrtmTIJKuMEElmmqb9
Q/gUpenyOFrmmWqjeBHz4l0cr/jlNl18ZSYeb2vfgRlpdQMA6HzN6CgiJHJgUaokyiYkjLZBIeUw
SJb3eSnan5rm07KSV41fo4jP037Xg/LEzh9SuASR9cpatq2Ec1TKB+YlyZtFs2odaXC7Wx9dJRXE
eSEh5tYZyrnCbmvC8jvcYCF0AF2yO0jz8RuSWGTbNXN9/67r/6geoXqonOiakriGplAUx0pPxDkd
lgZExvBDHRoD12rPYnR+hdyE69sRlPWXITXOlDWBzO4d7f8tyYjSRxpVYCu4wdSz7wcTuzjJSFib
tHK2HjroYWsyAf1dIoXBrcHAHgfuRLPrP8dKZ+nMV2uhCp7+jmE5P2pwYw6Jr5O61Jbv+jDADqU+
vlgOAJilMKpzl3ivYzOYp7wguj00qW6Q/n5iOqLK1I3fcUxHPGkZU1gEkR09ouOfcFQdNUnnxL5N
Cked0IIDwrCKsoUPRE5bIp0WrHLtuB6INaYF+tMwV9WDH9hrdVXQabqEhikOat1xS9rgdg1QCV/y
HW/4fqmFeVRNqMlq/tEC1GV/un03DDRuyi5aE7Cw6WY6UNPMrbwdgj7fRL6DcTSJazKYNfFJuIO9
CdgZj0NBJHEUYN657TOo4d++a30ifqp6ldj17wGp2b6xMKQVZvSnls5W9RCnk35SA0is9kiTIGim
jfY65UO8601gsJ0zbUej9R91RMF0RUT+T7hc6dpKC9zgU9gJrZ5EhJ+jpx+NqgWH1yaXBlr8az/9
uE3vdEQI1eJ2f1vg43pA21oTQrsSyYNc2Zjd+zZ5Uwc5SOPxwSOTaVWPboBjPzs0NoLVmtYVDAtY
bkWxVp07Vk8aVDJUmxo9GFmbe50kwbKIQCmk7GJFn2/1EQ2lHN07sspQJJVlghu42GAPugytYWRn
SBLU3Vb7W9sIPpNsFHB6R2M7Tc20H9GeXaOwCK5ETTOpBPfk1WaN4aaJzjlCEIpy9CiRWYxH5dZg
0STjxKLxYHEECcbioxmF9erV4qhFpvueeN4lCi3nN3bmS9n25DKZ3maI0mYzFe9Qpzc2PrKrLn+m
2AOx4mQ+Qyd5memD1Dxt1FAy6DqkfNgrL762dHAn8vlI/92p3eq1sZjwtWP/YJJIhm/M9W9NmS5D
dZQYdNWQrULRQbugHlR3XA2p6Alv41g/EsslQIkbYAS0QOxvNYRr8k1LSFc/1KZpoX6TtmxKnpUy
uRJvYZK8wjtbxAjj/w0maFvgn8vKh8EOmm3skLV5+8pX1bJHOQrHR4rQEscq79yGufQcELMo27/s
wfy6FaalsbmHIAhKhzi4u1wX3cGTiuLiHFkefGUpLHYzjR00wSgTSnWIQ7Y8qSUzHe189M0tMFKO
nI2J/naomd8sFgTWOAByR8JSPVAOQzeYABTbZuNejKY7GbSfDkqu/K1ezmqdvoxvJ2ySVhrxXof+
5vbWaOOIyNpLyZSPx/4ciM7Y3Y5B7gwmhalUfqgcGZA0zSUuuqDTnjnKtOv/N8slOZs0Ppos6Iqj
szkZ9r16qJ0ZxbcBs11dDni7CtcVl1mRSDjlkaeReu/hIrA7d4hHD6X9IHTT3n83JNQzgUVuZcxo
ylSnV80MdCqgeuL/p+SYE7XN9nbi01w9XX//vTyDdRF6xVF9V+KMH701iIBpwOi0IbJv28qyl1pz
N13CGbNlk4d2R3NcpxP3rp5l3dDgKSTAaJSG8Fk3UDp6lvWgHqwBVGtehqHzkRh5tNFyN2d6KN7x
qYO6sY00vgxJF1/GzP6bg8QyNn2uN2cdX8M64Lz1SIal9aLGHn6NPoel5Fz7ebWrnNI8p52MaKAf
R6vEfHfiuHvNsoSSZUrMl6ydXnqpQaQNNWyzaKSMIYQ+XvsaML6qjeqzX8eBvy4yHwK5j/DWENGT
9IPfMf4rXtLyqWxBr5dmOHyMFkrRGfLW7Zl6jU7tsBrla7dnerYZDfDFsF1T0mMvtykqolaiNumQ
UUSnIWWIORB8n4TXZnDsFbllZJhrUX9pJ/+lhfRz7MzYgDQeVddWHtvUM4egVo6VAGVN0peiuB+e
W8JRH5ykvl25VlmvqZTmGZkLex3ijww8qeocNi228dlEgqNKoLrjvmGEEm7U99SeK46d8u9cKmMq
tRyZunYXpDU4zA6FEMLxP3rnlW8tqmpqpH5mGjr/Mcoa7pa0kPchTI5u4WRfDxgf4XmktIIWsRHZ
8r4E6NkRyIknPUYeEafElHp0O5i6opRmKhztmgl1m2dFzM/kEuG11lenvh7s+uDiFkjFq6SLWpwI
nNoaUgisloGgkgCmEYIltY+3ll2eStD9kHmXqjhgvMNKyxZsA8g5WnbhejcsCpYv2CiW+dGNjmB2
LunckCj5izPHGZakg+lP1un2tkQ9kwJOwPOuqGETGl1t7pbIrv1V6tjOXSN+4QdKmMS0yYOQz9qA
YAm3WDmRYe7UCGcGErOSOriLZYTWpksRXPytmwH5o1MTnyoLW/SOhNEoqZSxwLpOvWGfF+THtglI
/m+qXKNNHn4LnIbkbTL1iI6DzBlu5jQ7l8hWaRz3/FTt8pO5Kx2lJp4+MqIR4ik93laAG5nBxEHO
oXboiJ2G9ZX0ADCZ8r2yhc2bSnTa3TAZzj7z/C3bpORtoZRVD0WKX6SF4360m4+2ouKzZbPLj1zy
g1WJyDmHyiQWhHBX85fk8DVEEq7z2S825n8nDXEWV+sli729qE2MsbVjQ+6uJyY3/WtsGZ9a6k0P
7uj+Zg1b8cfTM2Uhw7mYUJiW6JZIi6ZnPVrsE+EUT4K+xXnwhkc1jK1lnpR6ltV7ZgM4o7CbD76O
yC/WzmpWncxOvE5JK7p1M8hhPVTp6MBDAcY0li0HjnGBp57VUMOYGUt1lmn13VVdBWQLoo2WKiZM
n//H1Xktt61EWfSLUIUcXpkzJUqyLb2gLMkXOWd8/axueMZV83BZJH0dRALdp8/Ze21jPXh5DhvM
oXwVJ768dQmvCKYdc9mnYXLK98gMbLKTCE6yTNZJqXkOtB4mEjFzSZaQXiKHLa7jeRfdcAEIhsWH
rZpk8wSgpytTB7dOf/MYCDimrdY/dRsb9UJZjJUP2blr6OmDtVLWstDWJyt+Kjr6DUN3y7uw+S71
5qYyYPuluQh03XgtJ5WlmpSHiqke+yz94DHWxo0v1PqxE5krLTeulRHQmjHNuAREqzd3I3MPo2tx
5Avi70V5AoYL5kDcnBa5vVd9daRv3sb6GClKePnHWgOLM1y4hby9N48v1LkN0XyEqhdWwXCp0fDZ
6UFAcQqpZtIc8sZ569/7iX6ZIq/a0Swat5ZOxK1C23zjIqH8Lls1OTLhHQ5anP4sgtl+RCQNbfUu
RfpF/eBzu1HaNrrvvtNzhbvbR+47Pl7kXzXl6RS/NMkw77UWuK7OcBvIjHssZhQHWqyeGeaDmu/G
9iE7wTEcMOZP64j5znV2QQlEDsWvYvMllCm1oaMJeLwz/shDyDcCidJpZc88Fw4oBocA91k7v/R8
yU+hZm8JbZhfQp+3SiECCmbM54CBarbbOroErOeH//dsGEkRGEpBGmtDlXEjnqoOM/o5DgkrTm0a
bY3aOxdRojeV3f3HtHdPK5EUOKyGO3N08FSC8vup6khvKjwQX4Pn7ow4Uj6cPJ4g4nA1exP95K7g
UDV1gFlszTZPA1amFUqn6t5ZqrWuhoL0dTlWnlUTI6JQ6rQaHaDQT6yDbBmEo/Naot5b93rdHWfL
Hq4OILmhdT+NnL4e950ZeP4mgZl9Dms4tKWCA6/yUdir2Q+SFn41g3Nz+/FLnh+6gnzrLJ+EnJCi
F5GFYHDXDFe5/W7pBI/8/5atzubiIq2iWrsayRht7JcvTd0361hBv64gV5eDP/wR2XFwPi1stUSW
6OYpqOgCO3puAf+0DXAzoCjk8DJjl2fgcsZA/nApuBZJCpQsC8122++VEOZU6ZXqJhiG6t2kZmEo
8aa6aX2WSyYapZhYNbffhr89Bx23bOInIFS2ZYgYFp8RsxJTuRIG7yfriebAro/bamMg4H9optGe
56bQ3vKpQyqO9Bh+XBnopIfHo3k3a5rWeW8lq2RIMR3Qf8agQROrTl+4JKwj3uDmadqQMOMBbwBn
neL2Z17q7YGFL9zGIICrwJ36q54SA5N2hDWJbRWZXf9jMGbjye0MaBpFgn2H37NUvaTMkVLIjyZf
dm7Vn5CcnRUz8jHC2+9y+ZRtC0OkJFXVfgbyjQEPWqdfcU4wTL3ctUQOrkzTPiZTSRCF5tED/D9/
keVwOuxoJsl5WaZp36NXWLvOd29SQRwV0y+MHs5zGOHNFXCFfmo5f4TTMp+3xwaRTda+dUkg+tuR
QJzCZulr7W8RGvXwjYNs/Flc5HUBSP1euk6+cbBlv+pK/QiD/k8SWwIiSS1GMdSCeci+aAV348ec
DSCB/8sGf9fancNaXtzqkIQgOjwrr0nAMXRaBQleLKqdZ78MevFsyToMwgIxSqFY9WG/RLl/Yzob
4SkwMMpETrJPTeXgvsxOogBmH5vvsRqwtLQaM9siMRKQUcqb1XevUar7R7ftgIFZMcxsWWeYCWdq
zhro3qlrUAVrV/mgdY1PFzglPDQJ5u+SP+9qps5wDLvge+omiwQ7jt9GMGVfoM+tOiPuIGKCouHI
AEYaIEB2s/xQG/ofxEzd7d/78iXm3rdcSYCJCOmUfDCT+cdUmMrylm+3xrpsyacKhjwl0TpPd2bQ
0iUfFCvaAwNA9U/HM3QKIO4UHHLEFv4m9v6URS69LFn5UdVbFzOxaJRCZgyKXwYJYHvRbxtsqwVl
bgquHM8GcBBHik/M1pjPCMRAI1O3Pa7WCDJF3n3qWcJlU2jBQZ+mX8u5V27ahWkUmyCYfha6U32S
8SiLHq00iY+YJxjo4lDfhMA17AagF9kh+o7Lr11M+v8Ob3Hs+Lumya/VPJZnO3fOGNSPfQcEUlNo
EsELYIrWK0QvDizzWO7ocdRVWmy8Mnyg7q+vqmi8m2i2tITGSe8GBsuMTj5Abn+3yfjO3oFdxoOt
K2861Yrmq0auCxRmNHDSDwstK0GTx1cvtO8e4KbE+69h/CamOu3Dg3yCIj08GG6siJCZ+FWpoic1
rEdsbQ3SAVWZLj2pnStZcfQ92ltQcXSoOqpe/GHZkXFbsabbre1yXVM3tkf7aa6oPdRJsfaxk00X
pFgbG27CDQXJD06aiGUDEZTJ4RfhFLaOA6S2aq3alMVdY72b1TCIZZ5ICUelfS4djOqgt7dCxcTe
aqSHs7C9IBBnLFZmdCkFVsHF+rzieP8LtShG/P4+kf1EHBkYWXB47pYAnfGl6L1lsIZR4RgT0HnE
ex5toNrZQtFSQBdBKTubCobriYmI5QW3ntbh0ahq9tbB0Q74yoPDIvelaXXoJnL15BYVzZwCNaCs
hxSWLszUJH10+fxsdDpGvxRTX5zrd53u+JlRMb4Ui0SxRLM/m0iPcNCxc8lB3OCr+rk10/NQm9tF
0TSUdHD6yBpvuVbbG99GHVsSzyELvKh215U9tj/8ND3pYensvaGcNrJA5/y5Hgws6Fxf3642XvPc
mL9p+xafTWD81zJ4O8spBpIO41SOdrFSiAZbNdHw5XWCcaOXzxXt+qsUHPpgm5FTtONTrJHkLgcA
Yw6YSEMwuTEN2KphWxx8rkBpfnExfpxgE0DvMOwBPHds7ALxLFe5h6VkPEVju+48xzuMVho95zad
LHFoQtn9KllJNeOL3MrTM3g5a6UmkUmwk5Ueo9osD2npEPtTE6W6NGgoM9aFZhKAU6jZTq77U4xi
Gw+PCSEgUFmQYnujNnhP3QjhQJAByyS8+omDSIg/W+1P0o+FyhGdWQRF3nSdPRzj8LOP1RnV+9Ds
J79n8Xf07g9rwt0pC8RiYZ5vMwUS579FAOkpspd59jcFZp6tSzLGITIgxWNJmD4mem+mhecIbYa+
Tbhar7lXlyurp+XNdRof1d5oVz7itoOOvYiZksDgDojLK4pnavOQUwWAISmfK+ygOS9C2AnNfNcS
PkbzyHw0HEE4IbYf88SasFZ9pOc1hP89VytnGiWk8YFy55KKAMCQ3LiLXaVMMEayusQrw4dVZTuk
22MmeiqMJvyc2t5dYSVrT14xXxdnepB9ALrAT0um0V9pdp3o96wmi3B0ppOeEAJnSMGUMozVixIb
Omq8unta0Lqyd6EhKq/xMu+NPuto6mvpC3bu5yLXyF6q9ZfObCmGhHViALIcC54N5xWVO7fgZ5Ev
xYN81oGp2kYKGrsw15JnJTfcFT9B/J21n3pThWc2DwQVZU0nJ/WTi1N3NfYNoegiHueHhV54Gxlq
sHy8Rh6sl0+38vzxFvi3qmc8ERflADgcoYrWj6gVi/gtD1VwGRBvtKBHUyLGEZI4ieaQ4jMgi0gY
9uuQ8XNUjs6ihWQWXJz6vP0lv0tNq0QYNMLHlcP9fwjYnfE8cKaa3dkeNjGCby43nNDsi+vlPRM9
Yo0U5W4D0ZCA+PRIm9Xf9WUZvg6pka0mP/5DRl702ncq3WcV4f62CsKP5fhHhK+/5c86mEWi4T9i
RtwHA44eebpS7AvWFhCbA7E8Ts+dvo7Val+2pO01lu6facPkr0BXiVb3sSDmUXwJOzLMdKy7DFOq
6UwMwx091cwUChz2X1d1R0TrXHrGiXYFHmOT9r7bJn91xImW7GWTLMCptrGI/1rLdtnSM4POBQCE
MbKOh7BTgmzV1nFL0CAPSpz5F0R8B1tozeRbczx/A0XQkGYld7mdMW2Nn+SrFJLsMnZD5TMsc80y
CBg8iwgMafSoCqaheToV3AZYB62Obmrc+OpDjpNUO/hjhEp0qP3CvqVZoGP44gfN7P7FcxCb6/0P
NzG8m9TGsiR497QffpYlbltMvt5q0bPRPbIujXLx/XJeBNV/W/Le3J0L1BL0KOf0qy21PaOv9KqM
fnfpe+sxkq7yx4SS47f9K3c4Momqf4dclO/nAUJXmOR7pR7ZFPh2V/qgJ89TaU9kadkHub3KhyGK
UdSUuD6T4vfUavVKlhEIjlBdSj11zFUmRalqih2evF13WNct2jspd+A7ZH5K6bcKIw2KmGhyygf5
JWoaPcBS1Sry4vBT95EGcEZyFNIOTZwE6soHffSwo8fF+2AmMFeFtMZBREGoxURBgPlCUTOsTnEE
91+Jot2Y0x2Shl0odeScyKO4o8bVhh5dlEynZdJGi5i4GGTWBUSgRQgStineYUDznKoEeltgyeWD
Q7wVFHPagX3Z/hcI0k8cxgoJbdO08wTpp5jbr9DYWIXV4OxAvG8BNN467IUg19xw61Z0hLIWnAfM
RP6htedcIovsubbMOcoHSfQ5N/NbtQ+SJv1ddM0XQ4jy9+yXt877I7UlQxulZzOLBGjQ0y6xE3Ce
UTxMxIvAp5zyjYFH5RwomXVV3qREQT5ISQuBp4hbHaLvCvC6m3gK3Gea9ViNyfnGEsbejir6hajK
mZ1i4nYvvHMxphEp1+qFbBXzR5UGX4Md3I3IbS8qbexjNI/fUm4uz2shcWkrHS3DUYpGGqOwMdV0
/aaGVS/1SwgW/H0MVGkVOUH8GRA0i6RXQGzgjFUp0gir2yQ2SZaGMl+GODGegl6dMeJkXygVrXMR
ZFfp6pizh2wgJ4z1VP8ni+u0b8S5TnPYFUsjy5c+puaTVJNY9MRlf8BDM4N8QLhUxxwUFWtvA+ln
I6t9IynVfbGnnT+96LoDDi1yHl3WH7rSCx5apfmnoQszaEhFtDW8qebiIgIkGzjFBdPwG7E/mBml
+j0mwTkeKtAKYmJfTJZGHCQVviyacrq1K1T0LeIp4qIWXZleug85lzFNjDcQghjOWuVKQ+19Cbo5
xQsuFDkNzoo8Mc1LSadk78YVThU5SAnU9qy3PT1eMBlkRKXRIR8qe03LSCOubLRO40weGWYHYAMZ
y1Y1IbxHQSeCgKb4eWbIhtO7cY6NCNqoPMztK/k0EEEzWW/SycmIJ1qpWfzJxkKvh9ii2idViKVB
+WGaHUf3gd6ifBm5fMIOUYq2qMWpGNCOX+QPiNDpO/WneNuj9lqsd6agyy0dUbKr+81gEXPlqNPd
903xE4WxTxgy0DFZW6QacOqpQtsHhcwlsSRQGhCQemjs0PAmW1mPtkSl+qCLVh7t9YO8HIuRZsvy
t8xOrW1d8nJFhzpWEv9Zm5FA27b9lZEh8RwqcyOsG96GpD1v2zfJzOduoPeryvuUFlhlzPkQIf46
NJ5agPUj8CrQUZx5PS5C+eCii12e/XvPEb+aDJgySkhSm3+/AL7qQE7juR2nAq+A/RikdiBKqQPE
S7keA8U0CKK1WRyxzt+A9hUufnKW+to1fvdGrjw0uFGrXFMZNlrZE2QpEKAZtYpiW9SqI/7jgqTV
Sx6rCDGi6m0W51fESqrAjyLUFy81Dgu1G9d0c6uJjjKhO9BD10FHmoI+l1+U48MuyJrkB0q5BChi
AnSg0BUGWyDFp91wsKe6+k6ExkVDR7NCv7mDFGf9ynX4iXJK6XRZvZtTRCrlZKKopbI4hG07v6W4
ab/6tqWV4ntYWzE6xaHWPOY+YqgMGv2ko4xfhzpjdY8MBAxZNopIiqtrNZ5kpxA4tX4pMvuHbGf6
TfNd+I4j0qiYnpW9/1S4bGV9zcnCHGvnmE0ZIUb070I3APIwW+MTZMjq1ERJulIMKPS0Yp6TjI8X
/M1Ra/UVQ7X+3VJBZvtT3aOcBXAnVxAKRuPioxV67uApruqudTlIMwaVS1NbMKpKk/Dxb8ZTDmw5
g5KMu8BOxqsVovjp9WQRNIkElbsKhdRsxw7Zsjfu5855q1yl2y+2Pzzu1x4B730wy3Na1v6LfACv
80B6HN7kKwWWALhJQEitFysvFbiVv6pOO467ldY6znOJ9V1JvfI9w2Pz914swIY2xHVVbFPBgPaR
S0chL0nsOzUDyNgFxaUBzNukePs+xgpkY0uoddY5u/+HW6hbhJiLeAyswkcM3utVJwi4MdXp76qU
kfL6T88gn9EJqArvYlnErKgx5Pqgi+qXRoOxV0+IcupKr15iDyty6Smvqmu6jwyWpNDDVRUZjiYm
mqUtjOCz2fVUpxsCyARRttX2cxQf5kb3PgIFLCLH7XxV6vUA8FM4Ousomnd1hSaBuELs1WrlYORW
tUOW5x0nJj9noJ2He6/zxptLgxL1d0SdJbxicy6itsjBSs2hnVcR9+LKqJt0n4cIbjNqYwRCwm5E
625AaxFOK9DQ5R0pCzUlcGMJPB4dpsBdg+MLpWmRr6cvs6ynR+qPD4JrXhYhW0cacFkNDwAORKQN
jKhJZH7YNLqelZbe1dKbT8yWlGnfas9qkP/QFZfOiuXk62xA7+ZkgbkNOS8+w0YOIJEphLC6bUaG
Fn/fJXTq39ZU53v5SvVUOjhZSgdWvu4JTtx00DLX9Oimi/xlE1u5JWTx08WZHWsfMduMs+xQRuah
n49ERIKX1jzd3c1+nWxk2dw1yibMrR1ob7ha+hRsQvCyx8Qj6mky7k7P2IMTb1qdOzxv8nQsp93/
HuR7A3QE0Nz1Q75fiElBU87KSW84d6UdI5bK7ZNtYzIJWIWdja3fg3a6vM7i4Wtskv/8nLS2pSLi
X/lqO51+Cgu7PuVVFV5I9uA805UmDnEj2jRG94PlTn+x7OSjxn+2yrDNXaQg3zBQ1sf/Sxy0QrpY
9gzAVlhidcv9LvSZhG6GGJvQNyDsUiS+LsVpX3KVzr69V+0M4Deu7JPhG80txRyyAUoUEs+kdmQs
BtZmRtZ6jrqU4N2ELNSl8REoNQd2PbFXbOVfnde/T1WabC3D9wDWtreAKK8XZ47c/aCSMUAI8CnQ
NPsnQR7H2MyM6wCO5Z+RRVXgSo/ZYxBZHjMjPf4rb4wc8aHImsKPsbK6GKYsYfT0FFCkuoYcQ+qK
AsLoxshYm2lJSJfr/GTLVBam4D99DuJjtoluzpAxiLvG6UhbMQP4rrZTfUODo/wxlVlfS2DR8v+0
IA0xk5XboQKJzUDB+Gk4IT6LwNm1rmHc0+oC9WEFwz2mOCZZrV31RtldlqcqTMqVdgxcTlyLAkC3
M5/vVUx6Vdzgct7q94pzoh0DIpYGomMo3s5z6eTIkBQPmt6hSSJ7eWmLzBRYtji+sepunSx+T1u0
kXsDEs9BQiMRtNJTlzkuVmW8uMqkXEZoDQ/4D5+1ND6IVHPsDEdn7NeLCJWchJl4X0R4jBlQPxHo
Vu5ilfMQo1WqlHYM19JkphsBniH5NC6VTUe4123qQY+DNwdiKsXF/sfSsKprokRg/tz9sQegYwbF
A2lbcaNneJSvZvFWHHC1BX5xLqz+T8ge3Jq0/MTJrnTKdFVpo84/x2ZaWZKFkvWhBWULvwahJvLB
d7GOE2Nlbf+9R086IZ0Cb0jvWsWmQyB2aOgRbJdzWBUwVRwspJqVBnqqSD6ko2+oUnvdOOC7c4RC
1zybcTQgKX7LEX/Edvg0avdlF0Unsk/0ZLzNY8fUvcrSWxIDnOdjOmlT6+7yec5OFmq/o0His/TR
IosgnxHAPLQTsTZPsRLtCchmUmp67t0zEGCGXsCFKfyseQp/xLN882TOFsu02tAEEHrXMFDmjZUQ
AMeV8W36ZJHIqwjpzzntGntb+CM5tMIzrBUig9tOO9zOCbLfXPdOusYBzay9hszWRN0KPCqtMQ1d
knhWzOYlzkptm5ZQM+hN60+If8ESAmtcTcxm36M8e8qccS/vqyKadJTIQl2n+pwUkHmwXcKFiZXh
1bAz9TkK6D1xKc9a8kEgpbMJJxsMvfEtBdWIuHZdhQmvNAIDPtok7I3m8BQ7WE4kkNvzMOrGyiVt
cD4v9yhfRreSlb5PDPXZnsjCrsaM5Gx6sb0VRZ/x2KICTXbkUtyDPiYmSMrz6xRTWT7cRrf2rgzy
ixug2hvgz+JJoeG9/fdMGVoE9CYEq0XW4unMab2uIgS8NNT9aJMtKkVdlY6Od1mg0lRk0NuhdXE7
B86lZ9iniVPTk4UujYmM9Yi9on2iJdw++dCsjilr3cqh2JOKDgd41wG9jbPNi3Zcij0ammCEZy8i
5kUloteyvsHHseMMnf/UGcWrElcWB/psOhTq/AuwQbWrEGqRoJsHW9dnSVE0IBTSFOY3GcI4D3JK
meW7IMURT2bfzZvjn8EQKc8Ym7N9WKrTzdCgDWMh+HSwva4QOHOx4tTAL8ly1mNhnsIntUq+2agQ
KliT9QpyfVjT/E1haCvW67AyfttF/iaH8pbqtnvWSn/fVg0rJXzxQ8YUabd0eJChM7tJvQO8zfFd
i8yXxi7LhFxV9ClVRGMQ/XuSz+QpaaOyhXI4noFWw/WZm3sWfNCMqfdyouDpL/jFoKPpnDtke9ch
MaY1e6ZqdW9ca+oVcly5Pc86coDq79EmcIL/cjfL7gVGP3vQCDjE4IVn2hyixSTicot6dbDLOs+6
tqARnksT2iQM4B/LchIFJJwIG4W8qIcK0QBDq+pQuQQUolg1+O3hcCa2JFsnIsNg4HhFlvL0KA2F
WYmYQGpMxk8tnyFhMpzGGUKke89uEvwwXnuOhgp5Q+/QSp9hNHEBxPsB2iM6UGKVQxFoz8EqVMiD
7uqnIFLeXaG4yRmM7Zw5KA9JnHGyHub+LI9g1WcJhmztiZWYdcd6URJkK1pteuSeVGQ5zzrzSrur
13qKYaYp5g6zb4rn2G2H5sqouYFSlNM6MI7yhXyb06C2q3ogf47oe8iRvaYpyG+xCcu3IqN6HmcM
TiPpEcfWhxJhW+c8hz1plyhnB6EA/PegAypbMXrL9qYp5DxQK46yZZeBBds11WCsA0IlVkjDyC/z
S/9OWdZdwjbbMRbXyCbVrY3lkxiqigZYIvInWnCqCFdBCfQzIackYu0WtbGpIYKa3A/VjobDsluT
24M5179boQrpkHPyRv7txOSgNZB3lWwRKRaqN4kxyHWCfap20mCBFq9FVw0Bny+JzdIX+tcYUcfB
WrNnk3I/AOLqETHKGQOHVm+o9v9iaUwwEDhgdMzs1mtesMzKi4vWliALI2wkNmlas0qnz+boPuhW
KK+itqQkXZWCYUOcaEk/lZ9d6cfyLp9VM8Ijc9i3iVYv3h5p8Gkhd8DWrn4t2FeK8piiv5x+6Qma
MloeOxCD2lMA4WLF75y+QoyYS5+eL6Uaw5dy7pQdSZgrrOGzYnD/MtN5CYKecnq8YH4Yn9tA87FW
z1zzhQjNJg5JfmSeS+adhHEwkybTES4KnM8+2I/CC+rgaTmyKlAuTX62EryJk0rx3qeNcluqjZH2
4ojPom8J+pRiPPmgwaffwcPCDdOo9qlTNFAAkx2+V3WJGKDy/orMsyas71mqThvQcs6WVvERzTCM
vg74AXCAlKOLQuCJeMvxoo55gxjGKaPRPxUZNwcK3OgIcgj6CG32MiQ5mT7WVXbeQwv4wXJ5RYo9
CVBxvplH1SaFFYoBrSowCx6t7SupziLAiyK/Ptl2/9/SC9MU09ulF2g16grkKZxXv4v/WHmtr9rW
NW+4IM2b4ZfEto3EIkqTo2Omn4nWxug+B5+j//CpQQZ+5ESkBCusOBMSWfrHeUUWgxbNMG4KBPda
hx9JbpOG0v81BDNCg39leH/5U37P9gIEai27twSjUo0hrd1LJtxk2x7tubygF8uKDT44QmjW53s5
K6feAmop7xiFumn5ExIR99RXDG1cPMqcXXT3SVPAL0r1juTfwnh8C0X3XiUHZWGnZDXSwNElZK3u
p9fKcAQhMXFJhZPnBKHRnWYDVZSc6k+07W/xTPk2QAAuCvcu5yd2jeQ0smOEEGKmEjn9I+fwddZa
V99XnqmveDvaxJTryS4m43ededqrUVn+tTW67JVwRcDj3vDo4aXhNmGGL2VcM8csUoPmpyZuKS6b
bDz46hTfgsR8yOVQd3FV0CUBdyNqnE5RySwlb3fjc0C/khrYcc89U/s5u7C0tXOKQ+dMlwCzivz0
8CgddBGj5HFoYIHQoKCW+tlVqnKFZLAW0XZM+ovh99gQCM/t8iRbxA1gYFyZAGgqZZuMVoHVoK5O
kdZTVxPPQEBSDyrQbYzHGKQD0q/+6oQ4fX1Tx1Q9ZBhYFpWpV4x3ogKUQHOedB/hREeo+ymKC2jh
fXpTHfg9tW7MzKDHYqMo/ykIv4iBsz6XFaOFkiS+9WTXdmVw4bx5mAIzOA4WgzCZokGgeL8ouBKh
UuETNpf4ZV/56pjtv9W1c0X23D0H7qy+Vd4Pnz7Scfn+ifr290tbtx/Sg1x3NUCdZ6KRw03tOPZG
rr0y4Lsvh7NsBNn4Vlf98F7oabjzIrs5zWoAhwRc31qh6f+AfAQKJcudjXzpjaSzMzKv+CxjANbi
u5THRrgk0z6jKLqm6xL/7Dt64ehYosHZWr6RvajzDEbH0wnwsNyNHDRgBD6ioMZuXOZwmyDDr23h
zK5nczxKxpk2q4B8kvq1G22oGiNDvMitf86VZlwnqiCkoDcLHcgekvK4ki/lg2IC34sRQ+jpNB0d
cFf7sHKnHRheEBrVlK2KUou/bY6DwdQO7yrpR0wx7vlEjPQoCtVePDh2PJ70sv8ZiQJ2zkP/0uPf
sP7PMCX9U6YTMatE1BiVefrM8OK3bPdpcyvA7d6FJqF9yNXBOUSMCXd5Qe53PeEsicDJOkbJPgOW
RDqM7NK5Rxpn3NnjGCx766o5Et0p9702ocdpT3A/24pdAsrHKninz+rZKztUI5G/AusPZeXPbARX
VkHO3ukRgnxCQQPTNm8F/YxdQ8daKJnLdVQrl4L++HfXFS9j6AEZKyPo/yYRN5kOhyrCcxD5eXlr
w4CWluHaF0/X/QcEzAfJUdmXNhc/o80yyyc0Bkdm8e4hnX9GuWfc9MieVqXIfZtVq1+DyfmIg6na
yCm9q2Cfb43g0TZceKk2/8ZUWG7G0CWodUz1zbIl61rkb+VkMulJqOgidF1iTulNxniHHruqSeJZ
V8JRRz54dmzly2D8aYR0iSexPqUAkLHAdso+MGOY1159lNbfBJ/vqsq8+abM5ZYM5PeswCVKWtDH
jPI5aqOH2vV3gDU6Mj8KD5uxrQihCq5Zw7SRxO1mJ4MVeiMhlTzIgE15BNMwK9HOYReXB8cszr0d
6EezwgcrqF9VCuSJVBb9ZE3zyrZN478krp+lRhZOCFzL3PGOuWOD8kp19Y4xm5w5bKQJa+1BRr3k
NcDzNszVHfJibWUQiLrSpHaA5PZyXzgBmYhlxXY/zdu66e3dEBkbWSdXJg1qkOUW6iU6ZeBw3zxo
GytbySqmOx2VSYAEC2AVXLHAmsjKS2j9W7xv0cW0a61+HhpIOo0VQ9ABn70h66o9GlTqcZKgDclo
BhcWrXZPyZ49QyG1y3AZ/aohKY0OWXe60FaPfU/su3g5+X5CABjFDq2Huj7WcVFsrMhGIO++1lFK
F1FDkyeSW5XORTdR+iEDEyf8tAn0KH1gwF1Lx1y6hS2ihNYF3n/hBDVMv3iQA4p2PgBwqRHC9jOl
mD6oPv0jhGDBTzukkhSMzqCBO5pPZGaNNphSuLHxITEt/DwQI5V1X3Qa+xRn5jJqj+LqL+KEqc9k
aLdUqQmrCzDGx8Hg7SApt7tJKb8Hzbz5PclH8DSwAvmQL1eaQzZM7mBKyPqR0quD0la/1E3rbpZZ
4wJcxGGVIuce8xMIm2lnOuVDGcyIf9Ec03sO23Uykfdh8w/emBhDtn01ztyFqEY8QmU3y3bjaHn5
5tb+JbeYF9npDJVCAFsxm4crc06U9zArdvFsOq/AhcajPyKC60yuAc3VidmNRRsyfqk7xzji39o3
Qt/rmj4oy8IIN5XK+YAGDvlQiHquId7dUxBkvyRuaMz5P2onJwtVyEKqyaIbMLKQsQxd1BqCSE/R
sdCQU6dNdrnnkZBpq8j3hjffMsWsravuWE6yjwT8hRzRhmY87STJUGUgBswMWb7tlbTi9Qh3iVZ2
a8/mzxdcHKxuq5ksFC+HTibn001V96csNcUBZqxPRV/Gu7ya6e0XGRJedNI2cq8n2tnphVPWb0lc
QjdqruyophbNjYE4yeEzjLP9PMfutQYUc+4LLqFJHbqHWcE8ggboH5qIvMo+DfyVvMusMDDWrRWV
K7Wwf+ILtL8p5Y6KMv9mUo/agoDyY10Z7jYXAGklSTZWPV9LSyUsyB31Y4hIeV052Z/e7PU3xCfY
VWomon1AjJxdpxSPQqCe5SzxGPI/FiVj33GQIjvi3rTjdRl6ohHttv7obZrMD095NHVrxBQ7uXpm
qf7pzOGtGBrrFaZavm8BNm/ky7gbwNqCH1q1LvMXL3b5PASWRI488W8GwM1NDnNWFO/1kQFiUQcm
MJiwPdNQJB2IRNfnwMjO+aAgJRGvorIt+IFJqQRdZ+iqiBcUGBfXH2524SD88qyXyQjUZ2lLSxRO
u1E8Z18K0u8eoAfJ71cZSQtud74yO8dWzq3hpl3zJp81ozk/hTNrl+lM3UrJW2Ud2V+xMQd7255K
UrLEzH7KSXiXhSwzdRld1YLwOQBvI/wNtf1WTxrSlE2dRkrjDNsgaZ2Dp8XzCwLZhxEO423QUzwq
mXlyGI5fS9XVKIzELG/EcX9YYpqZb0TFiqsVxRupeRt9hCjvc6nsQ/o4QxwSJiUuXOSTJS02AmAV
CyOCmLPkDcFwQd8lZ7QEOL116+Ko3j3A2PIUxHPFhM2A2W1BF5FXaUzWxZaz/FtFnsApTdEIk0Pc
XB3VeOWeZGzSDp8k/GmPMkTrj1zWJi4ZDAB8x4jvYKxV9Q3EQbeV2gX4JcHOaPNhExWle/WpnyEg
9fHZIV8rbhiEy32hVPyTNQN9DQZM1A6BY+s8NZ4MeOi/OueshgPcCWAqJz+qPjNBSRxQW1r9iblc
D4Xv5joD51xD17m6Z2Xj0KbdLZLFum7YGPv4mDSQscWTQC0Ym0zDE3WcSQVtkqDYObdkhLfdVt6t
wFW4UcKRYrtkxHfGaceAgQPBqpHUIsWtaFnO46ZIyeyRLiToYy3gG/cCkFTEHuNVkhrBqmbGIPt/
ipZlJ9NWw5WjqPOb1qSEQipXtbu7dl+cKroc/0PZmS3HjWRb9lfK8rlRF5PDgbZb9RDzQDKCgygp
X2CaEvM84+t7OUJ5K0W1KbvNMsMiSIoDAnAcP2fvtR+KCek9kIx1bObDu+UZijMkMiNAosQworuh
Hh9vOhkt1rO7PAsx2OhufNG0fB+0Vs/6micXNefRZ0XymaRT7VJMQOtey1BVlpta5MMXtwgJ/vAV
C70ZueDc8TGeMS/5VuCsadMl+6ia/GfgANvbqNJHcd7390lldB9ZSrU9Y5wU9q/7wCqLqnvIywPk
DcaWQXBcSthGp1Hkc6/fR5N3BvtrMjFkTGXlNAYpHDXK2hqHwEDY++JDHYGbUr+YN2YYVOzn3myV
/tm4mgkFvMqD0yFmolPx+pZtO4C/siPJtJPRM43DZGsXmKq6tnwmxtv6Q6P3xf85EWopA2Ytsa8a
KeMr07XLj2Uo060Lu/i4NPm5+UAyERBwZEspaovq0SFieJMtkxmWgJEtb3D1neB1VHQwKMn1ugYP
O4CVOTYOGURaZRqrEgnVgjCbVISYZTsN2gFz00y1vyn7HHl7J59uFUsBWE4jJyRBinzvuh+7mG/Z
11MEp5Ku5NwBZuCGGq2ijN2VxDn4PFFHUtLNn+gMCTxFJHqopuud78lo1WjZdKqU5V/VBCe9mT6J
0sE9R7rF0hoYWtlc0oYNT9/YUOdVJezGRf4Ao3gDEYxetIjMsybnEkEmauyYBEauxfm5dez6kjMS
2xCEO2+rng5aUX4UAu1SZhr2Jmrb9CqaF4yaYD2qZsINxlDCM+t3GmO3fU0STuL2SMD7/E5Oun8K
SUFbmbZbc2YAGV8MG7mbNreX8fwUk2lyvaEr8sDbdn6MsKgxtp2C36tlIewLitjJ/RhNboOo1hg2
Wp8F6L3rM50J7T7Nu/apkCjpnD64w3+i7/t5+kpLRU+xDKip0M00oQq+pM2z05hY/mWo65NrrZk1
ZckKgWfTteanKqpeO0XAqvrh3AhDPld+iVrZOQxTyTBejelTI937OArXjdVXd4lbl2cmpu6OeAN9
20LjQZ4wNnd+N7TrXtlRDbjQ4Lo2xpTH7w3HePUYP33pRg8JB/jAPBV3keriBOrBnUhs1HJzU4Ro
aEu3sS91yE+dk+B3qETO/rbaYbZv99UAuYA2RKoojPETBUDWNfohQ5+Ap5zmrswi651N0MMKxfhd
r+h7sqTRuJx50no/y/zRd9MK8rnqY2C2pKOelRAMlEMsqHVxiqT2kBjvaGPI6wKaGHQsKk1GPTRq
dbOnm4icbhmT6xnU6z5fk9GS7BOlSYm/SZziu7HHEnz7EU5EpNY457RQVaJwn9vdIfHrDwtgrKch
DI01H7flYFWINHugZE6J9E0x6qoo1OEqWQf0gfWjBpt2q5XNhAYI6O6NV1WkyNSr9Iy1vjsENUAS
z67fI0dHUofxHuRmR6ehGrhp2XZyaIT3GnTZt8V2ZpgWyQxuIWhAebT4A0SkoflU+UQrSw2FOpOq
DqgoOjhXkKbhl0l+nxrue1NzPi/qyjpzdxXqvwox3LFiEkKrWXiXZZ1ALdtuUKhlTFZy2sdoRlhL
8xfLJok6rhhOq83jjDjjxlVMnaCk3wYvqtVwX6AfWayww6Ai5zIERXXbfoLVR/Ifafc33BGqE0YO
WFgza2QKqbag6sHQwrXDtfjq23KV3geNIT9JjTtol9TIAPG0r0wcqdYqDVi4dBMebBVa04e6Nd7P
/Ha5hhHN2OGime9vrWgp3OCJUyT7zjhnXu4qTI79WUduymZGGVLNRq4DIg7vzbpikmt1d3pk7Cuc
Pi3SRDNizNV465BqcZw+GGK0Vr/947/+/d9fxv8dfCug901Bkf8j7wD5RXnb/Os31/jtH+Xtw8ev
//oNmbZLVJEFoMhyPWyyjsvnv3x6ivKArzb+VwDQjMGlsgDPgmzlRPYHvzfMQ0suY9NNL+MQeoBe
KaeyV+odWoVUW4+zNA9u6ejXMAGgmoL3sXjzX219Do625tKc84pmr9fOsO3waa1byUDHk5LQw3AY
niqCKCK/d6/LK5at7NjroKmt8JV+s4UBrbDvl2fsQ/X1mHSowEO3uhsoT1sSaNg1mLvF990YqCST
cHI348CU2yH4GozH0kzrozo7e3imkjIsnnJOlaIczWsDL0i40bAdLMu8t8DaHAOy3/sarwJFT8Wk
ajguzYixRQ5d9sZ5GSPLyXXWs9d+8mazeZLt7z3jhM0IjP8hwKVMKyAnM2FkyotdeD66CQwBVHKX
rtRfl28nrLRdTbzNAVGqRwRb1VUnwO711++oaXpv3lJh6I5rSpxYDvol25I/vqV54eaaLHKEFYn9
ZTFFOC7HxMFjtwtKXTAiBpBO9yvGEZVcljbChJxsdavNyOjARae2qJas3AM/5a5VmuXlQ0lU2PvM
s9KVyHXuy4gMXEN/WU4QNucgrqW3y2UlHvs2ap+Qyke0UdRM3rLo6y2Je+h+BVHj4r1RYO6ymInv
q5gNDWA/SLBNic+4aJ8cAC+AYN3wrqjpP2VTPN/LwFm1GZc6OowB/3FF8CDm/SsOgycsgh4DHu+x
B5X6Ls1qgQ9MFTeyJNsoSap0tcCO2iSM7jF0TnKc1xXtzbs58I0nf3YeYlLHA7pmX0JtQEBUDnRA
1K9OmU45MNnbW2th6WCNTVVSnv6Bo8l7nUemqrfSUEOEyECxq0/TIMITG7ddCa10qS8aB0uI9Fj8
0J2+3gqfiaibQ130/pnsR5+NQIvgUJTmwS5NHdpmfKHS1R8xbV4XAygBbA83+dUsogDQCCvwRNl/
tigTIrI/nkBsHJbd0/JQZUQlLbsz9b2Wb6FFGrYvp4b4W+cPvVt+dVirt741y4fb/DBmErTX7Zme
bi91UPNs+lrHeEngI1En1tBGF1krAV2rUaAqmFgOMzYr+2WJ70K0+7mRncgBJhfg5oP1gnMFOXiH
FjXdGCz+F23qi7MRveJhFKC3Gmt7Q4GE0+xCPwStuNy0UldsEkOap1jxidMuMVf0qAVwJFA0jl1B
YJqngY7pOEQK7LkPE9/5asxszAYT8FHffQhNNY3UJ/NaEsiySyK/3N+8kokIXjIwXFyYGm0d32Q3
Q7+zuUjuXQAFHmqQvCulBry1WGxHtQK86lXQX170e3kdjwAlhsfbdTSwf4riAa09G1E6BFLuoO77
azaRci9Kaz7dFv7lJApwfu27m2IdLCpbThJrNYSYy72WrFNsSNOWDkJPR7zkliAdfNga862DbVT1
jnCiASQ6Lr6Qq227bFkNXUwY4DH9W/S+blFhVNzv+xKE7lLSWJPx2rGaPdBvtN5BfXpNaPjwuyp8
YG60+XrhXi0PzNyIB6+nYv/rVcpWi9Bf7zssUtIlkNlBl+Rx7zF/XKRsk8TQ2h79jZMZ7QYhSrGj
FI53y0qi5ehol5fLQZVm9dClyaFAWnunjQPK3bH65LtQxFfLx0aOjqL2WrgG5yS6IyMKY32jkzyp
LAJ9gK6prWdsLVqKrFW9dMi+XKdtpW0C53OVp2jLfGaWhdwq6Pbv3Tifs6S2LlMVYjGtWzxT4ETL
pGVVBDVdN4O3RgKik5s8gQLQZGaCZoepGLkhrVZJt9ynLtj+zWETbw6bZ7gW92tDOghPTMOxfzxs
wjRyCng8nXNNuMpCLl8eoFPJ039e2vnAUtwWKBxQcl393h9Q99nj1QwspfXFEaR7o//i6+nLzURG
KNKKgODiiGUoPQcc0eOs5xfAIMP51m5XPXeaaWx6GOMtbWYs5fpTn6Xp2nYJbftzJ2eVh77qvd3Y
IJ4maHMj7AyetjLvNIb9Lg9OmeW9Xxp6YWpYD3Ml3y910q+PlaW/PVYud0HHY19pCsNzjTenWGJE
liV72ruxU39bGhMiNp+zwp3vqhQDby2wFMrSH86ifrElE6Yk3TkWEc2FQ0XXJ/p87tXH6rLOdmY4
po9ZQDpRPAQ73ONkoEbhAe50d/GMyDlJBDW0SBL52kfjo+3TtC+Dvck4O4T0E9R/cwUZxtv7POov
/ixP9zxpetIQzo/nQmWX0OLJlebYTgNhz3jmQI6zI2vTdRaXr73GOtja1kliLdzc1rt40IFOKYPn
YivivSd6sSIPMrOGx3pRTcUeKiFllhTR79ZCgHBZTu6wja6czn8q+zE93JZMp4npadCoWHQKeWqP
a9Qoyc7N++Yw4u5duQstajJI9ZwdXz+YU6ix4RTTPu4967o8DCWpJH5grpcE0kUXYNVAcbO0cvep
Nb84o8wuix65GcYXiBPZzrXq70Z7oj1GLND199BgnXv5Np95v2RCtJl0umRDwYc3zBuKvWdFPjAi
/+V2R9SS/qVmjIykPiCXUnUE7D5lPLeMyfOBkQMbNIuNBfTZrgdFsWBEGSOKu1tlUDvtV3BwGAzZ
ft4w8ql6mRjWRbIhPoap07yrTR0tvRw/NEbQHkWbrm5d+IIOkZPrmrkSvTudyiS9wlPSj1TyRCSo
rKke4c9mIYgYspuPIZv4NQD68loa0FvCXtzTlX1dtnpLlKhQu/ebmZB8UOvY28XJW/xJDdfq3vDD
z5FM33fzhJRa4RZi6/2vr7qfz0pWJumB/bOl0D2UeT+elR6McSGitqFUZq8m5DDgMNGLB+4/Ebbx
3H+Fcpau2GZllxnw0rbSwwzlXgM3LwOI12YRrizEfmtbN6sDqgT4uk1l3ENcwY9uHX79+5o/raj8
vq5kFGvrnuPKt78vmeDBAK2TOKK8NO+idnQuhnc/jKb2sLwYh8y51FNbHus8++YShrUlvVOQd6Wc
Nx799S6z9jQmEwBCoU/ePQ+ubqXYncMbt0FEmbPy+8nZalHu0O8nhjTWCaj+mz/lp70cf4pn0hM3
KP6l/fae6vlWKbXAadZpYj3KsGOopLaoVm9+EkmAkZlQQb/vP7PmlZyiOl1VQ8FzVAZF5x5T2WWf
56CCLtwBXo8TzzjGrec8NO7kPGiOcR9VYH9+/UtbPx1/VmnhScHp4uiGbVg/ni+pVk1GyOhn49G1
U6IiVhD4AiYV17Jm6+n81ewJM8lacRK5T5B4pM37DlM2rp+xX0nbzx8iEX++XVRRA0TLJW9xwy4i
BNfvU9XTrCAScdlxj2DuhwyyQtrgoFnMepkE29K7r1Tm03EKZ0Vq+ZMXST+tvvpQYafNr/9wYb9d
vymBIFqzRbOkiWbAUZ//y9bbDZ0xFwxgyIBuaCZpluQAa/pWjm24Dh1R3Qc1MQSMDwGpmh+dHGxV
ljSwfmt3wwyRTFIkBBTwsHsRCcSbW9vAL1pnNTRYJbWxFceeLF8dbA+tXs//9t0Gr+X6M5LrhFXG
Np6DIgJ6N3XWYdYLvFyFd83s7A7ljHkdEClpQ5ivqlrinkJOUkQt/sIwQE1oNM2m9xNc7OqNs4E5
nQKrxHWj+gVGEJ51bfavSw2nXtkNUmxzPuIYS66CttSZ+8/Tf+4ERim/xkpwH0ubHpcx6R+XMpnJ
0LXzXPd+LHpnv8hxRrY7m+XPX47I8hCSCZZFYUBbGUQ8xoP59875wFyEHpGDf3o5woY6zBr3ptNQ
u2caaB8qplKPTpnW+yJLxcFjgv08ozQvwisHW39aHmBwjms/zuDAFBW7RbZ0eldHl9SbHnFmmOfR
7dhUTw3BROz1BNlphc821f7clUxHoWRBpSosLByZPp2SXLz4QhTPnpuWz5bd52i90+C8fIxhSHRi
+jWTbMhnOzh38G5ROBNp/soot8a6xS7mpJcAcG7a8qiCcaoZ2scgQEy43A70pG1BaSlInhEaMKZp
WNJFqpnB1dVlGcc4c3ni5HpYCsO+irqLxYhf94idkkSsJOQWH1GJo4+dK+26AE5uHQIUy4j6aJtu
YJBG1w5X58Gbi8tQmvWaC/NxEQcChOwvyzSa5Y9MxwmXhCs1hg+hFV69KPz+kPjGqarm6E5MynQS
J+OBfIDmsSpGHGkWuz2lcwDaRiEp3OKwnFyzG36qNe1+iDPvSceBjAoeMpYSrzSdwEPv9WJVdlZ3
1sZAoWYQYpKckV0145Uvbx5bwrnWBVTbbVvEztnh0DOB/vPZ8rGWvvkOKsD72ycbC66jnW90cloR
iA/su+O2O2rTyPszG/ZTKr4sYxjdr1OG4vGXNPR8WpYx0hiu2tL57KLQw9QZBZfQKRq4KE3cn0RA
tTI3Q7wRnpXtpoZoPM1gAW6BjYNqi1T8c1LsF9/oZL0vaUUO1Wsx97i0VE0fu8FzHIdytWx8mXWl
toFIQ3yVZSuPuuUAj8QUxMbE3Yk+606ZAM50MxChGf5UlvTQYwVPXtJEpD5862b0YQi7Dx0gwZcm
1bduWFqPUVpcY5UoLP2KEBlXzhs1un+oicF58IPp5DmDjfRU8CH1cdtOxY6aJT63ziAO7ZxjxMYJ
MIjGvLbjmB0lHrBNKUjNoreQvQwVK7BeQ7AvQBR/B4Q2ZQgFSjT149R3wa43wCymjRAvpZcSs0A7
qGtr76arCU2v20iom0sznPI/o9eA+SFO9PiUkBS1WiSyyzMCZMyTmXMpg1ahR4RRq8dRFdPjn2fN
3Nd1nWxnfcaCXnhyWtdZGrxzA+2xLL4swqT/UHPM0pxPHY3o/0j4gYkYJmNV1gBESSHodl02O3KS
L6NdZl/Vk8IvESItyaAxjP9NlfvddizQmIxthw1SFI/WjPk7t8dob+Qo1YfC9R9rlBiPbcmdm39T
R7p550fDfGZCUe0CsmyYeRM8OWXRxKpZm3eJ5pAfLfWbBz1y7PjgxuJpgS7Psg9XiUvIhK1n82nw
BueofjUf9+Q6aeqQULw/H0IBn9TRynq3fKxPjD26lztrtJqD44BxK1S1AZVKsWab+FIblfNsOuOx
p9/7MDmjv+6cDpzTx8FiB9unUYK7RVQnr66MPZpV/yrcz3H0kRZatC6quXu9PXMgMUxJ9mKL2d9O
VdzuvLptji0GqfXSAFseOjnvYZMgVGzyG9zKwTT+3VmzRFlKBYESc2rRAbWcqxAcJTWE9cK53s8W
+cCIjctjC/4P8C82ldSRyVUSLo38JLMfmKjipIqCHSoF85Kw4G61FnuU7pSP8dDbT0j69cnIuHQ0
epd1eQt0d5TIcfEaE7qA4GRhIQwDCYcZe4QHpk8HwiqDc+My32ykmFAXhvOmGokmK/rkuYg1AmyE
hMwXGdzHfcBQrKR1AY0MG5OYPPmusrrgrqMLBK3O6bdMILwdpk2K1kbZVCMx7PKxohJQAnH2es/t
kkYOH8M6tbmxb+faflwye9ygjo4RZJ2TXQwvi63MzOkv3rZMXqd12ziciOcqe3ubda7BXoSJkje4
4YE8mMcl8EpU4l76wcvCLlgecKY/TkHT3y3A3b7vsjU2wH5Xe8M2jJkJ3Ko30Y18GzOW96a6UQ9V
C7o/AtYrnfFy05YDARA7EIvwY4vPN4W2o5fOd2k44vTke7LoItS90Voyiv9Tq3raRsB0AovnsCpv
fUn2cpoG47Gy3fMyBi276o/wE/017buDg2Q2n5uv3W6j0niGC16cHGzLa6FcpFaAAtqN8g1duOK+
mGqxLhKvPsg87BkeeDXNKD9m1gYKIMgmBMKftdkK7pcHJSNZ9EdliHRucbfYBuRL3yZxtEt+j7wo
+Bi1g+S2SJaopPF/iL0kf7Si+oMGEvbJIRr8jO4n414W6X9Totpqr/bXJp3qLgiyTFxHWrrU33ZQ
opl88GrIWoQRM2H3YTo+VkHwbvF1uIKo1XkXxiGXXWkk73UbhFdp9Y9Onj7dWglmdrZ7nGfkIwOQ
NaNzZlXpujLrj/+JGvL60j17Vr3p1PgyjewXtP/MJaH/LDBNVPDRyULPYOk1LcClIT8oGO1Supsg
Bu4rjYtE8ddYn/qijd+3XbCVbTm/92r/vkpJCC/r8Hn0lUClxFZwGMrM2Gk2RvxfF/WGqRpwfz1k
AgOy4GAJXdr2z/M0LYQ/l/dkJWVNPZ2WcWQKC/QYOua168pvFV4GZhVldsgslGZh1ZMSgxDt3DAP
Prqyr7G/U44zXbuPLCAcoWh6MnMQtD/M6uGsG5G8PbWzGY7YUuOJWLyOYeTvTaHyg2RvvQ/z8WCi
ItbZ4BLAGlRXH73QqlDKuMx8nCc8EElsEFulgkbNgcGulZUldlxT21sCIOmtSuwqBJkw4zAvmhBw
5rGiy8WAhkhY64h1HoChU3wpass+2rVrXEbeOc9XcXlKjO1rgJ2iMSedKi7FYyS6PxInRJ2c4EI+
TRaJTkNEyKWDrpHe/vg4DGcX8jsk/fRpuZs2GNAfkqI4Sbcy1ljchod4wDt3E+5Nnb/DxkdSSWGk
N8teOYX3YVVqK1thahbdV6Sj6jSo7m4slybosScz8f9ouQ9DbxC9KlrUe8pDuzy4httsAaQ/YdU1
d+BquxPhNelhjFsAL3EN/KoDhweGtKQDjcNY78LoGa3bojsM2aWIAWxX5hGkCe8L+Wnq0a+Zq0td
euOHPt+OkVdiFYjyV9R0wZOfvKtZtrXm7DcyvSwjkQa6+N+Ne9+enp46P6Vum9JzTWb1b3uiCBtb
2yCz+lbJO1xE64zr584PYybcqtKubFTQIeF1K6IKqqvdTD7GXhKb5jQ/EbD3GCl9RzLvuXV6xJep
w8jufjgUtcGIzCWObfJJyYoqN7qYs9XdC03SeqesCdM6eGU5z9aYWRAPqWexyVAvzBustsoFZsM1
HpUTg5j1KzZ8dh+l7u1NdpptWkaY7bjF9ym4QPYT1Y4mR7Rr4nIbTNzFkhadt5M99pHUnxrMsD4t
9IchE5tUg1AS+E/EzJf3jRuipPKqfUsGFCtYsG0HL3uZylys8xZxmFqJaLXjjXN6jT4CgzniEZCz
sal2i+p+WZh8X/tMkMN4TCp2aMtGRxuyDsh8xp0UrzM5vf5hOUvrIWf24jrFBYKENPzfoypwH8hD
cP9mxRZvW0DCMEkN8xjyqBGB+7abYmv4cKpGJEwOo9OoJcg/JDIkBCqbG46d4pHeU/J51t3xPAVW
eC+a8AO4Ju/BpBUh4+qyXDHLA5a9td1n7p0LW2rvjnTFbWMIL8tDWMqQ8YjF7tbOWViXEIMpzM7l
XILkZL6TnQvfTPaTKqZvFmDHMnsSk0i/mBjoLZOWMhy8TSj9jkx2I9jWhY0xDqXrmnByprz6dpHA
NCqarjOz/i7Exqgr56MH/YTd7CQpEFBO/Xoh/+nWx4GkBmSs6CF0k7p801xvcfcJPSjS7dT6T1rP
wLgCggp0mGdR031LjYCxtfrQ8knh1dYuHqCQ/md2tjxrCB07JsKnLlPqNoJHKMlQqXeh/2CoYmx5
EBl7Yz1K1x2AmBM4Ku2eZEtr3xg45QxR3Gui3DW+n9JdyGub4btHFwEQ8dHtKE4WmlXnB2JbNWmz
ZSJyZHOjP2K2dTdOG3uPSZnbG0Z72VPe4f0fZNs/DSQDb4wZ48P/57HzYGwLqQtaXg49vbdDqtgl
XcFxieW7NSoawM7LvSBRvNDl2W1yOvElsdZNK5NAskUFM6qN6vJgAf5fSWRF24V0OTgJmGEtv1Bn
Em0L9XYlSHXAhRrs6MSi1haOdbpNoKy5fVp2vCDgNxlDqHvmMxfDj+xziwyaSxXwdzij2vSRjSS9
k7zqPqhxtxzAYLvJozFG1cc2ZF4loA2tiQSR68I27cfOAejrIGFfXk2OkV1+feh+nllZlmEYuq6b
rnAtz1Yzrb/0BIPemkG51PYagUuxCUUnDvi1srVDsB9B6v61x2ONtIKAzkRrCDWXuBqUDM2zh53f
eu0jw4ZuE7e9/jnhjDiB2Svu9SrN7wy/IP80M+2HpMkerCg7RWls3TmQN9ZWT5tXy3eLws712juu
dfdYjUCuf/0H/tT0ZBynG1KnB+Byblhvh1YuCaNemgN9G4b2C+WR/2zTFjz6QrLnov35jG63fc4k
ch7dqdcoaEaoezhV6B6rCBTf3duujlmpaJpHqVw0WE9g3JnyCNo5e6qLyNg54KywvszujUS7JEfY
5Vzc7vlAHtwNXtwVV1bz3mic/bILJHonO3i0rtYJjl8yknL3JMo8PxRsxxDD2/PJjQMHSw+E4x6N
fFPSNxwZH3Fejsdb+HTFmAmcjs+y21pfE67h668PoFp3/lpfquOHbEWnxtRNR+hvThATYJZGcAxK
JANR6uyzW5ggDdNimgQG0y+//mnmTzsA9eMYMZo2oxzLtN70qJmSmxjHOf9v6gBMQF+iqWSHi6dn
51v2fBkm7D6a84KvGfmlE6jk9HRfOIa2azZuhckeMDPlXB+Xd0nBBMWj/7D4e8l5fZmHZrq9MiE1
Cpeu5xQizJtV9wLdT7NNK/l3VbqpZgo/HERu3ibDEvWnuVTpaibxl6tMZwquchvrdQLPBscf+aZ1
U+cIphiMF56KhRmg80xAgI9Rk/QQfWu5qvTO2IuJ8X7mzEcdp8hhGPNmG7nWeUwmJouTXq9Im84A
q7F/7/2eyfCAvb2wzIdfvzE/3ehZY00M7vzyatyDJODHPyGpIHn4Nkw8uknVdlkyW4HZqNEJBg3L
i1u6+a7JrfIyCFh5cVy/G5g5oa5UuLpi8L6UKXA+S3FL3SXmJzeFSoaAORUF/WkRG5eiHjeJZZOh
iUxoK21Q4jrqkw/UVweRa/M2RiSxb1IBJZFklrtZPRglQAokUNxcrLI6Z+20XmRB85imzAzs56UG
LogHmJAJrJeZ5U0Us+C0Jift14FuQYW3gcukw7ORhHyZ2m1X0eD+zd3K+ukUR5zAVWULJma6Y0lV
Mv/lZOgye2T2AZIe0Ld9p3Mn5xT8Q4cXsCtL4oaiJA7OBT0TuBmJv/Jy3lZrxPgKLB0jZF+3dOFR
Z3IaQd30CvewvFTkuJC3bivawT8zAroP7WhnKE340vapU86V4M/bDvyi4mWO02iHSvBuzgkBQ2bS
kwQ67cy6aq9h7ETb0mnaJ/BaoEApzf/mQPwsBRWGi1jPAkhgMJuy3xwIp8y8NkRIs3ZJ2XouM6Ze
ZhPml26OtXMsjc9aOmk7059BtHYouediPtvRFB3GXn6orbY8y0kWZ7MkWkBao3moGgVejhl3z3lz
9ZC7MuYmnUv1YUTQIvh0L07lZpeyspi+pLjOCz+kbsXteEDmmd3j8+934RAhp6qSazghFsdWk31p
0aAM8Ll+xz9H/EMQHKjEqnPhkmWK0hv6rV+cUikPs2VEeFkG88WE4LzW3PRAaV4+On7ynI5Zt4Xd
GTK4dYZ7cxTHvOjtTyD/f8+Hqb3IrMR5lGUDW4fIYW+AZPLcl4Wzdtl70FjOrRV63vFc6N5nAkng
R8SJtkWv4dKh94OHElH1w/LMnCJCf4TerTuFxTQr/zrZfX2ae6/fxP1E1jUDBWDpz79eJ36qY9nw
oRZixkr7hXvu25lw2PpTl9pRu2akka8jJTXOZydl+6tKLU9rxF4EwZdQxN16ottzal1VVZq41nIy
H+K6KAFluKDdILCcghppWrLpLCnfsVhX96guaWylg/ZudHDoJolLsgsaqyI2IyYO6HYp1cm2IHcL
pDTONMj2x4bYXeb8KCa00nBIniRjNCntfFtMY3djP5h004CzueKQyyG9dmn9dbSwaZgDqKnKf9Gj
rr0zJ40RvHpJJWPe9DX/9YM0ulmk0l+KcmLoErZvXv77pcj477/Vv/mfr/nxX/z7PvpCqVH80b79
qh/+Ed/4+w/efGo//fBiS/p1Oz1238Aifmu6tP1Tva2+8v/1k//4tnwXtqjf/vXbF3CnrfpuQVTk
v33/lFJ7K6Xw/4jD1bf//rmHTxn/bPUt/VR3zdt/8O1T0/7rN8v8p2QXhESbe47HgWcVHb6pz5jW
Pzm/LD7sSIlRQa2vecG44l+/CYdPGbQOddugemB1/e0fBKYunzL+aVKRo1yypYX2gvvXn3/39Xan
vr0X/3cVu+Sc/uGWTkdDCssV7NY8g08abwvnikzpMOLnbIqVbjIgKtLnsMzkvd9NFxLMUHUOdnBw
9VklG+ePMjW/zNHgMemfyQKB7dCaEMpHBfDtYE+cU8yA8Kt+9y2E0dhc212plq/xWatdeRYDkTeu
9tz6dK0mR2xc74mINPa2Ft2SDOEHoM3z1NCmchqmcbPQPmNhardB/tnsDDjHypumtXtv8nHeNgUh
HqN8brDhbKuCwm7AHr0qsH3hc0SoiByLEx3OB6otLpjc3GoQjmgIN+9NLw4hmSYrOB6vhUuqBA3b
CosNtI16mvx1otsXK/g9ZzLtt0G/BYzztXqc7bBeN01xJOvOBOQR7y13gK+1EUPMEtrsmowUwgl9
UyXid1PdXIf886B0cba1tQyBBlCYhLgO5GjoghhFy2CS6gGmiLp104/xuhvQE3QNqadZuvHM8US1
uIv77LV1nGgHJeSuqBDd6eSHhjrxywkWOm+YT41uKNDCdAoKoyIg8UtCNyH23G+Rj1qzrxqb8BjY
uGxnIRpGPtiPsniv3pE09f/A9E+TfZxJUbKjUx0gggnk8DvNfeyQOnyk19yY//igg+DY6UELLRlg
NSE5QP3/MLi1rMeuvhRlc61dZ1yVSgDRDjunyvwt6Z93BfKM1mfnH2IUyNNshQx8PL9mfQsMT4lp
JgB9k9Re2KJ262rVlWa7kZ0w1sSo0hxwhve+Uz6NhU9wUOxvcEwQ8UMuKKDAA3T4FjwRO4hcs17G
Ol9DgrjDWb/VO/FJTcAPtgKugOpedXWPt2HAfIZOfSVj7WqNvBcMkigTSJ3NgvUATBU9Bn29NMNs
6gPIxZUMSACfw6WYc7HSaKFsxggSUDQELr70+EsJEZ79KQKtaP6sucElm8Aa4VqWZBNkn9lmI/0P
r0Sqx+u2kkSH4K/aILIINmON4Jka8W4M+emm0e655E6VZJjXZQWsJC90aQqnWMIGMuK0xCWK7hXE
nL4NIwXODsVHiywcg7MNxyVaMOS6K9coPxl6zo4v/tIZx2mKv441kb00EN/VLiVsnEcvRth6Kzey
AAzMmNQ9M8OT6hfAgBG2hz3CROZ0pEl0VGAiVafT3D02YXugX8Ygyh0KGM+vhqC+qKPR3s9uinVx
2Ic2Vz2UzHlLSr25ghtJ70SPvlSiBV7yfzg6j+XGrSiIfhGqkMMWiZkSlUcblMIMMvCAh/z1PvTC
C9vSjESCL9zuPg1C4+4S1ekOtn9WAEInj2zIyf5c78dgsLnLkcx2lGiTfu2kQdpng8vZrtSYznSs
qu2xLYC54/NdgxowP/a37gYVZYAN+NhjuuZ0gi2AKhHGtYt2hkp8w2shI0uwlxcVl9RhRhuXg3Uz
ZyJNG8tAhk0k7lbjRbXXeafQThmltvsMikHaxgPuDD8vO+8EoHujsTaqxT/wkQl3OO28FIV9xQ3j
15v5jmdLjSaJgeJeE9y6mFuw2b/Yjfu6Dl0dmq31nW+bdaSTnomTgklfnz+E19gndaPEiSVfho5r
FoFGXvk0GKO754E99Hhhzt3sLce10EKACuv9hoEJAIc3CQ2ph5S/HCl8BfcsAIsj9z8gEMdASEjE
1ytA+bQPm5IfyHMWNRi2fxZg1YOgIrKG/sWIjY77jsL7Fje21QK4r4YS9wzU6jATOoXUY/ne3R9d
aP5v1qp8panYEDYaNBhug6hP54TbKowJO2j6bdxzZYpUu+rjzspI9xTDDvryS2bGUrWp1Wvrczve
0F1EzBtiqC3u2+TvjGUXjdugrd5CNOBasZEQTmKNrwgHBHFdyxws7e4JorEI7UXQnqZB9tyEQe/V
vRql2JJd7Fp2esKh96IaWhdr/dHxWLkry+ogeHIS3bKfPuXipy7b+1z0LIBAkd2czxvcuHaxIFS4
OexkOAkGYULf0kALTnA5AqNq75eLz7wgw9pyJWayMr5v7fK+dpSaQOpk9iWZSWI3W/QOerLmGQEQ
0SoeCBSos+A1oPeyK0C+kt8jOs0KKzTjLe3s/JTgAa3czALvqFzbSRdPa/WNtoek5VTz1dW1J5iR
R4jfGZAvf3NrzScg4xvfgurdHXk0uL8FKRuupHOQdvp4cMZ2z73loRsT+9HT7N+8iiZjcQ4ub7Wj
jPWlBsguN0jPZpt4YaI2fpkVLA00+OEN4xiQd+VbJ4kGpJ6ZnShK3ct2Jpy71tiLvid9LIOEz0az
TSt0Bv6t3nmiMG7a1HxUzuLExeidpNdDdfEqNggWIHNbJbhSRtVJXV50vSHoYbWPI/abfUu/rizg
JXkKFq0EzugireUb7kVRDd8IxTZ59srclU39TKaeXgeHfCWoArZekD891mts+UwTDD09iwlBv/1U
eABOM1S91Khq4GodZZe6iuF6Ja3oTVjP0xrnh9w5wIB2qVWjfa3ZzzxNMAMV9y9pnyTQqvFoCKHv
JkKgYICdXa9nf5KeJKAukHkz7GKdca+xAgrje+qo+HIqB/BeKjC8TNLnpcbsyFCuOMLnmuGcpeQD
3OVEnMrusGjzX0HnJzqAM7xsnfE0338hS01qKPf9EnCqflBzS7vQT9kx0c8+ilGS58Ufy5bidx5l
W1qV/dsSoK1z9TnpGsXc7MlO46WRsDA2c5O61DYZPLdwjyZ3bWwa2hLRP1GEvVFhqNGTH1ep15i2
lulE0SeF1HObxve+Iy3Vf1nv/vSJakYkdUmwJ1LzdTpxHXJ/SQJ7s6neWgSJA3l6Lrf4m0hDjFeC
PQPilzn46mBoIVxu2Iyp/NBm1ug2LxcAwzXl582TcHF4L8bWHTI13Wl5ZT66C/d+b6sTXoXCoF2B
iGm3zHy5FFUkGi62uGELxFYjCwB2BfxkaSByZEqscKXdmYGlqA8IW9R0tTRvK8yiRngVa7kAYjDH
mlquQLPHx5Iw9L4BpqjBGtzV9/89mvo/qq3Hg7eqe5pxkcCZXOLErnxTt5Z4yLCIJAZNR5uSyaOm
eDqhcptzw0ZTeafSlFIdKwM9OrHWl2nq1zh1wDS0WbDmI8Wp/Pm1ZnT8gkTzTPXWLN4a6S5VUK6N
BFtO5ddoLCizBU1naQG9Bj7RFDkL9zqMJ74j520/1TO+q2IsWI+MA9zJaszrBw5nNrAMmUDZ32Mk
o1fSqGKyA/LspcjgFg5CxrIXihDuAmGePc5c2aH6AnE2M3mC20fdaZkd6RSrdjj5gBZ2aIldxnxR
Haspdp01sjpYUvk0/FDbmPr0Gge5SndgYVZ5oHWygCet02+BOMCX4u9pczyK2zodNvGyss8HjbPX
J7okDDIQwdKTd9tIHtr3HaZazH+dMj/OdNynvf3gtRilpvKKG+B7Hs0qqvrQHr/m0tkiPuIHxQAh
uzjWIfFqh7frwy0uW54k+1ydeYvx5A5tiiqSs7BiJqyyPGNLyMKKRW/ok4NiQU8h7Aplsd5bubLf
dMeIGo9fwExmBqvbZ6Xl02l5MdcOIkMBWQsXK15YLRJc7nfuRlPWkK+32VHwIBehTMF2tan1BOpt
jWVmmUcxjnZU5/M3g4IsMPRqjo2BmcCkNlFhQ85Um6WPctTkFmhIiB2nZzI6fPSSJlcDYEw8F07g
tRYJkQR0AVfG/SIp2ljcg5KbU6CvoxcjVXkXegemNAkrSfS+wM7AiCB/xIJsB3ZNbpwA77FW3Oa4
tLr0QYWiYqecQ3HnwBVw9Qv1qeC9qyIeFjcyXMHIqcTxR4A3P9ceoA6GIH6dldybKvhptg57hboE
pDpmYNZmxNioI2fryUDr2BZEWs5hr0v4cTxxPVPWYKL3SDVWD5sVrcvUgZC7r7Pr5i7nfAGohfXE
8vtpGO+4HSaJW7waUGRJsvF0ON1nj8PYTyrigrl712MVHayG6FHoBQ+Ws52Zn6W7Uqt/LGc7LjXG
uGLO22jcGZWs2UIT6kyaFb6g0MKJ0DEAauU5t9r3JC3HCGsvnrGx/AY1E1I2Thu9PTiwDJzIGLiG
FVOHTtu/1haxttQF3OwuRul33AvCrXW6kOtYKdACJuqw9IfGLFPyPyunP0KCTj1F3UZiH4JpQLIQ
tzEMkKCAQOdX3vDeu27tz3b2NfYGZxIex7rBYgXNKePul5kMA4cX6u2Wg9c82r3E6AtnUdKnB6Ze
GcL6BVRLG5Lx5uxpgyJbYCjbHr1dsofdrkzXXImnHDtZzZ2eSGj3UlR87iFZgNZ91xGGghKjU2Qb
3IHTDMihSja/VKsH1YTBBffL1bcRzDSHW8OzuMW69Z4SW5Q2A+pDnb9Sc8o7Lttg1p1fxepAFLQT
RDXAIEZV/nHgsCQpfdnT+jEkYIA0cVkbESt6ebZclYVzezG95A2HKTbpjEih6nG7o2i8n4zjahuC
rdejo6O5eqXlp3ZiAuzt3oG+QDV2lJ09Fzs5apSUrG0S9YRdRYmjl2N2OT7nrkWyS53VcB0Zlxug
pGK00mOX16fSyCiemxpsbBVIYPbCgubMymUMRzGL5qd3HnxFrDFz14/E7YtQlzPn68riI+9G6xIi
lUMgW803ZsRvGA8YR9C3fOTAeGhpvQ46F3+7Aq1ItF4e1kX7NRTKAkRpsUPPoMOmHn0Xvzq1gGwp
2vIK15LAeavzgk71u+2WTyw7HzP6PrwgX5und4h/Fr9d7u3pCz/i3f7hI8SFS2BNN1AS7gf6/f9f
3RY0WiQDj2qujlQh6iUDBwhLF3di+6ucHNr1OPIdrGdczhs7KEoRHabRq8+KnLtgUb1qr8As8Ivc
87Ul42KSk/7SZ6ai3uZ6ASRmE8kwyEAroSLKCyMwUANTfU1yhcLLyvxQ6X051K381dyOEvaCIZCc
xX5u+iyWQ0OiGyGJhQULi0nfyEoEhx6fmxRDuZPUbAZw/uhE5m9iL5iufzE7XMt0Xh+hwJYVeF/L
LaNmTpezxhhaKV6wqWBJbGnjLAxp+cbEr+ko7W4ozAfV5jqY3aPTUFh7vt+8qV6zq3qgSMNY/zp3
XLOGR4RwfTgoBlXL88Cpl8YYOnhuLaP7Y4aaDGcImlZd3owZUqRbtpGOc9Sf71yuTMujecSz0QkW
MSUCQVHt024NCZ9KtHvKK8lB/RGlV+8VTm6xaoHiHnXvr8A/iYBJde2y4L4hEq7h/vjNSw+Tm6Lt
rbJMo8IkscMOuBn5Z9IzSAZxeQaseCmpdVj0POfxKV6Qt6HQp1yecH1pWnFNLP1VaRyaWkrvleqc
3bhtKivMyEGIc/Qo4pKRDXhU1hS1cDy/0YtLQdd0VespjG/QIeYM7n+i/BEybkm4PhBK85I22r8J
enFCfM/Ejs9B8tRzp9/G6Q+fDnrLGJ7P/I8SsyncLVLc7aYxR/tyKLH0hxJztjbYD2V5Ekvhl5NG
YXXhvLl6v+9xRWaaMTH8eeBqGFqqFmXrogfenQ6FCN/gO6HGdeI+YUZ0XNwM8LQx5CmEWPdgZjrQ
a4P1yKxcJmOuE4jm0KqiD0mFW22d+71GWsotw3kOpC6fCsp40dl5OLc+nLLmvCqH7d7mYTKvW/oJ
HbDqA6XTZKi7cH4NLuK5+ZbU4ugyeNw7pXyXgwdkbLa7fdqIgjqT0UGAzjgnMAIrKnqn1rTgyq6S
qOQanTKHu282BJgZprg3LrAZAQFGKHCB+thu00c3p5Vc1R06KOrqYVawg4ohwmZhXzY8Dj4E0+pE
SdhB1cV2Aj9OdIe+JUjReU3GYyz3tlUctZWDJH9cH+SbBV6anwmAuMejXE+7YfSQTBNnCKxt5M3L
+++xlFu8uGxKlaN/OUm9PFs0lchi2yA8ddhmgAFOQ2nQa0wdHYGyJYJ0SfZGAGqu1/WhKOCV6nmN
E6lK2gsD25SkMyQdD2yRv6jzl4PeMzWUMUqGu4yEMfNOkDHqkrOJI+2vrGumczWc3MUDgPMmRG0H
EsfzPGJ59Cyj5nEgylDYBGxolUrQtt4Yb08X3co+ap1H1NKVm8nlKtDM+lFjW+TndAOL2XRcwK3h
6F+wEDMvKUeut+tGh+Yi09CseSKmMr246oXMe3tqVu+NiXLvDxPDt0oodLzX2SHXtUsL8Z5njlZT
9kHouCLf16DUykpea9OhuHZLID4Y5Cf5Kbcx1WOnT7t42nKu1s38xYrsHWmo3ueTCvtdVk0EMVUJ
MQNxcJQu1w9zPtGwwzKc6l7cE7IOQYyzuRaSllIgbYQLoJvS2B6j50zE4nhLbdIIoc3jdBVKegKE
xVWFT8eO3syvdqrPKT9OyCP2zDcnoWem3DDm1cWSZNHArCxWlPfGzq6H7VPBGKP29XOHueaipBVT
VLDdljeq8VaYT1NG3axHYg+3xa4vLS9WN5wsGMaJbVj1yQFIcCXs/tINr6rqoEQ4yqmdqFjNa1I8
iqHvm3vRPbJNSGK8D0GW+PfSSp8EThpt5dc6DbNf5gKEckednc4OjBVT0KrjbqdNS2N+IXlRETu5
qKr5ruDYgpVunBm+wkszPHFJzMGKNh0gj7Y+JhDdV4M5JPGMo0VZQaBvOrsYt7bARkrHCUUX5JS9
uZjJoxR26VzJ8TFpTW50gwUKqn0k0ZsG+WSKwB4wUtpgVVpYiyPFSr5bIZBaBsMyCXA72KzkBrTy
1t16c4TvzaywaICz6WqDy3mm/ClV06NQtF9Pzi8ud+JqBk3HYadOtvlimfqn7th1KLbQSSbv1N8v
rVPHu9+1BApo9Dmu/fKtLN1TYaK61JnCodTzbMJRytMKDdkfeo0iR2Y+sdQ/mqYYCRzVTPfsBUt2
wSikz0lZUOklI7150RvVIyH1mFIIesSlcWhwUAbZwoStX2mcyge6ojVzr+bAYOsJ8tNSvOiIrYdH
C4b/nmvWQ9bnT7Tnnia8oJCdpysOJ5yjwvmAHfQPwpyGjazqQobpbGJMB8w1lwcjLcGqKRWxdyp9
Q3caGJ3lWb7XREZ/s7lxe9zU7Ng3NjE7ywWWx1BdKUm6tQDtF0dbINQFTk8NVj+PT3mS67FOy6He
U3aGHdcOehOWHDc9NSZZrsW6/t4v5a2ngJ6gsH10q/bTNWaOY4JhI/seVXKeexRVkqORb35H7uRs
p5TDWNT92JTH4ufrdxzlJpa+wdwDPGWiyulidRsM/zjyZt2ISCjLSMhuzyr3txoAGJrH3NYznzAc
HLeMkxu+ZPozgVTDCHM/GEJxAdSgrna0luP4pM3E8LMt03a0GgBIvpdh2JEFjSMYjZ/SrZUDf4/Z
UNJMcTfdL3RuUbjBdN9r9hY4vH03F5+pRmiFthOyGjUPkev9FDirgVHnl6kegHHZEBFnW3D6q3jS
q3y+Cp3GJ3rVcJQLO4v0guEm5Hj2/64E49OwESJqXUA+nOghEgcoxR0fCjU2tRJe3fA7qjUMoibp
qfHylXxyA9eqkqiY0i9avZHcmT8uWGPvmCSAs4NeMgkhM8RZhjuKn+f/lu230H5k+w3hW65/OC+V
9dVO37sBNnfhMoVrpGD/vLMiPQWAXPXulPlXn6RuaBgbGUKS0JyOCuusqtt7k6IY5IYW91b/K4Gl
+lbtKWFLWaHPJ+219fh8q5UdrROeHWR+wa/OR7o1WK+kYcR9rZ+9CVLdvXg1HU6pQ0tXY3/Rq/FD
/cvnYg1kc0b9w94wAv8dZv1hXNf+UngG6kVDq+eiZDZTsUns+x7KX77NN6/8EE2Bw05LmQmJipxC
3uzWlAozh9LaAvge83b9ezMyi0RdauzqvtpxrP/UFhXE5+xw8Vh+YT9iXreN+VwVBNodrccaKYQR
o46wdM9ZfQFjEo2r/s4Tx47VOwMtOsWf4osxj99L65bq2g+jO14H8xNzx3s6Tr4H/cjP2PO0hR9v
Ip1qb6lz2HhF0hai8T1A3nIpeB67DNRV/tzodXGWWZcexz7rAoBqVwboaC9EZfSqPK2QlBBQsn9d
Zje7e7CihR7FDwi/nBJXlWqp4W/byydChdfGal+LiQR3JVeB7uhFtaG5BGBqit66kXUl/cd8/IWj
sRG3DdKMa7Ky4SPZyxFowoS/nd/xRtqGzkO6n+gbYEqdYrJVlTKWudcTxkT4YuKLCb/5SZEb21Kc
F4z8R6ti9Oc6LrOuh0lAza1Km2S61AKOXPuZgCwbaBKYg8dQgtHCCEPg/ygPAfe7vwV2EI1O/WXK
TcYRSmJF/9vCS+ubaqsJMUespwrvWtjULGuesjyRHMeNBkTOBg0Re7LWEcXomnTTaK7d6qVhxkop
jf006N6+uY80dPxAgcIo5cSLEvZ3eJTC5OIEG2FXNesatFINzcX0olayjS25ZeHS+Rq90rklOkEG
4tYZgZOqujqVeqmcl/9B9AAu+yNGJXJ9rnrAjnWZRg7bBRgxLyKOG1Jd4if0MLn1wkL4ybDlrFGy
aw4aEZA5Gs3yPOdvNq/gyNXCboa4ysQuyervbAbev6SHbGFMiGi0XBwCrxjJIqf4qKq3milxpz9l
o3FGMwhb4wk8bAe3vgYNMnb1HYWIYcaafS/jyEI0vsD13udvZfpNf3WgcOC974QCJVZDpa9pc+wf
EnKW9mdL+23alFc8HDsavJ8X3tSJIt+tZ7bMRrrfCMGSZHy9G9zUuQSJBlpvVNHt+oTxqLYmSF7I
5T5flPnW1Zk04uyg6xh08Unb2M6skD36T+Pa/0B0kHtwdvf/pqGtz4wVZXsD13YY4KqOanfJFnml
jqoLmORgvN1QMf4OKjtgRW1VUvnz9OutDVJrh/rBmB4Jx6C5hh7XmyRprUj9fg55aY1H+tB2omT5
NNOfdf3XGTavxD/ZfFYMtO7weJHSDjt9FNNZXdtQxVuapyU8fbZvCqp8Xfls2uTD0iuQtIWPWM2o
7I2GMB87RbSUR9wRM8WbxUJxmDCizMVF0lSBw/imbNygxEi5JSoLaeLzqAQK5XvSQZtwo6z80cej
qCOZuQee18dlTd9WFwaim0drW1yl4HqoMIpkIplGGFLpBrxs/buJXDk0H40HWRrxpdOagypl4FAj
XzYoNt2/sVug+u51fXpbM57xIlxx2EnNPiIpxdaqvyHHFdxmkU/usQOYyNOoh2tZxrazxG2qEq1d
XqjdfNeI6TJQI5WozZVPtW2DD8OD2LCqN6MRfm3sAa4POwE8gdlTSGQ9mLz5NjDsMeWfu4Mxo8hS
QMkCRFqn2BzNdccBhBWtYgaoxWZ6TXTeOy4A2qs9uHdF51hSrUCWu7kxt380xLVU8C2gV+IV9aYX
Q+chhpagt/vG+GPNwp+bD7e71U4RjU4fAgzZqR0AEPtp7pVA5TTi8PMpKSVCdBht+cWw3ccSSYNL
BAiF2lfMJFQ13GUjA91u89umPWjlz8DZ615HZFpf1tz744Qg7KjPY8qvwJRwOE6aFynahwoPTTMY
/M+hnPVr2Yhg0qqzXWy+CfmLLhmkjyiHc6Nhm6CwkKjTv7tUYDPhTi3pq3J65QCMEsnbYQSStkXb
K08ttn5ZdGSELzOlllP2M3Ih4Zte5nHxc6U8lU1zwnOS6X80jW9HyXAjUONc4uacXBkOpUzgvMmG
mwAteaqTS22m5rNkT3xpEsqGu7K/isZ1w01SgrIt+kXwjIyG5uHBq6qwlI2I6o4ajwq80Y0BGBmw
dqDStqzOBSUdV7P08kNXTLtt+q5xD1ufSfq11cDWGBJsNJ+Y3mFtcE7Dny3ETlWhPmsV5XicJLo5
ISRrWvy4S5ftMgC0nJhQFCzNiqRmfubLgr6llh8EyTB2ppyxrVRlcR8ABJmZe1NIHYl0w2tkt+Bu
k5YBh5f4Cg+MrY7/nK14mBmgx2nHdXzL2lBQVnfsWE1GLDVZS6b6tVqm37ICOtJ/GQ1PuueGpFB/
xkljueFZ8XslZWPSX5teO+W1FD4BSFok6OeyWW7ZZNggDPjmQlvjYim/FIEka1gMB2HzZYXJbLb7
qJJpl9RgFMrmUNvKYdZH089ySnPd+lRTFZIXjwaNZ71GLWLzWr27m/XUr7TMjNoEl3dA8BsoXSwc
37S5vSmIFb6auGzqdMiwkjg74ClBmm9QI/gi6Rg31LzDbBjBwlzINtRdNimHfHHeFyfFb5AraMb6
RalPPcfeWc32XGG/ycFSDrj6TqnxKC2nKREgNIHleVZoi/lbMiheCnlaQWXIfvk7HRFi30Rfvtm1
hJlYt/6MDWHBFsDJoM6+4WMxXMitHWIMV00Tq2zvLFE2vi6uu7PaFLhlwhQZXqO21L45aWeUdyAl
RDMLRB2Egrv/iRMeNRyjvqscN06BhPO2+q6DF0a8j7IKYY4fBNb0Ra9unMuvGpcHS3ybA6aN1fnq
BJ+3pTZ5FWdOcNnGPKr5M9QFpjEaO1ztKtPi1joFIUNyEu04ckn0mgO0/1dzy+LN4tHig26uMlYL
41etv6js+dI3+5tyYzZWh2ESgEWXTD6lLDLOEvVjMbGAODS712lL0EQ5W+zBBll/J+MT0SUjgLhJ
u2CfQPce5s4XlflOicZzB82qyyA8VKQKrLZ6zMvV25HkkLkjWSkpRZ5GNehAj9R9L09VltlBZ0Vr
yfxz5sI9GVRgS/DXqlZ+WCl0DFt/gMOnvTWC6U/2onuKfZwqzov6iIiUbYh0cOJ577mIKQBqfKeV
d+wYvosJ11TF5ACoghVldKuMc/Mkx0NNXca64Lvfpe4WILZSVnZbmAAq5fZSwMDyHVs+mYrxZkDz
PHZzPpybRlwqgw57TLmLryR8TPrCKkLTM1vwJDwcRljmrKoUgzC/kWb5YOc4hOb1MGtgHam6mHsZ
qjWWMP7ubn636HBwzXKX5MXNWL8NvUFwV+Klcqg7z4PZqTj513NcUS29LPah6z/kR54/qf2lmiG0
KgHYWavdQE8grXkBms4qqB4wY314d6hFnqicWzo8b8XOxWaUjpd1+lOMPV33komgGusWMnOx7Sbt
j7tMuLk4QVBObEYAWWa4KRBX1Q1tQQ3vtjZZUV3rLruZ0S+XyISjZ5jXwj6PdYEqka77tdI9BHo1
mu0EjSWBvYUiUfWwnbGDVMdOjJ6/FRwJpfxSdOetAhpxN933xOeQnlMBml0mkbmm14aGXbtZjoAV
IKamL9VGHrFtFaZzlXuk0fJHw5AZGZ3Ks2Ln16aTf0Sykr5qrKvN5+3YO4ob6J21RADRw3rUznNV
UCBhPIIyePJk9ZIm265f9YuDA4i64HugIT/pSQeJqfhs3fbI9POPzkkbfrJtUoetugHld5bL+6sO
vrS3F7GpQSarXVY96qOzx4B1uV8+E2Ld3608L1agtUA92NAEtObyA3DOvpmS45q7sekO8bwQN0cn
YzPfNOfZHF6hPLOX5qHCUQ8U5z7JX/q7Ma75p47Q9dMt0mwlLG09qEsur9oaEuKNJhIrG9Gtwdx2
pH0ju3tWlf7ioe8Nmvkq2FXXnNQB07JAwJ9R258llxETTtq0H9vppEzuwx2l5cHf98ZvgZDAKYOK
eLj1G2LnILC9fgw8cnRl28ojhYk71RpidVmRvhhzbBn76rAXE0Leq6cqUd4RcmNCTsMXmiCg8oli
nvlto0wAOmUPHr3H/tmOO108s1L5PdS5Fu+aSqk659A5HXcm+ArHuA/KKcfZwGdwqOgzSnv6ij8j
8Qe8XhMNbrwCvmgYoixzOFALYlNpSBNWOXfRzEOC+Bn0+Ay4eznxUlLtRSfHGHW4AHFQzYRbNo7o
vfOaducOYel++MK33Ehj34AuKJySZOUcZEX/KKaKkusLk370B3l21X6P+znKNpu8jAxFBZjQeZ6c
LsCVGdnItQmjN4DtyCLKbuhoMUAXxB7a2X9r8nwrdZJDg2K2qXQO1+V2RDmLqrK8oBTZqNQcToE2
HrXK/Fspy1EuD5yPmVJRQ5PClSM/BGSNq9umrrQycrXkrxTiqfKWeKScqS00nMFUWTWsjJv2DFWT
riKaR0N3xlHZDJaf0/BZwBbb8p+cvVMYXSg7vA7epdgeUzyXvkmxr71GkraWe+NnXXpB19yHEcbO
aefoPpYu21NG4U85TaQchr2ch0vXv68Wqs+Erzbr7oNO2r+3MpqTfu/dgdTUUKyhno6nYsRIDq0U
glGvnZUW/y4b529FqbUpiitdgC+JQU07vBfH8x4cL5IVJgQ9PXJSXSbkHLxxVeK8eghpEHp0PwOd
XpdftY7pyHDbx9LjsOriJKEKQUhKRfFYFnR1jGkaiuaRyfeeDxd5tHPZc7po5n95j7+65cqbOIV6
biXsTDKPIRUOyHVrGklZUOHp9n9NPfsR5fakeDxpm4ZULRwUj71VuP8yIc8FQm6cKRn4fQOabv8B
cuwBtNzHprX3ZpxgIf8UKtStzYvs96bsbhkVwCJDYufRTycbzWeSTxLvTZTmr/bEpS0Fr+PL1e3C
TTsqI9gYXcVqm5OuJElSM9fzFgzDSJ6JGrte+Zz2eCO9+t2bPr3qw8nQgvGalB7Dv/nMah1Tyktg
iX1dBlaKiFP2H2XhRB3ypJ69yTULMQBf8KDdrWSO8jiiO+z1TBdRpeIzXUcNH/ZwqZk0E20+1al8
qVzmCmrf9uHQ/RjjWB/lzLFxzehYkSlXMu9QFNv3ZN4TarlJ0alVQF9wf7PhzdqESa2E8rSVdaA4
X0I9dy2uSQ3lav3F1M8Tb97vbgoVYt0OovCbLhlCu+JTI6hUmt3eRIKw+wIl7mdx7tz0cgchCcVh
LkhC/p3zTGHVHzhgalcndRjHxkNSItWlvOjYZRH6LgzXUzwz3l6jN3zVlp02O8+lln6v04lKe3WP
R+xI5UTYF9wqq6Xa6dOdgvmADoQgjNfRndPzlqz0Onrro6KWq8/xKT3Rt5uinB63VONqr7KELfPe
ncydI5PX3gOyVPInmw3XMzUjMo+pZlTsGpBfyeQu019Ybz/SJeHck1BPP8/Koxi4lVm4sIaB4gJv
YlKSneaWdq17P3g397cshctSCHHhinGgg/qpMzMcDTQDSVnva1f9oxgm12btp6KrljLdDPt6/6He
5yfVEhuWdnIz+ZDTfBst15ye0zTVn5dx3WfqCmdIxHmLI2DT8Tjl9JBXfjcaoYPHBr/Un2bt3mfa
s9NhVEPFWUNrES/jBguN4nHd0H6otNiRLX7lH04+YxNT5x4hNoZoekealxxfA1XstzYYzNHpvvV5
qk5YYp/uxSuu4HiTZAdYA5+b51IaSDM0Z+azvf26dp6ErtI/kOl50MqE+L1lPPK27uxCDfNtOm8Y
QOMSBUNdOxohi4Ht2EBTmpdWfUA5P2lWE1iFd+4z8WfK6LJvLHFiZPICOojhqPMA0o4giv0gxHRq
8BjTm8D4VaBSoMx5Xclh+TArGECWwbttM9Gb2YTZ8Y0fgE6HhbFlWv76mz7sGhPvJxg7ZkIxp+wr
tmCcWtI4pS6rq2VNFfZw5QQE91YDKdMtb1fkv6XooxapoKeSAZv0NOiBo/P2c2FUs1A37Wg0xXOr
9k+bmK8LErPJxXnwkie700Dgc8TjfpSO8QAI0MyXfeHVQadpQdUlTwaHsUVsR6X/xiQ1TS+eXQeb
Pce97nK74NhYWl8uQMaBi6KxwmDZeAGtd4MJUM1A+D+Ozqu3cSSNor+IAHN4VaCyZCWnF8Ju2yzm
UMy/fg4HWOxgZ2e62xJZ9YV7zzWUkN2+XJTdiRyQuEyXBnZqT4QLx4gOhSL20uSF5F/Zo6GQlJbB
k3DVsxf2GzmDZvSj67DEWyZznGBk7SRL3dIAUGIHL8ZoHBuT57VWGz8iwIabkLjMNVxIOAj8pk5E
tA4jwaLeNJ1c173xKA1SWEzzJlCSi0HdReIZo4hbchpAG5/5t6WKIgHDU5D/VY11npgGjXMZaZu3
nHnVmlTTXTS+QnXahY3mbLCqb03tewpwpow9szjLlfs457QSfhiatp8b1kHRxaNL5SwrZUWJC/GR
IjqH3hJdFYyEq/iquslHTF3QieKu9827BheeRN7CL9sphWyEDWIIbiPrllCdtm7gPcJEWQXE+yCT
pQ7BVxzegwGBEpiUhTnWryMr33XMYj9QDnX7T20UP+jeERz5gBUWmlA2ReD6NnHVbc79ZMtVFslN
W+NqQv07Tc2Xk80ZqF2z561myBOVW3rpgx13PlI0UJxueAD0s3ZCfT+a8I2CYSwWdtm8e43tR8gM
ZWZtmCk0m4Z/pKupOxrD7712eE9bF7ggdlwzyZGTEwy00FxvV6o2wc9BtleGJ3G4i07+8zC4EHaK
iSE+BinSvzI5ZJl1qzyx72R6E6+iiw5e8IYzlf4Mh0uI2WrQSPwwx56Wutf/kSyN6KSCpzDZ5SLv
iZvSCOkhmD2nusZdNVntog94pLyD6SGYXAXluhzGE2VmhbAaMRp7PwfuowJc33GfPCNJ8GJqVAcl
mq11YDXrVoE57uiMphqHgaSl7xoNplyUzwaKiLncFK49p7pDMWYWlqCH7H4ALyxhXUyH0fL2kDN5
gFtj307O9+iG/7IyXhlKhkKTG6/RieLTkJ+gn6VyRPk3dSxShjW8y5NXsFByLRgbxJqyczzymbDf
CO5DoYHCICTVRMGTJOJdA7ewxS0rqZWRsqfTRhvKhG45aWey95maDk2ZvURuu8y1eptl5HjxFZQt
2YxGiEJJN9u1o4XD2gHDq2NNWRsG3R7L31U7NXursYebW1ZPJxqeiYs8IprWVAjwJjLU8IEkvVct
p2odmNMjQFjp2AN5h0gAbcP65vx4djHmq/JzsN11F9B8kRobxWITiX5ZMicqsAcuscl+I4MHDkDB
6iprp3VohGdoUiPZRLvip0YJyLbtIy+Ki2W1KzcIkWcLXpORYpyQF1bNel8yKKNOKU39aNjeLVDC
rZNthvAu9lmW7L3UO0my5gvKSRg/19FiemZYOH3jZ2nr5zF5SKe/B2TRuODbtYJSvwuWHVneY6Me
NNbAYxU9y/5ZO6sSbmToWi+9FfpeHr+St5axwnK3pgKsIdUu7aBdEmoNaUA+HdvKdzmPnPDbMk+i
0GhSf2M3WkZgfQf9N8n2Iwpu22WrbrI66Z8KMoGatVMPbMAmcJM2vaKzt1N1GSkRQyHGU/kUrSMv
MWEJ12hzjUds1M9Ezz6CzDvq7GbUQj+BA8xY0rCmEEDq3Lg9A7SeOT+vYXqze2fnkELKhbkTMvgp
SIvPHG1ltOzHjORO948gJ370imwXRZQOS6XDJcHOZZNVNVon9TTzSRKMQt1VKO6+ioffhXvBMIoO
bLTfCBc79HXhsbCc5fXWkcSvnmkZpCnVIMkpvRRW8VDNcj9KjPqVdbe1ZOPFKDWFEeKQqCYE3fa2
aRzmFlURzkqabJVioAPVfYhdYt5y7Zt8Q1TPKWIi0RR+o0UrK4M+YgF7cONDmGlYpzJonQwoVD05
s99/Y2Z6tKX1lUlSfHmCm0a9BSpxkIIRKh03B85Wa1J2qbZErJKSTs/Ehzt1jTTcp9U9hUHN1Ymi
zHD+CY32csiTO5HDgHDI2G3k1qLWkcqXE/E0cTDxwF96R+5hD808bMz4q1zLX5ky8uCnD5hblP2B
WBu0EyGd2WB1viYdRr0fqRi/AVnok8YpV4l/DG520khPlP9/dUAPEInMWqTzULYJHlIrrl0FpbeU
fx2xRIZl3EbEg4gyIJAqj4HSoiUVUi0jLh2ICCQNZdqHEWIYAoq2izWAcDHxuW5I2pbuaog0q28U
wV8INXyrZrlnYQdQIppdAnluTE70utyHUfop035atEl1HxIus4zVYNLnv2GbvAdl+mu6xZ871B9m
gG1RSgcLBke5DAHmsQaRN6DS7JVYcEXYDrOQ6T12Dx1P0jw6zzRovwxmRfGWWQpwoB79LN8T495s
BqMVZEz3sbIF6U2kBrQ1xY4QOEjeGtfTzk3Y/42B/W2wSpLA2TdNod4V9Bd1w+AlCY6mo78HZisZ
i48fUVIcRxaAoB32OfY4DMN88OjYY7JCDfJpuW4weS97bpiYwZuwloP3lhXDHo8fHl2a33SihU3U
Q6BbqN00B+eYLq7OLOCdE3T4jEGowHSeqCwc3iuG0qwTYJra4yOl4hPFLiAZtAh/dIftcLGvOR36
6GtiBCoVSnQ0eeFCzVJ1VbhNudBr48exGatbapav7LunleqqJ5fSMThiKWJrCZejDI/MBV4ZCy7r
jnpRD7GO6cvOZTyoFH6vyq/KQPfmbbNQWShpCrmCnKlSuTrA5WI33lRkobI+usFDJislvyckO84B
TBRv6NZzv2DXVpsNrbTjrsqiutUJyCplfAMfWZfNspXVKR7iXeT8w125L00yO0yRrvV5pUQWSRAq
dxQw26nAQiYEkIfRqpDJE+AX6B9AkLAFGPXWGo01EsJkoWXWoXK2VlH+w7VyxreGWiUtv+ir7oXX
FusmnItqSxJFGPyr63Abl8F1an8k8oJVn3sahTWTK6/izcTZRbLTU0bdCZDOcuhISMT1jD42Cn7Q
Ei+1dvpwkuBLMlazSlY/qMaveJNrvN4BPh/TQMJlGCdMTUfY/L8OYwt8mghn7cA7OPkrqMJN5Q2b
ygI7lrnVq7RjJnjxUnefpfrRCmPehPFy8iiHTrGVnv6u2xZadVa3SpKvG2u4it66YJDfJx4ymJGs
ypZFm8nEImzEWnPHJ6DmrNNZI2N6mcziOVjI6qQuIkghFhLcCvvOFLCYGtyHTuWDT915r1hcpBmv
oh39f5r+NOO/3MuQ6VcvXlXuuKy+9BhsTJJShBZnsLJrhBK7KkMEWYZbSrdaUxCrtU8cZrfSYV5j
pOPele4zNJ6BEl+8yckWGTrnhi2hVXy7JTsw5J8ZSaUFC1mHWQ6VdO8P1RFsx93UxKpzi02ecTum
PdDiatmy2st1oBr0GliL727ckJamYFGRvAYGWqxa8UMyy9FwIffV1ONkhOc6ReuoRBRHmK2Na6RT
mpklE+FgEWOJDU3k+fhrt5mS7HM7NrCVJJ+q8hkxuq6sbBMZX+z2DkPfr1zmHoiP9qmHCzU0+cDr
q10jezKcy1yGmeqiQinuOdMbg+W6ZsA9xbtW8CmO2Z7IyQPB0Qx/LXWdcrJFTn4uBXs6t5XfETmP
wnDYpchHxDcrVZjWpX13XH6FaDxm+ms13fFDLFXWiDOJHMz8I9T5oS3zh/3lgu/c9bHSYj3MCM/o
RrYbKYJs3SfQaqkCM8VmgjGuQVqewmKzIlbbnEpVGy9dR7srxntp6I+Ckw1RzIrATv7K6FYf452Y
5vEoAr2s9cfUBZPLJ523N9zhfiEy2FpKuMrDeBWlWH6ac0ouwEKS5R6z95k8k8n0WF7Vtlz3+LmB
ePoBSatGKZOlBR98GT3SPt5BtWX/Mz6wdn43BJL0CHfjIbpMWnMtwj13LpP67EVl2mObHQqFYR1a
LvIfjyk6ujgNPoVHeCeGxACpgTVJniUH7Xy7UP0ky14tzCOs/hj1BCcFf4KMyIWP8Wibct8X3q3T
rnJ6MS1927fGQUdHpZxa7yfNlGU9eJRnte/MiAKFyQDiCqNG4JtiWB5dFqP1xtYqDMXOV60bXBjk
n9dPcGnv7cSE2A7aDUBSkRJHPotTzbJl/tkfIQjsqU+SVRo723hIH4Cbj63d3dpgrxUvVqbfrMYA
wuis6lkiLrDU62godb5ndyI+oT0PNaoH66wY9g4AyT/WzH7WMGKnJDcRjphZuo+q7qUqaYcmCBcl
HIf6t2mYGscsMjKicWOj9M15h5qGj9xEV9/j56Yph5bULjTGa8tRhf2ri69CtclrRvsMt50K4R5h
ilwww/xyKaA1Fp0yep8yDZwQ8952CL1ZSPyFAFKjU1v2TXdGliuWaWwzMcVnMcIxJf8xprbSVJYQ
YwdaCzwizjIpxXFUbXVjWoJGz4wYmYW3qXVOEJIexah8aCZL+bo/BIH2UGhBvfAcTdkuyXHjjf/a
2nwHx38cUMjF4LWpT6zXSufYT2swGuxEcPdtuHYAYyGMt4NDbu/D8llyVbRBzV4iXxUOS27dOHQd
pCKpYGI0t/WIgHLsvafRRJy21WGk1BCFscbusbUVor6RgwRj7IcIVfTsWCfVX2Uqb57BFiahUAn7
vW1O25bWKyEIYw5fZWdSnzisl43LyD4JmpXmjc8mEJ9mNr6UzC8UXhqhZxcSJDeFVHaJV7I/63aC
eLiBJ2lR9ikrh8C+6gwzg5DZagz8eFFNXY9qQ2nWppsGDDHQyAyquwl1fTvgWKHXxcWuDVuCTMFc
29e+u+YaZo9EegxI02PNwWhILPIpDiPksGbPY5iPL0JJv3BTvk+jABww/2jMisZ84omyzU+7zbAz
b7ICohNBzhTbMRvZsdSYh4f5SSrK0TXDhWZ81OG7V1HLxNmXp88UiPZQj+WK/IBNxYiaM2r6zm3t
QgCFP2RrpN3LQjsGPUEPjDtTPV1EtvtTq3hicbRBvHW1aySJakwlY5Ua2K6d+rqTiqUTazgLKu/M
IwJFuJDs6I1PQ1GNZVCiIojFNlA71kUJOaCVFa0T1urhnIPiE28J9yV4UTtlK2hdk5CgeaG591Rk
GyUGrtO5XOszLkQZmVJJZklv2RBfmwDHPGojzA0l7nRd/mPmCUxwxuWw+Z0P4MzMTq6yaRkAK8I8
lUOzx36yR1+6dZEPiLTlEYaS7f6iW2MAnq4w7VBUuouR4sptFlGLgc1csV5t2OWN6p82ouoPomPd
mLwMHn1/uFW1N9ccMNqgn4o3jHJRFiGOSpeBYBufzILM8GVgzF4hHSD2xXiNK2CVFSF0r4JfeiqO
cfovC55OvGW98RtRMuVJcVepe6OIrNos38RDdlGnF5Iq9kknfhTFWCI4XfZt8x6a9R6Hpz6iiMlz
CyyJSk0yCwxz9RUkyEtCxkuSxIQSl0+3GpcVlyAAfObr+mc41mve+WNrlGs7+gjlfsDnSXIVyiiU
3fZJxEAmx4dDqZQxP2KK321Yk1ACdmTfuH5XKMtbhN8dnduSAcfa65K9PdjLKAO+GrJSkHI/opp2
u3wXabxMrLuC4DfN2o3XZsilflQ8TVl4c+q/gdGpRXJcjJne0vakcV5dr3shKFi3i20Y/HltyzXr
MJvm7pW+0X318ZfjJeua14qZS2iHSLWwSsQav97d7D6UUVmGtdxC0VzVxadBsElb3DRRPW0431Zp
XZQEI1+yjWUNcgL5owbMDNalR3Pn7YiPyxaiV8/E2iFlzta5ytllpk7/Eg94pQ2R7TuHLADRH6Vr
rp28W6k1FrbozIcIyAHNkffJAuOcDa9qcgq5kpXZEsybYSd3BYFQb/Z0JkywjA4sVbcGUbCN+8d8
CkbOYimUcWko8dVJf7jgMVEM03bs/zJy7BVWvV32V+kD+gAA60XyMMoXJ8bR+hex79SNAbXKochv
Da13rH679hbUwVKY98bKNxrcQ+5GCpiHHVxjBObcTkstLla2ePYmc6HxQs0Nv7mpq9CvuYWQxeo1
4wG0jEadJX7aq1RHAt9Ll8tvxIUfYWvzT9buRo/sO/fNsrlKi/15FOObT8vxjbinP93WHSIPmnYF
/iRdukwttkb6j84rTJYdngqmEeha2bM1zafexdazH9wz1AKymNzk6PSYB/tWPYuiuFZtYRO0UL3X
nbBXoZW5r101/mhVOCAzxiUWRN7K1vCygbbZudYlaS0QtNAL8GHw2YLR+5jS6TcGNCOUhl9QoRqT
uJSYPIpNnevIOpy8WOe8vLYbaYx2rHSXwxnfDQzIGKh0/1RM5uQrq3LrFDd4QuVLRszmRKY7K0oE
s1VNEmIpM9gKT4vDdQy+ew5AqBWF84/ZdDF91t1WqX71BDzdrkd+nXlPHZHimNMOB5lv4qzWGF8E
nrPI1b9Uf2/H3GdaVqs0TPnS9na1DTYs8aGOWOXXxMHfsVaZs4qoI3kg5doBpTP5CKhYCTdIMwsT
YSMfe2gfQusdd6Ibb/UYEkd1seFLBAwhi2vP06wYym60XF/TN0BGee/3abkEhrIUDRqnwsfMS6F0
rXumgxdJY19Zv2iKzZjVPbZwu3uiFPXQuYKY0BOiTNFIEAuKwc8Gjp0DVgohQfRraaM/r39j5CER
AS2YR5eW91crLfnxWGLnyL6SVZbkuf0d8nA1M8zsrSl4y1W/dqhx0cHVKLPnjjbkOEbmM3i/MahH
8WxaSp1oX4qfpn5RKndlut+EEcbdPWEajKdkz8go9hABEuqSuQF/tkdQH6oghWFgLovpVrakRVcq
A5hD2O9czt+s3uNeIdXpFGOyacdq0Zzb6UV0v5V28H67kYZX2/OmLJV4V5TvWVkjwYqOUFqZ0hCS
VJ87Zj9B+5YjQ9PHhRp3nKIgjSo/73i3GEXSqy8qaAqB+gYQb+GUHzVeTmVcZenRo+w2o8pvmNtb
xI8wbFnOWgKNTbVNq1vYt7JivoF0vF6ozPz18JwGZ7JiVp72AfIAKMwi5I1nU4bHkBi1pUnTosdo
gspl8/X/k8MwI+hxFqrFRsuoGtzZUL61qw5tl7Eg48uJihWGzp5RZ1NgnNdutvUZSnfVmxsP9tgE
0tTmQvKmC40EmLwSCLW2Me1rcjdxI1Y1Ah0KkCneAzjCmwBb3l3GbbxTuKVZHhL1yoS0Y0cOLYcd
I7ouC53fXp0we/PRZFhrRtzbkiA/1YPlG+srh48mKd7t2cAbPLyB4S+DtJB6NC7eCn1Afv6ZEqHn
USbW4iqcY67KoyPp4SrOSmUpuo+GT9nkktI5pEr+2uPVa51raOF0LSB9OYuW4AIXMVFeviHzY+bi
NucOBXlmfaEUCFRuiIqqs4ckFuHyxeCRwIDoq43ORD/q/ciG6M0bZ25lycIJDQxNIug1LHY2D8O1
6Z8BYIIajlpW/uRFu0uxGfTWZx3t0b1seyvehhPxVRViE4Sj6GEgoIQQSiI/Z/s5PzDmyrUZFRfb
lhUTttplZH05fGqlHq/K8Uut+aGm2wyZB2dQy3bbms+OO3mIeWa6P2SaKE2Q4LJkYg+Uc1yRrcVL
jdaaTaXOGtVoE3AsIBBHEEXN3ulALrLHnwaEVRH68nHtWrTXnCQR73CFnSFlwTxSpWEq0hlKC4E7
AnWbVzwKkT9qbX6usZVaOUWIlqhLIPz8gLPzXVX5IyTKIxcghfowYcHuCoZXevvdKDZAkHF6IQV8
aIvVxPyyZLlTtsVC0e8WPC/WET7lXVSvCSzBh1IFOYQkxJZZC8wVQE67zJN6VXj1PIlk4EpKBmeb
GFo/bmbWBgR7susTLFH8oGwJVkq66/NI2RCT82KSClT3qgfKnKohJKUbPXb/BssSw6f8V6QldbtS
AUtNrOgcteprQFCN0bLaiNXXMJGo/uL00dJmHSynu5NLfuhBDs4wldhmcmmz4UU1izjAqnsK1rfE
EiiCNe69mMERQ+cZFj8pgP2OWnzJOxNRvrMx+GJbdnD0fIyKyMByhzXUqt3EworDBCkk3OH0Wnbv
LUbGQD8bxQ/OuEV4aoNXlOh7VSRwUOQuYIpjoA3jqlu7hHMtNGyDqpW9GRpkEFI1k+P//2Ww6E2G
TjuYNHAaW3IPyv1WLcy/pOjlKrdRCIdqLSAbat9EfnW+VbFCCqG+J1bv3VTborqP6h+Plm/Rkk04
aHpHQCBSB09s4rBTl0YDOUOpoJXoHoLXpIh8oxIvjpFQlccfiY3OojQxOmK+w8HcGmse4/aUeUyQ
nFoxP2PoVXVExeOsEii1i7CYynudByx5uDkcfE+Nw+jsZSxZGKk1L2DDdNMZcQuoYKWc2ZpQjRwW
MhuXfWEBNuywO075m5iC974Zj0Wm//Q8vq8K3k0ocuEG1HV0UMryJU6k+eYQtbQ2yWKBjkQ1sOl5
nmIEPnj+wRLOSMtxSpE679sWW5CKc0uuJFIt3mHPGA+JqTF440QuxKmZqjuY1ZeKutwy+e7ao6YC
aUNJqgr3HfiNhk1HW04KEUhEH97/WG2d1elW58kpz0hMbCr5PQYHuxo+m7HzqzS4CqJccovvskpZ
NjpsC13vF+VOQxoieJ/EOFaGsGfMyYWMMwIKm+ucYWZyNPTkNTnaqaNiaPihLObnEiXAgAIbL4kK
+U2o/cfQyW/dipHKNstRV5cmVg+M0cgV2MTwsIZZf9A7654LA+rjl0RUWVX87Y6Ln0mhVH5rs712
9NgDXvEGx3vOjcE9zdT4N4u/lOI2qreoOQd15KeqzUUW7rTykTvfLQrDyi12qdr5Y77D52CE9wpT
A46/lSVi8IL6UmYnLWE3gY66DBFiFSyJkG2Wq9KIFx4/UGUlV8IoZucUxItnymzRGxnoqeynBJLE
BoHRhhqv4JCfRe9u/t5Lpv9N+2oov4P5NoX8oQAg2ep7gxwzJrQjmn54y/dk6yFXyzevGb3NmGib
GjeJVUfPbKz9Me79LvjJk2qdNdQqYxL7c90v/CCUfiysXcVtl6cjWZ94Tove8Elm/Iqjm6HRg3I/
higg9RIFQ8J4vE2m7cC12o+YakdARBBKqrHZp6q6rvlkp8HZtCnbtEm1PiJnuOVDuSXaN6LSC/4V
Tb5P2u4RO9aiqolHsVcd2qXSjV8L/aBVTEHpE0zSygZ2jhVivupjDD7qIv/o1GHpKNm9DiDVuCz5
MPcwJVrl1wy3fGqESy+JlhOD0NK0bx3tODtTGLTXSUKLS5pqH2BArbXXKK7fIws+lz0uGg5vByxG
9e1l4arQ80tV2Hs4NgS10XFSsCqMvYwIF7HbMlHoKBocFMwhXmFECL3D0L3zw2gnlO4C33uBgk4N
aC5I0qgZZpms5U0cnm54tiVHl9av8wRXLSTrUHkN2HzoVbktaIgFACrPdkgAEujUGC3Q7qlM71BK
k9SCq0ucIvNq5XIzaeyc2lXKfxRx6b0Itq7f5gqPCrhbiadPkiHTax8djrlC9ng7NlbDsAmkpuRu
163uszPHZbyBT8G13a1Sz4HgS1+iBziFke+SBPWa8AXktLFWPQOTWPkSu65MI9LebkNg5smgCadN
IlN6lRGy0dXylRLfUwQfySHTJY9Vs5/373HHElJn/Nx1VAppgDuBvCYFH8z0M46/bDP3iRqg/DgR
m7CN/v4EGPD55vfkEwbBmgiPz7owjhlS0tI8CEWHpsvDhowk7cq1CH+stl+POZMxqFRj/OT8X0g3
PKEU/2jie59SgqBjxPvxEtCz2DqhoEwHzMS+wntdKwLbnQ0bnh4oGQuWrigyam7HNlDQhrAt1ZOP
WfbUqtrOdoL1oJTHIM5fZvtkElxLCI8FZ1lfazsktCt3AvWkfuXJyO+LSJec40fUcRxM/R4037tG
KRQraCYM1pmq41d6tsk9BUu5vA0Q5rhTqsFbMG5iTCJZcBmCmZ16mFXSqvgeoAjYHb2NqK4umIxu
BNZjXAuMAXgUdhsAhCtvaP+JvL7PpZWG4GQpgnZX4b/xlBZ1eBkuUN2vdN3eD5j/c1AASnzQkes2
oUvEJddhATBRCfi3M97/7gBD5yR5h3NYhI44FBbiIMgohUv0dgUlHj0zPWbd1n8KgsG4kYdE1+6S
XmAMTmF+cSG5Dmr6VU65b/4MpETJZucO7TnPYR1iT8JI2vPGwdVgZ4MuTB93qqXczG44sGc7SswV
qawgiukLI4gbKu9il/dbLq2Lo5mXRqWhbQGQDndjAo9AYvevoImN2jebKI8Y6B5sqCc+im2EUKKR
Poj7jUUTaXs/ilnCe2JzqdyY6eWe4ed6+Yz7cdv/Kwxn42AAwoa7s8mPXWrJuJU2mEin/mg9ZjET
25rXQSXkON5nZnUQWgGNw/Cj+hoP7ls8Fqdqznaevx+4yKa7t9zXgLJy0KaLMztl5p0Or4fLfIut
Sa40F8XtV6n7LoqNOf2mY+Z3bCtsAYQhzn5jUncNHn4FdwMvHqX6TlWhpKCNFiBuklFuRiJUS6fd
aw0CrUb5B1P1BaBSo4i7kmAIM/u91qKhAYOpddG2MxHVdum5Se2txjI6RLaKAeRUMKe0C1S5bL1J
WlxUviGUh+gBEFndpjN17GBYgswUWb5YavlL1jIzlKmPBYk9F3yEvcYlYPyG/YyXWBi05rYSrJP4
iYfQNZxtUkIowqPiBOLh9d5GdtW5K/+5NZMswatPe1DB2+mSnc78K6SiNZpbU1YX4M10o+3aJqwz
0bRFaoyXTIvfu+lSM6gv9N+6fSbChleTzDoEztQNmcX7xmzgxpVoFAYEstzX6HnVpNzm9CVJGf6E
OZU1xY+XTW/hdHYy9deqfcDXmzSaUIe9Wh1xgjqK5W8EGgCEgpcpbcE9Bz8x9JOi/siz74jtG/Zk
gR6RcPWLgE96YEK/bYjijCt09z6NVI4HOipfe+0KXArAKusa1Ed6+OGMc8MVru1vJWk2LdAfFV1Z
mLYbK+L31j4p+T4ranSMjxh8oIfjfcwZdWbMQ5ljs/PjKjoXE0NfZSSOg7/ZMNz+TEggM7NPvcBX
GjtvqgNJc3yvg19J9HJD4xw0W09+J+WwUVqKalW9UaVqLJrgcO8c+w2hll8XrPk9NMSUvUVyLOrr
5KQ3xb73rvKl2C/p0K5Z3C/CFmGM80ea+RFSzQJ3ZVmFXzkyWb2N12qpABMGrK30i5FDKpj+dK75
Id1ZA9odoD2U25vK/BuFgutU2dnY6DL9aRQPgJVQ/BSUsAF4Rpa1oB1hEiEvLHYdfSjcNdTnsT+v
5zucIF51nm1utqatDQ4zgXY5zXLfHeHRyfhL6NDos/6WkUpIjC7wRbFVSj/oWSmM2Ovsu8y53dwX
I7Wus28pr5CksnMfQEKohfStqNqCgdkPv0EJqLIFvBENchViSSBFaKUio1uwjIQ7Q9aFIndJqDLq
6/9FgDLo9fAi116CshBEOUTBbdydVHNXP1m0KBSg6ba78icNJvUwnAmWYX/yEqVXhODIT5XKYhzz
GohL3AHC+1GZuIU+M9vee4juMk2bPjlGAr/byvn0ihnG9VEgzGtr9p56tVZqTro99MKdwUlj/+mD
55vs100I/pIbyx2PndYS6wwGSvJsXUQ0L+u9u50zkBqSI9vLsY4PleltwO+Rzck8yfpBDsDDg/7e
ozxQjEVHhrkp7SvvFPVxx3slNqQLMKCRF7P7yxUV1cbJ5E6DiUXvQaC7Jsgxry9EKjShPDhc6NWA
VbZf6sqlEaU/NMrZJQb0aQPxSPRnyFxzzJwdWn0n2wNcXMWZxuroULNyzFiJuueG332oh3+qkSkb
S+jyUgyfWQjnjBT4MzKJfKWAKrNbAjybniyXsdb3kWhjvh+6lBw5HvQuqnYHQcKYWmsVBUs3js1r
yJ8Eby3jechQY7vqGA3BCULHkcSZvtX6nAAstMNqFa2mpM4vUyjVK6q6FQldsDew3KwJQPXWYaJB
SjRdk5Us8xGpQbtKcImvXCQF6FeWipevPYmCO0st/P6wsUbAW0+13OB5bQCAcyJI19H3gxaeWxv8
2ACljSNbMaOVCKuvBuUdm/fsXdeCyZfWDrZO5AfC+GMn9NW2eXzKoVJz4Id7FTz6kVD6huWdR9cI
cB11wz4C8HVowKchES/Lk1CsjBwKmbLWoc01gi58s8wOFiBcos3//1M6IMeINEUZOv+/eAO2Wjwa
N7Ibsge6dpvKXiKe+RcXaAG0Lh4voJ/sQ0LQ4hqbDu+PxRzMmiM7nCa/JvQpO3wxqrsXWmlf3AQa
V9NMsZ9bE2Jlu9BWE0Hdm2IkoW/MXevACPgnMkfocYb7qZHSQHnVu2vVUJUDEfJAEIkJX1akUcAX
02JYKJX13depemhYLR28ov3LAWX6slWzVavFiEenHpcntCbcX96wrUu6iFGf5LYf2eUNHgFgnpO9
eMNY8ZtaMErdMPA7CyR/W6FI0VE3EtWZUhWT0eVwix9sskpxOpQOkxdD2adtq/ADdtfaGAo/k90q
EgAexTybU13Qqmkz6oTH5va2BkeXZIp9cPAujC3k5MKxDhkyWR5D+VLlgsCcFv8k9Sjomai/AB12
903N9DtQh4jaQzc3hO5ERxGdrX7SDkX7Grl2eQTBqP9H3pksx42kW/pV2np9UQbA4Q5g0RvGwAjG
QDI4cwOTRCXmeXLg6ftDMLs6s67dutbr3kSRUpZERQCOfzjnO32MakaIHn8rczKrAIrtWjFzh2BG
+tbX9b4Id9DkcANhNto6RfvpxwN4VR64KgEb6YRxs/IUF7bJLvJh7h954+TBbFY6jpv9zAUMoROi
vu0xeEb1lGWFPEnzD/gmHGJl9YHMfEYBYzy0wDcpAUM2e73t7WaXxxDmoNOMaWc2tgTF/9JmBQez
o5eMqvEuclKO8qr8jJFanRoj2JGine9DVf4eJyby6LUhBgXxodXGnXIx+amgLjeJ7WwK2KsbWlXG
akaW3nb5cMej7amDiGMEMDMik9VZNKTRgcUezBswOL4IXvupxM2Zkm9UkTx30/eTjyrqdg76YNcZ
VOylc6hnCdse1xubeIkKKw+oDDRCCHB9ek4XWSFUg6jJ9hEeGWxf4wmfNIYneoZ632TMwZxiGbfH
mA1HF2NH5ptYRNjET6Web8A6meYUYH25D9lV7lwb/E5O/tJC8fYWC6Mz18/SqBeUziBudd2+eAIz
W5JX99D9WBuU2oRzXDhHWby00LH3g0K4yYCRNC7GayX4xboEoxc6p6w3p10lmSCJAVIsHHhyE3iK
knDBWZU77F8NAKnzTFWkeiARGsApNNMtuzdwqFOkmdpZyEBjtOQ1qszACZo3RUGzMyO5HhcjbNzT
7KV5vIR6sLoNNUlZ2SKC4Ug2oz7auqPd3w9RO9wjK/7lNEm6n0FzhIV9yhs4LvkwxVipUHnFPLK8
7GHmYrhBp+Wv8hkZbxvDFSSi7Ze0OdHTyFo6R9JJibG7cXMXWjXwIVayajkdsuemz1/BtrHZxDZf
R53eevaI/57gW7M0xjebVDaY7am59fvnKjbrs4ji307qxLcm3lJUrYa7bnsJkC1lUGGWQAD62N1N
GFdeUsyHPhmxa5tseSSB6uIbLNHEMrLo/Ne4bdTGdvqvOhvYRw8mYTo7xK/5SqSWXJtIx4oc/z6o
snirSf2gdvK5ffPe2JiZ8UViA+MCGy8hsIoYZT2ClHYyAcIGENkm4b3bfYddCMj4PlB4Yxn13SR3
BlCuI4P0ddOzwPELIIdOZ784kcKV4Y/6Rpr6y4oFxLi4UKi5i5eZJixjUAvViM+qCJtbYz5ZOe3a
WCHVg9KEC5vcH9H72PAr6KRXpn3R14cq0j+81s0wjdOeNAL5ar6YQ+dy/Br7sDyxay5PifWHDrV3
F1ha3Vaz+2DpNL1zFShbo0+ORlMzB7LEZgIefhPPsHwHFnBUxri4+2ncQ4M8TAy9jjVihAB1SNCa
TxGj773fpauGqOPbClDPjfMT8xKhr1zjdTB+pYb1yyitOxGCF/ZaVe1ndtQpWqEwlU9IP2QKnzxy
MQMpY7ogKnMe/fpzCu0dczwH8yfMt1DTs/WRpW4Su9ngxBqhPjbBpl7M66Hm0dTnt5boFLA7847P
zNz4ZpGtPebsHVmBQVWjWufhsnFZn9uC3iXKe2Ku4DHHI7JgqGcOjUAz3EUK9kWOaM1NZn+7JI4z
tDZwlAOOESn5udrT7SpOx5tIlXfLRX6eJdgug8EWqrQW99+lNkS4M1C0uRVw/zLl8M2MI2rQD8+t
GC1n/moOq+zEKHJYCf8+9mV2qK2AheRU1xgWSPdoTFgJxpvSzl1elB52K5dnQdjdgmmmFTD6jT+N
Aci5vKKrbTwMIgSsStemDS/RNvmu2e0zH61g99lVrnNySnJqWhRrgVuda89OcCtTmPF8KtcsoEjH
NcNwkxmVcZcH8YckmXNrZ5ycsbHYxUobPh6rnEZ3n1HX/ZFJlwq6cAACF+3OnKgsDBxIG5DrqQ2O
rPXbuzxEpW2Fbbzx6fedIoq2plC/q9B9Sxp7w29HK8587zYwUb1luYWLk/UsLtKPrPHGw9x5FwR4
EvsavFHl+SDWJfdSTzQ82gcyY2t+vWN9OXkVD0+cjE4g1U2danAV0DjwqeCW97yW/i+qvxgoPabZ
AlDSodz1Oda11KgcmAtuxUwRh2sEgfTXBHtr8dQ0ORLJKB0fhr7qbqPUfiZMXp4KIhVA3CCEhZdt
MhJix/iALv8E2lq8BCGb11ECQO5b5ydMKmtftrjL9Rz6p3mRYY80DwSw77IqEAeJSifh7zhWKE9W
xMiGxLVM3W7iuYksOX8FSphva5i/ONLCe7OG/DinMx9NBU/Xbn+avvEeJgNlDQRAVdYNegjmkE2t
t7XAv5F0iCKZWwCZ7j0g+TFUYXrmdpDdha3D3iIQCwuTfxclAPhFDO2Ldh/0LK3jus7VCF9ZG9vG
kwu8TRxNNCFsWrsbqDF00q615y1EfNaxJnfjGEhkrqK10gGO15SrB9gvBkDn3mJ+chNncbrgZ/Ot
ld03deW8NB5MthLAamwbyWai/HlPzc9Iav3B6N4gVWBtlsjPmmwgVbFALeHY9iumgKeauvJ+TuM7
Se9wBox/ZvMzbCnVXlDLk+Rmo8MqW36ianK3s0INAJgbaJ5yW24txQ6gPQ2iPM4SO8UEfnXlmsqi
F80EqmiDeWwwi0+Yqj/09DZ0Wp26xO3W1O5VbX8VOjdPEyIGS7K+lGZ4gh7RHiRELkvVyK1LBfSD
xiDW8cn1WD4Sg32wTOMj0Kj2aDKZJVqLIcF/mfp8GRGO0BWn9MKYh8GmWR9dFcBFhBcHbN2/q0Jz
Pxj0LeiQ+42d8SQaU3HQukvv2bSuaiP4qCCro8fZzAqW3gid6mbwDXTOMWo5OGz+4DOtIBXvwZ0H
FO5x+DGOQX70p0eSCUN0JEswisukKachT1LfXjtNh3PWiIZ97GVrByQWOq8jZgE4PtbwgQF+P8WZ
IFZ9+ipMQ9668WEg5apwWOR0nrjppWKtXvR/EK+CpyVmyjSg8y0Ukh3iJzMaOva6hV0fc5ireCeD
cZWK5nP0HBqMMgB0Fn7a3vTCs/O2pRnfqYmza+xBoomO8De7iBGfd/BL7QGD69hWxqlha1joVMO4
VvusmTixEPWa3vykrNK/z7W9Bpfo8gCfAPF2DPMBlhD5RNUSFg0iJrhWCHyzfd57izYi/oj6UNy7
CJwqIwLY1ljTDu8ahBIxvlYdpszYAS5TLDpHz9J7LwG8W3j5uGMn8dWZDPQRiICpTiy1TjH3WFF7
YQMINAlQ5G7kg8aDn7dud3SDfitiflzCB05Ob/e3cy8T1L4+EpqkmnZGHljYOgULE0nNx6VM+Jop
bos+2Vb2E2p3FCRoYG/SOv2JUJwNveETMZf7941Mn6IGmargkFlHKiO6oDFBBmoIgLbb9LeeL79s
2TDGjAr47bV/JDPTJb8uXdfantdaEffANPMQiq76iNHkpX7d0ARkJSIA/8E2DLzwe21gcug6cDAz
mUy6QVHIJHYdcz/f5MVCrkqjP0g5gl2SIFKaXZi9GjfuOLa3Lrq7WjjkvravZmiQ7lNFj8pBm5iG
DgtnNLudq8c3D9J+Bwd2DNmn0ASRa2G1GrtVNG7RSmPvLZpj26NfsVW7t2b1RwPBbR3OuNoZ7KxD
fxjIsqRV0bq/0X5tb+hnkHEmh3HqYO9E5RkoZABk4TadJCYXPJs43X+R3eXDMiwPXCdi+x8mmQVk
/AzhJrIuluEeK+yJWOfWDQajtTt36GLiO6fpx+3IKbkrkZe1UNrX4YSQEt5Mt0aHrFfZ7O/+oySD
FaiOM6/hHMTr1qeoqFwg1hJMuUJ/iyO1c1FLp/FHYVyqAGFKGbcEENrPfqDG3TW89M8Y1b+FhP76
/yW/1Sb19L8OcH0af3/9/nvg6/J/+A5wtZ1/wJTyAfBZ0leKJNf/E+BqWf8w8Z04zFKEQDCxRLv+
GeCq/H+YyiYdvf0ztVX+A8OuY3kuf4zL/8j/l9RWx/6XzFaOMOl4aJcYEwkFppvf/0vytqXr0lGY
HZAPmwVbf0MzS0GFXdTeqTAf+igqsHUj1tfs0c78ioV+bN2jMngKccJd5ukwS/yhllfat3PmmUcP
XA0gyyFajOLt/dASaWCU2aUgUe0UtRIvIDj2tQoJmaBycHZxFbNqLosRx9PBGEext92hYlCa+qwZ
x5uEnUgESAbVzARUruU3X1kbRmnC8RXmchdF9fDfZDar5d/9HXq7pPS6psmDSmK4sOjG+cDUv8TT
q8L2eTbC+WRoz98Oz6va1RSM5Fz00xkwovE6s9bNaThAWdlod0H0YgdrwVVPnJbc+GnCMHZqcqYv
A8u7EFbdtiyRuxFEpT/ZYoc3ujVt7nvPXnl1Hp2CcRGMurleWw4MCLIHu1sZYBrvpmLCvMl5VbSW
ONKKiJc54kF//TZhclIEbBp6daBRdE/28sKQs4YBmFYryzI82JVJeSn9mmmEiSlckyXEIsKen5s6
ALjicnwt3wXDYD4vRC87zepHP4jN56Etkdp0rJvd5dtoYnIZzbQxPss9EJi2eBtt1r4RIJLT9dv2
LXPq7vsw+VsW9P8o+vyBjJKu/V//0/nPHwmfiHA902F85rpiuZT/cqlGOvHcMsMZrxrq1/lrYLj6
pgfV3ObCTLd5mRhvslvEh76PAR3x7dsiWMTa9JpFmM2JPXdESGasOYBAbpfykveRJfJR+6Z97oki
O1+/QqW7CK46KtiwgCAVGt6OONplQeeVCG2C4BRVXbcsrjiwq9eUG/g+EOLTnGz1uojn/FCczHlh
spbRU29nHxB3f84513cFABZxdNe9pK5EzVV/R2b/l++SEP964SpmiLZj2cshYfrXMPK/vEs6xL2Y
+oLNjmcFbGmU/dLZhKN1igf3tcdQflbuahFCjYgcxqxEhfCbqJE9OFM4hpfIHPHS+y52vdhlniQT
auVUCut2zFHE2gPzkxuK0n7dWd7MB+8zXodwSajKPLxKZCl4S4Bvm87X6EBfNNu8381T5pBv0vGI
jbWx/ssh++dz5q/XxvWz/9vtqpSlXOEqyb/ZVea/3K7EHurBsYwWqb8iAy82E24rHuBz2woGGD7c
I79wl70qwtgkcvdUii4zJ0++hm5Vb2NDT0g/IW7ClA72JUYU6GQD6X2ycvFq0CeQC/1iN032CMdk
H0yYE4apC87SDiT8p6J9QqAPCYiC5qaIbX3nJIUBcAcf6ADWb/Xv/8H2f7oZlGuL5cSWtKymUubf
bwYya92KQQRZ0XpkC0PXcXQFG9LJoyCWSVDvcWi9xNEEw94FPzN43kttCfbnKVEJxN8tNy6wSJrx
Y7vEwaJHRht1/f76EsMqJJtGeW+1b/0uosm6xHFrM7OoK2RKCKj//b/o+hP//SN0HR6MOPoE0BHr
emH/5cItGk9rR5JCa8Z4D9zOP09dbO+TsoJZI2yxhvK0IEUzGl2MYmRtuvdIXdbQP7B6/fOlGrzP
BEwpo8eSgDgHLrEkT8LDLsJmO5IHdiLRQsAeLh6LIntEJdrMi+vZRzAetc50Klm7nNB1nRuS5nbZ
3F+caJpvs2DmLyLB8lYN1XvKY+F0pZb7xd33fVB2ozhXYKJrlXifNIFMc+JO7sayvBNTCBpYpmiu
J4DShdGUry2FYNHhT+lLaKRTLOMjwbewDnVtvFWxfZoN0X4JX79Zgf5vTlNbETz/9yec8lwmAlAj
LN+nkKDk+OtxalTwO4sI+Tf2CoDtmQvtUI+Y2zDRsRSLvXGPYVNfYu3hPR/EW8ZDEB+0na77Xvgk
ZBEL15UZaUt2lx3LoBEsZLSJ3iHv36YZNJzFQuKp8lsHsQthzkDfoifPsJ8dOb5UXuoeVGyjd9WN
fBqh0zoNLk1gtg/E65Jv1VCPWnEa4mON4rvUapkaNHQw9jIo8VMopFEFHSr3YIIPlpZPVpSM+9ZE
dk68iFmgu2FdyjyFaDtmSBxlj2WmNwoYxT6Wmbsn6Zj4HNh0D0vGmDLhN6ddhrZxxG3bll8JBf8e
Uq595xlopbTMfuEfmPeE5YQnC0sb2eDDzhYJgNOlMby+DPNMp8Q5BFHFKfrP0sKugGqIIOIx/MkW
z38ieRmHN0OvtZdWnJ8m3ITBNDwU5WSYCSSOdZyIF9DN9lqxsLw1TNJtkDliFZmH+haKU7q5HuVA
7JBnMq/Y0C0FiBOdGqexRh7UtkxXR5MkqQArbiwDNLqNfOmZQewJfnbOnH1fbRcZe8do8rNfYzEk
/zWooJraSTiuDDq4O9Hl/BFVkQ2nOB+aYxW0Wy9/avuqerMdn9VAyGK974fp3pwYyMElUh9p4KE4
0DwpklKyFo7oyoSDqirsKvVAoYE5hRuvz3JELT6DviydH7M+8HGheqy0iUe4lKp6L7WXfyYzo7mw
YssVpsp5bqrxgJ8//2QOU23gtOCiD+l5byMIDOSEWoBl1NTfeWKsXh0npMgxZYMIMgwsEtP09K7k
m1bVuGJT3u8MUbeXdEEdj9MNAKzynNfKX/15O1sQimXVHoI6MD/n2C1XsRDhpSkPZjdLQvPq+Q27
7qMFBXMxsON31uBGAOyFiGNHYd9RcznYMNLhwa4HulmAbDfQopLnOEJS4fjzVqYC6ICPcLFmjLu2
ZTD+oAYi7TfpQFH3TD88DH4zUesbe3mYX7+15wfSJCkTl1uh+Od/0Bco16U5PbOuMzZhm8GNX+7c
vrDZZc0bb5qKT4eRCof/AhsYHG7ZrIkWzDl0uC7xnpKG4GBli4GC1rz3ZDqeRyrSACNPnL2THA+l
JBbJfcdUu0wZIZek3kAXxfTaUlBMjssO053Y0pcIcosxJUqZwOmTJaYnCA6IKkVRtERQ2flDjEF3
3Q4OXb02k1+l6sKTAcfgRP6wuyff1d1dbzWNmWzlmbW9vZ4gOsLN7Ez6wWNfUDu+d0+8nI9zfiQx
iBNzW+akZV//i6iCU7Py0r75bUx9MFFwZ4QR5sGZQiQ4X7/qYw+5VNzZaxtl4b9/qElLLg/ivz7W
LOXBnvFtqSzbcqXzLw/qPuh6BmDIjtzruw2AWRztsfFvzcXHVCfzADFY1Sd0gNPwwuR1evBM8mtI
jCAjScug4d5+N/Gs0Hmkf/giX5dTDSl2GE4zdPqHKqueQiJt0q05dqCdl6cU2/Dg0Jk+9CDSRmPp
nA000WfCCAbuYdom9h+P1mjmJ1GxiKK225VOTN5QZ8hD5RQvTdd28Ta0s1Unm+5+Ht++f5QU2yHV
nIFhzHOfwDAYK+IZIExb5PTMmvM3kFm3tYtBvc9jthlne/gZxTjyieYpcG0dJ5lWF7szPr2Ke9dF
QWUlKDecAFAYAanpcZDO1pgJirepol9sUYp1bdnnVglnEzbj9N6yDW8DAqcGP+d9IgxwSTuEmiT6
6AnEATEqYb1NfL/bl6xxdt/nYJegY/Ano9x3ZBEjtZ2hTRm+v6nqsrsAjsMlmdRgsrMRb1YeX1Kk
S4wt855VXg8ie+iP1/c7MF0MfzMoyqHFAcqz6vR9TLq4eKscaUVipvOnHAik85sq2qDocLYmSzTS
D4boMRxilrUIKgi0HBB4ybC7Z/7vQrFLXu0QW7FnBL+EG1ZvJXJjVOAe2tcKCajn4YVsa727Po6T
vHhDRwsHouIzTDi4F5Yis2zhqF2hmgYRLepj34x3te0kT1hMfkV0Vg/QoL9EbXmMJ9FMjZwehLqB
g1p/X0V4sd+v99lAyu8iqT8PNPtTAHfvetl0y7XT2QImxPXpUKQck6Y9EkU2melbZHf1Lned8BS2
GB+NpDSRiTDMP3zfy6PbchrjWLM6QAM3DePVrEkcVKZA/jAVTiti7P37Kpb+faIWRqVlIV8dmCeo
bAYjk4LEyAR0BplpUmUSllcTmJQdAXp6qQKIOSTejhk/QRNsOeTy0tQLYu96jk1VjfHApqBYbpTr
i6J53n7/blkPCF4TRegvpQnLkJZoYLzLlPR9tAvN4c1IPBasCOzfizyZ8F+D2k6GhqTymRObMjM8
+Xln3trpdG9NntiEdhd9KNFso2TOf+VUgM3oHQeqjcv3i43crC/JAIj75VwCLcSaPDrbNuwlwHOg
0XDphFKcu4SHGjZSgBQNG0TFrsXtz64avcP1ImZTUh47Mqfh5t+QtHGJpO2izpRI8nAkRV3UkWTi
dg9tpxlTO79Nqyt+1PVXO7vqVFkuEvvuJ56c9jMkyHobLGgNVyNroUxuiBMl0GiV4J/9KaJxbYwO
oXpTTtg5OaMYxSYqhxCWUDJCwmDfZW2ZEqAhmfD587meSZYBXtK1XCgaPGOg8vrD85vl9L9+MmPY
YvrgfmugkO3SFr9pURL4QKWHvHQcwCFVz1khxlPuKvTkgtzbfAcbgsLet+DVFRJwMvhBxpmsvEgg
o41FOvRC1u/XAMN6oXXiT6wActy0um/v86gbd2NcoF7U4F8NLS6UZXozYZBe4awpd7K2YfQSl/SR
DS4SzOLS58MucsvpdUj9u0HG8U/D6H/xOGOwg7g1Ut740xhIZCvd9mdjcspUxafOW3uf1j55ElHc
3BdSGvsc+i3eNsvjDXBaw+brsZoeS5bJm6nqHi3PqT6+bzGZtNODXKqcIst+FHUqARODMuLZgTTT
3zWtA6j/+igZedsTl1x7pNRYiEazf7qeo3lKn5G7aKvGgGJlOSqt4XU2td4jLvYeWa2QhjNG4lz3
XIE6bYGWcJdjn8IZsBSSvemGIK/tCOhYyIdkoDJCPP9BiPWJta/5NPsihjvlPCfDYG040ZzXkJwN
Mp9uM6w753E5ODCllFP5w7Fz92vSeFAsJ9vmkz8f2pCdZc8lc98KIqzxRzy4Tum/+2UH8o6m8LYO
lPfOav9EEA7r1QUpgaVjL3TtblEsEJdVCn4KnhpBKM3DFLG3jvy5vSfsMaf8dZJn7ZITUMSZfaxl
b7wapgnkPmpuZ8WCMkS7Hc6q+fD9ckTYOqltGohN4wDjiR3uIHuZu+X14N9Oc2wzoZcX3tb+2Nm/
+5Y+cnIIsQz0rxQQ28boHPFWRkz0Mo4LYmIMF1FOoS7fb+dIZty20zaS2K66t2BLUnQ9tXrxrZIJ
s0p92hEXKdapt3oqqw6bImZxitAyF+W+amWwyTkAvOCXBxRqlea24ILO5l1hxJsQKSM/+GB8muVR
eaH9SM1O8eUmarHDABInWuCuDuNnH2l85+FZGMKpEivQ4RihnUWkAONgrUVcHIhEQDliIGPupflB
Qql9A2QH201uhQ/XVkWw3prK/l2OBXQziCTtxo/YlCf22N6Tt+3vwqT73TTuZ2tht/B0Ej+EM/fd
//2KNAS1OHN+U/rrk+2E1rZZ4gOjKP5jBJvzjCJCXEJp3ZCLZTyj5uxPMGE55ZeLxPa6eJ2KQd3Z
Vmy9py9u2MonVucPM9Ms0EltcFdkMeMacrtvXJKtDrLv6H2vYzAjqe0by1DOfSTKpUxuPTZ1EnYn
5xsJqWH+i0rLO1ghmbC5SXtT9D2d51JDlv8sJK0c6H+7SKS+n4bhK5qiUFMLEzyXvl2/mud+q5tS
QtCuqF3iGf0p1sxDqvl7vp9oy6FZV1MaP1aZIfZjbZHPNTugTaYEL7TOPLAAadS8eDL60iUGputJ
UQUuWtekAqoR6GBTjYZaO7LdGL4EoVc5zaaF9kVUMVKVZObmTfKa5MRgRAsZvwK26J7Nci5v2XX6
u2npEM3A+O05RoeYzjs6npjeHYWVsVaYtZGTBSwA78x4OvQzisQeDENOzNEBC8ydGXbzuYtk+4QA
qTFmdt6mPGbCEuREJwTVX1/K+LGRgyTHMbKO6LnE5vu0a4ti3EQ1dhRSCdJjOlXsajWMVjSPyuUf
kyNW5ZgyyzPjbWxkgYGsfDBOqWCaEVd+j1guXI1dGlzyCcBJA/DxZrBj4xUuA1R8xFcPKoHBSZAD
xACRuOehTslvrabmDjJEc7GgNfvIHCYzeylbFZ0DxtkIHAEjSQ8Qcy3y544YEEIk8p8BKGTYL0l0
N2L6fk/rld0mFmhFfrlrnOagkJGuMmQ+r1V7f+2GUgNiQQ3KU5cyf5wzCP3XonEgpZUuliFHBynF
i9Pk1DHMW7eZSyuX0ajwpHCRADbQFXPHAD2T3reLPqv2Z70fxumgF8nW9aXyzgKufdWNHd6iXHHz
1DMepnbbSFnvrjUeuMHurBzjwLucc/r1OZ9ESZRKWVT7xkdX0137s0mG4GiqaTonUv1sNKadTngT
oic/P88mlqGQgdmpLAmZzQJ4E0M/eFtzmn6hs2AM2yTlJktoi7+rvtxFCqXGeth047i8LDm+Sy9b
V8ERr/mJovdFBdSBdYWNt65eRi7jF6+osgsxSXDmpm3TpOE5VGH7GIyLzDI81gaPmnqZJtFoh4d+
QPtllIbzRPJBjTtomXhXqdVfgkxhaWcb7/bWs9O61vMYVw9mZ9x5ZWMQBYQhkULFPjiGQikeRtTG
HiwNGrP4WFqYu4JGuvexiWmEyoruKoOI1NYREyfPVYqJeOecJvz712eep+RLB/34cP3O0b4+pmGJ
wrvqmbh6k3nbNDVZA/zpp0pZ79eBWFjxg8vlX1Xi4wpjV92IER3z9/Cp9OPxRvKHfA+k/PrVcbPk
KW2X3sJXhDCMCmlMmykMEbWxvV5dUQv9qzpOdotgVUTzE5HHwRLlTEyw381PY5dRFs85XNqAb1Gn
I8CYO2hlzALglmX5LiSOVn2EVWtsR6IiDgmVHSi15cvs+qVWCHWI/YRtgCzaqH3xFkcZHmOjIxsI
1tH1Y3aorW79rEHnYqtlghPhW8kiWHNGXqhbNqcQAmVCzY/NdtG9uz+A4+b7IALFgtwciGLqQcS6
lk1NL4sN7SMKFES+FJwtncAy9Rpa51XJjrAZ0cm3keDSgz9mW38Egxh3iIfNmg4lLWdkzAa5H22i
B0zyfIZR4F+8kqibwEjR/1kJOZCatRxC4ekSzSwmZ67QnTNIfTFdjS4MZZKmewElXGHndqLuNiVt
4QxSBNejX/QvnSsggowi/upx0RTtElAeFf2xrgkLh1jz6fkgJ7uFNzuKSD5RIK3aERjw9/tQZfzZ
WWftC5JQtopu/q3UwYvZjtm+Gv0n0xBVuk6BnKP4JlBzTm+1m+K4zezy3Mn0t4Pe/+G7CMDRoEnn
808+sedtNkx4lUhnslqmFJbjoFSseu/JN6tTPBbWB5QF7G3I8nY8IhFg5cQdI8jFUCO5YEtUP+cm
Mn6GfnTfokZ+Zr6dH4JQ309ABYBZ5T3AAEvxYfox7R3j6CcKTahnqZs/q4Hxee2TBpKMTbj1vDTZ
MAlLLs6isW68uuZ3+RaR3Rq8fIO5zqQGkLHncvAXBB9kjARczdHYzKK8m+N6gYAGKWL4wd5IwfXV
UdK4YsTlxIqWP9G8TxNYyuTeUFsFjGNCZ4aeHkx4SoPxLBivuLWDHjLgabPuJ+3QspWb/NqEXv+T
5VukgM4N8iEstcvyQS3EOUGFugczse9aA82TC8J7bIzyh8eBSFTuDwDazywXf4Bkv/FIeV7W2h4G
5L54ddMi3SOUIZ/ZJW1S91KcbJ04xDEM4hQXcI2tovpRW6M8SHABKD75Cv0jORWzSWrTODWP1ze4
y4xgS36tt5Gjhc2u8M3j9aVEKxTE0Kb9OrqzxgwxqxpL4sWc20JFBfMvTuAGSvlucioCHApTvCgb
LeJ3Q1E4muUZWsQmnU7CU4AmLJeYKyHizdDazGomLjJQdJoTo3swWU896ADQM34nxswJO+gq6PUZ
vnp5ydslQJvI0mvxMs2ufq/RocQSF27KlPeI2LREBmoa7/Rg2CTrdbSEfKaF1+yKIqOsDor4ONs1
CcNG6W69oomwrUR/vqDPPgRZGZIBMnySWRP85pELjzmYH743A4EOiS4bEbqR3/BL44RgpSmaVxZD
7E7lcpP5U0da+lwemHBxCV2/JOrgQuSEIIUG52Ty03W7XU+xyS5fo4X2AY3PZpAddJv022JGi1nN
avpzohyGYYoO4LH0poppl35MbEZOlHSPyQiEzZS+WPHZ+N7KXfws/vIyfZeBOGZtF0G+MYcEeNkJ
eSIARzZdQi7BzAd3w8MvuQtajNDX40M26MGJghnpc7ApGMI9ha/FG5lNuLJnAH1eO58imU4P5hh9
fbckoSVe/evV4uVUZDZBzGpkPt9NjOCGkQ7F5gFRWtarW4zYmpaTw7V/+GVovKt0LnbXX06DRi1s
IPh9gpSAg2DaGuuk/+1YOa5dd/zIRvL88FDpvZORDVBj0jZ50oEs751DO9Hpewwj93loWbcppoQL
GX0gBM06/LKMS+yBvQI0+5cBjoZgsclrK11Fo+ue4rnnamlhx16/tSZwfn1B7rQ0qLmHLJoXsTiA
QhgATLWbwyi5sJalTgmF9nuqOM5Mp+H9ZLuylqto6WOQl670yCwbKTZ088GDkMqg9tQQM7QUquxI
E+xBzbCKl+LVC93nqSIGyEgME1cmU0ZWPtkp6bsnts9YnN0Ijvsyuv6WFQ6IG7+3aCKCrqGy2jjl
qXRurvMHWHZwdml2x/YxREULwCccvr/CO0VmAqu7Y55is1POS57l4uLFSG11oV+7pjDPXaB+6YAh
MDNAa3ddXF5f1OxL1lcyXxuxjwzQLtOb63hAwN5GaWK9+/ZkXNB2m01+GmyaS6wT1VuV1y8grnsQ
/x5x4ASqXZ+5VWehJFmemlN9rLomfVKD90EFRYmqm/4S1dYqrGwLN3f5t6+09m5asyGaE2o+qJEi
RLKSi/CAT2N7/TXDv4v10lQW/fggYCHtGXLel22Z3dvD2Wi8/rEXRr//HmNKXGis7MszFOSbkjw2
OM4B8XTZhN5hFkG1c8MZ1sbSfMTLC/7IX9CcLVIneC7VeGrQQY/2ITLBQTsulg6H/Kd9E7LTav43
XefV2zgTbdlfRIA5vFo5Sw5tu1+IjsyZxSry188i/d3piwHmhZAoyd22GOqcs/fapd0+Ct2d7V7z
GMuX2tYZyb60WKwdMNt0LJ5L7SEjABBR7NY7a5Lhg8F6evm6mNYmltG56DNYWq+7pu1uy0b3xhDV
J1FaWjv39oLyvmg47EJe3dgIb4Wcurc0MR+Zjyl/6e3Mz0aAIeevQ9e3X3CVk/oU02uIiQynTb5Z
LuYomoo145/HssuzjAC8VyaQhDNHCHL7ORzb/Oj1l7RwinbOcsRF1SHBUmOYHCDSn3TH2vUqju9L
qzULwmkd2RlOhzBwXoKR4UTbx6fEDqtr04b/M0lb1h5ji/9PWeSmmR1WOEv0+jayKCiz7siK18Wz
86q6mCsp38TNz605uNyg2zRPLjrTxTNF+MCqEOkfQ4sGohOldihV5K/rITI+q7r6BIVnnei4fHRR
GZ7LQBCyCFPxR28b5yEr1VuUW80hZ5y8raS3iompmpK2PjR5kL2z6FubJiFeTZHqYPPqXN+FhNO1
ZrtfGrV6RiD5FA43k3pyM8i+PIDxcjahlXZnp+jc7dffP+mIIpt8esdEfwX5f3fPrysiAIoRV2uY
nVs0S6DMUW5Se9Jamb8CL7bLjRjxkjaT7mOG0WAmz2PsVEO6ygyAZLzWvxWu1r34kv4o53yxH0Ka
CqOPNC7NnPhcJZpDFpx0vjmuG+8dLH0bsyDowpjm4KME/vnc4fcT7VQIRaijTpq415NOt7Eqp2Nt
VAHbmOdrrop+JL0iQnZuF9KmxgBt0nfG02ON+GMiei6DA5yRKEYBLchWt1DD0bDMLjq/3pLcNb1M
kcNocakivw595NjlfjlwWbnj+5D9sbSLdKWzzH4UI3JwBwPmNon1A/PP8UOPum7v+yVJv4o7K4qr
eu2JLgH3OqCoCwJ1x3fbb2Gx5SRvavpOS13nPBXiKXMaAx04Sg0nNIaDl4zTKvch2rnkG7+Y2qjI
dCSazxj7P5pTur81FWxyW712Md03l5k+URk289CCybAdcynOqma3qCQbmf4B8eEdWtG626mNkR8j
2FkN9IbPGLQgEgXcJLnkfDJFxaPsIgr+pxAoFKbw2g/ImDJ/hNLkGlZySLZGI0+Z5ocPJHVbcsHP
WmlHf+YHquuN9yiqXkikqS7LxquH/x6pT6M5JmmaHNuq6x6jnz3HLjGIWyazHBcV2Y6uGA5F6zqH
AvzLcvQVTfpHei2YhPlYDEAQftXIjP/V1tQsg8X9cTn04xB4VKhJ40A3zdk6ncD6I1sSlKBIIHv6
cMYIoUpPsgxCDobXFVO/Ups9OuevL32MY1D98z02RFyOUN4lg02n/o005ZEIDNpy+Z7EkIgtzYgQ
uKQRXmyJX+bfIzsl/jzLLIlF+ttSvS+bpEDJxMAdNAXxYRl+1E2M2H9G9uUvluTM7MPhjQRaEnib
1n5OSQcvWQq+Fs4A+Ntjpdzr6uuaFvS7MQhyMCeJdmzmdmwumwvNJOOmafYF/7SLK8WYipWt+e9O
zcjF9fXooEl2fY0cdN98w+KT7CIXCLPT6t+qMvZoISN/GXOThJTE3pd0YekjpiDVlzEalgqugIa+
rRpz/M7FzGvd+DPCqPMEyesvediCmx60ca/w2xeRRttqFtQOzJ5XpoG90a20ozSr9phaRWOtDbxd
O9TqaGNmD2c7OdY2DXHlCAPsg94wiQTI326BaHQXb+w8Vg4EH8Y2jnCRRJCTSIJeVieLoiXOxmbd
NwhPAlSgawMlKAa0h1uhC2t06a6qznspfU3s/fmg1OZj1M8ne2cb0tgq08iPboafq5Nh9FIPzZsz
n4H0txv4AAbMzmDjTqO8hLMwoMBCfDdJU8FEY4b70WmrneKC92SXhbrUmtFu4CCQvTk7qB2V0VZs
gu5PUBrzUDUY6I0NELG62MRzX46nJMVM+dUsqGT/p0rM/BSppD4sjyaD3Icq6fEQxNaHXYBq04bE
61YjVo0qJyFPhMYhWlBwgalj55bnqEAX0ldDU2yxgUfIzD6r0f7Tw57iVvXbxWeVa2QFDbgF/5t0
frXFOknLJyzUeWrwsKm0sR65yeI2aOqbuUOjyExzqMf4FBajvs70aE6DVSVNdFhUtd+ku0AFtJ6N
tCXCsu13Ujh/yOhoL11TkY/YTDGF4jw6ykPynhcFVunXzQrEvbVbBrj0mRQNYS7wMp5lSfMk0p5q
batJHAXAeD+WlqfIua3Zruqe5hXD0ovWM3O8aKnOkFUGV9fB9/sle1k6Cr1btOuGon8FPsva+iEz
7SD1mwNxlPlV8yJMj3k2fgxqJO+EERnwEv/U6nZCxD3Nwvnyb8ROSJIyEV7LHGe2oPqieDXmoQ5P
giEpXs15CsMTm+H8Hqgf15C5C6i4TGwBBnIkVsGxlEwplpuMJDj+tDytS5rBYpjk01LpZvzaJE5H
BGv99vvwnFHfnh2/qE4NkLBJ9tPbBGGIZdqUr3LwKZ+mZSIcssg95/ZpbdtYmSev08ptMrEa7XMM
kW08RBe9oRH5dVo3Q+cfbT2pwxXDeXmoQDYki0CI0Up3/BKFLOujvJ0+0vBvPXc73CnPntvJVoe+
BNERCkwhUUJGjx7iT8IgD/gCYx/ButmbIzmkPNv2NiCpcsTNmBN7g8m+8iwLAGZq3+1WljeCxqKz
WZs5VXKXX5ZH+vz06xF8zXWcx8M26yLFICde+3aqw6rQJwKUlLfpnAiPcEYwSUozGf6n8Yl/LzqG
c7FYuMmm9Mbm+FU/jpN+Jv0as2Gg6k/pCtAspMpCd4Nz0Ld0tRbpTTXUF9lUJZyu6G+cUaRX6lG0
eJ7SCSc0GDTjBRmH2gKnn91WZK3PxwhiD/TyEyGCo5felm6p6Ywro5rbb42njjGCACjx1vi97BRY
jVi85+5EbPwQ7uMkI6S4gaoZSAPFSQoZNbbMl0rcotFJz8uh4ejl3//W6YMfP2iG/6Rwhr+LD6jF
Ct8+6gDfHp/DKj8Vj66c7BeUGU/LgUq2u8WUjpFyRgxAmJcfwtKNHRlWuLeSpjjXI2rI0dbSZyVY
+xkoezbL09onQxILSXuhMhfrsYQnZttK7TLwYsyHPIwWLcZDpU3+ZjnLg9NSbLp9w5IyL8tnpyae
BeSle2Qhoi6lRsEmspGOp+bWa00Ez42Tpqck0/p7wmwV8SveRjNVhPIuT+laIy5O37DMM8jo27fc
1OSqnJdZKhm1nTEfUXI+tgiRMggeHIvNCLwa6DAxQ2ihnBcVq0NtjvKoFdmlz01uRx6RBbLisJGe
/4GwmqVOqcZ7kghU9mNGoEg+lvcy6SIgEvx1/mtz800vdzhWx8VKp9bajMxx4Mfp4PjCdjo5hoeB
nj/ZU6HVzDfjuHsy8r7iosOh4sd9A+Kh8VcVVBjkv0PzPZJk6lTjWH89WvZ9vSpZZ1a13a1TYYYP
0TM+ABVjHHBbaTDTm/DhEpao4LqSUqsq8S4diHjkTlfXUoy0+qaG6Ia0g1omDOOGOttbu542UzXm
Ca5ZZ4DfuBcXNagjNCcK97nQHgojIL/38JowDnvVpvw8hv8tCnLzt3CCfG0tWhmZwl1CnOJeHad/
weHVvHLxFk85ikeIkF4BsdC1g31mvy3qt69uL956zjlA8vAK23zvtsZ0Mtz0b6aSe6JEcEOcUB67
gZosKoKYdOXEry9R9rKsG9yObLKJ2HdFfgjuOe2CNzOHsevuEwOoHfyNZFOhwnm1E/gWkZYGmxKh
13Mt0AwQGg59R9AEaeRPw8LTnggoVXplHWp+UUCxAzgdN3jv5Qjb03WnVWLyhdqoSnUOHC7UA0qQ
EG4WShDGyfA6PbQtej1zJetHzehqrfUu4uxqP6YFCpTQns3sFUHtAf3wBGw3+uCXYMLTi9Y0Wrll
CYyZyKXS6sg8LwxIgG7yM86sdS+7J83Dsdoh6b04TLFo6YdkwKUkVMWzv8941siqOvL7xGUzPVUt
pQQ3f4JTwSSu8aoTqGnFeCMDMPcq6Q9O3ZSMg2taPMrd+4SYrIjNqLuAAX9H0gSC+F9mXpDagBez
hhu6MusWBLbeToimJtrrELhmYXoUwcur2mbg73+xUsHv1om/Ru5g4JtHZL6zyG9GArypPvP5SFKQ
5rcRlUs/RBJFfUImumdsQoJaHc3uTgYiLTKQYfPJabi5Ivnknrlu61KerBj4r4l2ZiNBU/tT/cOO
aURFnoaRPf9NNOh1KhN9gxOWpq92wu5GDFwa7ewZF97q3mG0ANClbi8uevSnc6ptPEBsHrF3kfv3
To1bbL2CSHbRoIETNnS8Aj10l6CZR2GOB4VcITuo1bawURvalv7HmtpvQ4hUbfThKTrmH6ZMxZ3u
v7NeNlrP+MhSWr43p+AwKSs+Kz27WUonzjOafjIvTK7+6NyAKnQDhdtU4Hv3TPimpRjONKXlUdga
i8dIdlvbimug1D+MXl2bijWGM3Z/hpDeD5ahv5IsDtYAg1wpm06ebgSKfD35rCZ7k81IAkfCO+tT
VmqTw/UgGZzvqmqeyKF0N3rKOEnr3lUUoR+DjGC13FQiPdgjagQE2lXk2mvvhGvuyXBIYDfUlIKG
fo97fdzrVoW/I+1eAQGtWr1CBE8qrtMr46TAco+wnWgVyIG4rU9ZIk5ToZE/VyqHY6x5TORg/eW6
/61tpLZqeuHDW59gn2j+76iYPAKXiZ3pup3sIvu0zWqoVmo20EfB2tCHX4HchmOB/Nwrd4FHtyzM
Ib6RI/yK0bbcHTxa6oe2714QMHiPlEpMEuxclyZRj2g0uV6BiqqZ/Ik0cUCpEkwpYbfQKOs3JkSF
ps3uEIaA++CRThA3wdtAxF1GfngTgcY7hUlksc4pnw1GfwgrzYJ0DqKw0b2XiMKfGjmx9iQs/gjp
o3KhJlJYL6du3RZwfhFBWE9t7zu72ovRRKTwdaVpVgfpct2RYg05reZY9OSutFzqXXM7xcLEMetV
pLtmu7HQf9AI/CXtakePMadv2L5GOkNc1eAAM7KHVKSrTiHpr2YDWraaGoCLZfw8ljq8oay11jWM
18RpukMVqe+mR5ZZ0+Z/QSZ0INHUcSiqbCULHMkKuf6K8+EvGFxueJ7YqQAMjt/zOxn1DIuxuPuW
dcZocbT0tUf3mVOe6ADBsQBkw1jnZEeSCAUTZAKrbQ4D5I6YpZumzE0XNZgGQchVcbOxNJjKIozN
fRLlJMnG3iUPudNJm6miw9mzbnW+76Sw6os3/MLOaJ4YjfOrOgZwxIYWg1meUVse6X6EVxOuRu+3
2TVqSAsd0Cr6rn8si5JsbpTGaU6tZrXmU+Ga07WK54yIQIjVgLBnEcZuYlkTZdshPwsYfkD5tXaA
2hgCFs2+q8h/mVqD4BROMdcy6X8Ttk6gLv9hLSIMNsNKalnu3Xvy89kWab5yLwjXuKmGDdAKQM6J
vpqYVXH33BuDh3AoDL8bvTD2LFXN7WAiu5C2+DNqMCA8kF1r3+QykI7veQpZsU5ShDyCdKEEyCGB
dtJoiPGQnxXDdVovoIRj+B+jd06Kn3pIiJUlumI9uF22TUbA2s0U3ZkUQZCpwN61lXkmeIXUX7P6
lVXG3e8QYPQN7iVfBMm+BqzMCgcshwhVfQyBC6bhszAHf43XOMZk8VGJVl07O91NHmFqeV2+ayQu
lnZN0EZq/QGs/zuinFkrWBd+EwRHzqR1VbfFrYp176kZg37va+pTd3IfNDiX5b4/BsD/4VnX/YHs
s21u41nt6tHZ62Tl2uYkdqYDNNNJcwRT3Xhw0ghcxbyxk+5tIuG+d8bhM6cVKvRo1zqd/pzp+Rmd
WHEQOUiLirCRldOlFURq6gWzs9znWU9jzZWJ02UU/on5EXvRDz+GssDNyVkRO/KeZ4F/SVhIr53g
1Qvrg1sjwARYLB/NW91PcuM0wedYdb/KNnyYCcU0ViyiiLi9ywJNQTRBulB0fVLZIJLpWmPTl548
925wyQ3RnioDE77qyBk10vgeIdeHaGZyHlGUDLEf3juzr3aTz7wZ2KB2b2k5bWBPjU8hEiGiq8J9
5oFK67HKRV0/Xr2evxKNwnoXZThBbbC/lYicNTwAML+NM50nDbhTj5Lx6GfDlxc1y4BPeq4bbRLI
SheMhXtMQsUpV3m80exdZXdkMQBG2BBLC3p2zAgQw6btlbDa+jt+IYvwZWofnSvqGpTTW+UQ+RXE
LGbNsrxg/keU6sU+sv6wuuiHXOTNse1xrQy6tg1CQStM5mfX8pv94BGjBdN5U7HCW2VewmFje1yK
GP3Md4SrJssja2esCAliThfKsTUK9GY5+FeDvsO2rU1uVhYyAh0N8h2yjE0GjYcT162cq5+yUjcM
P94MnpESrpwCaNI77+bSPnyatARTdY+UKpwMamrzjpOexZBPEd9vQkhCOeCUZiRRj5sXak6wuqEH
R5hJ+VubW/rWSwPghZJQBZG3ZzeZhr2wwtOUR8Ux03YD0QbZk0R9Fjlq3JXSuliqBj2nPBf4W7A1
rLlfnWKR6qdoO/HfQ9FJMIk1QckJNYjeWSRw/VjPnuybbUWf/0lYLGodM/sV2ARaamMGiK1GCI3d
vqI11/yk4DhEpnDe4gosl0KatZPFc9XOgdISHcmEewdduePv0M8cfXC2VP0ZgxtTvw6ODiurNYhG
kkN+KqNhVjoY5Ky7vX9i2bLKrNI+lvi2VoIFGJHIurNK/YA/FCtMVG3vFjMWCOeqw2DW/vUo9UKA
/eS15tJwvhXYO+A/IxossIUVqGtT/VjXcIAolujgdv4uICRqNaSgnkXOeAZz2sEzmYpaVnWK6xeN
avbYetD7R2Tj/rivIrJUOAhPNN3Nc24yIclcqChBU6ypnYZX5iG/ZaxipFWh8ezP6mw0SWSHWBFd
TYJUKUl+eAOIsYSmWSxdfS+Hd7/p6rMOB3fOGiVahjoBsRci2TwDJewkN27g2T5q+j8yzG9ojwgQ
sliwxlMFE11+9vAxjkGIZIbZdoQz3Gx3HQ2vJ8rX6KTZEkxKQZBn3lIp167qN0KDAWeaLQ28QB3b
FCpiDUiWGPIH1Ts29CiHnNlFe7fLs0uguPIMDSWT6uxdWGY+32V8m3oSaDywpE+hi/CldOGxmQAE
dDAs+CeKLaPt77Hqf4r5/lZ6tb4btT8yvYMm8i5WnuLRlll/jiCiVz7iBqzrshy/1XmZrtAzwv0e
CBLXJ/ghYU1k84Aca9V2LmRdvaA4xnyzadv44HF4go01833EV76pAUuvGXGPaw/K3WiYPbVdj0U0
cM6FyEBZzng3dEgmioUK1IzjvPVV0d/o5ovKIbjN0w9drECOcuNDAkJ49rIxrH47TXVzyHLi0rEE
MvEVlGqegezG1kB4o6CGwzmIF3IuOKuL4Z1hD9l9JvdP3/HrY6LVnFPLQ9Lj6mM6X7L+PV0eFSjs
cnibvP1/Pa+WvVTe9cYP5Z+vp7Q3smOf+PorTXbtNUP4SUgMWRvzs6IpPzgX0+vyWppT3mikphz9
po7eMkGzwO2iYLe8WnOoMQYm5RpM9vCchw1yKlNs3Y7RWt2QraWISBSpTyxSBOGrJ9Qv9eOrgdTl
0hvNrrKy6eBXWX+csCsmjn8trVcMAvq7ijtgExUIdOGyroy6Vxc/5LUyEC4PcdGsnKR/2Jh4L0Pq
ofzG4RAnSX6zQJyu9AEMOugC51gUFMc18Vh+mxx8OuywCqd0jRYGbxTN1Y/WPaFWL7ZWqeTO8XuX
s5RcJF1Ut2AcjHsKqnFvxPH3WvS/2ry7OF6KICKpxSzS+NawXDg3vi6eNao5B+VE14jmbPnlddLC
+LFsxKibtzz8g0RnBCcn6dw5RbIjX5N0ldDgN7cMlRxpQ1wbMQxXWachYwoHC4KdEB4Aoujd1Nyf
QXiP7Mh8Y25mvNJWgW71TUQjFWeqDy/lVFPsi+CJhli1owTWH2E8Zkd8A+Rm6gqAJ43Tw1TWCH8l
YyNbFem+NGlfTyiUOS2L63tfm/JYF9o1pseyk3VkXwyRB9vOJjBcacXsWIJ7WVUjMC93OhjW5IxP
HulYl+WFLhT6yZIzQ4K3/dt4iTIvy9s0xbwL9SXZLPO+f29ZHi374KaFVL3C2Px7dXlBHzUbHAOi
j54+5/H/+QHLU6M1uF7bBmFI/AeWf/F/fbQvbGujclTl/z777z+/7Cs1Cw8PKNft8hNYOqm9OTYP
Eel1+dT6kXuM64SHkV27x+U5bADAZsvD0GKnHQuaGeGIEHt++/LG5QWlJ/Gm7okYZXZdxTbtW6YC
9HK8EMm7jmmD4YT/18hkcVqklnggYlpt06lU+BSDAEbsGLX8/9w1lxv/rJtzD7Z2huby9bCwbROp
ZuZt3KBvcubo42Zw5PeQZR0j1P/ZDLUsL4UMwr1jdxdfTPZaBqBmjbgeEQU0hKur3rHRA1ZTSIvT
8Q9ViL2gFQbBLMe6RFiPgqz5OdZEbgxIGLh9gBxxxJ/aN/Jrlba/citx1mFSpY92DExkH11zk6Zr
bXU1GJcsLv1dCxf67AwZ1OXK04/Sd5HSwxM+ZH0SnECLxXsbGyssTsvfCpnaq5LWwaGfO5M1wSu+
QvoZzM1KtzQs3HOEndJROI6t9rcv/OHWzptpGHB1VZTlyz6Xyf8t4VC+MeAmqzmr3rmyt+sYSQCn
FJuQavO6PI2V9uz64PZSWvBEeo7dVUEhvtr/95GMfxHJVoKAyy4DOZTXhGRaujmdHl/dVnzkOSuA
2MKmjjZOIfyudvi9w9e5BZaa9HMILgGOFRHALpFWgEPw7py213yCqhzVBtYuhQ2p88OXJKuO1AQB
TV42TkDRPZqG3P7b13X2XxkPJhD2PkAhk3737aI8NcFNI0njGVxq8KzFADAd0kYSbHb4LpIRyTmb
SfMYWqC42blVy8qvgPJRKKO6LRtIQPXNETbt3f4lwTT/aROKuXIi9F1a3xSvrH+Py360zdOW3t+4
K/y8/7SnfOPqWfiWJ4N7wmxoAe3EJjtWwS84tX7i0CYf0mJbpf1WjEnxxhm8izykcw3IkV2BMyX2
UewlAYH2/hiEbxkwvzWWuTlEpMESF3rFFvwjo9T6tfYqSLIeqZIOPTzDCtIXSIygg/R6b6UsFnM5
BJsYpudTaY9puc1ds8czTFTHU6wlnzmmle0Yav1p2ZA7DfrRTN+CGn4yiNPqUcRWv3elsPZl0Lt3
neBZmN3Y2hvK/7GMfvUWoH9E4h+iJbpEQ7pzFGHuP5LWxXyqzOiXhxJZMdT9huYn2ilXiw8xyIwX
xHXx18/wi+lNT5P8TdHtZxYis30zeOZr79Ufyz9iBf5v3W78UxoTfpdIbzrVnQ8ZeXmYWWa8LYLi
kNczWtQrrJWRJAb5S0P56LS8eiRdXxDrUt1sO5+2UGa65yYW3bMR6lsdL+Rt2UWrsD7pQv5enmmC
ZBYzHUj1hABPQ0+GR5ee4muG9XNjpF6OoXgauH/nPQsRopy5m1UUP57zvTY/wSkkKJdK5+ZX+nMY
R8ZL2Kofk8bEvoRGf3cDSzsPUTXn2dvVj0KIa6Qo5ltduGuswyhOzVKnO2hkPwLS7dwmLz5rHP3z
1H/aaWYQfCSGepq69JNJ3gA5gIhsaQbJs9m5zT6jSN4n5KvuW4PQ8xqWxVMYOsmvqtNPyej9FmNG
cHUfwpsgOiCPDWefOP1JOJ4grZZfWVHybZvBf6Yl07wkeiWOFWEzT8tTKJfNyxxHDa6I9T5UzCLL
iXkNiW0KLEQ+9O6DlzDUqYQVSzXXMH7a0LpXLVKofeqPPxidWlfNsX73+E4IDdBBwPCnvbb1xHit
x+BhBcHb/C1bwn7qM6/5EGr4nScRXcloeMMSwxi5cOQhx1s0Vi3uAkSMd5ggq5ym+ppv50U2U3Vv
5vpEpUb6BDO+ui/7vKqq7kB63xrOwCNqkeq+7HILL9rztXObn9/x7wMKiI6rivC0fHzZjxafAzri
7iZ6pmNPyytRDUObvITL8nmGpCQAVkO2GXqpH5eNXjj6cZw3/54uj2pEkazl/38vB3WIudBU2+XN
7fLm5ccsn1h2Lhu78H5MA6mzBQpTPU/icwJOBUa3odL1kIbORms7475sgjHvDh2r9CfXzbRu4xJn
MfRAvQ3GtvSn7GOkq/Foe9x4S2RqD49TTJrKuoE1Y1KThcZn27reytE1k9MzIjggS/3taJGqEGmu
eLOChkWa6omgcRqPIrdAYxaZekYyuD8PnPPLslGR8d+j5SmwxuEEN4dmeJec0M3/t2kHvpY5fS05
qdyNT15tNAfwCN/7KiWrUhXVa2FhE2dgvDzxwpE9Nm4MkTjiLD8aNan91FXWMz4s6xZ6LWIF33xe
Nr5o+QOwOgaSCju88exxa6Vce3tC2p9cv2uJOxzzSz7icB5ht/+YIDVnViTeRKM1B9V78Vaf9xsQ
pbryRzYBjWqRah8yKew3r3JA4E3Bt9Qu925QMJxpM/0WkseOLtNCqNQa5nvUjWcaIe6vIOOf9gtL
A6tDgpIOWmuPUSN4DmwE68tb5h8kEhl8tD4T85aLNMNPOsFjNrQXDQjP7JvoPsa8vLIaif540XjT
Wpl8RB5ioRiA8iVxwSl5um1sBgvAV+tb78tbW350L4Poe8DgeY0uSF2Fx+2W28e4bXRuSyLtifbE
vnkt4RPHESfrpvAx96SJl+Hu9pq7i7zqriAQnkgvfB4D2nbYenmhMGlH9Egglncs742EJKmu9lhD
fm+y2DrjvncvCHLJTlsegrepN6NiBETvAEpLAO6itPRVEiHNrtI8EvSd2BlXLqHhy0P+/v152C2P
HbxS69LPtBWN0LVLfbROx6G9dkH+u6XI/BkzSqGYN387cLN9aCh4eHDo13Fi4+ArN1mj018v5Q8R
d4TODeQaACLIvw19caLXqJ0rr/xvM81Pl32UbTsyKbNjlKYBEb7C+9/v+/qY6bxFOLH2ciwG6nyf
Nlw2REhzekS5y4YgnOjM5Ts6T6Pl7CvLYbrAqI/s3o9oStKd6q3krBE9GT6WF6T0jbVdgNtdnpZO
/VZypd/h16GZ1YLfR6PojdcS1/0Y+RUX/5C01Jrwg8G6ud6b5Fp+zzpDu9dJo90LchVSR1OXf/uL
amZg8EfSx6nftWN6xI3RPQioLR7+CxqVaWs7pFxkZmtdpgb9o+VVxk90NRQkbf/dcwBIE9LlHNPA
bB6+BO63vMPLa86zxCd5kUTjNFZ3wtUIMMBZ+za4BiLprv+ZDhoqC2Iv71FcWSeajhCn5xcgvWnM
nGfobILAi16D4e90SwSrEqjs3vDR3Emkmt+4QzExKozZDNWIdYCr/GG32GYbzd0GdWK84pYotmET
Exg+ewmVXWdHjW8WyxqvWgmuUbP7Tm3/UvZ19VEOo7OTOYJD9DrlB6Z/3F5xIK6925o3oyZUtGpU
8oipY7a09Jge1LqEjcHhRvnNmrrL2m3PaHBHaRIzYSRMV6E9fRFofFZxqtpvhYvNEgMiCQ8RiafF
6Fwts9T++r3DdDttfkdxUT/pTd+ds9ZHRF8l2SYRqbx7LFK21DgohLVCoyFc9JdE2dzuNAZWTKhJ
KCDljS5HdMx8bBod39t1SqqM9obfv2ow+J4KwEQ/4mm8JLEVkDkbEGUVJREkz/YVdvSELq0rcF7S
Kon1tsOiAbonrUmoSar8FIZCztJF/buZGZeuG4xXQyYuf1PGZst+kaoTxsdy1Ye6BBeU74gFsO4Q
MfpX5IE+Iel5edRd2b96U19v8Xb0G5vKgSbhoNbcqIKNxkJ5JwZ7evfp2D0BIB1mjl8OdI3sn1x/
N7vauVTRANlbI5kAU4kgO9DZhWbkfcdqTIbCoHf3wGTSmDdABAwr0y5dQT8FRc+q1NPqp67Vp0KG
07ds6O3d1PesXO1CfGP9QLA1b1ApChuBsPnm5F1yYbAV89/Ty58Zgy00csWZRqfkxum1W2PK4fEn
abVHd8DqxxSfYUWz2ogyEov4FaxoevSFMT6y1HOvjR6s/+3C/cNx4Fa35Q3L/jRy5BERDXUhn1k2
XqcIx0Ixs+oV8xoyqDJkVlqWnZH03eSYxw8xb2BvOLfS+P5vT1q50aPUw7WH1Oa67He9JD51ZpGu
88QS22iqh3cDRevT6LnDGQH68N52c3eot18ZRHt3Ugdfynl3jwv7YPltDWqZD6VBIZEF1OVh+RBD
02+FmLq7bN36zersp8St/DUaHBIzEbnU8M6oVgDFkDVghfYqSmusEHNVg1zxj+OxGG0xsm65rarv
o7g3ynV+ILvnEM5o12KcGZ8LJ/q77JexQ17gpMckyhbJuUHmtO7mDzSttkINbX1g/Up2YWq0ey0Y
mm8cRMQOts4PzXPx1XWWdcxiFjWUgs4biKQCJ1YSXfo4INA7gHhkDlVzceD/vtFZ+Gu0hfH1Yj3M
eMlq044Y4zxhm1uG7smun5+i43p1jaS7sKwjU/z/sHYeu7FrW5b9lUL1+bDpNkkgMxvB8EYmjnyH
kI4kem83v74GdW7mM0AWspG4uAEdWQbNNmvNOaZNki/ey4nEqm4fltBPpOjxj4P61pSHEbt5Gx1o
X5XeIWwtScVEjPs7g/Gx+M+dJN9MUHaiPPmAOv0WlT0tro6SsYGFdBl2152uPqygIx7KnAktrJJN
YgsTHXB7mfOoOFHxDdmcnfqQjT92Emp6DWKtNHL8nkQ81XbG3qAfBg8YMLXARRxwj5JqYQ+HYaC6
b9UeJirtNNlzdPz512DW4VqYCUEd6NdvQp0XwURA3IVKNgtB7TjMhXtdMDxGyprCiIlptXTNHyod
vExOABsdsLWLpvwm8B6qIvJ4NJPy7ObTS65ALlYo9Dvyb7ZpOv2Cx7pxevXBUtg2yBnNjOAG22e1
qgOCeaG0bzzbhIyj5Vu7rN9cmczbgWIP6RbOuWGIfCZt+z6MtGQbKarkC9vizZYD5hFMYzq5fsci
zY+DDOXaMRLtEXLFKR4z493oscTK0TIPdhBe7D7MaAblVydGl9ha0c7M4mKXtcaDU0xXiI2+1UWP
MpkulpafkB2cY9U+kB7iZ1nwMUvxjasTH7+YT2TZfWDMIBEmrS4e8q8M+Pre1dN2v3SzbYQ8p8YQ
sFni8qAJWDQqsPZjXyHNGxBo5IJL3pXItdwkoZ09Upng7YLfyPd1SZtzTGgtCfioq9Y1Sx8d5loh
PsVOShp2qaGgLLUbICLeRuHuoPFXQG4g/rdjh9D0KbKQFtu34SmoGdho/TyJTq4duCuhUYoBPemu
Xc2LfHMilyZnJQh7yNyJBq8JkpCZyTrsVgqp1LGU9hpLoKT9WjWrPrfXpIPGftsv4VRgBtapGr8a
b1QXNsu/8wDOUEey5ghHp2L68+PIEpvYHh8SaIOP6Zw8FNeAPsAx0JgyHAF8YerKAj2KSx5nGz7T
xTMuoUPRIOHNwCLMdmgeZuIlqXZmaxVivHESEyRaaj6UaB7J9cQJFkSzvTJcQZvPJJusBsGxit77
UgZHXbHoMQRsfrv+PRbEKodmTCy1IrHezh8JGZAo3ngqQDtvGgt7nSwqNJSGSxbUeGbT5BKcROrZ
ZE4HLwNGQf0UKMM1KkxEVEsaPUZ1WCHjXB6NMbmaHs4DEagDmW3dugrpI4HlIp9i2w8R/QQhziIa
hzOKVxgZiP9Qwxwnr3twDbj/BPvNOwrgv1JgXbvQ7JmxFqCy48lvFlsFCbbDV768ZZTqazNKyXtv
COujVSgj76Wtk2/L1kidSp5wnRK30dBpq2JtS7dTIrur3U2W/XKWUJtcFA+uqKN9RJb8ZFjZpnIq
9BZVvnXr5NkkpoC6DlJjIshz4KlxeEP/j93qb1jPpxYZWKGnxsYSU7TK5vE8kPmqgI2a4G5xxxQY
LZdsEY+YqTQlkNGRBABq40FUwQGa8CqKtF3XxV9iHlGMDOOjGGdtRZVRbUCzEjvlGM1xCKYlBy73
59Tx6TnHW7dqA79Iuxs6N+uJRFhPDzGf1ubF00K6zJ14ZWJnBDPulCLAV1rIMSqJUjCvaDUmPenF
c3BjUTYn4agoCUmk0MuAJHD2iXUXWx8dWxU/y7vHOE78cEonlAdZ5LcU2RjoT3NfERsXEppuqPC3
llb3y5tUWfwugwuwS3ZBaqXPY8Ni2yj2Za/edMNSO3yI56pPKgbtJMU4WGAQNACnWnZswAA7J22O
2q1ZzaOkzB+j/GsJKqcv0vmBJrnBkyBYRT2j1VG4JNKSPx30M2vaCtg0ljw5et+uLgLCj6FmgNPu
V63FQ+pwd6ez/s7AihLQsCJCr6diN9T6ycgyssc7mANkRtQXx7oZ7Vyt9mbJcajIe+jK8SwxhKM9
LH51N5kFSJCgpLXhZs1SufhdmxSDUgkVbmAMZtO3LBcOgKD2JmpbDFKbDOZW2ObvroOYeOpI260L
Ai6tKH+vEFA9xGZ3Y7vGc1Cq+9apLuTR0gOqCViZCgJlFdpSFP08VFa6r/SS9v8QPVkjIwu1/WSl
xc5Vivpz0rzzGAkEUNmz9Iz90LWCsFMcHWipowBvAmFmAF+0ADNwsKrMVxOoIMBB4GG5apFBWAhd
TDn4cy2/tJkQJC2mfYRT2E/H4FR32bTGcPaqIZIgNf4QpQrkVn+W2KCngV9Vje4a48qBouE5m/Pb
mXZxR3/X6vo7RVXQB+XiU11ZxzKNCHbTMLHBBI0wbmfheXLKS5RORGp0w5VnbqAfJwBm55+QLpMd
NxCB7ZGfx+pXglADca2I2ZxLPhUV4dqS5tGZZ8ZteK+EzkzbuYDzVsXZtq2BsOpACVovwLLYChRs
zScqDOqhHrpL1Va7eOxvxtx+cnr22SiCeUgJCDAX2UMXvLPcPrlyhxiSC3OFoEUQliIMfNZhVeD6
nQYoy+g9+3jKKMkp3yiSh763kBuV7FUsrf4YjRbfqYweomY4BQn0Fy89TCRnE2yVhuldvbSFqvHL
ycmJ0ep3fb6GtXVrY4Sw43Gfx8ZOs8O7pnmfjfYCcuzLrvJbMUTvGSrebCD6r02BHodfiOA93Bo1
z7cVPGmUyBAzHzi0EWlvA1m3PDU6Yy9wiHCHNJ+gLaEA6GgmcuRWsdfmOqARGTC6KC1ygN6h5PBC
hM5mkOWr2US/no1NvJ3zgNNHmATlHyRI9lRgFKfSEYtpxi3Tb+YmZb7phUHCjk2bDtuWEGRSp/MX
2ArQLFKoVeaRZjiBJxFa8zqkLO09rfqurGztDPPkC5eYSU/syrpGeEFdaVPlVECoqR3As64r1mT7
1qGblDHKW6720c4DajavOKd5iFaask+WDGvSi7ITxDcW8kOufAvS0q0URbP2it57Dqz8KWqb9jsd
65Xdl/3bH2Np76g7WjURnuLMV1MT+FzCPedC23Js+WF2EdtoOVQzc3GQWXlerSUWXxyvbDMHaEah
69I/WtwqxcimPLZQpGmW6zyGy0eFoYnjj5cl10wSLo2dlJb5PRfd3kAA9c4aaxW1Jc1GEaCvVdpJ
Syb5OhrohajAKq5m9mUsviWzxspZ5Nx72uh+FLHZwPOjZO7SjrC18aIqQxzaFm6FkRZ3Py8jAdiG
fv0DJQ4ru7/tZKCOlZq1dTM57V5HsUI6LsAm+Mnv5TBApHz0yJlZR8p2PqbvJEzy34Hm0UYGy/dW
WcGL0l1znZgSK9lC0xrC/PrH/GnEJCTkKVzpNB9K3hW8tB83wR/7MOyG4uxpxVMyj+otse3LH4Bv
M6jmbOvFsLMmisWWnKcLeMly2zaly22j5XcaqOBLvrA+czFtULioF5cxepXhSABDOibeugDxt5ON
A7a6pXqs6738rCw2ed7w5NYOixmQUH9/aYb72QQdIzOnJOIIbtygXiO6TUtvHyNdNQkupUpH+loK
i4SLlFPTilOvGfQOf2gQVQfWR1Gy7gJ7G/etei1YfLqZPr+HHfDWgc7kuurn8L6jjY2JptcugN7e
vWUzOyWV+YztickDQBm20Pg2r5r0zEbK2LaV9/vHWGvlnxPeRa1lvwd4VJ1pCcuHqZ8lQzhE/nJs
7QcESe3WKQabWRFhfeLE5CotyHLbQHllE4er3CWqCrycvDNtkDTAxdst6zq4Om3pXJpueiC1JH9s
7PllDAt1N9UzLpG2P8Smap9wQkDJdCnMjvF8FEFTnUx71FYZnpUulEAtFwhCJryLXVAb6Fzwq11G
5wNV2qFPimvKmyGJmm9q0JOu8EWRggVzxspd41iJYStIBiRoDSZIjL51smS7UypBgsp9WtuOc9dG
ibjvLSDV/mAiO/zJCplqdESD5dGNADQwo4zZTtAf9qJJFW4RPINm2TB1CwR7gOzf2gJj7x/bHOih
FXlNuHmW4xjiackPi6Dqjc14AVv81IpSHAu7Jd/Excv9w5kNRuMNi21/p3tVAx0W7IS8gOIUZ/Cb
dJ8S8mRjm11mrKwrnGYbA0Mj/DHooo+51XcOjU07uP5wxdooNn9h7GMxz4NPYYlOAPU40yCXPBli
HL8cIZuZgkElWm6973KmvtNwyFapzZ+huKrEeir6bvygnf+kDdYL3rzmCm5B+lALMtqtFnzQIq0m
SEeu2Hd1Nd4blK+Sdug3aZkjtfq5B0i3Ql5JVLlfZFN3G9D8/zGjecFXYVbZwx8/5fBF/QIdAHv3
egGl9TWjW1hEh6yT2iWUizox713IrcTGCDe5/rzQBo4Ove58ZTDhxaiNv1QrDcDKBBsWMIduSiRz
rE6646Cc6nWOPInWMqsxompAV38oXXnqaRcrtN8Ry5EP5lJ8lt23USoXCYVdIaIQ6aYftbNTO/a5
d4gzRshdc1X2IzEBD39ORDjmFk6nwv6VZ6wm6HnGOy2ffdXhG/3ho6PEf3WybrqzCODY/IFnNcir
4RXmNEeUA3AxGTmn2FDDI2lYbGh19WvWaY6a7I5PCVHmjEDmM7kF+b6bvY0YJ/XLbiBfBDWtD0O+
55VFH25J/KmbmXJbOUMQHWCpBUl1r7ox4qr3L4WU0xU5RLRi6aKeTAJY2mqBc8pCbTEU5A9Agkwi
RlPSygL3YariEQKvmx4kKqhNEIcehVUB72ihYvyQb4cSSwz54aCGYkw9vRy0faRK/fxndlAYEoOy
sFZtahIb3E3wtluqmyvHIGBY/Hw4SYekQId84p+HFYIlVa43vdaGneE5fhFO4b4I++SkaXsAL95d
RQyGj9cm3xbZ7zmtXTaZiZx2Yc89MAPJhBMt36u2D3zPboyb1kWvM0Lc3NTjKJ+03r4OJazWiDus
7+Lu6jJs4pa9IVBwMdehA/g5lZDzerz3TMFCjzOaxGXza1ykbS46cy2y3GNftjoB2Cm5n5jMb+qa
/B9rgdOHeZ5e8dgmKFJhWCpiQNe8ceE7S6xSN8dyb+gFpK1xroCojpCSRNltc3MvcCKV/uCqdFPC
1P1j2nXhgZlTHd1rrZJgIoiM63sHgylRklJAdKQcRi8NrpkhLOdl1lHutdHHSD3Sd10yUvtMHWiq
h08Dmetzk/nVHGjPINcs3KiYrKkqQY2FwvJQ6SwGo3xAYR2lTPpMLyGFF1jAFvX1n4df0vvaLf79
G9QVSPxfcFI8Jq6+c+FjHu1JTtuKvsYekOESAdv3D3AX9Y2WJNU2pPOZ4vsHLx3GCJAaveS+yOKW
DBWz3PThhL/bbYmY0gL7aTCYTKA/YAf4mWTd0HowDy730f6H6P33F3A29k4k8j1KULYXphn5bFvi
LfgAaJ0ECeWr/z9J39D/NfFGd2gJO4Zpuct/+r/mw3jceakyHM23A686Ko2Si8Jr8WNfF9g+TzS8
P5ki0ORPSsOTUc9YEXQKdZHRghZKmr0nqMTkHsExCFh0qPHoa2DtwBUYg+bdTZudsB76Jdvs58W0
qU81htQOSZPEvxRc3nOr1Ovfv0OUAQnTehMeR2I6mH6Hczp4xtlxeEjawKrepkCEK2lUV4W+4Maz
gs2cp+JGK8j96LIZ2r799cN3ClLD2jdBNW8A9dWvupM/NbrChmqaxa3Rkio0LZ93A6dYz+CKj7XW
Hs1kkSBf8zjLKHoIsq8rsXUHfdhKMRm0cbBuOQHVp8qAv768pNak4QXst3HaDUtPbB3a8akqBxD8
PNpbFDnVcSQp+9ak++XXbR6+e9qwKdEKfLrT/Anht3m0vQq6i93HJ5mI4kbH6LMWkFJeids8gNwL
PvOxf7anaHwKY6gP6eyMWLKybZDZxl1F66vHjnDEvBPfhOSpR95U3/RuDPZdbXIrLL8wr7/1QAk7
S3p74LRonReGWURYSx+yEBvagqW1kvkX/g/bIl9RtGLeOw4adHPBxwxEzrXLtF5azngS0zN6q04M
+XvAQL1xQ2DjnoR3B8uKNxHk7z3h9FA/fhVxngGdEunJwnn05+Xnc9KLMNpjyryhp3z9I1U3mwQV
ks5fJl7DkFn8lI+IbUNLxhfiUvOTQxGeR4/0iyHKWDn0Yfc5mQ+dTYUTjeznOLF78Gz3qZ+EXFet
kVGvbiM2k4m+I5Cgv59hevjs/qnbF5hQe8DTw6DYTw8TGBRvtp8nJ0dlHaiP1EuIIMj6/F6zQpg5
syv3nh6Xp7icTmmvaXQLMns/WWJ4mA3nKUll/zE57J5rLZf3Kib+euo1dHnE/y0L2GaNsZ/bObWB
ZAXUkOeou0lnyEdTaep7expiLE7MVRAj7KtZmp0v59KC41xrVDhCohx6h/pZm/VAWKlEgaxYsz0f
bvENGfuq/Rrh5p6w4kanannRIGdwZpYPhWXy4c/XYclHJ9Mbv3/GlP/teMrdV3nznn+1/7b84t//
mXP5H//2T/+6xL8h65Tf3b9+1z/9UPsfP18Ov8r1e/f+T//YkITaqfv+q1HXr5Zi2c8f+Os7/6df
/D9fP7/lQVVf//5/fxMP0S2/LYRvTgblz5eWdEOTdLT/PsJy1WfhexO//+tP/JVh6f5NspUnLsqx
dcMQ/xVhaRh/Mx3syq7teS4m/2X8/ivC0rL+ZuiOtBwbrRd4S9P6rzRLS/+bYRmCQhfzjWs55DD+
5/v+K/aNU/bfht8tKW//kLXCb/IECYEWiWgm+26L5M1/jLTKxwqvzNCzBJbmmyuQeFK0W7nE4v7D
Cfnr7/5T3Bzv6F//lMk7IqxTWDZaEvmTrvUPaWW1IoygH3EzQ86hqYfjf/wM2R2udY+2UVn9jvPp
u1f4bjJRfI1UJvM0GfyEpLZ159WIq5JLFOPCSEAi+noO2mnGXD01+aGOD51HZ6MhyEqr0OgDFZCU
UMqEvorCFu838ipbCiaSUN4RXcjKJuNVjPpLS5+S0nuMT5GWUwCPvB6aCKfWBMq2MZ+n8n4OBOzo
0v1NIXUzT0A8c/GQmoJlK5ORpt9kreoO2L0AXqb9Z8y2GYmftcVQQrfDjR/otv82h0n3UfGhQF74
oZUm96FuoQfITNxNofSNQD5Sa3CxVruU8SSEZSNUh9ocX4p62MWuTkJQAPub5oZPxfLQVZIKdPoK
KPw7DexbaoDNKkm7bW0HLyQcYXAtx8oHSTb7kw74LbGgl5bi3CfqWrbVO3Tn46idWhd0QJAvygMZ
32LHfYydU2U4n2N1A/nlA1WkSd+DkQVYRW1Bq1dU0P/8xNSoC66np3w5qMaE5hLrMR1RqDIgZ/OY
NX8EeNsQze2sEE6E5jtKUwukwCHXKI4JM3vD2qWxoUyhZ+7iDMUZi8Yvz2oJ29TEXTfk1JZZjw9y
ehnzMtyFKCKaiOBwgtR+N0P+1LqKpS/hZuhDUc3JWvgoQXcX1AEp/nEC0esxJHwjBXyQytRviUqr
EwDjU0WnpdLPnuwV+o9S8zsteG4SJDO5jWSg77ASs9bljxA7R7DTWqlHnAcvTT7jgh0o5Oc59m5C
1+MqOVbIdek2oGKy5vFb77TD3ObAtUDA0xuYoczDCQacuOq1Dm894V05BnemgJEeEoyUvNmgxubT
GNBwLyhtU4D1KMeABnzm7Lx2fqxZoa5w7aM4mG9kzJRWB+FRRPgx4x5cQdwyW9Qs9ljFsbJlO0s4
2NFAx+MTU/VJgbhd3aHoDinzpp8GtOQVLqSqItbP07vY75zizFWc/DRDzF3ZtwrRvd8XBRUfjewJ
EFAHJ2sXLBE9DPlLa4qXwQsfMUe9GF1GU9Q4ZYnyCXnd2RHV5jbtyrXbi2/0mzd63X7bTvuL0qVN
nBD82KQK65U+rJCoYWeLMBmFUXS0+KRhuRyABZVCdp8l+UR4WN2jaPnAyIGPTvEOp8mCtKVHT9Ts
ahjtp64GcdVq6T0WmltQ9JUfiO7T6NqbYqhPE6v4Cy6p1ZCgnk1sU1vNOkUVnBHrNiS4p6uynUZD
gyahX0eASxK3OI7j1QZSZdJwKjwHPyyGC0aa8b1hu4Q9FO2FpmywDw7qikR86y6ONy/N96LUOElJ
VBAZEHwZAHlWJn4Y8G0bkqZ/sa+7hLSQx0kSTE8gB1Liwvcgkox6+8GK9LHELKmSsdn1TnHPmHdf
DtXBtATz+u/cWGKqUtpwZRTsK2nejrbc6fMvJD5vHqSAldnO9+OY3Q3odhrv3sT3qapxV1esiyHI
xUQAsRI3JL0UzFoE6JC3G1q7dopxOCG7aFGV4+z0fuM0NEnbocdnh/UvfXQIq0qyrazhFmLsxqMV
LylOI/ttvZk2hUYTvC9Q+o9TdeoQeewcr98HBT0U2cOFx/dOnfOSl1IDNUBIjuHRS5uDCyJ3Vpme
nwRv4BOP+JfukmEno+m+n+pnqzfPlTU8FsBCDKooo642FcYzMfSngFpap29axz00M3mFYBNGHC7k
v9ylZfAeO9Ux86ytMqx1JYJXu4bDAQakEHIrxPRRL4mSADz3qHlPIvH2nus911G87qw9KgzGcA3m
HUpII3e1TQfDG5C8x1YZHo2Oel96sgPtwMFYdX1bMPYz9EanPmJT7zLhJYOzpW5MwXvGJOBkR7IR
PwptBB+ldpHH7qJHtx8lHgD84rYtdQNx7LHNN10IgExH5EDNRhIaF/BQpub8UEIxK0t8NuhiV8Rp
gIXJIDK72hronuajhSNx/rPVVIaAmk3IzECocnnb8ZjUyY0mkr2ivipa04a2od+UYinzVs2nMeC/
TL23vHsXKsOM6iND2ZvpdNsXOVeqgEBjF+9d1+5NiKI0DqobmoifPRUboXl3bVm9ost7qrXpWo/N
izHMz2FVHZiHLNN5HToP9dcykVS7NvKxNj8bmGXcJVegUDSZno14ok3Rjp/EoK2HmcgDx3hsUPHq
HLozH7oRcW2qXQmivy0q/YN6930WPU6NeYy9/pbi45ny632Eg7aL+J9SAWbbu8iqL61RrIIMMU8C
ka6wss8IpvJcF5dUBpDDbow6AwbgXbNCbhxlP0XNfIeEkfIRNSgq3Q5bt+94rI62TLrVGHuvet/9
GoybxKm3aWlRMiq7F4MN6jA1ho8Jt5DhKYrbHcJVumnkcyMurfDlU657p0DNZRcbx5x2LflfKkq2
rXS3Tes9FEZNUF3YrGxrfOoRUGiz8d724Tlxuzc3YiCZZv2pmF/KwnjTpuLLnPSzyKdl9oF431xt
erqrBBBo3lg1gyxQy8jaWEn6GLXyoRv3XqNfMZneIYN5GK3q3nVusPY+hKP34UJb9pG8pECU751C
rPPaOgTFTLKDzUUu9HumS/Q11ja0nDOC3992EUJDKb0PGGHnT8/K7yOTlBlLmPuE8pI2v3WGuEhj
3GD1w0AzJGiy1Vvgqs8oiM7C1r5katJ+Q+ASuNa9wSJoQD+7DlO1dHCx7EfZRtFZigspVnFL2kaY
HCJArlkx7MMMpGn7UFYCMC5kDrbxsAoqeSn08MULrXdLq+7nZtiBeAFQrGl4t4vHMA9fA8EwOFFH
z/RqCwzvWNfyFIftxXGj2xa8UC/kcxPd5+HbUDirhss3qOCX54QndC0V4pq9LaqXSjk79s+vY9qf
44YqLOu9F1rDlNZZjpjGTRm7ezll8MvndicZY+izsupr+hMRnPeu+RjW42M7uhupmxkZcZji6/iN
23zZwIpnym3RysmBuOgtUs9uzRzmZ5V7sQznVZ/NvWGM+0TXT2xSD6M1P+G+5ScbgtRGQCWOuyZ7
B26aupTkmg0xycweFhkkqZaCym2Ou6SKgZlSM991ifYQGu4lDBrMHiGzCsZ15u6r4YSIQN+tPjgY
UGttMlFG19zOIShiHs9Cdn6RGyzHsXprw62DIyHTxR6n86bJ5CMAL78JqT0V06sD12KstN9BROO1
KYHtjdVu4dou/wOGeHG9ZTmiLoq+qC6pmoXJutVs9BDqUs3ppWakbaYXVe0MTqZhz0jFvBd9Knzg
kXejWeFAwjQe0xZW6V1vjRtrGhDaGA/6Qt/XcGHTukzaEgSqdgiFs4Fcca+dZgPXpf57Vv3W0zcT
jIXYILAlxO6+IxWC0cN8Reu9R/B775LEZ0FF9mZz7b5ZAky2h9GGajKRQE99xdsPhuNomussbTdx
K5FLA1Ka+OkswcPf+U5Iy3rMDzHtqso4251AlRWTfchmw76ZR2cDY3aTEOS5wG08OwL3oo4NA2Bg
eIdeXNp03MXCJtc2IOneheTU4SpxmdPV7TgV6wpso7SNbdrnWxJij0MpLvmMaE2ZhwQIq9vAq+Hg
UExy+ulL6IXfIz/X2vy4fF7BHSqxD+bZkSi4O9zQp8Yc6Cari8uKQUujnZczo9bIg0TLtsPbO9an
kUcPbQXMchjWQYkkAwIZHUxIieV2NNU+sJwbgpBW0RTfg54C9QXBC12+rK5gpDbkZezqp7gNjwNK
SFk7T1BB77glt6i86QNozATVbrSbo2c0mNtxIAIrcKf4k+Fp762znpzEDI95lJyX39Jm7Zsaw29u
KaOydlndUyNu1oPp7COgOtLNt1lQ+llYI9X2qg8HzGFNwBo2UTJB4EXV7ympnuNWzQcxB2ScpKuK
LifLvI0RDtCOx9NIHx95PK1lEiG4u2Abrlur3lpdfGOkR53W9XKRydoiZhnbGX+ThsyAHMjZeGO4
GVrJEMkGrA0xfsKViLFnttkMLRHqncEVHOddW5HayG1jTnQVBuIFWIVakFYtEi6rbq/NNFc7j+S0
+Nw0OhNScOiCT2cqDwREnApEE2g6Ss6hic/Gvev4+cAsAQf36wjSu5rGLZYrP2CG75ddcOne4LN8
ipzp5PViH0XqTJ1gXSI7GdvqQOwc+/Tp3LHeYm94cUJ9TWj0E+jpjabhEJ2s296QF8SKa92yaITE
B102G2t0AXxMoIYMf5qHNTFAq6izd40gekSLdswMZxEANKq3+OG2Ueex2mwvpcfMphlAReu1xoMP
2Wajc+fkGot4UzvY8ZM1E8gyvXSesdW718LhuaCvWa2NwNnkU4wLryCQqvSFo93ZFkttndsenk4X
jeflfnZ6WA0coUeeeFuGKKXiXRJ7SD3sdQEoiawVEslXZuKtDAPN1qAgVLgHTDfboV2AINtwKPdp
MF5oLCJmc66ukhfJgNmR6WU0mI3scRv1zi1CNc8GHR2nh1bz7ouiYFaMEYNXMWMgpN4Ys0ecHQad
ZM1SHWnO7Aq033qG5pUHOgidXdCbB2D+CFzidduDlKgk9xHpnrAUkF9vDO6tZTzT2eKOhFtCBNxC
wN0GzUeCyA1i+jEF37WcCKo1WyNDl0HLPPfcbeHR+CY46bkqyVif3+SQH4sINSHaueVXRY7aT8zB
KmoZJ52dmYpdNZIkIQF3mNU1M5+yiIQmxsLaipHkdEfVIdy2Ax/Tz4VKyr1ZzS/0YtgKkxWddo9B
5xXrMXceJ4cGbkiDs9WunWbsiAc0y8ylWpqcO5eFomGZwyFCpzZOMQ+EqvayaE6wSd6qwrsGlXwq
KORgnym/Gg+dmh2Ty4EmwiLquK9qQhQsgHi5Maxntaxog0JftYl3UMXw9vM1qBoGchQr9kvUi+n0
wNNl+OW8tOCZEWoq/VuZa+06CIFZQ1CFqWw+hdo3+QTIJWmErXIdEYVhgmlCwjPCxNOui94kEyln
YWLP13pXCjTfs9xpenHG4Z6scCjZSAudbhWzlfJVrBMNzpE2O9ubn4oSwEqpdzuyANuNw/YksRfW
JppoM5Wan3tU7UDTAVdV/J5pGG4bzd2MlhevHNFgjBsxbHnm24wqYNu3yEcagZ2o/Aapyh+fAzaS
ClaLmRlfesf2HDfevEJFjwqDR5OuBkObCK9hxMjU6t8gTL9m6nR+5Wn5eirR9CrHPNRa995oa0VJ
CMkP4o8iA9nsBGBIwiH0mxHBq1VgmpeDfkPLZ1dKY2AswRFmzuc8qzch6tkVgsHs1s6703JNHYOg
ncrMviKA3r49OlddZl9lArPfgCK0y2T+bQ4abGHeyUyWrZ+VEcKe6buu+9sh5YKUuPLppvLjjBcx
f9x7JOrsljUg9n1OLykz3qar4xdE0gFWJQ517MwnKwo4ePZvqPxhedwKh6Ox0q/em25r07OJcS/I
eFW4CaJkV4ruvfM4kQRy0drPg4fQQjBbMsaH/eALEz+fjbg+T4kSExXsQSPcknRUBO21sjuDWgHe
bwk3ohH5tUhuJQumRWNGyDRnuyVWUAigSB6TgARbT0W32NOa5swT9bZqlBvvpr7bSSdFnqkx5SSg
V9khVIuWxuHNUSVcjYNYzaJ/iimYcaLgWWKUoQrUV/FGG6MtxuxgZY8vzcBV12mkoq5UoX8fKAoZ
TQXbu07Cb+CD5lowntMuLu4H7VGlmofpNX1qCAU4ajUUTiumx6uoLAyFuUqDyfBDXb5oYZ1R+PJq
xLbaOonelYnvMiYMY1XlNl4kpzppfY16vPlw4/k3fQ2Mkg2EpzA0N8lObwiyG9P80kkOGx6kvqww
Hkp5Z4WyPpHAuImJTTw1UhLu0BVrRe9za6r4W80VVFjnXstZ47SedbAcj2fBBmmK6w8n6Pj/qDuT
3dqVM0u/SiHnNEgGGcEY1IS7l7a01XcTQtKR2Pc9nz4/OgGnbZQLZdSkyrBhw/feI2mLjPibtb5V
wNtN/tQxbTOq/Oc8GPiRJ8ZvdZgQlwaswiWEu917Fn/rQmwjOel8pGZBxE60gKTLKO07PrKOOgmo
0j4Ckb5TbBwYnShzGxAltR3W/rexIK2YUb/FM4ZIq0MMyW3a2eSF8o+jRbKp3WdUDDSBi7Tmjcht
zVi+fmMxqq6sSzGRzRtNI7EZWcELBxsW4WvCnQqtYAuAamfUzNVyIzz99VfbBiM5JqZClEpfU9fV
j1EVP6w3L1UJIdSq+Bi6JHzHemSdRGPk/gBz4Rph8x7IvAmHh1FlmIxXdpN8m+kJMWe/mULO0vVU
yu2qRTGf/AgHRHvtOW+sv9RtbjPL52Se7AF/NDYps8Xn27WDX8F5h959wZairux+eijd5DMvAPos
CHaJDuzyzUS0I4Z5VmCGjYdb3keR8+G6DF0bL73GFQRAhf18mtUlx6TzAX0YKdgsP5KmOqZ1dWuM
fI/4EVEZ9/NmiYsbqatzFQnKBtJjdsEv2pNpFbMM0AGSR1fTtled7sE6D5csl8Wx/oZfnW56BNV5
RikR84clLkffyLqhWK8SjfBlOzsYQLmHPqqR365pcRDZIQ+XY62PR4lPAWgAevuCg6VT8IcHWUC3
YJaZdf1xGLLvsOGEslK8EsN0PXjmlbFUGVE5zbaL8p/erH4CZ+ST6Ptyky67rOAtnskisJFpbbrS
JE0Ua3HZNdNqNuSICx4Zc3CRdXRFGOwOo/YuZpq7t6rNBHpfcV8uidx6Xgc4jW8Ea2Qz4ishqc/B
lcanrPT6pLYlsCh9GwzUDpi4fyJPORDmzGOvgTCmImz36ON9t0sGLn95HLSYGJjzpaUXn+fa/bFq
PqbaQl1Vd8nBGYbHIfM48Xh9nMW8nSB9Ef57wQn3AAqXO8PktZO4jVl9Tvf8PtL9smY5zk74Qm9P
3UFcL6qNBKvqFFa3dnGa9Rwd+s6GYlAPrzGz/VPTMqXDCqgieDG5223GVP3oFVPZzileNlK0jHT6
WtdeS8W4lK08qdAu9CM9xcW2AG8UgIj3DUGvEnLPgw5p9iZbKXKfnXc9jE/tHL0RYBLs23CmeHWi
TVxGTzo0q+0QDfFVrkwKHBdE6TC3n2lQTVscnZbDH69GSQEipxuvXr47m8s7kMVPWzUxZ704kArH
+YBV66qe1euSs/+ZBpxSlaJkKRl/KScvfUJPXstQ7lE0nPqRQ3p9TJxpvri2dGjbeJBtwa+/60xM
A1V02xvpk5yhQUvT8HttQ06cm3g3TC18RfsyscU85kn+sBhfLtbynUXw5tZ1nOnKdc2EkVdOJGkP
icYkAW41uW2BsyQYoJ4MK2zOXlS+Ol3qoLyx3gyR4YgMVjX2EiYs1fq3zAumjWxKeRs27VdgT5DR
WZkee0Pdd1VonvmIzHMcq1cnFI/jyHQ11WCuFsirvhbEpmPBUNs4ZKiXRK23TweY5XxPJAkxSh2p
hMEPpHs3rqd7pPp6h+i728brWBTR0G2P5e3eGhAyGx5jgIJS045A8cLFkyjnXL9u8p7gYJYlQAf/
ZFFPQK9IbwjJeTOXQdwVOQbZCSReZjTbIkZ8K+iWSqmcq8b8dlXcn4XueOycmRo+arETRyn0UMJk
F3xw9RjE9AjY7ry227J1BaOFhC7viuTewfzZgbnbhipdKJV7fLf9+KQNOR6pxz5zAgQd+HW+a7ss
fWowB3RmL1PJ5Rl1zXC0zO4hmmmTjYGMtmgqaGNjOvgyiPY8OxNoyfE+Kcoaqq2n/U65356g71gW
lJWDPDYD0yYMshYX0rQp8SWTjx3ypXDQpNiU94t05NEcwzvbdS6ydt6mFLN4oqNoYzXiCZFLtRkp
lprFHJhfBWoTqyMwqPh6cFicya684hhok+VcZfZHaItgn/XWHnnZchrShV8RrdiYPXcDs7F5xadm
Am4viYIH0X0mi2WdRc8qEejePsB9vCAl3hGihYmLjDIjm9iHNIV4AT2EV54pe3wc0so5Ti0Xho3n
33hBoWVswueSHIntA4ZDC09jTrXMDbqx6RXKYE438GPWN2EX2tM7ddA81h9GFt/N1UAhV0Uh6E7D
H8oORQ/hPtHw7JHGskshzomWIDu6R04hCAJ6suRe9IAL2zGmdwV/ODJNNdzs07LZDEWBmx8c9Rm4
i73pdcWMIOreRDPaOwIxsEflKUe8V6+pdph0ah6INsj3uOrxuWoGTwD3OEd6ljQNGhYbWzM6IAx1
awZjElCULsxRx4arMzaAX3Z2TeAUZxEj8E3XmtbW4wwaSE/jabGhOGNpC4ZgowpbbJsC+WQAdWBv
GtNbsFRqOxodwtQ+uTHYpZeo99hf1+9mJMV1zldjLcDTC4cq2Hs0Zkva6BvSUIauXM4MTgkL7Ogu
+nS1Hf5JpYB7WSUkZvAI8jA1x1ZGny6frHTS9Fhq0tU9N/8cks471M10w9UTHSsIuDjkwd/DXeb4
ECeRD7sJ3NB2TBAStrF9qkzSJw2P8aSCec9PjJRUWt1RYgOu3ITJcMi7s0CeKcqQZVRFNVAxRjWT
epc1kMID/bNYSJOyFBpeV3+FA3wjr1z3XKGBUmt0Nj3GaJqIa7uiRmtNzNN2e8/mpTxN+a+VdO9s
p9P1l2Fil7Efq94K9+wQadK78mvGuTuysZm0BYa7Tu4s4GHn8JS2XgQAaz63MaUrUZuwFRgHdpUJ
YcBwXzuM99vEvhqb3twLBzcyilMCvxtvA7y0Soubht5up8BbWrPYldQ92yilViBw9aSd6KEhcJtB
HVVClHf3U5V8FQs2UWMmX3C1iZZhinNzISkq8Og7Jtn4jWDersY1gLC0NdtpBKGVxmHoZssrdiWi
VeDIlaiJC7guYLjiA/vQB6OG9qLtTO6N9Ig7ghMGFspunsn3SGqTHWUA8sMJrxRJdj4/S7fnB8/p
WLqNHQUbmVXqGqHuTnHzkdFC+lLXwhmoanOb4N0OBFTBYEkeQiUuWs0wAVrUpVADT26tnqKIofOY
YlgKtAEOoiSU3uFd8KYGiadTbYPMxEBrY7abMoRitoucNvxO0gUXgZwI3S1fuEblzgYga+KrBPpN
GlDyOneWPsXGqF7Ib3q1w9zaISeUfl2k+ArGAUtZNy97aefvA4lnx3nhUPfSeqs5E0kv4LjEvM7o
JoQPOTk3uh6wgFN8TF6T8pObK+jszAvonuiZbz0wvcfWGNptlTXEJBDwiBtCLUcUEOdATnw5D212
7oU4zqVHAKOMtu6gWJVHq5w9H4/kK+MiM2JWEc10jXYaVnDdbJAnP5UsFM4WEYEgc87O1DJqXyG1
Db6yLVjmUOTmdgRQrJlh7ApmrBCxnsFgYfzECbw1G/5XHTXPhkjDg2JYUE/jtGXFwufnRQYOEP60
tObKcpr0Bg6eAxo53TVeThbB0mom/Ww0mCe1e5CsC5FdXPCd6aI+Cs1dY+BgcNnkHGyL8ezcuhii
NDf65M07r6lZKzlwCssk2jUSelXXhVdYfNbud1rnXAE0PgjDdM8+xDDnmuiow5ADc40Y0EHvvGOt
Nu8A9pwKFR8BIJwSkiu2wZCDL+g0o4qOkm9Kq3fXmu7IjHhiGomgqM2A2gV2tFOyADaMUggWEFgn
W9yMbnGvQ3JlU2USimNXx6AlOZiIUIKuiTZYq+MywSSGL8LzMxgm+7H02KfiI1jz2z5SI0A8GyVf
AbPkAv6+7xn2n3L0ucsLTf9FxU7TpVuaHnKFU7t0GVMQ5jAxXo2d8cbVJSYmcR6tEDpHXW4g7otH
l+BcvPZ7FN9MegL2FuaCn3quQGMv08OgjSdbgvNLZ9apzn5ySScMIUSYWXp0k4L08vaJopmMwQ/V
SI6g5daDVgKyI33NMrRFmV2dHdzjdKqIj4oFUWbV/8QEm2BQnz4HpEaDA1M/dOnscvzwOkUCJDgU
NfuvrQl/cVfMDw0xAjvRut+RgJq66AOVuZu9KdVOe7e3EclYRbf2Mu9TXfW+qho2rqpLNw3pirwb
DwIJlZ875HBIso81qq1tPUWs8IfVHEWHkE1ezPh3frQxFCM7QWo2OMQ9WyD2s7gymHvwzxRlccHC
qTc6XEMCqNrzUoEWoNHeYCDb8UmHd6q5TsMJW5arL2FPmYWIed8OjulrL/l2+lZt9Wxf4jx96pfG
2M2GOflOptBjMVlbgzCYJHvuNbB5lLn62iyE2goj9YCFRwTlQZwn6ewyJAbVduiSt6n+lEldH5uC
rU40ILxeRPxd2yP8BqoaxafJ8cmEqbSREQlgAzla4UOlGZoYK5FbRcHJ6RSCrLZhARUEX22m4Ryh
2bLVcJ/EXn1FrtkPrrgMOyqY3q6bT0xPboGHPIQez2Q9nFrVF7vFmglByHaNBQAPyU2/lXKEFjL7
wsypFL3szjEU2E8On3pk9AtAdud1ldpbJlIthB0QqnjFCD8rbYdvN7KelxFyQ0OWiZFpBOKy/CFA
Zjh1XiRx+s/MzHdaDPVuaAy0DKG4z5D3KpdxNCWgOAalwyHQUjwtiz4i50t2sil+R1sD2Ku/2yl5
G6BMwHvMfU6vAjPDHo4cYoA5bI5oAI+Y4MZ9U7xUccP2sh9PVeGcFs1ubIRVa5g7z2VN7yCVomYG
be01WYDT2rA20sg9wqi800yq+NbQmEWa6TzKmaOe1Qa9/6qw5qzeiNl4qOoOExK+bEEKcDZBeERp
YTMkDhglRuJjyvF0OlX4kg3RddbZ7nnM0x8V493J5gBWdxk+iy62NymmkL32cFvUPygviysOz2M7
1scqGR9aEL709AF+HvxkEc6eXa6QDNEUbjPOZ99CZLYDx7WvALDvmlQ/uw42OStDlNdwIae6OWG6
JJAozIdD05nPnfeFbdu8Ci3T3LlsQ6X67ROMWbJw2Ucv0cnswPMkWT8fwd+CHBpQxLNVgjuzCTwq
PoXPhtFL6K1/932UydG3Guy1Y00mRhiRk+4uJRPlreNxHbFpgwYSkrsRvZuUgVlUOWfpWHL9rOV+
rrt9QhIMRIxdo0yBN6CxrudEv1WjXXEHzQ1fFd8tCbgiQCBny7HZSdfsNpF+T+lPDzLu4y2Btanv
xTApuPF8K0B0FQv3l4XpnXRZVqH1Iz0L/45ITwxBsAiBBp3iGyO1GAFZfKkFMqav2sjhjWHIw+Ri
nWEQ4l5wj8deelxWhIyrkC4wLd+Q5rAze89FOV/cCZZTtbT/aGxa0Ddc9j3VPfPf2LdsU+xFTeNh
vAdZhv0kTlK/0HgW0QDSrl4sRnEi9F4Ij7jgHfqRXIh2+U62e7AlZ/XRkDFhLiR2UHKDthfGRjcU
oVQeTACgaZtqeeBEGk6ZTTBLPJwEf0iQgRJ0l11jztwG9F4E3KC2p0Kk4hQ4FrZmX8Ifb8VxqGEd
oCC5ti2LCCuH9x98DtaQrI/31mCwpV2JpgnUpPrW1BjX0U8N+FbZrZP9un61eVDfeUPIVcZCoo+p
I8Pu2/UI7RKd8BfKgi6wb5wuZKOjcS0ZUAJ8mytR6Kqn10LMF7K8zCENRxKmQASraqMCviRP6s40
6hTGnIWtbN4b9fwwrH7QxqhKtg0EqrT8WuJ2EqgEkXewYjgUyYTatIzxG1Ea+qRFvtITVYS8PGEI
RhRHuhnaErr+KmQ8S/RtqK1PD3fpBiv29Tz33OBhDb09bR6yjniZpuanTXF/kl/u23GQoH0tPajE
MaIES28XoxpgRgVfbN3FbqTP3VetuU89Sgsr/s4N14HhqR6YUZzpOxh1WmjARqJKMLOhBful0Kwp
C+VtG5HZNnY7HAbodCJ2wIBQWqPYeoFgt72cRYiISsOa26gKZHiXQY4kM6CHLOFDwQMpEqLkG8XC
AY/qkEfrugO44ou4JgU24CRTc3YYsnhDk8DUMQnbzViQTmRyKKBdglDAtIkhx9EcsmcKzcdUqw8g
FhPFc/3WSYShcqivWKFtIfO5m7jgCg+or4aasln0p9RjU0HyjbUhVoqxWzusIRjBVi7BycqnZ7Mz
vhOWLn7qgo2we8j7Kb6pAl/ytqYVhGx7z3So25oV7kqF5jn800jmL1XnGDsYPu+ty9RnXnh1aRYP
UzViCgm9uzaz1E6VGFV1Yry46C1zNx1YmrYuG4L5UkrxUvWARYr7OWcsmgfY+5uRdD666V3fiV9c
j289fuzZHDkaMR77HXYbLSxiyUfUfeYigA5IdRxGjyOz6gmWbLgZgeZAAS3+OISasyvynpw2vLYJ
0mkFcdFpDo5NaFTocFZqyayX6YOB1YzfSuTcDw4JJSqdP+WQPiMw2thQUaumvik81eMaWVbU0wHN
LHp36X1GBrURSSCnoJe+YMCXS3WTZtMf17oxYGvk+sOIkNs5QG/o0ueMnSdDold0TBGKdPRzCY/Q
pstf1cC4kb4JBE63hvjqL5L8AG4JsrEGLf2iG9lB/VZITHcAJ97nkaVDhC67Tx7spmQfZFnObvTq
6xqZarhkesMW+dZDAEKSLXlLojwEhnW2zTWpR3pnWkLi1WrrNR3Lt2ow30bTq9FCfbmVe++5IDok
Nca8/p8Vne2ClTl0EfGwX78OalRndsXbsaa6emTsrCGF3LZmKlCgN388Uqt0nd4HyFJBs0/sNPge
TGw2ZHZfDVOArIu0DidmqW0yrg8pATwmd12NbqOxBopSVuqIP0IcwD2XHj1hXhavbJueyBy8dhPC
XBhXHGlTqSij6MGECOtjSEDAIu+8YUmQ06e3yrBvMHufAif8Fh46Hdx5Pc6EPkqf8hayxszuK4/F
F7GhyCHN8GU0i8Jvnfk2nqbXIuQJaF1mPODSTw7OxG1rCahTd3IV2MCRTPw6h1ob1vajJAcNVqAf
SQn6R8SvGKHfFCGY/okL8Su3e2czh2jZA9J0wmJ4t0dQSVqw6CBJE8ORzjd5E78Uo3tdjwN4P8LL
lqA9zzNFQ5RdWYUmTnqZj5lrngJ+zCiGmQxIenRohK2qe2/k/F2V1afH7alR+MfmcmoBzBGFe7Lr
8bPoqR8hXm6h1NBwXgNUizbsX1GyDMFHF7ItrNvrEiNmwxTJ9mIk6MZ36oFOtMAj0gVUX9a7S1Fc
NeFDmdlvIbG3fmrSzY+1exrU/NSZ8gbSNDjwDh+InVkOKq9zpENAN+VDvqTXI12JNp8cVIbsvm5I
/6arDg7Sqr6JBHxwEHNMDMgjPOZu9Apdh0OO+FEaH+I5Lo7rnRvPfpbFeIm65IsBUU3cC0jrx9rq
bgtrONSM1sO0fViIqOPHHbQ/AkTMrYgKdPiVwXAK1QpiCqAK0TM/zsixDSu/oCihiCzkG2vTWzSY
9yoez602buMx8McWgI4XugiYkIrKWn4OPZAOZMtkjXMrWQR+ucGN7d7wzoAmWP9igjeB7Ratw5Hy
6AURa+gbxACz/8YEABxjF3fhccnin8VwPsAYnYf4ty+s28ESrR8nPNKzu7wbaXLonXXJy4XJevq2
djtk48kpbqga25E9Zjt9ViIlMXj9kUe4+gvdPpElp7wDLqky4xkqzLEcfg1nBiaA7bgwD515MxMC
s1n6GPl/iXUhrrLHHKL4oj5j2hJ+09ByWIRBSIr9rKwsag0eRstrko0gmdxOIS3lX1GDE7OOclpI
RI9Tp4+CXG/qQwZVId0MJQN/rPhAUItsmXPDs3li15YMmqHro0tgHhLweTn2L6ss5gBmcgVfkqIA
ZB1duvgIGB76jH8+PTdkvup1f8yOgOrYuvWmF5WZdC0V+/R5cE4FZm+SEyI+rwbLyzqC1FP5MGQH
S+zzyPsgIWynmp6JWbT8CKBoyDKWK0KoXudI/mlhDNcxcYS1Yqi8RCGPY8ZNWTW7hDxs3xNMv0py
uStj+mIz4vmkXm9HRgV0I/QdBCI/ZbE8jbiawUhdtLaeZrv6ipuUt5Uhh9mFv4GTXHLPee/YA/k4
ttqixyKCcYdDCKZOH96J8LHto03QxM2mKxouyp40y3osLiJI3+akJpKhHXaZhTG2ImpuI+36Ibfr
cxdaPJEUWSjVE8SSjreBBFltKHYrn2zf38AtfDtnXlS7NzaGbL9d5gGKUXPpp2jati0A9KwHjkaA
sYpfRqKQKkS58Kkfe718s5bbjyZh0LDG6GK7PxW3SQEJTRcmHfOC9Bz11g74Lwixo2G9EQV38qzl
UOXNyevkydHDlbVESDbNfCNThthpDbGoKV913tyEk2ZcKTsftRg9oSKyxrapXJPukng9UmA8db6C
2U9rrBAjpodBgkEp13194bF5j1+DSD3TK90L/tjMUQhxVPRUIMwPuu26I3Klc0Xq+9MQiZcuXIhU
ex7RRCO/v/G8/CFvqCm93P7phukFPwv+KQMTVTmp+9G4RN5y49bhGb+I3Kx/CrTBKl+gBk4fvTIx
hLUMjFGJXswGm/sKSHVMTLugumYUsxDLqxalHh5kYrypywqolWhoLeYnBgkCmo3tadIVzw4r8rjt
NpUkB7ubWV70mXOjhAfYMCTBb3ScW21x7LjOsMdS/xQ7oEdDPE3aBidKspzU/MbZ5/F8yxE6lSxu
nUEp7GABpSVkzKVEPCT4nt3S3LoMgQh3av/0LXCDOOqPUTu9eM165iDX9Lsoex6j8kQU4/qm4nKR
Rno2gH6KsD7nXbQXmnGg1VRccYniGSySP55TPMU1MR9shxsC/zY0HXyUbUTduLy07TsA0uui7EHR
pK+VgH0LOf3DyeGrsI/eGal7h6fsrQgvwox/GNskdvvdQjsqCnWmiDq3wmGqjDo7J3xaDMEtDn2D
0IzgGT4NXPE+o1znftdKbgIKTj/1lguD6SvF4MEvh+yRcrj1ySd2fLpzfyiWgDf0LeuDgaufoUpl
3I1l9K5cEoBFbTz1PZ/IFOTNZnID8AV6L2SEMESPVznzoa4ZyY8oRjQW94S2zCvJlg94KbFZttOz
0zkAz6S1V3b7EpEpx19aYx8wxdUj7SiZLDbT6/gkl+HP+u1NZDzN/fRjVYIDsOpJM6Fw63tKD3RF
jYh6hqrEoDX1Byqk8toh98xuOuwtpsn7y2AedftinLz8VCqWx4gHgr0kTymssTeEq0vJyIbb3EQ7
RhhFcGUynDslrDwHKYrrMFM11FKPeYqcnkMP7bsnsAMwsvX2Zo9B3E2fi4nwg6knZLCXWEOi9HYQ
jtwYYhOZHu9306MHmS5kqxJ4Fm8wtT6EOPq2zNIf2qH8GhTjU9kyLRjoq1h8buu1S9OOSwCVRDLw
nuJbJtuYbZoTNZ9Gk941jPsT2d+jpnWDBK+9yT6FwBoG2KepHejuI1jeZsonDO+qp4JbQ54MyGqh
402bCCXWjvKhdqZ8N47B1zRgWGN6BG/erjLf6ojsVewQPTi76wBa89rwvVdUj2Y1Xid8uHoAIBNG
wVmnGEyXVEKp8sxzFTi8AYVR7PE7rvMwrooqeUDBdCHhALkDRii/N0cQgKM7bCxH3YuElljI6Wzr
MyJAc2MVwfVgUx+aM+knrEEZEjAmwTyAEEZlv27RM8cVcuOk7hv0YRQiBvdqrcQ+shz7kBf5WfKX
JtQ6FDrdbyTUZf3PYnH6L5pVQ1iaxcGDqQZnAF4PmpGGKDylU3R73gP3CgmrMx2qx2quRY1oT/Ij
sygOHa/qt0Me7a3O2ctutEjGXQsbG7uFgAehF6LIWPTbMM67GDUxFLFNXclTk8y3bH+uxtZ8c1Zs
nDtAqWB0k/6ZK7bNfRXlBAKBAYUQv6FXAsXIKoe4J3+0+S245CnvJJdBOlYQVDGs2OGXFziEBtsk
T6lvOKp+ViVP+ZCA/I8QyITuWzVdlwY79dJazn2qzkk07OFs369fFp32V0kagSA0DpMZ6qh23I05
v5+RzYdLEiS0pXHpYWomEBHL2fkOCyZVVfZVxlfo8AAKN5Rqdma+dWQVr1VzY/8aS/Ss4vpbh2zU
SHUI0Iuu32Nj2D9xBdq/te8rBtjHLnlWDntWJkyg7QfWdwP5oyb6K1ukOOTi7mIwXceXQNRpQCKV
EzINMSGv1JBF56coab//CmIqIAQTvecnFq7BOsJ4WoMT1rZ9JoT6rkZx11rlF6/wJsoyqIvmDevT
S6jCK6OtHu18rbIa9PL9tNxMTJRIfEmq4T7IacMiHocRPwjX67AVNllXjVffVmH5O5bjubcKkDbh
DgYTIzYCZxYAbAio5g8MFl9sInfk2b5QHe2NxXnUDAQaCNZVxdWaW7in+rf1vxu7ueXtJlSXueES
oNTuSS0OQNWqhXTkWbRv0E18E8WLv1jGY8i2Fcm3OpSt0/ohVsCN6cQ8Rl6+ZWv1UKh8Qo0PO4KR
sBXerj9D09y4Jv1u2by1Cl3QnEGxU8OLA4xn68Ysjqr4m8oTs23m4JVrMkoV4tUoO3qGsO4DHcpX
ncsHm3SatbQz6X/J+CSuuwuji5l7Vwn1R8l17yuCapSXIJ8zOUkbLYhgRm26fs66n6Sf9bixxzY/
k3X8IGbIFp79hGLnWWBZNazmtq+bSzZNNBJBcr/+RAMk53yMrodo+e4B3wbuc1JUZ9Y/X20iH1H9
n8rcuBmGe6efT4NnvLfzd202l85w3lqPbbtbO3dl5B09G7Umg36/nT1kTPBuNn3w7mh4ja6Dxzwg
GTXr0wfJkcnsY/hIWn2Y+/Amk+jxUOf7M7Oa2UL00opuW0t6orDnMvFKeROb1Z640YMIPpXCVVDO
Z5edoLc+05FRvE5NftRdtFuUvLMs3OBJe3IXfTXo/maknQgoo6TZXti3nKoOCIrH3gdkI3t1Cx9c
2jLJjCww/uyUwOUh5ivvQhlze8IXQctD2ySidudIiu0FX2VE3ZTXxtma0KWUAzNzRAqXnP+0ta2o
8WGueWxYU/pMotEAw3TWFej216GtD9Jw8UnG5l08IkJis0Xfnt+4HgWARg/PtZ3UVAzVGyfaaUof
lnZkz528j6h3HH7VQ+0w4XHxl917yCMRCz3Zwa6c3Es1INlW3lSjKx5RPEwjMhH5ktTlZ0XBnsU8
I6Odcf4LTdKPBl3FunPvoXDEAf6L6+rLLNg7100Dle8rRlSyCePh20RllGFA1xkjrKA82EG34kMj
koft+jVnbNm7gummQssOASvbGz3WePbszLtc7piXybIsxpYMpK2WKaMgixVZ9VORu/V1RcZOUeCt
wrZQ2NTVcRZBITZxrwvxA6D7E7Bds2P4vWw0mq+e7EzEk1vHcNxNP3mmP1YtZUGMVkdgLxhxRRSi
uF8G4GNhSViMA0UttLgZSuD2SXiVCyRJos/YPcnmkF48Iw+vYvjy/JY7hI5sPpX4CtKIQb0A5dwR
qp2sTUAk2P7GqbOn6XoutXX8j5VG8m9RW/6PkCws/fn3P/NY/r+lttgW2JR/jW15/Cz+xw3clqL8
e3DLX/+h/yK3WPZfXMvjZKCrsIX0VkDL+NN2//M/+CsOHBOTfylpa7T+/41uEX/R2tHgXmwBXoX/
/m90i/iLp/mjPNvVNvWO4/w76Bb1T3gvvlFPa5dhouM6StAT/CO7pUMKw06LqpM2DQvrHF0nqXtS
8mtxiSpXrUVwkOnnibk+38M5mX8MlLgYz6hSZGTu8w7/wYDtf6SQLzIEHoR/PDUcNkOcH8spOefN
j8IrjzrtlW7ou1ZTc0wB4CI1FjmtuHKTBCWIxmZQfoO9GmX9HWl0FE0K79BjpmIjpSB2/txhsmZj
yByLInQER7JjKhRtClYxeZ+JrZ3bO2XQ7YnlWHFzIfxWv6sfKh50frSqmOAqoKjscVKXRjto1Mz+
ePiIDeuoSXbNbxhy/8q6yfysNQ81AjmiFvXYX9uN3LvS3uU5mnzpVlxP9lbF5vbff8f+b16ff3jJ
/tXL+v8gGUlCDPrXr9j2p8g/m/Tv36/1H/jb6wUWydRaKWXbluRF+a+3y/uLqZjsm+sDbrvKs+y/
vV2u+otygSry/jAadxxX/O3tcp2/ECNqQzQ1tZRg8/W/83Z5+h9wRXJFMln4oHm/+D4APvCF/p6M
BJM8cJA+mxtjWearuuxexiQTAJmxselisI61sXxSUqNGDayrZKT3tkk3Clt1bDoUxxkRBZ1ZXtqu
Y5RPc1eMeX/2cAXvHZVe94Q/Yo5gfDn19Y0bYymVLNtsOvN8H4pyPva1N7LyOBTDV6QBNdTkXw8a
Zwdy/3wXhK9CFsu+xazJpBEVdzU3h2GOv0XxgrVHzkW7twER7mwNzmTQ5XVKm0WuqLS3jiDOIhuW
4CptUEPGDew9zOTLVmt8ylNNJItVNCd7UnRLNEmYYKDgqn746QOR0B8yJUq6t9Rjr8zyQcfCOluJ
wYAHTXmeAcdZlr4Dy+d8Yyob79LlrtAvdho/ZSIwD2pFr2D76Q7zkkKZTsCjjOIUQwfdEs3ZnNwJ
+AVwTBdEOfncSMJI0vPbzr77u4fxf0GlcniQ/h5/ZXKGe/T2wvQ0EwPO5H/8JRttMzfzAnu3r7zr
sIlhtqKw7xx1CEnC23g4OW67EmVtL6/zyIFglAb05mm4Gv8RI5VqNeTW14z6k92IasUPUToc41l8
JEXwBoo73MF+I0M8s+cdkYgPfQVOEo7DPeAQJr05suAuTc4Au3+xlDvY8I0PuMklDZR7JxcKkFm2
8gb666Zq9T5AB1mW6jZW2auWqBf/9x+IMv/pA7FMcGPs8x3J/USQGBfo3z/1NEIWiY+s+tV/UnYe
S5Ib25b9IphBi2kGgBAZqTNLTWAloeHQDuDrezmyB8XibZb1hPaMj5eMgnAcsffaDd44Ak/G0NEY
CVRS++b7GzfLmn8SBI7QOQOku64MRdd8Ba2f+GHnj9jFSypIa4RpiVgKfF1BGgoBWYgBUB3MixmN
1aTWv6xaG2bjNeqhiYAMEpMnNVt2ynAKqqtj113kUzezK9z/YrMAQ1hP5kVdzmhUsEVIEUSOnPCu
0NCHYPTrq1JrsZJGg5mDm+JzpOMx8bpDaet56BMn5W6k0M9gGKyMm1rUj5uXeVGekk6DpBZDYSVj
u7OvItBLFqdWEq6i+zGVVv+S9TAxZK4w5Mh7cDrihtX7o0yWpyH1+nNKEO9nV8HD+Ax1x/++MaY6
bn4DtXFOUlMEaAQD36fccFQx8Bs9zdZSfl/GYHzDIBBLLwdE071mg+R7icCTQcQAHXKpdiogni86
Yo8duedkhI2gLPWaICD0SE5HUaV3UmcfYmjJoy2WMjTxjLEX5tFGWMugELxM9N8/3/jnaertP5/B
t+94uCEQ2ajn7refz24lITcj7w77iWmmJi63AT3yAgj1hm8EtsJk68/7o+Rq23IvjbgQdBNjxuBz
TepHpNKM5ebyvBYKU2Ej905HsGv6fP7v3+qol/6fl9rRscjoeJcdn7JKHRq//dZisKj+pxnRUiV5
+3UyviYmkJZgmqRX3gfpsPJNhwH7CEMxy/NPntl9TlpvQcstXpOsY9aib3GQE0tSbpoVajkntQZd
3jfXOgSSOqAZ9kk/duiriRXKwE4UqBXrkGA4sXZVtGwtsW8t3DfaWxbgNu1ya8HDFvPR1+C4Ch4C
neNZMr4oxzI4zvM3xu5f0s514yxonw11kKLyepkXdDVFiYDOquSd7mTjVfO9D7QorJRMF3SAaH5o
aXZHHuR0NPwSLUU7/I1GayiS4B9XlbrXcvguEzkM8/efV3XEljAkSAuYp7YKURSwUPDMOxkEHZ86
ZLUtbkQsCBo5y8H0C3DKGPz/P4UuAQSGKsBND+DQH9/0AJWwCIQYD5DSl3tEmnVEf3mfbChK1o09
vsy2uJfpV0JQiJ6wOozKC1g1b62/+TWBQO3ifCJ6bj646r3Ka++oAdgB0++9l5P/Ty6jQfHz5+Wy
uEyOaem6byOp++fl8jdnm9IkH0EscR8xRkFC3MxodUo2oO7UXyCeJkpHjJkdkbwFpvuAHOhLBcVu
v7W+xZnmE+u8BRoeAOdvP/B/vCUWuUu2+lKYgW38cS1zG7CgvXrIZ9Vv65JMcMTbrM81vKeGB84b
U8ncsu2B33zIsskCNWeZlyAI+CIktXUz9MGr5zc/qzr/3FbQt//7PVbd2Z+X0LNMR52XNHGmTY/2
+3s8y2Fqq7ySSK+R1K4MIvDuMztB4JFMT6VVWZDCWMa5DbQkpmo4x9jbQoNN0qOl/Ux0lIXegmjZ
lOvf2Mx/Fh6GzkmIAEU1gWQu23/cXryRZDoiCYOQ3d3xKzGSNv4Q6ShckSI5FJcy6tSoQlj6p5yp
LVKigvikZLTwEhmIPOXOIyPkzeQ8WCvPCofMDWK3eEuz6ZbYWZbdLK3++5qa/+Ou+zZ323B034Xi
+cc17apNtPOkfE7idXGC+ogeeItxuLxiZ0LXNJmXcbrHg9ZfO2EdW9+JJW/+oVisnm4QDA85zlVY
VNmnHTnveWSAqwdBBLVx6bzh1rCnjnL6tlKf6tGCxgch+5CVf3k6gn+fR1T2YLEtaufAZA3+z6dj
MzyJQounwy+wcTVBeZM2TA7tybuXk/hOYXx2E/5GN2KYtJvxuJ8QSBjGaP/7c0nWEHT+RyxYTNMd
tpGQ045icn5onN6YwWkAzFYivk8o8og0H0JlN67sHsAPOpyDMaN01tjkLu33kVaHPUJD1lPiwc0l
EH4QnN/wJK66lpHIND6wWZAUMdRS0GrQmKPWwAARexDnD7NeM/XsttdkHdKnLMF/tNsJe9H+nDBT
NfkwhDlpXSFEqdf99XMToiwGiZfbzxQwo+P3YYdiTIZSTVtKSQBduzHF3T4gsQZKwNbestMtXlUF
UrVpvCX9ejNr4gnSIRnwzhhrWY15UjM16kHnC5ga4zk3tuTzgGJG2F1xl+acm5XDXS2SGRPq5HRH
bWRWy83ul4zwpI0/bGD1bBxQnSo/+V9ePft/3HiT188yLY6Gf1PRufRFwVBgYZHPPkuvNXEFXHar
0Qle659gKp47r7Pv68b/5kg7u5hLopCdN4tlzYDGhjFymN0ms7udG317tcpgi0vGEfPIdcvN5Mkx
gk+F+pzU0OdjJDs3VG8y7Fb9hzGXOXI/QH92z6nuMPbtkNffzAgR1HQjiRLEO5v6us+tR1YH/aEI
zPkwJ8xN2tWWf7kazv+odlyOIhS6AV5bmvA/3mgMRYQpLSV7jJEcD3wSyCnU3Qh8CUXJsYn6TB82
LTkhoyHqQbaRDMAQNi0OjbWYHqq0+fr+ebLz4YbUmh8DYdKq+LCsiRp8u2NYS15VqbgImmC+6q3f
cQPhrtlAs7IFTuPB9iIUNV4IfFYgW4yFprs37ZK+7M/1VpOiLHXSPxxaMIHF5cYAcNk39gNBXpj9
GeugEY1c4jz5Awxo8JevyD5b0lRc76bQQYo2GnMuXp2iSNmz1itcdQ3DJB5Lgjc9wrjdCoEhNGCK
Mg3hnC+fdGtFKMPRazSNPJOW2EX7bUVbTTpWtpI7UNrfvAkzimaaD+TnGNdVxFZK2gP20yvVen8k
syjS7epM2oRxRWF56tdagkOHgRh4QJyab4VZAbss3XD2MaQIlxixpMEmZHMkHsScOJdqEC8lOSU4
xit5HFK4ZERKxCXfXWFgyTHM8lsGcP8GMzQPTkU6F6rgLzXE31t07sSd4amNhtJZI8hzOuklv4zB
wV3dLmvIsuo5w5Yby6L4qlXld5PqVu9nF+RZvsZIMwuGcOiK8TJ8pAh/kyVqsAVbFsT1nqR3abzN
5joSDIXg1fabKbQ8YlVRpF8yTcZdbuALHfv01kULTn+sv+pgmIA3kAybKJOTqgWIi5qPzXrsWatd
9v5y2cALeSogIz9YhEp+yHNIWWaBua0VfDIRidYcWRq+eJaJ9qcZwcbRDDhl9/JHsOSORoUihfWO
YNZg8bAyduCDH/cAKSia2zFKie0Npt4j7YhHfn9ftQaBbRs0j5s6Eb3EfupGjr9twGoyZSbzyrzo
4qlIbg1JyQMXDjZdM4SzxsQjUKf8qvonFDOH0ejt414p9iYuGMOnkET1hjzBIWTzm8j4BRjGh5DO
Mhrd/Ee60VgbJUMnX29PCNYQddjus15BE6mXLmpUD1D24hvaGsJlG2QYtcsBESyPwUCB1TiYBV0y
7TH5cNsMlAwEm+pDWPaYJTpiqOZCP3dzyTWY4Krsr5K/WW8UQ7gkkN08tMvwfXK9L0aLVifX4OOt
/RwhY2AXQ1WMw9dFFTvBLXZG681czGuBXD7sa350zu18xp8kHrraOnbSfyiZzD4T0tU9Fsv3aiVp
XeY0nTYyj9LZ2DEFQh4QDTqxOz+lq2Lp6diPbKtEwNUEBI909+U8GQD44TX3joRwvSEvBIwCXMUl
wU1V7ItBLLplOIfRJKFBy2CwDgtmhKLl6SZsEbFyZK0P+2DLw+19hNIDOTiVxjXpEyAYg/FtzZk0
4LbnKfDR7hU5/O/9vqLUza5aAdx7fyy9hPG2XcDHMMuBcQgGHFhpmgXDInslxkkDptjGxkIlvBAS
hWtj4L+3tuoTna7htDg0gAxSmJ+gaduflzpTr0qbk2eLPKlKHI3IYG627nwn8guSg/ozTm0RHLfk
Yz4EPokG6V2ZmI84RaFXTy0wqonXH943y9FmeyIu8Me0mrDG1T/AREqLrAXnURockySdOecAVFkZ
Lzpq+gJZDnExgY02OccRj4FyUG+hNCaeatK2HDdDnl6Jo053dfDm4RuVFU+m4J+0tVuwQnFr9MlF
8/vLhFX8ErTA9PYxzKygpIUphwcy08LCrlGpQnp2gM/Qknog00j3c8ZhI1WG+Y42c0JbMxqLFgzT
4NcneCcslQWZHbNAWzwFdrQEeXD0XGwKbqX3rEqtF2syLvyDqIX6l33y46kfqGk0ekQshe0c9PeW
z4hSR0KrZj01p6CmY9tphcnVNtcvQCb8I/Gg/CVPnlFg3qL38E54PfC4Z9sFsgpOLz1dwgDBQow0
56ffeM+55GcYkl5QWYgKdzTiZKo/5m7+ZajsaD/OxKBQnRV/flUU5JtBXrERr7YL1ky90PsR8D75
sB+aLcN24aUt6fFwx/Y3GkI/Q6dBxkPG+90YE0tlvf6+T4KaXgzh4nGSYbctjuylsLqgY/6Gy48M
3o3ZLZ/L/bDbD8d2dl/LFi+aLGGEqTYYnHZ+rCrrU5U1d6IznsXk820ouRWGg9CiSu4Xxy7DfUCz
nxhIInloGtmfcwObjirfUxAKxLoP8WAUKQI9/zsE8uQzkdbIW2hFRv4ZfeSB208SBKukRyc4mEWd
AKbtIER16LEkxk5AS96R130Ka7aqjsvDXVn8GSe0D4s7o1pXp+37DVav635mzkD49JZYgP2Cjjq+
RGxO0AMrVOC8GfvhjMKG74/xnPQBkncPxUlHV3IuXSqAmt1/P1/AWaA2WDawUdpwu/hVFmJz/bJf
5L1C1lUtvxSporEtX0bMdOrDsZf5y8qWXpflsZakpWfjgrrG1E8+vAS8BAVvXdYxzW15q4qWT6jm
Una3A6echWqAzJt8KEBncTjfpFYxxV4F9Gah1cdpc5MMMBarAI9F5ZNBCr2Ts9l7NEfjZKEeyx37
VEmu2X4pGRmsHGprHbnSO0mTCOFUy2NExEhaKbhwhQ35+3B5HjtYhUCn/jYeUOOcf457KCtpuw2H
JQorVNUA/zZEK1Fxgambx4OWVOYrK71PSrlR2jzvk0v4dtop9xAU7Sit8e5XRfFZK7LigF8OogVs
jchLtb90r8a/p9su8352QwY9tPp5//xRGZEvYIvQccyMfg8Gw5ezRQdC2gyq9IGZNE5944Mk1og9
Tx4VfHTjvzTQ/278XRdtn0n/z0jX2tdOv10Xq00dp6htgn9nOl/yXgmDX3/Zlf0k1zUibRkEk9qd
7OcB58Ry2uYPY8tziukBh8Ko/ZqIFyQc65za04cR/spNsy3+BUbcpZdu8ext06f//tFq3/bnzWRg
x5QncPnd2GH+ed2mUoxrl3KcpgL3ce1KRKwrwAVKMQiGEnWPElXr4getUkrpQ3M1seYokfv8ZUHx
P+Ziag/PQIesEnbvav/3+3OFCAjx8yon+MUo1vnIQaLCex0hi0HiWwPHGVodJLvfPCZaUp948/tr
r7fXesrvcm8q7/x89KN6WA+IResYty3kXH15/u9Ltg+J/3j+fds22PRb3GXP/KOtEvlo4y7NGPB4
RBVsPSVILzo8ntXw3u2ayXDLg/KipQXjEWXHkTPpoZqWDLHet9ORQAEN3bNusIzgCF8yJg/eQrU4
ddbBJOEtHipabpdQzP3UG7p6DRNHPo9wtm7s1v4OzZpMCsp3dO/Rfvp2mJhvZGm8jyNa+CIW2eTR
kvDxbdDv29NKPLfgGCrJ/7Ma/xUFFW692cdmNCTT0cqdi0d+LTZMf0s/bRpyRNCA1kVu1q1Ni6R8
8oy+5zoaCi1yy/7D/mVHRwhnNqNx9n0RAnegvGiy0+w4pI5wgrYGOTBtghCB5IhZdVL730bt09BA
H//75igZyJ/Ps+/YbJiZDjqGFajJ4W8vYTLJvMkCbs6+04NfQlysmtRYYGRC2AHllg4P0jsv9bfR
mW6NiWNKdvQ4ZTl8MYv88S+/Rz0MfzwsHEkGrTaKEd3+swdn11aXTAnZoi2bEwZigVFul+eNRiUu
ZgRCvdmwa57G0wRbx3X6nwMuoLvRm6JMMEO3DRJNMr/9yyH+P5ZODOstRiW89mxI/3zvO8/tFuSk
kvXoYEca0sY0FfaNmPQlZnwEHVFY4d6L6ujTj2lQfoUSTbL6UNVHNOoER6bWm+j9Uf0b5hhgqvrs
Bj2DrJw8OjCMpXebzttt3VJI/OWq6v++rMwqdRZmJAgxqrTVjP2329wNokXGhSmhLrCX6OiAV9XO
qxzArsOXKaxP+8yPmUeB79X+mi+CQVdVPEvVTA4EzJ9hTnyRVjkecjymbVutd8mKaLWe8/RYWfUx
d6hiAGyKj6VFe8l/4HOVWnrI0pY80s3fwqZQwEoBSR7QKznrPbZFCiG/qIdwc/pfE4Onw/tsIu2f
62r9SKqGhWGRBxIhjsuV6kmObjYiF4bnWjMJ/iwxmQ20+TVWT03VrPAMQ9G9Kc/V0VmpUfYqydSa
/GjbHw3HeutY7V4bE3y1rYvXrPd+bgZEzbGQEx4/CmxHG3kN1ATBzjuiHert6pMnFjN4RuNAkJ9t
LAT7+EN/rim0sf5ub9XPvWdekkI7AvTALZo/dsL0ItuVPmrp5SQs2NiqrGfLb8XYRz/nsCL3ggp7
OeDRkf691DTUqH77qV/LZ9xh9YNPPxRmjvUVzuoUs+D60SUU6F3moYfYSJcsl89WUzd/+bxY/6oQ
XNdCuKXWrHxerD81VW7mjmAmYVtbRX8xrHyJ6xKqiNF48DWxXXLbto+WAWF4KdMXU/lG1PiCgjM5
VQXrYGGhMlclp71kUT33P7KZj6Cj7Nx+QJelp2epYY7kE7/3Nnv3hiK9CJsaFa9j8y+zMfvUbEP/
8j54xr+n955lmbqFLC0wWYOpc/G3F8JtC+p0HxBYI/QPZGCfcZVvYSrh37XAla/078th9gMWjMGI
THMoQ3J9x/sP+mxM917+RU/KPCpnR7AyH0/4/ouHEdTJ3qUQ/LUcWGEGLo3coo/RvvUs9OIL8DxE
8msKpdBletqN57xkZ7WrX3iXnLFto/1Dh+bZQF8N+vB2n+NBvMrdrQobjAjhVJxatSN+b3s0IpLx
HUXvc+uJ6TbFxnkgWvkox/JSNGwarYFQZWCqZ9kbv0SCgKwWNksfZ/65t6jWXM9hStwejWf62KQM
qvZyvsWAGRPqCRtne9gH941t3m4+NupsWq6s4unHVMOd87yH5pA+j+bbvpIFRHGfkwXFkIhftF8W
/AdEnKLtueI/PMtikhGJhlUkV4w/rXlv5uI0MoQICMuKi9H4HAjzc+01NbhpcpDev44FbfZAtvGE
MJqCBRgJeSlAb2AZ7hdgLyY3tuQLnQVceQbbvWbAtAj6j0NvnGQOS78YtTjz0juPXvJKrGewAB8v
Miea0VGPLR28vm1R29YJbGxmX9ja2DWq7sXKHuhGyBhBzFG3XRKzYBgObUl7RdbEEMogv+SbeaUz
Baffkt9Y4qbASXRTW6s8ocIZPu6/03bgHuMcOQiicGJMdFYYpNgkghxbQbrIPNonx2an9SQbtwQX
B3BTPadtQ6cdvzidk4aGUy3YUJYudJd+i9N+m8DIwSC1DO/LbDOMIlqRpO00j6DzrDGXUQJwMGPZ
dmWIOba5LaEdhBsCmna4z59Sp+jPi8jedK9PbisKV1HPFyzijA+Q3p8bIqlTa0mfTBrpQ4r3/2hu
dMb+jFliV/D42sK4C+paZyx6PCJJAOQFHSQz7sFQmWdwP83LlrVRS1iHtPVn00qHF1mWcTcy+wJH
cNqHPEZGsOQNtsUq7i3m0bk984XR8IFVvX/r2GtwTYPttJmFAjuWVwaNfZSNuF0Ag2IUhOVPP4np
lo+sMxMkvTa4TFuCwQ8laoHD3h1qE/ntEyLQeuYLDE7KACRP25FvLH0g14x8p0VFVKgqPadxQe+F
xUihvBA7UKH5mvOCsZSvNiBCdUwxZ0H90mbnuoWzqktZnvZnYG911XCgCdryQA/jwdPrEKMOWDf2
oZdG0sa4lm2U44fDbmiRIcBkN9ovRrpQGKcln7p3gZEPRpHnverzz/vjiVfrU0lmdmip4aQHqWHe
8KszlTqVdsFoQVXNZtPH1awH1LmPkqj2cDQJGsh761haAr5fa8c65AvOaIVhWnrKBBZpo9K7se44
GdAUj/bIL5e2dsbjK4GhhM7QDk+zuHDZBmDNXnDIp26LtyJ5YhxoIO8yjui8wNIZ2cnZCn5Ui69Z
U+MK062TSwfcNuty6nk/YSY4UzYXmhOwqQgY7RQj1R8eOLYA8f5HTx6pgaGWqv+9EIRLpE530+tZ
SGnbYDrNb/eZmGj99Tbvvw2rN16dxj/YqltwGo7loGcHyxzQ5gNk4XliC9k0j/u6YB9BFiTRHbJl
rE8bK0qzWJZwhrG4izOQU7H8con8oqfA1JJj7ax/YQsBhOjpTL+bNTkVLG9KOAC4buBfDnlWQyDk
+k+lAsfW5mvgaMNVywnr1QD+seHwP7ot/AVtMJp4zqYE/7XOFG8jqU99PPaDuFN7ULkx72ma4U1Y
s8lMm2hnPW/KG0JG+nO23jur3VzSxXstuvS7syls4ajG4CbJcyX8F4sdGh9FD4EX3pua7Wu7LPSF
/mupe+qGqGBGykGwD4MILm2pf6tq4PrlkHmXbWJqkYBOC/eSsE2m57Iiq12yJQjxMzHrwqmhW/Cc
2AiCk3QpW1r34pp5yzYLw1rQlMbBHB+MGuhIgUkoarL+RKPVn205Vi8CweH+jWkNk3wQK3mwVP1m
I36NAPjcJ36Ul7zPpW9+HlgmvH/xsoXMy0Clo9tsm0pN8BXP+VqDyQOWIh5bHObeIxTbMe8haKzu
8jh5YLwS+VbimjrUJvvEAufnYd9Ol0tymWujve/az6mrz6f9uZsT5uZi/tFUwDczc7Zu3WAASK7m
Ey0nuSlxOI9qJlnkmMq5hngBqxzQLobO95jxvYrdS6TBkB+kZYr3pcN+dI9s7w7BTCxlwDRD7aBa
d8PEA18csgnYQwff/dAC/OpM6ltYU18TbCRk/yWH/XZomnsYdMs6ezkWy/VTUcHxN2EbHVIX3k1h
XTz40TdoYX/si3upra9p174VNU/Y/nV2skIeBhdgd9OJLnSCIQUVWr65eywCrtobHcHCne1ndxg9
m0Mz6xebiHWQ01V7ZqDsRcR3QzV3+Wha63AboEDfX1QwUL9W1wSFqibLxkTNVGdIX8zEWpGXhK20
GMtVSf80Bb/mhsx6Yg8xOi/Bpy4x74eVk7UIFH7HxEUjE+ry3q/AE9pqrcrK8smG31amK/mO4m3f
Fe3f8P2P1S4eMwIH16cDnjCqBfPuGjdpWGhVGu4V1Lws7bkZ6bA7d9BiY0A0rI3pY4Je42h5qXtK
Vh8GErx6ziRbhzFHNI6reaxazeoL93i+3TwgBUJG/jJL4rENgA4oggviJWFgivu5Mj5qgZVcKirF
uKCCuNlvW5bL+jSmDEPg0eRqKps4EEv90bvxerel2kbMUo7HXo2Joa+RlEJ5vZ8nXsCd2087mjJY
0Ao/jDlOJtQre+mwtzn7mSYrUhlBhbY3BR6KY3/a37LgoUfueBQFhqfCqD573psGIvg78Mq4WoPD
Bky2cllP7FOUfTSwL4raBh/5LDk0exd/f6r/dEyQRzj7TUSh+I7et0vrt9XrWEQJBtmrzU1YMNIe
dX4suBmmfo5B/2fVyblo+A5tQXPTu2w49gW63rLGciw0npOACOgYw0qxl7xmDbrJRggIpvP8aZ5g
/Hge80u7ZtO2/6HdBthH0WDFX5PPKHSyyN57QLXGEYRqLZaJPqGHgLw/+KI9OZ4JDuh9Lu/7xLRS
vp7gUithI+8hgtqvItO+5w3ghqFmpI/lnBhTcqCiWWaApyaiglaSIJcHHHUkOKlulYTeLaYVwnAO
/qrTJ/kuJRBrSXDuJ9sV3whFD0gA4bjZD3gwgw8dcPcwnQ09pHc5mnB7suCq5EJFrk+HLCRti0Vg
TQxbA/isEjWz97l6ZFyykIyFBkf92/ZtYS6CR8sEcLO/DfWgHT0UKPDZbIzPSfNzZCMzCt84NWyF
IizNr5JIdbMqHZpk8epq4pIzmgeczDUj7QZqU0liAkdJlgsZ+zVI6Q507YTaLt4fjaAXP7x8zo7/
9y6y99LlW7HV+aFUmzWk2qoVb19L8QtbbAeFg+nYYqy/JmDd58XhQ+7p8kejMiUDvizHltXzoRnb
F2Mp7ssx5+DVfIWP4g/pp6yOXKHHQ3lqupHnSpXpJcZQcN/LaVELu33M997FeBoWSdndF10WDaqi
kYaDf9jE7okoT6n29sqpVDJHdZK2pT/G+/8+2Kbb0e9SBqp8ilJv/ta5xtf3xcuAAshzcJQWMy5y
e4GFVJc97oCsPu1nT1EGP5x6+Ez+AHp5rzTC3px+7q+kpbXfcPXXh1bC5+on11L0DQYtZGolW3qX
1MuFkRNyF06N4+jLaDZKfErt8NEKVMrAZL6tVP70a/73fXWCbLa8gUwV2+zcNYcqbJ8T7CeENfnX
jgnlhTOZjIatOO+/r8xArPjaTMctICJ0CcyjvdBYxxKJ/jYeMy953UvMXNUOezFKPgaoIerlmnwJ
5kg+ZGOhyowBDHzakoK33jgGQV942sF8wcdshWCQUn6QE6mkcy9/7C2h67UPCWzBG2fwkwuESzvs
BzjhadqEDtumhFlZJPJgY76tJBs8Mr6SyBH79gzxkp2Ey/RkY/U2Jd2nQodQA8qGKsStMkIf7Kdd
vJ3XgDiIX2qN0Q/3ZWLeRtWCxHKQjG/sIYtzMDqHEin7u7C4V9OVagPDQ61xm0of5U4zLodiFOfe
M+PJJ10GkNwYZgPpg5sJQ6edprCYzeEBVNJ38hCZDkstXPJ8OE/jFKVEuYH7h2KTdPLFS9KBth/N
0OLerTWCGzAB3DI9eTGNdj4vffCWT4yZHbs98srJW9GA/+F/oMnlCBxgvAXYVph4MVom/R2fKyB6
/nHKkAsRqyNipIRIBSFU7/9io6YjSvPFDw0UkqEFYj7ea4Aph6xg9lS3JGq++SsSv8SftrgplEXU
kgw7Z8DhhVV82t+Rrcyhe2jG214otdr0PS+IoPLnk7myRNBG1ZM0RXHqyvrlvVNxho32eySDgHOE
CASasbW+b+T8ICf6QzPL+Q74xrM9QgPc/K8VafRHza+Na3oMBLrZG51iCwoZNvFOs2vElm6FHF4D
PZVoV5Gi4rcczb4pvNG701tesdUVSR/By1UoGz5ABkOycHYXDR4qPP1uonxYtZZG0m+fhtnx0V/0
bQi7t7h1Rm50X77mCSPLoUPzp2UCUNyChmJk5mv6pNH6E9kI3Yp8rejBH+7nbYHn55o686mc+uVc
cvgJNLOP+2WezZFqtne/r8JVzxi77KHfqFD540WbNb/udaNo6xckKSk7rwHlFAbBeJ7LSyXtV5tM
7Y/CD7AjV3XUAf2J13mZL5oGKK/rhBPv7UtrrtxOjm08h8A7vKZKVE9u8B9CHYP1B200e6QjlD8t
dEV99qcOQbdY0Db4ZU7eHFatpueTQbdCYMwYbQk0UqPOADX7DUFCQWFFk61YINkGu4qZzwenB6dQ
yey5cPpr1erTnbvaiNo5mUgF744FZsWHdXC+OjN0bwZT9p3j8f+vi+zR2wzQczlf01KaA1ghOkjf
Pwux/RjIRwEKZB/I+wXPWXZGyLNrRppXuLdZu1x6hJXJXM2XrTavgonaCd64Qcub/3Q7Au0LmM1h
twlShbfmWuj05eN5Xe0uNF0mwVrZPXaW4O8Q8yATk5xzH5IHoBM4lvP64DcOqZ4WKIOqBOiHbhyY
vX0O2FOv6/paGh1uIATJlxqvtSvvLKMH7ONL59QkAZ1AzfNsD2Qpp42QDxq8JwxQ8EABJd5yg+dw
xJOGvc+JrE2rbhWearEI9nOIQmJWLl7o+GU4G3yvjIyHWPPbgvZyfJI2oWJB30vuRoC1vmwmOHgu
n7xBnr016D+QnIL0FgSgmWz+yaHvWr3K+chCrYZSHZTjp60DJbh/GM1Ej8lVaeKAcAB71HT0PNNy
HC3kiIbGnoqR50nTujL22ubL7qFDfRNNK3nOxqQROLEwhrLxVRz1QlxHkX1KUDs81Wrw6df9m2c8
OZWdRuYmUbgk4/aiww5Hun8tKevvsmSs38YOEaFHLEVV6umpnjb7dYNfA7gDsnCfn6uxcl74+mZh
XkGyd2fv66KN2dMMEytGteIf0OPlj9II7QH1eEXKysnOOIzLkoO9YMjDvnFObpvA+t6YGxmWc1Pc
zvCXk2wWTO+X+zSYjNsSbv+QIkIoCqaDGHSPjKq118oY0ahZ/Oe3sXpcRUPsayOu6Tz0x6pJII0R
vXBsmdzeLKnDe2eu3alAoHADzBBiWkkmgJ2NSB6zZwHWH1mDvCsmFYgDZPpZIp/zijM82fxaGwEm
YhexCKf+lUaKMEqhncxmzB6qZIOojY8mNGZbi+UA5Msui4Vw9bGGYaASNOSAzUVCNKhtqL/oldji
uNfWahXS3FxfVgc6AbGtHurG8cS0YohHUPcXR4yfvaHyQSt6BBh2znryazM7pDA8bmfXvVYaseor
Q6OHrU2u40y5XLuTcUdbMn+Qc3ZN88p/hMaQ5Qzm1lYE11nC4q6THNIlg6CjKKnj1JAcghkRAVMW
AArrS++y/8UVXQxScD5VpeldOtuE3l+y882XIr/VdHKn5mKoQq5BcrsVQM/QZFdHNjgcJkN65Qmy
TvvN2qBsnaoU7mHZDfXZ0jwJ4gxY0Ybtg1TiPG5EVb+UwJEO2uLNp3pTDMzV3M6uhhKEVZT6AED+
pWF9SjY7ud2fndnuvvQmwaBd6hgxDOgf4AURiOtoRti3u3HtGYZCEct7fyyW+2rKsFgr552bTnO8
8AyQIKg9+oMmDpsebPdFAQDKTJKXuvD1Ty37y6BEhVUktXG/9dmj7Nz0POPFZJettET89MyeJgxY
o3MiDg72s2DKnxfDI8Oj13HlnqRpYT5bRMys5tcN5Qwhu+ilJoIMTl3fSmR7XvKhxHt0KOqXAo/E
y2DrdCbSKI6bO3I2gmaNmqqur8ijYW7ToTClMw6dDrhxKQQMpm45pXNA4PzSE3aYtLEgxu5Qogl+
YOp8UG7BC3PxSOYU5ZOpMlBq6Gajltwtnn4mFrAKe6fXHmc9R8rXf2dGbGGZMCAmefmdK7SXSrg/
YXWLu3Vu3CeFXkZYDNQo2e5qLPtMejoZOROKms3nfehs/dZrSvPCOMCJBf3eYwoLVA7gKxu2B9f9
/xINjWdfZeSHukoBtIt/pI4E2u8G484RuXFn1q8TG6vbwnHr6wwfKNQa+Gc+HCr7JsvSDZwbCWmq
H7jSUseoHRARuK1+DBhh3GpdTzOA2uk099TiBfDhtJLLI3Sw/0PeeSzXkaRZ+lXaeh9pITyU2fQs
rhbAxYUiCG7CQBVa63j6/txR00Mia4rWm7Exm0VWVVYmSeAiwv0X53yn7UR4JMon2DqA+NgkX/qU
pAW2Xc9l34gbA43MLsLlTEDiG8EtyV02uCYS+HxYRzJAzvBJ+xBN7a7dPoAnr9uCV9CdbtjLjl77
QBnQPSxVunG1rQ6y7nGa0Hdp4XxEaMTiFFY3jJ7cBZRHlhAe2hSAe0UcdDwSRqyFUttIIm5jB8Oe
BiO946nGlSbkQIG02Jw58AWRSHCxBuAfUVpOx3rpCNuos6sxdQvWVCclGB0lwVAS7mq5ETJwdsFV
Gn/NJf1qxMbA9p4AHD/ANCwd2+OE2zUmm6MBN0tAgceeYEovHaSaIaXJb4YyXyMUpjMMMQmoamoM
K7A9/Rkzkk9LkFR5tykN5p+5wSQ0dopNNjkTchgqYkxYqAxZh29YG9vFTSEtC85AOayqU7V8ZhH4
BMDNvhVzd1l8pmaI8TS8CPpXYpWslxEPs5Zu41o3HyKH9IMi9vqtxkh+y8zvpiSf6gIx9+rSybS9
kXznZmYmQeQuwq1aaoHVxK6q5jfhDd5NVi/e+2qn54BfN/6dIATmlBZMHqSukA0vgQtBU70KQVpH
ksds6GhQy5n0XDMv3lhTRg7T56aFW4Slfp13PsIYEkewEieU7G1x8DX9yHVQ078xPVC97axLbwyz
E9yF9WfWVPgkk/w4xEgStQVhtJHbEOejQz9JAnw4hUdGvxu1dFs05wmSGDsEX28PaTVfS5zx68K7
WvdBZ2jEG/+wvUerfE5Kr79LuomiCvDaDPrqCRDQ1hzGY29b+SnK2ObR1KGVqBhtdbMgXmp2kNAO
2gvyYkDGAVGfwo4fWKhEd6HHcklu3SuN7y2zS0CEM48t7maD1gDkTxARhdU5E3Y7juAjKRNIa/Ye
5lRrMgvy66ctfce0N/XxdvKKPVRF/b7WJbQ6y2D6DLq38sswvNGIX8AreWf5ZDpbbXpXN3O71/Xh
R7oYCzWGwKHBHoat3zoLdOM8oVIka5SUnqgakjUjws+5lxLg0xNu20fxtDe04lyQqHmj/sPWuAeN
ib5hSFmzoX7d9Rra6gY+0iUNsAE3mX4OHUs/Y5WjDq3sH6y1ulPP+IXQyPo0YTHbuh2qfGjc1Uny
uTwjI4esqFBLT7gy+on8zryYl22szWIVaqN21Sids+e0y9Ot6dfF4Q+7dKy0HzU7DsA608TPbPgW
CBipmftll264XduCVkHpVrUm2urO3maj1Z000zmx1AejZnfxmb0cNDnbMGUejf5VuZ/VajtiJYwl
itSQ0GbbMkaoMpti+KT6L+qQ28xgE9C6n0ujAKeAUWFjs3oCtRBtkxHjsVEDc2m5BY/NpN2ncgNu
BV9DneOhj6tz2sCj7oqFzZe36HcArY6mUfxImpA+QLak/BWcVAvl5sxIpSdeiWGSUqLjcB3OXX1X
WXVwN5E12FoIYgqNcyzgdV8ZUS5W8zB6G2aDGObxT7Vl+pbakX4ewUKsUrPQnmbffWachWFgCYZD
DUb4pYjG1zIfu5PqrXsz17cGfSGsADqvxK72if0AWqJ/nurwu910BTOQpDw7hoXczXBP6rMTLijy
fgBFHjqVOLU//DCz1pY1Dp/Nvv1E3wdXI3usvQZ+RkSO+zj9nHjwGuF259K3Ch5BrmfdT+tzw+SZ
pLnlZsqH4qb2lyN2BG3nzglk+MUNiZVFEV0jACt7pm7y1MHITdrZZG2LBmDmUIb2fi5Z/jDb+yba
b43nZ7dNKFflepicYfhA+rK7HLKghh6xE4w1dGq40SR0QRrEHZ8zmwQ1wlbbu7xh52IM0QU69jVC
vbjib1hbhqG3iWJBCEttxic1+FsKgmUk37buOI5xmJmdN7/PVfXGQhjsHZE7raOm308m+DMRcnyY
STJupcyQ3lD5Lk1qv5E56slBA5tLAwl/MvfvAiTRsePblNUmbF4GppO0SPTJMLyr0lHrHlmDo4DJ
tafByl8BsILmluZAJauDYD9QZJa3Yye+Eg9Erc5UaeLsoLrWboQ5kA/VMTv1zRur3YJVXzFjF2sY
IvwJjApXg3hf28h1p9p79vqAfxfeF84UazOMTvtSR/BiUT2sbc3vzuanNK9piOXqMQ7QGqtHXV0F
SidFoezvm0K7TZviW2NgqXD4q/FZm7UdeFs7Nu+HJRq2lVZLbi9P8hyyt2K3tnaz+qJ+Y20hIrWM
x1NTl7tkjMwbzxz2qW8HO7U0wOrGd2P1q6ZZlmuon3wTKT5zwFe7dBxsPX29IlWsmwb9G/E4LEbM
Kzr35GJX9TXse/1kRMjpY83e6Qy+1mTM0LAuy+2SinZfTI69Rf33VJPakdJmXq2mvGlatldVl5o7
LDdi1zf1YbQJcnQwsB25Gw5DD8cgDK3iQOxRumXLogQrsUnQeR0iPyFCgkBG8ZoIHzABW599rZXs
ivr+U1RR11gi+JZbl56ohn0Dbm5np7QklZ9p1NpUR24zH1tZSJtYThgXatykBDcl0YPllnS/wbRn
vhSfEy18lnyaRoxHUbKwb8b+WxDn+blfilvw3cdy1OJjkt0CjN+LWkzXPBX9Nl/CRwa841H+9OeW
KBirto4GClhyFFW3jOPzxVqi6K5kFhNWGC5mEAAMm6LlsSY+MrUQ2XttIXZmInDLuCiSPBG8NGz6
ub5vnAbjdFwGDHBByJ5c9kWrwdD2GfasG2JGiPkLw/vBsmqiXbWdwLeaRwaGOGMeb0oj+qQv2HaM
YEurCEClYukhcoNesv+qVF7KfzDIRZ6Fh+8BcRhdt3RJqMO7q8avQ29RNjA0ft9+V/WPZam+WAQj
r/qiCI9JFRPHhfCoDuxvutY6CDBtb38oFuQT9NxvqnCpqaqpvO3NnIryNKJ2jnPJg11Os0E2rRrj
B7HcSOVk0yn2yeTxrsSG9wQSiaqqYoQCVVTPew1nHKmChkxOmvY6KZQ9oStHEXbHSG6lcy8DH10P
mIwGrCQTO40hfO47tMq91Tso/IkxjpJlm1YLh7u8pf5rjaiuAG9075ORKd0gmDv1vA1ELq1VC/eP
5YtxaDTW8a08lRiSW6PM0aDHVN+H2vT0HZMbPWAC7vkoLBNkS6p6VPUufRUJskWyjYqWn2f9Q8un
9jBIp0+ecA8mpgOBhhPwWFjll6DWp43h1JfeT4wTycAb2+PNShxgj2oa3VfTjRSQ1YSLH6rkO+RL
cr0JDTTC8DafvfZEZspt1xXDIWJTM8Y9E2zTaxisZudAeuRDH1kT3JxV5zebpEPAokp8JSSKSbFd
wyFkzgtKJxn6V7VYq/351kFvvVFGy3DqH1MTt1YUahVwVtTeyiabmFF+N/hYCHULmX62YExOYrKS
dflxqb5cQzCFjoZhhbcc1dloApQ4OaJ0b0F0rQqie+4MFsCFFJIWFGLcs7KGAHfz7rc0O6oRJyEx
pi1ec4E8KtOQ6AA6YrIqKSdJKdZxSd+9ePH3pSdHuVsqSbP2BOFlyddZT/11ZLI8jqflgRCrg8Zb
zpGPW5vJli9zJLs235i5dcZw6O/1YrjqmhWfs6TxmdCze9cJF5qDzFjjQoC1PgUYbl3ibKRRTmSk
DBN1eexGAyNnxwirF0N9kAtlC4k044SfcquKghRXXQsOXYTErfQ+g1yEa+qZseeKJeIS/ugcmgX3
KQ2Kak9z9j2XYVlWzZCmRuXL6g54p131z9ik9YmA2H4hIClmGyZrnTxHHO9Pc30urG9NPeVXce8/
Ljq5JrW0/TCWewLnjWtVLk/VxZnV5AtZiUaQVZzsq1ZvWD8t50rKH0q0XJvcy1+smljEYaxOuXcH
CLYH8TndUZSMJ8MQJuAUJ98bcxPuCpOEVbtjsc1Of2VUSXaqTONSoDHeVFF7kAXHRnn9Ai97aSuj
4I532D4s3aEu4n5VoQMudau+18fyG1T5o/xLthFQhy0P3mX7NeWvWk+nqx4Ul4xrrVlCEy0AZwMW
1FctqIqd2iImwYkfrn3IR+zV03hEgeTvp5nlSsJwcNUERUDwKIsYO9HvxsJb+DC3scsZyXriR1HN
N0pq3JX0TVFnEVUqyuQ4hsnTOIX9EbEDKYWUUiPQcbqA731umPsQ3s66NjzZWG0Rd0yXuWLBB33j
7Jg65jA1rPLimcVsUyo3opI7swxy6HTdnVpbtqNWkLVJURba8WmYlyf163qevBObQOsI5Oc2Djzz
EBXBQZWVUVhHq46Y7vWS0eNmET5UWi+IFrqGNjPnnWKREO0ambnpuhiOSpHcB15C5VA3WwEdbJdU
UXzrW463J8f0LZxJd6n7DuKCnZF9bSfc7i7qA7XUdNDz0eyxKgo05+CBgU3ENc+Xw7uqTylDlFRA
5GQWOSyuyIIgh0yz76M5Ki9A8bf5NCc7rIHc5WDJ93Bv92rFOdnI1XueWdJ9OIQYU8g1CckH+NCP
dqn9gwCWEpQyQHZ816n5FQC5Jaj3JLsyt+A6N4aehB7JCjNhl3yZuvKg7jIEnHtCf9h2srwCXzRI
XD/wOCnBnz1mUFYLtjXFogMTvqZQ7erQIucUbY766RTID+JoIode/t5dzymSJPGteps50phMlgx8
Fq4hxppyzVk2KeJays0Rb/l2yKgV3dY5LgCQ18LW2OxzGTYREQx6b+RrQOLYQcI1D2+3R2B8++62
6ehalgpdzUIIOrLSUkr+wz1at2IzzLw7gG5OPadZV9nWXqlDYlHcR0A+rqgeOtvv8JuSE5Xa4ksb
mc0JSxeVAH1gloi1G1NuqlqKVVw9om5Nh+hR8HZ2fOm3BNlsp55xkJgtEOkkxJjrESdWX5LmUrQu
UQcDIwVHgEk2ApmRLsodKq/oU+IzKBggvRcRAYaBCG7Ve6XsCIPeLGg5+DWFK8JbaFbhwZRFtizL
1HWhFKQT8kTatvYAvkja1IkRsLRjNvX+QQeuqR7IaUZMOuT+dOM2+tquK3FxxhAZXc2EKBf1G37p
+KRFTAyZl96noNimPuRcjY3vYsltYsZZJ5Zu+2KknOquzz4C6PP3DrKoHYizuv1DMc6boq8f4sHp
b5pFY0wpdVPqK6i5LvYGqeAgU2jVkCk7nn+thXuj4BtGnoUr4Qe3Qx0+qLW4N9svTWaT1yKVC6gH
YPDB57GskyKeTBoSDKzsjyP6wWNcTReNhQebi+gtibtDos/7pp30S+piNpEMOsKUOhIukuyQ+Iyn
5dPJNUVuQe9v2za9REyN+Vknj3BxsnNqTDusOGSM9NY9g86XlphZ6lO0EaE/k2pgZLSIcfGgZLVK
4hvbMwgJHaB1HfAzsxYSn6wUE72OLXddVYXUwXn1iYlEAU6v4FbcDcjAd81cnjuzni5sMp4mJw7P
vU1DP5XD0dCqfkeQxXRUTt1UBEBN0uhZCfYmYVT7oHOJPxCNz8pu9NdsFkhUHktrt/gR0aSNzSBE
WrqYaJSHxbfuF7staQaika/AztZaNQnID/O2s2bWRQnxzPhHmY2R/7fKuXqIRC3Y9qFSVndiZIYI
JEbUKIXGwgcV79cBDtqhGfT9QAt/U9PCpMiq8B/DrLRgYRpkKG+iXuIYo+H7EOLMlnZmda7oZEcX
ujiHaabRjfKCt6In8Vy45znA6I1590UDPL4u5vlW+dpVjVl4dN0xGHJ1bw3ucs0kpKOPGRDCfHya
xZBR+wdnZfJOG2SoU/mplr74fu4f436Ytt4Ql5tcq5JDGlvfafme84bPqDM4ysmggjZiivSW/s7A
zFs/VEFLozqa78eAM/m4ZSg9L3mARjdNuGZTL3f2Bpnrq3tZ9+2jkJiWvMvKcx8jHHF4uZmgcwwk
LI4md7zLkFqgmDQc+DyhODiB9LZIFafBNnG3xNd04D6KUxp1E8VyXKF+Bb0pwF9MT35iWvuCPqjv
7eZd8dX1QLkj+ZYXPS34eFKvTiRFVEVSsyWMv5UBzeNcJmfU9eWF9uoPthY1aPvNPMcgDru/g6nF
1PHWfkBpZVnT+1OncxsW7RaDJ2VJ9M0wDCSzEOdO5XqSSAN1+StOEaNOefGjb5TEPiv2X3NJEMmB
SRbJJ83VUIByH7OL1lfkX0Qogs3XOOdu1MPB2Uaw8RDSZ/RYS0qelRmQiGc314zMmxuh/9HFZklH
68fvD0YVUAzPMAX+wN8HjaLLAAzY5gRzxf2M6h4xZrYc9dF7SgwuKshs5s7QUcp6i4roTIlQ1MWt
Wg/IcO8NTtOTVjjNthhScdI86h630fA3JulxEu1uYnF/T8wH4QA9+MEmgrPOqqJzT86AkmDu7OMc
AY6q4/CoagjPme5zLij5Z0BQyL0bvTnHNqmFFjOijWx2QhoDs84fmD0axy4vzlya5ZYgLA4HOh6d
bcGmTx0NsKpzWUTPQghPoS2n8PqQU85dMzdg2jAnxVbT9ARpA0vuvO339UBeSRf29TktrAOcD8Sw
JYd7CYoFTNiQn/HK3xQTqwUGeNxBTp/eT61GRLMrc/8wfwNpOtWt80Ra6cFEbnjwQ8KyW6sH5S7V
qB5iDztAl+P3XywJiYLYPq1FMxsrfWiDmwk+YXyHh4YUnQfSdp4RbTSbykdiF6bljRmN6daS1Y5F
2VOZZk78AFaRoWGZjXdswK4SEy7pzbfRGDvIH0r7gjuCPSI7xkPv2V/xJKF2k/VqllS4tMCKGKzm
CDzqks1s9OD1kolbT+xNqypZ/BfBjizicZ9wVrpVTkzJQMEdiuBRhFm7LUfrfTAYS/5WN+O+TcWm
LqfPrKzSP5jozL/ZxSUS0PEsHlqLx8/7+MTmHEMxc9N32AOj55wR24LNWOsp9EVAFguxHK5EKKYS
QhxJuZn6bg0Whq0cnZZoV4C8tsBteuMmmYZ9ppN1GTd6sOoS/3tGq7AB1FBv//Vg3/o7NZAqwIHA
I5HAbJScDx457v+Cbh9wjsLqRG7vbIN5oKb250uLeDprvfoxF1Q3vUYfyAUyremmd0uJ2gE2D88+
qlseNO3cNF24zqbwu7ZkkGBsTDUe/j8k+6jxM5bUoINdtLb1Q5Ak7iFyj2o/4LXgWHsvdlDrgRdB
lkLOcMurRJh8xc6jjmHh6BVC83ednpN90Ra6W7oHZDSOftdJVgxLbll24WHKkom7VjvMhE7cCPHF
1KqrF+afzZGYCrMOnxPT++K1rNkV4q7vOAkyiqENz/o+rXxjXbXgkzowEz8dClVU8sYjZpFbyfWp
fYwj5HDtyIVS5XhVOAL4RHgNqfBxJYCzELOTMSL/VDrGaprbEZWj8wPBJxPc+Q1zScG8DDBp+pLU
I23PUYm81VAkhEtGVra5klPoXVf5EWKoe8efDrlkgiSS5WJVLxlv8tZuChfX18n0qYIkVYlpKT4K
ySpZChTPSDreW4SpTk9M+dAWt6lUOKKUGlEDSqxIGBuI1ZImX42dRTUieXhqBFnJjacke7U+x0+R
jJLIQ37O0mnfrdFyiVeOXNKVfpSh+5qEwXHI2IdRIE6XhbbBwCT0PlxPTYh9M1oTYTcvUQqBVNXV
tlyHujWjqjRlhirdgyPalJWo4ode0rUSMs1qJkprY4SSjysTg/3IfBYUM62Jwk4Vzwyn4lPmeRtm
6zGhJWjZCTaYz92C8pjh1M6KnPse9DEJ6XKCZu1Ms8R9IX95UQXFDmVUEw3TNeIC1GHgBTq7Cykl
T8k42y6Z3BOZX7xkbPawbrhuy+ikfnXt1kycmuEpqk5Fx+8AtHA1d7pzJGePRMtxvaCo27OCYrAS
BTkga1Jmuzg26A+gPZOthFsfohjpKyhhuHmlCahqkCbDVry3WKpgG88ewoXxliKXY8C01o6VY9+r
0JG2N4ab+jteoFtFK0+Y9VB+LKDcGszWHPfv8OdEPjeugVbx/TWEpRGSamkvlUd1Rd2SJmjo9H7a
1D6WdKWGbzorAjQWvIYLXl80NmywdRd1NzEELK2N6EJkF7Bv/wln7D8gxoEE8UydrRGChIFCVf+O
IFGWK2qnFQOqI4YBDhl5qlFVD4EacZIBNm2qTMaKSpSdzoC7FLEUM8jfMGBqY4dQreXETOhE/41B
dwk6jtLAKbpVqvnXKSSo1nTH4dBa+UO9oARaiuBZD2kN2wyJZesEt2HHLpVdDp6zoSTTrv2qTTMi
A89FZJ/MDPQ9rFbrganQdYmY91m1rj25Q/s9aqb03KKbVLWAr+Mg6SERXKKwfY39OX6v2isyJfXJ
MB8Ku3iG80aiFdL/jSN1DY2Fu8TueHqjrGGtPTDrDHVE9AT/3C25U+6jpOw2LgnvWj50t2ERHcup
sR+xsO+qRA4fK2LhPLaHf2IGKAv079UWCR2WL2zbErZu6x9QJ0tljnB/eV47jMM4OxjfprMwLoae
18QxdhN9hd/ucrnlqJLlS4TE8clh0AbjZzyNNU1VGDO4srn1Q6TXTwakNq0F7LXkOXFFS6KfU0t8
c7VpS/9enlpURLylSGIKcYAagp8ypXnwRRxsbISkG29ENafBUT9oTs+2vrCfNe1LSBTmhmGCi1E/
SnYFY5Z95YYy2vIywN++60zKlXRxT11J1+LOnnGIiXxWL34aCYH71m3WVdiLbZKzhZGTEfUPhdS6
hEPanKo+fxhHBCqRfO4t67katexdLY1D4pRpTD/bSEskyyzbj0n5IhbaNDUjcHN0u1rGl2tpBJk7
X5RRGAlBsZHxXq39wLZ52SprWJXZwbbB2OWW4bxX58kojaVqiN+bMr7HvyNOxFknBJQPVPu7pHVJ
S6O8r0GSIfxsSTNNm40as4yzG9B4Zpu8HNbBEl9Mm1mmOt+tos0J4COk3iz7Z5/QsLMbfOuN5zrl
8iDTzIJTsBpwP1pyjA1IThZ1QipqCkkJKYFUVeT8ooZKtk27vEzhUK+NhrAvTwt3sOxVAam4WmBr
+/Msonu1flQbVLLex62ppUdIO18rfBnroibJERoZm64gu7Vnpvo923KghBxFc5+Sck6sIzLZDo0M
+8nQxrgGKICg2X4PrJ13r2crq0Z04Yg3xevHo8lRfwmcalmVUZDtG73cLZF9Zf/L6DFm8Mtgn8S5
eIQmP+Mg8aTxBLzpTa1bhDBKv007Dd+nJkaDGxrvdovFnJy1tTRSCxTxxcSMI4K0/k61wyYi4MMZ
rZ5gq3y3jJN1ILM+BE9RALysnPTmX1dphvN3kgEqM10AJTL8f4JRSkycTjpX0FoZaowxJQQg7+lw
5NZPBk4H5aXh37q2qXXrlmW1RpXzoMUixve3cOYHZO6JbOQWHSKah2GAB4XUF2ll8WQ0AMGtQjQP
FjvI45KRCKhk/EEz0ApP1aMScrEFecu84bUg828d074dDKMFExjV2qoMBSGbTa3LD/dnExjY20Xf
nSjkiKoMA3QDZHitMwP6UDzEh4CItTut/6z61ppIuRVh7wuGL0vbp2VBWkdkvDaEt53wbNxkWF1X
YYVfrmpo03PDyI5qSqFeCTTU5uCYzyAPh9b4YgjqOTXeg9aNXLewr2VrHyF40ti4lXX/mkW3EFSZ
z1ve2apscp5rFs2ZVnEJ5PGnyMtAKIBvnZtGetYivtsFzS4koJ7gj3REWxe5DNgHEw8XSo19bA6v
DczRFcracesIh20Rxu9WhGgvmf4I7r07t2jxoDfZiSF9wv/AakPWOPQ6+ul5Cz7DP6v5cOsRQ5jN
n9Xf+M3ymVfzh/IRFknwpIqjnlscfBZIF2Z0G7U8DCReBdwf6J7m3eMapjhfnF4wcpOODKd8tWv/
ms5NdBgr7WBM7jNySCpUtn6r1JLRmlHDWhJZtoORsqh6a92ialSVZ5wWr7YxY5mUWhqPn+UpLY2N
ZxnTFh/WoxqB1CgVZD7jy5AYD+NssrMIzG9hAjJekSwGt/qMl3WHy+WkNrcayY9gqCG0IM9O7eIJ
QdG7ad8shHZwRfvdJpX0D2KmfzZBoQykXzNpd4AxfGBq1REe0dgKx3XsDrdVhaJiCqf4Pk6T74Gp
9Qfd+qLueqV+UM4VVc7EOFrW1J83MVUbqE4HeqfxzYKll7jNzykgpVSOO6sSU1po35lGSei49KhV
1VtWDKdyMRqseJwcWYMksvEJga4Ms/oD7cn8J0ot3XKBukCiY1uiMEG/KLXIk4uMqO3w+Vbzp7R2
yo3ZjGhPpiXci4oSyJZ9QGfvlfZK3ROq5nVzeUqGTXhMpb8nDVOa6dUIUHyv0LOdy2kNQ26dLdG3
PxxwfyNUOdhBUZaBqpO8dZX99cvX3Oa5z10JeSnS7EMaLEfSj5/AZoq15mfNoVoCllXMfGYLh5dG
lbIdBUPdTOtPXR9xbA/an1DRiuj/e2nkWrCrHZmJAdnP/6B4q81sSpC8wB3Rc2fV6RevwgLtGdM1
Dlt/mzEwPjSBCdp7XqpDpUtlvBU8aSxKoeY0Z/UR/bdC7f5/DNxi7/HLs7R5697+7UfRxd18ect/
/Me/f3rr4m8E2635f36N3VK/7L9yt4TNU0VQlicEkxrwZ+/BWzLWTmD9JXXLdlxH0v/ljj/6j38X
xl/kApHH5boOsHDLhKXVIsf4X/8IHxL/PlQ+y+Mf/c//8VvQRfvh7/+t6PNrGRddy2/8gcBkytAt
k+AVJjOMdbFm/T7u7CrNDCkgDDIrqUr7+1igtn0LAraSAKOLw0x+1PQIHjzxD3e7vHrw4ztwKuCp
TcQhqDTyCjulA5mX26t5KupPVvXJnp+j8VlfSFa99kj+AaXWgGkxFgZIWO+d8pvnXkJ2VcGDbTz+
331Q/18MfeOn/38OfTs2P7K34vuvT5/Mdnt/+DTnL11nTO97Lo8eTZYkPL4/fcjY/sIST9aa8ByH
s9riZ/+P58+2/7I8wUMJBQRK3q+pirbxF/8qR6VuGsITlmv/d56/D0lFNnEmcuqHDZE/A0qoej5/
OXn9nD2+35JeXXha8QhW9zpFS7ZfQORDA7ZsBKQsjJe4Bp1h1pR7ThVfCLn7EeaZRPnYp9Gdg32o
9cznHNisrUWBHvr5uI+bP1xtH0Is5BfrShWyMGy+c1IsPgwrvSzX8YCk4GOm9I51P/VKlJ301rOx
egGyIaeerVIyXceI9FFgM2zw8QARwXKdAlgfQ3cfuLHYdJ34or6vXuvNtatDo9QM87CEzjWsWnQA
/LfdezSkKfnmgWGdkyki8jznIiCDpd8H9UEvJvvMomZbazl++5EuomdsmrTFEdXJnW+xK2c/UO0C
Lf7ZmuzfY6TsqF2Q+63MkTbDC8Dllra1HpP8hyP7pMYZ+4Pqn2rn1pwQfBheFp7jKIBVaTQvqPIA
phOzd+v7pv+Aw8Y/LDrRFW1nfvHTGZJFZN0PGLmOIZCgvHbLCzadOoWE7ddztWrn0bmxJ4SB2VJ7
m7lIkbm7yIB6hiWWXdnnZrHts1PnxNRjFwziOaYnIp5+jHCEVqclmA5aKtxP7Vx80af0NHS+vU16
Gu86bWidgmjzy8t0fb9wfz0hTVmO/e97WP3QPaE7vm3YVNOYZH4/IYnJcDU/5YduUN6vgFuDt0IX
ASUjbM/qP8wKEgnJVaegdqozgj0ENRZEbQQPay9ykkMgB3tF2nzWo9A+d3wr+VJHRzIW7uJpJoY7
cyjp3eAGlckfRyz/7Mt3ANDhTDCpcj6QUWsvilIIVgCnDKs9llmxXFw7iS+4+Bnt2+w4YkGyBPys
ebhHY+/vIy+tdq7mXJTyIsEfjWMOAHvPfKEuiagjkHT9rz/kD5zZ9w+Z6lSHFqzbDrPH3z9kbO3N
bOLyWk/1ctXqgqwHZoZ0gYSgzGZ8nPS3JSbOiAF1jKL3WBiNfQ4qJ7t0Nav9Fux4FnZP+FEuGQqg
sxWI7vCHr9H/+EkSwcNJKV98nb2n/eFrdPXEq5mxlMjgImPHBP/N7vMAdJie3nSujEqQC8KJV5Lc
jWhHhASeNZfuEdCB+ijnFI6Xh5cjTrJuH9b3poWzq7CaP2xVVAfx2yPrOTYLWo8ASCoES+fM/9Us
QRpGaPnGhLdVuD/rsbKeg+jWhiloZCMz+35TzJBNRJJ9ktbMjcxqKme8++FIWkWI9Ts2WhNWRAkR
3XN+GEvz07YGli7ksg3Oyur6OyGxhvKHMJryHCKhm/k+IQhJBza5JdEF7F4ZX+IC/W/khU86OQB6
YLV7OkGYARXbS+bbsICDDBV+lF+ztJ93hRifoSsj3EtH+5rLNWdpHYwe64T30w7d/qGNiL2wRWKf
IxOjdLaeNMwuf/hJy6Lnb58fb7tPKoi8Mz+88kSWIeuQ1DB8AvU+g5B89mIGi+rM1keONjCtzz3K
0rjK6kOO5KZKHe9UijA/6DaLzQVI/Vbs2kabL3/44v7JYygMeWOatil03f2w7vN9DdM3jnXSfPXu
YBVM73tu6hWH7Y1XDFw50/TNwee3iUhRrPLTDP18ISlxhR5JHIdw3IsWzF+s1cyBLRCSA5qDuyEB
Pvqvv1S1K//wOfLh+QYvDa4dvuTfn0PWwHNiTYTWG234fWz5zIpBwFQyiyLj/Zg+ozzFcWgyD0u6
Qf+qAkqmWbBHiviQy3rSdk0ZIcbyNn7S4OgvrFPR6FCMl+wl7P3sDze8Ib+iD18xLkhGXZQ+SADE
h3m0pTVaAMqgWJfFEO25g7Mj8xycP8bdUBjdbtBZncC023mzi9hQuB5yn7S7nVP89n/49H7n6XIm
UhEJQVSW7puWQSrj758exkuksqGOyLDX3FWdN/HdYqbzke3bJ/V3Xa+bZ21KDk41zzgaDaJnbP2T
ncJOUm9fbmc/xzkJNklAlm4mMrZUOk4LfYYngnSxP4feeAzjxtv0juHuxlo7CKzMf/hUOXL+/kYR
usYNappEaAtfqS5+KfNsumfPYdWDfasMdx1yP7J57dMs9KMZMXWJ8ZMASQHxlHQmwRu6fTZtMIgO
xrtJnjBWt3zOwhCdE15WyNF2uoZ4VO0Q+JuMoNZOjfg+m5tz0fcEmoXsTHSjuo5VfqwYyHuVb54H
bEPHyq+rnaq7so57DlI2M7AUgX0rKw8rjp9tj+3unIhvYZ6wq8zc1xGmIcVUsa2dt7YJABEEsKui
KfxqzlaMFt09svh88JfFuxMd1qesTN4qEX1jfUc6k1dQ4UT9jZrUI90iexfU0KVNOHKhfANxGxnt
2Ah+dlo9Mxbq3NvAy1kf8hI4rla9ln7xmgxltK09TL9pGz/WE1mAGXGuq8beBiijV3412ucZz9iF
uAmCr8xbLZVDV5ZPvJs7ePLVZoxzoAsj9u2mTB9VgTrOYXxJgvbOxUOPgC9+ibB7HPzYeCF5SUMk
gpYilGZP9QHFC+oCbyhvU984ADwmzEEnM42Ny3+ydGbLbStXFP0iVGFG45UEwUkUJcuWZL106doW
0Jjn6euzAOUllcS5jkQC3WfYe22SkKDBbCSysUg/0d+BHK20uw2gymOFeyLoiTIw956tddvt+fUf
fof4vCwTmMSJCA6J8C3vivecqB+EX6jPtq9Y4Nem0iULRXDMxWXx3/aTjKN7gzUOy5rqEAX5oc/A
j9ZO8Z9ta9NTqQEO7RAVM+EDOuO7HgvsxfmJzq+/su6ES8usVPKd50o+bOfNxOY3SGX90+pyfTXb
wObEpmQeNR8Ie7mw8RDwPjHANycop3BFnDIhtZi/nswSoK7jgIJivUiTen7RO2zcWZe/KpMNVa3A
i9iTg2edHdcsPeulX+iAs/G8waL4ZfsejUFOGveBIAdgoh2cfTg97gmpL7bFJvSEUo/g0aowbXOA
TlsmliOMfQlMhwCXljTFqT77s9TCKk9AtjTi1FuWQt4w8WUg55kmyJNa1Ubv41ftVdFe5804jmvz
MoCOjO04D3oNJwUUpCureFjoLstEKSD9F2KujnmT2Gcm+XAXpcVnW//xBjYveyjLuqvoBBzjz1ZF
JkyoOdusoCIzG0TJCAk/rPOyWME4/DCL+M9oiQvbHnIpm/LF1UUY14ZzXQi12b75OXUvlWRSKMbb
EpFozKXIXg32AtYT17myPeAFwZIMQtWCh7W2kFoMzCLKneMo5jezHnTk4sa9ySbvnEv/L5uHeeeW
eMKaOHEPaUyPNlvFEPbue2fnv8oKGavVih9GMnt3VCfrzpxxWnHcPv3KzoOlyosdKPHm2FqNfBF1
+Zkuw2PpsluqPK+BKE9UkV8xvReNB3UUYku0eNYlqZjN4dPRIfVoJAPmP63KeDUSxAPb84cQ86c/
6jYKGCvbFaAq9xl28qMVSTZw2FhaVV9Gsfozjeo+RYc86d/q1Puid3iArleEqMQPOO8OhBlOe0FO
ROBUEVUoWZWX709ncgdcHygroMTBDbbNV5McwHt2Bs2Yh2msHrfXFG0sCetOk6Ie0VFAkLU47ofR
Wa7+n1rpu25SyVmZi32AcQm3CPbnWvyuIqVrryNFRI2KC3wuXywhDnWRWz/mVjyyUZmesjZfI0Gx
65uSZzlu6hT1+4hgP/9v+/i3k2yRbjis+TheJXXeNPnUgwNhJT+gfJBg2XadBD5kIra8IfQcE1C4
HJdJBqR/fYhcX5Lu3TKd2l5m/Fj5YwvlXLk8wOz0w4KQuzIn+3O9Rpq1nwXrv53OsN5CMrvFIWmT
j9W1cU+4Wru1N2qj/LHXcT1vyDNZpvaZRaqt+6iLWjKX1hvXczBZmOZ8RtsEK8Hl8qaJ7M/A6eBA
WUzWWCK5UmHPJgPoUtdzj6B2kKGzsPmiu7n7XIL7DBx8uJCP9k3cVTi1To0DM6pW5mljvG8vkmPB
rLNsAtzt+Og1oCQqT7sgfm6z2bmq0VCBazRQF9JmPmz/GM2HvfOH0ju2cKsOIurJWQznKOFcIens
LFT2NSfGwU5J16GX2u7f7cZ0K3TvA0AoMft5YC9TcVGCiYfH4F7rUAzizwsAZyMnSSSoIgdKqVAv
bJHQDW1fQz/92NbAk8QUE/GYE6/KAgwR10/RNflLPv9J0JXKck5elbP8TFvKamc1JOIFNqElGkiJ
K/hSWFr7HBUX5na6UiXorDYx4siSXIfhht7kCXLWgM+gfJjT3r8n6pVRp38bJtK6a0eaz967bXYZ
yjMmTMYw6jsjwq5RtdCgNN0IUG1yt8vVApFi1/YKbdr5Xs33l3VsOpX9GcUZnrMaEJGfLNNNoYI8
s3bBhmT5f5RejaHLa2PiUHLjRR4sCwH5dtZGtgLChWsNuXwpTw5oqQYjFXRmUClONlAjb1/VgPEG
0yNegrqQxyRDnmBwJgIXsk+5z8E+jQbh1hWLVbvNq3O2vkJebp6meBJh7fkw1gx+U5ct4FRpkriQ
hXImrSiDepJAo4SICL7kEUgX6V7RjfBGFWhCgm4/Zr75qSW68+I22ZeV4ztBJZkW+vAdjLd16NsT
4fACN9htHviEKGb89kzASnoREaljpUWj4oIu6HLP2XFTzOeeyTZb7eaPKge84Yi7D9DxBuyW8zua
UxPiynKfiWg8bn/7NgQogZsT70dwdCkpDauJeLTROKZCwF/vI/yI2kywPPOuA9SV36XnDSdbpidr
mYiw76fuB5EKOs/tqkTyARQRsHawOZ2PjjiPKkn2Rsx5vd2ThCOr6wA1J5ucc1205oPttIhpk/Fc
pUn8stTEyrZkKha5jRmpiT50QHME1KVvfcZZkrVU16lbsE0ymUVCzHt2pBGHIKagY2SE+kHvhfuB
OJ3Y6YNvk5BtCswYEtLs2CVWmML/2PVmkd5B1ozRCwo2C1EwInO2C6/bla0Zn6aPH4DhLlpIhvDa
UhfYPWS+76NFhSxLvW89zfb6piJasOXMpw027cZrUOza4lvIAx1YLrvK8WMc0SbR9UD20c8qtm6d
AZxmrZ5d3vIBamaIXnsJ6VbqcwnM8A4j8eou0d5iklUuXGxxTt5MWTocRWuxEsvRCQVCiJ20fO32
fW7XS/wFFqDakVtdY0L3iDee5/SwHcS6b0tIN/1j03JabplR65m6tYcoWL8sTPq3co2jJOPr8D1i
9VFcYk/Ey+EjqXJc9QyjHTQd8cBrMeYa4s2HJQl2C2uUk9E0WMXDVAI7GMDnkIzLKEKOT9sdbLVt
g/LZSvfb5eTMw8Ekj/64tN4Z7a8fdiYb9qa5lupJZnp+235E5IcPtFfoSPT5vg5c07K8mhKSi9+2
C07xtj4Ddtre/RYPYojdFaW8YbPoT7uf4/xsMg99FC7hJim5gOtBso1mtse9bHonANV9oGdlkjTG
xAnYOy+mjCIuo3ksFnWT65XR9dE9r1oghb+2wgbgUHqRZvkXGJTOAFI9ecwbz06PW26YyAk34hki
Rk7MZlaSTtK3zW2olldNZPUZquoutoZLJDVUenYWFjwP+8528GkIqOSFUVTh9gXUybyrByRIhp5a
QW5A1ScSIDoYSXXayt1NPjDP5bGVOpqdomZQzfC5AzKmdobLFp45NC8BTjskcIM6jy3WkNpatSRo
W1rC2KDU/akWUkT2JA2AMGdkBDAgK97txYFpG/2ch+YK0ln+mqS6GbP9057khxZ5cVgymjJg18bw
EYbB/sHmG5pk24MlRa0QMKKTulXd2D9jE5t5kyK+spFB/c4e/eRgA0o+IE/bee6HWVOxokSN7o74
WdcYxWk8jibE611X119OivajYB+zn10yFq2hIySS1ixuQRYh0dkbevOnbIE4LG51pvuBZ08AYViw
9iAAxgutfmjCRmGjQq6+67Eqj+Yh0adybxm/+85l0F+mfbCh5LSi2TtJZSEfgR2RWEUVRChpUzpH
5Pv8IxmM3wmhw0vWqT14GXXWJTwxoU9vZGW2gS3Md0QBGIAtOzlAiPXNiNJxIFEWII1DZzQzXOBF
eyla5DVAP4kVcf5zasrKWs4u4lRQ/OZQHFK3Jg3MxS03WfVbLIv4MlRIKnNJUmLlWUeqvWxNZbnA
JmN7kjyY6l9pXTNMP/vW5B/WlFvvnZOXJSIUtImRqiWNf+rsan9lJwzOLm9HaOxl9IGY/Muehvaq
+omhK2hK3gkfx9eqajDW+9lyuAGlAmqHJznvSe1m5Y8FFTsUmMid2+TVoSOTIrajh9zUrIc5c5mN
0qZXhkz3pTOzFKkbYDyLuewNVJ9d+oPBxVdSllgD53YA8ZlLtMQKdcVqVowEoWJAyf3c+BRiJnkG
O62wBw1Tu/87TmbqOaXmfdM4p9FqeOoaFUKTQd86UrBaY391CwFEHLxuT6MOGavb2Un7O9XHYJrg
UwiiI8iuVL/dQX/11tUOrZWkaGHmf+6K3Duaa1xAGVvktqQ+FyU9fwfDplmEvW+W+A3I2xFKz3xa
6izEv/yfUk92M+Ak04B4eDbP6ACt/mS1RCLyxwWCn1Nd6lc39owgb1nmWo3CGFN+0e2mV9xMYZMU
d6KcHYy26t+mxBozf9+nVbebdFJfp5y9cJ2tyhVSB02Hr8OYP7TBzyh0sVU58bi33ATFlMP/9sgP
HAyduBZGfMsG5ruiOk4RLmjGsTTz0dvI7zInLABKG6ZerwDYdjQa9o/F2TtQ/qEFVhc1fpHLfnSb
5hkg6D6ncNh1ZmlD7Emv8Q0x2oNhaPoDs+UX18fi55/jhVOiz5cvb1oP7V5OkM+cF88ndrlIs3Mv
+GLqtD8nNepsL/7b1TqiWoZEJvI1gDPESdglQ4NG9/8bHftXTebr3hvEWwXSAjDNwcl+O07FMK/w
P/tMvkZWz9RKyLPMycTOIF9TK/1yuzUkapl+6sJ88rmUZJ48U2DeVBn9N/s2wp/Rv9Q9AR96Band
QMFPLh1SJ08PFxG3+16iEC57wQ9VOK+TkcCi7MPBo22a0uwu4+qLq/ue5tjYmB+xuTfaYmfCNLV7
vqs8ZZyNjyeNy+d4iSXWEB8qxYSsH8FQ4KY6rk2zfe38EsAvv2OZ2TLIc9A6xCtYAWTlXabGeo8N
F+2iWX+aYFgOrAzW0CP1khd4JNJm1FbJGcE0EVVZbItX4hlXhxjZVGoCnoADSQpyw+KHRqZfto8Q
bEmMlyaJQ87gc4dv+VbO4m/vWoDMsKhgsi2+otQECIZ1NyidliBPs++xM7sSwSRQTKVrL2zbSIFE
HYNXZ8YrDNPDbJpHkhLOS5S5GAGpZiqvclDS4u8llTRbci/obExsWvpu1SaS4LKiXPdHLnHKhLyc
3+bJnonjy4Jqsd1TVYAUn4xqx+pDS7+a9SgTY8E14CL+7/rykW+bkSzNKyWKkSDsdDBREwEzba1i
BQlOCngD4yVhErGTnUDoly+BbOUvNvLYS2oVpnlmHMoOj0A8zNdCJhZFKRLCfKnekd31J8r3L9PE
7VonHJCuedCTY+k1H+VoXnwF9n5J67PeSvY49Mr4L8sZjsl0LNJxQNJhL7smj+6p6V2UyTnbe+Id
9LrOslXBhCZXpjHOrWU9UW+McPexVlNIXnwvJq9wtm7MmUmBKXSKknnEPJ0iRMvYcZf1E0xguvcc
4xrcPbU3Jy78piMvB9UYh3fxZQ8dbEAMKMxqyEos9j1U8wNfIrncvXbKcANxRo8vmYel1xdzGVRM
DQEgnenBy4ehnAgPp4vio6k43jrgDOTpQOZwnOPg9ByDgKciX+ImH4b/EjJ0sHQPlwEsxS7v0KSs
BrHuhFAt5Ymn5U5dM7SjAY2yat5N3tU0MsuL16nihKTmpFXP6K6XE8n1X95gBOVcfc5J9bPp1Bee
QHIgSJO8mNqare5zktSmTgadbnAVZU51aOx/TDbVc+k53p7kWg8j86gw5iZg2S7M+tZCXSOcKnE/
c8GJNpbmD11BAhDdF+qCj24ku34wGuKAXFZ2NlHfOblg+0lq3XXs6/kyFb98JZOrjO+6j4WSOfFy
mFpI9Vr2sXR5FDg4cAJXTv3enbojqccTNEODyO/U7PHMSY4P0+Qmnq9pneKww645GSPNtjM+c1dG
xE07r61DWsPgDhRSuXOpcZFQDHO62OzL56h7qIQOyc7jp3YAnPO5h260XFMx/xuXd02vxRmj2Mss
Lws6gIMz4udAoZTxsCjAoXF27RkOjAgFwjTTYYlcPbh+DzlGpR1jjJtmU9a4hQmqW7PZrDqvrDwy
BMAwYlS3PNhA4Gut6ED1JDPZE3Z6kHZB4Jm+HDw3q/jAzL2hNQRnjKRhlSDq0UnCpLfc58G+uwNI
leG/NO7+Rab9PBeDSRi5eOvhrQWjPXyW7rVwOd9K1RPjBbTjZM7g5SMzmJpID0WFk8z1XTaHug7h
Ypfey9KqHn1tXMmk8Bjclqg7l5p5b/4oDQnUly1GoGkGOVA0VIeENK7Aucfc/uyPAdEzG/NvcQNK
1olj8DN+e0gLMFpT7eqXKm7+kjy1hAyKn/K6mq6+7z3jdcTW3UDrG7UfaaWcXVXbX31PwSHTCJsn
vrnSWz4pm+4yMbPDJOo3eySNJU86MneG8l/jtRMlu05MJ077gkwcrx8pXrTMOSaDh5gsGd1zBoMv
GBv9M+nlctS8+iaWvWY6ARa5jGwexiMQkT4rcZYGMW2y8zi7I51s5hQD3WdU5ViWREfigT4ApqXk
hJYvcOSU2QkE8Z+lNl+AHlPOSOqhiCFAGzkcVpzXXtS+Di1jvvglmeqLTQEGSrwK6P9JV6nhICJS
BXVRKU6tcoWw1RYmKIM+gYhLUrHkYU4pWWWeDpfeze9TluRBxouAMfl3HKsz6e77Glwr7rgndjK/
jHiqLiU59UOF+dAzlwZvAJ40i1jMICXHmp2A2xwNMVpBPTTez6VynEsZK9wZ639kUao9xqJ+3v6Q
1bL/0iWA2moyQjy9OHtZvDxt/8umhEBBtkZLqhA8RLhk9lO7/kuTDuQflXZzSgbferL8xX7CJRKF
tdEeJhJXsBNn3s9ijMcA/PuoFKVigrCqnGHDfPexesYR53s337PC1WvYiKS/cDiPmGXJgXTTVSci
pTy1zAv3pGQcxoXw0UGEKonsszlX77FX+CFHFR4QF8wJOTQp9y8szAQu0dbV97M4pnk13mXveLu2
AMwirIpHYirys5G+N910AFFSPPkDiBUjm8cQu0Z7LywRfqsK2NAD28RMwpE0T3hX8mTyV+pAfUwJ
mg/StnYOnDliWokfC/KjuYYLU5K5/E06SRefSBL+q2+1U/6pLAhAlLgpLcwyHMfaGkNjoSIGEean
fIjE86FOGUFPLXZHuhU7GnB3qX1a8n8dwXC/uJg27dna/ueTRSkjszr0KxRMcAOK42gsv4eE35rR
HF3aJ22Us2PlkzF9GNnal9M1HSYntOZoOopoDeNwuanbv1GjTGonD3TsFFHBx/N56chbLGqKvEIO
6uFkKuGcXdh4O1hL/xbT4sbom/YQdRTiZc/xaKdG8RBrRb/zyGm+tC4/vp3r8UEBN3wyGy3a6bHb
Qp7/AZRDEC6LCi/rul8Ubwqv8wEQmInsJrkX2axexfRGQ8AGDNQLi6zkBvT1L+Tj6IBe+l3DFvNs
dTzb21ipordPo+g1VW4DAteEmKHMS7SYv8g09B+rOq6Prp/8I5tuCrRMrvCXnjCw6U1IZG3b1ASX
rr2fYrx4sCfYt0k/Itmrv21z+NklqsUoY++8zSO2qU+hUKN4EtGpbZOlh0guJ45Jfyxbi/bSUeco
tlkArhNtI295hE1p3NuU2AV6B1wARn6qjGjipxir78c2iukdRpuYulHDAramaJr9e9L7DXQr75E+
0rstXOIUo4p6OvTJLJlzK8j8qD1qNcu2xaq4EuSXz2j9WrA6jNhzk/oVN9EMGEXwFGhDBjSk68IY
FR9xBfT/0TgDW0njSxVNQbY+zCzmpieYZO+EQP2UriCZe5mBD9nii9F3uKyWwW1RVxGUGmZoBmqz
SEIqJO7JdQQqsOnTx1LeoNP7i6oJrCmVOUodVuKEkLA4SLnRpe+dM8WUOut7Ih7biac4fhHYaHd4
NImQ7gGmOzpjjO23pm6GtMhWEHNIdigrNzl0/oLRs2p5CdH7VY7o+fRgKqz/P04CqK4jhoeNRkaW
osU0Y58QDEag3UCc2CpULBm9Hr3Y39W2FKftSajG6BW7p3Np2JR2qv9BEemfulVJ6fN5wF6IdtVo
sMyaAPtYTmuGzGKnoF0oBcgQIY2bA3ffw6gJFEkfcMpT6nlAkKgnCr4CjC0yw8WvV4rM0Zk9r6U3
6+3Nfh1xAcoJ0qbipEmI6fX+dYb+FHv6AKwbuqrnFmDx2/UR77mGVjmO7asxiDDLNnJ+cNJlCoXe
vbVFWbFNwMXcxfqzza75nGGu2RPs/NShQrzqjf1oww0SUF8gmmsxKRoQPpdBEZ8xpO6PdSxqxk0C
GZBhd29ialOt9dV0Amfh1M+4G/lFYglkqqniB+Sqv0Htr5TvmXnYu1pM8z6beNja3oFksOpvmEPV
u7JrAJ+tM2wZKYeElMrBz2gr+HTGyR1m3NyaA141yk5yLquw1rhEk3LMnhzlDo8w/Ngkc/r6aRIm
9m6b/bHRrXbVwoW+4H4CKPQMMmbCl8iM1/sASDBfSxNzcym8h6ZGaZYiqepG1+Y4Ly7Oqq/0Wiuh
ciAsA5d/N4/JtQOSJEQOWqfk8fAFST9rohRUvn6poNtiUBusHHpn676YI8NSUTd/W9clz8TV7sJq
/m4PTT8B7mmi+hez+7doyF/9cfCC7zeh8aGBASc9NE0E4ge3td17j7FqkNDBi4pf2szHsp7JN7vB
4AtayVjRcNHOQnB7mhgC7GvLfrMEFE1Hm+uQfOsq7Kw10mhCxZTgR5brLtNvKUiBHMWHOOeydYlj
QeXG9rIUOZlCzn8me+2r70Ygn/IWmps4ZKnt07rRc9N8O0cYog7ZJx6uRoxeTSX/K1NeuW2oXaSI
H2D1RnerWp5j1/w0qH0fPUP1lwK49feXxNDUOEL1NXBYYopft5X2kvw0uqG4uUXz12rVSYns91iy
+rZ948Ulh/NsAfANSYAxIR8IL2htM3pSXflXgM1epQrzAtezQejzIGKyIodlPHlTB8440v4lRo11
VJjP6ExmYTGfVCOakVwDtcBwIGoqYHod1+Sseu+2/SqRLQDHUcFEOvRVHBSAzuva3KdzAuuVYfDJ
abr3jHft2XDEYa4LQCw90uNYaWdhscwfZvs2pa129TTxWQL/354C9FvOlZS6d7N0fo7U87WdIrZI
8/+iAb5I2l2gsI/MPes/eYM1dkgIBm19ltgT6knd0n92fEN8mkOBlNdGagOQpJcIMEjATSGm4cTV
on9lSRCNNu8sT6S/ukE+FBYbipoUKmg76dX0L9sZhFNfIo1c5sBZaa4pJuidqaZ/y5h+VW5s7WvU
YxTdrJ1jpBnkaJnLbqvgtguNePfmwHbonOX1fStKylaD+YGZeweybNwRo0dMJbZFHIdFd1qt9yRS
C3RNXEiNkjfdn78wuEa/dV6lTee5FUrbMb9dF1VffxlCDE/jzKrEtwEzC/mc26QgWxNvjZYMQQu5
CDI2rlq/YDa7WvBdwVwBCKsKHJlQ3meRcxA95u2sKt9x4IMPRB3teKDJKyf+3bskf/P5Jh15cNUw
Bdt3lZMvcIr76GxXYmQnnD9vx9WySlliqwiKTjN2rD56hh9s9QsnP0esTiD51QDQzeRtu0e+BfQo
o7QPQyntoqXL7wWBAgXd6s1eCwPPERUz9tG+F77525+Zqel+fxpzAIVDo7STbPwHZvvRJdFIbtLI
+T7KIf6ren3XqB5SsdU8guJMH3vX/ydc7Twk9k/NHHnjbRNdZFoBzfLrnjyFqCcHQ9iYBFYSn9dJ
1lANJ+5o9+yYqcxsOcyvKuXE3ZS7m2rP0bUfsU849MRUBlbXPN17onMinjLuZh4szOWhT++cMI4A
nPqRafLftp/s16V9NTZ/J1zH4yiYe2jNQ1QRAUJA4NNg8Bl8q4YoKEqjwZXZrthh08C7NzRzYBXa
eC716NGP4jbMNDiLdPcIelfRGndMdPQq/16Ob+bcWmjHTPwADZ5+i10lZDlAcis4C5k2K8BVR9yt
rMV+0Olt0pkcrfVL6C3mTaNv/yL1dwfkszmMFTDjyG1hzPLn6xVIFloVMQAj+mS/fa8upUnYeFId
UH+MgWZl8aM5XtPkCsNrtU2Up2HNH6Zjiw/bKj/rKXMS5d7tCf9+hOoZ4zX5WCRkbH9jhBgKfCgP
1ppQ6imWPGUNmXTBeXJy2zkOyZyvJPqJqUxz+qYYM6tR2dSb3AQMwViL8kQyb8oewT4cx6XWLqg4
HtGZ/7KizD9FpfZk9xjNI4cINhtVnD1m8XH7ol3QWA/exGrGWg+6Ka5OZj2Xe8O0iOb1m3NamgOQ
eiCtLJYvIGUhO3B2b6U33w1Au7H8hKs7Bn43ZUx2axSWDgVkjcWEShjiReu/l2X+0uO5eCw8ZGh1
O8HI87py303Yq3Ve04TjIMicGvAYxsSwcsrHTlpgjfgYN+vGUlN6xjojjqz2rhpnMTglnkTasioE
3nQhBjzaNwz+gu3bK62OP8wlYEerzoJNnWwvLzPTjaeCH7QXBDMBZVOBnGqG6U6aBFsZidO9ZWIy
zLP2CKbxogbjrCvSsLZaowBbjVAG1WJFps8a9LWJ70eUngfQHg8tRybVp8AwpNu9DLdP1cgyKO3T
cPdQl6Zr6BSYfmovqD7gK5FYGPZ8ccjKo+U1Tkgpnltuz4tZVW8JJnXV1R+EMdwMe0i/r1xeb5JN
kcAcEILle2LlasA827rqo27c+LjdZj69olZP/1fOJBlDXKAE6FyYyqTu+OKntvbd4pCvZ+4TzQJN
HY33rQuO+uJYO+nKjfUfmOP4d5E8OykJGx5Ioj3cDD9omY1ub+RMzvrow7yyHHnbbsz8vGiJe9xO
8yhpevpzv71gwlVHOeVXG1wCEDyC1NfudOICY8Io0QmNQu6trPwcNV70byEtwWlW2l23k2u7Rwhm
do56yZZ6M4yPIABcvaa1ItPtkBWfzI2tc1+Dk2x7ZuyWAnxpRoTddP0YbsfBJs7l+AKCrcNndeAw
Dc4fEQE91fpznShvP3WyO/XQjoKqHFesg2Gj0mjxjsfjOwFosPyXQtA0w72dyrOFlQ1PDovwOEf7
lEQUIUUp5oOKBCtGFaH9jKI3h1h00gHpjBsXMS7PunUkfeoxgcu7Pck6BDCz5KdijPVDwSD/brUi
rdzpK3NvbK7fi22s3JT0/W3zQ21fgs2ylbn1wS8984qGSu5InaNn5xVDRagdzAZyOLHD7lGzmLR5
sjqTC/7Dq6EQxgTYypZdpFDTh2HEVripYJFim+RMi4PXOSwULJiQWeZfkcE+AiyQ32drpmvaoatM
4D0cL4mXdtgwScibO1Y/cZLxzgPpj5ryQ2/74qS1unXLsySoVoGLkxG6uuYL24qURKc3xaGIIKno
Fnuhwhpv/ny2BkbVq98jWytmb+3atzfVTUcSO2wmfZ7XEnCQehFlLdrEeu02wfPv66ZWJ/QR5m5S
06sfIb2HzaBO5LukKEcoR+Zi/JuVNYJJhzkfADCUj+58zNIp/2Iu7xDpxr8rZv+JPSSHpE/5K9vi
n5OluMfZ7bEMm8lx+a9cfxuCM3/FCfZeF7HdrqTjoXQEjte1n9sr5q5F93qvgKHYq9H63LCQTcla
eLPwCTRuV/2JmhjhcE20b5HgtACrqQWNt4BeEukM2dLYe5wFFwbH7w24FyBC/9Dnsvud+FuJSnzI
kS4HVgM3k/zgB82w8JBHzU35grg540+kAVNoerY7242/ME/YTQKjn5oZiJK4QrOqFbdJes3VmkCS
68aQBdAknpHb/oQRwQp3wjueI4NBrovAp2uypyVN/rCEyR7LupFhmWc7liuQsf3qV8MbG45N6bOK
N4LUtS52p1XEoBvJSadF3UWW8SdxEwZG6KCp+Lw0yMDR0wPjTCS/23kcpY/4ysbKmbpfgCthXY/Z
oXUzbvNSMnNe5d+rIvP70HDIPc/bqdm70ni3M1Y2jPPcwPRYeYHlNYKR4Tj9IqdPPLGXynXD30dL
x46Rxx+Zj1xlcdNuZNgaDE3KMQEqYFUJFytReBsMiakJ24E1RJym4wlea7ryCLJVwxx1QHZGmYlg
sP/kk/TvmtkxjKFl6XpjB0+Q3f6UiyNzW3df9PRn3+1i2fy/0Kh89dchMPSpTD6QgEy7IU4BnxV/
67j3qNvibN+SVnJlZxX4S9s9z93yW7M0LmufiZQJ7NOx+vilg9BRlgLUHT23ZrahlbHGVKuCwHcL
tklG/iOLO33fW50d1nb24Y84NhayXG2T8GsgAbe+Lw99mvNr9bCRRlSgTNKrY5fDoeyN8cGaZnFZ
6vm9Lcv4RklC1imanxrG8QU/jSDZKjWQ7zbo2MYkbJGQX4mx35fL2AWWybTV4m6qJ/qrhmQBkkmf
5xj7U+Y9z4ZDuqA7DMfFHH+YHMiPbc4vYShQLnx5WhJNdJQIZ5g+tkSBd3TNSFNNWdNJs1ed06Xb
W1SLlwQGUpsEPnZADiEOVk7Xh6qFWtmfwSxET3g9XedWVEt9rlGiATrQiFqwUBU4YE8NzfEv3zrT
TfOPnArh4TDp/tmppbqULCU0G/kiOFgmj+ah4QqlY2XFws4KOeDsr4cMldqU9miYvA5JkTlfdD5G
QkYNcZGoay7ATPcaHshL7YniwfRLHDlUOJ01veiy0+98nBWbOZO4QWQcoKVGfB2D+CCRKjvHE1cs
jx84TiVufcmlLaboArHr1rV+Druqiw4kjJ1lBUibBfyI52D1R61FVFM07cWhF9+7HQmdydotx84n
gerurWYYHbYGkX3+iCq7gLK6/TM+U4tzEyEQ3p6aCb7IgoSyzr2P7wFZK/8SS3pUCJWuWzncieGC
PFODLIquYhlziLYu0fFOzLJWVtFfXz4hFMzPm4SwENF4BRGnHuoJsLQ+T8dKJyuUQKX3zMQhkCAQ
8k35n6FXuOhm4zR7zlcilHXdus1pMe9NVXpPuVaHjd7jsUgQUEd+dO9e7cKqn7anyGp9lJU6kB6j
Q7/pySK5ZF61z9ZhZfGKufYDqYT3AnOVk3LIz4xQ2pNqmSpM1T+tvI6k+qGBT6GaM2a0BbJ4z7aR
Z6JLCxvVOQw7fCfg22+Kub9MyJlLbbLQCJWg0tfntcnZCFvJjag/JqiR+bdfjc7kx73ng1UHCD7M
gBTy46LA75ap+Yz5hy4CwdN2FqlOBroX2aHlV/V+MG0SoKm+KFslesLdJubeKtUeJ/ApS6JfrV0/
5o6ZPm4fdNz3Eq/I8NtPgeHljqofxj7ab1TaOlb+taJE2WtSvZS1e4f+/UrQ/Pl/7J1HltxItm3n
8vqoBYNG17UKrUh2sBgkA1prjP5tM8/1MzOyfnICr1PFJEO4OwCza/ees4+wNSRCsg8ZT3azZ2L0
pKy9Mc4hv+Mwi25/r1rXuiCYOy2OXtnRz3W0aa3quSJG+Ysilsag6if5SBUYJu3jOKSZPGTLObSZ
14q0ujo+u3pJOA/MTO6Bc53MjCGBDq8sy0hgxT6H1d1KMHGI+SgnJSY5jisbF/cxsFGeqSVWvd20
008T88HtbGr6wdftLXKvlNB6m3BIf8hvaPu91ppPxCY1COrPEUUCIeCw05Lboq1eFghuVdAfLF7u
CaXQWzTJkp4z1LYLwgiKxU8nH4xTXGY/xmxJ0WUxpgjEO2q2+nrJczdJds0I5oJWMtF+cIkShn0b
jW7ctu+/GzlyeVXepT3xbb6A6oyGkthnyw9v7LA8zaNfkCHD2XRpowv2Qo/ZR4VYZdHvgvbRLvns
DNkTRIj3LRaY4WhjD2VnHgavKdbqbIJXcV16ZNdGUnCVNgykZCs6QBe5zhC2HQgjKNlX1pggvqrF
pZP3K63fnr8PEULLI3mZfolk9AD/j43jOSc3kUWdh6XNMSsrO74Ru/YxTcGIAgM+VcnVjdGiE1zp
TeHLQKxio4Ns3frkk20dDdD+GFzUB4CgIL5VfwIUbhKRx3lnQHXvyNBWdPJPfu+msLkjoB+jdXYI
5DurOoATQXmu0B6tSTSE91MO+QnF7jlNU4Th6n6oB3OjKlAkjxth9DMH/X6BHuqUl8Uqbw28XnsN
TwxzZ54R312emh70gChOwjVoHSeEC6uZidpiA/L2buEl6QxTEpvwm+4nj+RAPZSPxzQaLqWHlCiS
EQ8B4sy6o6TxKzQ/lRtvVHvAz1hFwMauabnVaPaY7tlOk7JS85wVEQQ5VQYifbj4MVTXadEvZpcy
UbQNSlCUP/byrZz8jYsH8Cso5VUMz37N+Cw5jH4AbrY4Jp2AopDEjE5oA6ynHuiYZ0+/vDBEHcl9
VPi6uQ6mxX2opLRdsEcmYx0Bl2QbCcZlPk+Wua+yuCXue5k2gW81FyTvG1XeE9cVHUyXWV3sLgfV
KxgaW9xhf7tn6u+v1Cc/BAajU8Lbe52YqkFL4t0QIaSpB9CQk9WXZ1QJ8e3CsQ3JCIqyqTCtYzCa
v1SNpdV6se8nsmArvWkxw3fpLiaQQbURI38kmH2p5jsebrKyXON6oqm7/pUhYntg1PANQQkRStKZ
meKn39rM5xBsT+hdS5YTo+/0XRTZ57Br0F2Rs+ySsl0PvB+n3ytfh1OGPxSeLQUYb9SkKbqkea/N
IeakpS8z/Xcyjo2lPdWBA1uAyUusJfeqQTH0WncPcvCumjqD5EsN1P2kEYOjWf3ZXSjElfdv9vsC
93W9amvfPqNohMkZEXYsXSI5fbHDmMTDJpiZO8QFaXBGFCNtom9FnNitRxVlL53x4pMiQ/B677Jh
SVYIS5i5Vf/i5h8+2aKkjbckC2NAIxNSIyEe93bUrMNR92gHP5hJF6LZpitWTjV/wTzE8MNDG6QM
h8SED4QGQhGH7jmO9eTRCkdv18o+UZs3r77Guty343soCM2DfwSSEiE5gup8QD6jZRtrdHSGXsz4
m1bQkKTU2mlT9hy1xU9GkjaAqvngggLsRi5MOY2k11go3qFUYhBP10uh+Zcieq/CZt+4PDXsu/pT
2eT6E6EqU05DS69af9X7IUVXq08QFf1nG0LiKe0ozkodoQJTFaAoPu3i0cQmR4neXKYi+a6cA1XL
FZB8kdqI7I36qxBrNrL1Wj83uhHeRrTSGaayBMu6VAZRdNi9EbNhISaiiYQIl4Od1KSTV6WdErvm
DNbO39pxeY7hRXaO/82hWF0h1gJOGWRfJo+EvFkbgDc7/bcxLLtjOETjzo5agO9U3HwQKycnPURb
OPkZk0lDUNMgJOgwmruKqGzlLxuXKlrrDgNEI2y8CzG3MmfNXJcOrZfC2zM1gaFUzUA2M3s8x51w
EQ0nD1GR+Hf5O0zwcpUSFBlbzDZMIPN97wTn+Dlv5v5YaTEPRooswsrISobC+CWyqnKHW+Yj8Jtp
W2Y6QikukeWdjWTQN44fFh84X+wD/WLvgmloQ7LYU1OM474mY8UxXPcJ8lxN8rS4Uftq3VbuOdO9
e6ZS4Q1tBCgNbkOq8uQzNHOMQ7vop1bE9qO66YpxLgjw9N5yZraXxo2AEfui2oAEFhtQLDGHuGLD
Im5iEApWpKxzs2f0F8hT3WfufIuwl3ec6ydzdpKNoJLbgkBftg3TmQeCdheHWmFK3xBu/kAA0t4N
aPSrkMRGFzT+eum1mPMgp89I26JMw5QjqnZV6T1N3FFCeeS6Br6XrIJkRmMvy29Ro/I1i4Xca3q9
6nhqO4z4ppKJH1iNmgoEv4CVVCcP1a9d6OaLlYlv2Vw9Jbgn9nh74i1tK38VJGO5D81MIBY2MJK2
2auYDCKaa4ZOtfFDj6zk0BndxE+pdi0o2nvm0sZDMxjMKEmOskb3W6h5J8XPSCrrXDS0QhZWWBTW
6BlJa2owtZkEfy3OqWyRXoVzQRwhb/ao6TmGp1l31wYKBZ4EVPjyycFCxtQmYSIFtmKJzPAuWcQP
0Y0oGVPEDc3MjRzarEcObauIKbeqRIoGybHbH0qdA46h+z9Se0bIa41PHlFlFmptVYA2Ufvm1W5z
6q0B4R8yD76veUjNciSeUvIumT3MpGWtuE2BpPTsb6Jz2zMHpIcBkPneISeNthvx4IRO0ADEKHFw
F0TlArP3FpN+erZH0orF5JCHVeTNJZmDx/hoybqrcfP6xFXFVU60NJ6FEXmy4T24/XcUSCWhSIO5
TcgCg2l48dIOkoechikQU5FVL1WA/TRhcyXMy2g5pLI0BYlLtyclFpj3zZAR8Vj+nPnedFx6OAsW
UgLXG+PtnNjTxiE1eWsNHa/UG5uDFqYoGAH3b1H5YnSo6NRnlTXcaUNFQprtflejQNNMfrmIPU+p
PbyogYA28hj2oq0urJqbsuPBI5wQ/YQGAhBs3FFlaLdAYBgra/1WwAINA5y8ePRKnsPw3XJbsmJM
SN2qaVfEgiakPXyMsA41pgmQ1MHrzoUp8AHvDIhYJwIF6n1lL3AQTJb+us7vCstw92ZVPCoXvcAm
rg6cDhm2Dt2zx4RZvtzOGrPaj3I6aMYMTvM5M3d4SS40Z/EUScs2KyV6B6asgo3kUKUE4JbpWJw6
lNsMrFGvdskXP8kyKOg4sovuh/q23JjfAjHqp5LyNidy/rYwITQNoSF2Tj0MN+gP9XegEQRYdMyf
64I7BZ/9FDkc562mfx1xPqwh6z4RmhXhtS9YOAj7sjI9wxTY/3Hqngzqcyew6nXnuxu9MhHL9tiy
07l9ykybpKUeiPzYLc4aJei5RMN/E0S0n8dJTJxeN/uAmf4N9lYuSF3Z57b1LinDkBtCOa111DOf
ywlb3kf6hF9T7s6Y3PoHke+9oj+1xMKcbSIlzowNz7NZRk+1pl0Ckx5Ok9OQs/q+u59t3noTwHMP
7ceghVvSGA3h18nAdMaZWhppyDQbc+aRRGzwft3nUFhj+q/HgdkA8gqIb9f9qFjaYT/JH8ne3TPP
JxcgYew1Iv3ZTsHi3y2zWJtS8WTx1JopMWU2i8pBg/iygYi0bBUIwtMfFHkDWIpzRLBK12ruLAgU
SbJxoJ5uiyzMECOu3BojWqYjkGeilR71FHtX5OPJIE+gPkggvlO+VUiDCjfQH7lsV8XHMCUnYenV
SWjdczN42DnYtPAkk7/hMa6avzReN995evOoKuWAvv16CHzMgFpY7dNgdHd9SeB1tKBaSqMPAG4D
MnGz3JY4JnbWvLIm7ZtlQLTOsDUx4mR69T9/0vr+C2DsvzBnUHMaGDrg6nFHKnbKX9goAC3GqWGD
XxsQUynHLOrxujFv8mIs8blQvQAIpbtt0KscOwdxx6zHe3dcxLm8Mq7+j/L5PFfQOn9wKbtmfvwV
xmXxV2CihCj9/wmLW8KIi/j752+4EhYN7z9saYgjgHwa8FoljOsKWDTEf6Dfgm+lIvV8G+X6n3xF
/z+O45totq8IT3lPtFe+p+3+xxYccH3bVT+Nf/rE8/w3vqcEhf4FaAQ60GUMDIZI2ACEWJA/oayW
aEkA3Idio/IXVAhuNaBa1CHSqbyvyeKE1yJJJU3yV+tML1bjvSkCvd8StlUM9t3MNAoqjV9uMQxl
19AeBWIW+crIve56trac9Eio2HAsluwSWNRxEOOQqskE3r98+v/liQFp+I93Zeq2ZQlXmLbHh/UJ
0zS6XT2S66xvkkl/NaphZiBB28WKgGyrnFtba4m4CHz0WnS+TLg8uvi62G6yH0JP29TFh1MKpF36
sK416KaliJ8yycQeWOEk6MLeqphQFXki8+Fnd1rWhLNsvSkq13lVa7uwrKZV0izYzwYR7lwEViuI
0t1ako1SC7VLgatkrX6sXUMqqbtu2dWTMZATrVeHcmAqUzO7ccuJuPmicrcZeTsTOiNMgE4D3idY
DxLNYpgD87t61A+6UT0HIEl2RSibYUGGiY8V1GnxAqS6D14NHcPKqBt2Jqh4wM4xEbSF++hXPqiK
yf4VCyhQEULt6++G3rMpGPOu+bh5rTN4aL8P90ic5BdUy86RAciTUfxKh/RrJOeHDVySGfQxg9wK
+67MD8fR6RWIf+sqfzOYymo2iSpJRRPdDjnxyP6TCgls2qriqMUAamHWjNr2Y0i27qw9L83r8L0Y
2fApVc+MWOpdKLpXD0+Zimxn9MDHNrcX4oo1GB7ERqFc6Fc0ZRn/ytySiPBMvBsZKuFkHtloYevn
wfCkL9q3CBkuEBL3l7oMCU1aqi0GX1FA7Ae6orOX+g+NZ3grH7L6Xu9ihKzyFyY4IrYB1WIrcw4z
S3ssMIAEgxciupMROfLyJZJZvcA/13yTXPeoqc5Zkx7sUWxmHbJj4Q8/VESfW/C3rfGG1ZrU1zbX
z7bMFfHM5Bguyw+z1VBNwqKYSnib88hBkxMoKQyjPELJz7DTG26qKX/B8vtHIEiiYy+yhPlDXT/P
SN5Jx3ifbR4Ev+cYkkZbBRMXOY+h0dDKqsnOJFobEXRtVBgrh5fchR2veBNtma6JS4KPjvGIUNQf
sRM+xzIMZgxQznEgIZmaH6Qig/QeaTEdbpWoorfRqzF5dIpGau9oKLitza49N2WxItjy2Um6k7qX
8Z6OSXHrDzMkJUktjaax3RACklwf31im2akHs3MOId2+vQf0nAYcsuWk0ZAt1x63bMFv90N7HZvB
xU28n+qW6EpgDgifrt+fGIu3Z+rLMBD1BXh6gEzrSvCvfZxtrhnhMrS+7L+3FlrixoGaou7VtgWU
5vX3f36NunsTGWYD156WXMgDry6+FwflVkO7t3KOnGQwuWlkUVaczfPMNNd911sbegf3MQicFRMe
G2EgIvwmJLXKESw/cbTMJCZRN8pLr964+lOGdpvZXtUTnuffqMUokJ+BYsGrX63emfqyhtP0Oh0C
nNwxvDSZy6wbAqQ81GV3JuqorO3HRcZbkCu0cfRG48wB1Q4YW7dVX65+NIk+iVQP9Pxe/3mx9zLD
jaMUgPok0FZZmP/Uwua5N2v+Ok7Rf87N0ZVvwqwQqE2OFzP25j91lmYYKAbwoImcRBfAqIzjjJDf
hzZhpmEYbjHQMA7OoPynrfceiORtho29HcuXsJtpyshn2hHycD7SQ0QTBGuagNJtmL0XmbYrNJLC
OKFEq7ghv8WofbRHeMYIUt7Pjo5BmIjxEc/eemaUtc4dM6KWZPrCxrRyTGdLG74EV8tTVeoIpcdM
8+A77jO7cG6wQSku/eTSJppoJaZyyYDTfukT716lSZv+8D3FFZ7JCV/w5gRcWZUSlPXpi7nMz7T6
hnWOw/SN/lNzBKsZcO/M+zK2C7I7XYFtjQzsTRDN1V1asqIk7bmQTyJaC2LDRSsu6uWJpj12YfgR
A/yPTEwBfYeiwIrGVyd+SWqsSsWU+MyUu2veVi2puiMKNnqqDDKmbCGnD8Eqy8kgWqQXmkSVefpu
QCEoRQ0sXDJVIRi6ZZUs9VuBqnrvlgym3AxCVsbjaecC05xGerR681q1rzTJ2JEXqcrG5ABeAOKV
uj0Z2vd+4sOWKFmH+Hxl/DdBhZC66hJGBxk83F0q6UkFbykqXmvZ+GXr6b4CkbuRbaxGrr+T63p7
tK33eathou2d26LhTqt6Ak+dYjYeizG+sSycUXKrIugoWxmGdlBPhtq4xmGZVr2Nd5SNTf5eFTeh
VH2Yi/UVqS9+YOxcGUVl8NTuAkfcLAuBy0440nPK8B8hlBxk0FAFZggDJB6ZguwyVu1l950GZbNp
IxxkUiq8GJh9bJ8cQeETtBawwa17tPrHpu73Tg/eiLbSIWkwBLgODI5Z47J3Gao4On4x3afWuI/s
G57f+prLM+QOnlYnOvaVW/DIINmRD1Ll5MkR9p4LIhM8UeKb3TaznGcGbsRkzYN+MOQgWH6p2/ru
KiEakuADcRpxdei1+6ZX9XJSd1dWz3dlMm71+m02g/Ew0xjbah4dFlts62k+mAke8WZAq9SID7U8
aWi/V8UYou1fuYJrDjrUhB/fYJZs0WiaMuRhoqm/VlHHWtrRtqqggRlcI3kNtOcxLeotY6LWWmjM
hOUCHYHtFLNVTc/iWySIhheJPR6nGMwhzxnbhE5s61Dmz73cBFuLXLjaa5Nzy5pfooElkGw6q5Th
Ka2ITPHyR91KHtPJeVMfROnYCFln8aL2Ps2NIEogIEHBjCOdZTXjAw4s5BhjTf6b+iSLABm800Q7
gtmkz1jv1h2KJOTn05fKGHairw/44bGW8Ka41du9gL+HmH6xuHxiXWdclzjnxGZ5DQQrmb3hEn3d
GFQN8ntY4jtUpOn1Y0GEhzwbNJsdYTaQVZjjus+xDN1La5AkUSTn3Q63fm4yJm+ETVobP2WomOQj
D70qCuVDqP4URXrFmmVgKZC3xTjyrJK2dSj9haXWaY4Ysyk+EhNPRd0UiIrMflcY3rCpEv3eLZvh
jE698J7VLqhiimLXfAnbp9i5UbG8riwNIWKQGBWj5UgZDBWNSwXuzS+E1TPzSJGZq1+j9s9RrjUq
ZapEPpZhh7Ndc52H2Ns6nHvtRPiTusPsFKUZUvoWbMNTO863tde81x7S8oD7y9ZGgsvJIEqtRx0s
MVN+h4gqlAUQBSjtx+ZoCaa8eRx/xC26rSmDS8gHZTC8XZtJfBMurM3qrujlZzD2zseY+vM1NFot
JXYBWc9sHtuF3XxKYo2bfLqvrZ9zhCZAvYc6Mr93ZrxrHZY2tVqRz9RdSc8iMwg2pMCL5KJe/Qit
DGOyLPZUlInOTtxLgIXaJNSi3+jZGbY4KzCtpY1au9CxktFTSplLl5NixvUb3eWrF6PxQ39CXl/J
Aaiu4QL11mlevGeVhVnEXO1/P3AZn89bnLaQIzmWC4eWQBJXMtL/0qIYSLVLwGkwOZE1lLqR68l7
Cr2g30yaBTIU8/Rs6AG67ADuIxg43aE4SOLo6JfkkOtW9BVuMWuVbn8stfGGybzFZYQDswuLQ6g3
d43rNb953aYE8v+J83WxXTCKwKtKkq9J+sHnaNSo8C3GriLctr11rvIix8uAANphtMCF32n+ckpT
PK+heVb1fBX1Dyl59+u2Y6ZXRe2yV2ldo6DQsAEotJp2Y7jU+oE95gdOQoB6eiSUtrcataHeKLmr
2WX7FDbiOo3FE4/usPH9nwP7zR4K7FdVFi9g6n5zjf6O2FXvlaGXJ0wPyi4t2U+gd5+zig1XF5HJ
zGMW5QQ6asRicbWocbVqJJ4g0jjDytfLGYFjCwsLY+tgFVravap3Uh1NbFslBpn2TB9zCT0Jm+YI
kJ0tAOG8uvLEnR+pHteAWjLAnoB1ciIr//3dmH+HH//xbgAtoMHxSaxSTbO/3HFOQdW7LITypcWm
i+2P3urAVRnYhUJ4O+EY3ouG1Fi9xYuIqQahuDzLV7p3JJ2OYNI5u4v18SXXGOOrp0w97pnmjwfH
r2GxGV8x3G88PZ8p98J6JwcKSdvZK3sssXj6E3srFWpHw3WD3kZ9qIr8WFv74XcBRP9o05iC1h8Z
PzC9hYVk9xPUO4DCr2sjOgdKXIIq5bHSaAmfawgU8BusZCRto/OWJbPdP86dfNdyOzEM+gpGZ6G7
q5Zt5AbPs6y0qmU4+3bQ7K7rNHuOi+B2ZfukutsUK50/3lVW8UJjeqtOfxz6fncJxT8uobBs3xEO
ODjXI+hGLip/uYR4FovesXHjq3NxmoEFi4RzjyqC+25EwJ1aiMzUXt8W8Fon6WsX1j1IM2pBWYRq
s/HSkpn3m46r+Sn0RjeF5QDVJsuOqoel4VNTzM0k3TsdnU0YlC8WxfoyU3L7njp24+9ELnHb0U5I
Bu6eJmbHTRKqu1Q2Ybgyy4j0AzwrRjlTHHMOqfvsI6f+6uW/qrtNHY0qt30Yo8TcznKLV8dYtRUL
W9+HhJitWjpbv8nqM/8eV6EeHCKFhGnwybtg4j+x/0dvTBOMTjEJVdB7hDtgfb4zZ1lw5P25ZPq6
hZG0LZPgFpbBxEGLStUQaGNVYaWOAnKzVA917knlNkQkXCKy9E0kozBZ1TP/KUtM0AtiZR1YLJqj
l0GbTHz8kGqroiU5rxl5PRlklI+e8fHvC4T4x/sUvENhWyb5MK7ueZ+Wu7HTF3opqXO1W+Bq7jbR
QKk1U99h2M1oTQ40J6JhN4nT7KdPoxbOK6bA5VZk2uu/vxrT/Zx6xhbDVqPrNjEbPouW3In+crOP
se76oUz55on4iYgh2seLxpm1kqexgHBhXD9yFjfN5D7XEfnUMNt3dRE6Wztw7rlTM2a54nYJAzpk
nY5yw4NGHaTTMbBIKY0svnFob9QGHKTxtzbhMEXY74WGB3W4LMXoYXgNVC1VaA+11IWAdKn3icxV
riqsDn2/rNQpVZ0bNCRBRzfoHywIrVReVI7J2O51G2CJoTOKwbqJo5mfrDYSjz4ddlu9YbCionlD
FBIyGheMju19Ty06CrE/7BjsROtaNlPkyS9JUgxE4UdbTI+swedr16Qzt5T276oihJaS0EZkIWvw
eLcT8LLQkWGMC32W8E2tvOohrCc6JL4gmHecO/boZdwHmBVPqlutLyOuVO+iPiDVriKV+TEoqWzB
SqzSDLBWUmPS6Ia5Xo/YASsShDNN304mFSzdQ9k2kunVAa8EkCnLMI9BOMIX1pp6x+DqNAJ35wTc
vqojveoQEmhwuyScSVWEKoHBVMRj/CtMnQuoxK+mjYw8dSEWtEkIEcU3IHMHSCjtoSNp0mEya+Bn
7aKX0Nlj9Ruvh6mpFNust94LJg6XnCj2S5PH902IZxguEmLz9BF/GAom0otvl5mmcbngtZFNSoDI
H7gwNzoUrLGxTxFBcRvDozJVGc9hNUOVGmlSN5H2LBetQSzPocFZQl4tjm7DAR6PxrSaKkdpmFrA
mftZO2ox6j1kDgRCa+NuaHGtWJws14Hecpi7VyF+wlG4nJJMIdi5FQGosprIOgwIZVQRr0pWxooR
2KuqSpwJDC560Z9q807dme6kVl/LcBGwI/0isNJat7AAYL1RgrUuttJArx9CLX52Y3YUE4koGZLx
snLd+TGcZ/ck7H5dkyqPgZbo4tEGqurH7OQaQZMDQ/ZWIG9T9c5YcvZf6N6qN9u1+L7jSQaG+9PJ
9gbvYv1UpX6s4c4gRUOdhNTBbUbt17K2wuc6J0X0qNSFqpOR6YjTWWisBrTaNJccV1DOZ/myFx32
095zj6oUcaLuruKAh8OIShiZG0BG2YLXsGRwWIv4baVn7MGjQh2hoZdOMdizYDj2Zf3kR6m1C0y6
W2GTYESUVXlnabcJYs1rRqbmQeyvUG3PeRGcxqhBzoSTcxDpr7xeNLz9o7gEiwGlGcMKGBguDXug
llPkuVZ4AyMRLgzRTCofWDSpudKnOlC9G52zAqHeCf1zFpYQ2tWu9zd9RGZ7FZ9phoYwK3B7uS26
ELzIfKssSYsADEdZc6j8cx4Qsh1hx3kTdRetFmhgaCZM6gC0YAvIFbnzUnpzWKp2lfBf6ILAOKYh
VSb+Q1XaC4iFANk7jEV15u0zVog8ppnfYaSxK1RIbZfkR6amey1HU+g0E5+ur/Hj7HuDnJet4NSh
et9WM9ZSJNIzL/FPcNepn60CfbEW8fDz+lMPW68fgWavCPs7ebLqBadarPEjXfTFvQPbfW/ZxYfa
6UH+dNueYjH0GphGjnRJDkf11ke5SkCFK4jrsvdCDxnzBtP17hrNRpzb/r59H4J7L2neY1nIoyF5
m9LuoO5adcZQTwwiWkZOHLVXjjFZu1ETB892xEW1FMiy/2JaybI3avu9X4bfZqWoGKG/na6I6BUm
RStJJWCrPg+uzQIfr1GAsJhdXVwKCwGjF29UXdqVzh+TOEtuOUYWXLBDhqNx7U0U8OSB0cFHsrJI
vwRblrKSgQ1UR/ZzbmZvbvkCFmnI0DdODM3J6FJuqFsCMUkCZ+VuNOhdc1RdVBMSvQ4idMlU8AVn
hJbUMKd8UQ8alAaoRf5atjLowiLrp62jKrXeHZojRIY16cRYi+VVcTXcR/lUrUQtuNk1Gn2uvM6a
l+3FNAUr1TAoTBzaAGhQxFdbAQ7OAO+3tow3PZ3ENeZjIurBdZDdClHeTGJ8wl324sfeizramwUd
RiQqf8wb1Gl+onG4sZEBjB40c80y1w4CxxvXiA4uERe9KeXxmbY3OJtuGgAKeGU2couSn4Y1al/C
2Buv47j/909nQfd+p2YjflYTp+YSFiHnDATemziZNdJt6NDGtUVDUyL8kr0uj1U0SgiKss3u8d/r
pP9yJiC5Uq4PjjwakD349zIJXziGgCx0Qcwy81R9WiOLn1wcsLK/oe4dQp6/Dfr8Q+sBmgZ9cibd
Q56xWSHjgLYdUcfH37ysf1Zvpq6TJGuQ+OO54nPsDx6+Cc/UANeWwST56toWUPCzZU/0smVNr646
5ShJLYjA2hr+BDS8/jdzbQr0z/0KYeoGtZ7loBbA/f2pivQjj8RvaUNpBBShPL0xEow++hh9KeNm
lbMc7VXVgSyXUryVx7mes4jfs89hEhrCNFqPtgDlxEBUpsirr14mcTQND6yzU2AG+Klp6OFnO/2W
60u0yrg/xAsom207rmtj/Bq4zEG0mRZZEwZMX6tHpzdeaIHQnLzBe89d55Zo2sDhm75+23nsTgDD
z0MuqlvsBrG0V8KPvAeWWJwRuQLR0Q9Dzzho0kbYx3Zsn0Qwv/RCZ8UtEFUlrsZ30CNTT6w6wiY1
7ZSRjlktGFLF8C93/vg+u52Din5+nXLzxQu/IukKrzO7oayknzN5nAAAHTDIMePghdEkf+16Kbst
za8TPbxrx8Mt9lnLxjRKdYLA61JMFvMu+WhMEm2YRgArsnh+rEf6uxyBntG2+VfBQD9Pkdx8ASd7
KCh9tm+Yo/bGrPWd0PVfVBwXwpx3UFdWI7XRnr+gxhNEIqghLWE79ZZa7apUcDzT3rsXY2IipNaG
Kg6f7aj9mhXWg+q3XB/RanifS/FdtvkYevzSwmtQo6oAlYDAj05+OLHKTnSdtQCzs+ZeBzDqqQoj
8jQvpc4zpR472SqR2mMmERT46simyzVvxI2BVn07UKjgKqQPK39b4lxQzMHzbw4dPc5uhO0uH0g1
S1cvu3XGbdLYKBdLxoBtbd2qva53w3d7tuiTsVLJgX/r+cVv2nz/bE9yzvYRQZGjq9IDP8lBAEaH
y5Cj4g7lfMx2ki9L+g2O41sibxtTXiF1adVWoQQLxEH90QFWrzJcol/GZF+wPnmvYJj/Xq8MPvRv
UC9v/77qcED8xyGWgzpHWLrwstGFJe3vyyGkoLkH5k1/EgI1DPeGEV9JzMASIEUQ84cxUo67jKR0
nIlIgvdd7D44LXiZND2FTZE/jdOL45YvXuf751LmHCD7O+hDiWHS1q2z+p8QoBF6gg0lNflESfQt
hy15J+qNqJr5Uls7Xa8usNTtkw7+ondvXQfASe34P7SMYBxsR4/ZwPBaENTkpPPWugGpFO3oaiRg
Y/lsRO4c4hCmYEDOy8AayWsOuhW6Ens9DFqztrRwObYc7BYx9NvQTDkBjQx2mIs8l/YN83impxOr
E4bmTTYL8aynN77oaJFozXLo3PHOt2SHXO/8C8Zf4oeD4FICWFz7WkJrotZ+Cnt4sJwiJBw1PjeE
WRywmbgbUD6NMdsrzauT46ylN9Dswo3IyolXZWMlogDZ1D0yc8gNWLtSbUMT48RhaZ/q2qnRskOD
jXEYX3Nv3nd0T2P/MbYaSFPQxN2A1WO5S9v0pqP9ITYB8hsJkYvD4qcZwvqy+o+FRwYV9Cb3aTVH
USX5OyOM9g9P056T0LuL+q070kUyQUmwDBBZT+iLy+CyjPAB0SwinQPd0arNuoeCCAZUDNMqwgXD
qAq2onYpZvOujbNDDDrG2SyNwYmbYAxi1OdsPuXajy4/1jnhrQjNv3mwQVegpjZAA78wfN9BbHxD
OOFHm/nFJH7Aoc0BECF/anHKJEKsMh1iPCyy2IvQ6BrbqkKsWro3zdn46G3zVp8cTlTVfTSBafAQ
7zcHXupKFzeojmuKscL5WSfDDYxNp1/WO5EzzEyt1c2c3PjVl5GeEnJv8zbQAB0TT+lOO/k5ZuHr
0OWb0SmPBVXa4uH7EMOHO1bMmy8uRgRjcUl+k1JR42DBW1xFMa5jYuNLibKC7ctvxNPO7Vu8pM0+
P2ulv9XHcEOp5TW36HkvaEVvZ8yeUT9IMNvKT7UDHzFoGHRVAcDWgh8pHPTwHfM0keGjnWI2Vte/
Cev8AkLrzOCKObpzbslVS/nhZW292xBNtN79niEsDsqfQ4u9y0qPMzyUIfXvFx3YLELlbW2PT5MF
QjwlbN4VA+G90QZk9Y3b5Lsumu4cowPlbL8GzHn0ODvzsr6SZ/No826zgPSa9B6HAjBI+xUG7BeN
nKgh8Q7l6DkrEG97WEDnYsJgmlf4s3IywtLA4lRVECJmHSaHY5fR3dbMNiZvOUU5JjVHN5i1GwA8
yPaxQRznWHmDmt5DMJ6YCW+NiB6bnVIR1EN0KKEd9E288Y36ES8tIqCLnU1gyf2H0NCPuXePKvhu
HAOidb6gEltbdvmYluYavv9X3dIu5GLB7xkxrZF2B4F5AtijtffVUpGlUXy1JcygIXkUojxKnuI0
OeU+KIo7g+zNtGxvOiz1YfgQByjAAa1VntjX9a6M9UvkmXdxlj4sZfQ2OcG9X/QAL6XBRVvJIT6G
FxaSDf14yplgl+J70pi2Rz59Xw3+f4iw2iBw+MFv4m9pJd79GPSdpXePY+WfJ/+iRbQ+JLWgfCqJ
/TOTrRjezOiXiF7ORVGu4r7dSmRSnVkb/Sn2nIci3NwZw3de+hRgKTRpUb701ktQYHtwP0prxNhn
7LLwsHTEufUlQgOXDr+5rS60ZGGF9ivvpsPU5xtPGCSwOQbzo9H80Kt7HS+PZhCyxSPfzTiTp10F
nKHATh38L2Xn0Ry7km3nv6LQHB3wJkKalEMZFllFsmjOBMFDA+89fr2+TLbUej140hv07XsuyTos
FJCZe++1vjVnV2zD5PGI9TNcj3ToRJAxU4UAdIC3IP7umqeerknRpw+kC65ClbSa0e+64hR4uJ9x
75SAEXFXo46bSdLKQqjEUC21jjCy9tjwQFdYmxyNQCzEkunwt0OLjk/u1JrhDogD7q7g5PIJuY6B
Xt7ZRxUyP/O6GJ8TsJRpaB4tnOMtYARM7KvRrKAIZcdQDNfQ5inacOcqpV+EP7U30z+8W2pvow0a
YKlu45Gy5DrvJgwFN0Tio/dbjxgIerKk+ty3hNoMVgsVa1gD0/CzAn0EWvamLdZqcImCM52Dfa3B
f9VTXCO+ip8XCPulx0NtYHhrrYZO1d+h0nGcNQdc3RvDNhkOcA2a9DhNoHiMbRkp1Xp0EGp7VHx0
JNnFTR/DIj5w3T00JY5v5tSKtmwStyUkrePM1xKvNtApsRR8Muqjbr0mtMwhBq3GAa5RCLfrp6xP
nlhJsA4t2JQd9wtXwlo/ajpndmKRSDcCXBtjdGAqadmfvWGDOilPlDx4d1+0yOXY3RLk/KCN9DHR
WtqLH82vXQxPJ90agQL3Vz04049FyyLSF2E9XIPZfI095kZWsG3K9rnnV9TCMoTHrSLuoBwu20eT
obuCsmOiMYLadDtrxS1U56dGRV3pweHm0h2tYTmOyrRFQ8gzRqMnW5sqZpM6idA/VvBZ1AeSTXAS
1L7WxGuViD3Tbf1cwbw4vHdLoJNRQKByUY0nOFoPqqF/gma/U41qD12QzRmOrsf2YkCH8k4BtKvC
cKDSmJcqSj+ByGGMKjvkPIXzkjoBeZmTBsKcplv5ZaoiG6YQUbS8n955Hb3y5qT9ESMRxOr0aYlF
MhNyXE1LLvpLDgzaVh6XbtrogXGPQc3cVHHzZGrhpcHIQofJ/Co1aHsR0OrC4mZe2vRuUJ29USaP
/XjuAb5Exm2wv6qhOOnYUDLGSbqTYrIVrTzONaDvtOrYFq89QFNAFn5U6OycO0Lb1nNafhiDtiOF
5b1x7Q0IU7zALsmHaXrFsDosyclloKkT58C4+hKZJhPeDNDXsoE8c9H4UffdcaxtynrmqSTknFDU
nWMj9W0uvXABh+RBKjSu66W8pW53VxIUyDHI+lt37t866I/2UsZQ4YbjEELGw9xx0gEGbzk1LbTW
4G42ofbIAJ4MtUx9X1DQIwnl2DYQ0XpNzL3GHjR6KXFymkhG0VXWlkT722UT06oQsoFZNJwDIgPR
4CZvbPUDZSACLdKgJy8LjsRBoyeYB4cMqaK5G+FWsHaMxamyqYWiKJ8PaaHFiH7Ceq8rgfLUuNOy
UpZ+OmKwCJ9tO+99I3OrjfyqnZGLgV3kOORz2K6VDrtdlxXsRfxoYHkkVhcTIlrxR9IN1VNlzPnq
95uT+dsmzmwzIPkh5XJJn20nZQN2p+zo1SFELybAGB5xrLcBkNXUPmGmK14gb2dQRYB8G2Oev6hj
3+3dpprIH8oqkAidsp4GC9t/RcaK/JZGa6HPAm7y5QtMdOBYIBaAM9OSvzgJC1pLet1RftUQgzoC
H7Q7+VUvQblNbAAjZlKL0csFr16pb9OxZopnBkQG2aCPV/O4TwxOFMH7HMx/W5XfvhCUKvWlKuOD
gevJzh8TALI8DgpZ4kj3emfe0+3HJVqQI8+Bf8ArPWafImmlvhIt2ZKPU/k28WdsWcNubIGfk6dc
uM3GHIwn11mM1W4yGeAxi3hLUJ0xj4hfx/aLht9RnYqnyA1q1DGspHhqUdKSUTjCaeVMskLX4JvK
8u2y04r/aU0NWpGO8ugOu1olBjerSJ8D9aWRoYjeC41Wwy+b7aNRH3cZuFOrIAPB7XP4yGCg7Rl2
27SDicIQJQpvntHuer3dFvA8Yyd4rAGur+ZkOQ4lEHNoGApSiQLSDaqK0O+W/jjr+Z9I3QX9Yu+E
Oi1qCfPEXbp2y3WAi85B2bx2KlSapKygetWuHixL4nTOzgoZLgFKuoJ8yw7fYQSjOiYUCulqvCFH
FYe7u9wTYfDOmnP0xuJq5MR50KklpLLxkG+xRhW0gpcGjbK+jU1WW7A/F5AfujoOmAJaepeVfWb2
hGSPAWU/kiKLpD85qtGr3bjs/EwSCIyZPnuVUZuRencThnIbw79SX0qv47YoF79TjY3ZooBscERO
ldP4GXzjmsHghiM8CBySQUl8bWb3u+B44NVYdatDG2WPSe6e4a+vldR6SXFb1CPS3hLDuG7fNZax
mUcLukK0ctTuyawhLH9VvGhYmd/MBEkyDzDKOXsK3ltR5Ds9sQLCBBR/ghmLlrfeOvh7dd1Ydx3d
iHQmcbQrlxcLZ3ij1t+6INo3TgIfjbPd2AxgYAQM3uSBDi30wknEoIENzezT+zFmZmwFWE9Lo3or
2QgB9BgXZd6gc90GbralKTiQF8TJJhg8YCHwsZb2cZlDiB9IUqc6ujlg+eaqPZoJzJYiSTS/ejEy
xSTLcQVasryPe7Kf4mibp7p3VmzWiBod4ZkZ/6Wvr4a9JOSJWkStikBaigw5jbF1e6EPkG3qSrdP
mlIR9CUQAJ3Wxb5W2AKmGx2w25PBAbd9T08cF9m0Qbv6WHZKOR+8zulYisgV0qP6mJbzWepXF9Fc
VuzlNQD/csrAkq+C0DC3TeGOQNCD42yQ4ZANTbBxUl29RxJrr6OlDd5rdIbQpJTwpGbG2uJEFfuZ
6M3lhlWfx55oSwh3/BO7xbjOSYg+GiLdg3RDasg5eFoQs/uhVtV7Qs5P81wHJ8LlThp9b2o2hpYo
Qwy/q1XjpPcu+3ZPwA06mGEfaZj36LkD+HRNC5SI85qT0EyMAK26UO0uruF9p/DbekzJaLo5nw+E
INwpOdtinJrXUeMc1A/GsJfC5SEbDL8pwpO8pr2+A06+qnIDpJZp6nRilxl5tMmgnN7gquoWAn8d
CPDudqq8cv0rWpfdJ7ftiWzFg03ZUOJZUD6K1r0Wc/Cl4XdgnoTycQnV7yUsnjibWBt5KSvE2duZ
TktJ79ZGom3Mpc6aNt6kHUX2SuXYmZQvHMJM3zsOl6bDrEt8t5va+OUDZRvYFIj4Rn8Hj4TeTjR3
JmNrm8Qv0HYFjJ967+NgckxZ2sOgI4AdeqvdfubS0ZAa2mYp8+F3HqIChF+HBAf6UJ+CY5zlPIbp
cBo8IuYNdKVqiQ1CBRBD0h0xIajzpaejbRC7Msrt7lA5emKoYkbevonrl9xRSONR2m2tNBCtcvcm
pSiyrZhHuENn3U02Uqbr0WFacdrxvQLtnRXBFRBCA/l+YeZ+AzYrTpNm/oqb5VQVktG3g90eyw/w
01hEM4u/XI7W5ZD5X5oe+c7L3FmDqlZ/JxLylfVFVZgfDVv5eyV6oTyr4XS2OszRwv6UuR7Ncsor
+ZGgVMtpgGK8oclPFEBzZX9ikvE7JpffEmmYOxYXlaub0ZxUhKgGY0nNAjetHWFVIDWH3ZDIcAyw
qyypik1lZ68dcS+rOm+vg+jMyvlsaaj7MYqaXTwerJ7Yzmn67ERfV6NT/OsOUVezWMJSzSIfgba+
mIRVGpIdUG+r1ExNiGjtFb8+52fRDA718F3PW1+OzR2caoy1RO5CvG48wnPcKT06SIY3TFurVeKo
hJS5UgqrNBAqmE5NLFNKkh5Scah1OKCM7ZucI7e99rK0ywkAXv47WQY3RFwCNiuiTdtXaXNZlkfb
TpazGKzJtyhHMHpTwcC2VV+uT7J/G071E50IWyoXAMx+DQmrv7xioeE1/hjDcRICXjm3l1OFEO+D
McwZjRwUunLuK3vss9ds5qaliPFUsuxQmMvBv4J4H1sC7UEHCcNa0SjTKg8y2mi9KArjF6kklpdb
egoCWDphvhxsxbQJ+FFtNJQe+AZaDQqxkWyoKmY9ckz9INPnVTso1H59fjf10PA1MRSULWo5ufj1
5SjLD1HRBQ0v5Xnw2l83RNEkCuUiCjVCe4TUEQCETqwsmSZDbR7EFrWpVCawYcg8NkC0MrCMUIjZ
qynKHIIzuekkv4LzF71xtyCKxxjXUhQgbZ9BT3O/KKLDoLJ/4nrmBCFetbOMmxU3rIBiLEYnGoQA
gwIpDROkM8Mo4fnotADEZFLOISeKJeKWf9B/ID3ryVXSaE+v5f0QEdfLDYi0fdBo4Sj+7zzG1qt1
FAKLfm3jttrICZAcWthqyUIASlLBqZL7jRum+7jJdW4Y7luSDl1ffg5Tjw6iiZ/l4mB74ljX06du
FO46tdjPBCO1HTWxGdPT09sH6e9pBuaxYiwC9hFqRtntsjo8RSOQhQxHz1o3vL38eDJ6dJh+0PX+
bsKG3q7YzLzfx9+qOLNPDgTEkPaph94A7LGC9DEcV1ZbXZuKtUhvQ/0RngarDMv0rz5CTiLSCU9l
tJe6TW9qv/olt9ZidlJ63rPaW89u7OxAnnMUFqqi1CHzR0knzD4z4mthXAnGskV+w2sy2mJWih5P
KCYgnfaU1emwM1lQxLD1d9H0kBco7MRuVzaE9fScjTWgU7jS14lAZMpF3myamng5p/XlDd+AD4Vx
9CBfPYixkFpDKqgRNmPBgQ6yngxfYWm+j6GtkG1IRJWwICQJ4TLmmHMZyr+asdxXefWu0bSKvOat
jFCHxzrjXUsjpyw1ngxCXveqWYerNqw2ilpVB7ATOAER+pZ1HlHwtiCjeL7lA6ZygjroHDnlPaQC
8CIDk1iVLOl3DWe/PtTPTmEwbdDNP31oA2Ltc4YD1VihXRH+sg6z0BoHw0quklLSL5cJeZsnOmeu
ANus6mr3Ui8UMSXf9E5FUkUGqoxYFGAS9TnIEXbAIOcQxybs2NODCb9ImiSHzDbIO6LIgUXskkdR
VWu55KVESaMnsrG1cQujmlz2dRMx2DQj+FZVSupWTZo9Aj0xPfYR/L5X4iCfurhSYyay06D9jM6t
HhpaDI31aSqE1gZj/wec866wRXwdT/TKRJtHVxmpGwxs+DCzXaxhE5QbK7K3mm2Qk7dQSqCxp+WW
TpbvaqRKyDciH3/5EKoKpsFUBwGBKEaZfUaQey8sy1+DSz5A+K9CS2V6sWw6IUlLyPJeNSa35SQs
foHxkfeLD1KGaHrx3IIKJYiGwBah91EHj7Y7jxvX86/U0srRnVwu5JInPxcdl8fWaOqj/PwJcPlS
NFio8qAmFTOGjTpSfy/skdgHcWrsOuRJOm4w9DTOvXwjci4qNkPb0g8VAgHm5vG3bVtoWYg6h5N5
64X2rab1PUFKObdtvZJyrSQgKSwuaOGRriaXf7khqSkUstAj2ohdNtItptv4qLjaONVdLVh5BTOb
Uowe5WRVggaVKxOVx7iMX3tFDXYmQjx5REhTi90rAupO0Kv8dX8XKYNh/zir0PUUHnanrLjhcw41
IarWlbxK8uaU2pOsALpM5Gt37Ju9PFJKreVYhG+x1f/IbUauOknnXVXm7b+7D7IagB8xBGf6vQjk
xOfsQv+F/gVGYFUsnr1LFupcYZ4hOOutYBWVu5r8BOUA2s6iv0VIy1Huvepkscjb95zSH/+1GXeB
u5nJ+vGThm6r04x7ad4xhADITv/gUSTFG6P9QhzaNhRebSGEs2LzbqZkospHlNYWC+m+pXkWa6TT
hhjsYdiCmORnxb2lMI1eFWFyTGk/BHb2PmC683Oe41qbi728Vkk1zOjrgoN80Ad6aKybSDNx7RFm
Gpko2EnpXskRvdSkNUSOraawD/5pVC6Hfj3O/U2KsqRyLCOMam031oMWQXhMha1eAmXUBP9gOJPP
Xo3OHkDBxjWU05jojzPOfrm0WQIVIN2FcnfJLIBG+kMqHNtSsORWfNAoOL+AUxKI7OToo7DaRDmp
hSCHJ676Tu7OS9PTKVandYyru3NYa8xc9zCJcnREjNxy/lcO8glDgVdt9c++QnQSBvGLoSQHbUjo
rmUuOGXDLNbyzpACR0djGYrIsfTlw2tnTCxVZ7wkpElKl7NQSywDpx04dY9tGt1M4u6XlBaN0BoZ
ZIlyJADYiIljHc8B6d089v/nuOBiVliQE0+tt42H7MY7JYPXtA+WNT23S9JxHODXtIP2dabq1nth
M0K5So4zqsPQN3XiDYYGcapSfhqd0V1JbxAONVbJ0EUNXbjhPeCEraehax/1uOMm+CrEUyq17fKC
OCSz0Kyhz5S+LWM/7vUBBX8lSg00mHexSSapJkSX0rMnbzSJeZC6AU/H+5c74QKCOwvewwU3SrP4
gDaYbTX9t1Tn9ZHwzwbokQ21iPzaUC+2Q/c0sSJGBY19NwPcqgPu1VLV/bYq71KoL/gQ7E0rdC3i
LRtdhVNn6H5NgV3HThjWzrMFMgMGe7eW19v0+pehFYHrrEniIZFiM3lKKsJncylZw7RGAW7wR94Z
8mggL4I8aHeiapNP2lxaj25gQ6wTLyL2Nrp6dKb/qSfRrejHJsRFfiWY6cLPANijodb27FDkKQo3
Klkwou4RO4FK2dJMG9Wzj7XTPala5CekekndSVOoWEGa/kcpOYbOZK2HYdD74wgPPQ+SdscggEcY
qadQRP2uYMKh7fbmruxB0iqqflf3c7GTGruhYSwOxElf5Vys34P9OLl0DrqM2nS+yDqArAWSUGrS
zuQTKNfwxMnjbd39HvvauD8rbdAiOsc5BdfkjgLvzk7y+0D4rKQrxNSTF0C2zJ9s4a/v1XgtXf6j
Zl8RvryVaXdHH+BXacS48a0OLD+wLEpItdzI1aHrm7/yk9Pz8TGbtL2h1Q7PKWcxKeQT9itvKU0k
68a3PFfJZUeeI5LO9ghA7Ui5Y/AwMyAX2hepqFzmFpzGiF9e+L6kJcDCDYwtqPiVAEntbDcIA65a
n2RdK294uYEVZXgR4QuBpb7EHol4y4u868eF0gaQE7kkmfm7IIyIJIOu2N7qSdFXjbh/0opylw6s
nxo5ATkGIqEE50vcqq9j4P7IXQNLmggHZ47hKvlWVu5SXhyo+SXwij9LgXw77jrvwhgkRPwlivhY
hakVVMs5trtHbvlqlSk/jfCCqxSP8nOcU7vbhngSSUnmpKKsZZEfDA4natRe8trB0YYCdSUXITj2
vYJdsaCFBWVP3hhiaaq0BlBviqggmt+WcGYtwWO6J6DmSo4c3vEMBGuSpSf5VkfFfTay5MWOWrCO
FdMz+XeVSaYee8smU0R4Rok7Ep8NayJMuJ9G8Sid6VnLpV/+59oLObkmzsou95ZYBhVFSTbKYL4p
yUkZ1fooCyxryjA/x36yqPouMGk49iVyCeljNlk4xVIhPyzxL4moBSSPmizyeGTm1ZjhUz4tZM2K
X0XV0bwz6/i17crdrp+zkj5E+kND8oyapzioNuFe4hguj5Iz4YN0NyqGH7pJrp444nBlQ0WhJ440
HUE2a28wGcUa6cmdSkjUXaqDvYazRVeRLdtCM+GyXgblNINKfxoon+jiFsm2swZlZw7VczhU9Slw
tUd3Uft/moqpKKlb+pasJzmI4agp13F508vfL7GqkGMiBYqbmvSiovYtqMhGnmmGF0RoJp35HS7p
e50F2mM8+uHkgbEXVZRll9dpgTHu2giCBRloRKVEmYfxMW0IX3VUcnItDg42winG8gGhXL0ek4CQ
E95Ipg0I2KXLUDXYS8WUu9uoEZK8KWSw4VaPkkNAqTCerIzmqvywbAW5DFw/KnVuOakV7BNq0gGW
a2o6Z7nf4lyk7JdSeuzgI9zOZjGeazO+Ra3+E6kEZogNXtbMzhwjdY6RFsjlg9SRfOtEyylLWL1T
l3eBJTdkmqhcGos+j5JWV8vkA8kKlXlAxT5pk3ktSBZTzYydndcEOewMqzJhjyGpnhAn36leokKz
trkW+9HAK4c9LZ+cuaY8jzng5F2P1r6FhmPiXL5XjBxZ/dA+Jp3zRJuKS0O9mgV98NAJyVedVnvP
GHA5M6DK4ZAeElpjC3txWwT5xiD6mSk9JrbCWGxA+iTAG2NDrznqfW1ovJ0D5GljQ2Gy0BWQBN5n
uybnBDYyMjXcoULhT5NPd+x8S9zEJYNBvmNw/KFMprNrdTr9hbOH3c8GMyZ/ibsdN5ix3x2rId5B
z48DGpi+Bg2UKmmx65sTNqITJRfLnZsEGyalD6RI3UYlSv2I1KIEhLraJPUqCrvQTwweL8W2yM8E
3bcBvrkkRMslrkNeI0aMue7rU41UzC7So97QA876gZk11pVeSUOauwhliRQkQSaB9AGy49ENbeeQ
LM33OBJJ1VjwS8Y2PkUhSbNzC8GIhDHLcbdLPDHEMkrloHMnrgNi3MMOtIcO12RNQ4psj4r4dMGw
SqtLm3vVutcrd5uE235Uu3NggGa0Agvdh3XFGZBT+NNdmgoyizoKjI1GdrceTWCNp2ivHUh3yTfz
ohxtUk7IxzCeeB7C9ofg9M+o4SkZtMk8GaN56ab6bYHMvR1GYKryHxUdmLKtWIV1pdwR6nOhw0TD
ujd+Fmil+7RaNoYy1YfAUXd5q6Gzw1Rq907PMJqPts0xQHJlCjzEhHjOod4fJryneUQ6UuZaF9t0
n1qrcvAOz+FqYT7eDeNr3eZ3hUVzSHfQXre68lY5IbQuq5qIgRTpfm7/x/XqDy8ky6RxCuRNGWe9
BV2r3qdgKZI+27ee3jMhtAKmbrQcDHQnYxndvBnElYsyhBazfkmLZCEgLMKLGxAvUsO9Ac6/dqcK
DoCo5xg/fYROeGUkjhpwxsVQtDks2egLryDBssAPAMKfGjeKtx4G4nVHDufKhSZbT/1AvZBMq6A7
RflAv7D3GDdb4Trr/OTckYzsJ9TZWyMh0jZqxM/VsSFmJH6SDIDsnQROsaaguvdwVE1j9k6xYflL
37wo9FmXEUhLU76RW9bs0OntkN3R6PKejPDLQUxxRx4B8kF3Ojlj6730+odXG1/W5Bm7KIz/xuqk
n2NsUfoSRPcvmIIXkPWMgDB8gOOitWU45aZzqb1RNSMyoHBJGbejNiJEg/ptcXSia5zoqWcKAFAH
tbgDqbzWdAK8S8PbMJl/6TVw+R16xwI408GsElAx+FLHRhtWc60NZw00xIiTJE2IP0ki5NMepH+n
Mt8mejinYhB9oZYRCcA+KLlB8ullSnww8849OsZI1CgIyZhTFIIQSg6S1vJKD9d6TRtPTRksR+VP
6kyQTvP+QG8sOU31wNuIocbWZGPSNBOpePYCv8MtQLeh1RJVQZkXqBlD8iWHVL0rDZcoHFJV6WLo
29bqX4hEs/zWBq2EFXgLzSm4c+kRmZFTH0anutGK8w24t2vbwlqUB7qNLTQKyfQb23NCj15pjflo
O3mHJozJvUq349i4BcYH7kIWNzQW6amNVZGZiyAt9wZUPBYXovJCslEUwoNKURk5tfkr5/4vQSj9
7/L+I/9u/4f4qc+ygv0bRp0EIf7rT8/QXsr8P/2Wc/zJ8av86f79u/7D60JU/Odvt/noPv7DH7bA
zrv52n83YCOhVv/+DgR1iu/8//3if/uWr/L/gFDqzn9KoTxzaPsuvknh+r9BlPKH/kmiVP9huFAe
Vc3GxcLs7n+DKDX3H6alYylR8WF5qokKvaDRFv3P/24a/7BMFVEloWY2/6Ljov4nh9LU/uGaDnYA
B3G9YTq2/V/hUGqO/m9ad11zDQMykOMJcwsGoH+z/gSsrRnwQcQGafKktOVdRUq1WoCbUV/JPWe5
tc+a4uztAHeo2e/dqLp6GUemfBfrULYGuzrXBq1p1JoPlUXkaFJjUo7B2qZqcVOr2rdsg257Uu5D
NwL129/cVCE3hKxW6oL41Y2Y4LFNY1lMbjSvnPXYRVhI5+IeoizpJ4v51GsEuHo1MaZ0WkmQU8YT
zbcbKJ9DbteYWB3A13ny1uWVy6hYRSCbXuxiug5t/u159D7HgEnRiDE7JfWKs2/pk1PxAecWvDPj
IxKLj87UR3CiKqGoLiH9v0NTe0xIo2AuwONU4Gl2w3wkjsV9D4L+w2xasuGbN3soyE7aJ3H+zgD2
mTj7jnV5qE9ZkKBeyZPhPUK+wMo2b8KaYPjELvG7Wll0yuL8NeyK4EXFQ0qTqJ9oTZE2X+cdAtrA
qfZBVTzNGjixqn2O4vQPB/1b7am0QJr30AuBG5NJRg4AF5PGkb/Uz+YMF6fH6LXyloEufaJdSXe/
zRMJAFDOhdu2TR5w/VHlG4eg91D+aYGIOJ4wLClkMzHFXPDpu+9sbcJEGjxqFS3axXgx7L+OnWC9
MTOD8RFq6RLZjkcq7xp2irvR4keF79IGd0WwDeqctESZv6gOs41yXjXZTptcuG/wv63F+Yi7dKNa
7TkSMnqyjxEecQhjEIzIx0JANdv2pguyz2h5tekfr8P6EqcVq/6oVesunb6MMTi13ZJS5Il11+p3
eky+/dBq3sEoHxLkaZvM/F4UQhxg4LxObXcuIlTQec+0J0q3prG8oek7UgngG8hec7ZmXhTrJ+Mh
7P0/lpZiKk1LZn06WgriqUI1E9uw98FB9Tzb2aYIgxeUjM1atbsvJrgPVPdAgWjxmV7wNdioKtBS
Z+gROqpvxo1I0lZDVoWb2ijellZntDQ9lylOStu7T6f6FfXPHgbKPpqXszcFH0aGGr5ebrZZnT3i
mY9GUjK4MdV9QuZFXygppHj9MHfGqYJKoC/hg5GBXwWb9jlAQp204l2xoXhl1dJvq3FkVhWem846
VXX25urkWuZl/mHa59obaOK01EVh65grRINCirQnUOipipKjyQeEyhhIWlE403q2/6gcmJqUqxmb
lbHvKvfvyP2/ZUN8TTqXH862lTeetBQ6QPA1ad4uNuFpM/HHJVdO365JSzi6kUN/F9S1hsvPOUVl
f2KsrTXLVSf51uPZmXL91Ug7KA3Be6MrP6F4kbhGXhtl/tCOt4QdtlSDjUURhWqk1jbMVy6ajUtt
0bmx29T+SufP1iwYB3Xtk5IP9+48PGHVB5G0fCBY/hzm6cmkeII92R2JD2cW9crF6xiXM01Q12U2
HLTJ+eupCZTV4iNHrrtTGv0DzivoyoqMbqFg00fnuYpQpY7c1anHPU4X+EhgI++OxIPJeUWwpXrl
Oe/vPK1eq7pytFRMKQNTIKc4OnQmmOSvtLHECeD5rhfekwtezrVfGeM+y8xtHYY7cyGUC3TubID/
RwQkJxoe8z7mH+0iCE7YF7xNqM/7sbpAJyBDILwRnrit4uGOUOeVqQRrKo7DEBSHwYnW+kvgItia
ujse631kEPW0WBvxk9pobl0LiSKZGuCMtvqcQM5AZ6pdk4Vh1RATw/egpTfbeDfNeZ8Wje+gVeLv
NwuEsNXbpBbHOVIvdaz4YGX0voRNjl+tZ3oREdpdxN6xBDQxqPqDOhxMWHdBMh/Hojwlg71TMzyS
FetbYe466KnimvT4T8PI3jiYAqupu+/xLlGtEkbZ+OLlHM+g6AWwo3XFcQEnwRPz0LfNqVesu4zu
SF1Q6uT52Rt+guRUkyoRppcqhN0+h4885htYd/teL/GHIMY3iCOGPF6ymDnDMbJIyijUfQOlr0FE
h+Qe1GUmr1ZA0kBeAzLm/wcl+ujL8V4Jt137Bv7jFKJ2VcPwpqbmGpLLVuHIP9nB01Qxx+1tH0fb
WCR3Kbm94romLV+GsiSuM/r77dRbdCOsjegTeE2wVqMG58dDOTl72mfE7VQPNg6aVarplKsdysnq
MxJRGE5aXhKHvJVCO5mUE1S+W035WiYfwO8ZxwuKHiU7h+kbEDhKj+ZcsxLpbJCuReVTlv2tNLI3
YxxvRtb9EX9u0vIts+nUqsZDYBuvVak88amsLRxzTUcY2JRfzCm9pGr42LX5hZCIk9eu2SFJc7Lv
wz56Xuxo3Xq4War55hTefaUbRw9jKDjiC5lVx5yJYUQ40TQNt9kNnzGN3zJjImCh8z20sHrM9y3D
TXH0C2EHdyFcSNhvZ8JAWGWADPTMrmPtVdUI2J3+Nja3WKf6btz+6ebsrxd0m0mfNpBjr9Nu0JO3
olCuVAmOMzz2tkbPGuivMT0avIYyBE8Gs+42Ve6tzxg75kJ0IvAYFLfqMaGdVhVEbWtk4JjXwmNw
z4imb821mSLpq9R9vYzoD/B6ZON5zo+mm+Ab7x8HctzWJY90Y2xVM/PxIPtAnK9J5R2XZHhcQpNF
NHwh/2VrdwTVhhAxNZI105KU23E740Qb0KPx0atL8a2+uxUI1MS9B159sOv5wzTpWXf3cdV9KGn0
qpvo01sEAfBxLrn6FlWbjqDgmuhSp+7W6LrLsyCSsFU/5s70OrvJVTwztgYDrzS/A267PCxPkapd
amPaL81yStd2bDwJO1qLMdJ19L8EgvyAA98EyXJXVXSmm+g1RVedm/2fzNQuExL3ULkbjeLMKIzh
O06NIIYlXXYrjZsbiYfvtPO+oVloEjTbDO09zdS3kqQd70PvEPSeAyQfKapwpOUrKrmyHrc1F6Wb
lce5ms9ESR3NmkQ/4Y6w8BOHeXmqneLcO9zWThw+TGb/4qT4s7Nh+kmz4E+d/XWNYdeQJ6Wdpmhe
qyH0IrN/apXkGqrLGy7QA2n1MEwW56A4GTKvfZPNeK2Mv+YU+mmiP3eRwnvimUN4yskYU+WKzXEx
+8c4oviuKRunEOpbCE7AbDgNGHnUrRQn/VtXN1LvVlpZHG17fGAZX2z0wRbHDgfNcJC+hcjzaHE8
eK6xbasW4fqjmX8YI2T3SO9v2DQe4z69zERvMSdhgeTqRd5BbbXTkhqn1GvuFc29n5f0MpYkb3ZP
bGN3eTzdotq9d00+blxYrfXEBnjLWuUGM+JG3MK1Kpi4lD8Mv59GDYh2puybyLnzEufGAvKUhZy2
nelg4z2y9eApWdynyJtfEQleej3bmdFyCHSObEl+mUbWDkHim8P7bBR+1bZo8C9+UqyoBzDaH2PM
EdLqKnu91BlHjtTX2mc9cIhYzBk5l0mJDT66oxPO19xrY84uFinnLk/Sc9tfRxIUy+grmutii1jN
Xht25aKnZBAVsA23tbXrJgKukgn0kREctBbb5DhxpRaSlfH84oJhYnsFF4Jps7SzdR0su0V0iK0G
8HKEoIUnELvn/2LvTHYkR7Is+yuN2jOak3BYVC+U1FltntxtQ5ipu5HCmcKZX1+HHl6NiEx0Fgq9
6UUDGcgY3N10EIo8ee/ec41gTusCcQDZv72CN+FLuj9lY0K3otbRJsl1nvDy2AXjvtJXEpfod9op
Iek3SAM6YPVac5kQxGAuURpiB+UizY424MJwAWfjpSQCg4nIRF+tRvOps5QU6nBmuZcoEhejIses
GlHTLuKujpvvvYgf22ImFTrtCJ9WL9OcIK3zdZ8pk4WD0o8CoecHWyBZdcobsPlok8viltxt0mIW
B0ZLkh6qFE5WoVaL0RzqWqQu3cAty5K3WBqwc6FQ3dmGOpeGWwZcvLaDy4GMfJn5osQ+gqn4I3Ka
HSzwc6s71DkdoiHDh/WUIHqqM2db4fDTy/baCrG6bPdLBIO8y3hYk6H/rhasXIvJkNbna051bz54
lZdvFp0u35hTVvj5zdR74H9FkBQt8CoO9bwp0Se5OB7dwUNM1DAD5GnLP02Ltvsy68Zu6LGq2oyc
mtc0sr6grP0kVCgNMVgzSgDQPnEsJ4TX3jMU1jewPvOdRlv1kkHFvKRKGduRPE7EbkRwVRN9mq77
kjbjT5U0y92ImI2WcTnhD3JRlGPqBdcWV3y/49am7XZMJwx1MG+yDZcSeRibItqZxlxRnycctxH3
3KKxHextwFUt9lA11eadPeeMPAXDgqignnHHrcP4jZTiAc40NNRzY5nP+YCEyuK9hqrCBNkM40Ua
j07dZC9Vm1I/O9NwEEtrw5ozFHFmM9AJzcLd20g0LhEd0aKcdeArOM0K/1OrWYqW5fyM2h7Fedue
kAIQiFtYHksdlbRjsxY1QgK2gnIAtyTesTSeHyo3B61tgbzIY8lEeezwDmZHvoRop4/tuJU8Noab
5ZdaRuPWqrIfMb6jUCBT9YylO2azxygv846NmS0bYTz4eNtC4a2qJFR3VUYszpDFL8tAN8GilVqM
ZLOZvs/l0cRJ6nWAA9HR7XWGvgE3QuueTiL+LjwInbDbY6SOmblwq2IDKvy7bIoLNlyEvQA52r3t
7ssCo3EPnH3TjuVHP1Qnd8nGDcwAEkcXmm7NUN9QVxK8hZvKqDeDJ4c31buvTm39HIY0+YDyReSN
f0wiNQXd1Ld3acQFtTE47d2pEpcxk/MeRt9P9tT5jm+j5OpDklN/RJvn4Rdy3JNS7e+/qz2vPzIC
pQL0JF+/TnM8KoenFeXQ9SNRgmm1Rn/SDfBTbT4Xc3lPJxs7SDUB2V37KoSsDq8CD5ef1CaLJDZ2
SZsNT2l+7xSeeWQdzwyEqs+aWJEn178VeoQrteAcc7Irwp3qNW4n1MjqLmFtMnWx2dBmXaCWQo7o
FbF+l/kLLnjiSJHlivSRjtZy8GYH4oilLm2CWnTu9Su0OoccaoqPyiwORVXihk5S/zwzpEPXbO/w
B1s3jpGNj9y4TrMqoqNmQt/1y+bb5NvFIY2bF0329YNnot9YtAf+aMRH7BmHbhpXzSE3G4f8XT7W
xyR5G83aIacuueLv8r8LYbxa3TT9bEzSOIbl1SHyYV7QBjjYoQc/By6Lp6JssgO+xrNMfI9KgO57
1b47HA6V1KjS98yE3pO6+EmtQ2+5eG+L/LW25YnHe3X2wUvqYCr4xsNo2/tOIcpq85tsGG7Qu6Ky
U+LgltrWBUu5sU+es8ZRtf5zq81+0BTxrnBr6gPhzYE2InTDwneoFH8A1nDRnWJuDBsnwpuBwPUa
udpJOvUjjrKfxpI7gb7K+7I+D+sCJ/cUo8qOFBJhLKHI7q1FUsxScvZbuvIX4fPULGwpeCS83bj4
B+e9IY8yr+SX5lfv3mS9tQz1l7DJhx9+Ln+oWn3j4NjapTjGtstgKX/KJ9Lsovc5QsuKWikwCvoO
2hyvM6v4OVqmOy0qLwlpNHHa16GoxmeN9kIwdTS1c6S3gzHfFFPxScby3hTLVuLiYFfZOztL3tCM
2kag03ShMxLa51r6pTzr1nYVVj3jBNv0R2+nN3paHl0NvbMRxY/sJgctzd9jvHLgeTwWLz0RXyVf
Y261ZJlZD7jHntf/tyJz03fxY54/2JX8dCzKN+qeG0Ve56ZrsKaSJYtzSTq3kZtfWoHciUupQD81
7wrunkKn11l/1jW/yi3Vt0Ki0VMvo15eut59phHz5GvubsR/rDr/xhN3xchT46eiZZ4df0Uet+Y0
vVajvc8djC32gj9qZpBXSlZPlb/nVXfABgDIX9BMTTGFxCr5NBdxlC0XYSLl3uMJTJRn3jLElUEF
yDrA8LpVSXEsdFQRvv6SNzR2ltJDiM9nUhZwolU5PGs6kw3dRMLjSoYuQ0vi9zRjRF6QvcqmISPU
RSDAqIZryhMCQITo8imR7gtptGGjmF8ovoxROpsxzT+tPNqu79T1y/tMqidVqG+/wuxi/wci1+/Y
gMYgK7VTz8CklDQ6Te95Utpp4KPqG54Or3J2bkVrrxo+jUQDZmQfUmN4GAhrMFlzACacRts6Ix2p
tigutAiufsVbmuvkcxzFFj3/l8uvGEY+mxLLpmyTY2UggeDvPYTFhUegwt2MALeZT8QYPOhewcaD
GDjpSmQ5QhyAG3CT8z5Crx1vFghGUsdrXVMp9unjmCCL8bNt6/Q3ZW89RMK5xfdKVMuK0Lc3UsdZ
PfFaS6JOU80lpTd7yDzrYHTO1i+eLZ5nz1s2PYYljxda2tFpsPjJiEDuO8Grjuh3bOp6OGh5/Izb
jmHiTeO54DsLgYh3WjWTySEpscu59IN9Mt3akpWas0taeDH17A3/+VNk57S7p7tFNd9inVVWasVT
VVkPGWFm/JC11+/5Tz3WfEpbLQ863X1WKZeTCQg/PV7nMBto0omQmSZeXz0RreJwB6vqE8kEn66k
fug0g5fK75G1ARrCvjIB39WYLWnnMljzdrD7LpaBgi/CDNoZfFYO+EGJjpNligPApCs0iVtVd9/m
NvtytAGliFW+TpjL6adh2sehdhqN7Mt0+xC4903DB4918cvqEAZYCK30KD12DIA3c88+o4lDoys7
NPyfFlKRVUp273rJZ/tZVDqTDY0Lo39KNPkZT96ttPItNNFXw6yZaG8GZX7XU3dXcTgATj4xRz2h
Pn2XsflgeSgb6dQ1gnU6O9ln27K7Wslwc0YCBs5QWqc8JWOZtJQUz8ZmFPMj7YYAeMJlGJzbPiqf
lGk/cB4++TGE7J7kHi8Jkc5+Kb368FZrBGt6WhizpF3zLdJ7udf77POrwvfUAQmLbO00Z+ZDwWLO
dehAouSzj1vzwUNTjlEd9d0C29x7bd6M0j8WFVeOsSBqiHKFmKtM/sj7aT8IvBGeOOZRjOmw/pYu
46ut3NuJWXcbcU+fPLA35OzcW9wkHTm+ujQUGrKa1w+joxE6aTmvNWEegNeHWk5sVbc8LW35ZPfW
QVYuhwiPeInkqtKuQ8fqndFHWc0Y9CtMzJU3XVqc5KBNGyHlJ13ewuK+wiz3Fay306ts57Zsxtbo
PEcFsAEDRxxoQhpnaLO0BgW4xbkmgFFoz/Ns31Zj9TQkzq4hvimXzv4DJGcAdfWADO3Vy5bXqsoB
LDjHdclWZvw540FK/VUDKVbQ4RjUjXtbA2wgnvZZKnu/Ht8y6m5sKQ5jaT6wx1MPeOyY2nAs/D4k
Wf6eHKYGibrBTau8nxNrP3vdjTOu0TCrWWOK5zfKYZ7JlU3bt98mhu+lHjNOQ75rQUseSAWTRKsM
GnaoAX4CUyGxK1fwPciJiRUAU+YgNF6o8NaN2paSHEYYgzb9HTpZXLCMLUv/Tov1LBwGcnxTh6An
fC7kYLoUT1gw2rwMUFj5G3tqi0ObZntRRe09WCsJMAqXNhIubSl1ZDxW2Pp0dQaeTYwoYxKOZmlu
qcp+/uJu/Z7g3v9JqPwzJO9/z4r/4R//1//N6PhvE+n/06D6/8H5Mv6NvwDK1vn177n0Omn/93+7
+ci7j7+Oln/9+j9Hy4b9h3Ah0fk2I2EI9R6gsj9DDvkvDHbtNeLQwNdleUydfw+XLecP3TN5eFyT
Walu+WDZfg+XLUE0ItNm3xAES1i25f13hsskzP6dm2iuCYxcDW048y4IOH/lKv6Fvg3RqSBOl8lu
UsVMUODio1NwCGbhHiyW5haPOvvONeXWUWfsCMlbnlxN60HoIGFqkFAlms8+3dcEgxntREkK5Fxv
AqW/5lV2XjyOchhq9mmKXirb3oCwMR7gJqE+/ABIUqMv7z/Iade7U3RfavdIRfzqlD/Hwt5EIsAx
Awlli8mhoI2lY36/W6K7ufqx1Fzlyh1CmQ29Jx3bmbVxZgYy+CrhN0XGywSz1r+3nXCCjEQqAUG0
CPa4g6ZcQZW0QF7HW0cevaKAcxZzXUZRzu1bByhCrBAtEmExacCUzj7gNSqQaQZWcUbMPoWJNoUe
luJ57SsN2QEQxanEXCs13oJH7yFGS2ZxA2AEr62jsW9e9hngvMZSQO/Ng/8SQc8lqpDaCuM8r2iG
Q1JT3JvzpnZvdCYdkWmAp0mZIOHZF2Ogj09ennK9jkmSXQ3/7nn1Jhe5yU0o3g2SDhwjjqJKzjEm
WupdjoafBgxLn0B5J1qO5cx2Q0gHAxTodMyH4FTRm+UtgH2Q1765xIlHdc1xs3GwExk0N5k5ONjR
OQ56GrKYBoKmZZMH4jrF2T7Cz7G+Tk28cnUJTPkwpm8iY2dmTr+diQzzMCXPr+YhZZgg3ytCh9sP
l0PP9pjyGZhKgRbl1asC3WFy8nVjWJivIkebarzymkpLBRHIK615XV+lFBEjkCZYm7FVfNVs5FkQ
fNC/7riwBzBSyesdKKRNakBjX0zgmdJ3VpUSI6yplIQsgM0sVKzZgebfq3qAMDdtHHrqvJWpua7/
xqdu58BEy8pdp413jnkdGGQmCSeCZoLa/iw4P8bplRTeYMXojRJ5Z33CDr8XEl8hLyvna2n7NEyy
LIzQrtmSwRD5Twsu2CYFZeCOXPkOdsUEVr1X7WvbXY0EYSldK0W6j2J5jbG1X1ASFPwYnc6KA8m7
hCpScn7YyaPT7jWSbLThOzezoE+1XQ2E19S/d+3JUHwpwKnWlbsAvaomzqaWVYuM1hsXnvUiiJ1X
IOOBzp1S45vouVKXaU738toDNuuZRy0Qbbyjr14zB8QvXX61ijEKDSMsbXyHe3izHxj1NCYXgdoK
4n4KO0T8Cz2yOTJRc3XMkbNQwQJdDEZCzRSun9nIWln/WQICKq1rzYt1ljk0dcKmUWpPJRiRkuXE
7WaGadNM/PcR5NC6Vtx7AnXQVFALLIwgThrdf4rMJL3+ZRP/fdj9j7Iv7itZdu2//5u7MiT/Qmn+
c28UugntAjmP7v5DUIIFNtNPOklvP/9qKxUud4S2871aQca0IIryPau+KBqU2+s7884ojHnUtNDw
jjZhqAgydjPf+KAbRwYl+G8Bgzg1YV3Gjpnqpu5aWqa00wCkY1Xce9O90g/1zDVWrcu/CZY1PYvg
nXy+rg/ZNP16BtrqQcc6TqMdtCPlDQgayElFcs15gDz9lbZYAcDD55tvwMSbaN5mCFZc9iP9aqff
CxILoBVhHykImFBX1Ty09NC19BpRKVV81tiimCjStXDu2uQRJBqs9f2//nT/EWj8T5/umsrzl5MH
7k3BtYZPd8lfsum5ydygAEFl84zC4kHWAJOr+bLsWy29nVEIzjbTcXURWNP/9SvhyPzn79km9sMT
LpkmHLh/fyXloGHjbTO+54rDblcTH8hqn+FS60c+uF+h7QEmgsq79QmWmAEz3uPLIQWU7HeqZayq
e8cOs37f6metDHO1MWvubHdAHFRzrQVjOzIA+N+bZe0z7q06bkc0Ulp/96/fynpa/8OK9XVTZ72u
7wYOyN/fiZUS5KR7gO4Ke6f8T1w6Ya8zn3EvlaGCf/2zVtXZP/8sy3Etk0/N8P/h+1NG7ifJVOCp
BIOab9woXJGn/V7gFvhEOfJf/LRfTPS//TyDQkgHfW3q4DXIpfr7exs9HVdMlHDjY79ZUvPoRjxW
6MSz2jiu8+HKWL2IV5Bg3zQt9DkzRs3fatPrOPZBT3BmhdlG4UE2sOrMGcl1WnI2jf5m3eXLVeKz
ZK9xygVJqz9j+w1xjy+TF4hKdJkJvpDdD6EZxyh5VrI7Lj4Qp9YMSCBnZGlCoTQA7Kf3LZiX0W8O
dnl1J9DG804h9oimBzp4i/7RLPG26a/ECgSufdQ5XNcygrEiGlq1AXmcIVhrzxyvN8SPbsf5MhTW
MUabPlER2Ea7IT4gVAWJgX28s5x7a3iM8Aa12nfcIUct0Q4dz/zcXFG3n8z8wBbKLYSVGk1h4d6b
PYXMMIbrySt52evxYLqcZQNvhUia9eRb3208PmMU2KB6w9de1dmGyCGuG5hoxOtaNej8Hm19OBSy
aIH8jo1eRerUf7ppmDGMS1F9DPPbwEjBYcraAbCfkj1N/9DWaEL0E9KWH/u8e2ube8Kdcans0pQB
oTtsaw6JmLoHF5qi1T/TUu3h8AwZjPrlp53da7RbI5jrpAHuseRujOx9fV/rgVJUbwuNdre5WWjj
eFSQhgx72IKT8R0PY7C+5oYzD0k07zPbD40MUZwQbOIkLtN6VHveKYspgCv+MMYKtPACd6OVoI05
JvtJ2zRdzIikeBONOhjWeAN2GJZaqFvymLRMbW3tgI4LDlTAawv7/t0aksCoijDPiA8FVFTFFItr
l67dQ9yx6clMNHRaOe/QoO9p52wtEA66u9dFTywcoQQxNhiNyo3t0eRPt6mqUClX8FOKE8eldG5+
nctbb/FRPqB1gjhKAYselOYqaXc/4Q+iNEPTPF24PB7W49rCObKWR3WW7bVSHUYemvVEEsUV1AEJ
Nq8LnF4j7fZzUQeRfanqhwbBRk8hZArWYorSo7QoFc8DkBnwXceujp9zwwyydUFor3OPIrN9xKlw
qTNalWK46QBMYnyjqLqO3qdJdQ3vKGjFxfUuM51Q/GT8e2vsN6XxXGJQWn+CR03NwgcxvZmGk1/Q
sp/XtaxGqllYe+gAwznmKKNp67XQ0eYdvcQ9YZPkUJj7PsWoilLHmt/WUoTqxo/ncH0qyTjcoL8M
ao48q3liBWzqCpMNRzMtZ+SOHIe1Sa2BIqCqTOim967gcWK/cIHKUhZVLkJLTqteGCEB767uHwjD
OBQFve4Oky5PmWK5zGtVPT0X3ed6iXAb69cdQyGFcM1rlpu/XkWJkL4erpGuoamnpVY89O11LaJG
m87kzuPH2FThCbThCjll4qIHhd/aLu+ZnH4VxY6jhZhdtx26sf7ZmSqIH8xp62vZvtVYg0xGppY6
mPQHU3/aOp2BFEDer70Fh/czaCGE+Q324cFYs9HyfWIQ1oI1WrXRoRFPHp5m2ZPhc7tLpcFgPQvX
m0WLOEWjW6HmEHJwmDvDZt2oEEv9ebFgNaxXB78hmYWFZjsUsKC07BabhvkgkLuuU91K/tCiYWvA
u+Eh7B7kSqNjk3Y/18/cgmoVZVdVsu9TZ/rjQL+YIjtTtK7ioDfyO+a3W5Q0HEZrVBPGUIBuebbv
pyZoYpgGwMIno9/qEdQSFe8rdjHlvUf9eyUdqnRGSjz16j2PUOqoapMm4JkERdf42qcvRvklS8hY
stoI9KRjP4dwJGAuDNivQoHkeMWlJQpwQ3moKelrcl6QkawRsi73v3qrdfZ+sm6Y8WBxP+ULY+NJ
Bk1d3tcdIwCNoYk5UvaIwMScZHRL6JN8EuuH1njAVBAlhzonUfQMHoAgaNfaR9G7ROLEqDJ+7qiI
1+96RKjmPOUqpln99Z8vtsroDXePhnafjQDPiCeWrrbzKhSlXCcVPC6EDXTiKfLmPSNyvkXMRm2o
rDmMyjRohLZDQxQu+r4yvvTsEhtopqBTNQ2QkJFIwNBUNFrpTrtva0S3AVigyzZ666Dk/RxW3dGL
1z+zs64iH3BtOxofe4dN+GciIMygZo+fR0zERXvG3cZNqgijDinb85R+aKsgkO43jw+X1e6SGfRQ
K/B7ZNg07qXMn5tpG3d3ThbK4RAlx8w4+cttV91hFOFdrEXQ+pUtqIi2XQVU083BlWKqgp0WexeU
FkxGN/gU3fHDF2S6yj7ITPQVNYfeEGRYwSoUaqlmnMox9F11NKx+a2b+ixY3dwtq4WUxQ1o7G9PQ
92jf4Vo4gZzn0IeTpoDPrv2ORhObTPAOmngHA+A5I9vT8IftzDMlpMZ8jgeJ7c/IW+JwoK3m7zWF
f5eQa5QQQ3QA3MJrkFCDLooDwV2F2oo0NL4RoPbGWwwYwGLupdYFpBFJ0QWVC4yCTbIszpMGj5sw
KAPLZIxsIDcO0fImzOfSBFvJ++c5sIfvLiJ0+AN5LwPGq04MXG7YTja0gDmFSwynqxSBEwEhMlfP
1rjtU0TadMwB3QbLDEpJoHjN2u3i2w8WQlBzoi/DJlmkl654U0NFN2mlUcXbCMBt2bO64KSMgC1d
OpgJdaNtwF5AI+tQTrr05I38af3Biqtogw8UEcmxMOkLexHT1ud++lpZ73r+rbWKY0LxglJAxuyH
jCaM5RupTJbF0GzY9H1B6fE80mM2zS/LhB4oCbdY6D3PzLJNohfE17pQTPYmI/qaxucRYHBRgL/E
8ArBR29S4qa/Fot5Cx9JzT6nJhGsf+/MyfbgONaG/+6Qdjy3VN7yfXXj2/gtVDIGBnPT3HgH+gkt
ijUBe9CnOCqGCGUI37/BL7PWF7OEOIqIGkzoVMGMZtiNB24jIl5wRHI0zXQ1cFcx662TJL9+fU67
ZjUFpDXcRZ42F4Qd/tl4LsJOtylNWXb43Oa85wHAa5aSRJbZhxFPPzxhZpnYKdjtNHaHZBRcu95x
JoeMKhHz8Ce7ghd+acDqiglw87q9+z28lWk/udNDwd19/WV+K8iO7tHZoEkvh13FxLyHQzmg/CHE
dr+o+NFu853jlO9QPbbkmOxUtxPN1yzGm5aulKR5kBYzsiWTLYDDYjYvvrrLSSRcb/uWN+2oUaYI
9mWbbXP6aoulHUp0KuNC6SuS8wrzxVS3xZ7mJ+kreN2dTHcLOV09WWWL1N/lGLGrE7gxp7CLaHkK
ZoLUYy3oNHrtHsfZENNxor8n7de2SHdr0bu2DVsLLj91Xlc9xDW/wjb2Yx0dLJeQKwpP+AzbFlPE
2vYpM7krOM0tVwtzbdmOFnWGZBZmfCjBI99TjuuotykqObI3I9lPLGVnObMcIB0LOvi/epBTd0Kl
jS6GDghVmrQMUs3CPGKO6/A4MmjrjHBszhZreh6vYABs8zjkfAfJj3YCSt1FnJTjNqPv0zoQF4bX
ZVG3fpHs1po9QbPzY3GvELU2Ol3CtcjKteiAWWPvt/mdNqrb0WqPS9fskzh9XWldfaJBPpB/phv9
/8HCf2FcW1tK//OXN++3L+5vc4Vg+XlN5N8mC+tv+D1Y8P7wHF0nvMU3bU+3V1fY78GC+QfsD2Jd
CImyDODQdAF+DxaE8YcuPM9zbY80at8WzDX+07XmYWgzfYPBAr9NCNv9bw0W9NU099f+AMMOn8EG
2TJ0ySwypM2/39eXauKlpV4ZNMlQbVxw62j8y/PYcmHGg3Ic27TeOQWcYE1PH6r2rYB4E+hyWLY1
Y+Ag8RaAP1UGgNOzjzG32003R6+mUWRHYBbbOimeOo3YnCWRPsGfj7TSAigb5bfsEW74VfSVcTIQ
xfIbznqR8jTE7kY0ICYzzzxj6YKTCgRgqDya3fDUN5ZuPiuKWMPIogBkgdWnlNqe/tHHFEiWzRA8
d7Yy0eF0GASRV43gBMBvs+kteTeoRDyu7v/Y5ARNSE0JtShXwTwhhFiiwEMfcOcuFQPRVJ5KwcY8
ZdnjAnkyyFxQsRn8NNdpk73T9oTHRp2/Gev21q3Rn+byXNgmEru+g8GaO9RclCXIVwmtjrgj1z6t
6ZwEjk03Wd/izAtj4Z7oEX0hxupPfZ2/RUb1w/FH1Mpt8tW2xbeupggb58WhXjiMWbn6UIo7l8ye
TSN8TE1w7AZv2EadorxhzoJic5sLn66i5W79eYTvZSyfaa69WTS+yddsd0Y6nVp93lIeIMmOx28q
F4fI3mXlzyRFL5MaQNLmmLCeltu05ROWBhyF3I0ylBW9lTE9Sd8CkV/2L20WH5pqerfFcfadD5aa
wAiPFFKp/FxMPi7/FKXMjLq+Q1sOcAx9D3B2z8bMjFXLOXQxYo+x242qeM8sRSPjgTv4k5QZMqaM
llGUl5+9h+DDKY3HdOSYNaH6TPgWN8pPJyAcebvz6ZyUDl5hJ6vpWhDHQv+9vStS/JXdIIvQlbzp
yX8Qi5SYxogAXaz0EPm3EHJeVGseNErzwDcyoh2q9NQZuEv4hIdzAdxlgH4cjoXt78eGQHHB3ISm
bb3NOVIdW/tZOXRFzBPY5bfYpMCAampuzOXdkctJh4MSRP5wU3fxJ/qFy4L249iPM1pGbPFEbHBR
neLvdd47QOEXqoaaTzsbpltbNlBephVkfQuCrtu7DJjGmpITaT3QwZYyJ76NBFWCt8MbEh0tzrXY
lYd5ooTg2UVlD+IizacIr3lJ79amjqZpayusar6hM7VYPAZ4eXyqKPdwyr7PJSdZH2nQLjV7xVXI
Q8NfBK7W5Hb0R64m/qVf/aQ9Z76jQ6WeDQ611HylA3YZYnHpybYt0Drs8jnFwgFztJrZGYDvTbty
EKBk5gb5cea+aW5PLkDn3C21OscjFlivDuKmxcKX0ZglOFsLQDpLEprZAIoGopFFiCChI26+FQlt
lYRYgInElq1GNid0r93yIxcJERZUOgDEaXhl2U0cp8R6eYgp29nZ1XIxbiK7e5gjMtJgkSsX7eaE
6mKp/UtZDuVWuuTVaBdnKkhuox2j18ZNmvan1uxbwn+yk2NNxVbTiyikabTBbf4UjTYKDfncsedt
dXTyx8bIvo9UiXbcMwGYBIVc7z0Nvt/vdXdNPVhxCppV1nukAPUpVf1Jji2qYpEw0Vp8pmLlHlNk
eoadiirdBUugRH7SZ7pCpiKGI3KRuhZrEw3jhM8cc8BgsIYNAwcfD9HEpd22PkqpR/u+iilhlzue
YmJFI+9oURduXM3yNy1+a8TFRPnKwhkRnSNERaX8uvhgmHLxXLqKar/wroPOaEXzu6dIXyAyDNgU
cY6tX4rrUfmiZL+m1vzC3PMRYg99obgyLgQKLLzxbjrZt0oxMLaNe/zNt5Y1XS1Jv2QwR32bGOlK
HRY0V57V7LZ3xhAPoEu6nd6J7CwG83ZKVLW3rf5HQbmPkR8D/zwTqtBPgAUKEl03OCzRbU3sU8Mw
vjgCp0JsrAxWhTrJ8riaoXMMmPr4IXwkWFc876CP2XVCzXP7u7RCjrg4l6E3ejwZw4OZgPOmUOTT
ti9U5N7WFcmdPmvf4OXadOfYeQfMixugaD/6cViOy0JbNjaGnZ8SDusW09lpTU49iIOmXXfHpiJH
C/kM4eqjO9Mrph9W5zHN1tHRDv7i/UTMiSI+HZbQLBzgKd9ZF+WmhGVwN5ik3CWWd9DwragpUmFh
NY/eYNBQdMl/drgJpxmlsHs3iYKZbwv6oVbRi2RPRAEe7dMxbY4dO9rUG6dJE/k2kdHBHcd3RI87
oVFwji0orkRPErwYNWEpXHPdCYBLR0MP8SSDrkxVQIklIThuNCFKXL70dvyA8pyvXeqtUcSParTv
NI8Bh/C9Y4RPgX6x+1EAmSD4mm9xzuszF/RLVjGX7/2zL+Nlrw1n7Me3jZuney4pG99ibm4P76n2
BVbjPrcZwU1AnbZtZTw5Tncsc2iRaStOveyaTWx7r9Xqmqhyxnnkuh0MJ3l06xGGDe4rpqeHEmol
Em6T3pBtS4bSaXaRC+B4Esue3Fo8V4rscpJ6KhqGkY21YNWsL26QFTM9McbqVmes/pVhTfPu7DM7
894gtIAJblucs6Ub76L1EpjS90i9THxI1906KUlZs6OBG01ppqOlMDuN5lIWoMj3nmEmYpghozhc
HEIR7LosgdjQI/MGUYUx6qFtQTQCUl7zMFq8hgmTOnHXYxr6zTscD3qfks5zSVnCIT3mwD7lsRrL
9tKTimpUaRf0NomN40LUVFlFt5HO6TPoWoJxiA2euIR2Go3jkqBAE0Z11HJBki3RU4NsS6DdfYlk
eDq4yzhcZsNFY5hKdtcRw1hSq5t+IvuxjgSu98H7qC2S2oys4+KXOVynckvw+Ef0PL3mvPAI6LgO
jnANTgzN52NL7gQcp7UZSDhR5UDxhbcZ1ImSVHGQlCXHQyiyiv5+2614X1BkXmKJ3ZTojxBBvzCL
5be1b717RJ/ssQVnu0lBEOZQ1Q9mdxmJd9/54HwCwtrbnUpm7QaC675dmpRmB33WBOXmVlsQA6eL
INSB+nCInPmuLHXodYVxE7s+2Gd7my1ZfkQ0ycQ+nwYsRu7BSFKmkR2i88zv15at7f/5I4reDt1q
TT2YnPFgd4b9WC3NdrGbBAgEZkOFUFMrXYQJNqDeYn5JuWGKRj/lBQp+E57Eo61oLsRl0q9BMD5d
Gbs9+CM2yYwmkj+MdACL0d85y/LkzBFinybPDrXG06oV0bmulvHgek18ypofTtX4wYKp7CTK+VIJ
xMC0mpDwLsNJt+jIZ3Z1a/fjBbRGedNWDhMcGrLuagZbLIhzeDR2aURXokPYHYxZMx2MmhxvIjE+
uF1gsB+NmyYpT9lil0jruUCQeA4YQD/qQ/2oR5l39jSAvtDPzwUu7jBso6Y/C2kkO85beE1529xp
Mr6BhAMbCa7i2WEsdcDhhn3EntROt+mv6bopdtkQ85mo7TzU/8HcmfU2rqRn+K8EuQ4PisWlyIvc
SJRkSZbt9qZu3xBuu83ivq+/Pg97Bsg5AyTBIECQizmY6enTbS2s+pb3fV6Auk32zg9KmFIDFi9v
cSkL+SszE2/nF7B07Gpuz4mt3Y1puWTzMco74A36aFkXBmh02VBk3k0xZoTRpnjnYf9g0qrESZZj
g1EZT11TG1AQuoQ4+jKwcHb2ozpBd/8lQF8u+ZVIJVaqRXebI19lVdSgUUKRM83UWWVivFZtTjzA
srYRk3cYsAgGE+jmTWk1Z8ed2Y2GN4U7wbUbBbNuWFsJqxjWIeN2yllRujkr7C6aDnbjo+AwOIYH
KAMeW6uoim8JfIx3HUlNuAnw/ELI2JvzjWP7RAyZSESgflE6UD40SIgXOJR5ybhsNsoTeURkiDaH
blYEBbXxOsbBXLPQx5RA7pmsm7/WxZ4x1L+oR7N9xuvTA4MvuEKn2s1Shj31zWAwJjPiuNkm4QgR
IaRHyF7B97IP8YufsclCBF07TZJcupvSQOKftBZpfX2dYt0kaIU94fwO613Mm7qCiynCwgwYKhMB
XmErlmDpK9Q1c8SDlxRIVqFeUZ6G3s8M6ye5wPO3sFIY9yYWycb4GjYmG+RufvHbyt6F+ewFxpQD
A0NpSrS1e7Rng8S8aZMaAGkJAVIm/khicoam4yComifYVzN9mWVgS2qRAAN8EBCBl+UeZmeN19zn
nB7TWzWwg1V6eFrYr1g1gb+6YQ/sdtOHwkR37GRFP1TYwBeJ7sAOK2aArgk0V5rIcx+uodWzBffg
yzbkTelQJTcmk2rHAEyL4jVqBzMg/IOGxCzfKql2NO1rbBkJQ2kYnuccwzAhFXdG1pX0iV/2i02N
GIxVyShyNEizrHD+W9EFodocTKLdIbpKChZQRfLSa5C10CIwUzXUni0xuOtPALHA29ZFSTYnMcpb
i0CMKWPV0/IB7Naosr5eaNIn932VVkUDNBJFKh1/H77mH8nwOk6sk9qR19CnyJgcfJVFgiuuDOf6
aLOmAOb6wx9QYJtIlYoxfK1E+pORF17FtfXXv+KM/x4xGiut4dvScbOrqKlA1hf3kV36xLm1J8HN
ajnEXkUxnjU3/4bPi51hxYNVhowu63fHsN9YvDLDDA/xVO6srt4j9SQTTOMFmgdYFrP1ZfQEA2v+
vXkauGkEmYcu8Q+0qdmmVTxCeUosY2TwQ/1kzJJt2672trqXr57H3LCOKMGi5duQpM42jcb7AQPV
0S9oQ2PB8DiDwl7hnwhK5Z/S0K+O3qQOlls+1KmBL3AAyzOEaKzMKgFiBffObaixVAphBKA7GP2c
1GaKKda2gfKy8mCVRb3zw+R+EvYhRZCfGTV8Ec1AgmzT54h0yYpdvJ37gMmMH41KJ06j9HNwQLDl
dQwrZu0iZHsbptUzJN4byxF3bYc/oleMsFfSIRnDBxJAD04bvSu7bo6enX6fFubKJMz8qMOITs4b
zsZSvQOyYxchTZp6Cb6z4d7Ls/Kl0+Zn5FPOW5FJgIuuZ8CZ6ElHp3xGTRWiSGE8UzMX38Qji2xJ
x5nBReH5GwAKNORhGYjyyQDApS+LaA/sh4+3JJC1b9pluxTyOjX2vZNosQM4/zBDbxxk817oGT17
DjUnx5EOWrahggXZY3rvCB/kjcd2iDZw3d4jRJ17dhW2E2QlkeCqe2D90VO2kiiacMB2SbLTtNXg
JIeVKkpcrpu/lnEu2KsDRERI8EX+HogW5r15IogzeyoKafFggtmGbErKLOpQk8r6oBg0GRGooNYZ
oLhUDLWpWbdOqt/SNEoOtSyOWKvgRPWZ3jLADxfIFqE14z+iClgQn4YEB5F1X/yQ6z7VaclMhGtg
MLeDOsn/7c6bnK3Ozo9H9viJa51KQd2HxfncDcOxsNHiz2KQgRtlJfklMTB3e0U4hkW2K/uTt3Ib
qoHYUFIOSYHo632i+WGWbHqaUvdnI3pz5yTlwqlpbEXWwoCOAtvKzkMRfVoxq4UiZsyxqLeUKQ1j
uC8pHGsfrXJkNfrFzke3sam85jy05atTx+l2UvOZUdLj6DG8KZJ5A4xyZPmc5JvcBwQKBWQ4VESJ
NVHssIbjd8i2ZJmCGl9GZD0LQRfuQnFyCIkihm+nR/YWmRni9Jt4gKrQZbvJhGXgzqfabqsTRf+F
9L/5iOnzkdiW/iXr15TUsqt3OVFmfam6Z8tkMZgsW6utR+LQepAJDfevoNvsxSp8lN6922FPgTP7
1tjOfkyaFYTwkS7yrgVeUxGGmqFoYLneAW9CFOMXd1QUnCDuMO0KZmhdwQabwHp6FftNp066g1sC
QQDooBOicFhKUgkN+TNceP4zFKktv8Jy8Edbv6V1eRwi9KAN6wPX91hzc0Aj33SWQ55HDyEcsDtn
yg8FBGpVmhbVRv0cZcyIUBM8EMVoUBQkUJ3YtVkJi5WMnJisLaZdJbsDnXXn5iiuRhRG8xA/libD
GA9N2a22UZE3EPkCtExYaIcYjwYo9on86YFfB7Q1g8OIwhvXvGs97jEvEbCGcMXhXkquHLRBmjjR
hewX5NhSn/FxePupgB84L9PXFBvnGYr6MU9Z2IyNt5MDZ1sbWhuD4Q04M2jPC3EvEd+LhwncWcjE
b7NMccjyrHpysTjiGjP0kbqDcYr4SGtcisj/cZHXFYMIZOmkVunAdpnP2FRac8dZLlvPDpbaZeFe
5WRCHYkkQQ/lEz9naqbXDec80SkdqaBsHju2xdbcjqSzxNPBJO+vk+gyKyO79rjJuMFuEkGguZyu
llfqQEWj2Ca9Re9mw9dIyeirqepcB7lp5rgIcZGkEof5UCYTByt/MH8zFwRRjXvFuMvuO9Rmjne1
F3Lz+nhcDmjDy03vMtbkHmXbiFpA4Ad07faapE1+KSSZfE5SHVRT3PqTm57pdr9VNhiPbineinrW
t6aIXtk0/gKA2pklt0ymL6HqijvDDy8jVHYnS0HNOCQ6S+XizzbeSzLHArOnEEvyPYTPfJfV7bVP
h6/Wnhiwd+ldwtRn3/nNm1N2CPfQpxR5pXaEwEAaYZS8laRAU5yzDe1GP1jSsNzUitcNrG2btcyV
PAYKW9dCaN3xaSUzJBTiYB5kKo6cWycuCUIXWAfCOwlq30AJZmRVMKLttVRenkQJC5Wc8D3g4CYY
QKlt06WCZlU9mf3ENYYnlRsVtbgi9joICWK8kRn29DkfYHbUN5HlkZ0mI6QXKiFRgo17Oj/24GeJ
SU6++IoQcdI2C7Z1or1c5jWahoUVSIzGF4q+YQlcG6m77bjesG7XDH8YkcG3yRCwhHUZ9JNGUeWb
D0WIJv33/5q0/SaMknhnBKo9eDAv7o0VlvO5uMVDrrgsI5PJh7cMzEzz/SSrizfQqeDwhOBbPJOa
SUalTLLd7JzLug3vMmyxWZnBWHvC2suAHZ/TejlaQ/wq3b3P5jkQeWeQMjjnm1RF3cELZRDpMb6x
FwkpgBHDRpR6IwjBukTDu6o9NAvxtNcS6OfM1kEoy9g2CUTnHF1tikGvnt7hU62ioghify9uJkvv
RbwYiKRxDsc8l3nkZqc0YWQeV86N25r87asmSbV5dd/5Nd/HIr8ImaeXpJ/NjQnvihAHkGwGWJCZ
+WDZDFQpSTczhIPaGfVpheA+2zpLau7NuLtUljUciFW5j83w2eGM2hZYugI7+gCqwHxEAPIeylAe
lJEhZ6OPMSUlg5iSR5h5HCsjTm7IwjVwfsO/MVwMojn8AEQ69knHAgZ1G/HoM1DqCsLfag0Y0dBk
wndoGGtHs9bF1THEsDew1B8tGnvXnN+qdhj3Mk4IekpHhu3jLfVADwKJGWxfzlGQmOEj73Czzy2p
cDCoCzeAuSvN8nGsAdrShb1FMi5QnY3bOEXUHyJ/Uc4rvQU5h+49Fx41YuOeowisixf55oGTm7QX
L7uSE7GTo5XvOhl/ZPZIblVKhrlYIFANnQ56D8HTMDBUN5m9Zhs/ZBbTZvZ0WLr8zFxiZouSltvO
mqDLZdYT0bCwB1CIIJ4a6io/pv74hobkSrAPGUjN1fRX73cWQYFFRrmqr+fIvcY9I7asgtI8K4Ks
Y+pQV9BmUMujzlTg8NgeAiP3t+gen7LWR94hKQTqzlq2UvfxToz+IzYseG6sTUwQWogXU5zaEaet
xzMACBDjNjAQaL14UCOPLq0wEIGZXf2ofwo7YiqzxJj57AiXeu83G4EXRXDj1uY5GQu1GyBhb0ZS
170ix6yZ6OqG7eW+XIoXG2cR47NhX8nsasbQKlnuA9pLU26mvC8Cd4FD492alSCUi+nS0rKkhEnx
2BkG+TFYOV2DS2QZ3X4/IH/r+ey55uIDATx8VNJ6zbt7y1mNAXhpE9S6ZRYyW8PsmEn1SGCqS3vs
p1v2AEGYJ/4DuMBM5M8gcQCkjVl/NiMbO0GNecmIizcBYT1cvO4Um6yeytbjL68awOOiefGm7tmc
ATTWNWBEXbVYWkKiQA0YAhwkJCaP1t0yMBWkE0e6CX5iazGegd3Iwimn2WBORbJzc60cz0K8e/Qo
0U4VFfqEhFoQU7Af+S6Obv6exPZH7dYFY3ceN63cN69C3FAY2GM6jsyh5qvSVOynOrewgpFMKXqk
tAwGw++xAqOnIbDqSempxuU0PjCfv1WRvMD/OLcOcpkyDJmDakcfGoxQgMDetFFd0vLn0h/SGmNa
3qirzrs7AfT5IO30bdHWF6/c3NaTfIoKer8Q6fbMUvNmiPyvrJnOMmRkVajv6IVxlzSwq4EPWkz4
0n58LObk1jDBbTWw2zLI6alL1EKo1bFwRhphH8h21FpXEdKZOU2FopDrap3bFuSgoKuu1Uba04xj
R5AequWdNmeimHqTVbvtVsCboOaZ2O1jAzZ8nEb0W2AEjRF9suvvk7KQZ7eBpVSZAFP7gTgYM9/2
1pACcJ4udsWuomr9leAaXlu7p4MS1jUmU8euxGqGAWiKmRfVuI7u+ANwp1fdGZbLA1FXn+UMl8mS
LM1YFF5nAYao6aGCpDWudIJ7PrqlPY0zWst26r+yDvFPO1KU+Cp9EaqWxyJ8KmIDa47zK3ewENoy
vgKJzoeb1MSIO2Jod2b2WiMXH2VawxVk1OG91WHPqkGG7/LY/j6UtolvtmV2y6Ex+J/dMB7hGwLI
mZ2PhjyLbazhi+nUDoAH0WloT9EYJARWWwL2WN1DpVvJfhBfNkkDp3Jx63eALwwPsuf1gmMoXnE/
ubZ94FAIkLar7kdhE/qpekaeCe76XI9PVgNzJkV6Wyl1y0gOhUMVnzhgPlq0VaZuyGVxPeb/uQdU
NeLMK9CwGzYFujm+NpnhMnBy7ytdYDzor7ZL6V3Jejzgr4Ee28pTFoVUQrZx8dijNCQKiQ5BUYOY
zgUG7+mQAV3I9KtZnKdpMnOSlIm8AOlDLks8HmWbvxY9s4XUl9c0y76MxDqDLn2N8/L72GtQNvBr
ebXzpaXIKtMaUx7SAimoMfB3eYwMPkWRCib46Of7j0Ix+64/nZGSx2noNN0GPEadnxMDUXa85B+V
6m47H832rCKxnx3lbIeZLioGPM63vC13fScwT4f9cTDC+8LzXvW63+2N703oL7sMlcrWwWZX5PF3
yyEWCigkA4nyRhQ2Q1U4fPa0FTlCQY+2ettNVWCp+F6ZLhLeLDlhE0UPUoKyTI2T2c77DmbLzveU
wj/hbwBeBdOAeCssyRIHayhylIItpto4qLUBoXQie81kvNTHx6hbTKSDUu7yQn2Bh9eBtWD5Ag/+
UE12MOYViTtAVRhrtiQ8cuh0yepI4AkkcJw/NztO2vtQvXuaHLZzo+/pXUqnv7MEu/iedN+zSf5E
Sg8Fh8Jj6eaIswpRo0ew22eL1zGMattMVBetTM+dS0vgGmzNTSP5HJUBxBL0Iwvg7vvEd2cvbd5n
28cNYNkVNCqxvKcVYsdCFxkrZNo91GyK+IiWdSIItn7y6j2myqJA48rpuh9qnCBtSuNewXu+kQ7e
KEdtOVnTXc5Eauc6kX0w+vTaWhCN0lgXuymuHnqILpuMw2cn6aX3dtGTPlTge8hCMrF/O2azEZuA
zU9WmZKWhhI2+9kYCrFN5DHPZBvM9FiydHCqVzmh7xl7mKicTLx+a8Gxkj4VkwdrZCRvg0ED13pB
Orn0wFfuM1Vd544xkN9RhE28+ya4l9spsh4XYQqmHYWPLzPKgmg9niMu8F3pNkGVeE9pXdjBhJ6A
JSE1mUeQd+iiTvf1fdeizw1bsWuA0wbEOOLPSLUfFOiCgmRB3GLiLWA1w5dyxklA7LuH2gmNpQ8b
GDNA+OSysqxKVQSMA6+5UTAKmpgwNI+jTVpNqjXlTtF9qaq+L9xOMdlaMNzVy03SQIuaVRLd4jOB
e4LBemJmmZvF0WRPfXINfFKTfI0bdKQS9tlsDB98sgfbNwQ76/V9i+A99u9hxmQCPDjOngEi1MZT
OK/a5K02zbtixlZk+IsATzbBw+e6zMdTyQatQ+qz83v7O6sd8oc8Aqd682kMn5m0pdvZ/zQR+l9c
bZCQahlPfNA3qVG9FtX4uQxqJ/s1Vp5uUmIX3daAPzbIv8CuJVe90v9sj/eRbwbFEcHI02TdtoRd
bSSb1025AKizyQesrabaA+t4KLBqG1VC/Vkqvn7up2hZbJZ+8Yu1YHipU+Ja1naqr+lR7JeaLAri
K1E48RDSp+/GEUhTLHSB15hvqlkhgi8tlLih+WlwNiLHKK7lkkGOYcOwTKh2co99rEMTrJfPIepw
EOQI5Ex+9GYRt0ndsUK3XrowqvetYV5Sr/1VcwqT5aJoOeO6xGprfAtj/QUM8JClyjsVYbcnfuKZ
TsppCU13UAe42Nk61jVQ4++UYLQJ+NhC18zkcQVohfI2r/OcuV/7Tv4LfDgPd/pg5+cKS9+Uu8k+
GzB0iWoP55oUX5pnNDfgr2xTBrbyMSQ5q1J3orItrZldnjTpQ/02CpZJ9Qf2cRqM9l6xuyIo1X9L
zegzsdTriKgKDMbVQcoTuZ+kp+TBgKZcA1pGxkxoXVm9kM0AKsiezsOS+NB97Q+8OU/IBclQqtl+
LsUj0md1tOFV7yINkowvHccJZ4wjXx0bj1dXwbrTWrbbhc2abVr5U+pPn8xTyYe0rUvm4PHhJv2c
S9vYLYyiUeogr56H6ZREOZkxUf8TdEp5YNR8AVs8k3VfIcofWiCwPbZZ18qyg8SLVRAmS/HEIdR4
tbcT5MLeEBS/H6vhsTfQdLBvj/gJk6As8Ad5g+ufpj45y4UpPuJHyiekhqy3Du0qyxByPe4JeNIt
z3eZQbAyo/bolYaxqcbl2VpIXWrGI1wslIAK+8OcDLADMkaKpt19jj8cgHrbWZPYZ5ihwgeFR09R
XlQYcfDUTgu0doKdNoWEYmA6JUdUVn1TKWf+yHVrCpOSMZnJKYUGwQK+e/FHDWPeBbCHxh9GF7PC
MC8QOceJxmCc7ppGspSs2kcJ+Xyj3QiXoN/jxY/UkVlaBJ06vg/t6JxV7NJ8yV+VY3KndyOKSGEp
WS5ZPXyfJOuSAjXYBhEHLog+G6nZU2w1OadiRea1LvwPx0ZImBbLfZ4tNg37CJQ2A0Hvlj/EgABE
LO2BKJR4XwEXFD1Olo6Cg6GtH4BuLG5dwRsi+XMDOmsXG4LHLGub7QWGeRe7jVt9EABBZ9KF/iZx
UU51iuPVb+07Vpd7XQKNBNYFjCAkklfnKJjUVF/SZHlRTXmsE5d3p30CMniXUAm40xjfokIJANG4
xziifLEcGia70Z8Ic665kndjDMWrDOFDCpldePObbS6QTMLcR/pNDGLhm0dCmjpcycTzwLAPeR5P
U3w1NZnJ0LKPhYKKFA4DBp8hD0pnbOmR1DkempdwXOpNo29SxTAux3uoua/2oEexu4VezUc1wJQZ
iOIq/Xyja/9nNo+XeGJKWBOvwuj+xRk0llWFR0ou5XdtrWvJyIHqS8tfMDC2VVxusxFCLTqAI1sc
11xTgvmAvnUYIGrruZqv4ahhOAu0A8xZzQmlm4PE3MjbHTtNfTvGP0JPVcdqZhqBpCwx/EfgYRFh
m/ja+N4lFHvHqGR0imWY8epMkEyHzn5YSeJxGO+QD+Y7LQFMOdOFfJSHSuBamNHEoGehcAApfE5C
tid1RT+tphRX2BCdJT3syTPr58Gs9cHqydlCh7Gr7FVr0nubqMsDVLpUWCHqXSL5UBqy1U0jFMEs
gdebsjvVRu8xIQNWlhWKNhKLry7CX27qPtIyUNO37ZHYXthfziMuMHuLAIkiLyyKTV4cu7H8lvuY
jmfW+bNgAcP1YYSOvGdSSDE3lTVONvtXI/VHM6KcRRaxcUcmzJD3yRqyGKy3yWdksHEGUo9mK4dO
wS8z78RV2TrybTZHWgb7aov0K8um11zZOCp6DLRaImEAgxid0MM+Ya6gCefddsjZIeALrTP5qwxx
achK0Wx0Dt4xNJlrTzhr9Oht/BIfHOFzoBJdgxVmgy8+tvi6kYUrRpN4Dddh/z0up6pz1daMkX00
S4b0Ny4CxElHTFXDrZiz3cQlJcjXtlS/PFL8Lo8YEja6SYBlSf6Rq/l3PJmHPxd5FnnNe4mLZOqt
cOsmGX+AAXihKOlwmdZOZPbQXvb9cIy96mfehDwlSPnG0Udn1pE13k3IuRs0k5FRkjzfl4cJHOE2
/u737a0yMfSFFmzKCm0q7Mgfptuc2TG+ZjbakiKdf6pBnSH/EfINiJDrzUIVO0/TgevwSA4JxRJA
bUC1uzBUAF6VnzGLpDeJXf+lS6JvA2SWTd4yfekz97On5N9KS7PH9sA7DisxrmKlxwBzRLFeNUl9
albyk208pqvBpetu7VTtbcYL0AlhfeZYm/NuvHBUTjRQwNawt8/saDhQW2DYTFl8wlB2iUE3GCcO
A4Kl/GkQHzC3CJpr23tWIIoXO64gWjV+wC3/fTKUvi0MyKey6Y5Naq0X0bryaJDcOp/daMy7kOwq
zJSjOGhDXv2al2WEaGCtkGY5bvGfS3eNghxxJdE1ZxLpFDZXrGQXF70RojyEB6lUJxm3/R4mMc8Z
5Sp9QRFYJiPxKLuM+Ow3bq/sXePRDtVjdDXKdcXE6mbU9o+p5aE1FOjniHCS1GymU7eU5AdY4U1Y
MPlJKsPaLew6YU6b2Tlx5nI3zH1QdRxZ6MRWD/aJJ/6brFka1znnTs12TVcGU0bPEZsqUZzSmKhn
2yKF9LGgu7UzRVJGSCao51ZMQvhHPTUhbay+dqN94sy474VlbVh+/bKz+C2MJyjSg30K5QAmEZ2I
dm0ks3Q5jO+ZWtntyT+OebycI2S7uDIRd00PMGE9bNFM7GaQdBuhYH8QS0hMAgpKJq1wNBIXiW4R
Dt8iAgGxG0A4IqTDO8yKrZqzbIeKgGg3RzPQ2oiizVBcnBBhWM84g1VLBliAS+ngp5O+ZjMaVTtZ
X9HvZSpwCRAcqDwzws8MUz3lIzd0Bc1+VhRfxdzx1oAXwpDADGo4xU6PmAu1PgAqj+3oOkvdzRiu
bWE/dm1znC2Uvp4FuqQD8IwtMK9vIDO8MT0J8sa4jUr/lCSk+5mJSW2BIYAdbHR0hrHcEpwGzI/E
mPcojh8NokSPOaroZd2dlBqcL6c1gZOaipV5NbOMOT1Smz1VZd7dRM0TcZ6HdVa60/YqgGZDD6mc
RPApIgDWpWOZMPKXVXznGpiuEh/0lWey+jpklpsHjJt2GTmY5LAlu9rTDBmzd0EwFIQFWqkYaooR
uYFZYDewZCvv5OTuQ+KoT+jI4IazgS5BN+SLemz79DBJXI9hubyqLlkCb0i/Yp9avjA5pfxV4iPl
c70s0TGLDlAXOuM1NFE+hDIEFFQSkBrGbF0yLqW55iNhW90cyszQtAvs1YS8z02K8IzCggF5T4UB
XAbt/HEKob+6TY0WccA8D6BisWCiVpViep7KS+ozkIuXV2nlG5UzuvCQC5puv2spu8muULcqdvI7
6IHfqc44oygCT1RL4zedIpKvwumGtSMGTG/IDvTMO0TSn22VmeQxpudooQjX8QuKSfIKlUPjS9aT
QEJKo7RAFyrmk1bOYZAwuqqciTLfly8RcTB4tfWYoEahO/7UIBM3VoFERpS0uFlZfbSG4EojsDpY
QhearQlwxWNivSJ5wh473mKs+jVzQPRJFEtnfUJ5ODa+2o0pVhPZFYcSPFEs3fqgBuNHl1Ar98vR
B/K7adcxCV6lm1aSUOKqbMWJ49d2tRlEBhEJHZ5OKdEgEVI9bUtxAMcH0NvEql9SpkedA2c1djHK
fk1l61wkGlfRoOVIdQ6Q3L3t9Guf61PNvQv2Mg96Y/npquJJu5oEI8breZ8xbd+aQxielrp9xd/B
lLQki8d/q9awrN/es/8zj97/R66f/G/9d6f34l8u7/Ov4i9sv/Xf+ZsFz1B/+DjmTJ9YcPh+jifg
9P3Ng2f4fwjlmh4mPKx2Upgm9ri/m/CU+Yfpgt1TnmOvcD8BOefvJjwl/vCka/qExuHcs4hi+6dM
eIof7U8evN9/vI3/ziKjDlyT95up8/H+GONo/fd/Nf+tmOquyUjNDljyfBqGvQRLPEJPaJILQo8x
6NlrblpSsJoaHWy6cnBQ1JOCMF6tjORQaV8axmDYnBnMtPlbWDWHDNFObZn3dbp4oCiXndd4gTMs
OSNoZXCSPhLqzQNS0cn0Yj4v812eZXfNor+IFnkIo+KNB4rctW+ky9/VrnqW0fSYGAAAnfSrkcld
3miiQOYnxq4Asqr+NIT6K/SZnZO8SxttkO3VwhcgGEwQHAk1wWm672X9QaRj5z9HRMF4RntaJKHn
TVze2pRz+NHZNgN/Rj2WGBcH5Xtk9Y+WyZxD2+BE4z57NBL5NIEPzTFOHpJs7a6mJT0O+WDtYksw
ozPd7JBPpNsRtU2zqZyLCDXDvoGRQBHNLMvjsrqQG4avsGAEVfKcbzuOE1yBMx0ewMSJgFXlTd9R
5OB+RnIy2lwLvNRL16KyLSp+avSvP3X0S2Zm4LrR19CM19RpcBWUBTqmCP5pfzCmklfP6GK75Do/
OAXzeHN0zn4aH6Qm1ui31JgDU2Acnl6cKZxvoU3Ot27zWLHsvfHwvLg1Q1Vn4S1UupY7EkdWAI4y
tuTJ8Oatfs3QLG6cLn9ZMrbffrJ8Ly3nU7JY3FaWfECkq2iOZqQuXnqT0IXddH5HOwkZfbA/8ZtB
nJjyN9n0dZD1T4a5vMSNxRSu4x/OyuyeiIejNdR+cudIpAmwW+G7Pi8pPrpFiC0Iyxh/0TXr5jrQ
tb7FAocH0UNb3Rf9YxzHH3SKnJfEAleXgcWvPRiIx73oo6nKW3+ZiTz1N1bUU0v6r8Sfk4zzOZbp
jTUOV5lKxiCaxn9COfZ7ADRgCQisaYfmMEUcu3Ip4I4EC4L+zTBl57hNxmCOo8cOh0SAjYSc8R7g
f6bCfaKYXKwAeM9lqjwRiSNmTPXzhzWwfBiEeLAotwjnI8pwtjcoKdhFp6sZYzDvXH8YcBMNrzM5
EIgoCMWGoXMp7FzscZVAWljjY2MqGCwPzW7UjrMj4qTd3HYJGe9j7T5NLfI6UJa0bfbYAObOj0uL
tGgxE3VTTsnejcRjF7lrUNaEA1A3N3SZr2zCr+XAtmARTJaXpHoVcvWv+M+J5KtdJ/68i0I4cS6/
pyo+eoGXlQNB+i57NN1ARg8TYnHDdsfF/p2c6jf4U8iGOnKaTDs6VYoWSr+HvzcSfiqDZCzhYQGm
6lKMCCQEPEZ4ZqEDO/v1P1NsGXtguA9WDFo567tkLzlabDT52INJK4J6eaJXHuwFXUIzj2e8xjcw
wgASiR5WA0nOVooezzHzN1wFXyosiFXp7h07e7D76MNfeF2oLvKNM3pPBh0ZKH9md0UzEohd84ks
wn4oarFOUy0ePbdGIsamTCQGuwH2pG1U5bvQHXC0Dfq9btEhxreweUn6CP33QWagpq1m2Pp29YwA
imJvIWyOvuSha1A7Cy1eUKeKzcReckVM3PIcP1ZsprfkBPwqRpvxzPwCBfpczSQdrQIjxD84TcJ3
P5piRoa8X8XUPMW2ov4F44FaD+piUaMHzuHSCdD0OcTIssK4L5K6DkAN4To+mSkWCTdkbkh4L1bY
wTvleXVjhyHkYGQHTLZZvPu7xip+TcV72piYDLGl4d/jWSNLwS95YGVByKwuvhv5TB1SWS99XP2I
a4jL/3zh8V+m0f4FKfy/YRP/PyxPFDXDf00H2MdF9l58/rk2Wf+Fv5UmlvkHRQkOfGDBaONdn8rg
73QA/w+HxwovO9GhjuB3/WdhIlZwgLDZPSvl/KUwcfw/PNNRlueu62vEeP9cpu1f6xIlhHSVBZ7A
NRWAAs/9B05h0ktzSmyEnHmT2Mfa8R5oS+E9peQ3t8587Zi4BI2NT1bULwnRN8zRympfR4Slxn2L
Rc3mEu4N1zr+6S18+BtO8M/MT/mP1AKBxhCDuYUo0pYmP+lfqQU9zgL6RkPv6EVPTjdO3yw93ufG
g922DVJN5Zwni2g3q3slv7V8M904YJJIzBgvQmgA9Ba28BFnNUVAfIOe5ksNIryUFoi/flpdOE3t
g4hvvSBv2T9J4laE4sEt9TA9/A+vZmUw/omZKAQfvbClDe+BD9yyqU//zNhkw18zwbMlYNUmvXVl
Xt7pGOVc6vVc02wK6+qqlRQ/janzN6xCQMCtfJfMybqnXIn7yMCZaciRUiPL9FuZROTGWWtimz09
/Iggg96KMOuC0vbTZz8N36RZY8jCFfc/vJJ/oE3yhfFMly80FnfpYy4CXPHnV9IUhHW3GdtOPYOP
Ex6RlF6B+LXDVvzxH4yd2XLcRrZFvwgRiSmBfGXNM+dBLwjTkjDPM77+LpT7wSQd4nVHM2S5W0ah
gMyT5+y9tl11I9D4aG85RbjRx/BYR6CrGQg9pQW/01YWabGZf1eMor/YlQ6tNSiO6YjOye3djTKr
AezbHW6j4i1paE4oy+dWFCKH6SiOGPH0TYXNdNdorfENR/MzfpSXwXF0U9o6LxjkTvfTIycHre0q
gcnKLWZVARtB57mr1NaeBKGOL0ww6KLXwe1U63gqq5LIpLRLtIcU0j0TRnjdeecdqvlHpsy/p1Rz
N1rROBf23fxOquqeTnf1rKxmJlIUOdvfJhUE6HVB/TfZPvIJymRmcUpwtaGECgQjIlKFsZNujk2l
pYlfBsjioOhmAKZRjQ8xO9afv2B9xoF8eFS5C4qTisVpSheI9j9+wWFBh4+JWLSqvJ5U3WpkDNAS
U69X6ExVTZksUnxCZmkfemeePUntznHD8DxCa/jmadPn9+LLxQD9ZaTIScz+zBqliCefj3A1Wv/j
cHt9623fzm4VbKGoD7yDlaXDqYX95AXWLgpyRRvp2yfDmE+CH69DGoahs1pzEuTAaM///F/nNy3F
xo87SCzH8aYx6YJjRunWcYOERus16Asinn5EifkaTx19cgxzDo/vLd4vxu5wUc4oeFZOEwQnVHb+
Qi8nhLW1Gi+gODJohzlJXLd6wmxKJTn6XmE+4aNqSTio9rKQczsatFk9ZMVLMaTTrpHoZOJxSp6v
X45hzjIMdcF/CX5iwPjrEFHLO2itUM6XdAUDUHxxX+780kwfh4I/jz46g9AgnimsOpPSBMdJreMX
Lnz8btJz/Y1HeDmDx37KF51K0TSQX1qus0JVBFPVP6Z+cHatAZJg9ATMTghZj3peJs+wIrFNqKbZ
Fanh7dyANsxMTVSy/4ktengrCuZeo2G5GzCIOTJ2bDYZU6vN2E8vZVxWNw1Yk2PjyluUALus8Jhf
Ato0yvhkMuY9aw6+OOLs4l15xXni20ngi4yFo5CR+weo4FhXsbNuioB4hiANxEnY2amJiWwuoFps
yzlsS3MIeWj5/ajpxHuWtCl4+26eSgksUxr2dutcdp0LG4UI1To0DpZRvBiV/lxl4GVNphD/3Liq
RhHyzy/xa2IlInD46GOtnqXgvOW6s0H8TE6Z071VjZaetSpWWwUya5dV03vdWQA7YAGVCwuH7CWK
tQHmjAJ9HxNKYeAP2NpkA6IGdNLHiYnlksRQErSgmE0V/WHfYJFMIEoOsPkm2ab7th7DjQltM6u9
7OCPZob3PrZpyfYuDXymqe0cHoIO5Znd95LP75fsAyII1VRfGJNv3QDXaEX++dJk+vCC52KZjfV7
z+PwwhKqaDtifEUAjhazb9PH1p7EJWwnsvNgwpuhoR8CKGcLdzDsvdM2HNar4dml5j4ZZVftKXz2
BseqszEl9s7XOFZHffpL9vlw30RNfAiJggGydU9GkrcvYNlVNSdE1B23iZKS44IHWTju3IPE+r5A
JPMEtJ4YIhOHc2YZ/2yoeEleiCV1Nrma1PH6q6ZrfvcQIrxvlk77S83CKmG69Hio8+iaG592eSw4
iZuPoc795ZCgTZZ3MAtwKmNHBslCwrHweYEN2MDYPviHM81MxL37Rmo3pz+TeZZ9byfd/CZiEt/a
CCj3Y4GrQSTNvS/Hv0ULSi5llLwtCtYRnMzN4/XZ9Z8sC+9b1UnrgIGL6YEzWstWDOE2G3HLK49A
uGDosqNrwklIOeqgc6P8WkciNe/xDwCEiQbrfUrHZxLI7Ed2y2LresNDKwfiC+kMvGUgGj17BAJD
RIN03P7gs+ETFaBrz6YxqmVjeeskRcyCLnZcFcAEvrnFXzcEadLHs6h7uTabLtPHhdgeR6ygAhvf
tXpjkhqe8ZuYtJIIYehCwnpsw9xhC+83oZPdw+pnLCajuz9vktdv8sO+NF+GlMK2pWVSM3y6jLLt
Ot+dpL2sdKY+kfUsIPLBY0yiB214gD5q0qEp9bOPepfRr1ushqxmac0RzovW3OuK3kOoUpggtlDH
qB9JjUl9xfppkQ86l1JeGm6+ueovWztbqOAvzhrGXOvMz++/drEB7XUUxjh9CpKLbpjVEhiH9G45
ygkmbRo6CMd640aPeInZCsQ5mLRXXZXpaQidXzBt6u0UxQ5BUQxxDbvyjrVkiW0kQjPlaOlOD3zw
Nv62xiD18ueLN7+8XIbLiciwTcpoSb92Psr86+I9OxhMhu7x6lpbehGEpHaio1+HAUoRojvRw407
s4xWcsB+piM41vrssXDG26SrmIqBu77X9NAG+/8zSyasbJbyDrqGyMhJGBEnxSrO6xSfUsgwx+Zc
I7vmRyC1vxpnkMsqIUOiUEhMsZeAhI6qv90wI8x5iu6ZYaMMSsX0ZHnGrR2Jhz9/eE51X+oPS7G4
WM5cgZjOp+fNyoUTNJ5h8C8x811TCqDTaZrRx2IomaERB9TVU1qjgn4oMw/ggnGaVMlAP3Df/WYA
BBVwHGordOdd61arP1/fZyY85xuTRjntcsOm2y7MT6Uzme9ZW/UTr+VcK14rRCKRfJ6sGVhZqAe2
ywUu2OGRjXIf5/hUVaDUuWNudl2/PJk8eJkSx6oTwVJaiD9ZAoxHauAVcrXw1RH+XgSyAx1qU5jP
ZzcXrwfi+co/W9bJ6rAKd6g2152nqjsApmARFKoeomlJ6nKnHaqV8azr5Oz9+cM7X4rU+cPbLPwG
Z1XSheYj07+ezCzJ3MKt7f+tSVUQw9R0Q4QysTcgnArgWXgak9g8UNjLzUR/902MK5XuC9pjxRNV
Fc7LtAVUeT0DNhWoL91FxcitDvaploR0z7y3wIDKliMuO7r0q9gZJQcSG9nHtfpc077DRD4172VK
1F+qDw8J6IKTZXSIlIIONxuHUKQW41sunUPu4VsBvZxTXRVvkdGDY4pqsRw0tIZmKMtznWiXwpv8
U86rfVMl3muil/VCwFXhUJ6SA9s71bKFywcZp7DOYhze0866CJbvg9e4HVrVoOwPGMpd5hloCgdV
ElQCTfFoZA2a8IKpsW4ebb0no9evPGSZHH58SFSZ0Xf/jM3oO4FsvP1ncf7QUZifwQ9rNgsIHRXW
Dpd4JXovH78ms2DH5lzFAlK3AQWm1+8dK9uJLk0fKt7wmzaz4+fK7dcCCS60B9/e9rmJ5l50exxD
6LYDDxpL36qzKy1ofUaBji+tj4bPg9iUqvpmwXbns9bHS6YNxOuk20RikLfwac0jHy2i2jcD5KBS
rP0RX7XGhGMtRSF3ed4hZhqQHGrxM1OxcTNis3KSgyR5l+BAVyGaRx6VqEhc+sF9McYJI/NgHBIS
P47CpayPDU1/REjzaowkVKtRGXuhxyTR6GICHAa4yYx6StPQw8tYuhkjpClhxbHMjamzFJo9UXVM
0qfbYd9FbnobmQPKDRfqTaI4lTnIoQDr7pKSaCrN/JXUM6W+be2DM6AEjye/viT0l24aQwANrB3U
m70HBI91QdFj3tR6LpdJQQhWVBMvpNv1XTP/eya2ZbrwHYipCeCSJsiPnUvYzodMOwexwW21fmtd
dVB0dAxpv5oVmncqSSZeWXkkcX4Vc582SW/ZnHZyBCvucHBkT2jcCN75nyOZRav4aGl1+E0dY35Z
M+aGvGRQabqKgaD4tKCXpSB4xhM+hDUMBaaeZZwmQUGPFdE0MRZju8cdykkL0Euzv14WWr+lGKfm
Ar2HDn8+MUybXTIdKfaNkdZPVW4do3r4QYJ8gVGyHGiquMYdrWF0Bij4RUf8gqgokedD4e85D8JQ
aM304lC19o8/r4qfA83opihpC3pFzFzBsH3eEkqRt5PwG8DI13VKn5xmqadldmt07yLG6Gt19lmV
6GB7VXWrJCqYS9XgGchsdZCPYhJzm106NDyIxegsr9vE3LaAvJyx9Ufmw/WMPTXUTklFbnMMp2B9
7bq4oXFnp2KZBh0euS6NL9djTxwzFbPJN970Nccn3degO6TN458/+bUG/fzW0kNRdFb5L5vDx4Um
p9xDqwBQQhKfvB4IIrwJkaxs6FyWS/ay20AnC8QbPBj4e07T+d3YVJcMZRBvd300Ad4fJ5F6sIRs
+8D1qn1nYYjxK4AxqbBMpjlqZlm4q6rXkO7NCG7dndzlaOTIH1j/L7U/Prqp8dC4zfvYOtrW1SCm
xQFwKVyBcU7QJlPrlHEnLjxBiPOu8JDkRyoiJXZ+CRIWt01OAyHV8IL9+Q4Zn5dicz4ckS5u6bZF
U8WZC9V/75iDY1g0Q9SS/xnSyQR2DD5LO1qlgAH0STPOZZPeF77KdyanDDXa5q5RsTpC0j00RYlx
ZdJI0JVphutKxeaGHm94pKG4BYgybuMhOn1zyV9qZ4M9w+aJZvuwZs7vx0sOTGS6UVghOVVC7QUo
QVK9QDCBwsgWTjrZhyxvYAeW4SsZwzG2VfyiXsyETFMJYTJVcKk0Pbj0UXQ7rUomA0+5gcgz5AsU
9LgPsRZGhzrtvqlOjP+6cAcNBNII6L88kR8vXOhzKikULzpBjrNkXoWe1cdACtHi4uemtsSV/BO2
V7QAh0nM1rLEuCOjzMe4rVmbiVfoqTbc+6TC6BlPFy0N5Kadm2w8jw/JaQDZ8k16kv65ySykbkmJ
ctq2uOVgkD9es0FqiFWbYHBiXUICmHS4xVm/a5vQ2oVd9iznrt80LnPWaXd2xE0Yz1UpXgPGX2BV
1fgjgnXc4tzSjXRYCwM+pd6k7jdTiq8tYy7UVQZvumNAWf7cMtYzQri7fLRhJ8yn9r6hb3sd9xum
3PYsLQJ0adA28WuG/2Sdq+FlaryCSJRs2DYWXqB23LhNEryVgdqSwl0TI+zpp7BroM7Ov28ZgbZo
ujg6UGmssyAuaU+R0wJxDioTeCp+PEHYSo8YShDKDo29rkYBXmqai5jBjR98zSCYnen6KEJ5AXUp
19+8HF/qFPAMlBJSSU7F8434+H1laZSXYSXsZTdPglwHIYYqOsTo4WuQk72A9T5Y1DUGcBcHGYCk
iMmLcs6l61DGhmJHKPIzKmRALq0ebTkTLxK/tI+QgCCDZTem26p1nY13QeF2iz9fvD7XfR+Wawm3
GtmQZVGZMlT79LD5bl2MejE5ABtGl+AmwE2Zn+xi2mOL1LLGV9M16EMFIa3YdnzTR1ve8smAzhbO
jRJhgpAsyqP1qIKUXPO2eh1w88XXXe/Pl2p9uc/zmuk4hJRaxJXOw78P66aGCjIKSxGv7HqPYKEP
Ft1r49YWXUa02q6f98ckI9Zsgs77UKDzDpDnIwTFiAOj0huSR1lNr5EVevdN4PwayIbbljMrETkj
VZD61RGkfGnmH5aHSkFnyDaf3XKajviC4Dw2R8F5YVtZnnsusxpmfhiREcT3C6kePalrt8vUr6s5
0fJIy3xrGpU8OlLio6J6dasyOv75psyyr4/fH20qXieUVeiqHP3z8YvTpZ2aE1QcM8wQUBE9sBIh
IhfKagj+rndIm+friTPoHHcN1OGVniaW0wn1BgiUPukvPZOMpVtl09rqByKW6WkTyBPcNijor8NN
Gj6sd3p9SYPsF0Zc+/DnD6F/+WYlQydEbLxA1/jXT99sImxwPRoSHoWaph7V3ykgkpXTK6gPbeRi
MiMTrPUoYVk0s4cokgAtIB66GuHY/4/x65f6lDea2DoSb21eDONzgF3EXlVJdjWwAfADeq/djm10
jDJbLSw3aleZR/aoFyHZD0O8HlmfboxJM4FOFcMR9++EFFq4i9rQ7us89U8atJEQPOMum8iS8GpO
9QjR3v58F/+rLTf3X13DsfnB/vHx/egGoxVN0XHVkwhXk0wQeipZL/yhQdhTVNMuIuBLh8VxruF5
9ODfjnFi3fduWjLagaXcNv1iUr75VMp9HXQSCrUEJdGeyrnhH2Iz/GZ//q9vXiEKZOTGf7jbn9bO
vhtsc+BZXSox+EBIgpmTGHjuImoqWCjK1rcWanYieWaT5MDqNHkkr5uRbLZeWE7QUEzxzcHzmgnw
aU20mAHyQlk2rurPQ8AYd8YQJ0CSSk+5R7TQ5b0U7sO19QYTbz5m4xUfcNYWsnzKndFoF0XC929F
yV8g5bvN9f/otoa7rirUNmHCKNpxiVTVphECNLRbmiQO+Jmhezb9yj3O5/ajQb/qaEKRvamNPl6H
YYMWzqtJXCmYm7M1vvZOie9h1tfhRrn1vAiVY1lv09B2j/6EApL21hL4j/bUTBOgtHhm+5hUCN7f
jtnUB8Mx6oOX6L9cM6KdOeJTMdqOCJfQTY/JrIL48zP5dc2Ga2VSS0uHiarJFPHjMwkHbaxHDF9L
YzCdY2XmUAI9vzn6KK1Gk1o1gFqpCj5QNkQYZLzAOClwlX0V33VjcypUSjqY12KD13Jny2lS25B8
kGxDwt8eJz3+ievJ30yDlmK7r5t9z9J+Y3VzZWzL8KHFV+zbsyrO5z5ElQMyQGN66MJ/ODGfLFe9
Yb9lI01RfOXM0eZCxpm3afh61tbIy+cmk79Ly7GfsHH/+e78xxvLsNXhFGBK5dCb/9Th6INk1E3K
PShi0IRzG2FYNCTTgva/t2jnTl6Uk9TS8VwRkQugW3UghAzMDwIwCE9Jk+38Oh5xuZgxuqwsOJlx
vTTCsjhcX1mn3Vp4e7+peL5OyRkAWLoyHSUsrCWfr9svmqi0IeQvY5e28mA4qN3Qe/rTDNlLrWrP
yVsi40TQOgpHbQtDvMrJL/fKTNNvHrH/vBjbMoVj6QKNyefusHCiNtIqXS7LtAbZAxtiMRJ7w5uH
lp2UJOcczidOs2uSFWQWZ9ukMdlySRDv8iJNv/lOzfko9HHxIF8LVTU9etAPrG0fn/gx7Uslw4jv
FAPYUroDg4/SL4+YPCj7akNf1g4Gk6hp81tSx6gfhqLLmZXkC9fjZcj7QcL20eJ9Xuv7wsvsgxaV
AFw1cz/ZkqDHAFMnzr3IZ/mzx6DZG4WVrq778uTENMmokZYCgxUc7QYgknKA5Nn1sm+ygPmBc//n
p/g/SkgKEJtGnYOMHKvTp08se99AzZqYS9lbxeo6reu04HdzHesW8GGiuBh/+HjRrC4abw0qyx4W
75sEkyF8zDLT1DOOdH32Tdgo4jh0IKr+PyXkte3y8cuZhwi0Eg1SsOjPzMfFfx29UfhOPsoCiQW7
/F0Ppbnveo2U0ESHdKrLYx8pChBNYD3q7Q67MzG/date0zJ9kLbHtJZ1QOeUDCXRAdgyADaQQEaG
KH7WJkLBM7y5hzzHTT5WjDARVm5aFnOs4DVpp1p0DAF97K4Lnh0Z3xVSX6rBubVAn/dau7BjzGk8
//58vqGlPj1p9oHMM9YqxBNO1vVtTodr2dnqaSiBbPN1aSvTrN2t7eJt9ES3vfaSNIeIOkL17tMp
I3BqJGK4SHAqRzlolWyQB4OA6TGebqPCi7ZJbeSnyKhxz1VO/s1b9GXkc/0gyPLmwYpNw/rTF9WY
zNnx8xFjMLdjYlfp6yYK/0Jq/3yd/wiMeH1nVhcjyQx69Cn7QFA+oZBapw52lqjUngNHQ0ykaBf+
+YH/0uLi4rgqbrXt8Jf8rBuUWt9oQUf4wvXA53vdpskjeSj8ON4CNLmry6q+BAQSj9C7YOJrj2oe
eGMqLJYKhNSurdufcRY8ukMbHq5vvT54hFbMyrgC2FOi6uCUTY51HAJGuROC4M6vfEiDo3PC+kcT
GcF2OZcctd6We9/H61qNUBAFMdGJz5woRYWNzZbkygYdbQsfqDTK8K6Xnrbx/cA61VavmMSyWFpD
+E1BP8+CPy2D8z1C9WeiY7TEXEV/fBLzOKljOKpUI6OFr8Dj0ND2Y7grTT+FFwd6dKcR/H0sHRcT
2vwjy+WDqHIXDUbGlKyJ9jxY9ub6d/78W9df9X70buJ0209xeY6GvnvoRF0coMh2e05lgjHOXSgB
vbMMH+y2bW7bunhxmnDcX3/rKqXSOvmjM7XZaumIJ8DB2MI4XN1eB2uBlQAhH0uNkY1B7Qk+G5/o
cJVMtBzk5y+30iAyx8QlbK5/q6NiXkBBlpuG3EXXl+Ie9U68ao2mA4Hpx/uo7G/C2qTjjb2chypZ
5GMgjpguYFfgvD6HKsQUP3F8tTA9bN3CHA55/wONTDHbp9uzi2X0caL3p5euTr7jXC6bOLVobBcj
DLtxPLjMC/53oa7nHnwr/aEpq970A7uOmiZojaENo6p1NgaDQ2zw83fRG3m+q/DC7guLtkzVmScv
EvYe995GC2OSz0ldXBLVBHuSHDiSeTXztoOatbJ0B35sPq1VksSP9LvJmeib8Ak9Rb8thqq5J/QE
ePpU3E04mk92Mr76nMcfG1sN6z4J9G0PFQs3peMzC3R+BpY5/uj0yf3fpcWWDs5aoyIKAFLuYgvp
n4Uv8SL8clPHurhnWIxfmJlc6i7oTaaPDTN8VnC9QgvRmCVxzeGLbTcPJZTlB1Xazwx+VhY6lWej
LbwlzAlIiw3gGx/d41PHPLEna34cLGgntSfuB9dDMdDVLcdRJO4ieNCmabhPnaVjNYdOxem+qcr8
VEZ+eGSA4axJWDVfHNSKqazvnQnSoBn39toPg2itFIystCSk3FLAymmVL6I0Ldem7IIlE0W5ErqX
rR1nEEtQx8HdmJsE94woLpkow5khQHBdyawGJhMrxjyyYw4glpXU04vofLjhXbFMkl6FC6e2pkMS
Zi9Nq0gZ1W+uY85GzoyiudCYGwori1t8uP4oe21zfTnasTM2utCDFem8m6ry01PgPDWNJeDA0/Ot
AsxL11qztPo7m3H4Lothh/glArLBlIdwLMO1Y/bPbla89So5CDU2d0mWnft5cB2T5MNol7Kl1PGv
lyCaARH4cJ3bJ0SAAwHgkX6sMRpi56eis/R+OAqUzqzHK+xQ7nMBuHrRR5YGyphZ+vVPxXPBC+Er
pHikv4S72CAM1pGZRkAQ1XwnC7WJmiFe6/raSzW8kAPeLZrQ+pa+IEQQpy/2kB6d26CCQmsiR1n5
Tm6hTHI4KcEJgvyQRj8RL27lML12sw4UVqVr1/ldIHOJW7iM2EiteG1OhnOT4rE8VPA1yGWvg7UV
YLbIgLuMqPzWvg75TstJnSAbAt6GRBwNfxUUfYC/1LZy52RpbbHp5hc+GAPqwxoZmBtrxz4Deugh
9lwxefp7wNZ5Sid8dCywiFbk6SoAKOYYzmZW9YmCgDMPN2noh79TmGkAhNxwFxoCaZafZdM55Tk/
53417lMOlivgKlBjJroaur1UqgCPKqsO/QBheNflAC3VKxARQBY0l1eazOy98nys2E7dPSY9Pu1i
olM2hhfCRa2LOZo/nL4uyLZkrc5IRBBh5i39VBVvY38a8yg5B2ioTmV3NIA9n+GscWB2zw2JuXk/
VndD72e7qzagQj8BY4pMImhZFcEvyC1bv/f3dWp7d4OwBd9txvYCrOqmbHoY0vGmUN3005vz7Ydw
sO61INqQ+xOuapucX98vLAa69JsH0CNb/DzuWgbdI0coKtDJO1x/JARi3VhNXG0sNyQsrYjHVdoQ
dJyoMd1AK2RPpVVI5yWQw2NulBm2ZqowFf9Igkz8Yh72C04WuW6KTCkWcCSkDRIOMyA7c149hsTL
T5ipYqCK8wlUsNxtgDj25mTeMmgpMAbz/hUAHsAQclr+p7ie2O8PVwvaVMuHXqA0zdNwe11c6pSY
NgeEyqaSJWX5QGpwgjRsm7u6udQ0zd+CUuwdBqmzamrdh1Owo6fqDxAN0iyB60aeHrjjXTDCnamr
8N1FlbUE2nCL7tu7tc35Qn0Fi9KQzYr4lW6VaZqzL/tx04YE483KV2AuGhhRcAeONseG5N4vrXi6
Kn7zUHTroYTi1yIbFIvOyjZV0PmEa1RwAwlwQsdHvBqIAKLoQSskOv/uqwRySsD5TyGh5BL6LuJX
RNHzbfE6fR07nnnWs6ZaG5r5eL1FiWn9jsMKZrMZJSe47evRlNrh+vyE0uvowPfVpZDGKnQfh4ni
V2blvemP9kNjaQtQk9f3jKx6ptWq9WHCiG2UB96xJxF1ef1zatdb4xaDZW68Vy3Ay9ggg3U+ydR+
hubNAf3oGIHYWiqI4dEQWEXCHgZ/bKZ0eaZjktTQlJ18DwF+Pzgd3GXJ8yHBIVpjsTfwb954Phgk
IpdnsLCiNGmIP6ItddNp+0zuetOHvbhDnNGUp6J6dEDAFAgTbRRQhbwEErh1ALgMUHn3GAx/g4ZF
ScWfyMtQrbVyiRP33GOVQ8vL1OGXJDv5jTUKG8+Niwq7AH3UZoOgPiCLMRQTIJzhR0cKFqwO/yeb
YzBHhzFHTeSjNLp8GdrAVTRDP/rJyEYE6wPYkP9el9Fb7MLtY2TZk3lQlO5G9yg1fGPklKHvA285
1CsyWvR1GZvuCpfcdDsO9bkaRL/qvCbaUBST9wyAYtcrsFJpwR6OMT1auUpoe5dxVOucJ0QN7PO7
oUGwnqnolejfcxl68aYir2ThdePGrn1EbWFU3UCeC1BSUUZXMWONzptQPTM0hDR/oaa+TWaFkeOP
L5k3mptBbUaSNemtUR9AqQzr8XnQgyOB3TS00GdzPZFk2J5mx9HGNUf4x8KIzXqVC63fNEMkngcj
fdJq/bmZQ6YtSf5FSa8PzoqhtI0djgPzCbZBvnUfRU5fnIcizNfJJA8R7okxDG6pz+obOnvrCXbo
QBoobNhmYTU0HhnUBKlYAWHW58HHya2d37bsjr2AVtjpv2fslFMR8R1Vu8Ko7nA8PaW1MeEpDW99
e7hTxgiRwWY2VRBLRYLLz3Ly2Z1IvV8bFUpJzLp7TaVnEw/PVIxHcyJXsCvFY9yY6QIXEjjfvEkv
Zg9D3U8UcX6NnQFGZ86q2Po0DpccctZMJB6Akz7mkfN0fVAYC2MGIN1xETaC+ImycPdqzvsuyBvw
3RKmPDzqPLrV3HwLhmld5d5hsn8ru39Ug3NX+e926x1QbK3ZSy9eCLeoJG0jHVcTidmuZSBk0m5K
CxTjDDyY8bwIoWaqTz1c+NqtSBeQwqFC9sh7yLPntpjGT0SgmAUCwmrSSr3H4fSOC+CUj+19L4wn
x4jwt1T2o9DLVQv+E/W6fupDkR/qYdxGCUiP2lxZ9g3nyld7NigPULBXdunKO61pQQHqyIK6SK8W
epXXwCZ04pSqKnyZ00GkXSgAu6TgCfiy0wX8tZX/zogNdbN3Gdt7GOp07YMfQ5lwxsA0r8gWddpi
ReVIv7TbWuWvsYiJj75DQkxqzLFS422ElVYzfjfI2BXzgmRjYrfGtA63KInvJebkG7fpN0NtMY1l
y2tbPL4e5PrUKMiiCsGUTeWp9SJtOxruC1oUe1UxEw5UMu4Su8GbNp+kkuGArGVatFP+U6EEccmn
wWLsP9Ueo7ezzxQ0pXOJM8JzxKJJxI3eBTAkIT5HLBAz3smlFlSvGHXVs6+Pa6Wlw1PKkOrgl0qn
75j2b4aHRaX3R8S7bOla2TW3ZlA/RkXcvMWdg+JXQ7cFQDLdZxUtU7Stx7iaLdylXe2LaWzXHGbv
hhq3UqoaZMHOs+1kXIe1SMkKbJG8En+36GxeVp+QEiRx1WspsqXNgdyEoU1oHu5sueoVKyQyxX4N
mE17GKFimWQP6iRlRy9YzKBqNoYiLI1WCwDpC6jaI6ko69EIskcKz2bnOYVYemUF9KpcBMQM4X2r
sw2pEbuIQSkhKuTJjT4gxrp2CQLwsL/WQFQdHwxSsx2q6a6pGjaYEUOExs3LpHoOPYJWA9dcdXby
c+ztC9p6ppQlt7wf1raz9fJw6Y/ZlmbGOkPoboFAxhSE4YuCqPlJL2htT3OyJ4ShDow7/DwKv7Vr
PurFm+jTH0H0pCuZ3IcQHRdtdewIV+LEe3FD62cnadCW7fY9gtZnh9lfHrBIH6Q39JnKugsBS9eJ
FE9KgA0F7rLS1V9xircRJugcXjtbBjiIYs+uYarRYtt3hThoJtGKpYh+lS1H7mlb5PYjKCTvREJi
wqfGqVcbcJO68iaqHnhgJORokCuXXCMrdUA2sssayImc6yLYxoQTWmF2TCQ6ssiwqrvGm7ainXjY
fA6LgRTOunGfdFyAesFyQ25fIFH6QbPZEcTrHm0CrtCcNjoqugnjNQkSG0lanJNAHJ1GI56DI++S
KH1vithY57kfkpuSa3dmXh1RjgWHlvSZo1N28yEQxdd1UnEP05O6IHuM2jk36UR/b7KAZJALKeHz
mHNYE3BbHgEo+QyaWOMKH8cIyTUCFiPHgkWs710Mn2AflplK1hGcBGro3rkp9YRQTyhAABemapUT
OY2ZBsJzCNIhndjWU02saVgit8qof3lqV+pC+xOyzVTfd3n4pJzkDj8ePpu2GomlMesteYIEf4Uw
fRmaki8WWj90dFEr7uw8zcV0P/9+Nn9yJyATD39FzNmm9sPxOSOicqd5/q9aGnNSQUxCWuO3a1T7
J99muWYDuocLbmjxi/jd9b919y5kbfeH9yTCGjJClyZzxu6p0T28NwBz65NAE/I4xqyuAclf6XPa
/p1rsIjYDXg97SDZc4K+MeuSUUxMDYijBEDbobFDIngUcLK6K9exKfJVALAdZnNFMETcrnAtxc9O
Dr7Mpz/inRJBDEzSYT8bXIifo/NXn0GYhGtSRiXalGrZi9PknSIlD2aLUJUc5568nNwk30rmyTGL
zDt7CJC6Ff66Yzara5v5stzBfAlG2l4vZoHzAp8oYCBaa3eUApuMBijBa1T9PZo4IhXALPkcZTKT
BNhuGH7KKn4XbsfBohm2g0EJ6dYxYyMiY5yS17Hko58jxDr0dK1KLAq0ksq3bzjDUq+CAoOLNtyN
2OybgGWve2qQ20fPUfYzSl/NwILbTtbSKh369jbSgudygjoyIqXaT5CXXro+Ov0fW2e227iybdkv
IsA2SL5KVN9a7vOFsDNt9m0w2H19DelWYRcKBZwj2LKd9pbIiFhzzTVHWZcbskVHAlcIOclq3Mbc
8zp4oQV7foazzDx5qVCUm8RYSk8335u4u9raUZr5gbiDhfCiP61E1wS2/ZpAIKC8X2RicANwVQeR
0auPSxsssItHO55JRpJsEPeeMdCw3ZQHZtERUdcRLjoFOTMNUWAxdAwsfNT2AMuhvAxDUPNWQhsa
C06BwjokbEP8HTTxwXs1mIGjp+Y+yMjhnlhUmi2xsSYYiugN3IokoINfK+uV5entK60gkipr5f7T
xN+au/LXq6wXqkIqY/O9h9JDzK1tU3Qu2TiHEWVlLzAPpYdcEHRl8xf0P26yJq4lLOlk7UfrKgrS
n3au8dyRO2kZz3r+G2kc/WmYc3RBjbjPZR5Kbc3qOpBnPRCrP57T9mMIrz0x0zY7lzlvI3OjhXvm
Ryb1alUvEVFizRsTB7m2nsZVMoDyCQz2jUjf5jHwKSqwsgcNJUkRYZCiYqtuf1zB7A47j3GZvI8J
UbF0vuh3aGo9OhsvA0a3G9yDij6iw8zcJXNz+YpARrZB+Rbi1vYC7kC3BSxBdMsygVFXfSb588CS
my8EL7dvaBfyvwOXHEbfZ/HXLY2Dk41NVq1VEWUvWQWvSLFDrqJJEWlceh81gZtlAhXRcAuxqvJI
rnK6u6rYZG7H+1VRccGSl5HB4iif0tYwNpOAvkDKWFClhflmd/O/Us+onh0a/XNUACyXzFRo1U/e
3V+/vEiokbJdF+f+jrOOHViTPVxGKpUNybZ+rq0MG9RjzZQOtLWrRIoSgrRu8PFAMTRQ5ewGEDj6
NiXBvWOOt7XX8eAkxwIv437sHWdjjbF9mUc4U5Dk2XTVcxsSBJPQfTr5OsMmvcafELPgLNUQVrfQ
JhUA8G++HGvvwDg7Se5TfbKUsdNNjsl5dBC4BjugQKUK73CLTVn1BA7DB8o/RkGmPFY6G93HWhm9
Ws8JQ14VQWU1wLL2pcZ9G+bvekflif6LLryE7uCD1nCtXdGfQngK2gSNuFKkB+oLfpy4+HabEbhX
gdBt4vzAYYXc61amT5iVoWI09MnINCv2rrpW4zZPmdYZjyk9zpvO/C14eU9uXBURuBSx77XkHDTU
3jPpQs6qc1wyQl5Z1wGfLHosgMy+EabWHFsdjY9AgxWh63Ktq5yCvaZ8H3PP2Jc2ZpesVlQD5VoQ
gx6mDQgUloE5O7W+3JXWjEcfq3CD9DB6pOGUQIM99q9oq0yopTh+rLgKakisQ++cEnfcDuYzPI5N
rOzNFGokAlPGpnfMTLK/v870I4BymmRUcf0hTzGBe1T398SvA9zLS5xtaMERPoiQ4FscLziGiLf1
cK+Vr6TKOebNAHrEnPlC9/NVD3GgZJnvwoKCv9yY0ORCiyoB1mWtuD5Jiyw1GqoQesaZm9g7dhWl
5KCC0kgXkl7rWJLMyBuV1MdxYUFcIBIymNpm09T2np1qFQ1kFZtEvDUn/pcUf5LpuSLEJYyB+JCI
OygdReL5nkRVSI6VWJVpNSmdMLhhyeARMwb20htqEPC4dZSiS2FgjSvI0EmOHBoQD7GDEP1ibUP5
R6Ts0RRHTF9wl8qNR7SoM7xxdmcnsjc1JOtCXUaVR/ssKdun4v4gS/e9Cw9YqkxIoeUhbhFqyWNq
2E+6oAYBZBhfSB1+2bPyJBrTncMW4Px80vzUoEqblghu4BqHcK+DYZc5CJlyIu+Ltj3xNSVfw1a1
zC0XT5dPQGGNxq0jPERchO7Ol0RcQukQjhaYMxxrMgXLNUl/m7mP8JAg4ZKb6FHWjS6p+RzE4tAl
DNZaK66ROPq0kpeMqb02tpcWgzkFMX5kaNF5lpxC3UWniJkgs4MQ3pUvrFUT2vhcLnH8KcubQyIV
lfuydMegEC/38b1UJ/eYhnRt5hjbHWJiv1mUEnHlOnB3IiIndRinFXxgL9A151haLUMW8ZytpqI9
xfyRp/tWX3B8XivD/KsNPEMofbS0RoID8TQAmnc1OLICrExTKTxFdc7ayWe5mg26DL0nz+Q9O5sG
JY1Eocbm1w3dUgiftoC70PvPzKJ5mhLjHkhHmbuobUEKNe2pyJjCHGaSP3U0q83oWicxRdEP3anr
5E4cYPPpQJAtjXbSvHCeVk23nUreW9W7z0mVnbnrN3WzsRISEmAgkOh/7i39WLbx3kM7UzI5VkiU
Iz5kOj4ozn32Erb3YbDRl0HRmFRSbkcmPvO/F9C8r2KgCwMA7TA29nRWk/pwjcp46Ql4o3W+aPXn
9t1R5UXLukM722fCnQ6h9m/w47VlFcS1Gxu6uQdwwAs9/gsAAtRkuZorb2Vl9arU/aWFS6wkyDvq
xJnYhCNqP+vNc5uKFWSToOVchkZFB+cyNf8icuQN86ZFzP4zYagPTxr5BREQDXsM91Qxq5ErgMxV
tBhqg12hrYoBytmyRgvHE/6lZxtqVo6jvQx8aOJqns2FirZMsicXGYZvDfyxhUUxs/JHCQqKRByS
L3ISIOsPDxDEzu4LhlIKzGamdDhLe9NToqrvQmk6rpqouojeKC+F21SX1C6ilWeTX/Z4DlrvSNaO
B1llLHfMk9l7GXbJuaZHFtE+PYydanWOdPLqT3PN4d5ur7KiO9syocrWlr+TmBItROfXN9kotcVC
z1HgH1Fk3i6syaz1Y35Ok1Jsm7T9E9MwuPQ0F97M6pqPrnjllxYHUj+vlcfdJnqZXHyXBPqkloem
Cu0T1zCuoflcenMdMFVaXlXVd6uc0LfINvNXbyKTXMteI6SGw6xKeS+co1VfdMlamq5agU9Zk9Go
f4yV9xrF2yQWuyg2P3sk+1NoywpZB497OOTNpjIPnhO3gWlK7ZYXVbk2IkzfoHC6feyTeEAbVxxK
L/8dvGw61CbowMdHuPuMjdK1q7hCwWFVYu+3GyJVVd+MAQByCiSG45S7yp3MQTl1bORLgn/T+gRX
cV3T2juUbk1maE8WlyR498DfQ8iEXsKWXzZZ9VWmJUfwxKHQuz8Q5HFHivcLO7U4q2V5eYxJsz8i
wVKQC2s9gRJfGR1MSJjJGXhE2T3prnbtmPl81+xO7ZS2remb3ZTWakGYiWRlz3PGxVgwnKP8hDm9
9CvGqEhjs7c2okQjB36gIwu1ID/EMa4JZNI65vTos1D3jrAkXSArjBRx8IJ15JG+XtQEn5MA15DE
v9XH+pquHTTVOMZI2Zjzh6vOudbxX9y+DNSppzFzdqTyzZcaGPRxzvxXbvDxRACEWg7Je20UT0Il
jPzHxBVJi3KUkF269lIXS+5nQtMUgzq1welRia+O635hJ+BbeZ2yPVtNRV4LDSE78TJQUM2VgdSp
/xy67ieu5+wcp5EfNHU0nXIV6xgftezIPC16l7DfBNtxgExzigz3QL76V4I8xKmx6tbMR2R7YTb/
mAcK95FG9KuXjAh+ZF3D5Vu3yrRQP6wQDJqoiICK1zLJxSrppt8hDQVR0/mh0ghuHD2zwuVsoBIl
YbF/fPTfg5W4LUtHqtaCk0xCSu8FKbF32gBRZe0YaXnGrJhYzHK5/hP3QbqkJggD5Y7fJjCUs5bB
ZsORaXCnKsqH2c6J3G2198ikcte6rdP6MzGQNIxQ6C6xQd0jDYxwIykpTFRuh1gTb+DrKRDlC7GF
b2hF5qrtR4v32TfOvTI3ORjU1Rza6dWdze7M3PvCpktwndrvKCZLWSm330ZTeKtyBuAArdFQyfV6
//hIkEoY5DN8gYdhpBHAS4uxzgPNBtlcJvMuHyx/KyfDex10MtrBX9RrnBwbhyk0/N12Xd1T6xe+
B/Fo+lPluyElhuut1hwOT36ggR3mjZRIRoLNPh0ZZQfSPXNnrGGAqKeKoEH2bDfesTVGHzW9ANsb
2z+sh9P6ZDTRsHPzeDf73Z2M8UEDY2mF1otrlP7aahtxQpucSUwj+sXsjqInwTMUgjhxm4j3SFek
medWc8RlRHqxBELVml69EX55wIrS77HC/7hDNCzZXtq1ajRWE15PIB8+DXorDrwsezNaaR+m0j27
dVI8FcTj8N9McS1owr+jIGNert98JIXDPfaBlJmFNwAZr29F7hcvBaTrBdqqv8mNFh1Uim+iEukn
5QXVRjUDEFnPvZMcxsKz1rgMq1U0X7AW3iW+18Ew/kRbwwQJhhIFLJm3FPlR7Pqpnt+aKloPBeiO
xHgq9Fido7gzT0NFnw1AR/uWGPXNjvQn0x5BY3Vy3uYYEJeNhQ1nrClCcjmgezP2jTDjTs/AgMzz
/dyZRMWe9/Cahkn+ydK6UfAZwAIx/hZXUDfUtPU4SYAUZmwCLU7P63PVuNU5R/VY9T7Jz8TVMNn+
eJLf7uz83rp00tnWbf536uNzTrPPbEl2fPzw40HqOCTgq3EUsrGNdMf+b9kSq9px06IOLZtwRdTE
h13JP7VLaniRvhQs/SHB2LbCWrCyOWj1BLKvQQytlAXesYb7DC0QN73eN+9T5L2OOQPeztDka3Zx
CK6uXwUmtqYl5uLchMcbxzTuVgiUOoQbrQ0IiQAu0gyYJaOfBwEPWpNTh88mp8HKzDdEq0abXlwG
umr8KGV9Z8b7MY1+tKbdWoxuAZ6lBZJWgLYfk0/1RtH7Nyeyf5h4njXEP1Ey6ZGHc4vnyTLoXiLe
xQZgC4auwWXXfhRoCvnIcWnx+adazcNa+kTR69lfXGGXgpDIV4sDRy0xVIdV+5RwHm8dzAKtvqk1
pupEHfcLYBuY78e/trjXUzoqdMNcv5djMmK43E6hB1UlJJ6ouEOXSYVKl05H3Dk3wqLKqiembQjT
5awEloU/2MeNULvpcSwx26XDmnSysNbewLLQ4Sp6yVGxKpaZTyPerhFJUgZhA8NG4agK481KgZml
c7yfLHc99LSM8uIMFfxal4n5wpZDU1aFdCWT9igczC19WrHYSEIv696gN067D3fXGrTNHDjAkHmd
3W1GBsGl7tXnSBVu5dZvURb2k6/Pq7G3VECYMgSVVTMV2rrVIvutbVqa0XRNNN7Gmd47JU5l6iuD
tyAyPkKyNkfx16Y/IKwP5cstzsuVtOyFOUF4tK9u9sL0WBDnJ4CLOuJGxBCiSyM8lS6qOQ1xQuBJ
Q4r3Ds2LNkx+uor3Rc+1NwaGi0Onp9E5ewICJRbJcHcidH9U8Z2MMzMg3J8ijA/pRRB7S/MoFFcW
goufe/krGMt9OniEspRAIjM6P3s7dUElNdpxmn2xJuZlRnGcsUBLkyqCaaJdQQzEgjC96J2ZYp+l
anbAaFM8Vw5+rLYGAzJoqfZCw+yKZO32P6WcP5F4liiO/GAMiqwmVALbkkfZZXFf6NeiuZUk8hf1
90QSlVaAhE95702+QGZv/ybCLtCTvy4vRpw5JFfcJgdAGPRtKkEC57Fc/JERIn7C2GDIlDJ5FExp
KUYhFCs49xu7APxM/H63uIbh02ocjGsN1EyoWKnIrizLZdpou8qRKzO7kuJAYvsb8ge5Oggj3EgC
iCtFZSdWTXv27yiO6kt61rb3xLKcIyrCGh7jDqQOdLted69tOvqnYuPabDp+HGVfLdeUF423ZIyL
E6YvDCCV3wGvs+KvKPR2vfD8V6br1W7OACyknRsUVaz9MTy16Gz8ErGTMamMiyG2wXKgoRJAUPT6
MkPRie74vWuYvXubob9pzcaL9qHvBBDkV5a40Dnop7c2d1/sNLSCtmA8u3H034xFN7WgWzVD0DrR
Jwa/XRP9lljfWk8tG/jLnfHNBatN/2Y61VWyGAo6dGi9fUI4AJsmPJZ1FdZ2YPrQvWmddTtsAbgT
o87ddMWoLWfRyJsWvuSlLJ9MRN+T1pFX24DfTg6MSk13JBFDkPpzpyevvVXmSGSE5PXwZL/t2Q60
1qLbMC6ACUa4EBbEKKU7JYx635E8imSUjJ/95P3EmI+vdQcY1MxoYT2eh0KI5ZneNUSfZ21oTv29
EUomIfPX+vDZ4ZnZpI3CSHD/lJt/j2tUvRi9sJi7gcr5eH4SuEiILWdRrf3jlEXTtQgJlA49WhIh
BMullllPWTw+3Qfy+8Rn/px4iSdnIDBPaWn/hxYH8Bw1oQO359bPaHLUtPTfqJMXLfsb0ryNX7Sj
81Jhj4+BPtDwWWfM4OD2EXLhgH1L3ZgoYHNBfMHSi14mwQkt+vCnN296ddNwOXsswPy/NagCuXyY
HYi4zQQ+CtvWA96SZakfHfdk0Ciu+3JpDPRo0nfMB0vdK1aNP3DWpzioh5VTcTKsMBRiz/KPLR05
oDxLgxKk75Am3J4yj1RLPxjbcW3F2PeaoEKDc/7dp/xsRd+sQ2msJ2boEGBokkWIQhpQ84lklujX
suBSZ3/uCrzyhlWEERUCiQ4KJURIItpw6Q7zMvmZYKcbhbas7rKMojmR5+sm0YPZucR3ItvM3aGB
NSGnz/3GqBU0UwRNrw9cvunQcsRoE/bUD1bJ1DjT219I7c1B9/I4bknyCSNe0JZug2qfSQnkLw8X
RFEhW/+Scr5Im4+u+oKPSJMKquBwNGSKD9NjgOGCQWk9gV+a2WVgUrDCwMa0MMaaHozY/9kCSY1f
GNxOEuTLOGNA7TYWdTtuV664NFAs8vd+I9tE4NCYoyINpOXwi15wsJT07zOpUOAxpBtPGkENXfeJ
skvLukJs23EjANlFUR+Tuwi/sJskGJ2bPdYLZb87gjiqnQZIK8yKrR/hK4meXfESkds+6CgizTOv
5KLh3zLqlpnAejmTwRh5XPWsmoTjL2r7D35z3kLFPAPQmnlVecG9cTpl+55r21B7gyAvgQFhaMjE
0m+2tb5PnN5R4VkKwY4/tuIoJ7LfsBMM3w9Ed6CkMNfh+v9i/tO1Ecnlfj/RqBu+hP3Hiv7mLejQ
IBlfVUebVTt7+c7C4Skfx4Rfl9qaf+cO6fEsLKntFcf8QtRfTbl3vHxt4DjiMLrQdAboOFC33neq
N8sRZEpW/2tlHmDJWFTYDzTjp4bfJWjvjvEr/GgC+MCQ8wbEhcarSaBMwy8ha0bCzhvvnED/OxQf
HuAdcgUQ5C3SDkGuyLUAgpclENjAexm/2UgLw4GKmFecxM2Vju7DIYeMdRucCC4Mteihg0LpWrr8
hjsStUd1bmmYOVw8FrDeMQ587zaJATWTBl6FQ7chy6m0aagUuK/WWZnG29JjgNwp/XOpd/LVNPCT
KEL21m4Sep9h/UaX1sIMfyMaDmd201MMmTBv/N1M2+WFKYPhZYamMjbDDh/8+GrOprUqUBk2UNT8
93A0/oRchtdE2e0L0IsVvORvpsejKwDmft+ONBeVUKfWtreAHrUdi/G5i/3spmeZTbtWHvRmzG5p
U+hPvh9gam42nSBagU4/xs2Y2gy9wHU3cDjTG2bC5IZhcWdGEb6+vGxWjT2TrD6b+lnT441BOtnt
8dBzAhMdPYwok/pJyKQ+mEKraI2O/ovRzmxVbMo/HIA5Y4rwOx+I8eTe4xSqj2CNEH62zmh619gz
a966bviWkB+sXpBnOWzbqjL2Tmn9zh0x1q5qE5plDtMCTGuddPJGwIVyFCLO8rVJRtI3p/BfJ9LL
oLhQ6dKDExt0cfrvodZDbMawlYTe/M/Tj2f++wb7PutF8sG4/O8L7O24XRDGUYQt+zTcH+Yx30ZD
Pe8fT6VSJVw59y+MZYKua2Yfj29TjCOh6f8NB1ARxhjpJ8t1homVyPsYp6bcJoM5nx5faOZGP4Fx
+27isFkST1hgfSOCEifvR5WN+kbYoAYNOLgftUpeZG39TcYoOxgOWpfvhYhOxoC1qRXppyYGJ6hc
QFYO/Zv7UGj9OS/SgtvM1BMW7U42+ynuf/kTPp1Gc9/LSz/+FHX4E/WwDNlA7W1+0aZ5vhql/LVd
2X12/bzB7EC+T2kmnya7/9C2N1vZ39VUh6txGpr16Gm8vBM6u9k8FVZ4G2ystehpcp9qiBQEq9aX
TCB7gsfdlAL5MgsN+0sKSVaSoS16yKcHWKV3orSWbbAEDh+mPwROWe1lhbsi7WsaL7W84Cp3N40G
wCRU5k33Myjhur2KdRhDwOisU6YxoWRmxrWMwoles+8gpXbbuJI/o1T9jXgsMLukYW8jmc5HHBHz
MY5Q1Bdy7KNtvfXM4aYVBbK/hw+ghMsZNaLaD5mJcmb5Sb3vmRbZEBWzNeCmt6oG33kns5Qt9RXf
mc7uihGeeDsCKlrch/UZg9Sss3BXbUGYkh3kjnWyVa9tjTq0N10tvdPjgZEpFA2T1LYBy+5DDno8
aGGCOuPNR7RSRqlCR7LmtpmzDTsyp827bMRMV+ct5qyEI0U6Af5/lKXHDzs5Kgg5K8fZv7MYH/9W
nvOLevh8NH74viqesX3CH9y0pSYQEWx3jTXMY9VIIC8iGgfZyW1kccVVzMVWKZNjr3awq9Z4cg0b
Kxvlrdv114o5iUAWnbGit1MFWo1nwfD+jS2vHXQ2Y2nH6W7q+t9S0BhvO5eA5eQpS918TY55t0pG
sis87b7Zz+VvdP/s8VTU3fxug2Zo3UwSPF5EWv9UtJKPciiwPBbNuGUwJgmYHSu3eRJbL21ekXEB
mh3IKp+KDI9t69LifXyacF1eAFod6tphcKgmnTJGUX322nXceuzxQ8sYNVm1poP470FR/5wMQBZO
5cd7w+sOjpTtJSUufKnXw1krcSlO1JudW+A8TAiuKCb3PSpmjcGURd4jXk9K4jMDXYc/U6Ne1d0T
bJPujucorqJMYZaYg32Ljd5bMvfKBuxXmCW8of+QqY0wpNT8JSpMxmU5sCFFP6knAmYeEZyq3Dq5
kCdgh9+noVrR9TuvN8/y/tnjq4zkYYzoFVeePwBlTpidD/6vn3t8+PhhLuyr3Qzl7vHUfw+Pf0tz
LW2PkXn9//3R3vCLVSSByP33ix/f2JrTBaJNvKm6aOO59h+w9jPEZBvg4KDJQEY0o4jxgE3Ai0fj
fmgud4vXZYYZ27J27R+fVa66+1tMbUsPwoA/WD9FsS+uMGkTd3aeqtDIt06NLEBOtXUTyqM130zp
VnXOrSRP5U/vk9zQsJItWgs04FzNxVNvDPew6Z85J+EybvwOGxe3P+lr/6gk5d7IUZScuZMLENvW
uvb/SFub9kqdxBjHizmyBC19HBos9Hhwm/xva3Ood3Rz45rzWXEC3BsdwlttSG3tZ6pl7gXVwjTt
wLiLGoicA8FNNsYnALVGn1lLMO5/RZrdXQFdc5RNUiwAr/SrllG9vdJQX5ypiQLog9UamrJYiMj6
wEuprePYPeLR/UuwVrhhRMRjeq57NUMGa63eiZY+J0MrVAEmLHPnGV13SOK23pptcwoh0F2Se8af
PrfzomoJMZtaJP5xdC6jDaCpMtttiC1sE9W4wpJIYlY3ce3U1UfHEr12/fpYuPVmpnP66Vn4GK0s
jXcEokDA6o9MGthHW5bZElsVrhJ7ZLNJ5DlqC5+zRHpNK+5m1WPPrysYxbMTtRx2nOIUwq6oKigu
GdwhmuxdGsSy4wTn4m1lA9Ow/sQj6022dBOPuk52dzCp99ca8Yc4AvGbtvYeI5Wf0+4wpIsHPvEP
+YxptBw1XB3V9yS0BlFSG1bhIKttmbu7vqfIKPMGU2r03OCMgPHj/5ql9YLRt1xDnO8X2MQWJfMf
cUGGkkuUcEog87ZxGmMvW/5BM+yPsdLzs8NUQtPxZnVty/HYSjaJMcudJFCpzzsjUBa0xooxErYZ
fTrKkp0x1YDLPD4VIyCqx0ed23Hg/+9zRnX1YHg2C/CHsT47K93uXwcfOxInLbmWM14drU+/ms6c
l6zS7cKOaoCBZgnQGavgmNfaqZ4Yl2yHwb6Yyl4B7UY+ZDpvnET5NFJinw1AslP91PvxeLGQpwiC
0g46GQkLDm1mnzBtRiZPmr+U5HViC2LUKo2z4WRk8/fY6f2m6mkXjgISOMZpgnEm9PhMjutcc7Kr
rrVfNc38nW38YolujlntdyeTCULlxdO+CTN1LBAudjjTGJUtX0zQS8CmaHnJnLGDQWUUtZW6zL61
sWUBC37QP5r7fula8ZkhczifLSA29q9Rw3cw9HZ1KKmJSX5DoUguuR0/672fb4ckojdbpttRNAuD
kJILuZqay39PS2OAP5fC2naYWRHDsw2+WUTVrQ5N8s4Vo2u4FLd52GSXdqQFZ7FYrTM9vEY2cXmx
JimZPYZeGilnLNzudAR2HVEotM026aV29udk20ti3pywe0s4jUIrxXUg2OIWEdV0TueLnaA9eCM1
RJs728LpUZSGplhhX9YoV4eulYfPJs9AvGrcx2ldZqssTAlbMhBnxcjQ08g4SouK7nburwgL/YQ9
vqL7bmTqhx56QadojhJtVUbkwPaz1jHIYP8rhjTf0z1ZxxnZc0R2HiqFkcvLYddPuUwCMwKz3FEN
eaFiCi502I+Ku4kELTVRx3ISt7CxvDuOl0FXCgI8ZfESCB7+uJLseWgqxnrGeawaw9yMPVliOK38
VWlk+I2oSiLEGd0gFdG/Q0iaxqFunpM1MxswZspoh8HnlLvEqeXk8+JRJhs1kd2SVV2998OwIhEX
KIf7XEwm/E6WdSYfd93X2E/6SU7WjRNv+Z7joVlUhWzOj09L48OtvP4s04LQhQ52aSVPxeh3T3Ey
OadMYNKarZe+Gpy3oRUoL0mlbfzS3NNlQ41jMjNISJ02mZRcSj/6xEDEbLU3fVipj/YKAzEwe95x
PR7Wpvvq1bOziNv81HiKG9ococm0NoMlaBkdJrl64GLWU7+jYtaPRVROqw7Gy72Hi0SfSLH04ox9
pCiuhVPJpT96b+VAgU2j1V4NSAVFHC875LSl4kp3qAUDsxuREUEfMNDD5GUsXrLILRAdhu8pKl8d
VZOcUn4BkKOdjji7wEO4zJMWyLtN6KmeRVw7cfgPtHe1te/d6Nx7JoVWBu68U46C5YatG/97iKJC
WLRbnsfEU4ex958iX66V9tWwBB7L2jGXM+mQi5LQp6kUBoOw40VIS1xLy115KQNWqY0K0g8IL2Nn
mAELw2hIgiz0s8EUUoVa6hLgsSTKdce4+GVIjHwztPGzIebvJDYww/peG+BbSlNz2nI/b7tEjjt8
bDej/UeeX74jEbRYNC1yWGFTow8jpqYxhusKmLirGmMhJ+WRP07rgrDLGY1vNFYSxeJitN47Q/Le
nh1l3EttftX8CBsuQ8eKkfrZ8YFpmyRbNwUzmHqJd7olCHGAl2hqf+xisgKF1qFXn6L03QNJcS9m
i2gw2ehFSUPEWwXH1YaeerXAueSENRlZO+zhlddru6VHQN5muO1VxsHCnbl3fOtkTon7pKUsqFp4
qIrmTiQJ3WuWNt61bsZf4q/DXXL/7PH8zDBwgV2i7Zuj66c51mwW5rxDjOzS//1Q3z8STLfB3g1R
itNqYFHViRN7ZIqlcYQn8v7weO7xkYBgszONnEb0WOxlqrvLaTAg/vryRUsMtRrN/Muvc+/Jojzx
hcgvnYajwpLTDoiDgu1b94fMIF6Nwg9ZfTC20Ecwewq4CdzZeirOWaznB7PAPEpjhQ+LkEQ0h+Yn
Vvn7VEhCsARQhJ65VaQI6Ouw84j8PlXKZgbK5EUuWX73Iopu5dglm6JX1aF1UcrkQN5TLDV5qjpD
nh4fkaTN3tpxKXpW98HgQfrOur8l+4dZ6xQ9B9tAFQyNk74Z3DU295NF8/en4O/nEBB+98zddONh
9tzpUKRkNU9QNko73I95L7Hb3p9n4Hj+n+/Q/aHd6ykVxX2HwWWfXYSxmA2MWCiy+eW/pyu/ueaO
J/f/z/PEnzjIeiRcPH56Gt2csDcHe4wy3+27aTNt35l6vLc5UcceTwsGljchqV/rPDTE0tBICabi
0/ePB1+LmdIIdR0FlvcUoeDx+Hg6kyUjAU2GpjiH8fm/h2LOUrQ79qTC90udEKSp0hcYl7JdOw/P
j28MnYK3DuKz7rbGcVYtq+79hfdyFR0KINyPpx4PqdOQKZvhEGO4BcCx8OS2ZqONUc7TEQfwCJCl
1upNVRLD5mAFwXlqvxZprR2VYD8uSVX7EEMGyNqao8OETvXRfTOlO54sn2ZlNL2EoSbfOH3KtaGF
32bWDweMMBX4UmN692x3pA3kC5Jt+XQWtAuYjHXPIYEjbwPjQlM5YUMerNPkYUj9n+9iWA5vFT2e
Wl09kxRaoq5nzPQWG1XNIJY1TEwBNcTwkRGNv6bqlr0GxaKcwnyTzpHxygQqB3MO1TYVQsS56pKl
nO98PN2fEh/JEmoq80Y9IUCxiNaP52d0no3vC6zlzI99GlW3ymjYvLjVu8601dFL2v/7oetISkhi
Bz9HCmnh8VVj0v/Pt5D/nAeFZdKMp1iiVOaHH/9MW5UXu2PEocMdqTrbRfLIvKsVOoxku0B0M86X
x6IcN0wkYxUPy3gzucX0NNwfQvQ/nPTZuhf/i7DzaI4b6br0f5n1ICKR8IvZlPdVNCIlbRCiDLw3
CeDXfw/AmHjf7pno3lRILTZZLACZee895znWhIq9tZ48hW/EsZsn22KeL3Qy3kX+7Lmzu2jquxWh
0wUp7B69ctptGysZG66m2f8Mmveo6vwfcTbce5XeuwquzAS57Ummjb/N3hu7Ls5j4QuCd3RkpK4o
n2iE0C+2UGzEA0YDzUNHsrxQxNR7V8Ox5HYjF3h++c+/FqiaxRQrbOT/93/4/FMX9pvQZxH7zz8A
vu9vXrpx8ih8ZhkIn6c2fbY0R126+W90O+pHmza07fnb8lWxYNdukUXRcunfzQTZUtp3L5Y/FHRs
MFfY+lhtvQ4olNaUySbGwbhBmVgdQ6/bLQKi5YXWV4MvdBjWWumII3PttXJ2oB/bOzkuX9yqiK9W
xOnJifsOhQWMhMmzLvzW2XbQZbu3U86vbj3L/OlCaH1Pwlwv04NtIuGuasCRMdohkiWqTe8w+Zk8
l9tbxRZD9VztVE3ucatQNqVRzAjb698mIWcN40ODUxWqpL3IlEcXMalz7ePHoP2msBR7VBrp2kvU
R9oa32v6DTsNjiWpDRL2k5fbZw/JiRVzD7Qj9SgEZy9P3JNqsEJWiJfcocUQDB3hGjTBIQ1S92Qm
PGWlyJ9iDmaoMDmwM1A9oV1/ajWQEoU98ITUwzwM67Bgm2x0iaxIqZi56GbL7ZApuhku9fMKskB0
wtX7zQjBtlDQ712A+ZjZ6KuW7W+m/MnBjO5J0mPboETfVq5TbEIu7toVDQRlmnKXwHsPlC0OIecJ
ey5J6J/8gCUfQLAwgg3xWJKbxtpKw9ef+5BxRVclv6Im6F9dRkaxHdaY+THMibGVFxNv2DnHEiVD
dzwU40flxEdfePUp7l8qwyjOtsQC1uoOx+c0WXdxs3NFhliqcfd905S7onRprXmxOOlx9uJQE2+5
4OpA/aZ0620GgVMZ95lau0XxZwgbRvmTzhClat8FpW7kerMSWxDp3A8AZ0ufgayRmycwX2ug2+4Z
XjHNjRxshBrM9KwHKAw6MiHYgObpAyKWk8O+r4bq5DSWux87Vs1Ahe0+r+mS9dkzi0O1Dwp2d03v
rC+F2Ry7oPoAQlOs0hIul8/pl3mSxmFNJj9bw54o7LHB2wphWxK/JITwnKSKUICxQiKsw4Q2jjga
minY+TELBRFH6ap3vB3ECb5qQIyasaAXzCb2yiTyoEiZGrrRYUyRYbUGiVG23R+Ab9cco4avaDcS
ZuGG2JW6wn+YjAf6XuUKehnC6GosNhwHqb03AzooJ95DorOuhTABV2ABielojOgddxD0EOuIxrmT
fAAdxdHjrSB/ZOtwgFujD7JuTYg/poOSs8U5Vz9MA/xsjp19ZwHGwiXL28TpYt5GxTQKbd6qlX6y
81V+mjiZC/IcSfBjRyOV2aHxT15i23VbFInVmvdSEQCdXijxCOvuhbYDbEvuMFSvhrMJXaLEgIkV
NuxIlsxzdKn+E1EdFsiG6svUjTip5GTysaKYHVtan841s3PxaMbko05Vse4a9CE5clWetX0ypGQS
pHjOqIQOIWTvq02295bmGAkuHouGk1CbWQ6jDQ03mlZaMNwTT+3zjnONgX5Qi+GG0MhCP9im7lqr
2/HWMBGPnUljQSCsjfLrMCkfoWzYoHakC/4Aapqva9kW+y50qd9H/aW0mSxTXvi0H+M5pQgRfgKk
czANsECCdHQ7GUjZphSIFO5jlJcPDcQyCl89W3U6Kw9SH9hBTJzRbjwNRfPTrLxvRTupbfkl0xHH
WzhAVjaMCNN7DUvcf0niudc4b9+LHDqME0bZNXCCHyqSX80mKfYS48R1YnHVqZGeHTV7lRoUa3lN
6FObpt6Zbkl2jEV6qawGzJcI9uyMq4Yz8DcI499xG32hhI2u5vxScNYG3umudYtemiFBukw0Lepy
tDBFYWiCl7OTWdgewTNnWys5wYZhsJ8H2DMU35EokAPhfmQkiiC7m5AHRAuB3wsciJHK2Jij88uq
xO849gJme9Ha8pJ3zaqKh6tge4ThQMDc++CiOGolHCQ6+M9ecMCCWZ44SVLZu3DHHcTXh6aiDdYU
WoG6dXowjf2pwwiiKSQu0QjuYRR4T8opeIQjNPXObnjnXUM/wm+0Y5h9DA7h53p1C+wGfzFMIU99
6/UKiSmxioFPnVLnMaEKyLHrIsb+8O7IsUVWHcyKMsRURdDgdPSRy3qG3IVTph/gQH+3ptE+leMh
14uBanEe59PSNS3AqPFMEiqq18RNkMmjCG2QhSlxnnpEM92sLyFjel3BceF64lUQGj0HIJA3AVPm
IMhXr2xmfgFzr1VtNqQEqPJKhOlA6dIa69bDFpyHtcKyTOt5Zl5EKUd2v2ZQSQDVCUe/dyoNDsJC
2w80U28+w2+TJ/5W4qHS88tQ+fI4WghC8iCMN5oy5dnuf4aZUV4r0ehrpKfJxmQz22Bfkis3dK4h
CZqnFhLugYiXEHl8tYXwb25ckb/7do30eRy/dYps9jTE99oD4sEhVaLbB/PmdAlKhDT6hZ6p35kc
vdkgEuLajTHbCqpTmlTxMOMJSBQf230JvxLhY/inlbJF/1sXOE5wBYcaPL3EbVbRGP3JgtjdlcHw
ncqgOc49b6XPvE+7YzyVak8F1qh91+J46nuvXwdAnTaNHj21lvhuYvBDPFa+ptjDL0rle3QqPyMx
/ICXsdcKhL5gEuWmxs+OwvqYjo7ah31fUnTTrYDcDl+jODYpPVEd9fk2D3Vr30yFQc8/h1edo+sr
B34nD80qY0fth6aFxkGLbOu9FM5LacV4WQoNcAaBW0dYxdO+n2fbLcqmXRa4/l03HOzNDfGZ7aiP
h6ad3iAuP3SkwX1gtttBJazzbTszKMn1KVF10IFm3E9Td9OWudz18SYKybnDwPRUtc2LrZQ6Hqiw
ATYoMolTHVSYw/VmR9gDjUq2SBuE6H9WKfL/gC42xdPrum8C8+ykDcw+fQv3zrlZmvvLzSZzVbbA
FKtKaetEuG9+hQYgKjXiQdE0K5osz30OcrwIvyWj6m8Dbmjac9MaV4l+5nTn7tCjbWzSWmny1K8C
MxBslRHX4vjQs7jeOSrDu41N0h3evTyuNlmiM34CHeIw/lnVcvqhgmBc+c37FCOLs5MEykXB59Zb
30ccSju48vXaVBKvfyIB+ihjO4Xd88SYjgGb3a3HZh7IKsNYWV71J8ZktNLt8ndZsAyIFnlx/cMw
mJwjd292krAD2nrchrHZXrQi7leGXSKSi0LnaNS7RjdIc7DDG9PFDySJ07blJGgkXXjxY/coB0I8
68zFyqVxEFxezMBJH14gfpdysk91TcO2LN8KbfgNa0Nbm0U87NxG7iUYctYPOuKd1FCVFtHBt1iW
jSximBH32Bmst0g1/DIcwFAXF7sp+B3ZbXcdDI1DqOAdWgnXFEnrPkWrK7NeO6dMVKAeEXo0sXin
v0zl74tS5xgV5j/MXv7gFBJtYwzqjMZyde4LZjNd9M1SU3+vqTBAIAc7UzObs9dFF8jSOuI4TlR9
oEicKm5qJO8xqa3+lRYnk+Jg3DnWSLAYRIw3kVrojpvuj4y7ZJOZ17yu+qumobanXiDFQMPTN0VX
TOvTBhVVjEWBZB2kIhs9zVzUKNbPmO2B/hgMH5fPzqho++iDfZhkCY0mzmGItcfAA8WIFHTciICE
BK1C/qkV+A7zmk8koCTHZbvxG0w8XqU/114otwzkD6oK/O3sy62NWLv6Dts7EDTmWAyu7OgDDvjE
QJ5DomPRAAaqiU2qoUxgiV85bvXCXgBHcZr5vVnxovsmUVIxMUJJwVyfR76glkKjSikqmKi6QOZy
sDZNoWP2bHyd2WF/oGBkeJDRjyVAEhkCh9pGjQSC2d57Kft2V2hTCuHLOIYdxgqEPwBxww8/AnBu
t9WcX6Awq7Vj+6ykRx7O2O+9DBQ2ytTuWnkZmnGgYQ6U4NPywljzuy1Ta69i7tSZPsHyLV6SAml4
OLFYJWDiCs2tMKcST8eUPMF1QH8/GTK5ri3Ye5g98M3O+D+yWrx96ZTu3jLw6nXOM0H14mUBozX9
nLGbWExuzSDfQV239rbS0d+NdL3NMPllExK1dzx1LAImvumsai6UqZ9Azj+PqUF23gxvlESIbPpK
GTsTVXli2OuecFVQo3Z0zXKsP2OvQ45A6d15Kt7Y8aDdnZQdMimN9C2ofg6Ew74EpI7g1gFeB1wR
LpPB2R3bgL3KM8PeRMJzn4KURkg//0idOnffOsj6pGru0sK404d7c6Yc2zlDmsEKs3udAnMFOnJn
B8toK+bhg9iU79D67oQ3WydFbT6LzhbCpdOKYmNgXrkTffa7rb2ezbd5qYI051lompflq6xwGnbo
i8gzx/RbexrlZJIAPh5Kzl1afF+wb6Or3RZKoW3Ik848AtmmVl+XD32J3fJkg4APThdxX4UGYckb
HnlIszrvyne3I73Ai+C4+KX/xBqrmPUE2zw1UDA52rlOkghyAQOfqmSma5fVrW0C+0rzeY7exkk2
h9os2W+0atamBiOisvxiXcmyWoNWQ33SIQifT6A27lSL327Nykl5PMdx15aJJL4yz1oZ3QNlTaeG
yrMrAZdrRhxfqVaLo49VIjbJZySEwUm31aCJgyodgtl1H69J1FifkXqGaV3MWmMcBXd6VUT+m16U
02VCrbTXPfe9jtvxFEFM3wWJSURC2Q6fjErlQUbHXkgnjl33svzJD3F/1HaZPQ2tsw2k07/y5ctN
5I9qds1xilteOhaKvIhXFZSiu2zc5yT39JNH92E19RSzBKTE3MBhw1TSKTe+hkC21QjT48zypGM2
YlBjixfMINjN9JAc+4ziM6MTf55a/eQIVKcTrtPjVHtAn7BNuaymWHaeK88Qb+Y0Hgdcke1M6480
3lrAhGDEirAKfA69kArHnWhRgWQS3XOLcBcBdjhC/J0zy7W4g+iYzIAtZ9R3g4m1vvKCDCMru0o0
EN4WCKTUQfzzk+cpjc/07SWCO0o8HSns2B4FGiLCYbCRmGa8CQJXY3vn2O320Tcc2XfN0JCt8Qxe
578NXRwgiGa2O8YjgFHkjNVQWy/N6L56cKdvDedEXJzWucQ8xJC53HQdrRLMsQMF4oj6ScPcYWZQ
YoSORxYV/4Y7AflGprn0UvnfLSOOPsqIYJ7S2uk+SplMi53PKx5GoUchRIKbYJ/w4iS/BaUvPoYg
ZQlBqLeeVAhOwvT+lAW+YI7k/lnLinU06kxI0waRZ6XDexzDoN9Nc+RmHhTZBpCae3Axi7xx4qFN
OhicT/LSyNG3xuNeE/m0j0r12jXiRBAe79tAuTkoeO8xs9srxUB9iER1bJvuvWTi+huU2tr3Vktc
jh8G5FqrxL0iohq3Ugycg+OxevrMZ+hbeq9zSOTyIoyRoGmC6Mn9hG2UiujGmZXD9Rg8s5NAb/Un
gw3TS4+f718L0jdhPleMRjhbItDyguhgwX/dhC0mWTQCXMWm5VwWxulhIIHMjNDlobdOd7AV6m2u
RpaRWkNRV7cHO5/8JwWsKcODbE2e/oN1g6HAZIz7ybV+d62hfaGpDwRo/rygMqc0jbmHpXzxosJ5
SoiaCNPgKA24DJjJKuTd+Nm90NwaUYrQiJn9jbn+Y97Bj20AGqv10DJoEvO5r1kcX8vflWfiLuc2
fiwft1P0zWF53PEKM3ScWzkWO3nJfGjrS8bOSCMc+v0ZXjrUo6Xrfpm8F3/swo2u3IY0HaBIn6Gc
dLyI3G40Z/+5t/kIWIo1ruwH1XVIVDOy80aazjYh2WOXWDhpSgZb1NZ2ddD45wOyY8AlsKzWXYmq
OZmsvZfii1zpWvwLyzN5Vh7tCErxCTktTEx6CV0z7TNUxa8ZkOPjqMz6AiIXXJcQmx5zE5r87CFm
Lm2u19Z52QE0qfjgl0UaG5ZxUm65y/xA3pbIBq/GxzY40loblWVv9Mo/GHWrbbSo6TcTtui71+i/
+enQVvkcBE0egAv+ENibaSz0V8AOdJNro39KiuIUKP3dpmH6pHWIQgpd/RhUSIounYXWef+EJJvz
2WqKcu+q2tE6Y8j18AAjT5B0dnbAjZ1H3SJij7UMTaXGYNKzNbKdMcQr2zywyXwkiKvfp5E+NtYN
v56FVGBY59W7lgg4yS/8UjApaWdW+oSblZE6R2fcz4RyGVbBSa6KiksST+NPV9NW3Shj5MkfARi0
e96h8euGwLn4zYC6ups5YX5zSRybabkRoMiEBwXnFtoVGsfK5QfFX2QBL4T/bRS7CPfIoQgZNhNU
sjG6Znha1k58QUwZ4hi0oKFh5JkYxwJceOTzliyjuN3kkbVd8vOGCCBUmFu7z3tNdriuM9P8TjSz
g+nQgHaTtfhQWmagkzViENM8dRhy+b2LVLyFeUHoQtad8NRxyAhwconJME+hgf6jJMN9ZWh0luIo
+sUHbbwLU6c8qyA4Q9Qp6fkcNWl1ByFyzPSJCdY+ZXKFOTGXvnzK8wDPgKyLp/6Qi7Tm7J9NW6Is
URp05sqYWnoMhpVjRBTawe+plAulIW2Zg29LC6hV0/BcDKboN8oAD+L09RoRw3Cz3erc9Pt0kO2d
jIN4XUWRC7qak1KGX2b5tJalkIao+EhNGW+8eWXw9QwLgm11p2SYScdxti1nLgV9lR596yR/Bgaw
VrVZ2MVcdu466YWoeYfw1roS8liPf3b52BJcZVvHOJBnW95dQfXdBcY2jxv94CwrVa23u4qJ9a6S
eHPcmSnblw4cZCsgP8D1DoIoMw7oH2MbRRuSYL4tP1WXlrc39ZQmPB25N0S/3VVWkoBWntpS1+tj
1iXTrh7dn0Frvhqd2z3bPY9B5IfMeBE7cxofmjve1BmaUd9kPx5lmdt7c7CSj7FB5BjlCf5UVerb
oEvLx5gjOIpEZ9263v+mwdT8GOASo2UQaq9zM6xUPWQ7gPfAZeaHZ6BkwhiAlzSugnVYqPQ5Kec8
G1RaudXUT03PBFDP7GdXH4Fqzp1h4jY3pZsHlw597w0a+YcmvO5YAiijyQ0CvCshm4xOSCwYcb4J
OU100Dh6Gz2btuKwuJHObM0hAfixfDSMKFFgEX1dz5P4QojuQDR8cg4SjkJxYGqHTMYFdgYOXB6l
wFmzimtYQU8dmuaeg78GAsabJU5ktjVcMTNsOriOays2qmOmgzytYzj26QxqnnD34ruAlpkS77dK
MhQuJvllx0BCyujzFHfsnMFc6c4PQJHOS2uxKMg8nOeVINjtRmdhgRZzqorQxiBRmajwSo9xNuze
0ctNICtIx5YoZdXY08p1q+jSZrj1pJ69WWMz/FhWAIZX5XnA8bvtKp6M0Sz7jegRQLeS5b+JBwLz
MOLg8bPTW5mFPUdq1q5U1cjHDWM6AVJiTZYo9oz029CjrbARKWBQT3Ef53l2idpogrExomQN1KOc
TXw57rSN7pZ8C0+D2qQqYgIT/EhhUQ/X+E/LYmon35x67G5elDvrPLGyA7h9DNJsqysP6/CzaVVX
D0GAMRT6zUT/tc7x9ex4i/qBvvVqrNQ2dChrl0+8Ds0Caz/e9zJQyQUthr2bcsGpdFL2ld4mhj2B
5tClP7Mt67o8FvX4i65NsC70viZr6xd0YLSMPWkDFoif2tW8re+gu2I6X2GUyrHyBw27ha+tBOrO
r2S6i/0wRD2eTnLvBIwuhAbcUOp5IirtWWA62xW9HB6fn1bek5q0FANG1WGVARKAUOizhAUcSxho
i4xWP9D6HzgTQDspzfwAQyE4J67JUWjeewUL7abh6L5d9mP8U3wTnJXi0CFn5dGjtrSQZbc/CBST
x3A+jgurxeTaaAhHSxuL5UA608it2abWS1RZ6K5Gi/euo6Oe1zyA37W4Ra3fX+sKTbkHC2CJJJhM
SuupLAFbARVZgflh8kKxYMriTofM29QeplKNr9gaugrBS8+ULuFfgtIJ70WrDmarPYF5jZl+9fBJ
IsQvuIZoqwK4LbXMfInJGMV0VBOME2bdeik4+zC+u2HXXIKmQqaHIOu4FKlFYyBeDaIXNd6Xez13
ce0qVcL9iYc7XVLnvJSoQKmRgtmEFM4xyjxp+oYmcU2CBWB+5WhsiLNTTJvjbJiGmlutxZzg4aW5
FyrctIPzavAYPZt9ZF0xAzzXQu+OvaFf6NWW6w7B3WmCAId+UWvOnRW8VUG+La0Ri3femRdXWt8K
Z+COmI9QBmFFGLP1M7SG+tyQRNjgOAtMupEgRqh8RAjvtB9OeeM+LGAq5LeNcOSNkKvVaxfQi9EV
th+NBMT/6OUszC4SD2lU6+YNMXyPSjTRjoS3mGNnXcK0qjafHQKGYA4YtFvc6m/RmAFF7NPmljPf
vdb+HOf5jX5KwZbmafdwMjFTGNOb7NGuo+AAsWt3iM2qoMVG+ghqDPsuroQglZvehbGAwss/KxSq
qMnT+crGGsUyvzG5Do+2UO4W24yJEEttR7AdVp1qj1SaXBbX9tbRYDXvy9I+te3bQKLaFCf6fUDo
t850XKXlVBxbyzKeyw7OlE3eHtjZ1DiJQPvpFuJ9ikT4YbmMfPMOUA/qmle0AVWL/MaGhX0XVfWF
wmq4mFlf7X3CHaD60SYaYyAuuujVUTbmamxwYY8ZxM7PA65WRN80ntH3vHKnVZQ09pUeKOjQsfxW
iVTdppoYv6QJkc8bX5we0H87ZuEDo6KzlSm9sW5ygkd1zi7L9qFcSDmfi39iT/7emEdzbtuk1+VP
TYfLtMeRefDD3nxodfHeCRl9bdCQOoO6JybyTcJR4RcCzOdNa/xcQsKLwaLzB79eUe3v+IqdxYFx
1tpGZ/yFB3pDxaGDs3MeQi08U/0Q8IDKpdePw1RHz9QC8Ru5il5ciTcnsw8R2DfDtUlql3RXA5Kg
1mOiDxdljcgbhmBAv9a+Nq4OqUVVLxhSmCPgNYVmEag3WjBYnGt1jH2AM8t9IgNs7O2wsaskJ0wh
BQTek06eJMHPpZQyo/ojyr8tPwntkv6SmyyJqnsJ40l6LHFDfEVnvae5pG8IVmBioDFwyAPIYOac
HU3bbLguDQQmu0A4uNlWWclxWO+rP5XOKC6QbXwbo3Ipeyg8XB0CnzPAemT9e+mRLm3TROt3+jD1
z58Lc2ivpYGzeLm5NPikKYp9VeHgR99rBEe95fSAqCl7xTptcsCdi6LRm+SaI0lwzbsvzNZWgfKp
bVP9e9iCPreG8pc9P4YJIqY9yQQGO20XvsDAIDWv9i+csIBw9WzZYXUcLFx5WWW9p4GvvY0uB4uQ
q4n2IPHuDkdR+HEy+DnFb5IYnl9TyxIi2iR/dseEsnQKk8OyOApic99Hg6DtYkifytDWngCOPTWF
ar7GFWN2LGDBTsdq8TVyB4RkmojASSnqRkRk8x6OLvkaA8IalwJtfikAnIxoNo5LGSgk+UVpbqir
Fo6gnLzqzcULsmwzUwzv2jS7WlslBTEEn3EfrineK4BxWey3Wy+N0I+NabGzGoZCFJDbJfQibWvr
VAzNiwwW/4PQ8XhhuOvL6vyflzIjsUAw6DqjBL2jSpH0KcLkQnKZvk/snMV5BDgLRHTj+gwul42x
Homl5zReHzLDk+uMWd5v4rsAlo01uPFmAvAfwk50GatfRGFGDJbDeh97XDJ8MOokxVxfNahqCy9i
ok+Pi/LJLNbOFKOKoDPtnGGDeXujbU99GGmQKMl4yzlDbCeRM7YqMSdEokz2uUkPoig4/PtzWzVW
VkF7qnukri33vcd3s1HRraRdtg/aW8Vd1B1vbwii7/kEmUzr0SHSZGa9MdrnuK6vtZqmO7BuwLwp
vvEIldSJaab5yr7jbzwDyXHnWfRVODIspY89tYfAnMCxiLE52NBMaIhgFSkCezg0CstHmfbtuZvc
cDPbOTHVDpCnc/IS0MV91IXWrXubNin3WvKlS0/eEl+ElRNoT+xAESpNzDaQZ4Nem45locrPHV7L
kcK2doNTVOq/l5upsSHAxT3PnyX6+inv458pJerGoAnHgmC8Jz4hX/NHy866iQ0Rfh2BTYXG+JX1
7BBadbwOEmG9gFF/TcEQnGjf1S9oSP3TcvNlNlirqkzfEmlJ6Opo9XTNs/Z1jMwKpXAnxS87SQ8w
ITA0Dte5Vfg5kViCVOMiCI9Nbeobv+ckHCVTeyN99sk1iuSoB73DHu8GV9MFfwPolhjZ2ZHv4sXH
ZAF4w2hWWdxkV9NH0gP55hqpIjgul6HWEHxbg35hgsZc2jU4HdTEj1MqryPd9PdCZf56iWgrIw5o
tBBe4UM5exwQ4domLJ4pCZYW0xEHgS8kDNvsuZmYU0WFeArs3P4l7PrWGaBSWhpwG86dayo1+Uhc
9F1FwSE3ps4NhkR7LRnSr/IBcQXs1GtSuo/K6GkxRrTAll4qjMMwf5jNEG7HvP8FxGrGaLbEMIU4
opBRKeTWRLNlaf+kCqp24H8JMjMhv/ipH+/4JUkjmb+HK9bK8LeN3xtfqEF+JRldZCTwE7gNCnMR
aXR2vS64LPXcZ2eh+l6Q6PZcm5upmW3sWibPS9PV4AA8Nz8dZc1en/wPjc0OFbrhXUdFfsByky2n
omV11Ezi4ZVEu7X8t8Sp6Lik9tNUOe9LxqlJeP3RTbBLggDeUQy8MYx2+RAN50YbDjxGDSV8+auM
iPnGXSRmJuK3BB7he0dRiptyPCHdO2PAzR820TEPnc1++XmTC5I3is1q4+dCPWxhRUiTCDQAbE6T
rSOFx47H6Jlc7octQ0yFmcfVamZVrmg2wo7abTD2xR71hVoRGvEVqTxuppF9fnmircq6VgbZYdp0
0/XO/uX72RPm645Nn8z00j6XTm+8F1P+jAUY1q1yemYk4MDipEXHHufV0Rrjj6QtsqMOT+bW+mic
2D2O+E5B2wq6H8QLbgKr/SPoyD27uA0JCDV0EmroRC2XcPlZVk9kgU91cQkd0V+WP5k2rrrPjqeN
nhu7THNP7RF9lqT9W+X6K2wV/1pwtGNdYuSwfIWFBC9J4Wa4AZV/RP4boiucolE77bUePTrQ8ugW
8ODuSQBAMTUvaHaa/JjQYS1xUhPxC1WTkN2HRPirg25pzvSghpR5c1jecsYA6KDskzCjaff5eAYz
B7+Gv1pmfbJelncUTSUZ10F1Tv25H40E07xExe/aCd1vAg/xrkQoL4mUAS2U7FQs41OfDS9ZM7yZ
HCmXMiZPx+nWayjL613QVdSgYjAuYV9MlDH8OZPMS5P3FCzzFVHQhzLQnH4eU0qvhLfpReqRC54X
u82/JhIpux1RN2oxbMLl+Iqp1+NI4PS7Nn0xNMIpqhnjtTxxOeUwvnja9GP91DMQOI/m+DPCtP3A
xuQ8snSKjo2pwz1Ohh+lSK+gVpgr6MRpcKvqdDh5sXCS34puoO71VrK35ZfJFY/P3d505cWAJdNT
7N6a3KyfbO6UtXSJ0lia5maKdlyxUUaZeyZwvqBzA9uD8Fb7/s9hp3JO6P5rZK4kwNPzdMeTpJAv
QZ8/f/D8BM3/+V/6/2bIYDisqeYmMceNVQHYoRPwQd5Yfi5T7kDWxvw5g5R69K0WhAYttm2NkSec
55sppj5GPBTjQzxP54KDm6XRYSJzZWdhBOCqilfYoD/++U3/P/GxwpambkqEnIzZTddw/po+Ct87
dJB+mRufJtTIsPZ50ooD06A3socyGPFY6coJ7JJr2mhD7D9mKYbZkrYus5oMOYaCSTTMv250+5e3
5v5/Pk9DJxrT8zxhMFv861tre18UnY6qwSZ+fG2kX/PGVGeXLik8IUt9fR7d0CWjyDaessSXG8P0
GBnEbN+0b8nyyzLIIG6i3yKf2JcSB+PNJRr8n9+lOQcF//WqC1s3uGf4HD1XN+ff4r+ueiRkSh+n
I5uiqiTMak6jKcdPux4TXF0KsoQGl5VCzAD/gr9meVHC/LFsAeVYjMd6jnID4JOvSzMxieVluJA6
5MLlDTgWv0/O06jLY5UOa2PQzbtKJgLkstJYBRwJN2BkcOWa6KV7t8Y9ZqKbzG2tPoRxc05idI1a
4+9n48ImEQXZpOMJInsD9pGdc9n3TE9ccyfXrhEzGVvxVqdiJH8p7V9rFXoPl5A4dG5RtP3nD0+f
767//vDgOwlHSukytZHSsf529wFDtI1xDOqtVMHGDcAv5CEmmzn1b9ZpeHR0HZTtv8yaTB9SQilq
+oIQCNA+BW6zU2Na3ziYELdgtNoWrs/bv7zBv9+D8xt0pc58mpvHMuXfYqI1HPt+W4cseKM3rkWl
/GMIC4XGgYYisWO8MBjWK4bJ6gRtP7lHTJgCkKLaa9WCVCJ7/juAte9j03FZzeCKqtz9twTovwcI
8wgbPCe8VVvwHP/9DkRRScAny/omqKn6JMnIPJld56GZhVp1wZ6E0YGDDuog7WvR+MHeK/V4T8A6
CDPNO7mGpu2MEZL+v3x4xt+urrSZJ1tUOTpPr8BV8tdHo4+MirNlILa0Z5CFB327RXWkb4jtpdAu
g60d5r+oVeV5coovria/gvWS68rsaTy5KC7++f3Iv19M3g+nHCKWddf1bE/MC/h/Par050dZilZs
I3pJK8VXbCNmEZN3l0GkdgMnwk1kVSnG4rwkG8EZP4tozmMo/fX4jN71I5KOfWBGLo9yfuA7MwqP
GTqKYSQFqSpFgYczohLKP1y3I+qit4ZnCIr+3ha4D1y6iP/yMTvzOvjfD9H8a8l5ARKmJRzdFH/9
tRiQkmPf4sZVY3MaOvt/GDuv5biVrEu/Sse5Rw9sJjDxd1+UN2SxqmhE6gYhQ8F7j6efD6Bm+pDq
kKY7AlElUjplgMTOvdf61uQZJfONJlnvkwvn6dEqGnI0AX2lrGyDzBTmE/05cnRI6s3abRTnyxAC
nJobss1AI2Sp6QWRuMLAFZOe0gQDwSHJInjP9CZBk6DONNPs0bNwjOUW2R0MCTrM6iUtQwoq5dri
h1CdDHZbAhRYURnOspPbzMOSSoKDGUaffN7RMk4sEOpC2Fm9QCMMRWwadTMS+zH37eKiArSooP9P
O1heLmpEdARryPIAwaaxivSROU2kC70lJ83WPSocKjrk9X18tGS+gzjQHavRfNFwOy3yIKSjFjE9
Fv13LQ4y3lxKjArpDrMIJWP8w+aHcYuaYFTDYVlTV5bZRqdgALFt5Yf5pPxf3/r/7b1CtYsHL0ur
f/8Pz79lOTQviLofnv77NvhGSF32o/6f6a/9v197/5f+vX3NTl+S1+q3v/QAmCZLPv7Ku3+W//rP
V7f6Un9592Sd1kE9XJrXcri+Vk1czy+B9zH95v/vD//xOv8rD0P++q+/vmUNLUL+NS/I0r9+/mj/
/V9/0YP929U7/fs/fzi9x3/99Qi36vX7P44UT9+z5Je/+Pqlqqmp/ikdk/XF0W2cJAjqWIC61+kn
iv1PYahAKTQhKRwM3eZaT7Oy9v/1l1D/SaEjpUppIdBiCl5IlTXTj0znn47G9QuMRQqd6b/x1//9
BN59k//5Zv+RNskZTFY9lXjv724Wax91IFxsLk9pm2S8v78w1RZQssj9jhtF9sPyDbq0fX0xjWit
4x2mj3Oj389XxHzoQc7v8tJKTqled0u/9ckZn/SoCvIgw8UQ8bcP9OfL/fvL0633C8f0+oRNxecY
UmrcQgw+iL+vh8iSWehcnPp+3tZ75JFkqRgq0wvDYLwkaKsbFA7z0/mQURjERao8F53W0PsplXOp
2QodD8Jv8gIElF6mxqNuCnUB4y1f9TpKiFCNxs/4ji856s1EacsJJpI8lANLCW7+dF+3kvFY/w0t
M10/UVmHUKgqRgmjI3EqwegNEyrYFFa3bawg+FqRek37rMo2ZgwNDK3CHatN1+rKSfdaOOJ6361q
M/X3TGC5z411Qh9TOYuSjlVcV5rYygHN0dtSWRJRvM+T6JiNncJuvGH87vsRKH+DCWarfY5oM34N
cwT+aSEN2se8bsK+nub9VWIjANTM9hjgml/F2Rg9JQ6zYH3yG+S1Siu7QKmbyS4AGQXduxvQxVuI
GbWf760kFgpIG/KIMG4+G5MeQohnkkW9A63NYZsz8r04rYc8qnU2ThEoX6fEOqsom1dTEE5q1s2j
DdBrPXaYY6QRbHJbO3sgcWhWQdP1AXE+JCrxTwOCapdp+WRIswzFxzSQBftRlMkGp/U1K9KOL8G7
Mp0bdpqv+ztRi4fYbsdLYaKQTMlcuNGzHO1nl9rbyqnXreP5GJUwHNVkFOGWFOlKLbK7xLAM+nCB
9sCWMD7EOoSS+WkkcOeAguaeO+3kRAi6Fa/62zOsbwNZCSQcAfQM53vWkDmIx/sp8nOFWRplRB3k
/jHSU5i5pGXY4/gYVvTwTTOFRgqEFeH4KZpgQvMhHUnYYSx+21fY9pZQYY1DXmf5jkYQ/f2GrusA
4/w5RguyAuNDK90CCcrN/8Hsu+oy93SiUAG9HRaLbGRKT4hddTdUE7Y1UKy94uWvtWaPKBtjXBYy
SjDlV27wXcuTvVur9nNIEieYz5iRpCPvNd28j2hw3OWHYDBKsAVFdcPXMx6UDjOGgrQX3hNwaWCG
kgfB1IelOc/9LeEr0y3lWLvGQ2OH467EJadvukJcSHIbvg08UMJufFGGZsVk0SNtqFbpZLGUBIy7
1xW0HXAufRYh41Nxz00uDPBOQkTFJTBreRHAAG5z0KpeodRn3SXmyRwyH5iwiNHJ61dGnSTZTN9d
7IXfRfA4qol7o05/kPIHoROle6epTnaey6ORituqNtUbfNjqjTMBjxrpUhWBdz26/oDIMKWTmUmZ
r+umjL8Ac+JKLosHtsHH0PaKla+o6mNfA9ekdgq/EGRz9uLE//r7xVC+37xbpnCkyg6EGp+UFUed
i6y/1YZKid3V9fAIvDU/WqIxIgMWR1NjTpz3xfjuomuD9UwBk5tXdYgqK4WuxfZhYWrZHjlAcHib
FeHShJx70mkHk/DVZvdxBfu8UbhI3d4x6E9a1aEkGmvJfMV4nJ8WuABD6VG/dM6NC0TnGCj9Q06w
wMkfJzC+A+zG0qF+IQIBR5Z2krBoc5HlxchiyujdsL17qyc7vab3f/BN1b8fbBITxhJvaqyGe7xT
4hxBfLGbJN/6ZUFKc59UlxMrgrrup8uAUcJLyYZfW4V5nkOq900ioUNra0YlHW1LeSm0pj81Tf7i
F5Z1U5jds8zbDFBW/PMg0+E2wOa6+/03pE93o/+UudytpKYKtnaawW7MUT/eTf2S2IlAr0iZqsMX
2hY5k2ZAeZ5w+5Nqwe9yIs/7lqXMADt9VUQCHbzTaCi2oUMSUY/LuD+CILCeUs8oSf/I5J2bi2ZF
Uwv7ZhffGB4xD7ZKof+Hl/7rjVYSOaWyS7PYK+j6h0LAjVqQxrIrl7VGi3IIu+zGA+qCcV6y77+L
ZBDeubpuPXrtVSkN5amw808EWBdb7YKC6mep65lQdM0k1bchoVuLAYfFt0F69/RPrUdSx4utKSMa
rDhyi6yjnxcni9+/EfOXikY4Gs2OaQ9lW/xveqN/u0o6hYSRvAJv3vXjlwHlRQVSiUA4dVOrijj4
g2qt+sBHIhq5mG9TEstqv0txnpOZAyKInbEqA1Q55AjISVc/VMXDvNUPXdvaBBT5B+IW1MP8CB7J
sCUduXf384LZD+2AfSa+mtUQXBAkPymdBJtb+eKTDSk0ysuzXzn50+C6MHZq6n0lGDDRFCDk2w4n
aeAkP/RqTO7S/hmP9ITM1itAXTXI2umRXkfd5vefmf5+F8x5y2dGkropaHI4wpo7cH//zLwctnxL
VzcTiAIw7i7DVkEA7jMOCWnDEzptRJu+Qfet96F5qzlES5MOEi+cHkUpZPVnI4ZA2vrSvK2zCfjW
RQ2h59GJZJ7wOIerzodICcKjMrhPv38H4v2+ebryVPpvFjUsOyrH+fith7bZ1kj946VFAhySkgCa
rN8Hl16j+0LeiNGp3Q7ZU3oliyO7hvQ686yvzyUzqGsGMgioVVDtDLJw6SInhPaoYmtJ2jZuG0RX
qgSxEgMpsK6DDHPwY6zY0/2ii5hhhpr7lRRg7aaRdXaIIfqHlhPeYxf9YmFe7bXUuPq9UeEV8rfg
+ZNV11UECuqiug6O+jABfkWQ7nSnki/ChgXgNiA0k7am8jTza68zVAmSEQjurByuVEZH05CvNlKo
LNyLgVpPp1I9im906BHuTgcZwwcn/bpeVxpcyPkcHpw+fwl6wibChjFDkvhHtgDacohtlbik/k+n
1ltr592aaNmOJU12OkzRTF37UMGPgYiajub6EssF+cNNSOipMuz4j6bE66rGtkBCfFNaoXY2QkuQ
cQrjlbRk73YUmUP6S8NGQ7ThowdpYWFGob72K/ccMXa4LZknLt1JtaQ5xMR2dRzuSeOwd2Wb2RgX
NfBUAR/+/EgLzQWysFVNM4FJpK4/+my/cEZ62kaGw1JhkPIZ+CLOdjW4r+Y7TGl/jqm2geyggJwO
LCHO0UDmhsM0wRfeNs6lU4ZvSRrrzyV1s6qGL6DztBctB99t5LmytzIRPvfBl7Ih8YZ5Ygc0j1XH
Ic7mqckaBcR8baIIRvI8UjMv7XJsntCdsk0IkgLET/x1lpJIhhyMIkg7MLWnUurHRscVG3fg8lR7
sG+DZgkrQNGpwgXieeB3cAxhhnd1FgHB9w+MiuSu9Xq6L6UNwtxwfdzQZofapW1gN8E5wA3qTs65
DoILVbBtR9sy11F4BK6OzjKGET40yWU0OnzeAZIunO5iCfZsgHFuawsMNhKGXjyAaWvXinYs0kb/
OgTALEKpmKt04uMO2iQCDoLk3E2PFAp69nceVDezHckGsMkqwZV6V3Qm+RJazy1FKNHZbxKJ045c
da9M8xOGax4hyDMKZ9ei7l+2tK/u5oUoiu9UJYJTK6GDiUC5GigTlp0pUQ0GiblRaoPZmgEECIcW
C4NdaA957DobXSH70QFrpbjSPNPgy3cdkFA4ffYfWn3mx3LOstjVGkgUTY07rv2xWGgKoeRgyrjj
5tXWh+i0qAaovWPZlnvg2SgTJ0OCCfML1ZO9V1VdIVW3aneycjEfpRolU6tGz2jwX4RF6JDqli8C
EQWMKuJIUBAj8x8mQBzc+YHY7EA/0OPuP+tp7awEiTPrFukhEaYlahwhNkqVEdQjmq+NxtVjD3Wy
Z5uJh8QbbzzE7iunFcDbxZ3V2iDeIdG9NZre9ZnebffnPuC7xUJqmkMFQuvFUmm3f6hCWAk6T5Zo
1b3EbjjVzOhGRC2Hp9Lt4k/tkB6bHsdHnfhbMINf8Mabp7RNBfLUqp9y0ctLJ8N7j4jZgIvmEitx
fM4rsgScykqPgROITUuH6ZqnJuCu2CIXIdXSsxvj/tR8yJXUVtVlkMMBoG16K8KdUSQp4VikgHKv
g7lXk9nDa8J6ZzQJ0vK6O/emvlGTJwPd+E07FOUW+ecd2Fhxq3MF3vY69Gwnqd0bBbbQrcSlykxF
LiwIokdXC+g0NC1h1S2pJ1Dh0qglLTIcRzx/KDDSghTfQDNOSSqiS+ORUFUp1gNuGethYh0UQUj/
pfw6TC+8YsC+9Eo/w9iGXCUJeWXz1sDyzWoKh4tX8RCczEL1r8ZIEE9i6QMKBgjjanuPYrS9t2Kf
UC6DJWTs5LjzJ6NmOB3wK9grvzdv7QR65SzEGBJD2aQKHkUiRVoiIlkuvreeUG5khp6EZoS8BG2x
czMluqUoA+fFMPYh6XCN+A19AhsSUNgxfx7rAoRS6xxclsW3Qx5jWVGG5IYtWraqC7M853lHfrBJ
snQIVQ1605DfjYNBELibO2A3RgJczPguCL2n2kmbG29nWGxhwOqGzwNIQnrnJCT6YMAXHViDwvPT
F5W2+E6nSt1YTpO+FKV5DezxLmDwu4LgWCyj0n6dF+BsKBdtCcvX1GCSgmshdGncvM3ks9C5H6eb
q+3q4qmJ0XSjWUZnu5m7DvS+xTaG0r/wuUXuoMhMuxNm7LYZXmJ87sduzFZ9W0TrnKpjp4nY+qS0
9ZPK/n/RF6AS5nqDFWlAyYVvfuFgMlvP7WnPDMUxAD/pO0a214L0oE63c3qSq7QQJ3UyyMwHNotd
2BLEZptXgGztqUaGQZesf47DOr5BjtkcQ4HALbYBlId2iXOxKXZpLyBixS1heCO5J549GvTng2DZ
l7AtTav+Cl4uu8sS4jzp0KSMyapoN58gDZqvKauULRkC62m/pzDHuMDaYA/ZXVJEN9Ea5RheCrJx
KmMIH2azUyuUz21h+PcNc95bshRgfzGbQW0sjTVCk3Q166NUzysOeab/mJ/ZEtYleDoa/FqsHZlJ
Iyh0yA4j4tE8IHtU7mPfocJ2hucMYd7va1DjlxqUVi2MHTZBklBPFvb3O49eFYXRF16+TOKasK3K
f0kJABjyjspqhEwS1KBWMsB2l5BMs7iLDWTXtgOgagQ5qKXhjdoU2N5B1MtAt4kdtLVjZMXGnl6A
c0GbkCyE1aXf6OFsCz/Ll7Rhips4VgcQk+YOFHV5G0R9u3Zhp2xsnIGriErwBtX+IbdIVvYcpdlL
r8QIopHmFOWKcah9Yf9h4Ewb+uNGmDGfhvlEMvQRTPA+fBRti2sNhgAMW8h7BvxyKHQPRcKGmAZl
u+nAe52aMnvBLAvRPam4XdtGsy2d4dwHzFnnJi2heQ4+gGnsqhfDMTCUfuV4mkYgS5rjicnqKyfg
rc7JtoR2qpDIFdcL5HjZ7fzUzblSTZ3cTcu86TIU3umIl8R12SugrQKE1qO4YM9T+hsmav9pcyPL
+oI4jLslCVB4UBrkZYl5BetvngyrNh5NepZJCZ/eNvMXVxteG020WJ4kKSIlk7h8ukz6xvNvhgEO
mlq75slWtnNXri6V7wZR1bu5niSxzdv0HXl92EBeixwq8RqMRrBXBIys+QCReNy0tC0XY4rCBFGm
2ER+ln2K7LXu+vdJ4pk/qPeRn1Xa9zwXl6xqIOGH+FZMglUzsFI3o48jurfTaN+0kLDaNkiPiYpG
NzWc5ArIdVHYnQPe4xAEanjFq6mv647Uwn7SW4RhE29aRniIUvzg2BZSIJihO/umXRq43bLaAMUl
6c18ihGCYwBCbpvEvr4xEQss0fMTESaNcziR2AZZtQ8NGVOo8as7tW2mwIl4xyzYWMsaHnbpmuVq
9lRP+I6to9Jdmp+iUV5HuardqdmgbOtSbDSjK/A0DnspFQ+D+Y9MCdX1Wxcq8YFLvb1GmZR8xTBc
CAsGSo5DQH0BFkaIUKeHRzUhOynJuu+zfJmuhXvzViwKOrrMxOcD7aZvrl83JKA79d7uuV9r9Exo
JpPwq6WIrKaS/tw27jMMhCfVCssn1fPvkjz0XqxIObVWe6PU+V1Z1NlDYPEVdFGGYbaqvikWapHA
Ky6qF4t7kog/a4Dv1tAQ3FU9n1zz87ay76gk64U+d9lsq1fW2nQSarl5TfIaZFuJ3VcOFRCE0T0G
02F+RCWPfXgswfM6itzYtiz2DnEo2tB0a0VU2Serj1g9S7JrrZYMzrhHY52XAcYC1lFsiU7+ouSQ
CT0XTjTc0k8Wd1eUI6+Eehz0wr04Q67eKYqE753RcGzA9/dzxd1wHu+R0etAMWDWIGqO17NDpfEx
kop4arkOVsrplE1gFG8CNtd1tAsiYNFqlu8LS79LIjNCbpyp57dvJgrwnxrk2IEaNWfLnXKwa4+s
JFg1SwVC69nXoRuMQfA0gL0gOGOy0KvdU1oVcD/YCoqDRsF5LN2UKiXickKAP6zmpwL3+aWNmmKp
BGApdE3BgJCFyqGOIu2mCg1nTask3KjBwHJrRf2tVuPgwlqrvYCNkjZoOBKwwj8M0n/dNAi6iprF
Tprhn6U6H3bTnocOx/OZmY+t1l8VVk9TaezTSLsYcmj8NbQMFZYDo2c3AEytM4tZa0aOCZMu+zqq
XFrthUkirAvpXk/gjbFpXmhlcsr6pLit+JelsKqra4DIn6sUSxX7oFKbS9RZwODooQNExkenIB6J
A/E5tlAXVJFqGguEhJsWMdkCEvq0WQ573I9KiIbMMrHaksEhb7E4RH/6UH7pXfKhaHQeNHZRUkph
vr/xVlFRu3pJwVrlI6mJtSQwZzoEo2MeBvc8F8A9zpK95mTdgq1MhKgfo7smLP8SV/2hCGvzvlRR
vMVxcDFFS8aSajzOP+cz3HVJfWDPaG/n3cjA3Vha1bmLCmgASZ0s0NorokVwK0ktrNjBnBoYrkC9
Ktfwz6Wqurf4eLBSo1sOvTD5FpB5ic+cPQN0QnTcxqlmcH8UvZYcdQi12wpZ2P4PBcp/uSujX6JE
pGVIlfJxmKqpqI+N6XPyJ2Hx4INsGhpwBIyZiLdS22opPDoPTm+ekkHLufdOCW9d3J/zIF87CvIC
B93jkXgQzgJBmw+Vsb0voI+Vkze6bbUfvR2KHRbmct2FlUOwnAblKM3DY6w0gn0HO8vGLJUDCYD+
DkFFZyTV4ziNGHCqQOgEaIh7ZUPbp72Po97m9tX1e5UguN9/GP+l56lKXI/YHDhrmKV/OGna1MJn
JZGcWC155xMgF00uGzMRazfzgR4zvtNC+dTa+XfVdplpGfZwjDVHXt76cLazde1wYRE8Ale2Nxal
Q4xlIqz61jOCW7/L3X0nkuqmVfr6T9Xme0nV1LMVkwjAskwpSfb8+PrHEWCbRPIMLBIZWp7rO8ds
IOUXDpaaPObgXMreXpsKDA68VXlK9BPGPyqM6DCbe+cT0ZzePcM3ZVWapKa0yINWRW2nJxYh3Dja
o92P9rUtxNPspc8zuGR+X2U3MT3JPA/ja6a6G70moic2WeE1s1vAR9M3QTYGR60lm+z3X5z2y1lM
q9c2VFrVdDWQsH5YAgkqjdin58nSSly8daNtPkZYkkjb+tZO+WoILkrmVcY32fWfO9XHvRJo3moW
erswNIAbr7IcflYkOceGsDB2lhQVoLD6Dy/V+qXFI1WTk4v6mNkKw6EPswhXFCMBE1q81PzyrHU0
jefC1hsJCZ2fQnnKtl3D2KUKAu3GJHzQqswah1s+HOdD7eMfVlP5aFgOdx+cDwjpC23LIg2NAWP5
0DLtW2ZVGZ67NoCTRcDOLJQMIaRtxzH6MT+zFc1ZKCkGpZkAwH7eOUkiyy+dp+3ZeyoIHSYPZndn
hQSdCCw5B7IOQC92k6emH8iX0TpiKye9PDsuZRXHKY7k6SkgiUdYQOqtapOzqpA0/fuvXP9lgZ8+
R5sFixVeReH44SvXqzY3dMWMaVNP51g8mh61Qo4h2PJvm0xPdoon2mVLk2jRd31+DaXL9aDm2HLT
6iFrXGU5jz2lU+yqxFT2c50XWkf0o4wLRjvlriDNa9gxg/s5lvFoAKbYLJYpQtM/TQr/yzuy0EMi
aLU1/v/xHaUMaJOuACRcGOQwrOAzHEsSZht8a0c8OYTApTGaSC7dfRyNyjoau+EzXzUIQKI14mBN
RpMLenRUDjA9rRcryxgL1vXKko2/nm/TvrVpvJh2zjwQsU4l0I9Pk8rs91+ONitg3zXthIqifGpk
sh7BUvvw7ZABZXIzmBrnJXnUYR8Gx/lQdNXPR//5Mwsy7JJv0zJ3PvbDBQCAVdgAVSgnYXyleeam
bAdE3Vhalj5Qw/WsFtW5vSBLTs/9RBwzjO9CFOV1ftKSBLI0XbfazU/FIMqDUcL8QwGU7d8+Xkae
Ry8o+x0jYO3OBqQLoTK371hDtZscVoa00fAldUCwuulCOLXsl9YmbmberaR+7WLvxkLno0i59hG1
4SECZACgoHmKQUR4i36hVj6QliQWj5URyedGwpsz9GC4GErmbLoaJWdeFsEmyR26ur237DzdOLSD
9jyOGJsWdq/vZmFh3d8VjTcAQartreKgwp62YJ6bKpdgP+/ODCjVS7AnzVqbODpml3wdinA4ImFd
J2VA/IMdDcf54LEJnnKW+kvRq+pN0oE6zygU13PzEgflqeu5SPTAdHZNBOq8zeGjWdhmF1T8JL9N
aK5QUWKxwqi2VUi7edNm2L5JUxQ9i4rNTd1CvQWjPJqodlCpPCZdCfQBSeVyVl20PSaKEpDDcj4z
8SVXW0Eim05ixEYxVaCjnA04AIvquRDDZwMx0u7N4x/6wXBA2Frezoeuw5XfJ5jtqiIj42OYssiJ
hsev2dAjGGOcdlk3kn4bhkSFhKJhYuvhS4xLA56pLziLkj1b4H6fWIDEVqYkliOxQLEnpnqkASFv
0QT7G2+M21UJXXHnxFjcM2lgGMOutPjZSKsJwuqbuwST4J8qk+l6eX89AXs0KNIkka7IZT/eNZQ0
iirAxMu3oR5ZV3T73ioO75WEuvTByYfuLhubo5r14HkhLkCgoleUiOwTvu4UDFD2ubXD/lykqn6d
YM8aoXsLJ9Dz7VyL+4Ejbxuh//j9YjAbHt6/dmoRtNS6BYJFhfTxvhRvTSDhZH3GU2sKQW7gu+PB
wO4aKV61U0VI1m6ZuJf5EWw1axMmurvR4gHmRGc9GWzyThKNC7K27gcdu5e0hr+bMLc5DXmtT3SC
/I3gAL5jY1aVeBAGeEu2YfVGSYA3a+BEtbEJvxeVlS1ywzeJERSUqk7DPVgk5W2O07UzQiKDBteI
/tD7sqa68d0nwJCTKbpmSPpeDprn959A6ujUyZoagxOFLtFA9F+1MC9vsq5+9fyA0VZk6WgreOR5
Qb4qi4Yoe8FsTKlH56XG3045jqoZ49yiGMdkO7rwP+fvvbFoiGaqdiR4h3Aiad7gfvNu0QVtZ2DM
XLjphV2sND3MV6Y26Fzy44RNxU/miBz7lVG+GE1WQXIvWXprR5zGZKhXvq14eyrI+9arrWcw+jYx
fdVeOnb2ZGpAtYLhs1lq0dYS57dFFS9Uv0nqmF78lAMzPyJwgdGZ7/2h2P3gW5rG+9z1GZhp061S
kx93LnRWIWapGYXUyL5hNbc8Zu6NK6f9izAB96vOzawjTEvlk2ENclcpmEwXILiNgxWjxFG5tarC
pqnRGwRuMC4d8A6e54I+LdpkEeSe/ifH1dTpfH864A2yZw0rpar60SGUKygqDWDl3NCx7eWNmp1a
8AdFamKiRAfZAM/M/SXMLEkCEWIb1rsp5n4ihOGwbneVY724sjKIXSPwaAUmNd2rsbKhVuN2mPxJ
P2N8rFkFcggDDYiKkkKaTAE+nL+0bfuk61l94uYOO2HxQr8Bcgos/JPUn3LN6w+lVklYVoIT0bPO
et6aGxe+6iamiHqUnvs0hJW9F3obQYPF1a2WujhiLOpMUMBTCwEWXXSdnsXkSvttShhvUQLiVbrb
iBAMMuRg4EHmd9bs5oM/9Au0X1XPcxmpSUkzxcYH9+EaLcHlqbiQ42XWSvMRq9zcDNEv8yP89g2T
9/EE8Ez9FLiduh55elSivDpVkvjxMozASzC8PRXTYTBqZu41sQLXULXaJ1r8yRV58G4oo1NYIPua
zB7ERRbDGXYGXTQ9P3gqDKVpej3jbXD9EWWuR+kZohfZiRrIG4CVUIkMyKjm0JK+7dfDsqujB14C
3qMC9ch2bnDlaKkmumEtipMPZe9C4NDS9vrxGrj5QTH9+tPglN4qc+z0kDdte/KCuD3RCaCJkTDJ
mZ7Nf95KI9zGskSDOuWLqCTLHeZ1R7Ydrb6i1PYBGzrG0UHxqSWKrgudat3khc9olFlFbpnFRiHq
YUVsUgZhP3POrp6Hq7eKOvCuBj3lhWfhfzaZda+cJO5uql7c9R49RBoM6UJIJX+J3ZYE5yQ80+Sy
7quRPnRNjDQ2aAZs+qlIbc4T8kfWrQcjo55YWUXNh90dbJURwNsiYQnEIXP16CUO6lDBNmsz6BXu
8BasRzhV1DKNnxu2m7ylkI1FUiSMw7y0vbNEsYroUF/BTfnXOBz+MOqmPfVhYeA6w3LEvQLVvSmk
PU2T/qa5QtUxuJxW8bKHTrRiq7CCSEkFadUgoaI2+cqpmy7eZChKQ17MkBxmC3U2qvbUFvE9lCp+
so0nmvWbLFPtWh+9gkrC9kSio1xhcqDC/5INLnlbXk0aqkoKtH/qEpAMTJegSqetn1luHT2CrjGp
vkHnBNtywnTObJvRtCaEkfbJDWGINFrn3pRarj6AUti1sHY4/XQdTF7XIWGzjkJ6CKQQes97LBzb
bMlNkg9m3IkWAqN648DknGL6ODa3SaOjhYuj4sUyEdtAcyY6r82+0PlPac/za4URRidRy69x3wUn
HAvlyarC73XV3A1Z0l0jRPxrVHsAlItsvKvx7ndmfLGV8T4xw2jfFX76QOfC3qbkMa5GxtQ9G+57
q0FvYvhGvdPs9EE2QXHnO2wdlEokF4ClOPr0GVIZjMWGm3WwcAsZbUh8Cp8JT9iHWWl/iTUVl1KF
/ZB0Ei1zX1u42klcpp/toXh0zcdZkcJomRLV5y3PLdRG+jS1YDV2gt2ONZ30SVNcS4cv2oY2QWEL
WeD3xZn9cdM5nXKCCSUSC8lp91GK5WVobTPJqKtz4ofGyl4K1+33Vd+gmmF/sbSRgvEJkoXFWO9H
2vcH1Ujqo1NoYOXGCKYPJpO7rPXSAyoieyOrqHqwEu+2M8hK0bT8UwZWd8mVqF2UqbSPfVugv6Xq
a6X8gnvfPuqhmm41HGnnMuo41SpLPrh+ZgF1LSwogDW0R1NLdoVWHt2ebdDbRCbvEPWlznBoWAUj
MkMeCG0q77VUW/d2Yz31GvP1Utd+xAUbkTjOlKeRjegeQVXN7prhoNn3t6OOsMkZ/e6YhyG5UtBO
FyR0jl8SteGc66LH0iLlbrTDqZBshnKf2YVxy8ov9/TDgHpntnsJlci9NCV7U1XTTmUVRKsAC8hj
FnKCOGVf3M7rFIfqQDOVgwY1vk7a9iEOFf/cn9XRtY4lo/9l7ONgH6anoWsOf2j46h93EnzhdHuF
zjhaE8Yv/SenBPJvmSpxLkpZ3xZ6UG29Sg3XUV+bl6apvteijddGGjmzkqSSibKHTcupCt0W4IbR
gcV0m2TvEU12FJH+ORnj6A2tMCrplyQv5JlqmIQV103/YP5BOv2xx4n4XJiTMtWx6PsQFPJhjYRH
XykNQG2gQp8DqSfLAtjypZoOtukMUAN7yJt6El6Mygkv5RBEN0yI7+bfmP8ob3s6zsx6cJrGyCGN
EPJYHzZbe5L9oBgw9k4nv83PCDgDQpQAxm1cgprhsJ4K874Z9149GGejfO6mr59rVLkMTmYfrDur
vMvHlHsRqtZZ3/pB7krTMViWlFobU7XLh4CNmExLcIjKNlCa9iibAYVw5CcUHNztw6gfd0YfIfGo
FfnESPV72MnyRwgwL4C/B+W6WcpeWhtSusRTaAaIn5Dn8jvVThepsbUyIsfi5ownWt/nxviFlp9x
RqhnnJMKQGZCV2MPtr/GDgF+eBjZTs1CKQ9FHQhQ9pZa4y5QiE9X9DjCBWng1oyyYEPS2pcwMFYB
AKeHFIXGkR8ydgYpRriu6e7LONjjbAJSExUPKRTYoAkApjnut7SKzuDJdm87Wm8IcH1E7tVQM2Pr
WCp44crfzCNGV5Qk+aTN0ddKUgEmmMw4+vVawS27NS1yH0OnHb7mYbPMaBA/U3eAGm/JsIlK70Ev
ieEx2aysk8gyIZv50ZplNloZOLCZbDkvlh11526o7xRikddljZFTw4iDVyjhVDzGkSqwso/ava/K
V7U1L8i6CQe2g2tE6OY2cMwJ7tdoO3+Q+b7OrWhfKCD/ZeFunCao1qMY/w9h57FbORJs2y8iQG+m
x3t5qaomhFSS6E0y6ZJffxepxuuLHrw7aOJQqhZkDjMzIvZeO3gbvLmT1CMe6nuH4XCbFndpzBIL
GYizoXRQuFWk9vS5W8F/l1DMNK97MWvYfjLHe9y68QNF/ngcJDzAgWf4xQ3gfJuF34Bl4NbnxGca
ztEwCR5bueSkn1rX+Odi6Z0OaAij6QxdkYjZ6dRW9c/tQm8OZ+rnVBDRJLRsg5+lIUrXMvZeT7IF
xGf70tcD9WXyoCeUWKA3G2DobXPz1ZxKPr8ChNjQ2c767fJZb/4njVuWu3beVoXuXrPQtn+lWJI3
vW4BU1eWcdAChYKgBYgu9cKGsu6SwUPA41tT0IGmbHVeCRm5Jyskhzxq6nu768JrSDJslclXL+0u
gdXVH67XwzBJgu6u71L3wkyg2LTFWH3g5VkZHm3cKG8rAETxdKa7hYKDCve1BMyfjs1nqEMZcwGg
RFqcPUqbfWkYmnMR0bRTdZDcMNo9crDdu03u72Z8zsqovGnLvP7S9o333IgwfXZrP34kQaN5zPld
H8aGadJyGwYIlow0sKHWe+LQ5Ywfoumxg/TwtFzSJn/F5lVfl7sA+xrJmaRXJkI8deGUQ/crRgBZ
htjabT3cUhJ8fi5KMMKYarM7BbXtHeJkZlhD0HnuR3FKaM+VNbHHm8GqyZReXnYmNbnHydKjOjhW
QjumpMop1psXvXH0o+jnFKJ2QENVjRtM7/rZnpVTbTHp53oEJoOtyeEapgGCoslDUjyFBN8RyR0z
oNlVokBamCX+dbngdRkJKThQw74HhbERXSq+abfc66WIfoeFhuB59kknI8nhJoDXejBuE2O3WzeN
081dEfqU7ozW7LdwhMtnW7jVpYHaPEvxyV5HSNK3tXqCCFE8uwO1W93Z9bnKg+QSxKjImpzpRGO7
7Z6CXr1YZSNZYDr6hjQzSVkD7ZXaer+zau9bTN67LSRvlC4jqr7lmDFB417bPJJmzBOaafGLom6z
DO3emAhM4djHFDf9Tbx2kGKYgx9+1w1edxozn+jJPNiSK7LpkoAxjDnpKxtM+sbEcM87aITqIsJq
BZ6qWXk0fyxK+lXCXy7ww8cmOyKce2U78zays05pBDKyHB2Pla459Ln+VCfdXx2MaNoS4hpYUG+t
qk520m+TlQaiGgHd+xRBmW28aVPYRNUY1bANpiMRq+/WBEBAS0HDe5aNcof8yvpKOAWoJGd8d8B3
0N8u3SO2SKy/E/lypdNY68Sc1LpqNkTLsk4LfEhjX32hF6RoqbNyjXb6jThfZhcyvrOr8V3P6c5q
WXTuOS5C1OVMhvmWFxpyrfzFIrdnHzJDLfla50Rp94iRePuL6rMdR4JzKQJIuLbkVnVoMlurXwW2
CDD74WYIwDXsg6s16fDsMouAHU2RR651xqaGwb8mpXygr4NCmtM27d1tqA3Guq6s+pazxq/6QMfI
T7ytHlAcBjr5qQPagg0J9ZnByIiMdmRWbU6XezyPdv8OgbDfuJ7z5ipICthoH9K4/eIZ/HBIL4Rz
YiETgVSG0IqcVsy+K11rDOD75prtAikgE5HALuHWRHZGohQ+g1orAZn74YkoADjPIr1WJXZOpbzX
RKN/DuF+1bAhbqTTX7uCvG9mGv2FNluOM6S3nHrXlnJrxPm5bmjAy1pDLzM42lobHWfW8hJU/eTB
wTz2E/uj+nLleM4IEAsdP9m3cfNtQGZco1O+hFkagtXR2EBsf1uH6CWmAK9yTKxT31qvQ0tAu253
D/zi2doMSL0Z0k09HM6Yb1eB8Gi8m7D8AoMa3eMvuhGo2ZOxhUFNTsbGGmgGQvf4Q9LJVgTVhFMj
rNdajD4lTM+qfBlMYC+5awLYc0ibquyJn801CSVr2nVH94y4ueBP0H6DaibFJtcfSzDh6zx139vO
F/TjY3PNcm/Nzc3k4LpwRrHVJcjjfZDXD1b1lTCG3WoThgqR8HZAF8ny4xN2XjbwCTU5h5Xo2teY
1s+QId7LUd/UXfbdBNZ0mMJ76osDT1hJJKpZnRjuHBlg/LKi3l6nrrmDizqvFzh9KwrJ1rVuXfxI
akawsuuOf94OK9X3GIRoy0w8i53TkdrgOPsUIBEcSeDZERMx2FS0ILsKnV7jaczXpdUfq/KX70PK
yzxWzNJRw1MGoxJEsHaIwAnxJ3U34VQSwF3TuSDYyerbuz7MvgcQwmiVW3pPY3J0gfuvJUeHtdch
4lMYVKvcPHAC4l3WqWFrmiXfnEDUpKyr78X5xtan09AQfFJJb1g3lnXv0/6ZpeHst1t3LPVt6/m/
CJ5M16npnUQRgSixp1Uz1P1u7Id9gcZ9V7hBuJ5kCEk6m6GeBt7ZUD/Zov4zpfiPXJJOTMFybz4B
+/h2Ors75FP9q9bnkx7GKc68RA8jAmPRbCj2uhTBNRlkgQxfTAJ8A7aqTWIxosmHk1C5OPU1bUfw
nEiwSIcJC/KRcP173h6zFNxVj7N1VxFsCK0Sff3Kijjvevo32baMrwgu5LdZTbZ7sLp8M46YufJK
vfmpla1FMOzsCs4yqPlmG2a/pI1ULZtYr0N5tktjgMpYkzowR95agXQPvYXIqGluspbuWrNCtUZW
3oBANk+xjhq58WCsNlgBxxSHBlkpzVpEot/YsRusZC2+Qw9KZUeJtC6V/zmKob8awj2KNN6p1HiK
woI0Eav8zqL0UlKyJW661stmPHa1v+ngr0a2/zpI2Gx2jEs9i4W2DSENr1tGwx6sko2BPWlbmOK9
ciy61KRzru0ROxyF76aQ6Evq3A5Zi3Sx7gIObaZ8TQzcjA4m3XFQ6SpSGbloY04PJ64eOoGYn8C4
qHAF57DkawIatRobgwC1AuxQqQ13QVx/t1V6l0qofXGH9jnNdnlgvpYdvLo2LDFqVZwpNNSjGdGj
G1FYYjdqHa1HGMfBEJw4u417YJQficrJqsofYrJCwIXfc4Z4JhIDV9HgvDisgV1LoqIro9NQIg7r
hugtLIN3KMDFOrB+GVG6NbTo0EOJrSU/45B4L1qFSddi40HuHczJ69PKcNy/Tum7B4B8n4lot47I
uqOJdq4VMj/6QXgqXeeJ+EtM4CM49i4yWWZZBpPixJ/00a2sJ1SE+iUO00uCQT/DvlVhiDIaG1F+
Qp5e+9B57T4dvmVSn1y7U1fWe+fRbRnGFnq5GkxMPq5wumNlEVzoJW+6JfYqSnGz1/uijwnNlOm1
ScBR4z0z2j1HNZP8UrQS5A+LXMEMiJmtFxB5oU2swnGbEFuInzwCam8V6boYZLuyBelTiUCUqSdf
nC+dLSPsO5ODcDvxbbf2t+dxOqV/IO4ZP5nAkoxzQ2rrIXLUh4n+r8u68eDO8UcKTA7rcW/tYkpB
Pq0EMUrwyA4sWHsxxW8CAc9aI64RDbuzq8IsoPlA5CPycuJdCg8okc2Ji53HZCy2qTfCNV8bmf+G
LA74faR9mepQOFL5u/A5cDhdW28MWpkl1NHIGnA0DERGygl2bRmzURcQ0EPrUI/BSEQmgXAc+H97
do98lNxBz1f0BgoDa5ERYmRAH16TTBdiF6g7EuhMJUkyrDDhVVX03bfZo56u1WRO6x7nyJY12kLj
j/1Yz0u1G3P3xmnUwgUfXSg9N6Jk3pNA5Uf4Tx9uoPBwWdK60oGlELJ9WVBZhcGceUxMCiAG9svv
Je5YZ62xl2eEGN9TFf3hkY235KA6q6Qh5Qbcx8omIm8FTWXPfNvb2YcwcbGMmqz4WanUurTORvJl
OWeZQPZ3/eYUdBxZI7KL9oxvaOTjmqIPGJ8GS7yhP2Mk4fI/xyYJ5t0UoJBXtFF89hy9+hszP1x5
lGErr39KmKes8GSfTb3/asj6hHLkbxV2kD5Mt5EgL94Wzq9g4ljj6ePbFBJMrpF3eKwzmmBNoT85
GPp738CCNqfVaYJxnFXWm5joC07OPfGTkVzbGTV6NNQEZXsa+agpU27+F/he5rbb6gPheYlBllXX
N7upmLxdivwzomu3GzwpEffVx1IWDpTn6m+IiD2SvEdJP0VilRLE55JSO0nHparl3BNn7XenGcwk
Jm0POwaGgv9MQGh0xxIMl9j9MwM2LJyUW6XjMhJZ3j61eqOjDSf+brmt5o+FgiWsPFaQ2h8KxzWf
R5doa3/4v/COxn/7ZR5jBmafmApd3wQQ9J9+mYpAoWOymfNFr+BgLXStgQdrwelXQ+v4e6AZ+ICt
5qaZGkGjzBtmPzdywEk4KIq1nA3ePSBi/z+G4sZ/DeZo9dCn8W4wAw9L/n81eyQ1pkHOOYqDfdId
OsRKJX2YN8drcFTpiqijMUQz7ZKyYzPn+dEskeSIOFOnQsrQ+/0fI+Wl2f2/B7N8Sz7qT874iChh
C/1nzsl8BFQ+mmbah/iTGGPYtx5O1LYM8eZ40/CsD/KvbninLG/uRzrrV0tPrPUSAvX/78tDQfuv
dcizkVXZAV4Z23A9e8HC/a9hUB8SR6ZGwRKF7CnTm/HW83cYumrXtrjMu2bqT00U3aJel3BSM/sc
Gbm7C/LYfvBzqC86j0oOkmFTJHoIPC6QV1EyAp97+yZUwiNoyD9OO+CUAx+2dSpH3v00/m200IzU
M4jywGIQSi1YVG9iJ15uc8149cmTnVU20Q61Ct6LaRb1hvUcQ+u+/aMqRWDguAg3rBk9I3qBgKis
cIGBSSATj+DCysfYoecxb02j17YSgvzybzmlDmz1pb+VQ19vGw1jql0E64gZyUfQ9TBpEAnvp5wM
r8rRym3qdLOvvVDbWtjxRgB8Z7A4Q5hQgPlXlUFy0+cLGUAWgjmsDY54cArtwUwLTABtyO/1Z0YY
mf6Ty6I+M6EwZaR01bZVUytsL4tV2MygLiA8Pys/jw8kugJWnuYI3urZmawWP6dhPPtu92ijjbgt
hHg2VlR9qjhjJ/c3oB7CTQzvdeeETJ2KkGlYODiK/I+2WoUcNH+QzJNR4uScY/vInj+0eWPfFQCo
u6gBaIeJhaN6cEkzAhJqvQk5j7fMqxzt6ss4vmvoEe5+oDCTb8W7Ide8+zkH0HcT60xEjLXv2QNL
r/3Km9Q+hqbh34MrS07QB3jPsZSvs0CBByIsWVvZ1iCvUwTtqY3Ki/Tr8mI10z+v4kurxZfJgrG0
msICGyIevEvo1tN1rEBGJFZCV7xzjjw+2AyA2D7uliuazeoxyKARDSlMjrZMh4MXj8W+Dto/CoH5
nd0rsoVixz7BByECiKxsfCXW0Y54Z03jFXegc+hjsrBaBgaUDIn5k8WphXWz84PSP1rwVlnUAf9q
4K5XfuJEZPD6GIpAaL407RTRDhbFHiZCNg8ch7R7xHg+PTI3bOiLY8ZL0OH+PHTzK81WD0ro1WH5
kKG1qHS84XUM0l9TXdm7OuhBFlV6dW0bUV2DFmsBqiTkJgnddkfoJXyGkCG1hoRtncTEBFbKae/F
fBkK//QD+woJzV0T4DNcR79oH/LceU3Ek5OpiIONoOsWJDWh7YOlbpMC/O4WzFyyOjhjxDGgYnFR
mm1tKmImMLfbOtYQLpAf14g51P1yB3fSJMKGQjEGJjVLqhgyhLflFTuHe4Rm/+RLF/FvGDxnTLM2
o9ORvue4v81F8t88KcnpsvcKb6vrhXbRM2Gdh9LNzzh7wqtmSXttepXxgYhPZZteDWsIrtl9gYf+
UVqlxvnLnu582UHpztEIhld62fKM4yioV23bQ48q8pJfYZEcaQrvxSzIM/05kKNQNHgqqqmNLVrm
c2m6xEWakomeM947Zq8DUmO/Q04Z3YX9Hy+aFBmlWLkpVzlPLPdo5arVoLrPReNfBDXCCytzCIq3
EK7bvXNjf8Vll1NfuF7jbqWt36MdVaeF4tZru5+RvCNCD+AA2Y7KoYpo8ofSsl9+Poc39s+Sb0s0
x7RxG1Ntcg5ydEoSZzeQZbz8f81oE4iq7hcit0cNs0tch4bZHKCRqZJAV6DHmyZTxjYr9Paa01uz
pWc8942TP4nySzkFC9PcRG/HzyZMFImdldx1Ump/w5ISS/XBXY3C+YY6VuzCEYJVOs9ummRUF6u2
vwzAtEQbEewcHpD00BUYVPNAmlR9p/m8c9Xjvx/VfADsNUux+KA4tVfw9Hc4zo1juQhaM5lvQjuu
9zWmBODMY7BGjf074C//C53fykOl/IeJbQwO5InYq2QDS3B81NWYbBOj7XahrtJtk03IVRfhuyRW
0ywLbV/awzrMJ7Iip24kVwBtCFj4MOh+nrtwxM5q1SOdrfkJrPo5Cqei+/Kj+mg5c55o/V8K4aES
IWAQVEBVch5DQ2IPiiOGr9GI/UlRqcdqbzj8IkfVkS+RN+ugDGYqGBfv/70KbMtmlenBvUWleU3z
OVKCqcrKoWrEQtI2uKrHJDMvqn4KQzM6jFp6X8wBXdV8ycjGEmRT7tKmpbvJTv5cBxqQOVhR8Plo
8M+p2ylTK7rP3wh012Pv+/cKtDWhVLDjZwox48Zui+BKXy23yydk2D77wF4OuUc3dNXHRnbxceE2
sdKuqAsbWKcccZyFlkbxEe81DOy5Ag0w1XH3IkNfrmuD5OWf/Q+4kX743z+UyARJnyWgR5eR83Vk
0QFAO780u1eO69t8Sq2LTjr5a1IFn34fWccfaUqLfHPl44+Lutr4mF/omZXfhSF5H6WPlD1yu5e2
6VBvOKTYaIqiEzXcQLk7reb8dcJaXU5mZTRBLykg5uh19YHHBIWfrtPZSdOmvqu+G/szHhCttQl5
aWnDw9NPAdUehLEtdrprXwbTs0foCB2KtM52tsinK54oc6u3ZrSVncAypjcUxfPBK+7ScTOmkraM
lx2SLszfzJDec6Yc/1zYnY+iRr2Epth0mihPLk85csR/X6qAfovQvV8/hK9ohn0Nhe2cILmWrNRS
dgdnWc2kHsQ0yvxgS8pLs1cM9VeLYmYhD0jNUnd2/S7SwnhlGjAdVcuOPp5lpMl7x8CPCsYj3eaO
TRllVObA0q3b06YkHRSoA1PR/Da3sdx4J20av8Z8PloctRlcoV2Pm3+bu6prVzoKtJWIAWNodRM/
oT1PV0hkgou7HMU5yBvnAom8WwfhGTUVmTbRcMpno2k8jCZrouA0iWT5xzT7r3229X6H/pvqMx/V
oE83TWcpX25zt6UOJhqTWMPcICoHstTeDWnOI9fxNmnulKfIyL4WRTvS13+07ZXpjWc9IcqkN42L
4TXZox1gyp4Pc1JZ2aPLnQzGO6WgCXlujwheduGxlgwoltuk8caHwJj6Q41zhrSt4pcw9O9khBLy
8/agK0Lt5+TkTDU5MzjDv+F7e6IJ74VnkVXjauKgTsqjc2rIrVyTCHYNEy1FmVapP21OZKcIgFjH
g79b3JcVeUMbq4izn9vBHggTMG3K4imqn1TVfwRj478ZIF4KznGn5ZLNr1TSvxGTZV1BtKT3QRh9
iTn2JWID5V3cmXunrtUvL0Gvrycm42r+FfEmH5VJjgXZacLItj+a9x4cxh+qBor5kI0LbJ99DJBf
73SEii8kUL/EE41JHCZMqN1I3KVENFfYrZhnFNkrMpG1TVznQ4uR7zCZ/bSvqzh5DiHCsBi4l6Yt
7FtkBDHghvhB5Hl9bFSzRYplXGu3Na452vHrckvqDFHFuXhHKlfelUlXQjWtOS1bNEWX2+UTmnwQ
izde+f1BDW64tiJV/J26tTQK82Max68GT9oCXkKd+OpTOj2mxShuHNCsFeO3FJrkTC4E/CO2QroW
5o+qOdSEwK5a5eoAFaTFd66mrcgGi7E6/BzS4Eu33HGKY+rVAMIsQS+T/GyeeFB/6idOBXKr28pY
h1pW3dAu2fvQI8U3lBUU66FC7xhFw7Xq6nZfRfpw5VzV7mNt9HYEi/2deMquHIunddaazXsVxHcG
T9RLT4AW/XKT5ltOZQA78zmutWJTgKoFajJDCKA/b7pS53Y+nC2fdVo5HYClarsOCewW+hg5WYEC
remExquWuJ8lI9ubETbmK4OYDaHf41NTjd2hATqzmj2255+QPibemiaz03K3fNwbM4ts1/mfOP++
9FEHAGiYq6JWf48Alp9c1fobZORqFeRedF4u3vyqSkHYrJeXie789+svX0ME8ksbBvgWswdxEbXX
mRZuxopk53H2bogM7wgowR9toqJ5Jl3fvSu8zL83gCksY+F2ouestdHWT7zmIZwvTkEYN6XXiswF
8ZjGKS1eGX+ElVOv8s7aKjwiO322DUdF/c9lueXoOKzbyhxpCwDdbsz8gWJTO8KkIrezrbUzjtBo
6xii37M7Wy9wZiIq2IrUmaC4ciyrbqntDmtM48W2nAhGjdPO2SJ+iraRbak/meceeXbUi1PUZHzm
3aZiE6aZXNSwakL302+RhXht++Zg545Iqz6MNhEilLvOk6MXL5kugjOd0wfGVvFlsVLxFMDQH3jv
G4a6NWk03YBPq5tdtPTERXA//1fm7r2bWeOpmkPWOkO+2gkZiD4OoWsTFe8h0hyGp4Qb2Ol3k2Xx
S8ZMetcK1zhZ/S7wvPHF6+9tO6nfSrgit7hPnvnVbnV0kl+1pFyYTVGTb965TqbvwhqTgeeIbo1n
SII1GYJnp8uHbZFnzONnHZplBPlBGaMOSmykSUtFHIuagimio5fVBXi0eWw2mPUvG2zxvp0hTLmU
gCOy2N8ucuUJw+xZDbTMGfeAaCrGcRWVCtBGwXA4GZ3ibztQQGC9fmk1528dN29xnlEUQZyikCRC
x8kL8RTB3HpkQ0AtKsg8ReWf/AFOtxhhlw8DwsEEG2ByD53+xcqiX8M4aHc0Lu2XH5uUQZ/pyPDE
PvpV8khYBnRIbb9o91Ecb4w8lPceyqMTzFNweBGOVBit4aMbB9UrYteevdampkrK+DePRbjSyCFg
PW+DlVvRM2+GMcOKS9yVhubkPVbDwR+E/qq3tApMjh/rqK6/I0fT7+CAMGmcXwEyiXYTAKU7im0+
VutU4Rn0L7z5rKwYd96lFoC8zb1P2v4oqgJh0gHN2kNaaVfDquI7aw7/o/tLIaDkug86Dpjgg05Z
xxfzi0hjiimigzNL+tMWrkXDipxHVry3TcxdnUO8Q9Yw93bmQOrW2HTEfFzaPM/3dlW/816FQmrE
Pa2GfJeOhHQi8XnNCuK8WnIKzyzP8avp0UdNLAA2y2frVv8YKqe8REwL/Pm4zqhHv0SjUdN1ZnKU
BdRHQTy2+4wvTVdhDq+b3yKaemSAlDwpvDCb1CXsCV11H8ADREO/j6263/tDxi+5bMOtqlVKshKZ
3iVG55eRbp1ByfcBjQ3lfKmKO11X1xGx3w4l2USyGEFKUc2hrfLNXakQY5uTXV9rb7S3xMzrT2EQ
kxLjaL/SLK5v/vx+yOf3gza/H3BfQOYiFm4sSAv0bSrBmYJsZp5230ILU0mbUsPJEfI2/48bFId/
T3fLEa8063O/oJllhnxMpCN2giFKyrXZkfreRhBQkr63H81QQ69bZc+eb2CrS4JmD8ibWjsnCBp7
p1MdxNi+NzJonoOgyw82a9qeKv8QM3u564KC85BR1l/kZ6Gx/Gq0rF+ZpD/s7VqWO3K16LFraf5Z
OBuyg8hMt4t3YrC9Dfk6xWXCG3kja42/TJAVb/9s2Lp/RVin3bmqpLgXgno/ydyncrLCpygwngu2
62sXaf21qmyNROgL1NbxTSub4uK6AC1E2OivAKE2rdG9LiRtGRbDxi2ZXFmF8aTi9rGTjv/spf2F
tA2SW6XBCiCNx1h0D86slc+LsV2HltoK4HHPvUeOQ0DMS099izazQYNZtRq8ldLMz5GNFlZzUudq
uHG7TjK9faxnWpGuBYeqGfYDEwNBq4g+F9zB1kkUuLey3i231kIg7Ad781G59XhFlh9B57dctHhV
BRyy8nmvTsEWE564jqLtNqytuD1n1Th/k2GvNSQkTiWdMAcO/W4xS/VZ9teDFeiQLbhOlcWTCdJv
hZEIhBmTxgVNVOTWZ+H3Pc0zAmJro+2PU9I8j90trVFxYdy40cSVx2jUxYmbePno1N2irHZfaAgQ
+V17BI4GdnyFkF2/TvOzlbNuuKQKb7OaRE1LSeeNNJv50Or3m8gf0SSn00X0hb7pTLJXcjsLdqTj
hQ6zqR5k/Zx7iBAdvl/pabvUbRi89vy05JhCqjWTT8Q1SOeya4Qy8nG58BToG1bOahd2qn8Mbqij
wnsjdUmO43vq3bp8kI0O5t7WNonNTq5GTLM4evnqg5B/G4VrVzZuezANb0Rf3h8lluB3PcGo11vQ
YTkZMsPh3LNcmFBlHCQ7d7vcQvU7jRKbbmcN8PUWuN5oRvdFbu46PNpPhvOP7F/qzGwXl1Slp82N
EcOSJTo1aPmUiIPNAgFM3MI5tQvC3Rn67ArEQaw0TuhHETi4g4cyP/18W6gjSJxNiaQlailZxzbB
ljVvy43fkDH9Q/9cssJ/nuyCIKqLhPmpD2h/JkgCHE2JoPS67Prz0tay7JobUIfDgeVWJAxno4RU
tsWNwlLbbWpV+/bxwaCvF6+tqaGfYjbatp1xjLgIuyv44GM30/eXS5Aa2tbhm1//+7EWP/A1r+Nd
o9NCpbnOEKAHnLRxktHemAXhcA776oYFveVgk5IsPJrNhk75R91a8WWJOuhtWZ+YOpD8MKPmSqMb
ABbGpNb6CDvmaslKLebxSSo2lhWXl4ZQbtqOVPqj1WAFt+Nv5iAhp4oQjupkhM+21MxunSkyIZaf
dzJ91IRxVG2W29aYCJql27JyydXaWd3QA/DrjOesqZsTOgTWddWXD/WQhqcqNRUs2aj/oKreTpnp
/sKaI3ftPAYrY1IYnbm4HWb39r8Xafb3hcEMeZL637y1wy89/TskZKWzQ526JtvULMrnxOAEsyLg
Z8LVx06O8WY3jYr9mcTGAxyN+EEm3Y931kcc/dRK/EU5ckholohGMk1HOuCiDqGZulzgij3ockYj
5+olk3zLP+1NlzTm++WQ2Tm/nNzL71unae8G6ILsfkRjzWd9zx1S7Lfz/T8va0hoGSy2a+RXVzkp
/dZVBkmGSganpNMZHeCCww4VgVrC5UF3Ec/wXSnk3qga9yQlVd9S4gqloyIatOzCsOspblTAg33B
0yrvgCowBpp6+5vxA7qrsosvYyeSS9aEH37ZUJF2Um0bzyCC+UD6gfklAv/J0/TppbXrfaV3X8uf
T3I8evRR4rlzx3V+Xz8ENatsvLHGFNVQrblnL5DthwFHdSWjNH+DHET8sfKy00CS0Sb1GL3MU4eM
WIN7k4DOXpoUB6is1ijYYWr7bY9izcffW1BXSb86L71fkhgYxGj8tDmq7ossMUA6WRT/nrAmrQth
2ecQUthTG1BfupF80OswvhR99Gbwc7xyXGeoi/tpudOn9ThWxWse6h0IBGhHfv439oP0M8wBA6pM
e0tIxd7ajKTRUTriBqnXdWXyvCD7BmF/JN44J7GiosmqGluigE7kG214K0O/39rK6R/LvHYg6U79
a6rT0WzLkmlGbuVbNGDi7HlgKeZz4LKfNc6LaI3hxdD1v1oRzKeGhGK2v+JcJKlDfcLyH1nahfmE
XphOvBjKvbTLfdOCGrfzljmYF8xRFgiL1v00oEOdP7h8OjIc/1LR+ljZU4u7Npyi67+XCv2H53eQ
IoSj5Z8IBgut1k6DyYZNRTFfsRjRc5k/6g6xv5skSaFmKK6lrWPrGdlU3EYipZhvl08o3SSaV7pC
XKVwglPl59vls//+k2xgmNuM2ssApuJegZk6aiUSxBKNzf3yMd8auyt/xj14F0JgdJCfqR7VezJU
u8swS7mXV0X7m+lPS+hEwKCgIrzrInPMZ5qqEX8gQUAYhOIvYhj/ksOTPMqYNnw9ap/MV9CGJbUH
4S2LUBK68VkLzOLy7wWLXYNg2vtcGo5Roc9YODiVYjiryjLPg+daa0e5XfZmxlZ3N3Bs2LQ+hMRl
NXEqCXa8QlFN4Oyxl4lc5xFvkjhOPxc7VilT65hk0BzhPQCewuG7X/ahrnOyy5CbqDi7K8abfOta
XfxEj+xYgry8LGipWLUjfiSyzZfIlAAJinxr49E/9OaptQtz7bCo/x41+74ay4kf4o015RR5aMvJ
wo6fkoCFeiCqdz3q3XtUOe2BLDHz6HX9cXBMb00OonOSGVCNOGBEoas2X1uybX77UQ6JVXfJpqth
vWtT/eB3AIdnbTp+RFw7A+xCj5z2wQiad2g8PAvCiK4pe++9o/E7zwcrPFrEAW0XCs1E9bOyXCYY
//R+qeG35BKj/08QloRynNDaCHlOA0xmhOhC7pSAw2pruDMUwuzAA52y7J1LA9wcfLwcVvVX67Xg
XLukiMJUIfgVQQ7hMB+5FIqJCXe1HaFjimxxZyTvYdKM9yoLgjWesJM+t00bFdZbLESMDTuGAgas
iA+t4kcUQ/VFd/u7gwf7wtqY7oSDjY72f3fV7K2IylVionX+oYkTzO2fUQNw+pn3UdXGzIPjv7W6
G4Pm6C1ETalXBCnAjbLy4TbMnYwlMX1A7tNZ0vsdOWW36fEWXBqN4sNQ9rh2/oexM9ttHFmz9as0
6p7dJINkkI2uvtA8WZY82zeEM+3kPM98+vORyt21dzVwzgEKgmS7nLYsBSPWv9a3suC577tmext2
N3EbHDNxaJLSeqkHmAgUidC/WupH8ArmHr8iM3DUsSMrG+p6AuKv0rO7WTdxMy7QQ4KAHdWx+Th/
LDR/cp3sIR8k/rnCl7LshhagS0bhGk7Mdcm33XihaT5NavOe6hFouNPDYHCjOzNkzyeqzVBjeiBj
mWPrnFxxKJ7GQ6fDR54+a8vYo6ydPQqzd+0xA/br1E7w5hDP2oc93ilGEPohIJq5MmkviCwZPTtd
l2yNIsn3DCetK00+4yJ1CdpbnrEDjETRY9vZ66C0lWgtbBC/rWKuu0a8KqPhHp3pZr7X2iLEUqtH
J4Z4L1g3xmslrehSmMIjdOt670rqp+s0Nk8uwtFdqrlA7AClvTvkYZcdePljTS37swodnNCfdpht
DrdEryr1YcdljVrONhwura9cmPYoL3o5vPf0nz6Xbsg4wmsWukWGy7F488R5+vugFzhk5f7aUM+a
o5IG/Za0xXNlD1PBT6V0+9TqryCs7ZI+Ysa9Hb0UHhuKafg332ut4qOxGVzNct0oNe9sqcfeUs4z
z5DJCk3q/rhgW2DSPNnvSQ6Uq2aq7fLJ2ftSS6+1pmr7epo9ow8DLRzT58YiU4FN4KMrqMMqXW3c
ztCGUFK3HWgjlOE0BW/Qq+TqjLCnSLwMsqle4NJo5cibgPWSGsQMi543FqcgVY924eLYM0HQUNdI
sWCal9GJ6rpjButkZ7UJ9aEcxAvyMoR5+FyCZemUF9U5d0tB63zqjqwIlBtGmFoOdgXatbYbfxsr
+OS4cD7ZmgvYdCbdBLYYl7DVplmZhFiQycRbK3b7FvoaK6L9QxniB5Is8COFuaciipxiBdA20b1v
AZRigz2iX5j5MJzVosaOEEZ5iIfUM/aioBJs0PkDKYl/cNLooIH4HRalQidspPq/T6fSHrvt7aVy
g7LCs6VTOhXd3RD31UaMwlvVYS6XBrMhxqQ679CGwTlpiM1cQ+QRjnyYHgkotZfb79WgX1wtT71W
PVxY0wcqNZ+TEOH77Xyu7SyPcitd9Vc+3DOyzpCQXFHKlQH6e+m67E8Y5AcnIsUAtqa5iZs/KdmQ
vkZOVWFyCBIuD7lY+6On7N0mfIo7XtZm1dFOqYnjPFS3PWQYb6qSzPPoKY3LjwHM9r0Wh0ggdG5e
FMaFHB2raoftPTlauYVluhRXClz9t8pSONpzWhhjhoqTS322YbmlEyzzuiZS4Rc/ch351OAk+MT8
6DHW/GzvsKfaisTFFYU4up3hS2pMHR14KpSdXT4N9PMRHD0/x4pcV/PWBd3D7dMjTPtYoZo6zSVl
xKOs9gDqbxumWiovmMHdrY+d1oA5Yk0lt8R3cOrsPceNt4U2scCnEBr8yILqimpcK7J2Xroe1jOl
WnatY8fWqkumnozJwCOyeSEFZ3ZDXmFLcG7ncasz/W3BM7EayXGuwkj1dloavcR+oJyRe8ylko3u
WjFwu3YtY6YunOYHGMVbHRuWjdnpjI7xosZVcslt5WKn3XBA1MEs0uXFuw54cjHf+Fkj1zeiLjG/
AVnsZnrAk0VNAnufhT/1Uw2Fqe1nEmrnMCFymU3SeOCiX5R2pt0ZypYrQHauLH1vIgDuZzg7s9/S
9LKt4jYGOSb1ME8fZjQ549XII20+jzXapO0J1trDNsKYsQ7qoliVRA0IF+AIEoG/7jwXgDcD9ZsU
U2Ah2vulPNeYf95cOcQwY9rV7U1Et0AYGj7ptly8+hmKbK7YIKJNfaCum/xkOUL5jsmnzKMIFbt6
kHnggDrESyUxXzslCb/8GCdKSx2czJkTzmRTF7vppuY1j6e4ro5kgqtjZebmyivYRZiVVZ/mG19V
P3RGImzJiYizuEb1PhBY7wIXo3DW3UmwQCyACWV8s31SDa2B9q6SpU/jgFJMUBxzyDdM32LebYlx
7zgqbJvSus5vLbcyuDKm3X3lrqRJc4Fs3OlkNr0gv+0m7L68lN4mU1M62gbsEZM+OKXba8yjeniR
CAzoXD3FspkkCU9P4l0V4ycuWK4XNUVox1HkYheU8Ey6fqRVjDPZHjZXdVV83CvzQy0nnjUD1X3P
105BDSMCTs+iKjvrBW/AHjEeFbgYVnP+v+IcslYYD17Rr3QSvTw3ecnvFCXNlqemKp17qSUM0WdX
Ymy1D03hOP/0kD+AcmOedEkWIxKx1+1iim6y1gqPY1n8ml+hGdYrphod0lgaQgYuvQ6+sw23ILsW
pc1MvxO1uw8HdR1PXh1SOuUJzavZJcEDFwD68ViHmVgLhD6bfKOtQ1B2elq1adL6iSiz7Tx8LdLx
5THMmx+65cJ2mHZNncf1K45puKItLzuFbew9MFzdKIX4qk0SEqEh/mFciyLj1AQMNNNSZ9QcU37B
Tw0sMCgESZ0wgM1gJAkdg6UWLto2fspTBFlqUsx9b6XtJnG15rXtkzUjx+jJr9L4kdg+YCXcDz4y
3806FUa0c9/eGcnUO9d0pPqFDWzcn67UvzeoGXpDEStiLzo6NLUJjFpq1Bd4eR+i1cePnVv7PxRv
6p9rxRSJsdtDIExit6P+Iks2Z6nj0CYpRQ+Ck+3uXzeznWF+mHbGszLVHmleQap2AohQreI9NZSD
bYOi5YpvNNbG17nMypCA+5zWH/VsUVW078yxfQJOzrq0WTEA4FO6E6f6eSiJ7HZ4EGsUhl3YZMGm
1WkZmJYkx0/MZRqE/tqnogWXfZnDvwMagO8zL1aU9kxV7NNQmbXimEdutq1o2niPiqfSzbJNlvUx
w5bgUZOZ8i0I0FectBdaamCswGiFlj+JVIorQoUJZIiJwMDHr7SeTchR8K6ZbAg+KFo717hs5KS/
PWijOxpq060eG8pz2zrXsDY0vBNpxgHfd0hZVB5kU5kaW44R90DqsX23BoxLAOXj2vTbbOtYvvFU
uO951arfdIx89fzRzwrWYXauFfXLMJee53vU0ZaoGRiu96ZedAtvGqE0FmtQaQxXWtrbR1mzRJhx
dOGlqmCIZEjr9dZbmTv6bgYK+XpyxeQw7G8+sgKXBe947wgWwqTlQh8+xgiLqdorDnmARp4bKzVR
AZc6HRVcD3x1D79BWUVZ+O5TE5UvXbt4s2VpnyQRmtIaSH9aOfUn7Ec2s+hkyFHuOpXSNcvjDWnQ
D7PBwJ5fIDLjt+bcIMlqU5WkxSCicGl50OO9NqzXs2dLofViM9/zhIw3HcPTpVeMH63V9HeFHQdb
149I7Ic+I9G2fHRz/GZDBRAHNUQeYO7r2yEWlLelDCooddGuWRJq10gHUcFiJ9xa31ZEKJcVV4t9
4FBQOy9AQS8/m9Iq10xDrIfEMe7kmP1UKVq6DwGxY/iNeLukmL4jQ7q7ujEe6zFUjrHfJuSH+YZq
7GRvRlT+zAzG3YAvl34k/YeAEM6WAf1Rx1W4g1lecMILLnpsttTBxl9z+0lrGZ/QvMxdzzEWEyAd
VQr7YogZUfIzau0dqY7ozXUbLDd9mR1yan8XlWl6TH8QBmpz/GxUN8BzB14t6nsovYVvLPSICMgN
5GKDSU/D8gJd5641WmpFlShcVUKRe4bnCdTJxFj2YAzoHGtyRuEYQFajcMyd1ZTDIwr0JopwVelA
VU6dGdeXICe2pAKmXs9t30pAd3DivxElWQ5Zl5/nsz0LPIeo7lFJv7vJTZRo048mE3TaRiIpC2UL
tO/Ri6voKY5V3pgVFZ63pc9q9OdZEi/iEEa8i6NilsRpzF2SCd9qatHsm6C2X6xoWOMQHz4sD4sl
5jZlrzSCQoLUZgKsGhfLs8uVThfVkU2U/2TwRFAGdlE9PXpN4uAlT8L+fazLEAZAOD4adlyt2yHY
uG1zkK1pUG0nPkycKYjQtX9mxfTPjavVHGCtbJuqGT1BRMXOCgVIT36EwQFoylvfYPpSuditVGc8
c514KPoCKYGk7DXxbNzBUrbbRpjBY0wunZPDnQ5tdTk4cDu9VHmfW3FvOsGQ5yqBthZrcJMkG3vo
zwiKyQYHON21jU2cIKxg0I59seydWl4sujuX8QAbpUiI8CW4/++EUhrXuBy/5r9F9j8f7xjVEbgK
mAB4FDDPUG3OWMcg7ICkad1JWO6nUcP7i12bznadXlNVI92amJgYU6tF4ePVsWLXia8VnGiLvItf
BVivYFYY4NF9C6laXoYJLa1UOLrrnhqrteHrr4qvMZwNSss/wWuw++HNpEChbbNu19Z1uM11HXgm
vrNzgxIU5sm56IN63Rl0ZQ3TxUIkSKX4sgHUBrq+71v904/BSesFb0+cgekbjVcjZYWvmlkblDpR
fNeZdfriOSPxUOQrkjtp9qBhX15Esd4f2gwQlsjT6hS6yTV0q/IyVEVxkk1SrRSMuCuliO115PTm
QXDwXvaBS90p4vm2lIZc506Fv8GyXrXCLk+IJdWp1/N4w3Se3mLne06uiCm+koDwWvDycY/EIl0i
ZFt6U+J1ZorhUoTiBQ9sflVjWiJ03flpCspkXA/f4ayD/CWLtLqyyVXlNJo5+mQvtrFWaOiRCEZK
CwmOMOw0x4hxqksvf3XIyIUIXfD5xTOnVjiItsFpDRrMMsmScTdL8l6I6TYEBehxHAim3WKclcZ+
cPtuaWdWv8nGlmW0AJoPnLRZ6nZGaieIL4ov/XdwN0YXwfFVqt93onStapH3Eip1c++TMSNx1nD6
w/RGkfJCQ0C6hkP97tiTvOVg2fTc0D7dduW4XV2KTmW2CApDgCMyu43FGGPT+1n8WLFLdYR3zqce
d6qN8lM5juxUp4caVPzdyHR7JfdAdIoUFmhMz2fv6hgi6XlttiNr6hNzfIafiZF9C+Vh4GK/vOVx
bmuREbDOhcJVT22cJKucqrEn4WZPMmLUgLXkQ9o+m7oIlaYoME20Uf44PzVY4NYY8vasndW1RZM7
CSN+YXonnkcxBYHbhhecEkw+mrrZsljheabb9anir7OWimVvqLokPQre/BRQwG44fnqZIxMcSdxd
NBI2jUSAtzhMWwxHqfmo1OY+rtr+nhYZ89GypGT+rGKSrkB21IQXLllq4LFBHVaZ5++HJBgubOvl
qm5Nh6hSDdGE691WSptJv0VavOya4XobnbmkPldeVvZ3dYz4heuh3LL3sDbsu4f1HLIARvL7YVOP
zfN4mWsztBjnXDgyf/Ancm/opdGUWyYrlOCDIMOGrkHf/Mm2jATSJhEsL/c4R/KJZTL7erE2FUs7
CNiMTkovZiuxCAjaHUNB3JrC31uRWYUceO7m9JOqd/zeLu1Iri5x48QMwCpPwiY3wg9h+/TEDOKL
i+4d3bkrQ2biNHc1uwUNT+Von0VJ5jBNByL5EN0GCno2VCvaD4rK8S03WR0bb5/cTtUeziNbWCb/
YHYwOj+8quRvMNir7TpNDIxPDJ9ebvdC7Evz8q7pZbTIvQzzZFxaDxEb/lsv2PxzxKDtV2hcI2VH
uF60zjwyWyv3tVc8ZZm67vCqQuy2xhWrXfCVjy0Z1qLtDpL2Y0RPhwWjzd50wJnrpGawO6vU7CBX
t+ensQ2I2NOVRws9bENcTQ695m5KraheRoyge7vsK7bhpr4MOpBboV6sLdNzv8tCf8hV+eTlQ/Fk
OPEXzOzok0jUV9cXRN617l2xkgNXN+M1HOgEY9TITL73w6UvwxW5/vjaCt98dAeHkE7dq9s0s0zY
QtR6TIxMN+rj+xY3IG3f0A80rlkbGmp/dVNDpuOXxs6pHMgwYXLR+xEjPyfsm2qmemnDiz0wYCK4
7avHaRx75EM516HazSUXdrzwrTF+4TjNM5em5X0DrG+nhxPBA1iYwsb7sXDc8uDR/7woJgvf/DGv
/ZYZpOrKlC9qERsbJn0vHpEzEnmFeHV0GuRVXQlPWhNzrCyiBBtoABkjwLa3MqehEEzMYXdbW6g6
De/mKkeb8/eWbPjRy+yemBATzq57dxuPjd0w0rO95IQyEqzP8b4keotSq0X6Yy9R76O4kzS1IMIH
4KdoACRjoE5FipxsMC5OzyUgq3sbr8qxzSt/rWad/tGGctE0cbblNIzTfmpplBZ0kt4V7U7Mlwni
ZCLzxMOQZOpSuG2098pHUtri2fWg4UTMqFdEkOS29EJO9cEQnQyb31VLZXM1yo4ZkpHfjXGqrNy8
I72k2fFwuN11GRavketgZYLGK4PyCzcacJwi3dagPEk0M6ud1kxVHxpiI2fZ5Oq5YJS/7ShtON2e
wE5i6pchxssMn/AtGWQW1am0hLHOp5tyqvzroKOoYuegxOz/ZsCPdDVd33yOoz+cEyXCNu/QJ/nX
LKlm4kGHCZOcKSqVND2dbWxSMfszuGuqh0SEnJxyu1nE9Ekfbz8ZYNGFO1mQ5txN5Y8AgX21Xdmz
eB2rcGEoI9h1fiwXHjDnk2HE3i5ilnm7Nx+ESLtU7Ijz6urbvnbU2VzClgZkPK9tTopFy/eHSbbM
D3P5pasCP/I8GE2hluC2KFqkXAsW1Oi7HhzgMVlwYjJ/uBj5HK6mz23evQFrg96denI9y3zzutO6
erUqevljNImKtGZjPogsjpd2lHGtM8Q5CFV1qVpMkDJBaEHDJlSRwgAgOuYPIhFg17QJfOAOirdM
HfGlQq46JF5Ur8KkCraxKCv0w6g6xVSvcc4GtRnomrvkmyvnimgwe2tO+YgLRyWzku/pTkr/6fcQ
1UeuSen8kX/9lAL/bP6a+YuRvxj70oWbaRZPyJhaF8+PUTSZiq+xcVYsD6G5FZnSn8i2YM1ChHrn
JUXsF8TXvWOH8h5NLGemIZV3UP9sxmhfyO7+upF5m92Fcm1n97ZCAU2IzHhvTihUnPrVScBkfcYN
6FPK1Pp3ZKXcY51mHy7n5eN8EwY6tev4gSiVMvatnxPeKlxjTxIGLbJm515iWXiOJICi2mKtV3wn
vpsfAtR5c3tojevSYvtGdVn6boQu/izsk4OquPt4so2Q0GwWQwg2zOg6ccp1zB5haXTbuAG04kyO
/yppX+ImcR7KLihXiVrZO9k2r+GY94dIs0PkElV9gAO3iDVEc71fWyXdWCiw8YEXZAQRrKQV08R/
gVC7bmq6PGc1WUqqrhsy47weQe4BJBZw8AUv4HwJ7p5hvN4aCXq0+zGIlqIfPMtiWSBubNsy/+WQ
kPsYlI7INn1vt5hpY2kew14ENdxqcgUaqHjHd/XLjflZurh7UEsIv35HyIMYJnhs4mNFkDz30wOl
5cPzF3idGd7u/fWlat7096JK+xVxq+KVMPFqJiw7tW6t47KPIdLEJfJdt/I0dFySAh18D0o/IOmj
gVtQJZK0ZYX+X48bI18/VomuPzfRvdI4zUqKWlxKOcAs8Mef2aCyXuSKepFRVh0UeD8b0EHw4hgM
73q1ixdNNfVRlA1F5xqydJPfxao/Ti1l3jpr2OSCugxf1UIWC8pmhrugSMJXP6CRTjAKsvW6wBub
HQrHi15zmjjAaYEnmb/KLdIfjWun27yDA2Q49Jto0wVkvqld7ynnlXP0ovb3h3JRP9Q+I/3YGTll
+oZ3JYkRneavjySph1s2rPZ5OdLq0DzSsAbipKbjVh8x90fd2bLMFqMOKO/EZirJvidaGdPH2BB+
dGUMKKPswdkR7WU+jmwXIfow4sR32BVlt2wtUkdwdtrHrMLDo5sVb5W+3MzWj/mmDu3kYgsSg2ES
DZu0+bxNHDu/9RdDXttfcI4MlOTvIsTnxVPVPRV4cBedqgc7pcdf4kw3Sido0TI95BiSU1HKliEf
tPsgEXKvo0keYg8vR9e08iMaq50AvPFS6n2PoNtq64Q09kEtQK5jXZs8cjKU+P4s60hdH6pR3TnL
+SHRvark0q8D6XHKTRbG47GPEQVxH2cMMawK6noz8mcIV+yBr5kddhcnTJlyBygxAI7oZ2QlKvWU
UCatSvP2sjJ0fx36VDIbtd6d5nv+/NDi0qC3yRX13HzQ6Ko1vHhbOw9VoQoOMdy0Ih+PVnGwGfYs
C5FxtpmbfkhMXyPyrtvS9zqsX5n2PrQXfbTsj9AcmbxY1xpczp1kuk+AhuDPoisjfzN/UPFLfzso
mHqjvKBbEtN5UYbjQnXidKOLuF90dZUdEmMgkhw7nPaNuyBvtRX+faY6hpiwNVNSrOsZFVULHRPY
e6TYcpfRJLoMciuiE7sxxnVLlL8wWDLrJLEeMioaN35ZiEPlusOdpZekBUMxvsCu+tQNRfmuDP5G
EuEXLvdPHRV0yFKixSTuX50M4ESXOPd9Y03N89Mw23Ngf/RyXxPXXWgTEbunFXufG0N/CWuTaSuT
lKHMOS0z5j8rtFGj8dJAoEtKZEQXVodBgnBEKhqWVlvHh6CScLu7eB0hVDwKo0q3Xg6MmtPaDy2I
yCM0CGx1MojDmBvV5aYM5bq1aMcRVAScFuJvFHHV00Olw3gr40xsa4/OS11viyPpZp49wKU7IqTq
DvyluqkyjarTAK3atYz0AugzWOcVrCAjasvPIDX3Zkfer2GCtc3SPN0Ondfv8WZZF3WogmWrWcVX
CPSvTHGWObFzgiwENa8Psj3ZPXurpoN51OqHKSD/WQ6quxrxDBx7FTPVoI/7SmLNUiPGc/R/BU1O
2EL29aPuefciFf07V6mhtPE1T4dmjIXlgSwhWXrbc+4LofOLT/dqafxMWuDoo3WagoAvUM+PfuPb
V0AP5jMSlZeRWCJJVqLJufoy7ihxSZs23XiaFdxFmj7sdbgc0C6HYas1bbaYR9H4o8Spw0hzw557
nCW73svuezqhA/9hbjZiTsbu221XihkUhA5a72m+UTHMkrx8nB9IknBkeDRj4xXTdDGBTiazVtt4
kT4sjDnQjPTNSAEX6fqf07Y657WGQzWtDeLdKgPxWuZatlOYa3Ml5qFAhF9GpqMew8I9QZKXOGux
znJthJde7D1lQJYxfswXZeiy6qlQh3QxKENzMxg27RQpJK68sKZM7ByFHYbCPaYsAerUugA09CUq
HOO+b8di18qa/lNPust5eq9E0jzKEEfK/JTpFuUSRuWvHKOH3I+BkZR6cSqH+7n7ifyOuMv64jg/
4mAE/rM1mPXf9rVSlAYFYvxfAw2OBPqibDMH160WUy5Fbe+Jon/MU0l/8o7GCuELmKAEJXNhbJu0
QY2drsoxsUIrTh5LuFjVqObvAZDfjZs452YwnNPQhuFusO1qn2pKsSr0llE1KlJR5N5ra1FRExhA
8GSq2A80Ba7nxFMgvE3T1vldFQcXZezlLlRUQEhuVa+MudDW1ywuAlb26/YQxss0cKdwIM2cMxhB
7K2NwJbpN+b2tqXJtPZxFrqh8NlL+ijam9BNPyK/yBigsqPqdIKGUyZBW5DZ15ycDOdifklkwvKC
DTzE4XVSYE6h3053bfTfkzvdMFm3tyKuXlrHZXIhQ5LDjuHB8Cry90rrOHem0X2tV5w14tI7IrOR
xxKjsoLOsIxtqub66ZiRxIYO+SMRqElo2jZA3/vSDIvdUCvNtpIZnNUovQS1kS5yORg7gkPPlj0N
ppXah5APuVXDiFwSRksDxrNDE+fGQtQQJXAHTBPqZnRXkIzykqlXUtmvNzPYEPjx2i96a+F13n6e
AWg1rkKSWxiItDHT1qkSYyfsjLvpCKBkav4zsJUHz6rdT8194SBzh60n/DL1+pN8cPgcy8DbMlgK
VrdLmjOCqG4rtlkVB9WfvKkuPinNF77voR67bNkWsnyOhw5Og1pa3waJSUmebmS+uUq5FpLhqofy
ON+0sMxv96jwe0RiHLcZ5wTzzgZ1fHIyE+HcCaZemCkBknftS8MLZDcfd80oN6jGBh7K0/KLzIF2
MbImJPtly+NgiddQ98yToYMcMEadpvWx+41zB8tPTSJb0NvTgssBOV+jRXe+wejjbgkLdoukd39/
bP7EIGNCsxgzlo3ffbDy4F+XRXqM0t47z4fdTOJg1UxCtl2wmmdHvR6Z1yAmcDyZw4u4e6l8zcBH
7SArOpY4zvfUxnwa4LCUa7oR7GOUBXJJrlZ71WP/uwZQ+M3pdUmiZJWaY096kWhSaOJoxLnfgQud
os5uYEbL+d8UDUDCKgYDxL++blrGJ2kaSLwFMHFv0k4z0Hvhx8lHNqViOQsQr0kr/VgkPWwLPwE0
MiZH8kWUas13WcmYfKkHaKniroUVgxZTnWZ7WGGnA+cio1/T0AlmUUYWgD5/mIisknBX1a97jjLG
wtA6mMHTTaX7x4os/5EBo0+zTV2nG2JA6IONUPhLxXWED4yuDLnpQBaepd/UByjH6OpFex6mD/kT
I9tj1VzVo6BMrgQkopSnImiHUzXdtE083ZjUV9MDte7NoeRqx4AhNcxPQ1OyRaZytfUC6IAqZSzH
rBq56Ci8qeZmtUDF8Mux7qInRntkBMesdxJ0gqhxl2qJNytCzniEmbMIplWEQJh3wibx6VGDsZkf
/fVxResh6mtygUWHNFxuT8etQYBpzSMbvy9DBwXd/GdPiVuUl/Jnyx0/5CMkyk0uZQkcvUutJ8mD
Ir3rbAwq3bbaUrdcb/AmJJRjlG9qeQ2QjX/2gEqWNir5WU1HoDa820VrZPoCi1++7h0PG870V6vD
wVlQcEG1d5aY9zCMGZpOI1Edl+Syainu86dojRJGJkO0JfBYulbSjhNlIfxHX4oBx4b2muERWuRW
TsiX/BcU6wK8sIa9wGs4cFgjakzBvO7YORwDHS1d9YnI7uY6w1BjsMnrf49sO+GMNcb/U6dg5rDW
uUGOy6xhwYP4opxT2d4xRnBfes6+GzVxeyz7wWb2iNtD+eDFiCyzwdDq0n0KlDx3+jcIf+4K7umX
ZyvFIZqAOyC9kfSGFHiVbUMD15TkzlKUU86A4rGQ/mehafbtkaZiyLCJpiOS8cnID/o7rF0v86P5
psUiZ460qM6PZKKBo01BLJsBXK047q95X/zSkK7DkPoEZBAKmhAaVWDpaSudO1/BEFaw4/9gP7zM
p/KBROm4obQEO4KiLQoXL/qy85VmpafolkbkMvilfsGg+u4QSLPZ6NDO9HHLrizmdW0ax0K+d4Iw
zCqcqOy12VnokgwK2pD5AwsWk70kxdGlmtdxtNW9YTivREtj4nEw5tl6dne1nbzhW7cP5K+SzdRu
uej71ttaFcBLypvLy1j35aVp1f9Xj5r8X2hDw9ZpGTWkYai06/29LinoNR0hgxeLXgzpJfPzfQWn
7K7Et3mJ5XMwzVRGpgBHvY2XYRq9BVCtj/ZgW3dp4opFojm7bqrvmBf9HJj0jrCeWMwfa5QYCHp5
zlxaBD0TxXS+lxk98xV8sLcwVi+y4pbQwkQ0gurD3tv0MiFERUDR6JRwqyvt5aajx263yg3KwAs9
/9FmCZPpoWfem2YNGj5GpHC6GabaN2lH8gAg65/8xK6FimOGFdNKk3eOtMOQazf2pwbmA3Jtzg5x
yqXVHmMsVDdxSWrAVZXE1x8aF4jQ0ZqDhHHDF0W9ay2gkafrHA9YBT3iXbeKHLKtOzzhjljVXSLW
lZ+r2xpSzEw3/I+f/X963xmc6MHL0uq//4vHP7N8KJlm1n97+N9PWcJ//zX9P//zNf/6f/z3XfCz
zKrsV/1//artd3b+TL6rv3/Rv3xn/vXfP93qs/78lwdrzNP1cCV5PDx8V01czz8Fv8f0lf+/n/y3
7/m7PA35959//MwaqJB8N9K36R+/P7X/+vMPhybA//jnb//7c9PP/+cf2+BH+RkTlf77//L9WdV/
/qGY/y6ENG1HGqoEUCkFxMju+x+fsiwwCJZpYblUpQpskzh87f/5h7D+HTHdFqqwhVDxj1DuV2V4
jW6fouAKCxQRKIs3kvbHP364f/kb/vU3/be0SS4Zrqzqzz+wu/+tv8ySwhDTUicRlgzdUv/GGuWI
4bPhyH5plMTukUOekgftDaahw1QCd+vKWn9Fh+RA7OKk7RoOdttuG+3k0TkO3+ap/ar3+aU6c0Xd
K/fxV/ilrcxd/DT6a/mze6kZ/3zCVVmm+2FZrJ2dvsR1vDPWznHctxCeFlJfwDY4xKviWhysT/9i
/KI56s486Z8OUle807Bdv5RP9QlFcFOtOeSucE2t8HXsoxf9mp+6NV0ge3h8D/pSX8cXst3XktQ7
gvoT4+gd2EE87/fZtXvuehBaC4ycJ3vbn5qXel88KPfip36gBHfTbeuTtY3O7MS37opc0Vo9yA2E
pF/hBc1w6Z3FUe7cF67UzsL5af9ip4FZDgCBt2ushREvJhJPtbIPxcHlH0UIvnc25k599vr74pA7
lx/NXXBI+Lbe2b8MB+d+eOEpPPE7/NLX6cbdjwuKu5YAX47pvVzIRb6JH90nfZ9t+QGX1fIpWcp1
ss5P6kGcYOwt1Y1/tp+AVm9YKJbGql4k2+47ZXhJ/unN3GUHbeNsiPDumjv2yEh8ytH9wOywNR5H
uOhXulpqc+FuAkwKONSXgbWKVN5hu8a/K2gS/xFrR0EK5kgMZ2ktCf9jIOaifQIJmCzt9/pxSFdg
1DprYb6Np2THuexYbKNkEe6Lnbli2s3vBQ6PpyXc+3u5SXbZ1jvqh/Sp+lDOyR24lyNTww3ZW3VN
mxrgbZ72aBts2cY/iB2ggPDLc5bKK7nN++7/cHdmPXIby7b+Kxf3nRucmXwlWXNVD9WTXC+E1JI4
zzN//fmytQ+2LBsyDnBe7oXtdndXdZHMISIyYsVaO/F9ubS9N765V/Sa34xT/9TeCxm/79aR9rm9
y42CKt+rd8lW26ABsOOAtB0+wzl37Es/cOFJP2n3yhPrc4TLsSSNuXe2mldd+Psg8YmmtvYJRLC6
dZiRXR5wRvTw1o/jA6kNyA+MOwatKH07mPfx4LVqoD3P4TYut0qxVYH6nymd0xXtFV+sANLgXUw/
hB9dHgrfgyn0mm5XD33Yff512z9HkWe/6kjk0XkmGKZbBU7SExvaqv1uo28Un6JDsmtuxWU9ocpz
L9GCBaVHj/3GMoJA5jA7BOH3aL5BEX3OaL7lOLDV7E+D07KTvyu64y3ud9h2LBm/+LOxn41L7z28
d1tY6eZNuafZBfb7AMly42V8XJ6slyKlFcarixO/o80xRz4k97v3IYBW7yXfCM3ft/SrAUFCJIOl
mMPNR+BDaQ5MmEUc40HwnoPLXvbq+0wbGmpOG3UTgmT3ls/NcX0rVS91jwhKBJqfpsfwvXoeHqQw
QrmxR57i2BzKTeZ8Ji14bz033xMdb+88hXcOZqnfLsfybO76raF+oxl1Q7Wuux+e6qBELcHYEhFd
wJ5m3nqxXs0t9QI/D+zZy7BGW5LJ0KhSAwL1yrEVLgCQL1SDDQIz+Lx7Hvhir89m7QTjznhuj+xg
z35RaWCD8bJ6HMfAoUMW3hPheCh/PJhfhe5xGNl2na/Tmb6N54OTX/LPyZNysBFl3IJubXbzdzIK
vtps3uCAoNoB08KjsmFPH+LYs7pNb3xmfNVPHVA9880OUF0ovtXtm4RcBtmuRiVlSr11b9obXVzo
zC2/TIqX2HvH9XOwa+0JfGL3x+xTQN9MV5AilGkCEvgoNrnrhlYrFkTP8I3UEt4WIMZZdYszzoh+
NgV5+B4m+dbYGqil7YsYmXaP5mZ9kwEv9LQ/zJOjX8qXBlqVt+Et4VSFZLqgOYVjkzftADQK2785
9s5JvO6VbLdNP1+2ddU32IMqCr0eNV812cAxiSTk+mlwA4u8gO1nh8X9zFgvT7AviP30ND05r6wp
HzmL+a6/Qm7f1Z5ie/TiP2bBk5Tx8wfIMWAj3i7T11iQin6MlGB6695UuAq8catSdQNK7/W7QfH3
xhCUL/STXLv9Vxe4gwcEh0RHTdfjZ+eiKoM/fGrukU73Oih+p4sWXcutcT9EPgip8uYML0MxUSly
djDx+9UIZvqdnCx4DQ9G0kMS5H4fJNdps2yo9/rEhQGgxPiZz/lEKe4xdkAbT1s2hwZ87thuqF3p
7sX+AiewlwQQzbngMQ6YDS9C/Ml+M1AaMnaNPW7ISlaA4tHSvsA5iMIRzeOeQ571laxF8Qc0EdQc
dRiqPqnlJ+2+7W9adABUMETn7rvRz15Tv1vti3sPvchwLGi+VndBs+F0ey8L+rP/Mm4203vRbexU
9diJHm1A5ltE9+2FQygQMj2IsJOb+jIKH9vus+xnB7ua8cIjlMWpBHTC6EMu8wGHBdP6O0Ieqyjh
oTK3NhwwShBPFxpBs6cw9WkbdkED7RSwMMfhQIDtN1/EVdw5KUOBwCFU1qWnf+ELJDnH5RzeW34R
NF8mzzpwKSa19qlGnkVG0waWvj7YOBfzFh+GL/COTqfhi/Ew7c2TRdUFOmnbyx4qSqBB82myHrS9
HXDe2vKsk29oW2fe8Q1QYcTVEJSJWWjVtoQmuvfrxE8GD54ji+AdFtv6QG9oiCxUte9puNH96Otw
oOuQRl9HAd90RMwlAxXo7I4xxMc0aXvjheIuWjvDPgk+i31MT3y1BdE22cewf1CrYz75cx98VVtf
NX9IL/5vx+z/L0XjhKe/icY5EJTdt+VPwTh/8e9gXCeqFoBOhCFMFYG/n4Jx/V+2YwqHqNrUXJWg
mDj938G46f6Lg5fqOqojWd1VDYb5fwfjvIRyiAs/mkbaQOPl/0kwrv/1bOxAIM8BWNM5NWiW+3//
z89SwiPSfm7hZjMdHcCEYeFx9HegsEHiPqxmh8J0g37FazadB+MhEqnnhg+69WUcdRRtWs8AOtqC
fFs4NsI+l9I3nhKZvCbLe4/R/2lc/32Q+Png8Fei+z/dqi3l0n8iuo86stlZTaHSHm8dMtbrbYTK
QEIQleGsUZ78/eV0628vaAoXeUjEzHVVjt1PF5Qiy6ivs3vkuPSUvU0HtDff50Xkr/q5PENXPMLB
yRY2y/e2fpT4pGxESg5yhbe+gv77nfq6l4Ae74DXt2d6Iug9DJaw8V6n5G3CkYI8ChOJxIbVQX/V
e6i+XTpL4s08vyKB4i/xm5Oci+k94x2a9T6173b02ChpEFLuc+mc5XITqiXr2PjyU4b6FaT+Wpyb
/I3chi8Q2uRG8/l9BlWtIN/He9cgfmr6bYuisf2O/p/PvMPDKyA9t/V3aozT/FpRQeGzV3x1U2Ye
MpHbPnzn7rL5PQofuJEWpR1QhYia7BTlwhjkxmsxnI0MSDR0EYifjDE2fHzXgBSofA6Rj59w7OM2
arij8+rVFq968ihyZVPMaZAl70p0Hvgd3PIQFat34Xerf61saj5nXsxhQBTTHKT1azyQrbVPISj2
NHkXRAP80rEV0iwbtTjnJZ1Xy4NJC98yvUZUj+GaL5kMg2KvQNyEBGtPbQxSs5FUmqa8goQaim0z
aR78Xd4kviC9uZPvLGYFcmICTOpzp3R5n+qz3BtyHEdyvvGeKzoq3GLta5vDk8uFw9cwRqIQ+ltZ
wOzhmEXCjTI1wnAJIZj9umgPoRKM9TlH+4s8UAf+n6cpaYsG78rzyhGjeORJJc4JYSWa6XcGHTxz
QW9/BoaK/yDrg47Fq8Wp7d+t+FHuQHn/qv2ldE90avqK+6Bym1yw0V77WYE7A7me9JHLWzbZV9af
Zby35oPc/jVvqR6Z+3Z4l5eO7Rq87iu6UCCx2NfmwxTxkQ1zRokjOXP3PAMrk4XTcz603zESAK+9
nJLQqHv8OqOSOT02qkfzoMeHp90zTUiMC3uBWeM3+sQPpzIxPJPiyz9s4V8SDWT8gEprhk4OwtFt
XcMu/7yDaXoTuUMPmqeR+4J3yl9edPccUsXExZqgaiFbWFAsS6APRAcRpDR98YnXFLeG9atDwGCo
BSTOWBlWRXkOxS3Lb+b4T7ZGWtk/CYpwny7KK6arkQ75i1gx/WLp2KOe6o22VE278S9oR2na6OrB
3Jmx9Q/W7e+Mm7AZFXRMoJCkFP/noZmjeqU9OZqB+yHbRMGR8qbXIOEUG1eabcAw25463FzoaOVN
5eju9tZVfuuQx29vBXZ/iZ5W86wQEodgo1aoZ4olDzT1OvS3ftqN69WlV6czUXDkz41xvdUFUXpE
5iX67FrwU2ZBOl/FVG+siMsV5xnUYz+jh1O0dHdbnsWpmmohhx4yGwXdqOXNYtrmq679+GXDWmu7
K730CO+wRkkw/H4N2X9VxpGTI4Rpmjhx3RW/+J2+p21tYttBFn4ESeuFJbeK8jpPGNaIRqXFXo6S
Jo/n0AqFgHktGGepXjNgyJgxKB9LpqPyEFLIXBgng9tnkBhKRDWCarnKv+KnpDsBR3X6wv94N2hf
NyppVrgCTwn6HuGdvghWmQ1YjEB+tpyxRYEjH4GcCiGhwkWVpuH40N0Sg4zFhL5f/rQSrec6ABHN
d+rbFPLx642+IUfx4wUFw/DaE8F3hc+f8YY8vOlOLm9LUXlO6GKhL2UPATZBiLBASzvmBLBElico
pGbU6ebos3wkOR4Al/uIG+Q4HqVPXMfRrm3+2Uq4G6Hs5U1b1tliD8kVR8OMb/PSot5A+iP8eEbB
6xDG5FZYhEw0W0GObssi4FuGMuWxBAOkorGHi5j6XgYEvBCnZcCKlb+Qt8X4azx20Zwt58rLrcKD
63J1Jq1cnUyOHDBR36pm8OT9qL0KkSwP5UA320aHsWUm469C2wzkJRaWZr3wYNyXBqBZLveEtEO9
XH+sdflkpXllFu1uJ0fDhkApCqS1kEtZDgq3x6DKBc27XPuSUhUYWO4/TFMlWPDs9DxvNw79vgkt
jgB3vbQq/TjkLMZTxRPsPVERyBHFZ8q9x7PJcTcMzQfX6Ok7g9Bf3js387FAOZrmKs3OZLDkz0Wv
+x3t6PKG5O/lzzNc830+7MrlVs/imfyipXymYo5+1TtM3kDHyq90l26YZzlrrcbHTWfKrfJ/A2gm
OX7ySZhveR25BCdO/oH8Rr57ZbHELs/FOpUD1bGZ4xQKt+nMtLbsYr7DYDBrCWq6FQONigQMeZ58
QWt3enWTYyPjvAznq7LbUjq4J56TVcIkzPbNzmndt6X1kYujSFm73FKmGYG0T5m0QTLq2bd3YXrD
2ozNroYCo2JMRt4DLDO60J8UyA/+8AXrVXszu5u84bGTkzN4MbIsLChHsPry22pSo9ZMD1U9UlC4
iv4q75CbpUeYRBApjhyCAwSBq5u87ci9ljpiucxsCfBGTocqfJXHdFAu4fnkSsvZw/JTKLjRkkaW
NAqRbKUvy4AFmGXV7QDdB9JDyXdJkyrXIv3xQMEZtpqUEztKrhzUfQJuNkeLl4GVPGw8NeVAT07H
gowhKBwP0t7tVKhbtoUiEB+RBhU6UJ4KGtSgEkbAXlexFMyLQjdNLu65kwyIIeVkAxEcbkB+Zq3m
e/l5ZnIDxU7eggFLMMki3A8E6nHL8GeaL83/zLCVbD5aPOXbGRx2hnyIXG4UoDb4ZUR1P3aBfJaB
pfrhXnADcir5G631bZIzk80hRdo9nbXHkCsadnC5VmbvzVLRD3sVklDu6VDSfDmY8m65fflCq16E
/p0i88cLMgBgGRmqKc3OWjxxV3EDTXpTQl97lnGBtFAsrk65VsgQyQlgHcmhBBflQqSEsx54i6UY
gdw7w3qV/kyM7Ube5kezlGyBYs/J0Q3deiMcNEUYezk1WCIdExzVT/JR5XyxK1z8gryCDEmKjyUk
5xxeAF8aVO6ry3AcNAep5DyGQA48jGgO0HDm0SCe0fAhVrNjFfBwsqoo9G4n3M+p8pAY7SZCsqzk
puQfDmDT2SPy6ilyiZzGPLrmLWUz6Zr0DC4PIsdaOjATf71aFiywRiAfcsUholwVMLS5ICHBaEt/
IdeY9B86ITQvSau42g9gZgH4BLAibaHXoavyEnWfmoYhqNStXMdy7cohYgrk3SxcSBpBFwMoRz4J
wYJ2V2kjBeNc4XWbgjYyuX8yA9rPfifdJxf8mA4GSppOvERLKCLNnnRdP5zGQFwvnbIF6ZL0Mx/2
ld9JVznP+Fj2rvRGRDzsO+mvMWb8qZIjM2wx6Jp0nWFdIIB9zdjKGL+lgzOSjc3oy4/mhWi+8ZV1
6bAh5KaQv68tXoPqh10eGdxiZASTLbOUJFunzH9l+VhcqJLIJQ/vJa8sw4QE6ySXuXTR8kGkXcsG
MzCxY9KHczE5O0yYDJKk4fh9RGRQCfw1WhW2rcEU6GjwjH0o0v10LtZjHYJC6PG8Io62MiLEbjMk
0pf0abIb2z+AZWGOrfWMTcG8S+cgt5eNJ5LTKr9XCWI+tlyH6xquLoJcRQqDDpZRrjO5l6XnZIAc
+rAYi98/hGb/zemep6BYD88A8Z35SwCsj7MxjLZJ7pPxIv7lVhPtj1LQfckUqnLC4mEnA0/8qHxK
Re4k57ZgVqQ35i3SmfE2HHD9VXGuQ4Tf5Y0EPNKMOy2+FbMk/bQkFp9vtFR5HD7kxFud8bFn1uip
7OKtAfoG1ynfPtk3GS5MSE3K4E7+Jw2BDGu4kA6jrbMQXbKAcIzSgchXpOHHbkpLMXEX0n2y4ym/
flh6aT4/TAs2Ic+eHbSQ1S/yE9A55fSpbKTDk7HN0KnbMmTb2lcZYn08NW+TMRJOmrCF7/DaxL3t
RkYx0opKky9dw8dI/Vhz0vvqcBcqCjv/h9827DtUaaTNkn5AhvLS9oMQD6SjlOZR2jVpDklJeX32
tZXkZdaN/SWjYWxfwpjLMLTn+eROVVJiPP5znU1aUWHinAzQckOsLD+ZbSP9LY3D0nCxgaQ1omIu
70eTsW3mFc6DPDkYV2napVmpsaq8jA+vUtOjj0saJ/68S5UNfTgYW/mMFqPPL5XkSToYOZdAPPby
qaRD4PLYAzn90gTwJ79ftn+3aFXdlWtWNw3D/UV5MptyYwwHUlJYIlwm/0rDLQ0hV5WW7feX0//m
AC1Uw7ZMYYIX4CT951Oi2cQRJD8/rifXWSQVKAjwJ6pLOIEe6RwuXbq4GtQUu6OxwFKOSWLoac0i
PsBTyxMMo8xMLni174zd72/y78bEUSWkgdQNVumXe4S+xwDDZExyn8rws4+20qdLx8j0My4fl/vf
TnD//wdKYdx/kwZvv317//anJDjv/5EE191/0Qgn86i6YwvLMp3/BqRoJLNZV4ZK8lVzBCnt/6TA
tX856JqqQpOap9hnluZ/41HMf5EtsUCvOIZlWOhn/49S4H92Zw6CldyUY+uG6RrkiexfHIFpjFqB
w1RY3AslL3q6V8toryaF8dCliFj2c7aJ4TeCT6ggIziaBLFL+dxaM/sdmQiAbHmPD4/v4bWbg1ZB
zzQv53ofU8VS6zdnXZy7nwb3b3LhH5mr/2SMftw0g0nGCCMuB+LPG7PM1a7VFuiZCsOoN30x0bOx
4vvp2Dajb12rGJs6sozAEBN5e7Bv1WxXe7hS9v9wI383ejCCuaqwGD/9V3leQ20it7RCEuMZqO4M
KVq/tlQEV3owCZZp7p0G6bmpRxPMjfpNCeY3sNz1++9vQ9q9X4fDVXVpFU0TqeBf5jCMw6mLoLaG
E3RpPOQDNlOoXFoL5WkTLvJ/yCtqzp/tIlkznSwd/yC9y8pRrV+Gf6SHNMx0mr06Deazut/EY2h+
Vsb2Hu596BX0zPTLNbKfU5Xy7hChba6mITTsPWhojQVgq8hzTW+xg2pplZ7CWL9MptZ6Tk4yzKby
s9FzeEizqV5g5O++ViHAqE7TDppiQe9ZwGjIsvLaObmONMQf2qzvT3PtvqrDrBxLyDD2WUo82qdp
8qSCZzH0gta3WtsuSncX5eF2GpthO8QZgBVYp85lho7lSM9fW/j1E1xqy/OE1oQoDbHpRByerdx9
7Qe0JXKteLASCo00vMIWBog3pMs+iKH+DmiKtDbQT34fmmo+6t01Ze09NFO/m2I9uoRpqu30ctot
M4pKaqJ1fufAo5QqJfe1WuTwwuyoFJlPdvKSAre/tMt4CHO9h2l53isKaPTJKaZ9nhsNh39yLXR7
39G1VntwKLi7XAUng5LO1tKSy4RU0Mb0BmUGIY707Vy2IyWUMtoKwHHBbEfP2Vg95+ZuEma8s8zm
trZ6saOr5g2aksDNu/wGCRlHTXhAAxxZScQNzNGNBsBT9Cxu10Y0RN9NdlD1xoTnZTn1hlseQdGv
gdOl5b011w/wJ6AxWZnd0a2H/SyW5QRj5XownP4FdllYdtvwLqyUeKstvXpsLcJSA9aSO9tF8CgD
7X/s3rR6GV7rAW0/SN+2Ru0uTz1AcsnFBo7ObcVG9O1zxankbh5rHeJi/eS06M1EBs0mWQeuQxvC
BOiKgoSHA2ummRLg6AmNvmNZi50SRZ/gOFi4vvU9dIuRJmMqXo6oxv00IN4YCnTWJQvihzoDqNVP
4EopZYjmCL927YN8dj3VQYlZQQLjn2KRPyfJf+w5vDudWFDRWOavyXyaAvUiQdaB07+2MfP0MOj9
eDLNEBK9cedYtnkyRNRsW+eW1JVCOrkK78Zcf5zoXB7WYnqeoHlOYSB+CJ/rREdkXkXYlS9Vq46n
NsmLTfOsdt2A1aQjS5GtetFaXwC3J6dBbH9vsjRpI362WTplCZWyr23bAJS1X/PKqrqY8dSh0DI2
rWQpKN2LciW2J5UDy7Xfd6MToPp6UIATlGLkVL9SZqOXaFPV2fH3N2P+9WZ0TVMpAKuW4B9bGryf
znR5V+WJRhbQUy1AVxz9K/JZojgsQ1Tf03uk+mammWddfomhH0WOQYVhR7EG04MgBIBTPemchov6
+KGVUKf0v7YG+3oSZ44M2nttgK6OBsqHkYszQO4xhAtlU41VdYZEAaoO2s8mZVguY2PXNL00yrkn
h+e1sv+wy+Z1qyCw6Bid7qGMEr7pUWFuoJyGiLYOw7ey7v4o1qp9MAVD+Pvh0Yy/Lj6mC+0vMORQ
Phm/ThbreRYrbSI01K/dNlX1QyjbP5ReUb1Io/e7D5HDcupKfWmF9Z6gCPPNTS3SZ9WEX6A8UfSW
cx82zXJYiRvyYkyQxSrze9Mu6ChIhQ4TuPOmaEt51/YKKU0BzZgRrk/RCnoss6193Zf0fDhzeUVA
uPGE1QsYp7TlSYQPwwLd0bfasGwaUCfnsc3L6c6IwWHKn7Kw/2y5hQQx2poHaRD2R44qcmGap0XG
fRlDl2kNAM3gxFU3ajTqwSTowAma2H7KKX8EXQrL0ER9vxSt+GzE9WNpGuu3qAU3MBXeqjvJ4zwV
9/SQ2Xt1Rnmh1p3lnFRTckCRYPLhEzX3jT3UbLXF9FaVfgJ1smxfm5X6UqgaX0SXbCRueauiw1GR
H1aF4rgec1Juk6zTYZ6doIsf1txL3Fw8hhnIHxe+9C+aAs5l6B/qvAofohpejBUCRrfs2gvcXu1F
wT9CL6FBfGU2Fx3jGHQaeVHYhZ19Qwa7hyilqh2xKfSQ7kw5PBo8pps1MYdtJykE+sGEcdm0n9xV
isCog9eA4cqaAWVmWPuf6WzhxJMXCpWFrLU5uILUQuCWppt+IE3ZpUhrJ5AnTivaAwIy7Q/NZFsY
CwRv+SaJrQgWm7q96KYQj7qJDTci7SVOTtCjdyeoC7qTLr9Lps45/H6JC3lM+rM5AmlCFG5rQB1s
zZTHrJ8tgD3B2K1AnpNa1nPcxPuuKYtznLn1no6cLIhiE5wk8EmttmpfUWlX1mECuqyu/m1S4VkA
7T6Cy7LOabvWJztGWA6GKyJg26oNb4Sc+diaVAzDEXo6MVyrYVEfqfspj0XSPeiIwn1CG6ncq1OH
vw3XY5L0AFaziVLtSKG5tZCYWYp5uX58KbJsKwAg3Ds51Htd3Z8sMYpzPpT1fqQ12Se4wKCtX41l
BpuX5OV1jK0uKAsOiN3yRzfoIDGRDd8htgQSW9IkdugVOFlSvy7wtHlTjVhpqotDMyvTSWv16eSm
4tVByI6WCJf+VaEVSKqaxdaE7QNGX7CN1ZJbAQ2L1iadpxxSmBCJg2UYblJcWlUL4zU0SuNAVo0U
ivy9hahI0mn2S1TY9THux+GfotVfg2Od5WLI441rmI5m/npAzsahoDquoW7QGZD1VcObPdiXcAZB
kK9FvAnjqbwWkYMYjRPpD+2iZn41QYYChMdsW2tnlmXu60tCW5ar60+/X3ic/+TS+tPSM2RjjupA
wGz/jXE15taNQwfjOunJph9NcS4VPT+WyD62hEnEbCtouQmu8h3yA3TImdFbj/wr5nd9aZxuT8ub
cfz40sazcSzxlAGd1veZlBaeZT91CnufCKur1VVUscowfnF0LHDiVmjH5REdW3m+FUTS5JiIi926
yV70zJ53ReEQYd0vQ1GfYCBWvCLSm9cFtlk/qmBxWoz2HPYuOFnZY2aWa+p/qAg36SEK+/YU0g8P
9GHCuekF9OSxpMuSP318gfO72Fp0gVNVhl+vigTK03Wu0rVLiG5mZMorN3O2JNsA9zRzcU4tuzgP
Ibzzg04DX+lAkavPw1GjIy+wYEHvIJN9U7Lm1i/wikZTXR8HDQ62WIVzfrZG41EnePbROnXfylm8
J04yf02gXbDhNH6DsXqG2VerfRgZjTd77UvCyo4YS+8eW0tVkMlsFiSU1PyldL4oo7V3SjDEiMxc
m5S1DvVZeLCH0D7Zip4ek6b6ammInyhVqO3NJCyDPM7hCAz5g6ErtJ2WEEbb0K/RaowWm9qABl3E
HISQOdwvtblLbENFPQkipo/v1OpNjYf2VNd2sq1EY6IKaSiMxiD29LPAGmRA6N23EXrSVlv5tiT/
Cu3hUnF4isrExwCkhwIN9gO0USP0/TBsK3GCyvEUUy10eg1PUnyHjdLX6rkl2g/1IzoiyCH1TnZS
F2PdQoSg750sbS5dPaG0OjnQQxdafNLKHq5Tdb7HeUJrOaefO5laZNmPb1ltvsPv/lgpoJdcRF7h
mGkPYR/a/pQijQv/rH76+K42IVqAsa9/g8IemYR7pmCi718wDX33FqezdV4IWOgNb/Qr+AX0EWda
O6rkvqNf8ISsfLBUWX3qlNaYgeHP/cUo4G5F2fDbKpz+MqFmfexKFHMiU6B4O0XvcCGjMGV8RSDq
hswI/WG7ZZgBWUMhfFdR690lSjEGdr3Si7ZNVDE/EOVwuvPNyNhEZGyefogyaQTQ5fJodEv1xQlp
FFW7tX2oUzU+x04HRYV8QacM5FTwSNrGo9ZqbqD0VebHSW1uoiKiRnsQ5eQi3gtJHD3LLuR+vSC9
SgURgbzkmCPvAQ/6uqAmkzv7qF3hSlFC7Qn5a5LzDXxIGrnSTSNWdQcHerFVFFqxlTIHwbu0pbbL
Iyvdjm2JlLEFZ5rZLtG9wuGuX8b12wokv1Gn8DkcVfW06nnk24PSbuyqHtgCYrrvjTvSSdrdxw/5
qJtAHpLajy3NuRuRHThARPhD920iSL6T/MEgilzH70wzCoReqHt1rJeTqjjLcehtD1Ube1/UEen0
cEbeC5YXb+0X7aDoNmoyqqj2ddyNhM5RfjfTPhyEISvTTB2aS/T+sYwM8tBIgWCyh71aNwgTkWjg
nF4227qi6jTZWv592XPCEbQw0+tfF9BtzxnI8ZEWTmiAraTo0HNtmz+2PG52zkr9ZewL40Rx+99f
8olsEliBLlDV/B5qByjK0rK/Nw2oXcVYfLaxL8huDCFJakTP2tRoTp1gy7lCubBKYKLVoM0gSMfQ
NrVF81QIKgtuY/ecVc5NTSDsAHyybPusrw50pN6vGc0CTTSWl9wuaJYxshUmmYgr2ASWq+iQJ4rx
8jpiD6ozHGenOcWNkexpj/z+IbZXW2QnXOY4qNsCAHlYoOFEf7IjPqm1ghgFzD2bedK/C8RHoKqM
AqXTX0fylsdZfulzcHtZjpKlOkWSkHyxdg0kqFS+Heh5s+LrktvOnRBZemCfapuaWTiYcPxxynbA
OKF0Wxrl/Dq5AG4cDYkAFBE7pHs4+CzimrZE9B8yDKKsnvIOiHdvQjCCtAuRZq8csjiIonH1R31S
X8vGuYPhYbmHDzEh4qabu1Os5wgWjahewmDstOYldtejK+JqU3UIfX0QvGuSuNfK5tJr6zc4GvW3
cG0vHHs2iqKtJ5gmpI6dvW6z0Xynnlh+Vqvh3sEj30/y3I9maxUo4Fo0FOTOCTrwNFRX9MWUKWTF
aFToos4e8QWNZ2i23+khZKZuARK/G58re1LR8dT6g5MgIMT5dqNVWvtkRtqFtvHw0TbolFvImm0d
ra5PuI0aJqYOKVy3L3bxFB8Wy3IfFjuGNUbE0NmsdH+tFJkgKFl28I99o5Z2zs1q3UQxyc8wbyCW
nFAdU6DL9ew5T8/RsiSHfu4/2cn6biSj8SkpskCDXHRroR/pl4hTPYZRHRIW1WGQMnb+0qVgGFpR
k0WLon1hIeMh9Tq3BizsgF/Tkyga+hLcJKarhRacJBNHoq7p4JQOBqoOC84BqGZZS3/UhV1ey7S/
V1v4C3V1LDbjvIDwQIR121sNbql+rROrviVK8zi3fQ9pEMpyTq8If6zmjdEpAwxZE3q5vWvvKi0x
HnNbOeTdQtK3jRtfCSlaogzyRId9/mJbyimF5yFyxOfM6F90+Ec4H3ZktdgvueV0p2Vou4uhYamz
atl2cHtv3bZVz+QZJy/ugOGaoSC7BY/WuMygvc0i3FgNDBJ5KbZNk5fHvqA9pq9iF7HMeHjoUZg+
KkatMRP6bmjN9tWoPyciNZ66EeF1pXJtaFpdOpycYTP0Ctkjk4Jm0kL+Glt0gs7syy/tSNdF1GEq
p3Uin1CStCnT+MUOtQf4ICIfBbB0C2ohZUTq2cvtFdmLuTHPIuyfE6SHzqgR6XQeWdUSaF22whaQ
HMHek5AwldJzqNnNdjcd1XhKT3a3bIesa87UuaKHsTWV+858ZA3qn0jW1Ki4E0+ErvLgGotyb9ZX
xyiPNbqiO1tf6Y8ZaJMeikBfAfWgGAhgA6p0rU/GQF9QZYmGtT66c/QVlhfao7q52LcDJy51XdL7
KgX2A0O6c4m1aH5yxATxvs2ZoQLQw8klPamtFfoIQ+VbMiSrZwt40cyFGVJ1ke4/qEQLYFoLTft9
odBPM6iIc2qrjapRr+DqnOQ4rtV83ysorKRm51KGzhdOApxTrbjI70gzzG/2H83q1G+ClMvdCsOz
QB5q0pQx3iidMe66WZ09KpPfbEgZ7vLKZTnAluAO2uk/X5wugfIGA5WKGPuuSdIrdXiJYrs8V2ar
+FUxQZGrlV8zbQ4Jncr8nAnaDUdIyBPJxmH04x+2RTa4MSnm9VVOk6lsVv/4IhRxhDhYcB7L9Ptm
vrWLot/FZerep0P8PuvaunWmDN1CW9ujIGceDdaVX9dQxUNN4qFLFT1mqiMOEPp9UYq221ud8j00
s+UhLLKvmgl3aqEk7bGq2nY/lPTLu22UeJA9Fs9q2zYhEmwIjNRUlXPIyXZFI4qzSCKYcDTKpfEM
83xvwa9dUS+69Ao0N3q6+K7Vbcuqss/OWqaPhQrWrP2GYPYCdlQPC5xdFD2Q4a926mgrO9wvElGj
alJ1Km+xxjFcIfUl8xsNorwgq6JFgBc1szpIpwy+1pb70bMBFYW+v45a5H0M5jTF9hF6zAetF9E9
/gxs+ZT6vYucfQz6MU3WajMX8HdUooWEoZ2tU9zaF0hFvMUwtU9i1voN3Q3jMRt7YyvJcCY0hMHL
OyupDdoO+ocZjVoS4CoqEV/XFRb//yLpvJYbx4Eo+kWoYg6vypIVnNMLyx7bDGACSTB9/R5pq3a1
lmdnRpZIoNF977ll2KqlofEiEQFRHYx6Tj70HdDa+ZyoqFzOIykiKuVt8P+IMQkvTkiIsKzmEclm
MB7tqmRsP1U7z+4AydHb2lmYv53ZPaNz2WQxE97MCpHO2BZ7iZ94XxnxS2G7jBgSfaSVaazsejBX
LXlXC/D4zf3t4Tp8icyiOzptFd55rn1sR91eEEdVl34v4KlvOKU9aVXPr+68n3LkVYOilFFubB1M
YZuH9voV2Sc4Kxp/XKN+2uosV/c1mvn/HxKV3WVd0l1U3wRMATO9bqD9beaeKPa8v69HT+ILr/Xe
Hr0vEHTyPRxe57i0E9yywE7ItVoDhYOw4tjRIcb9sVMhf6H2aK3DvCx/bOdipyp+aVQ/wfIgbzzN
SsLZWtXjiSXm2zfpNGRd4IGUNXPOJmW+aZVRbMbWfJLXHsxsOB+Q3OWqc4J045N+fgpLzbXK7kDW
u31UiogQqH7w6Ev0gQ6HwVUD0vWtmNp6Az1abm9PB1egeHEj99z18I6rKn6O/YYdITarpVbAc1Ov
QeuZ58hK62XrFc1LfQ0PjjniXamQkBdvLClQVu0hLeLHG5c89L38QvTjNSUnzX1QTEnx62c62LYC
b02e/rXQHreTlATFhUSrXwt/kGLBNbp2AHbWhBg4DepDp3IO3NUWhYxhX0JHKfwinFc5v4XYThA1
DPRCVnNdus+mJb4Mj63GQ4OqjTzfRj4wcEuyBdxKqKBLfiz0xju/yNpVPDnlxp0LaC+0roa5bl5V
BHKHD5aUJqt5LZg7ndTIgfD2iwx3Qj+zV/HoGm/OpJ5y5aVvRRbvyAbBsh4ZAWmiIWbaaZSLG7DT
nfBT6Db517fSOA95fDUvF3QscA81szAJSymTAyYCML86nd6BYaK0SweCv2tAalB4py2cQhIX3OZY
Z3P/3JQey38T2v/n3OUJCM3M02gmaE3fpfYUr9PCkO9dC0rSSR6huZDLYM7JLoS++KNQsa1l5U6b
lEw7MHMYNecSoFwZCLifrn/f231w71ZldvBIhlVi6sWiLxt1caoaJXjv4w2Ko73PdXUS6i/LorvE
yyx45Z37EMHBAT2TcUBLpH24PbRd1O/g/e9v3JUZVlZ5/T0M9Q98wu8J08TdPNIAcHsDqqLGIDnQ
VVxkU68YxZNv2Lt5dRloF96GWLRZapBnmTxaOmK1B9xLCwR5fUbfTtYgFkM/6Z9uAUBNAXaQTKqS
udOr1WiiEJrYJuTU8la5JhVeCYzTbtO+1VmkofwFmIzMdT807m8m14HU6S/d5H6h4tx7EiCvN2Us
OdFj6CaV/E5VhbmbZPEw1tGvHwXi0jtu8TjFNC6LcWPKmrOvRkbgOd0DS36dLODIFA9dOSQrkqpZ
9nrDXkwRPUrj+hDYA4eaPvT2XjxmUCij9r2MTYqC4JOhQnIZszwDmDXXaxJHCf7AtX8YAOuRqYQf
y8jNx0Gn81vRFdTfjZqPsVFR1HhGvm3cjqosarxLmwh0tl2RQOObXgiyJM6EsWC8KuyUHUSDDgpd
qK9Q9yeqnDBcRWUA//NaYyd99ySs6GRPZX1EVFUfRwlmRne582Iqf3oPuPFocMzlPam86v/cpDQD
JofckwwqpIR2qo9NIppTnpZH4uCig5oCHozqzzCbamuH7IpNtXF0p06E9axp8PVLUOzm1r9G2np9
kpGiM/0QJFBvo8oYHiKRcirJa5CUjT4jDdFnzxf6TGNiXrmDk18jMji8xt34PIXVo+id52YanHu4
KfoZ08zKKsT8pgbOh1VDolpnp0d29eyYdQZnEAj5fTKeU3Ko7oqEHZl67HMQvX90hQ86JDA+eAfM
p7BYJDocTnnHjXzDnCW1n+ANvzIWjeKkwmKnmaS/OoD3CPvRf/LakE8CmNcCJOr4Q6fz24emuzXF
HONegmZ7ZoIKdTo88V6FHLdojA0lxRjjrGab+UrCPjatreGKbiVZAQ7qmntfpyjZuzB6TqZzH4/V
OQPufortrxuyL5pIzugMopUM8+EWh4sOCIiH4e1VYG7B18db+zq5btDFYAlj2gIryr+0cegDP+yz
Q8Dx+HpBN9z+751bzJs2ajkmufm58QbmiUp+3bj6Kvb0pohI0zLlZ6cr92WM5SZRpnsnfHpHvLFr
xJbwlDz/uYbOf5+h91mS5ZEsCCJXd8geAERkQbeW4zCv0zLH0Z3l7r6eLPqscUBHkjjFuYJddH1W
Dfm/tmxbIsiZVE7uHLwl/K8LTwA89gcHLoesUCG2wjyFwh/f+KNkikzRINI1UiTdJSndJ6ehbSAt
na7oK5hb3l0X7aBV3jVlA0lJ66uyCGliIsS8j7whO7ZRyaVjjhjXroLDBjJiL8TShDaHtTt/Tyym
MuFMMAgye7T0U0NDRYH/P8Gq70+wlqoDSWu7tNcBxejcLat2QoXORHdRyMpe57Yb76/vXh2WHq0S
3sJuCr6EGOWzGMruLfKdh66CJ37Lfr49QEdiK4gxkVPDLOVYVb9W0MULu6mKFysY803iJP/QwZu7
0pqr3TgE/wpTJYsh0cF7oCpvEQghD34LAj7w0rNLoMC5NAFiZA62m0hKVv/RQRWjiFYO2R5O0LXA
rUCGZ8ddN/FnpAfwgOhxFghinDuDvxAc83B2GXGscW4wR9DJMvaCGOhAmp8CZ9jk/kS9mHI27t98
AJZ3DJO6u9tXJENmd7pYm6zmXEC2RepyLzEzC/Ew1OQyqymBIIyUNR0bQYXokRdT+uoEuhPpvRVt
CsLUXruieQ6M1Hj0xtQ7MYSOkPykBay6wCcDlwrWMvj0TTPxnkmhhfofzPeGO7nPPp4bWYK/rJCg
PfEBvpq9Y7z2EbUhvs0Y5epP2UiHCjuxz3MeHiYZRohQguoV0i/NyjjX1w22xZeJ2bLqDXIqgx9K
OvHsokLaECxVHqqsZPXySzoWll1sLM6KXBHktrmjvkgrEM8mYAlyDhtjoNgvimBDlAOX2OC2b8b8
3oUckDEonuyxi7Bzxt192hQwtaV4COP42yqS5OAlU3QptfNaOAPVfkY/bFFPSAXaLDwZpRlTJiRi
aYd+tO2mJHkOMya75MGukrAf9tOs+dbQvwEne+3TzDgmtGeeoXWv47Fv4CLU83sDkPYcRalBahma
4VCr8e721EwLb9U0BQwf8s0SKzVOrtDWpokToMIDgOprX/b2kDvRjlwxaCYTmuF4gjaJJxHWRM7V
sAtmZ6JgbT5zOmZbp8rjlzii86Ptim1c4aS4BkgRvELPOWwB/wXkaXtx1d8PRQsbhutq1UDT2pkk
wWwI7dm1mTtdM7yhpofOuiNK/GPue2ZwBJlGvSMPMu2HbZLlwGKUE9zHhgHAcKQhlV3xgrwO3AwF
2Im5Kh4HP8SUK4xwl3c0oRjsrOO+VgRrPxHBGK+sPKuOrUP5MUgaLwxgp/uWnujCMqdnCfH4iepm
7VKKzoODoLmZ6q0vmepPOKUfidcCesXCbw/z3vMzWEmplsfRtd6L1u+OcphoFg2ftyehGt7msd/N
vQ1q9vogHKTatTLUgdHUqQrS/MNJnNcIOq3GOl2LSj+YI03QcVrXWRC8REWCj3pIbC63BgiG51j9
LgvxX7BlMMEVApoPsOtdRA1TlV7xGg+2vbRqkrQGaoTT4In3MjIuaWWnP3EyX6YRu4GdIGvP3L+K
psSRkxIsu5nAczv4CybBZSNGne7JBaVbl6fN1jUd7xG5k8noyBoPHqFhy06rea+IHFzcQmg4C3mr
tp+GTVi9hEGVPxqz0TzNjRtQfs0E77SBejKkYyCFqXzGbuWmHIb+eMMkptZAqNL1IeX7MRF02+gq
RWiBJ22HEfu5e5UoBBVNVc9/lF7WXqa4r5hf8/9XFZkmOsNzPXVEQnVd5B7GqZnvEsLXaKSE4I54
4ylkkCz4TcdQkiiDZKYRbflsPFlQvc3EVa1TmwsFLL6JKBoUdQM+jmBihT4C8wD1BGUwEFi4nZeW
0IazrQirASPgaf9TOV7ydIvRabyAklVb8uAOMlwVNT1EFcTe4fbgdhKfqgJPcvsdfcTFWHXLYbwy
Stj6ZVFBiCEWc8XG865Mwku7MeeIh+ftoONrtS3f6CnmZz9H8MNRkdTma8CmrnzrJPz/29h5aO6E
l9unyO7Eg2UY8FdU5oEurkS2LNxpyfmfTLXSrx9Sae8ZC83fopScg0DSXUrbTY8xSWUrxaB+wSF9
pDXnGI/I6SraKqG98fUvXfvp8H/wj6ynrVuWe01EEaqt7GRi7b9LgHvbLYhRrQ1vJ4j7+NAGGSVD
SoVDGnnahPnOKCmPMiQ890z956MigdFOYCAXEZLhloiG+yQodrcJNPFj2cGEDOMr/8kuemPbFBPT
ac7FRxGbLGMWAlGnAmcddaaB74cyqIEjFUrruRCm/4Vv4C5qA67rWq+oztRHoRFRldyVDRfGobM6
0ospajvwED4ZFv4Uro0BUkIbDDF9/oY6l1QWjwbkpuLkcaj7Gt59Cx1nNGuoRuU8L1t66ZdOcs4T
ktZGq817VKDpRhhdtOul++LfBsmhop08qeDAe/TbVVBhR9O5xEa906777mTtsLMqJKzcCSybxkTI
KakSbOJVdfai/mRklcbx4j/dto6As/cSsO7K5Cx1sDFR0kMCAiaiMtxlY5SsClqw58kxwR91en97
FjXWW8ZSf4wHh06ciuX7/19N3rM5NtZ9GKBVnLpO4pzxI4zoatsnIeAcu05+NPgrM+jGA+HY15Bi
Vd6zZoOrnph7E1ey1dcZFQjwwfQLpGp8VhoW/d4P9BFbWflqmnZyDKVNuIDP6FEVNtN8H3mh0zHp
CzPuCSnbdYsrcj3QwacVVX83YHEPbuRU98o83NqbwB6rY9I5TLzJ1YtC+xVHq7trLTRAivd1Lo/+
EHrnfqyMC8BS41JLH5acm5JGxp2ou9K4IySRaARp5K+5C45hztLowxpSlJLpRDU84wnk/LMd+TE3
oTfPF6J8yKvpzUeCiK37XDXRS1YDlZfuuq4ThBh2lp4p6bHaDWOOuZGnVYywqTMCZ2tOs/nE8vQ3
Eru2Ds0EflHgCNi3Wf8R8WlNUT5/q9mbl1Re5dlulQM1A/fabJliryVUjUy75X3E7rBKlZWQTdRd
Gt335wFP8cr3unvfn8at1aU1QblWvG5GK1qRfk5qwPXBxaV2TI24wdSsvuSoo91Y2xxcOTEBszaz
N/K1EQenNAJvT9Uod2FJW0j0T7cA2MAw34bQGJYyJi8muJbjqZq7z6EuKbQaub/FnfjR+MHwPToU
qipBjZt33txOD50kLtihEVt7FO5h2J7HHCkGgdfFNkeytGKR7Ba+P0tA0jykRQGnrhEdWo85OnX1
ycsY8w6x3nuhz7PbQ91Q+TYZN2znq/uQ9kxuyHRZJf1wjnJ/7UBH3waTDcN3ctW6U6b1OOWzvYx8
zopVGfYAzAzz04irFzWH+mJa0T+vLMZTht5jZVbGwsp1/exI/xgZnbrcnukaAnQvMpCLTjAdZpIv
/M6CU+Y5NkI8dG4bZ568w+0hj7t3YsSTQz+kCN6sad7GILeXndvCpA0K3S91N44g2Kz00Sl09hh1
891g13f+ULx0JZEjnKeSS58yeRM5XEnoSslhMDgiVIZBzMZEIl9bT09kaQRPM8NR4iQ5OSFjCJ6Y
7JHF3pHa1MT1LksC+2jOVv9kz6gLnNL7nbve3PWpEEyXc1YuaVaMhLv8VeQgZBC36G+mTPsKs9NU
jjnTRGowOZUJ8d/Xauz6cAtJ4KTy0uOJ2JQkChtw5vjzsKZJ45FkXXoeJfGdHbkvv1rKJ1tTYgQm
1vkouk7vsroHjFLTeCer7/bs9v088g2saSDPoCeXjwlnzJ1olI9ZrjzFFtmcgyiNx3HyGQRot36G
pz8so8zBuV9aEEJ9f3iMeFcACpjHOBmGx57bz5vlqVSl2DMJY4fpmWP19a+P2c7IxLiiqAuO9OcQ
6Rmx8yC9OdrNAY2AuWP4rYdzEmP46m2FCbsu4ktFBPGqbecezXtAzpXOTpbnpQfi+GLmt5M4lugu
N7WX62Uc1dDRCoYWG4ZiP5GaelK+gmRHopW6o6XPTKUjNbZ3s3Gj/W5YoC/RR+f60MaWsbZH5JNR
42yIsE33XhVgeBT0tkw8hER22FXDyuCAMXFydxO0kTrnZvSMDqG+2AMrndPQRRmS8b3pgv5wu7KY
z++LhBc8EeRxKr1r+M3tS45rDTZ2PyTJp7W5vOv03eNi3U2FjE6FLyzYe3zGtz+FZrneuk/qrnJS
OiAmzaSlXUG5vD2fQybiAwGwyCoE655TT6+yc8iRM91D3E+MtKZOnlyL9mrbI4ZWVAdEYG+TOsCs
CMjSwACy9M2FVwaHwQ13ZMotyadf92hrFrXbP4bsiIiBl6LbMoSghSD3skweiTO4xBgugpjJLGgH
TJGLAqWamswtoIG1nP2zxM1QTf66b97akUbCkbH8/WiI7wJ1RVYYHO1692i275KBzERiSTJ2eyQc
fWgfvD4g95e8xTStlnU1rQu/f0ebc2i6dZ8nF7NHjHUlnvjLsiYQ1RHLoL8LAjzw72nLYR8Rd2Ca
4F0OtQ7PBJXuBjPnc+9++RFXqeOcrxD7eZ9075X5aXfWPSNAFpxkbdK/nMr4Lqw+HCjVdUzPBK5Q
lKiVPxyKdDjoTNKZ+I5Oc7OT9bwxTVabvOWY7p9ymsJN9OqipmUSOfFOJOZaxU/V1qdGmzl+KFhN
SKs4eQ94X4N1P/tPrfom5Bi2U0RbIFiUIZEb/T+3mQ4QGM1iG5gsv0W8yWY0fKOxMEAICyu8D34G
N1jKmS7Zy5y+GOYH7oVdmx/McB8ZQP8LsUUmt0yHB87svp4PgfOv/ComB3n/SRclcBOwBtMh6D6l
3R1Dr1u2fPxs0+sma/8ZzdFAC+A9TpZe+Q4gSN2tQtgB1rRKBGdVRKo24+rOrU+xuOIm5m03CCpW
3LRUDaOnD77pLUJJ+DYasdmYlknHZDunBaxRvRnky0/K382m2rBxLFOW/07KOxd/vjTxnDabPCnJ
33yLTItJEOrNlkP8XZKx7vGjE2FJ/GG6J6tsi+px2RQFgzrampHMyJugNVs/p2ZJ56OEIJuRxmdd
AhPKPX1mIAE4aLMqW2ZJciGVY+eP+R4FkwixlSfFkWCyld1bUGx7RjV9gBvZ4RgSrUJBey7zlh7n
lKtj+whZ6jeOCrC9mJPGTcldKuydpykI3T54scZqP9XynmibdZCl+Py4wwa2fPlLxO8aKdSZztvG
Si2OZWLRuITi2ns9fU8p0sUwvswlGa6q/RoIkJdp/DIZTFriUzx3W3LrSLtaRK7cFXlmLsG505Jv
91KjOE/jTcw7Wk3Zh8eeNs6/qMSejSC5y7X92AA3Q9/zVfZsLNX4nIexdebTWM/WNwRrxij8QHCs
+0Gf0eqs0tG5DzrwwWkr1+648bhntRRn9odq07Kxl6La142A6olIFVnAYAMLLeUGKcuAJSp/CPro
kPi4syLaceG1pYtJaEoOdUUEWJSus4ADWtcup6h6Gr16n5JzW6DXySK5kDToZHxSxIootG1eIhGT
Zod2zJZ9jyMxrMID6sJiZMVCJH7AHbEllxJGqZhfY2bpjFfuipIYIyrwP7hl4B5C+7OsBZ/HeCLB
/JiJ+dAm4c4nzE6684ODmtwnGiTVLJFlGG+ZZO7qItlXbDDOsGOqd8BnsiGwGAHW9MrQGHNg5+68
Olhl4sA/wvuq8+c+HLalsu7NFdUBZIkry4i0ihjGp5v8Vde4wdi9J3MECR3QlVKzUrsnNIbNArvE
E/0KUj7WhEFh4hjpN3UtKQD+IbeL53pG8pEgG+XWQi+8yAUuUZUlBGdEK+qxtxRMgwaD5+HxnywB
lY+Li3DbQNHgJNJkORugTXPzvY/jbcooywBjasz9nT35P7khVsH4MbpfVQORd873ZDMsfGtmbem9
PyLgNn0xrLQQ17jACyPOZVr/0ixClWZuQxj+Ufo2zcKB8ddvdFP9k/anBLlg9Q7joJrMqEBQaIV3
KFA3jhVDHzEwcnusTC4Qa5m0hP6patXpiGEX/TrFSsxlm5YbM6T1TUKPbzXrumy+ifQkVn5ujgNS
CV+XRHhZdHkZvrRocNQkrlSSdZKUJ2LmDraAfBo1u9It10NrrWyr+B5YgdB+b9s4WRJfTCwvqXJ0
cViLpaneASpuuVVWTp0dhd/sQsbUop7v40odzax8acr+vkBqx+1/TE333k6MVWMRbAwady5Helr+
mVSUX9J+tzJ7intq5yihXWMtZvIp3Ci8k/2007b1KmWz9QjgmsYLKsRABX+DEW79kfFpC+Ldc7dm
XzRLfK6EJDBVkmONLpE4IW4iZdb7uSr/Gl4xcn+Q1fFTXAx/9eisWYXw7ursG7dytcKoQ1uxtA52
HD7OJsLVJIXp2qwi+4rmBSjpRPuGFqDleKvKthH5dUyjxYf2c1ZFxgPapRAmiDho+sP0G0NaYGNU
D1mUv3ppSjnF+mWmW9PuiAYuqERpABSEmhcJEmmPdVqg3fKrvarTf05yDbWF9ZicC1Jtg2RAeZ0/
h7a/crXcl1JtM0McSQJkLA0YjkTuTdWwPtkS5Cx6Sz/MMcogmSdDiM7WL2fBw2Qam1oEr73RfKEV
lBVzi2hjROJPmu2xBjHh+vHGnbyHbsiANo+73B43hkOwS1Kf20DQxQDJFnZqWU4/rkUQWPQ32Rij
+nybFuFJwoFJO3cz+OriJeFTnVWbCr1k59Lnj4rVlRBWW7sIde8i7wuUCw2mQcIBlP9iTJi4q3Ph
0fQosOXOAC6Il7YwkAwRutzJfxyJElf1uNYhN02oi56BwPQ0zObHAEoOb49zUamd8OsJlUS0zopy
n1dkzwe1Ne4sZjxbs72Lde2t+5SCtmDStjLjc0KHshUzL7dYkrB6zXDeVpLxBqxwR6bIcJDe1t8d
ekg6aWvXflFYrCx33tRuZy0IL9q4g7F33eh6qJNLbOKnOPOXVv7tcXrXMlrVdXiorZcUaEKE6bSJ
y7Uq/LeE+hPS47FhR6n1a2lR2sTGvhEp0XnJBoIhqHFiUoqcsXR/8cr4cURBo/2KBGX/AcEwIukU
JS88azUsG1rClkF0riw/OzdE/iyyv8aJ2GjD3VDjlZInAx5lJeloJdWh62EHpY+trwnbRPsTs+Hh
rUdileCHJCPqZOj4yXHQtbCfa/L0sOEEv3lGGWLSJVsAsqWLiWbDyYy/0a9f4hk0p27qad8iV1nN
zfA19HzKM/Mv5ms+ujKNy+IxDcrDpC2aWaAqEiqkqKsJ5YzrK1tvZTBcQEBoU4QmjKTxXiwYLiYn
36/uyF4+F5H6kdgAlt5YXaQgjWAEOOLDQo1RI+gSKLeykFtNtH1LIgdk28XLwOC8PPAFyp6fyqme
ClTbi4GJXjyKfZCM9dpWNceRdkFLihcy5ZwlrlAtx2+vju4/r4FerY0/tFeEkiUm8IIxZ/Uiv8qw
CH5ExFAZ8M7jl6gp340xeCKNqjR7hFtcL6Nggeqw46/GCZlW5V6y3AdvXmUjnuzyGCBbXFa1Io/S
pU9POkfcyB+05PHytaX9ddV8/ZieBOWfHkIqoVVq4tSZyBBNi4n+b0MgleGCDVeag2cCkpa71p3y
bukFpFgELdYdMsxLjEZM+eHmThM4a5t90jQHvEoQID30plZlD3i2AOWphu82zbdfoHEXiVxZdjav
jIIDZR57azcM97HX/ZF7SMnUUAA5YwzgHyGINWyIoIKHZfYUukPz7uUvfi9QSU2ougv2oyEhh8If
DDhpvWbiGrwR1ysQDDbTwmyOU21mq9S222VH9YWEQ7L0RMzhDOZZ2UQuc8EIZa0MaxuWBeX8RHxo
wqhjJaNxZefy9TpKtmfDXDER/hjpgsOS6t9z/rL6+hqseL53B07K7pD9pkl8tWL0epseuxzLUVtm
nyXtFyBxpC5Q6U6z+2VMxMQbzeU2iEsR2dWzayJGZoaffra2U66QMnOCGMzXqZlORUMia3pDLXoE
+pKl3PQpt2Tp2stZdN8V2vzI+fHGu6BLX2QUX26/g4kx4HVx58TFofKKLx0Pj2qajhByOBnSqkvj
gLVLXKUOJpqdtAneRdRsWqZnC7oJF2W4f7WWIKG8nc7HPcINSqzIvcPx4tOT7beNPbyTRjfRszWf
fcw+/PIUMLByXohIQkJm5fYiMR1KN+HtqmpcRhRJS4em3dKQ5r/Sip+v/bqFZ5LxmTKs1V3zowYX
CBUC8H2OYip17bvAnB6s8tkYO1JvU7Vuq+CfEXHWzcN7SxhvuU+OQYPtYilosPVdcfA11h3c8sXC
ZCzqoTEYDEBiae1fph6re68fVU/q9RC6OVQ0zYz1lF0jp9OGG7umX6Lo83ZZsXeqiNJgehPl4C/z
0RqZtCYnN6qulUi+isyIVgnKv8Iof/spajmEj3+V911bZr0YXJj5jd39+IDt6b3VjD9aSZhiynyX
oc4nqW+gvzpEvYYtEJEl7AK+/T2RcZ/Z3Tmr0CSEoiDy5uJ7DDV1nnGnZfVaxgcI0QLCHO7A3CHI
LUacZfTyXNnlA8MntUht5zMmunKsW2/ZjwwWXeGAxperXlIoRywABX18gFTUevagv7Lq18hrAgYK
Gg8VruCFwnvH+AR3/XQgGY50eAYWgS2GpTDbcSniajUBO1/AEvCZH6wGbrGedUDWdr6h68JB3GVb
L217kVnqrQ4p3uyow7wfVWQOT1+F674wN8c91P+jDhmX83fDLJhTj2qW+Oq/DePXSHqm5cZsbyLh
ErOiiHzIk4kXhvVGORzVVfUVlIRH4F2G3dHv7InKAtknfPOZVAYHtVbx7DftOn9IXex3irxNh9Bp
FsbnKks++lS/hs5D37JjesW7lDH6kJ442xBELPkiBYSPFkES8DPG0/e+APA/tGpbEB+uOvMgUvrs
9JXxjDOeb3zYRcry6SPal/r6L7nrcPTAgpU443XCRNgov1yP83tmJ6QUZazJ05Xk7tGYgSpyT9Td
1T91MWnoyowTTe3IB1zLSTKch8AnJi6/m0cErogAhDt+EvC4GEJ96pLgEBlq7waoCnzn3u3iNZnQ
u1SUb6GhKiT7w94ccXwAJMiGL6vDC9NXV8/2CSo35hLP5ba1u9UMrunaWQBfiNnWVfozLdJTaTEM
IaGOVXJYF1o+lhFRH5DuF27IEbaPPpLQJ4gTnRtIRQBboQXkOgl2nnLuZQnwWwvnvWHt64BxB+LD
1dN+6B/qQpzGGndH5j0lhfiWaMqE+9ITZZfZJjEjGSm2/caPGMdHqK/HkY6napjMNvgbqCHs8SU1
jecsmI9WNIMGk8cEY+JiNLhGgoyPup67XRvaq9pAUSwyDqpl7ZCiNvKM271lUx85dg9wRmBl0wer
QSsadNW9FDKsWX/L3AUTiMIWO/5APHdOsqBjrVIUi0uV/vMAVi/iWZNPMXavXtVejPDKRfOqd7Oa
3/rk1BXeY0GViO9C2FwrPmDi60+kShuPfhr/OGaJfTcxsZEN3hYgEJYlUzyZOQNkADG0TNt3jj2o
ymygpYOOV0aUk6adEi5HIlzLm0Ga4Eva6vfrf6lwX4UiIAb1VuN6T15YbbQ2X7FrrSM3+R7t/rMs
M2R1ttz4Ag3JMIiVlZVE1gzHsMj/BPt+U1QseZFejSVHjNvPEBdYNavuIUZMCWzccsbT0LNHRdf3
mUPSU9yIvdP1l2AwTp2d7ad45ORRfDcUDMZo30cW2teuWzcJlYo0h5g2ZzATRsSJUbF30iSr0uFZ
FNU/m08Wb70bRTM9LAzlbFpPTtpdbFsCsrle0wFMVQ5c+tAZJfOBylm6Fgcc29gF6iHtRLS0C+OX
AcQhbMqdQHoTxNmjl6p/1Bu0kea/603eUnjlxrvdUCBNPa7pkuyOOv8e+pigJZMkzhTeewfqUmrO
iQgFVLsdOXJROA1rKDQ0rIvuUnO9par8NjUlV5Q/wInZ6I5mljkfqyikk1HdVc17OpsEs8wCnU2W
PCty1EXr/Lu+RqO0fsI0+iqjbA9R6D/CzmQ5biTtsu/Se5i5Aw7AsehNzCMZnIcNjFJKmOcZT/8f
sKy7q1RtmYukkUqZSEYAjm+499yfLjx9Z6QZGc0aCHwmscrA78usbiNDve4yQOB9GSJ+pXblIE7+
0u42smFC8HYpn9xL5Zx4Q4l6do5WD9Et6nxKq2Hc9ZbYcIvvUXSf5hmgR7CM5VQjV2Vu7WbmXEpA
Jh1DYpm6QH02ql1bJXaZ3uyA5rre1V4uaddLqNRhVKfJddSaNXNP4lSb73MDE4I1mASz2Da9m30/
JvVviZsMV635bo7szmCI7WuX/CWjZHWirHENMeId9QKDwLx7t9z092hjepD4g9eEY24weU875FTj
mlrv3COeZUd3MZ3xYsY+fl7LfrBCZse9GBz0DLw/qQl/sHfa+5QZe4+7puzQvhk5hJOKeHcg/OIi
ErLmOVWApZT64vfgchLBeK0csDmAYCSgfZ26wlt5Fe9CTjRcWXfoEM2S3mWcyIXoaTnGwf9RqzHb
MguIpJNvi1wRrmRn9nb22HyoaoabjM9lreix1zKoG6zoLhGyRxocb+uV3rCzinNuNyA6TNiqyc0O
6y+TwEcCm9ppE3ziIgdACw21NmwEBAO6h8HCr5kJcCuUKNpNf5AW+lB0HEU5U2YkbVnZKsbW925U
9pu2AXFez2vmcg6ws+gu0/Ft6CA3xXbFqEs9J6kW+y4a9K4R84LWoL2axv6lc5VJdCYJQy4r5rO1
uCBswzkWReafukzofZCRyDuX9p7saRxaEvZApfxdybxv7WVHrA00SKlg6M86EPlhG+1thMRCdMW5
qT6nZHEm9NQHXsl3MjJytJvoHIwdMUBxMDA6+ZwL8aP3VM+ThL8jpwO4FHNbtRR1KnQftARsKWYT
CnEsz6UagTZMuJ7GHnU5w87RdKJ15gS/YhasK13guA6Y6wlvvLM9ltkWWw6Pv5s4zZc/0rhVCG0p
sTLf/SX1+3fyrfcKH8ZYC9FHayNT+8zKG7yV4IldlQGb9V/R4WLhDeZ9RIO+n9JhGSVoVG5ljXov
vLc89AddS2dVajQTbO/KRyZXZFA10682BxgWsnsWTHt5WdN1X+phlUp46JVBJJkT/0brRmJQfoiS
yiKLg4y3fAnAbsbtNA4o6AGFrMwy+i0yfBpV/mJN9olqm15cVcXWn+9i3zTI/ZxOTSEQbiXTawB1
ZTUmp76j8MlDmi6jKR/RlSJrw2VWcSGCGBpeapxQPCF6ypYFsEBdjbeRJEQzOQYmjZdhw5QcaUVz
PDkERqxDVqmIwymp8lxsuwLXUZ/7ByJ3UOGnbwOC/ZVJvpjD/ljBN/CCyNhYE6CZAnYA68ElD2Sk
S1EdQbA+TVEzbGy8AO7oHPPSvzAVukp02uXsBuub05PJ0mbJV+tPJ1OEZ8cKd5lgn281DwWeNt/S
l2qx/vDNZb9MEZi72d0id3VaovRshkrAgHcOT0SLiF2UiqeUcUJ/H/ZNs7ITAjRRoLEmOY2DW6MF
w9YTJnITS+cdW/0PHbW/KQ8/vCj+gZ+A6OsBIgpri4j1WD+RPZKLv1x+NwDX6anrEPvlc4m5nlGb
MPEYZagW3Q6qjY3pc0D+ARngVqE6XbfzehGcbb7/byTlT4Zq1QrjZdCyAasDFuwZoaGoIh1S23pm
68PJCSLcWAgy5+XhlLsBx5J8QTv6QxRmvAki6+jU8ZcOBAkt/QcM+4OsSMwwSIAz6mcEZXtFndiP
zbWyYN8m81ucdG+qrjYR3SNeVnpz2m10zONTnWLvzccYIFx8yhgichsMn24Q7knZfTKhD/PowXZb
hPCs2dKv+ww0e4TPaEXb4JGNWTtPWR4REOlu8IQKsnRxJxfcKrKpn0z4ygzegRNpO2dqMtyaBmq+
nPnr6bHok6ckz16UiTjRWF7AwULRzvMXRkHO0Rt9pbNkC4ymE6dl/DDn6UPbmq++mg/arm6zLI1V
Z17KRHABmw3GqAIfBNt7Z+CflKJ9nZyfZt95q7p1n5syRJCTsm9RngGlwjr73HM+cEGfmWrXdAt7
/L4sCFh0gunajhtBpAPkvpBfLX1shu5Utf6ZYRHKhVcvCSkP8NrYkftqD5/lHN1bToE2s3ou8/xi
Bli4y25nDDMvxgC9yXX7L2V1n7B96P1iRjG14W0nzbTI0NHMtrG9NWJkUU5RC9fDXbZpRqVvVBHc
422IjzcFaV/dz8ps10EsXmt0tJ5NCGAStpBGqI7JCdTOErPM8tj4VCmFXoG3hBH5ioSlhyrgznZK
AuL16H/EGmChfLAGAujwseXUrdm00h+5YhYPG96lP+Ruiybm4Fzcy4qtAkaMPpbdHtO5xn+MC47p
fCSiICbS0XMfsOr8llVJDvX0ExwNPm/3OW4Waq9lo47trIMborNWUxxhUnG/IGy9xD05V+3ybtrS
gqtQJa8A29ipcACsNCccQ+4BF49bPuPO/uzgLB/LCCWOD6UPsNy8jf0tZFS9xeDpr2AEHZoyvtqU
4DtiqvfFFJ5Ni4nS3NIjAb6eq0vK7R+DqFoBwRs34CiYgex04N+NhnEa3ITZsyvf6wIPtMlqMvxM
muaeMjhZISjjYo70yRxY4fHk5tHo7E07e3FidIFDfAMqs0EYcXvLc0PSu5Z44wg1526mDwtwKHpt
/54IVW/Nlhi5uCapO5jmTxTPz1lO1pPuzZ+ZZoUIEpV3XfLCDAVFhXb2fQmsaVDhtvDrV0Aw6Npw
7Z1zLCGod40j991+zsEHOwHQ5p5HFyYw5sMzeV6W8xOb6lYx9pJefvCwHBWWQBpAZKdmSOuARO8X
C21rlTeL1KsqcdAkhOYLYRSULUnwzrDqixt2b4yq2uL1JYHPOBaWWxFr3hN9HceHMaxxBjgVkZPu
ORh0zT4QkX7bs2SRpNQOCeNELOurKbHwcefmx+zrt0pdnJCNtOxSph6V8aS7FKNdTPlQnpppupG3
EK48DzRfHz5g2FsmyP7zXO+8Wf62ywHHhc27ls3lvjbqs9vpNzO/DxouoaFg+lQL7g2ULqei19fU
1WRR5BZIQ3QmWcURYdg9Z1zE0tdKr0Ya7aYi386Qkuhdmwd3wnZt8xgiyBLB+0pY7n7QL2mQwNDU
yCraUnyZCJqiBEi0Gwy/q87d6AWjFIjhRZvddRiatdvzXWwvSFfSFcnKdC6cqoy9aqtfORqPSy2r
d5wn1P1m/9Bnzhq4YrEt/eBt7NJHYNBnxFjnOabqCskbk2aO3xUq19rlmkEyypAxuE6lSRMZM0LJ
zPRn31vYoPEAsNp2ArSYwADMdnpyZ8dde9VdXYYPg85wBTavFV6vNaYprmvI3TNiCHy+7Sfsmk9j
2lbIn1d4qZyh5hWoORhbl5jXyUXv/RrLlPhd70IVfgni5DC3YbGGqI6fFLCUaTApx1/kn0Dm8sT2
qSu+/xmZvk2JfMaVQM3uFNc5MH937CwIzMk+mW0AYhruptrqKO/x2ERD9eprwpqrm5Pj0jVHEtlk
Jh/dQCJ6ZeAxJGf4cDDjGGZTcbaXkIHgKlIB/MTo5Npkg3VUlX2CqSCVBvK8GKpP8BYW5Fr22WlI
B/xO1RsLwfupNn6geaMrQZXkvfU400PPe0Rm9TU07s8SPdHsqb+Cj8ikmTYm5m6VwH1qmRDzxj1B
t+8S7Sk4Rq4D1wQjPDY/Ih7wCMajs5MOeotO3F/DazIPmVHEVFLIVoJNHL8lFVdmZHrPgVNSUrV7
u+H5WpqsnqTq/upz/Vo5FgVPZApqSWeX9uhBE+wZXdP88FjTG4QVNKp66PrxFwuRqwAQA8jnYMiS
FYdVspwmxtkcH+OkXhJsaQLU5J5FRQHZgRvGyzY+slAz6MJwiaHZqRC4pHaSrp3iI6f6H72KZ+uE
G9zY5yFOFe00vA5xxUPGKPcp0cVlyBxJtfrapGKP2ZagEk+l20J20almmT3QUR0EYRxORcQFavMF
hw+faoh4Wusp3pi9uSSwMR5EYLjhZ3/M8wKlYF0+Wmlx5wc+a2RAO3HvFis/NTaMYZuNTPJ67f/w
XJRZcQkQGTBpSBFcXMvEA04R2IuwxbkrEk4VruKSIizHYzrV4W4uLrZXfo7lgKVQUK3PsjgyH2Vf
q6HhemyGs6Y2t1PCoZq0wV9Ohz7bh8238rJbVzn0m8ESp8rmER2vxhTXUManyaMwNMCNylqs8sZq
fOQa47Aw6WC47yISpNrPvucRWyQ8mExo69Q9VsF6yP1RueoaOfZdXfFrBoZT7c1e/MQ4vZwyJCHX
AQQSYLv5SMxqz0QRsBkFolQnEUWvNthHtsomvyZRwmsDPfbKt5w1PewhE8MvTn6IGsGDlB6oIWKP
etrFYE6TU2Cw0w6YeOGiiWear2Hm5gdAhAa4k1e2MgcOiQLjx8oK2F6jsykphf3qfswbY+cEbrZa
mIM70TjNtYUdvOqQUu0k8QZFpAOifLpkk40QzILqbsi89zaS4QZNeBPZ3lbaRQszUM+bGnhcimXw
2FhrQtGQgcjwOfLI+4tzscltXnXfEKhwkgqltZakig+jj/pgbrYFQzQvh71AsWVA8HCZJzL1QvVT
P6d0/GceLrvQTp+IG2n3Uiy2nbkzHhrbh10nI6ZNWLVU+Wwx0DpHFYlLc26m26RqcMHFznDoXK6F
yC1quj71I+mHfqstVdIMJuFWhaymhR9fWPwVeniggPe2VmD/Vedzvs37AH9IKB/NUE2HtuE2wJgC
1bjrkMOrEoVdSoCLoQOIcvV9Lku2wwPTBZ/ijtXcqdSZccfDvVxP3gQzbent/Ole5ayXY5Y6J+oB
kt9a8MImIjQ3i557xQADGby9AWQjN0EbuKtM9qxWJagy0zhSWq1GKDwrt2nzN6SKHaNVKFF9qBD+
tSHal2neDuHHiNT8lEiAv9Tb69gtg63vzfMZ/TVTjCSl4/Csr9Ai58VW00eUkiHB3GnchmLC2jIV
Z8fYtHJJvko7LuHA9rcg+mK4WGH6gkOODYeVBHsU8d1l1CAqkCb68bYtYSgB9KCPaDH2sKCtb05m
z6uSBNZ9hcX5aDQQXyuWhS+6mne9a94Zc5r95mTawdVRX/FYQ8rNq+Hq58nPqO4YHYX8bdMsGGib
I7seL7D+9SVynwxfEIRB4FTXTBrJY1rdVFBP70Gl3z3roxl/V0BIL/8imibVO359A5/vs5ICrThP
Y3KwwuwI95WRclLobem20VkxbkVyEEHD9ovq1XSzhyDsiRjj31rLsjLuvz+go0+PYQJ9DPvtCnm4
88LqqNzCx6qvrL8Z0lU2l0Ixn3J4vUR8Kftm4kMGNpW8i3j+NJrZubhxipwwleMaxy/BG8uHOXZj
pLLkIvvqaWrStQt9BZ1ZNb81M33ikLv5s8G4wal09+XdUGbXP5ulYLR9kpgMPU+AoUhQZqD2a3Dl
vY9v4qEbvCNo3emu9sFe5c07BRkC/d4xX4za9Q/fXyaWWe1B93IedrM6CslDxrQAtFOpt+4utpvq
MDmpZDxqX8WUVMfCKcdr76fxOm+78pJPA3g25R1RDaFbxd7y0SZnD6aju7QF7KrJAVJCXwoN/tPl
ccDIkCp8kFZ+iGHqrOzK6s9oj21Ot/yjqUDXACTp7uSsHoirNa5BjgmuGMfkKpthgTEGkp2DFlev
8P2H2fLfQx8KSpKkYlPGfbnJInrkJtTBc+mPT9Xc5F+TQCjfa0xJZl3MdwIa9Ympac/+K9Rn3BII
XmNS6oGZg/w13JuKs+ohLedn6ThQCzqe1ngYJA+ueoy3NmTOXWEiuxmNEKndCDukMBlDdFZKvRe7
5MeGxX3sxf3eM2LIZ5oRuVdl3n238AtZmWBfLVA2ea3rkaHH3FG1pKZhT1on5VhtktpCZ4Z8fYtz
oGAhPiYQ/gP1szOK7M4y/fRu+L+fBVnjHSk6/vXnlpXOx9zhiHSLMT2nGZZuS6TN28BMMyHr9S+P
7XDfrpEV6HMCEobQVypfbdXdYXaQl4DBTR8LxA/boSLPnhVRBHwjVCT5dfvJqRkWgqWZ4nA80vpw
NzIY4MmPiG3hjQ7AdF5kyGNtZE2eheab9hGURmyv6T6jdU2Gzw3TSnnkrheIYZ4rvy1uqikZOA1T
/RDEz2PgunynCLhxwS9TesWDqHPrRdkjWtOi5O806CJA0m4Nuqhr1jKl9UZmrcry2WcP/ildbFJj
dBcnDf+/CIHFd1G69sdx2rkNPeUAQiYw4lPMg+Zse19VOALobu3o2WdKqJCgsK0a8o3fzQiMxzdb
FpzpzujvPGhLzItkfp/X4TasRbcbRepe8QBHhJ7P+NySDLYrDIiKARCfJo7zKwzSMw7E6eBa2fCq
R6hU5aQmkMfz8GrbxgdoWBh3Ux8doZTVG00/8DIV00KYa9+8QRrbClHzXid+9oaA0kkUckYxqrVl
E0VTxbBZEuXhMDG9Q+lZD/ZidzHTIt8HPd1H4/XTumYZgSVhgpExBNuYPzr3DYjDeMrzW9wb08X1
2eJIf9qwEwpOZsV6fUjbY2tV8e777SEUObPG8GZG2a0p/ObOTA3iDQJHPFkcGhujTopbOFwDF0ka
CLQK3wc8p4mi9MDmPpgvkyrz/WCYSMXHVw/j01PesUYJ8CYfRsUkxTWSccMAH9Pg4N83Y9Lv/Nzw
0N9p0A1D2my7wEZ31RnZg1kP5xHFM+1Izk7Qd6+Kx9EYvQTw4x4ntEpglc0v6iLjRUb8fK6sj7EQ
xn5UqebtoZ3xp8+q3IDJlGzI/48BVDhcZrbW5yZcvJml+SRc5Cxz0xwAPOEd7RxnPzKkP1oeykO0
Y3LyB3y/6I08INKHKZhfPDzne+GM7pm5Qb+rE+rvEltGqi1vbZM7Masmujoqf/f7xHqypwSLmYHT
1fdMgq11mV/GcTeX4dbuAfC29+YLbWGTXmbHGveB0XunXCsPFzoZTX41jDfbL/FUOA6sPlpkRJGb
2m84W5Y2tkaQ9TBg3kD+MeVsqPKNGVQISJEChSPPNdLBt7Zg1OCzpUZSMxV3SWU+oa9P9t+mpzJH
rUO678O337dv3eY+BMVVmCbDNMxMoTXV+55gDIy2cnGVsspsZxclvuISKFJCHbyg3Nv4mdmqOreF
7LlzZM+L2zID8DxmUIYVxjx6ypPpzPYFropLc12xi/ZprZ0uuc+L2D2MExPxuaP8VGl9hMJXAyGt
GWCgRBYH11mmaRlqob7qSTqNk2I7LIwFk2Zs7bjSO31/iYrpWMObfLDtcry4WdVfc1GEFwaQa0Se
fiDat6m3p2tQVsurRtAS9px0V5kF6gc9RBuzRQJj5Cxv1BQOOIp5h3H69vs07PozLoktUJ/wtSgg
yGQBzJwusoJXczR+cyHygy4yiSBIhwtYLrGbmO09+EgewRtN8pWgoGM1ib0/ouCuUzd5GqP7QRQg
v1MXeSZTzOqSOX2+hwRK19CAgQOxD8ETLOKj9NPgyu76qQm4rMxknC7MVIZjSqGDWNFijrHwpmh4
dtq2OIkGMK+zsoKd16XJukXJC665y15FZyODHtqdVduMlWQ9nrCGGzs21vf+YvFiVGftWJf+Vn7a
3HdVc6gZRAk7TN40qQ7GOE9Xt9h00gjwhYzhjsPtEpUO2Olq5OejSyo6/wXMvPsIr9guA+9pEDzC
MrM0H3tnui+B0fGIYprdFVDJtLcTpI5seoHtsmq4JuICcF7dfpm1W9wbVnuYQ16ufv4RCJCCjsaX
30+Wc4y6YF8vN3k46YgBW+MeFMTgW6aPAF/PE3uquwpuLq2ooU7gxB7TknrIGGgt7Z5xeJq0w3Pu
WaCToq+5Ec0bgkp0nh0AtszF6VM4KMWi8VxgO0bwkrb7vmWkoMYdv5d1/WbT4CP2eeyixM9dhe9O
RuH1+7OIcFYIN3g7yuilVVF+FgxDNkhKSIZrizcGSpeJTV87KTh8doXgrWdSy1EbJJANVtqYk9MI
xeOpyxuXKz1lKIveus2htzK4uavSuubxMHmwbiA/B6Nq77pSm3ejAunte4tRjZyCp5BDfe5qNhA2
OKqWIe3KIVLk0WkmHCt5B0KoyTqY4hIjROxnX2RYXDL/a2DSXXgt9BI3yEnxWdQxUYgSdzjHhs03
oMvVywekvymUiN7BAMKXYEWIU5lntUf9AgU0Lb7+dZ4uh2obFOMx50ReVRG8Nxt35LZztfOEewNK
hBW9ZrZhs5ywDool3saZVHCavDgGfqjvOispyIRuEZsgRGFKWwHWWaQsXvHLTzx7b829Jr60AaIq
iZGJsuo5Z1oP6d+i9IVqgDx4SC7fH6TyMW9PmkWyk/eX0p8YlbH0/JhLdlZ1J607WSKPwlXzMXW2
+JiQ0a1dNLxpXcL1jb8fiLG9HxD23dLQJVtID807eMHXaIrjL6XDvVMn+0Xx9KjhGZCcgywc6uvT
91fz4o4co+L5+ysY1EDjm5eyrodVXTcVrXSesacs2TaGefXcxTmHsYtfLGQm8+C2DkvCypw+DW+p
mYJUXjMVRjsqqAQ1XabRZpXnXvXmS810WTE5vXihM1+HOBHXKnX0GjVFu2GsRLTgSMyiHYpbF2n1
i4CfDY0s5s8HzzGmr7hjvMpYZ4foBj9uNfrsZeuaF2H5kCOJOI8I97FU1cjDzfr8/Rm4S4qEaARe
y58TB1JYHw5Uu98o9wxl/sa885MFqH/jseWf/FD711y2bwD0xEKK8q/jELYsdgubPNc4vgdmQIj1
0DxPy1caIcDKU02/FzJuHkQy/8UYsHi1zWlxSoTOIXaj5C0tQRkBOqnuVBu+ALmk+TQgto+Gct/1
lLxQVmPnQpYSKWE8TFKwNIjRLGae4sdgH+BDWMuMxj/rMO0ew6H/YS+i5kjVNlrGRJy/PyTLZ4Za
JEJIp7eW18JcnllVuGZjH+xcWC91akSbaRb24Zu3b8RlvMkQuB/SmFimaayOPsRNNoceN1CW2Qd8
IpJgVhoI2bJfSsqqgP8/1w6PaTddtZOIL1Zvj48T+BDR4mhsMrBUImofkrRNDrGO473wJZLDsfjK
bUSiE8SOBx3ZbwPLwJUcbfUxTgRDtxHUE7+Qp8q0+g2ZRvbHKHMEaUP3ICdp3/VcB6w0dL8M3Lod
Zo7g3mum4Bo7/VqwC7z//pBp+n8n9hh59savhBjTrZnL7gFqXbVptbznCrxQqE53okqY7pEg80Ow
6BYpc7okgf74XZrmrQv8gcgVY4ZlZQjzhI4kW+j/TPqz6cPt6n9IE7GJ9PuPSAfEY64jJIkOts1H
d8kb+rc0EWfI+7RLampWX7aHqcz6m7dcBt3YPvYibR+Nzu/2RqSPQWp+wmc/uE3aH6M8T86s0x+I
rBaXKAglCzHetv/3ZSGKnga+/CsvT27lqa9yqLyN7UzOWdWJd59pdp9wi+3jmLPdb70ywQgSJNfv
z0TnUXxHNreoVfUnY45pL/L44tH7PVJg/qx5qO6jovM2EC6AGMru2Udff47aXN98F6ZYCGVxnRkv
CXrKjNPbyJvBX2sCHdrIeunRoG1NtnmSE+Kax6W1ScdYb/4+M+PPRA9lKUu6UlFtKqgfYgnl+7dX
d6hnP4xtYAbQBvXBVt3J8+RvBgIGtg8cjX//3cw/w6H4di6519yiZFVpLf4Ih+qwDtNAEIOW4yf5
Cb9+Zeuk/VlUWJgiyPeP0+CF+1C1n2WLANm2YF5O/bauyuCNrUSgbzNr3VNZSesYqfRnmaRoFILU
O8Y2CTumV9kP5TwmS6XxD8FWzp/5hMpyXW27DhQY03KFI/54qeJscFkN9GuvlZeBF+dE5xwSxXaj
KAa8k3oW3T3vl2XseO0sqK7l21QU3XVihzfHPOSyUdXrDHIBjoLa2CnHllu6ch+Ry21Khf3hO1W1
KQk02lZpiAtO9clRgeQLwjHau2H1WzTsQmxEwuuhNcx15htMUBuePYWjZgYJJJLFVXM25tIj3q7x
UGRZF2W6/qtDRndaOLsoY/ZrMaDZUkXuvMEfGLjis+yqpU4uoTiXWF7pEYS9yxrhszaJr0raOzMM
xTUyp3I3xHBe6wK/pvBSwhKqHmO+xDr/91cLyuz/uvcZIbMR17ayhJB/BmomEtSRtDB6WI68s/jA
6CnwGJV00W7EpYczlRK1g4V3bwKJO4h2oj7BmpTlukEJmG+YPFWPLmlaJA1X7BpTVoN9RU/aVBx8
5Tj1txa0OWoQBJdBOr/VbjyvcmIENl3OggVsrnOitG2vTNr0cyBjJsyoSR2Aw5ini/uubfOjXdfR
HmWh99I05RO4qu5nin7SZDiW3DVzLN9RQZNUPVfpDxMRnQlapbeXKYLfGNdpYsygQ/Pc9Bm76iUg
z8NptpVwh29YAO/NNrBWjF1oqxtfPMbSlvcjmouy3oS6gTVYiDPgZUiuZmCc9Fwap96aAqg4jBOH
QbP6MrR3coxOHLMhGnATZMuCjLyubdRY8wbiQ/2I967ezBgkLF9IUOZZe5e2JiqYSKJqwNSaFjdT
NJdQR+WL7Hz52NbOmnGfPvYWeiFMF/fs7KIXqzKqo2mGKRO8E/OccU9mDvVPaA0HSCFqOwSsJzxD
lDz3MQEGnBlPkTUipRChInuAz5Andfc8ifWKJuJgaJ2fwam157+/wtSfUVWKqF8lpcPBJzxbmUtY
278df6VlyQ7BOQTpTDzDJpbfDd+2getFg4FjtxvqgwUIF2MggYcJSNtVS4u2jbvKX3dW4N4Vhn2N
YNZFU/YezAjB9fwFSmNasoIiNzuM2NcvU2tsYOawhyAYJm+Ffz+STJIJ1V2M6M2SvnfDYW91lccL
JharPCStUEUmkdEAK9wTVJx3w4bm3WuP4QukeNbHQbj9+9fDXs6wIp2CIj/+9b//l2vyeiwhuUQc
CsDrWvyRfirI64E+jFrRq4CABsqbTsbQ41FSrrEeguHdk8hU/LAbsKyCt7PQEt4hlT07sJsvLi/1
oZLdwNy8fwvTYEJjJ9QdEt54IwiwAkNo/mrxD0CiBIwxbuyQt9lupvK5d07Ccl4xdBhY5nnyREK+
xBtGmXIHBswA9XrzZ7BKcVo+xIKb3ZC41arQTb8wKUKVSohXqBL3MYg+MMo5R9/zIiy5Mr5LVHga
hcp/x7LTG4OV1z+E6H6f/X++bpZlclYJz+Vl+6NIoVGNpe8nBRYUdvKcTwSGh0HxWTVLAtbSAthD
5h9TKc4m5/yVRutUfA0A3hPUM7FeO1BLmEPq/IUb9lcRf8QUsWZovyKnMNdDv8u7HIpCK/WKmSme
WNf31qWrzY0mLejkDDhpGjHNvGC2j3gEW7PXfdh1gw67ILdp6skyk/yAFNKfkbNEUWAcSyNaibrl
mAN5tJ1kj42/B0zlMzlgO2dley/yzL0v9bKEcn4UsdVdpJluLMVGUAgnf6XluBmJLG++JWGr5ReM
Q81j10d3Ja37+u+vT/lnvhd1Cse8KT2BsgrAyVIs/tv9miB0FGoIyrUSUX8Zezc61gl+6TbxznkV
YZ9TYcbuGrQoIN5zEUzDpWvdr7SIYblHbv0g0zpa+0XCvhG7BOTuwTmgHv7HnMf/309KQNpSsAKJ
pbj6z5+UHQHrDqyiuATCEfhNyFgqXGdeLJ99t/wa2I1cuip2t8w2rC1u3GNNDM29N4snJ3e6bTH0
KeOc+BPjKducLmNTXPnWP5R//1Vc83pq0+T805YtlPPH+ednWNX8tinW0QxSSdiEAiVERm+ChizN
ECfEuszwcf3Du7hUef95tzBps01Nvcl/0vzjlCnzVtUTvAy+V7X35yKkL2X4AQmlU4TnwJBVO7NP
S1gsgODyeTKParQ/oFmBe20Mk9kFps1/+KH+++hTMK08z+YnUsJVf5R3fVzUtTkB1oid9ti5VXdN
gOYfA4ZD24lYkUMou/FYpnGL/FUdh6l7+Yef4L+KY4fj13OkbZuW1kS6/ucl07YCRibzyXUaY3n0
IF9ja/MhevCtFJKqfaFsRp9Jf2SAwmMzHN/oNw+9Q9wL6WLWP9xs9vI2/PE2eVwXQjuu60nt/nGz
6Q5FjJlG5KmE3TV0+mqfJ12MTyt1P9IaMD5SmKPIo+zKGPQZdqF8AwMLvTxW9jUxZvcEyPXNyfr0
SA8jGUUk4c4hVcZhWX6GzRCyz/MgANuN7LatjPzb2L9KOxwSem3LOlLwwbpjEWr7j62dG791dW0b
Fb4S3/Y+myP4iiXBhgbMgKkcp5dx6N7LZcT5/cFzwb5kjk3KNTzDx1o33jaew1vK5ODOIkZrlYsx
ep8tJI9G0w3n75H79wcjan8pnfmHwWqCyz+8z/990zmSkobnLO0QXdAfl7+dWBHOJoQKQT7kS9bk
1hqt5lUjCjoCdJ83OLD7lVmV3qUg7dyfxuzJXNbKOswZkrzTQ4Tqfzg7sx23kS2LfhEBzkG+pkSJ
mqWcnPYL4XLd4jwG56/vRbnQfZ1pOIFGHRCZLqNKYzDinL3XDmpAbo52crr0rz8/PuPj19PWbEd3
YG4ZjuC29uvnUCkqSFYzR4Ka1J+TI8rbrMrOi8YafuzYMZBoi3DdxM7fdK26jbMEew+yQSKyBA+N
ldV7dsfexMn74FKGi+me7fv9Ao0axe+klv7917Z8jUEmGjryfaK7w8fQ+drkBvejEfoc7DV3F1d0
6nJzjs9CFQc2J86Z7uEnH3XtwzHYtg1dcwhI1TjmOe/3gTbHJZU+RMwwK9+zQCQXO6jd0wDJOblO
+LL8ICxJNpfBGRrWjhgleTCWvzZq83cMvG9YWjjTjtntk/fi4waVHZkqbBu1pImT/12WKggGqAW4
z1cd04STokgXaDo6ZIN0G76duqdE5njkKznvXIBW65qWZ1t8VXNYQYSXVMdonuZjN6jGGTVNARQz
NleN7ZgnUEbWaRnb0wkTwaZgp58XPVCjefyWdP3s2VhAaaPE1uMoBdZVoMRrcCCwYwTZXy0Ttz8/
19/c3G3LMthBGZZBZtz7dNG6MU3JlCVeCd1eEYFHo7rV0aXpQrkg896MXeM+RjW0T3SOhzFSIoAy
b2lurLu4kkdi1ozzMLZ4I3KELghYSGfVYufy54epf3xLhE4PgM2Y4NGy2/v165FHCJb4VC7x8RhJ
2DuwH2+m9nUOmFPl5GmEU6nfGLBotyzJOfiX6VqwKD00afDE5ogeUVlC8XdSi54WjBtzmncdJFrQ
xlwsDmQ0cU3UGy7xK39+8Pdo81/XdL7QnHYM1nV2++a7tUeJFYLA5YT4na41qFkk4V03PreuMI8Y
nP7GcATeBUFj1hCdx4lfOxVxTUh3gqvzz4/F+Pil40DAfJe7nalyT3//QqZm6mpmC7ypOeVIpR/K
zJ1ehxD9g2tZA5BvLI5Kme2lo2WXPnTEAW7rqxq49FiTWD+mtWPd3E4DIiLCvwHmKDu7aJa86Wj2
dC0DJld3x3venDrzHSp1+ysM22Pec6CLRB+/ZZ1Kxp0BRSStrfGY5/ZXILLi1FUNzFl0ghuVHMRN
mElGRP+Pp8+dlc+8s1gY1Hd7L3xnaVY3ebZqdOc/82yJE1HFgc+BWYPuYirwEN1q0wCAuLmlbpIs
OvZfNJupStBZ8basIib6TbUkgaOn7CPnSbEmBvLWV+KcslNKa2QllRik1PLrEJdiH6dG92hryBtn
NRfH3LEav8lQQ4ZSr4QHe93jaB+Z2ndB5sUwqUcTLXmJWNf8pBMoPu6P2Rovp837dp5tz6/foomH
E8GEL1ZBBzhyri5pLcI3bFTZ0chB6Dvc3baBBSmLt25c6VX5BoapPalzicZEZiRcReQptGMSv7m9
RA9kZadoaZdlk4uHAFS3pWBTTAmCxAoS+zzZ8WC2wQwTMe5ehhKxmKyIONNXLLIeKSQA/ANDRx0b
Eq2Va+6twImwtkQlzlIJqz3hGSHYqE59MnNcucBbx004WCy6rVOcQ7OlxwEqQCV9Q5Gh8Yq/6StR
48+9EZAYg0/toS6lRBupNbdYVJXvoLYbOrm43+SzoaZil0I22+hdau0niAmijIyvlRHYWzvtyG6Z
8pyzWMQwksmgl0Sp3Fn5gsH1iKyfPV7ACMyH2+NiGexXN3Z66A/a/KQplbnGy29v//wR/t1SaAtu
3nSODZru5rKT+K/jWDelBDDqKqxdIiqtKrBvRd/8rRYY+goEN9vUuuazXm1lMqbYQokwMEf9BknN
eHEY0HVFs8eyGjyOsPMhNLvXjKCiQ+kg1xtwYN1/o+E4P/z5cf9mhyPwhroODllDFx92tmA2MeN3
UBENwMcNPgRjrFfdJEMvVSuwjLwVfgG4cqeV1i6KoDxIyTRHAqNdqYrtHpZfxfI+pn3wn8AZkHK0
E4lejU7GOWa/VTJ1CJp08hh6tRXbwMAnxiiDPR+f9hYz60ELnfTKDHhYImZH7AH6NyPOZqYU0to3
Js6VPz9p60MzddnGq6bK3VXnyHfvb//Xm8XoaMrNGMynqxKOPcBuOMQkAj/0U9h5kqjAHeOz5OQE
tE6cIbqNvYlFtxGPTHbU9T1iploSTyH1xLDj4akTl5qsnIHU5pgz26Fw0SiULbbmFbjn2LPVMj3N
FhbOFp+i8PS0SXbDqP1lRrqkfxRKIpRWUADIe498OeaMQMDh7fks17u672uUpkJupykgb6FRdXYk
EHTciB2lrUZEdTn9zbVWFamIb0bvI5NRvyj0kui24d9C1Nl98nm/3x3f3T0dHZalY1o6+2Pj3YnI
6iXEGqcoVnYSG9xBSFZQtRxubiSja1zQNBxoBQBtH+DvKGn3hOgnIQe+Lx7nbtYfprCafFfp49ug
Y1vSUAdzNkmxzjWJoAlE/sJmInd5Y5ZDedD1FKlA3ycvTtMkG9Vx50PfAyVxa63U4Jdp0aYMGT7f
jzEYOV1vCAodVrDrrLUAg/e9vdzUZumjlvx+/21IdJeA06Be5WLJ3GhUzSfgAf/W0jgKoXJ99mX7
zX7JFfRXTdc2gNLq7xaJxEXnyEwcgoG81chxX7qyxZmhI064/1qUlW/FYXet3YFVXXEsTwGfu7Or
3PZsWvF+0YNry+Dsf8OmbDYq3uwS+Ee2y8Rgn0MrHS7hfKBjDJmACTy93PI6xFOIl6TxygRQGgL/
cRfO5LYkqkDiY3zyJLWPZ3c257rDdMgSpmO+P9P1gW0XVWqg76jMeRul2bCzY/ttssqvfDh+fj+E
OT3GZT+uTWBBh9AOxn0gINDg554/2Ut/HLTZMKBdzAzsVLEFvm9IjkpZx6xPnAGUbMtuqnzSkii+
mDP2eBkhtEqMxjfHST1Eef21soxTz6rwpnTjMZi7t66bjo09mtyVXXNt9TWRrbqJ4IHGIWPLifxc
As/l8B+IQs63Txaq5QPx67fM0Ww2BryQls2x590e1SbIDs/khMe+g9mNMsvZAIZ/nOoBMG6UReeJ
5ORzQWLzz4sVNgPY06pejWChcCYQbRqBVBAX3TCaLzzTfl8jCoNpxK+xYWE2nF1AkYc2NIHvE9O9
sZNCPM/gYSvgeE9qRsrNGCj12Va0r03QWo8tgTIPtdtkF/dmIUX+wk6+3Ni6ruFgmdu1bPm6I2om
rTXM8bK4z2QQDOe4LKZtpnyps77chYkDrsOQNnurqltVhdOCFFXsW0qqbhi3hNMzbv9k0bI/brMZ
oonl1eTzIHCD/nqTHi27qUZkY+iCQQ6D4FjQpsqe/odyNcFYeGokzFVSmEDZGxxSLGvycM8qkZBC
t8GEJ7cTJk5QtY78KQH1vjQjlLmNr8Z8zRRw0orWx6xF9r+5mHFm58fc6g9kYsmfUZnIhtlqKSQN
luylD/93mYxiIAb01jEKeDDyfPjaJkzqaoEnpR1i56VNOIti4fkqYihNZMx9Z9RC/8Hos8d6ADNN
/gbGdkRDCUi+A0zxepUhQ9oqhgsQqw9d+sDOaUS3n6Si9dSmM7xUd7BcV1Gx4RipnyB9syqwe5Mx
U8WpfprBzxJ5C8zhk5XC+M1KwSBZtxFPGXT63o9YHKUI0HKwHDqLqXIyEhxqnd6fjXjsvV5M+g3t
ESQCr7NxzYGCqbqhPigVIQ8KbxeoJm32gwm3yZwCR26HOv8hNE83R1Cc5MviOXbVI//ffB01ldyU
kx7dBJQQq5mTi9RZClE2h08EPUCRRBUtSwEzYoaKCib1s17Xxx7i0kOy+MexWCDf7xDTljDEHF8D
imM3u9mO/CvJHfG1XvQjUeqKfV7Fi9sz3fExg2yJ1HvfOJ3cC+NhlB0aa6OLSMfphPfnVcb+eFvi
Lu7y4LgrQU213h1A6NvDMSJ3alUPyTbqcXrJVhkfLSKUD0oPYw/y3+P9j0JRQRWNbfKNMsnOIg5P
SmVrZHtnxkUN9csIDoGYlfiqOeY/FdIq2MeZvUkZ4D1ozLYfGm5e+7oSkGiT4FSnrfZgzIp76VWt
PI0Y9VfRnM/faaruSazLXvVBUf2WQL+HwMm/E9Y73ozlIlL7G7TPiIiN4TVVox9oUouLRRoAkYeM
hrJgTYIXqUiVREtZOC8NKQ578g8aL7K10i+GvkFT6hA8ELfBQybVbVaVy/m5674xCY3PUMZ2VWIj
YQsvihZ+cuSnzfBhbXc1W1gmrwSiHvv9p58v4cA9GnCPnJrexwHFeayJJuXUwJMKY/3kpG5xzDEC
OISQeOasTDsxlmDVzXiwHlQOs7p57foBoHNdG/44rzGJQaUrenujEeX3t1Fr31mwR3bxmEPmKkSj
6TQ6jKSuehrStTuDGRrVzngpbBxPUeeqfxsD2d1A/ldup9IwsBE5aUwAVvZiJMhBqm2d1sy9TMcd
UPW1tpV1jvV8HKtHyctHPxB3UwhHhPwNX5sDxsXpTERjYUKIaqHLHxm7L7kxw00ic8X/IHBuqIFc
G537o3bZzSVVY96GgJlwbRzVEIzfQ9cv34gYolAaAUWZY3XiNIrsKejL4FSSNYRw9i87T22Q15b1
6GJRZHI8w/qe/NLqVDqvRBAzxoVX06EvOWWLnwNwoHgg25vWbpe425I5LaJPazHN6KvYSUxstCo8
L9hSuAyb2JOTnVwZAw2bnJipfQpDN0ctB7GUix2poH9V5tGabJlRYXF/dbribWoD7YRhN2Z4Kbtt
ziq+sukjXsh7RaNZ6vzHGn1vwdJn8WoTYOVJttiUkLcA6oHjOKfrONOKfTen0DKlWm/6arK2IxaI
rZlr8Vkvap8Pm3s0lku8RLSPJh8FIyumfdxY/XOh+LaKr2AEkfnMhOQv0dHzMju/69jxDP97kar2
9ufl5TcbMFfnH2u566qo+t/tetW00RPZ2xwrc+NE+jiskDYTxLCMJKdKwrCspBtfEds9kyULNHlC
w6PU9T8l+6ybSdDMepZQtiyreIlDY48oo/oLgAtRvFhoreC11eG3L6cuszI/2THc52+/bsCYhzAM
pDlncj4W7x57EoyLTaCSq5wZ7MZR+NBUzSKSYaew7hKWbo2txBJU3D8m/TixaZcRtrbCRQ9l4yTh
BtSRf7guCGRh5i8yDI/I7uPlJyUcFFYeLfP1Ss9OdTHCMu8FMqdxYoSdP/75jdB+szV3BS1ltuYc
fz+O1VDdWhrdWN6JKJ5OjjFpuyBiCIy3IFqNrlPsmsJsbjRbVGggcAgxx+56FCvnfNL2nZuKm9HX
yXlkbrgiJmRm1pRGDnsVglcXVlDjfu/S9jGK+vmMJnx+tjOOV45NHDT/5YuaRMaB7BXjkMKAemgR
+WHh4Vc7qP4D1qQ42Hlte5ESd9s5Kv8RWLCvjXpuVIiLdVVgjhrDYzDp+TWZG1Z4RFFIYTEFOJr+
Fwfmzawo9ldrfB26YvStWjobQ7ETyBD9tlAT6cd6SpLfIL3WBITDVDO/EAdpYHoT0ERx48GhGmix
Qm+qfSA3nac7EiU4wsWdjHQ8iGgPSuSgJETF/bWYHQO2faiwc9TytVG72pNYq10/PWnLz3VftChA
ymOVzxl3SWQgBHSme6JPiqexBg5A3BV6MiVfAixMj3iS/kuxGJoYQBxSdOSe20ABKhWTs2z5d8Qg
+kzI1nTM8Oyv8rhYAOVu483E8q1pLeoHGn/XGQ/6FhnRiBFCIxXJmMfv0OIf+sFCHDBFChkYAxMN
JerABIrkxZRAPf/8afuoVhVoEzgDClXnyOs47786cV1mtQ4dytSbfjcU8ClG40sNE32dpUVYb7En
DtvJrTNfE+nE+KbP3rQFddXqmCfLkQ5wCiLhobQARA/FkH9P0T6qqJd+hI11yBAe/qM4kHuSCvQV
bikWxYOswokQ4BFZLOvsGrBA58syfrEwsH9F3DU+MJqzzuR56zcrra4iP8MXmfcqo2OUIMuPUd3O
ezMLbLguKi0qKyG5S9KUd+m/bkFBVdsitwnetuuRlTdTL7KWMyE9gfvNsBZn5myBuCcLZOZDv3eG
wNiX2LiKB5W0pk82b+6HXhYvM00FpnaITJZB6q9nmgj8WdIJbthlV77QL843iuilZ9H1oslSDAiz
SUAsy/6tU5ueSfU4H++XqIywZEW3Xr+O+lU2y7Vrrn14VbUL5RJUpV2Gc23uZXgR2tnVziGmy6u0
YUawiEUQCSw4avWCD9i7Wzv6rkQK/CYgOJ7VNs0/GAwPQe5i44lSm/a6Yl7529/7ukM6XVTDOqmZ
Yi1la49G9GS2S+n3EtZTmj9T/fQc58+h8m/NzUsQPEvzZWxeavOlyF6p0nzJp1cqyV4bBW8DJLIv
hfJKQdR4UJq8H4hIgmHoQnq4uVG5JcrK/ZbnqBsxtr3ZZhZtsOa0z92nbR9d/XDuFBwyEMyiltV1
dBXvmmWapdOESNG2azYCyT2p4HjpIEoO+WF09wYvknng2oKmjo8B5jJypuRRKkfSuawDcYNNdZLz
UqN7soszPXbKdM5Bce4LpIYXx8FIdKFmjKLupXIvdXlt2FbP1/Fe83x1gqWq+hYEvA3w+G4tP2u3
kLmEl/GaPNtwXKC65c+yzc2dnoZHBW8V5GW73oWViC5hmaKBt7Rtqe8UGnJ7dYHd7ZV+L0idD2Al
8plfKiKcxN0H2YFyskOKkpuQCPNg14SLH8PgWKlLGYRTFCetOIHCmiBZYajMzhQwXT07d/ZZbgfj
4KaX2j5P/UWkl8q+DP2lIHDSvqTZlYqzazJcS7FUNFxzcU3Ftc1vlD3emvxmjkuRb9fqnj7eMvem
jje7fEzcW6v1+sElriPtDHqsiwSV1YZwPAfsfqokPbFIFguSUMMtRJf0pisoMsKuGbY4LMgrfbSK
R+NeWvFIBQJy2aMjbnzKUPphJjXFzUxv2bCUmv5bhXX9WZl1dWNSZq7ifo3aixFfFXkxDRLBLjge
8/iStuc0vsTtmQpbTsfnzjy13Ylr1Z1kuhSGHARU9nA075XBJHMPtAeptDnEzSGKDwyJi2E/FPts
2LtEAyWfyMI/qmTQQ6Ea0Gj+cZR03/sT8hB2WBOZyDr1qHyKytTx+lYdvBETx9M0dc05kC5PJ7Oe
mKATQ7Zo/pqh6wieMAmGp6eiobg43P/ofiEAyDiZxiGeLJcUeIFcHOoFCXb9fItcR56VrtvUGiLt
aIKNmEGOASBSTt8i2axsLXW+JA0DDL6Z8eZuRFr+XOSg6KfWsX0OvfHPv6+ysY5suQ9RXm5SwMUP
pqj6y/1SYNO7xL0Zbltd2g9T+Taz0zw3Rp1dMYDhgUl/2GadfelG2exk/onw4eP+eRmyoxGzDdTM
BnOadyu8JPMXsXe5smbrOUkTF8HQvDEXHFo8cHRVJ7Awc1PjfyrOUdFLzvDknEykcI35+KTb1otj
WekNu1tsccA10s4zq86CdQzXawRQfEGXR2px+cm9SVvWtV92zzxyxOAaKhIGHh+OuA6d4LLLRyg/
XdRt27nhLtnoLxn2Fc80sXGkeWVfyWgBnuyGrxZqdDAc9DZFn7c0enoCf5dYbaHj42rTZl8vSQJ/
3qfoH2+gjIBoywB4wGXgvB8GJWKeOFEAO2onEMKljcHFCp3Q71S4OXBpxHnq6MKxR/YGtUhAl5TT
Kl3Y0rBJFJIK36w6b7aD1pnQZnryFob8mLio0/Up+Aq45tKW82fzl48yHV5aGmfoBpkkoIN+pxhg
thTOsjHyVaI2AV408IGORS6CNDLi9+Btrhi8DjurPRQSmptdT1urNtGB5mI6Fo7iN4j4sdx0xCwP
3Bf//KJ+FLDw8NiYmEioUVB/GALM2KEJmITbFnVB9QL8m2itoUloGQSDZ0oDOTJHv1NgE2mISeys
90wWE6kzXnSmb2rcAXsM6OmVps14F1SG71oO3c5R/+SE97EJySN1F9UFt+27CPPdtysn9Wps4HtG
07LE1iiQXYkyT6RWgzPNbLIHR8z5ptFaHTkaAVJ4qvDw97BIZ31Zv5EpLMMnbd1WPb63iEjWxp3E
STP1ZQzjgBDpehQKUa6pXo4s5xzmBG6nqjVB31EeOGQ5r7RwGFFrgfZkm4mx7ifGXLoSu0RhWMVG
RBxRPnmLfvO5N5D8IzdkYG1yKvz1iat5RecUHd2KPnZ/6MrEIeqypfGqPuSx8SNBLLzBloy/p/es
gGfrZOCz/vwg7N+sEAaLGjsgVEQfhU4ZMi4n0/IFqBFtVJ3QGgj1fms1S2pKFe5he9KS5ohJ35Bs
PyyhG5Q0yQtZED8i4ob/hjSxl8SPHKUKd3LghEtHGOqp3pp/lWSu3BD11ZelcfLAF0k9jCFypanJ
hyew2ii82zXrZ+VVJm2vSE5H3MzV2Q07ghRzvO3T0i5pq45MCSjJaYbzIarxbcBr3jlOq16NzHCf
lbpKHgyE77ikk+BZCAYv0nDL3f3fmmqbeF3wkLQFoi0RkJ6IMdxnbUz8kDyRdTAa4jJHyjFUq/pV
YJfR8khdEmbo0cXaI9qY06BCWpzUvPYRkriPdm1PyHNJrPvzG4Lh4+OabTGrgQlB50OY79vU0Gi7
joZTBfoMMcocuifHRP93/6kyu5ttsG1dKuuRB+7IGKTGdqku283trnf90fX57LQbnUjxdqnB2LrB
djKWYu8EM5W8Bo4t2Gkq0vY0VBxwF7TbRMOZrLevY3X4WWp4MIy9da+UkLt+jyqRioOdoS1laTtC
eaYWm5u/qGs1nwpaP+x8J6A5TCj8djS2s0EI09aWW1NuCW0sxZYExRkpDAf52Mfvao1+/KPoAT6S
orSj2mgXWLt53DXx3rFAkO7tem/W+37eczzMnaVSqjtE2SEmXak7DOExMw4UQtmfVc9Ho1qqnI/5
fBTQWcgFhUqSnyjwJAk0vE/ewvt+4N1d10GhyZ2XhW2ZH/76xS5kUlUTFFoUm3K8uMBfzrW2j1Cd
YQ3DUZUwSrnRKce8Vjr/yN7YpB248yiI0yO+03Kf2Bk5XWEbPyXB32ZU5yf6qfnp/pOSZdMh1AU3
8iDd22X8VcG782STA7aORKs+zpNlrGsyWfyaHcWtOuJeLB6QL37BK1dfy1LU10m6tR/FdIRFNtTX
MDRv6gTK23SXxFCnswlukz+SpJovbayoVwQQ0YNwK/MrRrZsXRUZaqGc89Qcz6OzpvdhPrQ8WVBb
EApT0xdF+6KDrT3hwxanRLQCRIxpb/LGheOAABHenvU9sTGZ6lgM1gZp5A935YaGrfeBI3t7I5L8
HwK13WuSNygWl2Z1ieUO62lhITIHFi17vfDNW6aSd431slC2ROXKld2mAiahK0E0wFuQsW5sMEHC
Levx7qZGX161XHltZzv/ETvVD9S+0MP0gJfks62j+mHIgMeUsTe3GsvB1nAXQf6X0gWAlmLmuUb0
Dhl86jZMiK/zNRaR2kdwIeNdS4IQEKB450xLBdOuEjtM7E6yx2o9yv0s90Wwl9oeIHtdHPrhIAtO
rXgh11lynIcDTl+qIuEsOfb60ZFL1eFp1o9UVZ+6cKkGwfq9+prFbKnpXsYCmT+J4KTfr25AZNIp
r85AtxT3QQN/Up0T5UTJ6hxr6BHPQ3WulBPV3KtVTlTP0c0mWMiT/J17DdqJmojzi06IN83oZEcn
o1mumXkM7ldmHJSrwZVpKvsmyOn+OolEXdWuLG85wV+ET0/JExGf+gMgPv06W9WXyoDjdSjoZVbH
Ljy61VHww3y0EBm7R770inN076XnJ/Ve47B84/thqXbgvLaUtE9jeub7tYQD2afcPrXpORnAVpIm
fCrSc2yfQhusylI3pIuOdbLvpSTnJe9yWGn9SbdOc38a7zVZJ0Nwyz512b81iiNVZydyGFpxRCKt
o5Iul4rK4xQcqCE4ZNpSQXNwmoOICaSFhrA3ODRyVrxXXu5noP/KLsVvbOysbkfgUfwFnQp134L6
M2suLr/OryCEcrc2tqaxRbb02S1qOfD8usAZqsZtTuB6YM/+XqI+qnNvJXrHSc4Wyhrb9o7GpnpM
iKW6VwTXgKA2jFqLB28pEmbCfKkx2M4BsQDb0thGw1KYrBV81vE2haSmLmW3m6bYTPXGIPl2bRsb
09hA4vpZMgM5ROYzfLItKezC3taxbyHbqXyiiAvgjhb6LT+OEGUuFVX/FhI6Ch15a+3saI8PrzAT
dzPMChBZvYZNUWg7qtJ2EK/Tdhe3u9D1IyJ6eTqocsG+tH6l+RN31Mwfgi01BduMO5uxDXki5VJB
tAUJR0l1Y7UbMk6g4MUEQ28oiyfC0zI22OZ+Vie31My9kGc0a8wknMF9hkEdOZ+eWdjQ/eaNY69p
mZy2BCrJd/qLWrN7UyGAjhgYOtCrCVYJWdpgQcM1hAfKqNchmk5tHQ8MM9fEDoQspSH8TK/LvQGw
tPSm3KO/SWmmN0rPMJey7iXYmJleqnj5vUqieQGZ3YvUq461QfEERG0FPpNHMh7VWF5rsQ33emup
kV9b8gdoXHgD4w3E04ChOa0WXoSMD+wcSbckGhtrin06Ncp/q4/XFBQ311zp7qpWmeEAgV5psKPu
FUJ0D5diHqRUayddt+pSzb0qhVTAdZB6BRm0KRa3pebaG2igcEwngWLwyLOhiUVNjgeUtuIPoQo7
nryXxvwjRkDiLfoHx6PowFDxvULHw2NPGfciLRz1YAtxyoNfSjIipSdejwgm8abEc0maddclkqdp
nZtrKCzGhLRnnZXrmNy+ZJ0EbBnI4V3lkHaWVJcVoPpswh68wmYd+A4hEgQZ8r6G6zlbm/UaTDiK
3QTWu7YGYARkVocLJ9Zm6JHMQs33YjozSa94TdGdS/oEHjG2zN2MyePAlPEOTrxEXmiRpbMUHvfF
5s5bxtttLVXfq5g9aYEt9zrLk+1S7UxmqAeFVbvXxLQNZ2/stc46jj2wPKGxlEa64LgeJCOrdVus
+wJTxRpRCJRZx0SZuGrU5brov6blWgh0ECQar1226ynRouukX0qq65pQNWupUuFf8bFci9SjJt7Q
YbkOlO41g9fdryPvo84jgfDIo1qquRftq5g3nSaW4wFZohL+Jigtwtbjja15pua5wtN6T4B56z1V
YweFi9UbqqW6e82J57hrkJJIoAtznZlrc1qTbN6264YAaPZvvK+8uwEus5W2o/uBmbhTV27/SXfg
LgF8t4CbLtIf28JbTUdL/3WHWk1VloPPRaUW6Lh4TTV6whsePQWN4fXDkPtkHEQIzhzVw3jC9kRq
xpsibiEyjCBg95UZ843hYLl11Gw3IJ3bpn3INhWSGNL06PJ/lww/xEqIN1e8pd1b3vGfeZvDt7p7
08I3415kgIE/vRNQvyjZF9t87eYvRvPqmEsF5qvg5+CFiqYXd59Ft2R6kdlLNr0AsRXmMyUlg4Pn
KHxOwmdnfsIEaBVP4l6OeIyGpZLh0TBvMn20zFtpkI4D6LgqczKXY9t5SieFqIwy+E9ix8ULuYd+
g37vikQFaVTXJqsMH/Pjn2+lv+nYIrxijO5ifjXpfb3rIqm9BKwZLB2vQlzMCivX/TJl5M2UGVKf
ckDgPE76q1rZJGq2lnao6+Rr47JAE/JirAd2SKoGWlKS2kSyTJq8TYBf1g4JZbssRqcCzbzRDW1j
BTDOk3JJDyxz9dZlM1sxNz3k1qje7n8k+fVBwJwk1TVyGSY45JooKLqEEztP0zhaDy2n4CxIXklY
tw6Ehv33JdbWxRLmPtfaQ68P7ENJuMUoEe6bVnGenY7c1KxvWEOgpq3ByvqWrPKXBnX3Jx9w8bGt
wcwENy8jeFQDjOV+/YCPth6kajPzAa8d7nOLSLMUctoR+EmN7i7XdrPL/mQp9i0/K4T66+J1Woqt
C8W+JciWK/sWynTW3ZnNi9L/u3NBBRiLDTsXyiQX575zYfOSpMv+hX1LNP67b+mDDfuW9l4/9y1s
XUoOwLHfjb5RLZsWKrP8hKp24X3rEoT/bloW/xsE1riYNrAGoTWJ6Hi/lAoC2MCrO+R1zqRcOkBg
pz9/SsXHloRBL3ERCWKQcrHJ/PpqpkRrt6AhKzKxQJBktFSPEunucXKuPYpAUHfV9BY3M8Jd0W9D
wlggNzvz4X7pmowxSJIOqxo+m9848YBPCJ2ZzHTze6trqwro59qcy24rGPEw9MTMyPfh7yhbsFj/
+0f3P2+aJliVgJO9+78gqPCfUZ8IE0nijXQLmPsd+R4OgdWHgrcNb/KEUv/NBci8ypPx1Q2TH6W0
Em9OpuCpG3QSNOKZaYM1OPsQygsjaPva60hg0kQtXvRCMQ9dv+TxNkXxoiIFPTk/bEl/rKzd9BuZ
xd+Dbsp/jG1w7OnDvzQoC+7EjapA06W4s/DdWEfm2+ovmtTrmyuL5h9LrdWH1EQhkFqwyhHYSa9q
8+r5z28d9KSPWz4kJ2huVd5BjqDv3juVJqNCmH21GjS9oh1t0igTennBFNGV3swIwF3XNns/j618
Q7L9vfKRLFUPkzLVMJY/xTXuwc08bEakV8ZS/bBx3Y2TYgjaCndDopeZotDdGs3WmZbK7G1yryHy
u3spFjtkn2LQRLz2MPhW6Rv3koOPKBBD5Vz65eCPpd+Tvz0s13jw29IPB98M/QrhYInp0s9Kvipb
wDLDvSJrq49brZpgWEJzgpOOzl1mF4uH12wNgKbN1p22erPN7a01bVN7G9+rj/z2Xk3kO+VSVeT3
g48LpB3oB+DJ00sfQ3E1+FO5FI2VDH9xuVTCX+FJ/A9l57UcN5Zl7VfpqHv0wB/gj+m+SAOkpRGd
qBuERFEH3vun/z9kqXpKZEVxJmIrg0aiMpMw5+y91rfkTul3hty5/U6TO7BfI+I3uevl8oG0fCow
l5qRAlY+FBoLaPymwMUe+2nsg7unEodA56Umgoxyb+i8IfS6kL3EB2Oh94gQ2oo2937VdoWmu29J
W2kq0ryvdEDNLTJsNUsIEYiz9k5jfpVDpd2RDuDc2SJWEN7M0R0zBpIkhijbWUhLD3GF/CbRia6p
6d9+gRB4bGxAJmFL6tkkZu06lM8umUJgIaercurbE+0deQ5nbkdl4Yaf1WHgFxQSSlm1WrsONDB3
vQrxAeqlfe0gvT5UTUtfzO2TB+mkL8ufnk7amimSuEZsTNxTzo65U11Qsb150K2S6FwaS2WmNkfV
/qotwOu0dYjJkFwI5nAiNmaSxrO0lO+YDdpvTEpvhkx5CWNr/lQk/FuzK5MbwKvKRz7d961+OAou
tyPms0hyLjOQP3WBBPEoqdOpvJ2J3e86awoPLTorUIDRnQV9Vg0nr6rd+amQUUmXB7ADUco90vAo
Ib8IaVFl2MYOldD0WIQNDF4LQlZvBazkw/5sJQrpcq0RfNC+em/RBZ1rmDi12O9Dub/o2f70vEN+
mSUOEQRqpgCtN0lzPWZMOxWjqg5gAmG7jPE+juz+E1Iu19eKB/qB5i0pkMoHXJv3Bj9k2y7ibR0z
Ebf1twAuLRlnMxkSBcYhfow0LIuzXUYv6AEcz0qNnJBsKLWR21a7OCXJFAB45kcTfowUAPUyk46N
Jcu7SwhcEfMKYqsOE62x97FtRWy9Zve5Tc1bp3bLDywwLOfeXYUhzHEVVk3guPq7lnAr87TJR0Ou
hzlQq7WEr4lwVJk2jlpp+DQ74JvFIoUYTJ2WDw+dwb4ztIlbvnyjsFDuRRk4CaIFPa0X9mHujQqc
VuFu4jzLIbdKGgyLnc1YHhCUAeeN5u/kmFhe1Yj2aAw0yy8fddrwuRia1rdbMp8KO35CIjvtu4LA
8bJEmAq78VgVfXBszR4ASBAPnk3uNK3+1AXtSr9udfkwV7PmoAoPyXTm3BWFOxa+LBV1ywzDIgOp
tE4EFueMRhN6IQ2I58vXpikuN9iFws28YIjHwsZlwSxs64S1dhU7AWDWySbtKDTCmwrk9lrWPUkc
qKtvLl/r9MK9xp6rNH98IaZngARBEIjhtOTIstcNHK60Gq9z09GuhwzLg10mK5a0pLrM4zaORXmr
ZiQyqyoBinHRcGfrmqsaR/cxNLTqBm450XcjQeapq3htq3U7Myjae80gDbAvHNw11muU00tJZ5Dv
dZSMu8FVxQoHp7HJp54WlqX18D9h6BvGguBtfWm0BdkP8ONFSsIpF7HDiFjHkrN5lwUG+/GYMVdq
I+JPFKL+FmokaXck5XW6DlvTZW1iN/FnexjEZtRpIndM9cGGcptMhHrfOLW8yQ1FfzTdr6ZlZw8Z
PGoZBcYuMZvwMIC8Olw+ohP/86Myq1yuvn31uydGZEAdqrZ09mU5D9u8wSLY6m1/hL/QHTvAL8cM
KDnZMLPrEyWygvsXf0nxkni92077OWF1BQHuCbfdOQtjPLVBbzBJbAIwQ+aUHEgJUaEtQz8mjLn+
proMPpvJuZqiGJFOlrdXDguSy2fVlM0bpwIrZadKy5BOM/GeWK2GotHsV2GNkFuBS9LK6V6oKCnw
l920Lk5W254JBLKbgqk226eC7WdvFMMBTN9wYMf78yO9G4dD7nIQs3flhsurve3bcr51Ou1FMRvz
gLR6uv3962mDOb5wT5fPLl+f6Dc5UUuMiTmjw2K/27rpdBNhhzloOvfxycYIwZ3t1hUC5LnG0F0a
VXBIZE9U46zOJBikEHpX0fLV6PLVkKCeVEOxdXF0C1IR/AndK1MYSCu/PzT97OWKBGFWWA3CLIZw
2NVQ1RpKAKqIhrHKpY256EgUdNmL0YeSd131WXN2VbZBxaDu3Hbg9ehPc2Dyxtl6u2DCxaGq9pdP
OvUH8Aprr06dqe2kuSz/B43o8XR6rqYwe1By6XEjdz7X2OKqMhr2mcLMmh1lLCv3iCkq7leXL82A
A06Xhy76Ug0OhObK7MPNhSI+LHD5hhlgviR5DQTVuF3588FZPnVcEm6qxBz8bpyrY1sV37uFuMqR
mW8bQim39uLOGWqHOJqsuq5NqN/MdXS/jyoTaQlZ21KBWm0jv161dqmhxQGq7oSG3LcIDFbMocob
lcjoKK37K1bSrwJ44KfKIF4cyGVzSsgEO0A4uGNI0QD2Ephhc5BdcaMA5DXYGGehnfsu/+Fu1sld
M0lzO7t5HNGY05bjXDWmFdIsyeBKo0tpSCyPVTcfE4LGDjPpf8BIJvSHMZOM5aPLAxJrVrWTMdMp
E0+OEuU7gkSts6PU1tnMdeOQF/2Do7XzUbEERls2cWt8RvNRXAIonbkgQ9zWH8sse6psxOdhqye0
TwO2YKWJnHQMj0bR1Ae17Yu1CeBmA0OOENI2oOfVOiSnkA7B2qVQQUFFao4DxaiQZlXVtmtTUtQ7
LF2lJTF1AJtrAeKj94ZhRLdCbIpxOhgZYW0BMTxXfdkXV4qZyCvBwFlbE3LezUq5Dek6eYHbIDUd
+nIfC+ahuGfELgQmuepNzSV0tf750JHztUKuAeDemtejI+vlThG2uyLLXszlXIgJol+1RZnvSARu
rqWVkSvNyoIJSoi+Q8bfxGi+4uMwn3vT7khpmMLHKtoHJb+NyRETQ7V0/v1ByYJaWVuZsxacA3sp
y5hY2XJJf07g4c1FfYRUGcxWeoUuvLM2ppFzUKytVZyMX90oDImobMIbSQPdjRTrUFpD8AlBxklr
wOpqSm95kJbGq3EB0U/TPG6cjsxlZ1b3gajgrDvjsFYSM/fATFWbSRQTPdzAOCdxtteybqK52b+6
Cpsxs4zB5y4KC8QjnzRDMneMzeBQSMxIQHe2Y4y/J+kIQtNMGd3BfGeYtLgd8rAJ7pDdfFOTWHyz
ZA40WBJd3Lvk+i2pJqbTOycd8uemGolbG0P1S9m6xfemNklvF+HnNOi7bWDjlEwtY62j8OAXTPBF
limYgv7zUJJBd4xLS6VRH9tbSxovs22Wd+ZoGnvNIIWrIFTEx9HqHLtIERzU+qdRQw5bRAKFLc6e
HetNuUqaeNp9sFt+P60lgFQVYBh09svvtBekUNlO25HKFCLVugprfcdbqm5U2JNOVDAY6Y4G5L41
/5bkVBf7AFCenDhXQAbadK7i+AuhqN266t27otG/qPjBP1gHX9QDv/ZuXRbCcPJsw6An81YuNwNO
CQTyszWrZBr8SnplWzkHW4Awm73bw2jG4XGAxbWzOer7o64TA4mIxrXG5hoI3naiXbA2evbyMwbc
bUgvd5OkJOdFpAcBcgyzTal9kqNPZIoKi55Ff5YVxB9Fo8mZEn+HgQZbwRhWwCSjrdqa3x03ANPa
L338KmaMoesIvQe4H6l9ChMNQ46Ld7sSIY36clqj/J53Mw4ImgxR4cO1iX3HxuM1NbqP0WDaaqWv
RwzARJh/Dt2U2bHFEQh0G27W1m6qBy0YX9JyUndIBYyDGcA0H6Yciu0A5ACj2t3fHxn6+wU8z9Dm
gmvYiOpYw//aAiu0uXW4a2Tsy6DABSL9AtU2whkoNzkjAsuoUfEb1VPX5yUXhrm54pxz/dDImRKl
qfycja628ra1HaOPhlu7D+1Q+CowyJvMnR40E5OsJTWy6vGXhVddWoVXZVqJD8Qp9rvZrUMjCPM1
bnabFqn5ZgSo5Sl890Tk63LUzHvSN2fjR+Ra2V1sEFsl8ig5l5Fy0xUvLDuT0+VB19hGEyeu7ezB
6W+q9kcy5riQGus8jhr5SXhCA1r19WSle3fQN2LJSwLzg/UNv4IoInWTGi1RSTPIZpCuFweR1LVn
YtTUe/rMbCewGn+bupvQ4TKipWQizdDl7+KMRBc6fygj0vYHTpDBa/pS25ZTqF9lDfE7hvo7W8Ko
HBbUA3f3TETRPaRTvyimuyZLTq3SF4dQj8ZHgr+3uF7EQzYkz4ql3ESN7O8vnrw++EHWZfNBr0XT
rLdbP0fFdCCECdQSnfO7WYsjTakQhbjW6i3ca2Es5V4qgsXNXLheKqu9yfR6xVNNb1S8KfNnxTMI
Im3JRFxKsHFIdhmkfhQN29nxk2QHMylLdnh5KR2JZr2j20hgd9hg6dkZYufMaK93drwXYidZ7Yld
EO8VsaNCZxcl+9jZcUMfN6nDqmKXO7uSOGeVLu2uU3esDznDKNFAWN25zQ6vkNLshOt36c51feVS
uu6Hgd/3S+F76i7Vhz7lzp5ue6ilqab1gFhN0msZ5AJ+2/bVRF7oqLqQUNuHUCbZaW7KTdH71aXy
wqfgZVf8LNtrLo82tNTZK5NuXIWRRbSsYzbfp50gMu6DU956dzdAmQmxwuaWQOdbM99QsQpDToqc
XKCT1dlUzwaYQ3UpUZ0Rx7jVOVAXWQzIMKmdUcYklyr7VdN4GbCymtzzc1mfK0Qw6QFRW3hu63Nf
nyf0MOF5rBdhjAITPTyH5qnrTjFiTzy/3Wni43SpFJAkixEioKYjzLGp/FlqCbTniBSQivtFCkhN
2eF3NSDLFJv5xkUQODCfS/cIATVS0hdBYJMt1WU7BIFKsKgB2wGCl18KQm/9XHDh3anRLq12zriz
x91sLTWE+7FkJLnXx716Kbc6CGsveKwOVnUoHdyxKEEPCWq8S8XdkWJwkaIvOCntsZenVp7scqla
niAClvMpv5TjnOAN2csyY6kxO+vOqUeXk53b7Fxn5wpRTnYuhnOenZNhG5EEM5yj4ZxmpEucQ7R8
BEv2Z6c/K+nZZXUMLJiTITJPDcuRU5EO945x0kIcG6e6O0lzeWxJoefjdClN8LRPhjgO09HinZ6O
uLMQjfZ/KCGRQVLoIRFDIoMkvBg9pAz2KCF/F0MObL/ITvtDDDn/oYT8sxjyP0rIZvCN9KcYEiVk
Bo/qooRM6KxW/1FC/i6GRAmpEYVX/hRD2n8lhqznA55llJCUQiKJseghUUKijoovekikUZX8RQw5
o5pyTtalohnE21lzTlTH2z756reGd523HMJSdjGP6yFuzr8/xy6Uol8WM5xigs6iS58Rwetb8ByY
86yFCVeuqyxMiBIS+l2eueEqHEtxJMIlvkJ9XW2bJCy59owkLOqYlrsl5B34lXmNFNwgILIkyMig
l0d+2gjraUyvcxchAaQT6dEhtTjiitRrLNu9nkLysNpC1thduCJLl3xrXM/mUSgjggoyLs8uHfcy
CRDCzbL3VAUokNoXxcbOlPBxFi5EQrygH6zrmKi9u1GQKrDwywgFx8DjLN//U7MVgWJdxW1D0Em/
+b0m5jL2JpfbmS3KZ8n+od4G41aptw1W+glN81Ii8dxL0UQeYJlP7AO8wPQYFQrFo21FBTABiAbM
6dX4Ue7nnQ9bjJo0v2YCoPn6pWLXHzs/xUqo+bnrO9xsLlW7vtX5ks2064OySnQ/0332uot+fuvk
+F18AAeULPww9FnTxaGP/ToN/cr2Zq79EBFmL2qXQsuvXaqSHjsAqW5TLMfMA9Rtgbf3UgHzYQca
4lIZ8YTNUuwZKDK3LYUuGDun5RHQNkWsK1W4W9jUsKf62Gspmpakz5ZeGXv3IANInzPYJOme5npT
ArTLHxK/S/yx9vtLtTUdEr+u/WFaqpv85vKId0Oz/Lj2Z8vPJn+0/GRaPoj+KDlh7iC4zTeqpbTK
n2J/rnxwHhSg4t7xqNYhbM2bNG9gGt95ReEZnWeES8HPqsSWirVtSJXboNsqxVLxEwmxrYsQbqma
LOJ2Q6A2xIam2mj9hrE7NdtLQRyngnobA/4j9nfaEplG9cF2vFRbQ5D0QG+MteeaHmkgiumF1lJ4
aaRkeuuHuR9JP+ZguVTV+XnuA07oLlXnPv7DgbW55k+d72r+mPuK5s8cBrpvdj65oc6lJp2h6Urk
PuVeSiGjm/+CI+RSuY38zittkvA8ZOdXsfQGVgiZF7cefaUS2qW9jextwlHSLRVdCiOQcDY8Kozj
kYCxHZ6IHl5q7DemulRKvLi9qSFOXop8r6jeRsZWGbYkTaTutos9qokZXi9VDZ6ik3npubqnu57Q
PdX1Rg4S1+s5Tjgkar/j2OBoIWONy4MPJJ/0Ia6URe2bll9PP6ucfArU0mD5KYcPB860VHgphW1V
5bujr5MpXvkq08DYnyq/5xiJsZj7nUMAh8eV1sFY53h2h9HMywtIjKSeLKWGHnxMSum2yC1kuXXZ
d3OYxEsRs4L8m1KapWgVfHDFfichRNCOEc4UXKQMthBvlBXxlI1KPeHiAwl7EEBGTmUoyVlXR8IS
7I3dVsnp8uWI8fjvHyElHZsVfpdPs150a6dhRW8N8rFqquDc6+RHpqTKfjYXE3prR4wSLMVch4pA
XOLk9X7kVz0ZAsJoOn2Ka/M4jzK8uqRaWWEn6W5sclhMh0aGNJeb1llZtvLsJHp307lxfmekC819
/mi0/h4g42higWcz2GOywyrx1wu2WwcyjRVBjrceRgDkNW6xRjD4tmU/RMtnly/psC6hTFGJeQjD
Y98fCvPgZEsRXxvp+36JBt6Ldm+nSwl3l3c7qe8YxCQw+qylBMnD4V4wwS/3pb33DFZiEWnzSznz
wZ4Ps3Og/TykR6pLj313VI2lXHmqqpOQp6JaqnNPWXVq3KXS/ByN5zg/N5CUS0+O52A4K/ZSSXoV
XUrS1uqvguTKSeqQcHOhwB4bdZCwNHc2sO6U8hjIowyXSs1D1x+G/iCyg5ux5dp3eJLhk0YbI907
7Z79oe0Sl7FUAfukWoo+jmMtZfPywr0yLlXYey06ZPY+Y0JxqTE9Errd8wKdw9AdNRY3Ha23pUq8
wxWt3ZM5n9TqEAPrOWU5IJ8TFY5nKsrPypJT+8Eu4S8EFg4cM8hJ3LGZWL3DYmtTPgRlSvo8PS5U
iL2SsEjJzOswGJRNX5TG3dgoBeZW6AosgR5tdNOzE803AUjOTwURIoYk2DzVy8anc9iCoITLOUDa
3444S687qR9ySzT39C/b+0bh0mU07ZU951yxIgTFWEl3hZiLJ6dKvbgzX9s6eixsV97DZqzJHll6
RUFL2yR6LbK+/5ajV5xsyB0jFqkFzkBvV1batyRt9pbJRa0d9OqmBMK3nvtawcdTZatIGfNNYpn1
Paepzbp7eCxE+0CABOM1nR4xrU98jmFlA2cz2qvZyst1lM/WVycorkLjEXSGuyR6docqlbe6Mwhf
6OwJu9ywbqZMGTa1Fj0leS3OeCiRXtc4fEsFvYUojhP0BswNg/pYh/oB9LdNPmAGlGkqMPaVof1F
V3ALycm4ntReO3ahOt5cHuKKoMKSTtfWMQMCLRLQg12dH8NpUu+aSnvi/RkOU58x8IwstPSNdkI9
cTfakwo1ogEbazvmSuPShZyuXqS0XXYwBkAWsovqu/pHPwH/dcAA3VwelEkGB2MdD9W87gJzPtIg
M59K+8gK2PxctEF5mKzRQdgpoy+MdJ7UMkuv2nC8BslZckkd1K1OS4QUeCgSal/fOrQcb2VABy1I
KoAkYdCFa+6SOplP+lDkV1lgFzg4sDKWZmF/pn/1qilG/jIW04HQHgmm2Tq7Dq6Kv78Z/MUOmdbL
wnBVwcfp2Ad/vQK2olfszGqITZCTfhu16GSCGWO5A8Dzc65qL/MM16tUYgujkaLexSweUzDIW8It
FPwRrh85oQRYdktpGapMQtB7GinH/3lol08xSTO1x/nuG0F0lxaa+KIlmIILhRTrdujcW8Yhr0Pp
nKX14KaPwfQo0sdYPoWXqtonwwZYvVQzEJ3tZ8XnpPisxs9T/Gxon/vxub1UPT5zN0u5SA5NcSX6
or5rLPfm7983IOfv1vos85F84nkGiAh1+9c3bqiIy7UmbJe9qlzXdth7kzrbfm9pw7MDu5VMbPjK
Sa/BGB1TAA2CHqjWH7r4pi4deDw1EeKaWWwhKUMlazV4QRMQ9zAKvxlOI2/KWOpricjsuukEKY45
jOdahaFoWeJk68b4bA2GDXVHX5UV70co0IoTHtl+kkL54oKOYcXBzjXWs5ZwVes1wCW7nm3Ypgrh
SYnWXJl2y23KKFlXFrWxs4JM+1Rnwd3cxsZTp0+7TMnVF8355qgCTLEzT2Rc89AW1XTKUluQra5n
+1gjr2tKogf0xOGDK2/bKEvZYZHjrSfx2h7r/NrtEEPnBKyue7sDU2HZw1mNxuzElH1t6tkr0Z7j
fZNFlW8l3BqZFxU701HkjcZ5uIKyiC7MxKINXvZodOX8UpjFl76FOElbv2WVF9Jp65rGrxdv8Sbs
y3WnoFddx2lOvBs8+K6cvtjRUGBeoJE2oupGSHtZg1webE2PV8mARvKjQ+XtkQLGAfMYXhvmEqRP
Lu3FP+0K+eFdObh1tzbtsdpNgfJo9sOPcAaCSah9d0YRURCx5yeuPazLDmHG3z+B9/QDRiKs9XgK
HKzc695sSyU5k40G5mFtRAHeBGkdWlFhHGybABAHloPcopkflyxLK65cjhg2UcceGSJStRl0uekJ
00Zj4myd7jlr8TmmqE1MltmDfIGLmcHFnMpP3Zzt/v6Zv2vf8aS5JAmWZyiuxFuVW4gis9dw/q9Z
pCJVs4EIRVmw6hzVYottfEetMJ2VDmP15f/9r5fx/8nX4ub39kXz7//m85einOpIhu2bT/99X2BG
zP57+Tf/+Tu//ot/n6OXumiKH+3f/i3/tbj6mr02b//SLz+Z//3ns9t8bb/+8sk2b6N2uu1eIUS+
Nl3aXp4Fr2P5m//bb/7j9fJT7qfy9V+/vYDAbpefJgHG/vbzW0tkG+b9P/2Clp//85vLC/jXb+u6
+NpGX9/9i9evTcs/dv9p6rZruYAqTMui7frbP4bXy3eMf5qIp/hVkohETOcSDJUXdRv+6zfT/qdl
OJBOWHWREmctXuqm6C7f0v8JT5NOisrdzlkus7/98cp/+Q3+z2/0H4Sb3xQAuxqezdvxD81fC6gw
/5lJ8Os7PXkvxTgjoAjg5WXboodWEDtF6RVzVJCPPRDEWZbZHsKJvR6tmDQpZygPc9ATsNtGn91S
xbSi08MCMHtbhK72Edt0sRT/uY/GTdhSaZ/xVqDndN9OdeitcUsYnWDlSqZlHVeuo/JpsJH3OqFJ
b8RY00S022PCHKDXq5SteioJcosYkzfOB5eMd9iR5dlwzyPUw7UIJ+W9/+WaJYoByC/5Hiuz+saU
8rsRCuO2M9JrNJLpRup24wdLGI+SOsWqj6D7qQrx83OXbtLyAaJ2eACHO2+6sjc3zkcjsPe/TC4H
RL6aF8OFjajw16fXFx3CGxXCRTBhP5smn6nDxKpVviSB3a2bOA+2iQYCOCBcaNul4bdUx0FtVPve
doeNmem7Io5ue/uja/3bKxbvG+8Ao2euWTy5t75KFsvg7RQQ7APquXXRmht9DM+aGs8ADsW+6FLB
7lCb1xyO3+a5a7cOYFTGjRHJIlCmHYFPCuzPlxSVcdOm5TqQ/f9Vy8qT5CQwIHm7nAiAxn999ywA
8NFgZMqqzTpAqa6draXeh7w/Q7wNN+Q1nRcu3bWTucpeXRLTp/JBN+v5cyb1ezRq9T6v29cCpy/7
A617doDxrYj/63eV5d7FQznt/3Sd+Xk2/3L2XtrIb04P4l3wLxAtDAbT0n99zoEOSlfNbbk2TUmr
qUDMMYdBTNScAgEJg1S+J+XkoenkQ2ixKlWINtkilb+uFWF+6kZF7ivXDDlXku/jwFZLJsGVHauf
Y5klG6u1aw5TGnKCfSD0QQtNTJQp3DFz0h4jDdUPOeUszrV6VzhBstGVmI1XNzEPbyz1dty80tLQ
vTRq5k0Wd9F2RC+9J1AMqYEQDUOn3tfSQmxmw0hvhjHXVgmpDFklxnMnlBsuhPbeEImzY7VQrgKc
TK5Fsy2fBHZ+gpW9aUIMYDjRMbBG7cjRt5M9yeUMuAy8OmB/SAdBGS+VwOvGUr+eYmSS6QwLdgw3
hoyqFZvJdps03S7oshwC0tLJKYtDJiwkeL1SX5X81UNnFOsYLAtSfjPZN5J5rVZ1E9LJbJ0qhn6y
+3YjloATSACZF5mgzJWkrHc9+3w3UR+1VC02zEvxaRJkz6vWOV7sqVnLwT3A16crzU7moDvlN3Cm
LI3N6dVJBT5cloCeNKNuM7FJQpqQP4ZWcUoIsjmKLv0ow+KdNprzgDsW1D9r6f28Ow/qsYvDzFYl
hB0YBn19SjFX+J0pDqwZZprBMer2IdXpAYy0KoPxezFA4Un64UPA619cNwg80TA6LahUJNK/Ht41
I/+W5AlllWV1t4+6hmvprI+busMVlKHt2phmBZZFtVFnyq8tLZusQsJm0uNXZfE1iBFUKkbTg/wV
15e7lZ3BQs0xWfG7NY2VkkWevohRRaPUG073h8Qms6R38nNrVjXztOijRuPypN+esxBQIONAV1xS
G359UQ7pF4RshzihGWSqrB14dS42afrmg4b0Hyp3gKTa64aZmUIYPKKMMzeDW4QbzeaKoruzjlV4
MPHNluPVVDw7WBEPWbrMIjrxQ2FtCu21pUle8l4U8X01Y8QdBnYJAgerOlX0T4ew31gxmcA2UkJl
qD9QhnOhef8yLeFaBop2+oIgcH59mXkRdk6ilMrKGJ5s9lG+0RnOynbmsxhTGLtM78BwPC/qxp0Q
XOQ1Ung2zM3C7cDZ/Rxr1ksXZBDrlHE1TYp6aLs02s1THl5zDK6bpqt3Q5biFC6G4pHj+AW5XsO8
NgZZEExQGVnIJ/Q5wqZn4xnRZ1WOlTkWz98xR3IB6uVxTi35OI7OrcW3oaKmnx0R3ka6kmILKeqV
DNMfk5NMGCUNulLldLYRHtQzxo8w1TZODRakrldNa6JWoDW6ReC2CqpxLenOHKoY8208l89FC7aZ
dhFTqATPNPkUOH7G/ps2RqiM5zv+q+RQTFW6BQexuOEsi3CwuANZXIYHEywBhmanQW5pn8pe6md1
qqd9DOIs7vuXWMvlgbUPFmUuyQSUDyzgLDRNqhHthkpvjk5X3Yuyru8Dt6dViJqIybOah2JH4BD6
qHkcVpHsDzFbmEC22iFrwh7IZ42EU9yY7QL5nqtuu8jbHgc9Ehs7NW9KZQB9mOn6Q8LybyPQxCU2
BqWyw0Nfm0g2TWNSV0Exll4W4UUP0s5ZJxV5ANUQPKcD4x7mU0BWcJK5xRbbPzRXmkOtKBk5j8O+
Ve4Uog6v23r+lvKue6nqXkdVrgECjOjIlC9ONygPGHqO+oxkiwSpJ8jb7cpGRgGmG3rCIp7lavXQ
5tq1o7Z00ALznJSMw5DtRp7b8qpkb6MS4IZJFnuD3qTM/cShM7YlwSPAp98jlK2I7OFuBdo8/mqW
SE/rscw2Q5dpq8iqBPcBug5D+J1lQ/MwFsangts1IeeOPI4qO2otq8abWvbBwR1vm+VNcyrridbH
k7SaxOv5iXotXtNAbSBituTS10171ormZtSGYu0kc+Hr5cxbSs8Sc6G65qXLrTOMTFEThfdVwtbB
YYhrVh1eDbi/YaKooPgidaXPCO1NEXDjDg+cl8eWkBeDlfKqDyUANTH8kGT/ZIRG+nomshW491ck
2/oqEDP3sdGpwDYr8iAHZ1UQXoLJhATV/TSwQ4jlWBzM3sGL3kaMNHGvgs4QZMCnGTl3CjEzolIQ
M82tup5lXd+FvGDeWu1TX1eun8vQpsnC5tUBBECDTfhVXf1ImnBPiwgfcNF/0lwAN4pw9gnpKTd9
HpgrN4bJATUzXgV21L9a5pUVhNc5l3e2av/1Zs/0yyrrLy7YlsMmxGKDpLLgeHMXCgiRySe9VVbS
Rv0HZ46oG7dcuUV0ozONf7B5XbWw75O4DTbR5LhYEtp57YTlR/eOd/S7ZY3KxoLgFrA776Me+trV
Ci5DympoVHKgxpgldThaq1oLn2u40Zu6tFAMBC7TwD4v1rogUIFeK1xh5HjlHG8qZ/BrDR8WZhp1
rRpfgpgg1L9/x96RD5enaavLbRusE3zJN0vpzEa/HJnYTwrVGTblGIzklurnGOrR1h1E440q61Ch
48OzbKJ7Ugc1QKW9lsRfKim3L4WfvcqHRvhkynQI36qvsidZuwqIv0LRH55QN3/7+2f9Vwsflj3o
IOGM0g562xCyrbBuxgovk1kOguRPUpHcqT2b1anSxbQJJ5OzDEvappEoObTQ2HPE5avKkekHfdQL
ZPHNGoHNkgrUns4BAPg3O7kxzZUJNb5c612q+sTIOCvFQYYGsr6fK2gTE9ujrsVTNzijtlbzobyJ
6pBhk2ByIkJrk7tpe6c2zguX6/Y+csenOcVpk+t1fBda1acG3UypQXopIg4IS2+3BAQ0+xYjahwF
89YRhCAmrgr6rkqAOxKSKyHFFB0C/9ox0x1AylXpDu3XMURDH1X/n7AzWW4b2bboFyECfTMFQFIk
1UuWJU0QkmUngESi77/+LfhOnuUKa1IR91aFTRKJzDzn7L22sK9LTZrHyV9/FVLg9kTY7RIFHg7k
QuHYbK/dwtuVQX/bZfrIkEGrYQEMyWlguF3VQ3sSpBAeJ3ukTz0rc5/2BXizgti3ojoLVf+YGvaS
TlbOXTcTTKkPURXU8psngmNhzY8tzZfLOQBCbljLW23WX9X/1mfJI+sa7hldN1ymLJDPEmU11ZVl
dqsWIq5kFlKU4TAb3VmNsg+9xkXeW2mXorb7XesxSc7K6Rf2b+QbkDILc90poVnxOjjVebLMXcfB
wn4HtcNRO9Nlb0/sF2+Yb+gxU5HATN71VlUBDetZ+YQM7voSNXMD5WKPpW6t58jAXxKPsi6vBpnU
vPjaV7fV/2jA+AF9UqSwWzju5zZt0qLxzXRkad7ItEjkNmQ9od/qortrueMCeNWrqN8waiP2sN1s
Y++pUldeSW5UFXtQKJO8hDJjJCcAMlU2vgqZjw8ktl8UWMfDsrKuNUUkeYXTgYse7p58rrh9jChG
xrlaIwp+ezc5ZXrsNmEl8fTftbFEYzs9dcJsvhp8/r3d044GL7q1nGzu35+m34ZmT6pkphYGU2Jc
pvocBoVHlBu5yYnl8hYuW56patqwKSAxInRpxLdFdx7/vR39rt3/3AMwhnJt5Uc3wCZ+5q8zpssd
EjS5QA/NS7IGxRp24KuXqV0J2EB3YhLpjaTAV3E2gicG70mwVDNwK8F8SPSJgdHd6e8nYzuLCUA+
1AkajLUGMYDMOVw1J6C7TstbcB856AY4kjz2ViBsoMwBBxCEbjVOG1PJq93QTN81TWP3hTjHNMG6
rH1RnfXOwxmjuhX1UxAcS2U/jKa8Wzy57onyvC6ln8TEF9WRlsAVJvf60U8cfV8zY90RydmHQeK4
caOhc1edpZ3GZDW/EOMZf6/hzWILYNnb2q3+584OfYskSxWnpluW5dF/SjxzPuExbjv2E/ahKrZb
K8qs8qRPOjFdU3X7eyDZdGkCQV1+NXr4jbr89GgR3UPX98gtYaV92t5VBZdl0vHTzfnIZVDGlLIz
LSdEP3ZLxekxIAoLIQHM6zbGLbmADShIDWYCXYfKxGhmu919nbkfoimnYzsxXrJWY9diQTrnLQoh
L111qq0iOc+lQv83zu2F1NzbdiU3HgipQZbmhVtBJ/SsvqNpcV9CirhbsJNH5KVdWn5igbHy0m+Z
VpeRVVRvdqCr2O7q7m6bHEeWOYqDk7oq1ov0KznOb/X4nz8Rz8oMgJxYMFzozP1ZPubZbCx5WzMP
RiNAZDu+3d4wsrPuGN0SqjpA5jUSO5b56mFdXG44k829e4Ye1/QtmQ8zjSPHDTuvvhdlRwZPS0xv
s7YzsdddFJhv/ljYiAEnN4YM+8vQdOOoF/67VfrmifJJvyNUpEGLTZRRK4eXoZ5zcHpejkDaIICl
o8UcZDO1WOGZKCqxa9o9CWjdma6ZukjlqM5JptR51BeXTXyGgdQq8350+Rtzc+puiJF4IpWrOnii
A+DlLx8duYYD6p6uAxYuWiO27AU4CUSP2DV6F4Nb/yL7zXfhISgy8TRzYz8bZv9UI5yrpRv6uq+F
pPoF88lq3PoOnGxs+uJpNR2A+oVvUbfQP8oIGwlcCdMrJcWJgNDayvGZ2kCQtOHsTDXNdL+5qL28
PZnyWazvebtt5VVb7YMteuZ//wis+N+b3l92FOJwaBKjmqXZpeMr+HTXrjB6BTUDNOBt94Bp/dAv
P6xKg5IOatIpg3AqJu28VmnUtv2IQ7+8zKoFqRDiKD+Hc5QNy5neW4SRcjd080M25+RPmcmdqtYD
wnfU6lvR4atsIJ2w65h3yK/a3Vtr49Pa5ZJgGgyZ4VAxqPm0dvHAEXWdcP1Ncbe6dPuPbdEdvBna
OBp0BE1e4t8PQOKSPp+vKSmgYphUgM6VyOz5ko8ZxFI4zFzW6oWmrgKE6f/490/9H9ddLjAuhQRN
74DhyqdzLiVto+wGlkuJ6zl2tfmbWGjTNAPhoLkSwKEyetzIHlRYpE6Cgr6+n+tEi/qSO/K/P8zf
OzSGL5MUC5+xhcME489fzG1sEqVrUvNoGW2ETJSL5RdFyX98X3sbluJctunzG5+x1H5KYmiTzWCx
V2h6GS/8XtR+FvI7DyHb6UGDT4Dz2pS0DEcRaQjDdrynD9bCrevf3/c3YOLPJcKHMSnTabLiFvy8
vaml1c22mTSg/yK7a/x0z2KKirojy0sTNPI2boxpXvcOo646SWOeAEFy2k8FQvqLIdvvb/75w7js
DGAv+UR/qV0Cr9ZkXvFhcJECE5FWd9Gq9p4wNCJE6uy2VT9Ln0Wcj9CV/bV0MV9yU7e1pXgSZk47
dn1pjDS4TZEunTPNdONJmiPqOCs9B2n2qMFZ3xOtkJymDiICntL5dhlpI3gL2ms56NPBQfvCNgSl
0EmbXaUS/Xah2r0yUfia0+oduswywwkEbmTWrXHT2wL8Oc4oXw3fsCQmiDn2dZs9CAvXcoVLeWqT
KS6ZcO16mP8J+vRwqISIVt0/am1xGegFEAdyDlCcQcFMzY4qftS/bIT+tRnwpPlp0dIZOrPcbQL7
/3QOg7aOeIlTCvVt31m6PKcIEzoYBO73Je5UQLhBSOQqMbrm7EbkQYTkE5Du5Jbrg25srTkNXJat
DSc1c+g4adrt9dxQoT7jqq8bnWuz272VHRJkDcjbTsOZzbkSHP69aM3tWvJpnWwzZ/rWWBsC+vJ/
fpVA53CoBp18FoJMgvKi7wfyZOBnhAy/bzk1mhcnifReh7OX6j6JpR5eH+YVlUvNl3Dpy/uLUWO8
F0DLCoXlaKcmTbkg5gthMZ35NFJeaH1p7jWjpH+ptb9mzqwXEERffJW/5t6OvU2+Dd8KuPn+nvD/
/6di2rMhuciTktZyYV70YAJTlJP9ZMkXanqZBeKmFc1TUE8msYV9LIZhfJxcMiMy5nuOXWpnO0mf
yrYNTrWhLSQs5mQ+u/YpVzkErF44e1o1wb4oQTUG5XQjPTLo+oR4t39/F+M/Dk172zx9z2eIj3b5
00TBRYempoG5L0ZWYJlFVWHkTJ7sbobkm6tbwr8APFaYJrAaR3SgF7T6OdbEdPZh7JXZrZw/vDxe
jaF5NU2U37kwqD07QJuom0P6Obte3pfysdw4/jqZ45T/RDEuxnD7E1E12WNJ91zUKcL4yVbspkId
R6k796a7XZNyS1zPfTuG1ez0F8sCZY4ZFzuN6X5ztiwCwGgFyqmHRGPjXR1yj9mnMKYMtX9ZNuvL
KIkqSvr6asV87G/iNS81HhZR7bj6Ai5IyEukc9HqdomAdB4v59ZzqGVoms72At/epJ/JDNJfu8sy
pcs5cD0G1Ka/aDgrw3HMLk2v1feN49DV147wVyRpbLo64H54SPP6NgjgnruarkdTVXuRrQMUzJkS
CATxCMqJEunp97rlYO7XrfjptCWLUTUymWWY5zR9BXEfQYDdrP511uEjxoIHvHSm9WWug3rVNiJK
afvHpK/yY599MAKHCd5X0w09tj3z3zAxG/vV9RTjCKmmPTF4Jjlkrb7TbL+5LSED7krROvGY1hBw
KJORruovnZwrStXm26D3zjljyq48yGydakhvYe4yO3P1xWD6Lw7nRk+2vS2bzfKIQPnMNPKU707d
wqbnGfMa+h2cU60dnLNn51Y8SC/MAzr4oeHf9R2uTkIKH+tV80+JQ/qJbMAHNb7+aAOoiYvEyva6
0I+2R3ffU+PHBEwHSjtBCabVtkxi+iEO8qifguU1A1mcGrp5L6ROH71asM/o9kEUo4K3rbZ6gXQS
kCjrgeqdE2Oef4myz++MxgCUM4DYUUSYeGlytGdWhg4UEV2aHxVjichuRoztmSevt7Wrgu70jbDJ
KHMBm0mhl++u1TIfRbMIuqu+7aFZRGbqjZdZjzxMGzXtIpl7rI3N96EK2ivHrcXO8MpxV2ficV1t
676BAsIR25/stNNe5mYOIifDotFObDGEJwAEy8qAxFJPPi/pC4hqjCAo+1wjaUKPhPQw7anikyQo
zrOz3pFta1xajIv/vef855bj6PSEsI8ahv6brPj/TjWOrbzsTEhrFnmhoWXR/RciC9hgUAEQqsrC
7ryXJs2ZOabnbCy0m6WrrSipgDWowmkujMIBr7QgPh5pq5uV59zSEF3D3HKm/UTaZUQScB1bHGZ7
Jz/L6ac5w4PUBv2ryJv/GFXaLmQETjbyQmz/N6Hr/32ZVmnzqJBM4G8tsl3e51eZ238v8+q5t5OA
7Z9cVZ4CNOKmzRge8bKtcEDCrkheF0tL75zNm+FpIM2k6s5m4FU3BL8g3TWPGPmW1xEc0k5zijdh
jFi0+lWSF1bjTh3SWMtmms1t+TL21jtxq9wODMwRa4a4efCeNVGOxxKdfjgzB00mWd5bI5FC9H0O
MukqeoerAx+23TcAAqOyn60LqhJMqCsxZcHQxtxMju3i4SLriukrF/jfHVGH95spITZw1yOW788r
QZYyzutylD0O4/homrqrvHNehEawrBzlI0qD0/9gNdqGms/u+l3WTY/2ML9KSBg7ZQRfsi6sv24p
fCQ0RrRpcS5g5/nzI6UjzBVr7GmuWCnO/fEprRk8txOBnjLTYDSQBCEmSZhYMIFg0VKma7QSdnNR
88Em94urvvX3VcMBZrGJ9pjbcAf8dDqPieaITBZUgwbzQz5wR/hQOT0JRnHyGZbmFiCIwpRvM0Rr
nsZqI9t0OR9algAJtST9QZbmbu59oI/aUoVatt7PDNDuWmL/VhnQW+b8axTcfJEoesWtz5VQs+iH
rGFWAikYy87YuzNXeJO2TuprMfbTu95s7wriIa6mZXr49wZhbd/qz7si35rK0t0MsA6V/J9PoXd1
bxl9+sYOaq2smTZUmn8M3GzY90EJ+7kmGG0BzIKiw5axBkjwpkzX+2GoUAzU9bGS8rGHu3BdiK0F
hirj2EgCngObeI5x5YIxOK9GascjudFPjIETwsAdYjAMoPv2YEdEJY3ESfP1rPl55Pr0xSH3H8M4
vqJL+ewzQttKpz+/IuPxMiOJVERt4r3qHlPaxZ1u5rXljriNXhdabTaEudBpOO7btf5JVHr1v/cb
up0RApLK+ZjDsBvd9ajlO2eosi8q679kznQigL6QEGmiorTQLv75Kbu2gQw1MkoqnPEbk4VDqmNW
kuYKfKkIpSCdXc8yxDG8iaXp6+GwzI/4v56MTT1FwXTQKjwKMp/maJJ2H5dTPu8G7y6vPO9Q+OZA
Qo72zIH2Rerff9TI9OEpe23EI9sa+vQi68Jb8cPwIi9kBB29jWabg2/Gu5oVkdtO5Y3acFGrssk6
xmk4WfbOtVyUjdUJapX1xYv8H/JKPo+vE3Ttux4P/XPXNivo5TpcUIeA3BbFCb6Xk53HtO/jVc7G
pZYipZs077EgxYX7iPmakcxy+F2m/VZ4QYepZ3ICfs92/v3CGX8Pp+iU6tvEYGty4MD4VJ01fiE3
2Gca+atOGA8HEHkOiGQvm4yQe+43UK1KuGtW5QiU7C59Ry5T+ojtLSuWITaS4lcwNsmlhKh02Ure
QWUWJxRWRR2mZW1e9JZxCHjYfWjRibwUh5Gf49Jd5o86YybViwFMMYLhbRBlUnFMyw/abxmWpJqy
fmqasKubKSyLKTjrYqC77dbjARsRpwJRbDiH1uFpWbqYn986meNDl8jhcpn7bO+V3RROk/U62exk
Rs+vXmYrXs3izbW4hwctHyCz+zRK5H4q2EBt8q+P7pKTg+A+wZdew1rVJ3NFudg0CXkBYoAqN71b
jW5clAVeHWRRtkM0+1z05EIgDqFfm+wcXmdrVumJKRCZUeljunaIVxDrxEVgPnUezbM0UV6cOT22
QE2/dwoqGtWKq75kb8/THuPclixdBOtd05KtuebismyXq6VEITD0sthXDR+8cBJ0RsiJRulfjSUu
O3+x5a6VTBerUdKezqr0XrgnZpAgK7LzWAfZ9ahoX2lj8qDNuorsOb8Z0docqy1y1JPsMo2ObdqW
tnHOgMLsuG8AJxPwCqGL9sElPT8XLiZJqXCIzt4GmJ7KNnTNojmlWq2fzcY3Q9siPoOLtwMronFO
Lf1l4dvaYTYdwXOc1I8vlvNfkR5UsiYxcrrBs2YO/tlJNI9zOQ2eSCOOmbffTCKgCs+t51lHtuI6
NH5gqV1OYy6tQ8KEMiq8Ursslq6KG7nyuPJNZPobQZhry6Yp4+wwPYIMhSyIte4uGRDnFxNCC8yl
UCEngjsj2y9/dDViNE4Svx81ZiGuH05164EG7K9TWXfYRvOzu4LeHiUaZejb+qvRK0yshacu7N68
zrxMvzDn9npKgvZOC5z1AKenBKMLaKy/Isdi2OBlulOJU6p+0iKRxGrONQIiPWfuXTsGJPGj56fJ
yd7Ypimp3numDuC8S828yfPGupmDHIN7f523+hJm0B+uDa+trlezfhelcz1TTSC+mZujdJo7UFhv
ejcvBwEmO88LXm0HlGxhQEZh6BA2E2kP9cIhkQQo68Qxd5gLlrODKg7hDbzzuOMbJiOVqNlt1/tG
yrBAGRPLYB0vMkMUFMaQ20zKlJaBllMPUSAw8y09pTKiHn23tvbEoL92EH04I2FLkNz8CuWuNZd7
xWCHYmKKnTpgZtW6yXFilJw2hnOuOWTOoEgFcj/SuV2FBEQUzDpF+cWZbvnGXxcXDybOJqEHbLzV
N5/Oy40tuEBIzzCNbdF67dEAfddWxncyJMf90HmRuy4/0g4tja/X89brkLssYxRrK+8JTfAaWV3G
JCYYjtaERVEDJG+t6buJHzWqM+OHZ438dpp4qxJJF6xmjVcpeSWdtu5kxUi8TbU4MCs9yvsGVGry
wJTto0zmuzQR3+oSxfU63NKnB1NU3HXTOO8IGDa4Yay73Eq/uxh7ouSFi62E2tIgGHW4/AUsfbqJ
fZiQNKQtPAUxw/9b7GpfF0YP/1z7IEUc3uTKpkEKOZOWAi1ZSY8617W93XUXIKQ3cvfYhrXr3DG+
C5MMj3OnHiavHGL8RCYIypVeJynHanqskuCnCfsMpl1CTGKCagpw5w9vScOld3PwkxnDTRvmjQUQ
TK3Wu1XHA6syHHV+HiQDTYNigmanE2YdnpO6epjVuNMKCPSGl4CXmLPtt9Tf6p5Mk6EzRail/dl/
zFD6E6GKtomIRhIyiFatV4uY8jplUJbgZGl9vCtc91PLfulUHXdGMx8dfsfeIKVlrrqcIk1/XQrg
GKJZQ72BWdE4Dy2LgywWuEUA0iIcdjsUyujR6PCUzAx2uVPpaN8cMBvedePlp6wUJh5/SUx7Ll7R
0oHr0a40H3ipXfPjoJ0hAQONC/3O0zDROB0XapJC5JGFAH8q6V2sHPmxUWvP7EAvi8KGRn4o+E8C
BnBEd6FcPGZeRN7krntDO/w6tyvoCTkaVg2SXp4VFGSZ1WIsTW9SU3ujuXkGKR8PKX8Mo+oudGoi
6bUqiQIPOffYpWusqXAph6PqmCzWaiB1WRQvYvQe1loSWZi9a6l5W2y5fBCMf8rgl93JOxbJS+Dz
bRMDfDKTzVxJg6Rr61vSTVmkFO5QTTQfEwmbYcd256YpqTaYiyw3QFRafNet9CIH7cn0eyx2ZVWb
0eCSZZ2/GbkGMYmvihHPZFwx/nTz8ULOlBGu4P8xiisrD6qITpsMS4vSKBPy19RW/MB2+S03os4T
V2bOvx2WhkBWy83jNBU3wsjfgrV6yBKoLN5IEwam88HqWA788mPkeHdzZvO3cGWBzMn7IufklMyM
wxhpomterQ+zdvb+3J6H3iSpJzPXyJswTxpVfk47WK16+5qu5eXaM+nxiuRWWs49YDxmu/5Z6k1F
l8uguOscudco48LVvhA5RGfDpFRq1Jpu+AeIjMV64U3O+8qAiVHKQAvQo6cXQJisb1b2xK15VpAr
RHFRJi9rgylEXyuEamWPUlAxiamy19mg/Fyyx9+vK08whdECCTTNcQe5DiF2vEnkyPAqZ+OvIBnC
wWv5xXsfKauHR9NN7s2mf+TluWYRip3X1Wh5QHrgIhUk7/AwtKK9EU3/VqNTjNv55+baDweD2xoW
lR8rdAGWdVbfVr3/4VilonyCcyFg5rmWGuKKmAp2E2D+Dki7ZuaxqHsX4w31bfBG5III+D4ON7Uo
xT4RyjtnGfSwKgmUTfVfsiY2ps6KF5Xy187Zuk9lj35TEuYiguwwynyXlPLO0gGx4scH1O1DflxX
3IYryWEXDJcUM4rqOEubL5PMb/jSeYfN6rvnqvOs2reZVl6YWd8NrXsbOh/LbmByYRw/RM2O1ZnL
dcluVVQoFxPJg8ahdfBH+6dTw9rRxqgsFBumkA96bZy8Mn0ICvHQ+JYdFR27vE8uQJ4H5Npo9Qce
53vldU8lKUyjD3ihWbnToqe9NPXsstlCcnSPXz1fGYMnAX+9oT01teWgnqQNUPvanVl7F8vEdgvq
XsVXdaWxcHV/5Y+KXBNee5aAgHUpssIBfZuN4JFH6nIOSRCKK+KhgiGaQedfozkWoTUl4qCPK1UN
mMfY4fdeMNOmrgTNO6I5OB2qA0zcO1featWEt1AraXKvxUPdaeQdEj5SN0kTa86NNjgyJhrAxmFY
vqf5UoZIooJ4ab1d5c8/atleoIrGCTCmMloHFpuRN7ea3/5qfZasbili20YmhIL4O5XH2sJKzb3p
IZH9Y8uGH45JzcimppXbU44jffmRBd4ZQ9J+dgG/ro5W4Nr/Xg9BgKkfbV86aCC5ejoXi/VQluYz
fikrTpD5R2UznWtbcrhU+wWsVuimrJnWrSLh4yIva2uKx5GJoj8HO2vc16ZoQmfi66WeIOmdmZcc
eViiEcQ+29+1ltDF1pQfap4RcGdspskaTfqIy8bsfCSUcL1//4O/y+wKa7euXFE2RaoZIIYmg3ob
+T1yk/7h+o2MCGnnkm8sgHHTIuSW/mOsBe6/CeIeZOhNlr0wMVmhbGxCCDVAajFIb9d0Im6q4Bcq
n9OkJ4+k9eEWZKDlaOwFhc5DLXv/Gjrv5bS28QyTuFTpjZfoL60O3MbxOvTio/OCxghhmERQRgIP
h1X9nT7Fs7HgRMGkkDDb82veJRhSw1tVpnk0wxALg6Ujx81mcfcVtxxUNVJ36ZEG6NWqoLhxzIb1
bIgy8n34pOhB+n7dOMr5vU0AfZJ9LxQaquTJV/pru+U6GSKd+EPMl4S324fvE0u/frORy2hVi9EH
s8AYdM9VwjiZqNhTYc912Kwq6hS7at3jxBga63uvllf4FBmOfvE8teJxWTj87RJIx8CLrSdmxzk3
87hQyEyGDpTATUnJyQXCI5i6q6epHbUEWh91kZQLDqo2Kof1lytbrNsmmO6aotGFJ5S7OURwF2fa
ajbnWU6QU6EJh1023Gj1hiGZkShwHUKFytudrwU3NK4IixV8tHXzogdzv0+S287Hh1KsKcWzI27y
oeI2R175ri/u1dgmJA9qH4VOhx6x/ggem1OuUWdv7IifyfUHOViYONq3deKcLIrqWbNb1kanAznK
/G91j5+I1w+LzPTmT7B1R4c8cYt+9MQIR8oizlxyGsRD19OUqxYVptOUxsKm7UtbeG/23OFIaHgA
1L5EavhZG+54PQbphwlFoeP9Swz7oBNfEbIEvrtJw97mYDfQWMKSyYCR6m2cAOtSLFJmeYUfLoox
Oes0M4LvIiDp3Rnh6S08Q8rZJxRlV2URvA0BMxuldD9eQZGEQU38Q4D7ozGLtylgfG7wjUeVc6ti
8MuU2GHhcEiYeRGEADQ6SvQ6yVFgESQILIkEYX2PWhuV3dow1JpdI8qUwTGV5cdhbde9l+f3Rle8
eBZnKGFWjyWIl7Qp2zjjVhk6whO0b5fpIOoPAckLOYG8N0Zz3gXrD7tpflmQZveW6iIQNbhb4CLz
KgvoFoMVlTpqzbXsymiaZ/b2cHWXmqjIxYmnPuX+UpPFME9Wuy9p4Oy9jB2NDT2kkYIWrrJfFWP4
FC3syfShkydZm0W9XkaqFENkLESbm8adbGpAyChBd6RunDokgzsxFRapN9BRbaUfHQSj8OEtBIOm
nkJ0tcyQrBOyLeZfht4U1DnuvsWuElM09js1vZLHUTA6o6LUlnGvRgaT+C9ypkc/GpGmN03dbIGE
04osA/3LLMu4cclK6LFbNGl7QW98PFemCTPJJwN3fqelLPaA41G7tsEeIGF+oc1eHECVPjpSXI1U
qaG5ODSSGmwjrt0+J2tRhJgUqqhblwtjtdL/KVcS847++ffApZojz40UISGujVx/oqt2cg3igAax
0sjx+kj30+clVye9pRlhsuiyguRXM5M/FPkOmBgoDfilw0H/MSUe2YlWae/Nynks5+yjB+9O3RZc
2tCnnKy7rGeXG3upwyoCQzit9QeV0E0tzY59pkVlPpPyorX9M/9hGSop7XAoHpNC6GGHkSpyG1ZE
haFqSZrnWSWkyvTOnStSEVqtloe2V1/1omPKzKP2VBtKL3jQhmAKZ4MNonHPaYpBfJg67iML02KT
TuKgBhAgjDAD0aM4XtixqKG5xLOLrnr3gakvoVyssl1Jx5DdLJV0tHta3bzsj8C320hU3uucYyLI
COxQ/Q6JXHqVoFitmsGG+qc4I0b36CtG/6sjRt6S+qg1REnXdhbiTHgbAyIfZKleW11yI9pKuJQY
lKxXeiQCFSnH+JWndDMLmTV0udhux+VIU2ufGMihq7H51fVpxlkgSUFtL3TWm1EY+xUUG7sBKUDT
BKVeI87FdznlkqWjMjv2DU7jBCw7KeHPRZualIAF0ge/vBXgG/a8IGo/2vZrrwLCjWB1c6k13geP
FpW3JBa7Rk8IHPYt2uzp99WYP/QZC3VBzlELwjMcm82mxmaEkgDi0yJ+EvcBd270L9QKgH9Q+Usj
8wvXkUTmDA9L097PYLk5HZNocJYGLauHtRNO3WUuyKmSiDxFi4MxTdtvFJPAXfDhGDTu3Vld6HBu
BUCoMKv6K680ZJwRkd1OQwxjJQwk4CoKsni0arJPZpnvxdBj7AiNxfnVemsbpnUO0HuyztJZmDwZ
vnMY6/mwjFN7kSFfc9b2Thp8jpEUikJjlcqNxt60NUF52NIP+VWxQmwajaA8KVPYT3UQ/BxYWqHr
tSMHqMX3UuSU8ewyRO4TjajVnsLWcg412jimFFgLdI6DhmQBZNsFaj7/WquN4MomNqVslU7n+DtO
Sp62lXvXjkFQ/Pq7XVFV1wCWnXkgvnDhLE31QAEzj3otl8RoGdpuoIsdW+YkKZW1b8JsIE6YwSPA
gjlKnOU9l92t6NYnc8yLw6aRCdcUfWCStgpltnftcf2ixY0GeVxWXjgnuRoUqb3Kh23aegE7gnoI
iHDlWh65279c57Ao4XRa7r02cbvN8hsEg1VUZR2hmEt/TW6yRWVkTojfaIRfTHbT7Ztm+CZAkSYC
tm+2rNFY9F5UtbQ5U17apsYvnGLhuwB0RJKFhO+QKYw864NCU0ZG7vImgXd3umDKkxK9UzTqPS+0
LE5x8WgbiVYbrZNvzyUXl+y+qfmTSVnOwxlGpDWQcR2gs7HyX4OdDrHbtAUj8D4OpkpBtKqvpoZC
3F4gZXJBEpurx1h8ZDpC/FjTYOE67Ciy0cVytry30euyk9SS147q85igSrU1dtm5aui+tsMdB+Zr
srUkpFNlFBsORaINvLKhgi3997p8Wzsuy2Wwvk51csfNvg+nLaAT9dd+yB6RcR9ckEihtY54IwCz
iomrlk+fOHkrreZsO3IKC7uSUTsQq9MPB7vM6Eh6EL0164qi6lupLxPnS4W1LuU34+pjZkiaKC7T
/ib1AkKSTSpSyyTnXMv2wmEW4+XGVdcbdzTOnlyBmoNlghco9U5skDiXBd1AL+OEsD5sC2IBcpk4
LfECrZl7Xeva0a7VDYD6d4Wntu/FR1Ax+rD7O5twb2gCOyCVd27fRJPbNSGV0JhOrxVIloj/vdAr
aDcZ785HdmBI+9bSyP7RIXCqSrxh5lwOZpkcy1K7mZV3WxstkHkDHpZmVJdTlbW0YSK4Fds1O15L
HjXhUr7wSPdI8vcpq924y8VV66nIYrzEOX3bz/ZZTaN9hfD4aqW6QG8mj3Ug5QlaPFJWcVXOXkA6
Suy0SXuw9OS6DLQ1hqOFUSS509PKDLkPkdHgH/Jh23W6m1YvxwtOSVTqnj8jzciPvr1kB/IHWF+F
tZ9Xgyq+gbXQEKJQGvNm7W9yboAFIQ7NB0R1Vq/Bnh+kMwO4Ertm1+Wh73v37GHvTTGF4/yYlHQP
lNRp/I4tt/Zy+MiL6cpT3gVBUq90qsxr25bvEMze6V//H2HnsRw5kqXrJ3IzwB1yGxEIzaCWGxiZ
AlorB57+fshd91yb2bRVl2UxySDgfs4viY4vIWecVi5otzIG7LLcmprd324ZH+u1Eo1pvdz6fPRL
8QnBzwoi9lSg/2LxnPbUPH3JlrBaCO36UtHcdMkZN9EMyHNW28t+VGuOhfG3Xf+00Q9/msEh3bVR
/EpbfDNGTdM58y3XyRfVCu6dTWXWplYted94O+Al9LUYxde0BrwoF7+66PsGlXPnbNMqfbMhnt2C
GipH8e4KhrYSSdMBlT42gNaDhX8XGU3WdkjXe97vtCbPdqibb2m0+a5fCB1uHAXiHQam35B8IxQv
Zc3dRvP8ViZXswEH087wSjcPgBhRMChcXQMr9I1NK0ay2E5smH60c2xKyEkWybbhkOsgT8ZpU2v5
SJeXuKRVnm4rzXWmQlsdC0LhNjolR7QFMU5jnwKyGOk4qkAaqSPNGkVFkZxzrtWYWVdIvbcagcPb
XcB/jWdw8EasUuS2S54kpW2W476SAEdj4TamCyJwXNeBEpXUVtcuUgPC1CJQMIE17Gr33TVBo7UU
HAYYZjA9pyMLC52Bj3OJhMiIBH4iqKa2+PJDTfd8LLhTvWaXu+LTJTQFtVT6w5RtnO2p1QU7vdGv
2Zg0ddnmzbWaW26U/SE1MGBQ6Kc2C5bHNAenYDF0N01n3fFDe+c5Eu5Zyua3dtJ834tibUpvOWbm
GiglrgA66sHZO7b8sfPF2nYbTAEFQZ7GE1cF6fuQjyjcGs95HKzkMYlR3Xo4sEq8IOB8O6SzJUgH
3GpfL+fW9A9p4s9PvlWfXJOTWOm5CBoTpGzGuR4Qd8dyF4qbmwFXp9E99Vr5Xhh2s4/bHByyrNIv
q7TTbe3mr9nqdeqz7kNsQ1EUGyVMZHKKEdD294lnk22Kx1a7vwaHYha/KLZySX/Qbz7p3hqCFZ7i
EmmvCqU30/OTSQJ6q6OL5OZIeqv6049ExzVBlo9fJAIUQTvD2EE1qisnZODZrd4O+F7Fl6RHSLhL
B3+CJA/02lrVZ+3Ry9JLp1iI0AVZQdwHnWwID01skp0IfyuAOqvYgivp8QW6hUNebXyf1815YRqB
ASmmnee1Z9WP64cMQmZX+pbb5h81D59+wqTW5JazFcZ8BHp/S3h4brJN3uvc+eKCcHYQiPeF4qpo
O14xhzhSkuXSLbGtwxaBBMhX56P/RFQcN8JEKeG8Jfl4h4OGCIbRKoO2uUsomAgxaJpVxllAQ3U5
iIemjF5z91doGRsf3SB8OEY+t7BQ7NpMEDh4wYsTwnJC/2pM9x41PBympTikqXG0IvIRyhbPWuuK
x3rsqu3Y8Td4c/yrmtvbqBpx8AwIjLJD34ozLcVqXsKFDcVfoZBGGyL9jgwQ7pKIHF6Dh9wpC7Rh
1hT0k/GeWWS+O4X305HCxSzDpr8k/C2ahKAtA9YfGNsXRwqKJUufmynrgs610MWu7W20Fy0Zt2zD
PT76WUPYSS8ZdABvKxe8Nr+Erf9s9+O19861NTIC83dLUWgG+YqR0MI+bRbkv+MIGNzXJYp4Jiy6
SrPXxumfq2z1xYQ2mVAmYTTTlHicnLgEYfCgQn3rK8I5FlSTSz2ldW7tQbwhRSJ3AZ8yQvG26Ylu
MWEGUOxvop4+khmVizEMzcmuSZyqR/blJEeRbZcJJmBGzk1lEYIdoprvLFnuYiXyXS3F68zQHvml
TRxalQdTacJ519xr2VIHlgYu4fQmCXMkInIuGpBcbrVxciiaCJeDySFDIgdMKB0tHmEi2oh2pgMX
Zq/RVapPz3PrRLgOkcfrobv4hEaGHYH0wzT28K/Jto2n8AQufm/F5p2h5EdSDvUlFpHe1Lb7JNrm
Ie+sESm8m8PKpMY+najSqN1iPxm1CDiDT6N5l0acymY0k1nBjYm+545+6feiJT+decYWfnpNZvtg
zH60byzYnHQyflpgwaOpvRRwElHuEA9njrjviGRH3CI2zRfTTq9cRUj957bU+suzxoehmb/Dktpn
kxj8BYPbxims8IbMEjSq27QVAfvj4L9rgwtAqa+hE1Qb+nR9w9IfnSKyjxXeZbdZjqTi+ee59371
Sf4iPfogKRZhXU3oMwToZZOimToZCYqt3BOyqSZAbHHpe4x7WX8w4ZyIlABjBjUio7qNA4J86ZuV
JML7yIEpvGHyLLV3cRyaVcS0vPhTc+0LVxwmldjc0iUIcvKHxsgKAabz06SOy8i63LIw+tRtS0y6
SRqcyyuLsyhiLvD+NnEBEWzx3UHegZtJrhMPG/ARi6dxaGPnMXTifa4FhURtC8PgGArhUMoCPt+z
HhD8AXS962aR7btp4qImQd8k7A53Eq04YZ2idLeHNx898JObi6uv51PXGvYNWPQ4mGA0tr28S4/w
8kg4m15xP3cz0zMWtDNpzDgT6/y1rjL3kOXma780Jg0r+EKqjr17qX5bGY2xVU2YyOo3yPTXYqgf
vxgYG4m0IBHoM6ZR42gBO21KMg2cIbXhvOrvbCZNgEGL4hvrVBB8AoV2lDXbpBU58Bjl9JJ54irS
NvC191L6kMZeL4C2wB6IIeOZ9hmDEP6hJ23iK+8XR04Kia89me21r15R8aNxdr7QSABCjNmzjllV
ch4WPhhkvgxNZvXHk8UbqTc9l1alTn02PHB5QirHsOlN6N2coSY4gIwjwQwlUjKVB5tjwRtOVUHk
J5VT/VZm0KdOTGmEpiyi+uuh8TjErR2xxg6/nDRrrmFFwhX5eVj205XSYedcXnXWW8c0CkjTJU48
xzCilEALS4uDBcKAueJpQGSztXp1P9T9F66FBzQwuGCMBcxt1lBhrMlt7P02CMYksDh3QXwR0e8p
KvkNPQabS3qD2aoP36gp+HCjvyROXH3km0dmIJBHIsG3tvQ6FNQnVys7qNf8RA0x7BButR2p49zS
MbsboVu5iJs9SSGvKPr9PRfIXRwVax645N7LnAcGrouWvLm9J/GVcIDAUMAD9jP5ZeWK27om2wvC
aYZNb6mh5ikxLxcCmWIrfSGzAL9Tf48zFBToX9KY81iWKyUNUxlExTIHeTO9pgwMiUUq0pKUH7WF
U92sBr2tJchX6x8NhujNMiLCtzRgFOaKIDdr65STW+NC+xMkrXboV/YeAa1JKiRPGx2LpAoncH7Y
VRoKF9erLqYlUSSErusZVaEST0nnH03vnHD1E16SbbIYzpHN70gW9Sd5FX8J4YnhxztaTfRvvOyL
DRekvC+yI5CQk0m+wYACnPXJf03aXSv+dkuVbpK4PPp62Va87TMtIO4YDfDnCUhGSNYfZZmgB0Wg
NGM1ZdPAejn/unReeesOg6HpY7ToSxl1tlfqo4u7F2MAiE6xw9LsDG1U5O5n2HQpcRB/y6rRn+1s
nXDovfTNbJ3DSH73XXTuM0iavNLfjSJ10M1OurlbgGtWwVBKKhSgEExVGpVfeapJRTIrtY0766Tm
p0J07wjUfq/F4du8OHSwU0cnJZvFUiZUFOp6TjYQwdmZQUei8ajr+jNHCHBSSU15KCPc+jWsxM+o
BxEHR45X1xQYOqwfk0bWFNiva+0eCQlVDGHPn4/T7Hdj4VAYwpi7tXtu/YvJP/UtNs0K5acx9Vu/
u3SmcUiX5MHWsbETBkh57M40m7sqR7ysho0y88eWXP0BlHNL7GhJmi9bS+wpJEVj95tL7AflmIWr
ecXwYBvsL2RAmyIVQU+uYGBLQdNr2++n6Z1Md5K+TDazYckPbf+jJt5rs+7oZ4bNxJMVBWD2z1D4
+P29ndGO3ZXkqiohwBx/TLyFEj8l/vIyF8avsFwDJkxvmxDZ/uQX4sJRxbyXpG9kn3ykXvcLEwXN
KRSVR8n76PmP2QBcRISys8mk2i7d7G5jxSdhrS9c0dYKaCKDYQfqgohoaeuJu52hfsE/maAu4cqK
sCY3KcFuTl6ArsBzksKS0goqT2yxrDzt6nYKHX87zeiX47gM4oV26Gqy1gaNU2bkYOEwm05HSzfq
xY0z0mZiqG0jQUIsP4K7X9RHGpNcn0MKViKDwHS8R3dijkbaC2Y5wR76qmBpAmwemjjg68BxK37F
taUHYhSao1XEAx128y/kHr2doXcLMzomcEWmHi3aXUF0w4x9OfMApCKNgWSY2XU5X/ycRBN3lhzX
QI/JihHCcZ8RylO5YlNp4rVzQ9tZ9pKbow0lUcLLhc5jpM2dPQwAaJ7qGGnUYfGcKxYrFLNTvVWT
5hcYL7+cotpj5gYSQAG0U2Zv7xp/4U+pCZYIlHOyMKolHSV0izboiPFRg/X5J7F5Hs8XcY89wYmq
tHlliNId0o7r1EBT23c5sUAeGUguOjdWaKZoqXlystcJKhwcy/xiPxJ9wn3l8AJOQ372kRYFuoU3
SkrjrUjChsqqbDNrzuqmhYohqqvYhEV2b4TqjfP30JskiWXl/FUrP0OPtbg7FIBU+fJzbiYbLaw0
AHvz0nui7Xo+hChG2Ey7GdDXQVgwVClEIiAdXn/7aaCG0pcLjxbB8oxmPXxB7u87X99ph1JwBGB3
xeS/IvfGLJw0u6XH4adobxlRPiUV32rOTrT6cy5dTTdHM30UhJ9sea54k0FHNrVBp0i4GEHkGnGg
hbn+ZYDj3afKbRHUtPxVuV2jaSh2BMCVSJIQFI5mwnHgzdtuWkDvO5hrp+UP1++QqxE1TTAbM+x4
3rwR917tGeQQ6i8luGGLnKp1siN6VB56iZ6ydLhLegEAZaGEa5u5PDTVePM1UaksWeZOE62DJJsy
V0lfRqQVSHHMZR/idinACUMHyY9jsyWF1JySC0nU21D+USJ6n5T3pwhZicx+LUdJq5cOsQxtnvWn
A7+gDQCVxBN7J1UfVl7RZzS3wYShFAbeCLeVh36sIH8qSODBubNUhJ+u2uQ4pQlL5/OLrIpQpFiu
arx+3NvliCrRKVmT9RSu4aMoX5DfiiY5JpJ3MPQ4ZsY5Y6qp7vN4KLbwYTZYQv2Uywq8h7c2xm6N
PgNatR3DW182H26EYiPKJKRBjYKNNTBF8MGjeYJ5mzcNAtm9hJXcmKqxArL9+K5tNwnqSR3bCSRR
wvuGEMK7f0ell0y8935Kgx6Z2XFs/5nS7jiqDGadwgxVLe9ALeZ2KL/dHEBtGsv1lk34LddZHRSZ
S02VGZRwnaRg0nOoOR7pZASzGDoisRJl77BPQxdN95L1a2O4CriBjZ+jm8nfdpuTQp/BkjZsk3AA
uFzNYjE374XHnEEPcH7jILRCzUtpq91XD0VCWWhsz5dW0ExeRGgcFJqsshK7rOBapQInWfUu4tiv
LaWhXaFGkcsBwA3pWUL3X2nS2TVmKLH7A4r5eOu3aOPYPPaQ/+kVbXThZxfEDOERZ+CzM/gSJzIC
GTosNuUYg5Z0CYX2yjA3aUGQKwIVnO05q7Sdl/DaONhKNYR7GQFBOVO2I8iHZVw17wLtKp8/6EUl
u9+xKb9wNY7kCc/GLkJbZ7fOqRw4BPTGSSCHSVBNtk5U3cU6NTdFg1Chlx0KE8QEgTnI+zmk6Z60
xCSmAIHyCIGioSWBAU0HSoXuiHOi25U6+s4RYRUCW4k5sMMCV31INdOyVTKl5SuQQpv6IfVaSP+m
3UWuqDbaAmjtTQnrgVQtwKLHxVmRBIlMeud1uj3bwnhsu6y9s3xCP+OIJVDC+SNN/5BkO1Ze3gam
13UnjFG8y/bX4k7AtgbItFPrlyZh6SA6j4/R1Q/WqIedRupE/GfPGqLoRzWfpETOkHCRHpwuG7kT
GMPJbSB5QA/ZevS8Fx6L4Wz2z/4U7frW/1kDq4csMCil4cVW0x4FK96kpd6NYb43EpCKuGzBg6rx
LIQ/MiMPPRHMPtOVCcqqR74e/lZ2CqaFl0nTwsT5LwfxssA92sMEI4E5NyObwKvGo+ETikNyb876
wU6CDteBxd5kGQo0lO6vWZe999gwqSyRxi4rIyRBXnkTZO1Ftg+jAQ7NoBsfhBvmkPAnMxp+23ON
zGoFfO18lR6Z1W+nWKiY0aRKZE0wVZiYFmvxtxrvwr/xJvQxgpMA2m/TsnnhcVzwtwPlVGRYc105
iCraH7ebP73wvnfYu9qCcJaSzoU28kEC4XWrnFDWOqLzPX7B32Ee8gYaIGezoBoIQCURPaETfKxk
F7NY8v9yfBz53NOmRpkypW0GSHei433mDswwIUR0ETYCmVtxEaL+jKhYixzWVsByJkAuUqipnJ8B
uKacXkWXHC0m0GDRyB3C3OrPtROHmxYaW9BztEl8Ve6SE3pKazur6HnuQILE8uo6ebrrkNU2BAJx
o8u93dc2gaykxlem6oNcc684GUF6iIAeOxc5RyFs/OpFwqRbHPKxoTadBK2jaiveHVX8QWiNvzpL
foHDvXgI9GlGqu9cUd832v1gzftLzi1KHoi/rRwWwgF0bQRJNgQAoNgDRPNaxOZLHyP8HCzSWfPC
pigohWZNuzvUYsnWjJyGZQfIV2rAJxuwVqru4CMTX1Nshy0fIKWNzvCUQAsdCUf+zn37t+tIajDt
S5NNP2WedjsJRc2CgD3HBIdGHP3NN9+eNTr0Das9ighpE8Ri/m3rIb7mSfHlhMCPLso2dGN6eTB8
OvguYB/efZ0nD/EIcuYlRJ0aXvYRziiJx4LyUUN8q5C8/97nLkvzla7Nyoc4te0XJy5vmCT+JhJ0
xibx6nv0uAJtog1LxM/BJKbzImr/ENkokei/ujVJQbW10ZwGhtvJEb/jziy2+Pr6AHM9iEBSf02N
UhfQaOBXw7vHFmxfSjz3ItXO0bJOpJmOaB6hKkc5jpeoKw/GEhOhCNxbpQqjOtEhpJ49JXaGiqmi
vw91DCcIPmgqJ517bJGY8taUg5FQ13s19PcTAiQaLKF5MDXA+KOwMtZwY7QSAacWnZWtQ1EtX0Da
ww1s3t9hoqeLtuXbgBzcu6GaToZCILP0NCTEuM7oNKxRnYbObTUrVnm3dpx4yU7asLNFIpA39aC8
5TBiZ+IrVw23baetW5Z18tEP5WksaMGUkJB7LedsvzjvmWuRp2mKhDRZ2sg0X3XjgbKFqLQc0lvp
3mGPXTEgtzvMduUGqDV2Y1eCptSUXUTsSKVndKdCcZIWbenQ+ABM5Kp3mqLsAEsSGjp2NljENkDr
TxtjvCy7OqGR2CZlsxbUrLt8KcZo7nZNksM2NDJr1ybMzdJM4iN4M4hY9mwXhhXkpKps51EhZ+ir
Kynn115p8VJ9C0TBASqg8PwvXjJrbllM0/UcT88xKMpBLq67d1ocuEliyBMq0bvUCA3GsAVvYtOn
JO8hpCE51IXd5Rbym5ZJvtMIGUvN5EWwe2TgZMtczEkpGrE6MU5yja1fEoXyqueQC8sY7b/2fWJd
m12Sw/nhX9is0rGNjbfnFJraCNyh507EuY8MkvDSWjL8x0uaHMIwByuxaE1tqpYUhHS8Vgb1j50E
zKs7ByaBojR7cjghqmkJLJmWL7Evtr750PYT73bnfyWZSf5wGr35ZasIPDM/x3k09l5Tvw0Em98I
YQP98dyHDHgeueLdlMz6mSw7wFNyUSJGjDfL9Z7/5aI3tvcXm2e5lbC8EYj8dZASUyPu4VF7nAkR
v1YzwlDTtwBKafQ7Y/+9LRVjgRx4XHoyYIJwQpo/myG3OePsB0Hkp9xsb7MmMhiBKSP0ws6RrT1X
iHTSr4S251KsE/nSeBcvQi7iq/qYK9N5n7p4C2QX/rEy/SFSNklHPVoKWYlBStxmbk1578vyT7Em
RIOaIv/XxXBrsSckkpQ5EH9aFgv7qU+o3WhA8E0mg7O7Sh+5w8x79Ew2qo3YD+p+uZL1XbzxnRk3
sL6DlMRQLZ730ULRMqlv4PvgtZDhXKqKIXDM1Fs5uNZWZ5Rwa8kvkWGnv7kd3gX5QCVE91BgS93R
udXR4Or1gVP04QbEsLqUUbRHpFqDDE4SPt96cSZr3JK72yETG65CTZgkJrEvvRjUb/DSQFVPOBTG
NyZIUndcSl75fK+ThJhuEIRbNaDQ8IoR2ro3xoKyCrbFSFsfzQBzWpNHtakL19+xfhdvS2dvXTus
nhIkcF1cG4dGJvmhSUfxFhdy55Opv6RoCEIDzhE/DCwfAI44EhnoPVO9NN+Gfp2BXL8PUMdYFxOR
wswm+Eus1gGXwlrf6oxb7xfJfVyhNxkrLodpqqJjQTzLQz5Y1N1CywTRIp7MSIx3Av/eIdJJvvNL
ajYRgYfcsdeMfAwEo2zCU2iPQRWVKNyFLHZSNU/uIt+XLruZJT2Jo24IHVnfUp90N2rC0MFNf3NA
7MgfzEtk/vGIQbt0qPmWAd2jOylzl9s48Di62lNC3CLQ5CcFiupMR0SQj733UaDKrk0YTaMsGjqX
rT91qZsHtx9x/bmWCPRU9sBWtn4aUibp8TL54KZ1bqQPgDBEH2Qbsw3TM2iUPtq0aISGkz4hBLma
tBRuWEgMQj7Gl1lZl4xN5qBbGFMyZLYyEuYbTq/hmJPfaDmTcUAkfTT++a0ptbGgVdB0FEsQzvN3
g4D9jvi/imLrxA7iFCJ/bI3PxCLRcEUTbXvMHrPKlRsZG8XV7Zec1YLyZi+LspMkJ4M5KCwPLGAj
tbPJeOezitXCFwcoIJZTC+KqM8bL6KEs7dl8TCmOE+/CUSKSbztn59U2bbetkIFaley8envMDQjp
Iq++/kv9au102HuOpsgiyhGkm6FipqrjK1ERp3qpP8vxbRrn5CEqxttgknyAFgadKuMzyZDjOy9D
1pKJUMDMTMkaGbQ+XGnSIbyqQvM5E/Eee/w57Zv6wtt3dNqhPXUW3IAd+uJBwwBSlDRH9M9xgpSW
/lTZeE8c75m9iKj9ngxz0dseLxH98xj/KiDJCwD8V5qlPAVJYSFNWK1n2VcbCgXdzfOEbwX8169+
XMN8JbSG17XIP+jUtc9ExAPBOXeO2Ux3qEZ0ELor+tajCOdoUQ8iKz8NyU0+081xXbizj/a8ljX3
4w30L7uW3lztE1+eZ6txr2WFANwFWxzipL2IiTA05JvVlqhTam+c5DlL8/nUTCZqU12W98aPs1Cg
AoY3XyMNQwQkBc0mcHDUcoyf2xaGWSXTo2WJ7OyS13AubFgu1YE3WmUuEAZgnErDBiBxHJkwhuu4
IGOI9RTdDYRWHvwBxyvD94ac3oEI/TKd/H0cAtv7xleTFTAaTaYf0tA7ldjs38oMGyUOgPXaw1Uz
1ulrofo5UAPBH10O36PkmvjiQPRF89jfATnE2yKurzFcwMYB8NiUWDmzbmJAqJzyuKilvqSF90sz
NO2iGnPI4qf+bvLp+iAIr94htSeM32GNI/PvVz/iaiToNuiMIfue0reUEQvbVWJuCfr76RS5dEMc
WsEMCIvuJGY6V+kjhUDYFNnteJXIV426/g3X+WbQLrhdaj3YfqdvwxoHU8cVSjyGdZe9dljmFPLX
0yhQQF+9GYieXqjxXLwOeSX+VCI5J2361/flwEAiEJkW/fQpZh6zMD9nHlGwQ/feNbmmQQfKg2jc
Pwa2ClgSl7FjLqKdwLfHW8EoPM9I06tnVwj7MXE0GInkE4IjxYs08op7X7IneNvM4mVveajB/RZk
LklfbEuP9xY/gdOM9/z2XqIWoMjsB2SPisgw0761nOobMnJ/UMLtZgyZXxYXdhc5P7Dc5quYu5+Y
uxZv2HuMfeFd6+xlbGr/bCNAw10wwKO73gdk/W4u0BSRc798TOs/zbXJ6hGGwznKQ5L7ncXA6sd/
hKSV41QwtBkYOX4L9ptxwb1bTl52i7rxJ8kXBuN5LdEF7rxYFVnaaYvJxU3kFyKcUy6qs86n+YNw
mAAAdwEKSjMyG55j6aPMt7PuVPnQt1V9jMK6uBoSVN50iS9JImL76tG+qwAuHxfot6tBcq4DUEOj
dx+VMIYr0Ohw4w7EY7TWqja3mQMX/SsXmY1oE+5U1CtcaPvnWiTxib7eYpOcCdLjluyI31kY7jax
STmA7IcPlvEYVawiDGZu6hMhVB9hmWd0SxPe1nRdtUfxdmXL56cuCnMv6ePauG4N/g5JI8q3xK4j
qqA4ZOAHcILF/XsaLebVJG08YbKp8qpgk7RY9+smCxZ6jgygiUF4p7SZ/IsizhxTCXUucfRUdbbz
MiBrQqy1thOXMwEC/kLjpvouhOOeUyTThZMIPsLqrgjH5z4MSZMLeWP7YaIOwyq/FrP0AvyxbTiT
hoHgdm4LcRY0LKE2dV0+ha6+UaxuMbA8Fia/Dtci7yolQL4EljkmJQBrlBp3eoF04Ffp7lTWom0z
7R8KM5GozKBxVG1sDLPCTp54mHbd7EU0YObsnugD6w+fZrpDzGVtJCTdCYLa9gXHTYtDF71gfC4z
9YvnAj4X2D+V1rzruzKws9jddsO7Z+EuJZcalIHvZEN6JQ0kQ/zXY5Aw2tC+OeNvScjENjWz4kjK
P+nHCXVefocEWXnIXnT1MpBadCic+ZV1TextTFu7CQaF4t8Kny+B9/t5WgUvHa2g3CTXIYrrYELv
Tlwt6nDrpuZuPi6V/CKXEfuL9B+4XoBhvHY4RD2Pmza1izw+ay5u9+niuLt5cgaYLeZzghxxnYLT
bWMLJA3MSaQG7Q3DSFCXkK3kxvOnmJJnb17VFr2GIwNILSxkHUXkBMop8nPPZWe0C9nlE+mk/670
3IUQHQziUPrwuBj/VibGQpQCb96/SmW3THnIIFwMB6QsNnlcJ+CRw1x0P5NHvAT45tkzqxcV0gJm
jCTfgceDpBvRu+OxThFXX7x4TCggeWu+SzfL8JgUqrsMdSefjAr1xtDjcI7RO7BSc0ZVsCjJ3FnX
2U6BSjEIaLaFnU6J+SUc4N+vrR0MmBNRPTcVrwmvbsZmTICrkwpeaeRTlyqd9oqg/afZ4LMzNHGR
CcIovG9blQ7ltuUXv6Wqa3kWyYyfMN4DQ42IBm/amK1rWqOPQJoa39DdQVUY9OpNSyyC2PTuaR5a
ZXRu+9rYlGxn4WvctjfOId9CvN0lLPkxW8y2dgSCVjt0AIspVMPjgeway7vP2uRTk55TSoF8NdWo
p1RKDXNvi12IkOtgL51z7fLsNNIOI5pRPbZ0SW3r+Tw7qftrRA1mt1+wg/PvAnf1mlRB2jSjLrNT
T+NGGJ7zOC6uZibGfdO+J03R34WUAdKsRPc4lylwnkKFVWWt81StMY2z7NuzxEg2Y2J8cjMMoZLn
50qGhW9+jH1fPhh1nB1zbbarHPNhoCTieXJJLlo0mqUGlPKuTS6eWgLyANF+r3OMdM70kpg/3gT5
JPgL0fqJx349PlLDbG5NOnXvLuIoor1m+2GMeVBET8ye7J7Wqlt0bRK/eFxEDyIqziLNP8opL3+S
UJ7bnDAcQ0ePZgloUts+qYRUWa6Lyv8e6/Ivav8/YsGQs5uuQSWMZGc21X+FFKEtTVwXA+cWJg/w
B74/Kn2GpTggn706s4pmB7odOAgQONTYN8IKU0I7T8fedI4xdWPB6L/Pi8EUie6ylt6hHcijipLZ
hHuzbi4RkptpbZvg/tr1TN7XGhFG0HcdN21TTP/HT+T9j54zFyGRozxJDo3vG+5/p0Jlg2+mFbDk
bLTPWrr3wsdJAtFpEfixzbQLeMr1fRJ0l+Wi3HNUJwd+tMa306dhNpqbTwtIWAZSp9admaIJDRNA
hmQAw+86sjnLRb2iYVFnxHakjAgtDlEh7ftoHNcmwuqdfNAOEwX/Iyzod1VwCsypVV7pETx7p95W
1WNXRPW5UDwHFMgUF3i4Lw9x5ZnNBAamIU5l7H2AW9Jqo9m5bwv8wwrJ2a5wreguFprYOIM4mKYw
fkYr1+hVkYjmNFQcE77Ls5zl5d8fddRXl3vdqWvw7EKOPrbZrG9InWGtK995WPCb2Ij4r0WE+sok
mpIelKBnG7kUdmXeud1Co3JPsjPlH8a9DT+196ySLjRPnpqZ0oR5QEn8vz+X6n+E9PFbpGrAkmsi
91qJ+58paTWYTwpEmWzJI3voVesdo7VlDwvJVUS4IkI6Qa/SKw9EaPX7PubVL021lkbgH7cMUn64
M6oR7X1OqjDVF57mHM2OA77/W0hYdpTQSwtwRgvaElO8MH1OpfWCh2vcJ0Mb77Q1PDecGa0i18xR
Pcr/jhqDDnWetRT9vSGnAzUL3v/VdvL/e3w9l8YjgzhPGw/2f/7gTjdbKXln6y8bjzyjTXVY6mag
6WVW3OAcs0sMturmFgPo5IN826zH/8en76+FUP95LNiEl9GRbJmOpPPov0KysU0akxNNKN7ajMMn
EoTToT4i7M94XfVMKF+vbT5cXd0a7/24vOG4QKGm9R9c4284w/3Pwo1/aVk7h9VlR0pmg8F6oufg
hNqw2fSLxJ4Guo0wvNgSF0VKlGAAX8Twlsjq21nw1roWPZATyaMWPVR4O7Gf1mjesJSDi6+DX+df
uPcQTYT0C6YTcQPl+Hdihw8YecmkA7spLYx/KAEZwIbuhkJo0zkp7pApIbZMB808TycVYlgZUGkt
2DF3dkMvk+1jBTQbMAcJQsci5mxxo7/myeccoaW1sHxusxRnTu9b715MTVLGvw6N1UMPkdYvAFF2
Jb7XX2JFF9NmYD7foC+r/x9j57VjOZJl2V9p5DtrqMxoHEz2w9XStX4h3MM9qDWN6utnMad6prIb
aAxQD1mICA+P6xTH9tl7bSRIovATkfKZmGDKU4DqnYeQ8RFkCuy+2bxFwGNhHLGPJgRO1lUcmpYa
EG1xNGJdHJQmJwHlOii3zyZeqol/wDaPKWvVeYQxKACYVkh/2/dGuwEHs5S7fmJ9TrZtgzoT+cOb
FpQ8QepFr6/8rRnLJ9LeWIYgvcRLWXPb5uu0ncJdt0zzYVhdMLZeCIU95BY41DakKBU83JtQJICW
JwvTdgepCtdgxzSoeN5rhZETS1ADAO/kpeTt5YgOnyhQFXb+Vdnm3XKgTm2twPfgLwpcb+RS6Am1
G/I028Vd0qiJtc9wELP8NBuIPmFf3Q4eRbdN8eKa9XtskLgbB2iDDi7/UA/x2hb8vTYpHmy71a0N
nWPmJNySYoBeU6yp0XlsRwvvnI1Bd7Ru6jwfcXZG+Y6T6Kg9Plo57aGGVzuySdgYK4MtMkSAXtQs
kDU67UBFAXkNSD1lHjV7Fqy4qaFB847p1G2ZPIumyve5piIK6XGbdziVdc33pvxyfuAoNj8olzzu
lCXJCYQj3sjoqYCfeqgqXFqVYQbn2ubnOaI+7fBdlHR8ByM1FTZUoTjdz2Hvn8mZGje2TTLbHcpj
Jf38GgZzfu2T+6SyvRMXvXnuSgcAhOUwp8qUy7Mb0TSKGPEli1K2LsK2j8Kywxs/4rJP3eotscA8
DCVSqBbr5THq85Ki80TyU+X4nZVYrip38X7RQ7NE7RjzBkJyiX9bcZy8jXrvsWzxAASTxHa9uCnM
VLJyy9pb38UoEGOK2RaOW5zj0H1yrCG6taP8dz/l6qgyBrOwK247Wv1QIKO1mOybVEfVPjEkcBYR
FXvLwhQRA0U4EqNd0tlYvH26b2QAu7rAccG+7TplJjxIVpM7VpNyq5z+mxg/tpsCMQlkuE1h40+f
95hdtAuW122l2ilMBlYBE53meNmv7HHqzwUAAwgExA00JwgrRlKBTfzQKqSKMZIX217CVjix1jK3
PwYtnCvQkWdjyNSpiDOsXiForTxymyPey64ajzb7TS4Fhoqun7qDUoxCGGdCemaLj1E2lAjg2IOR
gOCTz0F8VzRs34LYsS6k0ZXQkt2jC3w2z3+32omPcWZUaxV0d4nDeQxHBgc0OT8RhW/OBS5gwpVj
/56UOw/fURb0010VSOzciSAomHXJOR66aZXqerw3VbjtME48AsnQTZJdeTs8Q1hs79p6fphhEvFE
7I5GOXMWJmSypM75BFWQX+O+emeuoCUlFtnGM8PHpks+5rKE4+h8OMt6DL2WVENUbYpE8gMbEiAJ
cUNzQW9liETIwH9BIat0vFYVM0tK09rIxnPrtQoIYF2+drXV3sNoO08Nl28ho2STjCi3kPSLtR6L
9BiX7G5xLtITZgjUqJLXigmRZD9P9Bf2kkQaDvzolcD11hOgS83R8Q9thXbeVwCfCpm8FjJ3tkbt
cUXDkogT/BqAPqNtYaN3GwOuyKJW+VO91JEvUut///5d3vH/5e3ruByHfMxudLX/fQYYOjVRLNwn
mLjBmLQ0T1LVkA1kQhrrQGzpXsaMQH/9nf/j1/g/w5/y7v98+favms1fZTWxZ4y6//R///2pzPnf
/1r+zP/9PX//E/++/ylvPvOf9r/9Tdf4V1O25e/uP/+uv31l/vZ/fnebz+7zb/9nW3RxN93rn2Z6
AO+Udf9RD7r8zv/fX/y3n7++ytNU/fz5x69SF93y1cK4LP745y8dv//8g96Cf/nhLF//n7+4/DP/
/OOgi/Czmf7Ln/j5bLs//7DtfyiiBp4JZ1YC118OG8PP8iuW/Ae9oHSMQAJ3qU5y+ZWibLrozz9c
9Q8BFpYCNNtjxKLC9I9/a0v91y+Jf3gujaImxxdTmaan/viPf/nffoL/7yf6r0WpDgmYv19JQEJ8
R0CLM/kvWzjuMuf9C0k9TKg3cQva8rI+hdVUORVeW/HmSvuaV/VtMbhsQoH9aDVxoiWcuuVuox5e
n40yHXdxhSM6CWDLLfkjlALcRxpaba3UnVkGPF+XvJJ5QwPwPhnJIRWMNJPQeL5qoJ0zXdZEOYKe
sFe9xWVE/P6vaUR2NCt3ix2W34DB+8Vy03zTel6xofUSh14Fe7nDd+hn3KTJkryqlwxWl09YyMHw
HEN67NelsA4jNYUrxim68RDlNwIelkqD49jDhSDnVRH4Kgh+IXHW24goWLxkwgKEulW/5MTyJTFG
5R3ZsSVFFhv9Yzw+B4TLzCVl1jv+sxniRaK1BvAjRbo10+SIYSbyIqzbfnxyM4xgCMXGPk0JkpkF
1M44jD/iwbuQcRjOvIUBa3/RsWWdZICnozOGw8hm61TWeXQY9fCuOJWBjL0MytmWro+4BLOFp1SO
eMEiJpuHg4rSn6wbnpwB43I5abyMIG0iCVUG9zpZuR/l0U058XGwnv5k0IRZKfzfGPRvuAzZu5TT
0Xd9SjBsc0+VGlCtMMTUTL38phLm+yx/ZU4SbIM82pPpLbAxwIODlb6ZirMZIF42Fg/LHM7pOotO
mNm3VY130588vNUSC67Z6nt8NzvHp0DAEpQtlHXDpN55x1F5xxhyHe6VZrHfQjfW9FjNOcu80EFN
GyPv3tFZuhqm/tWRRUAIy6fLRpAqUqx6WdahLPPSIS5aAowUTN4TvqHG+c1TVK2tJnruMvvNCt71
wvwxsl+J0+EBN9k+VEptp8CmwmelTCM/+d3eFtW4k5qMde8zilt5tko68kls4l58Y3iODf+uq9Kn
pIbJMI3sS3INoHl0PjIaj4kke9aqMOmjkhh58NgTsO4ae6uz5OJrXIx5FCEN2BPkVOis3fgaF4re
gN6/IVf2g+E23cy3PS7UHUZWap0dzqeYTchSSGcD1+eZMEd2aZaNEPHy9M7WX8nYYC7CKbZ4WjYu
MUJqeOmL4RS9n2R/Td1328SAbxG6r8yS2W00tnSiEkgUw7BNu5aViWx2c2i9Uj3LCDbSiTqpziMb
BDFg6upDjFurGocvpbI7W1GMZyUFs4Yv1rldYBKpeWkb337AuiJpqQKdG/Z0ml6eQoz5Lrc4Qoze
bOzsCMNqPZqbso+ZFBfzs2VPxQHxd23lNCq1HVWC2NZyKKDqJ0uNQ90F2Wbya7ikfopRX8wD6Wyr
2k2hj7HPl19o9I9BUqmdNM0EUx9pSjXRAtKqat2zVAOyFvUn02cJ77y4BaNAB6qNJ7G9Zc+G2Ts3
77uRvWaUbIsZ2c5nICQ9N3FhtAoEvopeXBj6WL+Lz8zI3odQsVH0NFbc0ftM6RfXzA3VRMq81PQ6
N557GzDE4NTNd35q1EzBUB9FzPqziviUl8sby9uyTK53ELFqYAR4MYi1OxPeXiy/MzjrnZXsvQhE
ZL/UsxYD+mxRUxat++VpBlm5pl28oBSLq5OcQs+J1Y2bDwce19qhfBZ3KsU3Nn01LJbQfweWnliu
2LQY8tlwunOqbfg1ZNfiwCJRhiV+URKVGb9NBeSZOUZVELnaB3Y489NkNRxgzpaeqs7d0t1jZhSM
96kHQeWu84LpkvbPaSz1rmYpTQjia04R+QhGEV4pYTtoFmSFdydMCFuRcfQtsm+qdo9RP6HQtBmf
E/SgPcIPyDZc6Ac3jp61i7UjBw4FoRgg9L1mVbcWI6ctB3/YuuxRyiBChJpngGZwJDxJXGGy7+vM
uBkTH55sDAC3MeJn0OH7sGDUVTGJ8rkwXq2s2BfcpCG7H2W/9fbFsTTJSc+AaULqWnk44jra7r2D
0UnkCYHn1MtBvSWl+iGzgYQpvrXRXmO2tCtKVm9mfTJssoSOEPWasAvRx/6m6jCM5gHeS8PuXFAf
bFctdfYRfLCbje5mlvE9cN0YsuGa2+VNSc0ZMeSunnDSljbPBUeECC3CfiMmT44YAyzcT6SgwcMY
War7sSvR3Xq51U5RbnLgXtkoH+ELMPWq8GTV45n35JtLk8Wq1d9jkJubQb1nFJ9tFcCAysa5imun
WVN+dWocrhuIQIAOxohULqjsdZq9BZH1qBLiO/0AXr4tyHprmsx4nGQb0EEPNtEcDstom9zCmQkC
MuUT43HAFTvmL0p236HAq+57QCUj79dkNQkZbRoMNJXBIWntlW7DnTHQ6KkIPQ2aIkCfd3o2howL
eCNWlSEOdTUcTBecCkYBPOS6vVo+X3CijskyychUBDXIpy8pQEgxScbDUQTUY6L15+EprtJ7mx8l
VMsei0Lx3Mes3+lHgyWJsbTpAudgZJ6AjFrubAvkSK16Nts62oalDPCs2ygq8aHIecty5AcLYeG7
Lv0hZzSfcSoOwU5F3UU58aMxOz++l3CyQp0KmmvYNG/uoh2Y9hI+8rsHSnUfbBOBSTS3A3MCd0GG
xBDD0zIICPoFRcFdsM7cqxQu2WST8hnAehZ8249GYmMI8feCkIm+SJHdeiEjE+saB5NkT7nXRISc
XoAkx2jsQgYZKpzbY9G88zhYDz0qhDSPra45ngVds7Kb7qEN6wkpC5tjWJH86Y+UqHLTON4LBgEX
DpvclxFeLofmjE3UkA+QVbPW7UM/hD1BcCuATjMeSzub1hwea1b8WAWEcQfThOd/Y53YR1Ur23dP
GNaTLXUcrBaQkCafqoD2WheMGL4TeKSlttnC5fAwUxUlD2RPgmDvsuCxnjVf11lS45quBPLNaWAc
C1XaeIeaW7I9r/5i4ZwbCKtquJ+IUgL03zAPm5uqay5I3g/Tkv3uIpuuOPGrhOjJcX7pwQawFahr
reJy5ecfdpbcQgUc4dYIVOYSqaXwSWX0464ULQ9EYewRH1khS1aD7Nswa5QgTB/ohqqJC/YV1Rzd
ug/xyxnLIdTIDYpo7SMGjW03T2+QAdk3TrYB3YRPApLe6I7BxYMItsrDpft0ygBU2N56SHBoNccS
Vz7TUkPGCWYDKVailNYTLEpFgLQ8OJhLb2fjw+VJtVZh+KJ0foRIOTNw0KJHZnoNQ/mymEcdTaii
n76hMnP9tg8+zFRElw04rB/6JRE8eYb4cBaFsRv74J1O7WY7VcYJG0i1BgUXMfZ6mPCs6jEY4k2V
fBZ5Oa1a+E2bZayBknlTRIQdWUYn+E6wMWWQ1zpAgwL7QTR0v1nubuWCyDRS7O7VeBad/GIEY2qN
2lM4WOHWLi0+TexIg+1fxuAJQ/wCr0o/ZyfZjaZ9aL3p1QTUz/rauuEhiX7cNOTXMo+tqSjw4fqZ
8zNF6MR+7LHlZiMd5znVTAK3kHz0KjZDJEeDTVGqQ4zdhMJKNsfelBwSaVw6hKsDhXRvDqby1ilS
jEDc92GZ/PJRVaYs+qBywFkzSC1U2mIxYBLF1u0T6+z3DFsxXb/ZjvMOKG/H2wrI3PvZGRYz9pvZ
Y6PtcUSZVT+gJXi/0mJ5Z1bEvED09q31CZjuMepQ4gI1fyfvdBnHSGjB3vR4NtZk+bm/YlAPucZ+
Y7ZU6QTnFtkVemROV3foka6EBRJ08aYNxM+Itkl1dOMc24HXIl4MKZn5MwEMKePRYJS/VGh+C+QD
zHkVSb2AFiCUbDkF5I5iAQcqzm6gh8e7cigOpYnnZsgxG1nyS6rK5GNkR+8aep+6yIVAmXgLlemw
7Zll7SmqYRJl9GlkmncktqoJZ/iGPA+7apBnOJukkcdsN6NL6XvDAZ4VCduRj0kvgRDd5udoPMND
dfZ2O5xDEHd8rFQku0l1GuynpBSU41oBRN62L/dZ4cH2U/OnmEqm65p5ETz/mn3sph7Uq8PkS83C
3WCIbV6x8bflvTWK33nePBpk4zIbfAQ1zpwHuEcFSaMVCthty09hxX7UWw0ZBSJpP+wqNXwHhlvh
ng2u2MWTzdDy4enaOwYAUTclcivNgoT5YipsCzJx9Rhw1XSXSQVIXoJQvSI1k9oxzE8Ol1GMaFtm
j33Gs8ApQfqhKT8Ce7uL6vw5HXy2FfNwVEtzdWVextl38T5jh+hTagByKu386mLn4TlxxTWpjKfW
K27LOf6w+XtWwboKoJpZUW7s8io45ClJ3lZzb4gY104v5Up85zEkZE/m3+3CKlLe/KgchxYEj2w/
T0E5/OLgy3M6LZ9mBbgUieqrGbyvUY1yZace0dMIjkZJEY3MNoPk1D366AE6CNmt2xFFxclZ1O1l
ELgzfcV9H7tFcvRICGMeK1twrVpvprBbAFL2YaZ+pZgBg/j8+6CXyH6X2CGIOhtEEnbULStORfxH
8NZzLqrS3g68pbltx5hWgf6uC5ubpqnEOoml2BKY4TmTk1bGnBYYCrOTMO0N6s29tbSy+G2D6p3v
i54XjxFVGc7HmcuqsG4xQnVrKjg/tE12E1/jgjkCU9/SFkdW+N0u/K/w1XEGh7k9irHH1W+uZsJp
5XBvNaQmvcbf+PnUH0eWzUz4RJxcCNlrUr84gNFH8C7CVk8FpM+CK6JI+nt7dqlFiR6IJbOWQZrg
XT3b0O8SFHrM5nH44jrjQUEhJnB7yPqz42AjSbNrU1LIxe0RPdhBxvqJI3lBWBLPz9i4ez73Nc+/
B2e69RVKOd0hHDHacWsCGJaZf2hGcbge3RTBlUwkrVnBsbUAFBn9dtb9/WBtglY+2uN8rSN1DYX+
LfWWZrEHIl4YXejfWEkrPs4DptfypEwEHVlWx4ro/0bK9kpO6ynHw+KP0QZPIz0TZfRmjuVXYIMU
K1MTgjsigbH0m6M1r5Xhf9VaOXsroC5tvB0KjsMES8xsa9o11KWlRr47+6P90dU5vlsfZdEZz1no
4ZWRv31mW1a223rU51Hl94VOT0aVnfqhP6a8Diko2Mx+d9fgpJ+Ch8ozsKfD2sjaH6bAG+EVZwh7
dzJAe2rS/IU+jWs8XH2nP9oO/syezJtp3GPtxaN24/nehWccdsdK8O4z51vhYZbq6uCXS93UODPY
Vc05TcJjzYt/k43tjvWgC9+tz/OH2qzPIqyhprKJyEvv1XKje6gxTw3z75wMh8rlhOmy2V5NyjBX
kjNyDh9qhn9ehOeMISFtzpG192y2OEGp9gRjaOd0GY9sQwE05f3X2JLAs2GSXQtzcrkmNC8XCi7J
DLkVFg/1lsie5r8YqZOzRZvroRzTh/zKI78BATBd3OHBYY2bexzAvbI7+dJ7pqR2wZuUHAx4bWHU
ioMVWbWQjgPjy4yN78HmfSqhnK87Hnmz/NatcwnL8RJhzQVu2W8anV8GWjBqM3TgIIXvLJpOIrA/
Rj78svA479qAxrJpF2Xezq67H69XxzkrzixEdgl/ax0FX72f/55NBByPdZlp8C2zuaMF11mJBwir
4Lps6pnK7lxRUsLHYr3I9GxOdC6MlrrK1uCzYoLaBDLY56xHeyO+z1LvF6RdTP3GkYPbLpCkT/rS
fSdefRQakhSdD5IsGCC0PEtZ6BjO1gEZN0XznaUsIKEx2w2aZJL2NVyIupE5HICuc/bpASO7zjU1
fubsTUUPqSO3ve29shwADFX0G2Mu/1osg8GOYx5Bpnq0K5RJ3FORT/IEosIW2MHLKMPLJO/ynnVt
xMhPsCQ90XwyzhBuO0XGImBR5JT0STUcCpMix+mi1pFFxN3hlGUS+lfgTCBY3dup8YLjWgAnmKo7
leOaakvHPnQISrFr/saqzrO4Fq9N5nvbnAVViQbPGQUhqAlQYdT4pjkNE53lVA6Kb2Xigd+yOM7Z
QHOMEkV10BalbeHM/Mk5cZcmrMXxRr20Fp4dxXxNMGQPg+xB0mfaExqhJmAWx3m0jjbDASZhj+Xy
8ipw6gU4ywfMeW6dxa+yFoeRkWBTtsMDVSm70kIuasup/0iDz1LC96IW9L51YnOlauLAPecT7KVw
ePlmOyJh6JG+UwKcAO+V9J9gUdjv42HkAYrLJNO0m/XIA42P4h3yb3JG+7nN/ZtCc/gMxG8kFFw9
wCe6tvvVkJ5sQmpcQpdpsioJSvikgra8x7yNbvS4IWoA8WgqItbZMH0CHWKRb5HVcUbMgh+/7bPm
bMqyWBdF9W2lzUeCdHvgzbHVzcQTjEf8XWa0dMkBh0qc9k5KzgCp81RhraQ4CI0794mU1In3Ctt4
uJq86WrBaSgOxW1bNsWZs55LuQtyDqzC+EaSz+GFjvNHV8NVqBJSScq3gtspP0QNvlJ+HDf5mN6I
jFITI6tQlqlSgJ8+Ud+1+OkFNRK4rKdbqxYs2czxO0aTC2dyeE3Lm7gRCxwFDRVfKlJSW1GtqZ19
TAIjmetTy7B9V7EZxrFofkDi+yrzPsCJhAhsJ/53XosdPRlk3EAVNTwzDMmhTqETDVnQ3BjsWRmV
SUHYzLVt0n5PpvXUtjy5qOY9lYVKN+x58U2ROl1ZMQU+MTfIjPFpkyW8QwSV3atM8qGKRksYmDzA
ioBocenUhKAdHx5fYG2TYgu24cqE9jvplyN0Okv40Qh5QYBlK6HfA9gaPcAORUl4jRU/I461KQLF
vsY5sarSgREobmDWIJoM6UKvMCfER9vJiCjPgDEVQ67TP5dp5N4bXODVDCR3Cm/IW1fLv33Ermka
a4RVtqIIQwaqDFgy3hE1pX5GZ2QktlnOKsBIEea9XRbKz1BQvOIH0y6rqk+b3Jhj8nfNE56BOHZ/
tIQ6Xc3hzMM8YvFB3p/o/rwVVfxUzkV2KDXR5K7vs5UN/qmckBparNdOyxWpM/or0vBXnUSUqcpu
R6DRWdNzN29ifD+tGr8ktQSID4SNC03ENnadtd8DVK8V0ge1C3pbu+GtyvECE8rYcXtxcU5oZKJp
1To1JnzRbSs4jEzffhF6TG/ySMWoxUGcU2GKnRFp+SZiAYDgscBW04iIJe1LgAo2RaS/LSmvaR3d
DjWD5qCLo+TteyEifWormAdG1sEIxfVOZUtzAziPOwqJb6ulutROdCFYepsGDH74pG5yseBl8Ydh
OFgPLTc10s+eD8i2ZndlH/IyDXaSAyFZHj6A0QiDXVdnd0493JQVWdYmZUHBE56TrEE5TWReUFVo
6qlwueqTzap7onh7mbX9Q2XdB7dmrPQdWzO9yvgBLkj0JyCNziarBNuS2b2UIv0VEtI9DP4eLwIe
EP8+Bqiycsz43UiZXmK9omMJn12NPWv2sHzG8yno6nod91JvOsg3p1qa6SGFE3lrzRI6q4WBmFEb
II+0jq0X32OCGoi1IutTdQf68CMOipvSGKZLaZ0pkFE34dLN7nPrdxO7FIQFaosmtRF+jwJklzeG
FNi3S+ql7GVUVYCp4yCmgI+t5tqjFb2xmnqvdeGvvZjjcRPa0C5gg696oJxd9khQl03YNJ1GtNIK
VXUVxVdARfXaccUW03h6xe58gDYvzxP3Hm6cDp48qreH+A84QN8KozEX7eyujdILFJiBP7ZT4Wa2
ArhFxZLGbSYKCXBSYkaZo3Xdc5/qyLgXDvcqxhKHAdfY9X6TrkXPMjVKxaemVovgYk8vVPAZUp8N
LqseD7nZHHqbBHNAHwYQHr4lJ6fDcFoZzuRu+vmVchBK28LGRrH1AAo4LAq4iFc1Ned5BUETa2S9
GW1I27pbjgY/aSdHIDPZQvH1Pk1JP8jkaxKudKVnQ0mbcY1CSlzhG8facxUvT3KGQALF/jrh/Ts2
sHFGvzk0CaM47IF3nigGkkHoE6T2+5WFz91rK/a8aW3RbwN4xfX0tQflakF6GQk2hOMJiwtOqNR9
S4EB7+eZvpnZIy6XTyaM4OYWhk6ISTX6Tp3Y2HecwJo8+cHvRIEX0Z4awNk80crqLNa9eaKHBQPi
TUKD55rlarUfVPQcehUCYO/QgQSuYJrch0l2Pa/j3OcYbu8IKHI4S2Br2aX6SK2Wwx2g4jUYCROW
WXqJgJPtWEmi+TZXioVgY7mwcABaESwoqEgHBURiixUE/sIkpJo3slh/hz3BA9vioxzUtkLrwpD2
ZkneBlGL7utwiNSd2Z6SpvtVdKgmUIZ8hJv2OQ6oqWutcOkRG+nd6oFIRQxabIzZU/YSE3DIhoKm
le1UdBZxbS1WTsRRgGsWtJnLtVBxugkR5kVz7xAccFX97g9Z99IY+klFIUf6IMe+yvBE4MnYOMWy
rebuPQQ6OHHVYZbKScjTCU8TGU8DXbGSMLMWVwyTF2QxilulYWGGRJ4khQavPwvU7q9EnmGcZGnJ
q1mRNgVWt66xluOuDU9JXDyqsJXwNxXV6iizSvQFHYjhFgo9PkncLIhK3jsOq/Wgyqc+C26Fxalo
UM+QBCEUT8++q2+nIn3wIjpdml1uU0zER7A1e4BdVADbSKrklehsvaGhyq/kQ+h9TUpAKaY2FSpU
/EAeW0OXwQiAe7qxhjti8HHDpBcZudhOHq7ZEt6a8vSvsvUwgJfPqVIvdGctiJOcCp3+TDnh2cq6
hz4nN1QmO9+PDnVbXG0b9mCc/6pk/xtz2/dk1e/I0yvq2h5tVPtVaKBpuXKuNzWSK3zM7Bo6SIOV
cDddRYtfMhAJqm2LgxunDGYCiNc1T3OLFVoEcm1tNLG5dyh6ToLiPjXDl3GuDpFKz0ODjZlYIeE+
6yGpaZNq8wXSN/k/tHqd7IkzKMa2yA04m5Fe3vf1DbLqo7Ynk2AzMziUcJu3M7RCmAzztu9AlWVs
ptd1XnFwBGAVe+S76ak7rv0Uj66XDlCmEukdIwdDgQ03Cbs5WLQ2juKntoYzyNrl5OS9v3U8luc5
ytStVbDsLY0KUt04decWL6o0qUQN2qVPlYImjIM9epcHlRp70hvhVXnByfxkAoQ95Lz6iLFUxq6b
Yv8mNCUdDZx98MvcSDKVedcNJ7hiat/p6QmyrLjhAbGnMRCoSQg9QPhBQCR12cApPW6hqLfHBBSc
Q30LQi2juOfk0yWJm3kvIvo+wgFemGc+026SW9NeTuOrNzEntR54EPTcB7ZE886cwccHs3uQ7DIY
StudnzNczBg/R92fsxjGTemZD2nEOX7whgdvcVcW0PS5KoHAJBS2AWyTO633bcAiEPmePdWA3DL5
YHuRCivN2YEY7CrWDiGKxvhMPMmW1onebYYjj4JrlHbuHmhKnCeXTPPCkmnooOxHJlQnL7AicGdC
QSJrMGJ02dpu+0oWmFiTi7wXpyGGkiZLd6HSb37KELjspqwuLu4I8qIgFY84oI81dO21ZQbZflxI
4xhgAUeOGIK5KViD8yaBtyL8vaRnjt1p32Tk1O3wKQy7Vx8b6T4ZaI8PVH9fxnOIWDQ+sZRBhmGB
oIp0B6sPp05WioPM4stQm8VBFXKi1HhUqNrVvm/D/KUMfww5zicNpEvXc723wNpt+dLYCKqh5wgN
+ETR9NmjD6zrwaWj1cxmHjcmUEGl64OCSTg2EMZ5Yx8BOMAz0d4GLvE6Up3YNUZ1BAVYHwKfkbXR
zkOVVbus9brL4LpLTi/CtoCBCzkdVxHMy2Abpmz2mrG+DRJQjXU7zTeOLnEZUupx7mbepom28mMo
rb1D8IlzXHhR4fCdDOzTjNkk4rXXUM8WixANrJaB6tIgzpb5MJ7Hsnoyye4SWR/FKQuStS9DHFQT
1cAVTBSKSHAhR1Gyy+Zj6jjGsSpeRDA+U2n87ADmWeghvCcd/yGsCMgJmxDYAK5pCjq9FtI1rprZ
AcwOBxPcj5uQKfmQyvgGGbvfj1FBUcLM2TkJ2SVVTVTtxBxAsWKYyO3kbFt5eM1NTxxctqyXpPfm
S9jj0HId02DzmM6nHvx8GNNvvrg8tzLQyFItG3MP1OHKHHLc+ybEPo3+mCTdjCXtDr41D8CWYIXj
TM9DwwIiqLtH2/mRDX3GiY5KeHxhcmipIFgVgEcz13hJCXLgTUVXHKGopgCGt9xXmjBz+EKzEiSG
OTYv8H4DYFOrAb324HO1HaxXw1Mv5IKTA2qvwe2PQq3t+EiLqsIIhQW1RPWZ2D0bhFt2Dbc/g7/c
V/RZrrIaZIU1iDsRFjt8zgZlF2BiEIKDALDkZGvanvJbHhAJv41v3AiEtzZr5OlaMMD2ARVeMeAV
Dl9nD0oOamp2Y8pgVfedt51Neez0ksgl/oFjaUJQNjDrmeWdV5uXYCg+R6vdOpOEyOodJ9c4TMqD
BKAuDhMh5qv2cwZahWzifIYWb+a6N7b4lk8jeGvafcdVYiSvnniF3oZKJS6gU8aTU7mrEKLFLgmZ
QP3FdmILynDoSvmiNmo/FFm4N3P9TI7NqNDBnTK8U+S6t9bA/YoX1yS/DOV6iukTEm3WbujydC1Y
v9Ng17tM9Mkp5OVMYT2lCajhgMzK5zbBiT7bMVg8R6P60SyZscU3S8Pfs5069Ho8Zt5bwpOhjkNe
I3yEXDWbcjZp0Umi/OhzgpoNvH92jIk56WmtkGpigxy9+TkvLxsuy0p0o9qkoIM2rBr3NEPsAyxu
6yg2KMgpKSFv0LlgQgB3XYA41jtTfwXSw/ltArXch156G40IPMU0U8FtYP8X6C5IcYWV0Hkt043s
7D2OnWkXFFyhZoysR9UAchIwspECRuojkPBmuFo6mVifpglZ8vQyTJOgCXO6WZJ0HL0YYpJbjDd0
VpKxckwsOJYjTinAhlPf0TmP/5o1EcNiJeiMTbq9kbJKB7y2mUbjK2OBgfWHb0BPlwnYI3Obqjeu
VfzuHPHQF1DPEhcjHMaJTTuFlyjzu53ugDGZNfTdDPeKy+Mhkq8WhKgXoidrlZbcFOboMk7YJ9lA
JHYTBtGCDo9I3bRNFl8zNr2b3pyv5Dzhh7ZkbWv6+ijCilV6dNwMwpf2iZWUINIb13sFc4AI61hX
WUD5E1EkDmkXndKYhbEswOZ1FcEJHj93ZliSV2f2m0lNMut051za9slvoFmWyKiMp22N4el/U3dm
y5EjZ5Z+lX4B12BxbLeMfWUEySQzeQNj5YIdcOzL08/nrJJUpZ5pWV/M2IxkFkoylUwyEnD8yznf
aZJtjyu1wM2x8ofyVKjqyJ/KKrpz04ZMCRj9HlNRrNxhOvpB8FroupXAdzrJbPgIAqqmPmM3h4rv
wSriN79jkW80Aes+SG7IIQZISpMGjz2S6zAcRpSDNqfeqWZeQuGhSLBKaTpW4ZTlRyK6Pvwcij3R
rdSmFeFZDqBeYIzJ3uswSlDFrI1CGtvYd68hHnEEcYxbLNnwRHejF+piaNN2y5KY/Kix7hYizWPs
IPEPQ3kJGsJql1ivOSlhZgwPkcUWhN+mfgKy9Jhzom7ZTR9txlKrLBDtxjOOYe9qo28wgL3zqapY
u625tH50EKqAZJo6+PxrA+dyQ7EI9cCnVEpaz1xLm0JPBNYmXZCQBWxhg8aqNkugHc2IzHd5aMNq
pa9Gr3FVTAoRNDDLVQHrtYIJQWlEd7fw0l3ZoGRPuuSLWYfRW+KXTwaBxvxQq34YJ5J07GoXuD2u
HLbXC534xpk4mvy4DE+Ly9aztT8Zj+O3rIFEEJPKg+8QDqsdO+N6piJcDRV3WZUJUhiDYVMEpJjD
nT1jmWF/hgqOnvJEqdI94Pno11jF8S6r4dSG8JOQpKl5vmCqGLYBGwuH9BSqcgbcwO120xhs2tlA
bsOaIOu7NUQa5mIma+oqjJ2NrPCK5FnIbbzwpBiVcy28Pl+XNsx4w85ZZUzFlUJarfMOaE2efjW1
0LhFMuU6/R5O+UWg1X5gBfsYFGqCo0vRqLR1NksnZw2Y6gMe1bwCZLPBgFVtisZn1cTxB3LuSXrD
gHTGfs4WFGOSKGkGioO7F0UFDBuOZ8FJGyr3BDPkG0GEaj2F4zuECvgKGSJTcMXM5nFOGfVdRlcj
YrVRTsF9cCltc4CxuwQvmmzgxbZekAJ56nYqfC3joj57CRMSe8gfs74yVonJco2JSZLJm+r836pM
U85MhAGW46/dBg3unCGHSguxYzWf7UgAQF1WW8wf7M1kVS8NM3ZUTCUjUq6lh7zXAbhz9NLPIY0x
gAikMJDeXLOBi2jeJJYPxMFzcpJFnz5FrrorG/VwhEkqFymAqE6oa2V0FtsFxhIJ4HLHo5BINH0o
AGo+Azc3o8vQpYdZzV8ds/9oGfY/TGSRMUL7aDUdHTP0C/97KDQ3vYx/BZqjngNUtyvI6nbrc6kG
LRSVsn9ZUD2aSB40jb0zwBDMANoXQO0dwHbSlYhl65RYRZrmDsIEXkbK1ce/0IDgDrebs8PVghNp
WcUg4RvNhqcj+GXZ0OILCh4LT46myBPsx9PPf5/xY5JxAF1z+tGBnZ80f14Coqd8JWU3R0DHvBuX
Ce/rwj7MP8ZtsJ9B2eeaaa8t3YC+IRcPI7sowPexJuBDQtEZywgF4Rmjv/ghhmIrgeaDyeXO0m29
5uk3gPVtTdiH3Vg/MFMp6AmCfQWG39A8fhIPxJEEmK+xZvULJD5O3H8ROTQqOA452gjI/nnRuPec
TaSY9J4D+v/ibbyYNAB28BBUCAggUpakAJ0Z4Or0gELnCLQ6UaDowNiRKYUoU+cNjJaLzJkIgpAo
gqRnKB3pdIKQmAKMooSuEVzgEmDQu4KDkEiDZUQHyvTDQtZSriqde+DqBATeIrNBJmPrbIRepyT4
Oi8hIjihIkDB10kKWDy+CgHaTlJQT1X7g7inbeaRvtCaHsanD6HAXBrUYYXOaRgJbLDHiMlv3NwK
dyAXznnsdLaDR8hDq9MeCmIfUq0QwVG/anIYFYw3uyqX+7740hEYYRIcEegEiUBnSTg6VaKd+++R
zpkggGLZ1fJnPsEzIYgCXQPliJY3wzNg4VSPVJhwjIhV8ODqpit9PDlEWyRueA1dNe+tZaI+IP5C
6hwMH18jEHn1qic+7ZivC2AUGdEZY4zuNSRMA/y8Yvdmv4d8xZG4jfEzd0MncARlOz+UJk/JrERm
oHM6sHfylpHckdFH8KNS5PjEeoTEe8C7vER09WOFIt/UCSAzZsicDsiQB65chTSOrBDlNh9zxc5n
mbqDrfNEWDcOe/gF7zCnuHAni0WXTRzc9D6gEUgrUkmczD6ldfMjrMgr6XnrWP+Yp5QoE8QGHtb/
/At2+mrjEHeCBiDZtjoBRYQuq0syUSThKOADou1AXErTkJviE6DiEqSC4i55wo33GuiMlUynrUA5
UxCg+l0zolSEbJFtM53Okumclp7Alo7dnC1cGxUjI+pMp7oE3O117N4tnffi6eSXxsJlHuo0GAzJ
3VbphJiKG7rSmTFoTI19NLPSCzDWGW36zbPMKxhQFg9EzsiO7Bmhkp/Sx+uoU2kIzib8iaAaVlEv
ienHFzSizBqVvAzefjTFS1GxqibqBjpjvLF70GgpBYyKMNW0tK0TQzZWhKemJburqpgJEaETEaXT
oQKdCbVazQrpdjfvw+I6VeXL1PnfFdz5o8vFUvF5R6f0sG7U7TaWVJ3gY9nvI36mdd8Hb8JY0i1+
IB5m7J2cRFz5F0CSToAK1XnNkmT+8ORwI4z9PdDZQTDu+G2HQDfHPUfgyHdx4X3Ajz1KnTxkTGQQ
1TqNKBmN3xRwUxppkopiIoukzi7qwncrJs0P2PBbotONImKOKp13hG0OD/plYRI2hty4vh3T7RGR
RMyqsS11alLGGmgbNvWtIlDp/4gJ7/8rf51jWrjS/sfffWz/yWF3aPOf/1H9+o/Lx199eb//uZ+f
Pjsh/2ZrRglLas+xHPfTyPa70Y7f8m0jMAMPg5svLct3/uG0c+TfpOnj8PMDG62Er+knfzjt+C1D
UqX7/CHDARVi/necdn+12TnSMwwj8GwmcCCIDb7qX212jd0D0+8i8ZDDYxqdN19kBApCN+zVv7GG
6vfuT97Qz7/KNKSDspW3gqgn7R39k6Ovt0SXeS1/1Shy5NAkouYsC+ZA3qK52llEykJV4PhBkjNF
r2ktn3M0uAVWoCV3TqZX78eo+RHUxs+MUTRPhze4LXumwgcmLidPIWAXlDYkiLlC/H55/8Vi+mdD
Ihq2/8V3bwY2xkfpGPhWzb9+94ti1pXkxHn6DD1ghpuP/RQlWp5FzG2AfrMmahh1Eb7bVAetrxOa
UKBipHUmT6N1qlX+Zij7rDmyaUaV9E4BSKJWEh2oCvVilf2a4TM395aDQ0CuO877XBylrZ5wEZKf
rjGSluC4Qord6A2ZMZfzyjXmUxTF74wZCbaiPVt7Kj6NZgKEPuBZkd7qWVDdue/4yAi8i5+QEp6i
wT/FmYfMHouRp1Dem2izHyATXRRAVfTrzXG2g3yFmQgEDXneVlCvOgTKcUlibWvEJ/wxz/S0P1vp
neZqvDCu5LHZV49WjYEnq4B+mWRe0o1+eHPMU5ecQS60O/Ms8sLN6cLQYEtY1ZFN3Y4N7Td3mddN
zLeCjeXEguoWMrrokJWkLUVDNLJQwTtjMrooEF3DU7ojAl6XIe4RnEoHJu4PMoTj6FnwXtMbE0cg
RDBW8X1kVnzNx3yjL45yVnvMKAyPHGJSXGzTeHjoDrPTUI6buQ0/gA3sIbBvUCq/hBObLTiym6p9
Z2eKaIfrT0v4K3ISu/SpyfOdGeA3xUI6xnJXRPFhKqzngm1PmueACMSLZRH5U3Q33J9X05jWKkdY
zY4WNMepXqLNqNwPf4rvKqqeMJE5wjyUNsnIVnJTGT9RN9L6hVX0FAb1NnLHRzYZGu0j9rQf7xhg
zhkRIKM0AVJarOsrEPfjMl9qyDC2cynQfjyUzUQF1jOPihiqkWwB/4FaQfUN+dnSfJuHgjLe1Q6Q
fvmN8cZz5LpPmRxJ/C5IAa0HgodA6XzxUZKF6JhZNXLBcrxEWwvItAyMCX0Rk6R4RO+PzgbRX9vt
nBD2Rz+3NE6pCndJhl0vJOJ0DXSy2jrFshIFo46Os/PgYvMH4ckOte6+zW30vXJ+ROkCND1YNdH4
3IpE7uTyVs8kJnXRiBK5nr+5nb83dQeTAHvtE7y/LlpQUoFzbILcoUFiIxaqTTSdkDcp1O0zYJS3
Dn570JnvxYCDKYjUtQAc9DCtiqC++iWyjZQLYhqIPunEHdTd1Zvd95B18uIShpX1ekZnocXFerHq
q+ykxvArEQwM8Uf11ZX13iDqu+JfuivyizTgVFUWt3np+8/oTF5B2GKXUN/h8Yul/Vb54S31isd+
Tk8yYX3vDbSME0Fm6upk+0o5h4gkQIet/KSy1yYO7n6cvEYISgZ2Bg4ThshvvwYo4PA2jETX8fcx
0yoMcQ9l+Cu3xC8cmRt/yI+9Sl7nxX9yvOzmpc6HKylzze7MONfAQuJn/ofORCX4+rTY8kNYyXcc
EcfW9H82Y72flENJsx21sie2zmmR3YxO/Zgb/JeedQ+LZm9G8C0y75SzBUVL+lare+64e5zcrwK/
2srvskcpNEXw2Q/MQzOTiLvI7Vz2F+r4tReizeD+W/AM4XPc5YpEZieEHzdEh6ClYc/qvctcsacq
HRFji57rTlgUo110qGBBd23C2LdYR0u8m8f0FIzi5o3dVw72D2aHLDqxM3prwffqmy2owuzWLvO2
XrKbbOMn120OAksFZPjpoe7aK2I4YBogeYr0quzl3QRUPIfNfgrFuvaiL0MVHf05YqLFiaXiO5Xa
W/tbbpcSagki1jzsLrnZH0lN3mEjwf4vCH6gCUa9S/2aPSDyHFc1zkKdAhEsUEb9xL0zXabvSNS1
qdU1DN2TGiL6v4leW3kfs2Wc/+8WcX+hL/zveAv/L5IUTFhW/0Wd9/1n/lH++AtJQf+JPyo80/6b
DDxUYgayStfjv39HKQhL/o1yx7KwqzOfBZtAVfEHS8F1/+ZIg99CVm27NgS7f1R4Ll/QMCkNkR4b
0jRM979T4ZkaOPY7NENTIhwpwWm7fEHAT45vef8KJAvczHWZSGX4qO3x6KgBsbibnGJpvJI1ox58
a0W0XbT2grBfY/Bwt17gXjOKMibBjtx7ZDT+6e37A/fw52pK/9j/8i1Z0oAagH/Ohjbp/UspiDwg
yEY46Bsx4ASOFwynpn+offPRWcpHcIrDNzF4ByakDGOj4YtwG/OK6uq1b/3dlPq3BbipbfXfGLye
UGTNm2FUy5aYmFNbuMDpZ4EzobE//s33/VfEGW+l4RmuYcIKcxzsADYF+59L2FTmcUBic7OJlfLv
sfQvwSyzs9+wQ2Tytwmc/kmp7EfucvqFc1dem8Uyth3VxghrGYE4DoyO6dvZMcjRnbL6ufYb8tML
lN4LfIvtv/mGNQTxr//2UDlsGgyX/1j0Gn/9htHFZP2iWrH2JiZ5blPqJ0yjAzXqb3IsYO3kL1JQ
0LoeU5VIjvndlKxnzApwOUkcmLmYqA95/8IDvnjprV+DG5xdHn7lKBb0He3XORnn03/9bUv/P18h
lul6vN3cHb7LxfKv73RfB6rIoYd2vOfomh2Ctv/xEpWyO+AjPvzzU7OXyLOhX1wL6jFET35JbxCu
YwpOBlJ//wJiaiWBd05AH1+jNwy66VRowaxS0fz7rz4/9/lhp1IS2eMKp4f+v3z+BtNxBPHLYy1s
6rOqaXBeHgV0jFugXz4/bbMv3kRD9ds0GN+60FjucImx8I8QcD1Z3FuBzi63h87ZB5D4bYyAJ4jS
CMC4O+/oWLAfL1XyXpq4Zv1+58e1+ZVNXrcOLLhfMikgXE8hQZ3B8NVMFosKkHUedB/kUeUAeyr5
x8eGmbZ3Juu/6q4w944n+mubIJsrF7K620ghe5w6hEo8sI8T6oIz4JXmQdKrbSK/qgG98rmInYRK
avc4m/FwDl1jOH/+isOOoA2M2kctNghAM1Jq+jI4Tp2LmCqghOFEak9TSn55NHSQH/QuLNMvVsU6
eNNEOWr8z88OTQkBMfffkHlSmhbQV81Co0HSKU1Ony+OEJKVokBf0MbWCame+aeXwSFNIpof27pp
H7OOXCC8cW82WsmNMNLm3bBektgUX4mFGfckqVfbz0+bVbru/KF+m2mQ96n9M+0yY92THvO6QCDd
Yl4ml8Bwy1dRM8oH1k7cs/4QW2iI8nsg/s0Bvho29pmMiGzd0CztskS0zxHn+0W1Kaqspnv+/FTB
Ukmz0vvT54cszdLD6GkjE14xZoXTU2iV09OIK4K9MNOc3z9XFGA6R7n+/CjW/7c05gcYl3Bef/4B
tpouyBJ6JtTbXxCDwpU30INN9SIvxTT+/hEtXHe05/Ct8Q100Vm0VCcA4dVJMWKi/WK7jMyG9r/v
bkYRyAsTrnWmFUuhFBj/exzmnx9GRsdDQv+GEHzxuKnXItAr1BR8oTfNNS6mRaHs1b+MRrGDqx3t
U2T+KHISi+Rua4SCUE2gVZAWTisvZaUV6JcwFLw5Dclpvddw68WxOA6pDMk/r+Njnrx3qHJODCy1
GcSMHiFWtzs5Q2FkqOpEqxC1NuJJtW2DxDy3HftmUgWy0zIGD6Xw5TqJeuepcDSlJWrvJstbc6wI
OQgEVpYEcNAcjJDMJOsFlZbOZTJfaag9ZnvSvUbNYBz8ovre+V26oyWlgYvS6ItTgsxwYqAtOS3J
ieYsDSUgUsIwE1c4Kxf702lOLZY3n780Z7L4PMgF6JpaoEZD/kTkBPozVV2LCvV0W2Ro7M043JYe
OZJIf8WDHL2Z+BjinBzzi3BaDI7t/E1HPA4uJX9Oltk5dDCBN0qLEixugcxOU5b1MmPIbIfXkp3L
Qxf53kmFw2NRSu+M1hQnqmxvxCOIvWG7yArCwHlGqmg91qWHcVKWV9wqOO26JCGiwx8vhO5R74fs
gCIkSKNvPk1WvKtaUCJAopLDVJnDJVbynDnBE9kL1Sua9pIzYLhGUINvUAp13s8xW26t5YTrkQyY
dMwypK+4PhcvoLsIrIfcBPJMoMba0lbhTnWYfa19nKiEtUVMk2QNZ4Yxap2MBYncppp2uVl8t7EA
VMh9jsTznm2BYM4iwKYBarwp8LxrQzVpsihfblUYro1O2gdoNvGGKZ7agPTMDhTh34OiNm/1qL4F
ldvuLcbRbD274RD3ybiHLIn6cgCzfHJgV5dxmiBpSCxCBoRb3r2ECbMs5IuhX7gJVlyqOdYdDkIz
6MO3MJZrsqacl4YTqc7ZORDwi0UwnV+NOXur4e2jmQng3MT68sCXccwGBK4tRkQ1FO3Fz7AnlUT3
bWD1/lYzJibXmw1WmLPDDtLhNynG/uq69o1bI3n5fCkjax+CLcU4cRYoy1RysRRrOQ+Z36VeRnt8
aC1Jhz0tL6nvHn29kDHb8Tmfpgto53QTT7Ozos6pT+HiTMRBJtZezOJJLM3OLOV8d8cdHlXzHJaB
ccZevY95vpNKx6J83cZDdKl6YElZfwnS2ryGFuaeSk7+pUhdQHokPrDAGJx9FbbiYo7GXqDnARpJ
zgfRsZeqDMlWaMbvIQaqxjays1mG3xrmrlsD9wKQ+J1qi+VWjXNzHwLdvg3hMXYHj6SgBbTQMs8J
ocEGprp8vIzptK5d8B9L6JysKAA66lTwShlwXVv9MoPXXtkqWbZCzo9z5dGExdMVmZY41N6IsdeW
7boKWOhkXs4ewW2xNEigmHOSPYREUQrAnPcgWOJ5bdIvbkId9UIwN1vpfC30zzQgdUdTVIUECDTz
GXDYdyDCRM+jXwVESahrKwilCQeJCtVVK8u+2agl10oyFqgydrOioWtln/PbZKmFSsaeT/MOCXVy
ptBuTpX/bKjcveCI/hjbBIlRWqPes7QjvuvbfVH2iKmLfNyBDLoRIQDmwc7Sjaj4W2x78ndm0p/N
enkNpz7i2a683QJpf8Pi1XwKKSZoqn9ksZlcCJ1bJxI0LTu9bDx5Jr5NTVzvze7umF2JSFeUiJ5m
HB6L/ytha3YLp7OG8PTJ/DX2vAFoCPLbPO3x123x5eCN82wIG8Kc51M2IttYprjakrlNrBJH8OKW
80NRJ8sGiJK3xs+HHbDuvgdJVGzj5k3Gi0aaB2vTdt0t7dbZVd8Ni4DhmHwE8uG66GRWzTkGWQi7
sSE/gYRnshvLPZjjcF3YTJo6v5LnjhuCXBgdBpTsgroCRiMZgXTSeZ39XJxEXX6pZethtEKhXsPF
ioh5Kc2IKReJZpuQVGsiRrBkMpLt4pajgh3eyu3aYEtMJ2iVuDmOOU2+N+UvmT37pKNA+dTiAYKa
7fYSTOGvqA6K3dR6/amPzbfSTbytM5NQqKgrlDSvdFMl7AFQSsA8w23sYGvOPbI3kVCjs+1LIE6i
dFDkeZYAWYWatzbrdhPWv42k9IlBvWMLdE7Q7wOYN1KiloOXEVpYKPzUK1+CENhAPLGhNVuiWb3l
F3lT2akRkjFYxeg6yYZgTY1p6xTXlWN77iGKvXFntuqp/rxniQ0mobk/dAPEvU7hJTD1TTCAjWQr
e3NMpU4CQxvy3vq72ywlj+okhEGE6xilWm0IC0E1RSQyZkRs3rFIAXKqIT7pXgyvc0D9iEDcqy4+
mPzjMg7ZKuBQXGdTCABaeIdsQjz+WVZ0urZI5NbPcwe9Yt2XW0KDk2NsJXeqcP860Qs+qFr4j9Gy
8cIy+0DP+hsGZcjrj2pkaerpyZua0/Ko4r7dyDrC8GqQ4TCYc7u3k/5lbmoQVEV4zoOh2VcAbE6t
a2erWhTYdfVZyWR73NQVZ6XPCJXoP3KEIfWaLBvQAPzzBUb8hMglFatpNg4ONo6tYYbYBTs1ou+B
O4Zk0CaznBsoC+xlD24HWBmaUMrh8QMes3tGvvZiB1ayt422OkzefJtEKQiT3QQeOnDIq2h9Lcvd
jSPD03QZXkLNQBxZNPjVBCPPa6orc25SvSTJYhMbphurTdxT/r72lL9ji9Dcx35qVzaijATh+XyJ
5NKck+ziKJoxg7jMbZLphOUEekFuPwoKRQmV/QUz2bo2JZQAkXxvsb/uiLcoARbgzRxk+1UFAkk1
nBequZ41u+JHoTl1YcyQijauB8Sdz1UUEk9hYkGX/YlJK1Uf4P5dL5pvqumSHWeGmfe4orFYHFSa
vn0+jgoIeBeYeQQZTrV9tG3n0SBO8TLWiK6WNnV3DanfDCVIcC6WLyRCuWQuvEnL7r78cY9J17uH
EKvXESDbbT0MyTVvg2JDBvsFUX5L5m95XDB4H4vimzUS0x0zZbXZUgdJ3x2jNCN6IIhYZec1pc8S
tY/Cg+Away8hLt5TzJOCf3obUFI8lmTlTlwynd3DmiY5Ym3GMtoaUPmfalN9na3Ih4H4hC9wovqE
5D9kdbohLZEI+nasHp357I0/Xdku704aHOFU4CF0DOQ3WcIcFUZH3Ql5dUtkkgxI4ltCWuOadVj7
1rrdd2Sv1XfPz6ZThOnx3IbEWVUOYS8WbiwO+xQONc+M6mIhPMetvATTKgQsePisEbyufoPjLHd2
1PjnEKhX5U6wDQzoSV4y7zLsOEwrFOuDADLTJtGNoJgQFbKh+wV9WGGaCzEKQFrkhoHTznS13ntL
GxwSC1Nl6OPodLdu7ItXkbDTnCIO3FqFZ5835IbZB+1+NQhoUQSR+ngJ+Cdxd53n+gdZdc/0vAkD
p/wFJye2oabgQEbm19O7b2A65mc/zKEfQCPsM9BGcHu8S4vBak3ODqboto5RSwHdWRzO5EiTEMh6
xGrZaMQaNqlX4Uhcu557iwgABUlRY1kOe3pOBBzojUtzk1sDsyw7sk6wgT6izCxfIqe5RhPcHVIg
p3Nr+NNa5mK3ZNK+5QF3j4V2W6Pft8PAKLvs8urUWxBEqlqWgF/Itxo8J98n3ZFjyXxqnYCaOve3
I87QB4tHO6s1fANFCZ27Gur4HANlStqx4QrEFVxVrreRRVs/lKrJzpAlPx8vbJbcW9ERcl3acbbO
2iZ+bOzEPNbgFQ5THzh7M/vSFo656av8V99I2N/6XuzyMuA57GDwa9pjkKJN0SdglaH5TSoEY661
wKQ0l3oLq7LAgYP3KQLYtgivPXV+tLeF7V0WjGpksOvzsLHmTT7775U1HFNU0ZewNeyLLeLjIEqI
4eXYoX3rj8oKukvbG+GjNhnXEd4kEbu3oVPGsVY/yqn072GOUNTtfzWxpsdFwFybCUNf3UQKDNPk
7GxR4XGd+4cmBJRA5tF0mEmq3dojUyC0vtmm1vWgQDYzD5l/+nwxY+KMsrAiPh3kzhNhbunarBNC
lGQkt0lHwK8xZd0ptyGZpBmro89BTsObG8ryaGX5S17CH0B5uyBfnws44M2UX4yUBFA0vhcui2eS
Itq9y5boeQz1JKEYm21TDSFvrVGtiQFtV0QUL5vJHrkerdS7ZAN/eWQlp9IrxSVqJ0RXDuyotUsY
GVhWgUIRCPrrUD8LE4Zch/j+tEg2nEmlwOhjZGLjEj2DW8sxeiyX3Iqie9GCYTEbvC9FjevT7L5b
wjF+M5duVzpZeWcFeK8mL2RzJAhWX0L1XKP5Ul3krjxRFXufRKkXsDja8VmcPguCEM8wTwFOlRxO
KGr/CwaUnCN2xhyasoqlCQmOWdQ9fj6sJGOxYx3MN2twrS+hDV0QOfgcTOqbXRfHZLaJ7cqZhqdD
d2q6OT9Xyn2bVUuUc+7xtT1nTWBmuI9JMNwpLxg3+E/kVoX9E3ClYl16BitgP5tPzVK/NK1bH4Qm
NXU2pI7Y6P3j7fNuWVKSHEDiV6zIhn2rEBMbceJtxtCHVKaPSs+rfraVc1V5QcOSyRdyrosXB0x7
F9QHbF71H3cmNJYaDdElfMkwsbplMV0ypwN1IN1uRzqsdR+RJpiCk5hyOjkqv7LvUO1XOJMAAeTG
I1D6oxVZTM2yiqUh9I6iNLtVgPI0mghFpfHnEClANgKhpRCfy4+eURfPf1ntIyXQaAg1kvrTboEn
34zkLGorvbgs4B+scih3QexZyPUxxdsZI+hgqIzT/KWrCcka1rlNgLBtxfMJXzvpiDGzkj6DktBV
gs7Eax+jwC03ZL8m8UOJSOohCJAY+mFifs0ApKcTWHCSqq6D0eTg4qP+rBITqmDgXSpV75ISVHG3
dDExeXikzLS5JGR1ngziThlZTFiGKuvmNa+fz/4ua4lVwRxiGcG2rINw2+TiJ4UyjWR4a0ZmKQS9
towS1QIgGjCtIdqGUp1iySo640pvSj+bPX8Wd9jGACM4EZ62gbMr8NadO3XXziNeoGiyfhV5rTiN
JDGu/ZEYB5GX8xZWAD9kTk7OQ4KM7z4CBgHCHyZXZzH2mZV9z5o+uLkoO0CWTAAkdKBKyl1kYImr
Fj16yxp/BzTlxGxdixuJ6jFEtpIinPZE1nwvbPWtwgR0DpqmO6Z4UfwKNSw3X7RV4zS/eCX7E6fM
CbpjoZ7W7dFXo3Mi8pjB1VIMLwE6CPTew3m0Da5Nnm6Jk9vrJcdEXpeyuceY+y8ZCrveL2gBqnjL
BG+4NlrBH2owWz6UMO5BIiOodPozNFTiT+Kq3tGxzo+fL6Di5kc7eOP9Mh4CskjhY8fz2dIN8meX
DEyV2Wvvw5ovo4GbbuBCG8PlQFpbBJfUNU62KKyDW8LZaAm9K/3I3ok4e5aEZOLExYZORJkFWWWB
JoVHkehoMau1K6FeFzFigGj25WOWmohf8sXCi0DwYWjoRT1P+b4gtq4pHYoUNuGUefa1aAbzGslh
RKI8HhUk4wNnu3+ITOqDxItAu34Wd777xbOIdZH9mAH0aaObQVYhMafjRTD5jHOzfgpATsE1SZ6q
qXhtqwEKhD630NhclbU0+5qrXYc/Ric7zl+xyCQ7pnLRuafOh5MIDmbtBnInWvvtn0WTgfkZvbbz
vaOMoIidxzfC557t4ZqXvXXvZRJsp9DzVpFp9ofI7onxcEjCME0SPDIZlEcg2Ewy+81nw2JHI96d
aLhhDfJwO30vHfNGXy1vBHM125id02rqLG4MrktcOFFcpD/8vHsTKrz75tSel7lOOac9hwGCNM6k
k+F5bcESCz0Cdr2x2E4zwB1pNe65kE4LRhZnm+MxL5Gt8ZS7za+F9LKjWOqSIcJea6j69EtPQcrk
K2JACvDcRSrxDEIQfxRCgHXrOs6RseqGVUN17AwvJIxY+mBH2/yUGs0VNzIe8qpjT5EM4c61gbgo
RFq7aCwwSQv0FTMrmGM81fnOG5ySJ/2KeTviS1mBDbAICQsZN5ijfze6xkDGHnVkb3W73uiebU/R
fUS/yrB9EnQxW76KOa26uIiZkphbEErLDiq8fYq2ibFOvZSIaLe3NogzdDB621w8ggN7pd4UxCi+
T3+PYOFMsO+wXfzMvCZGjbfTlY9wt43XZnGckzMyYwxKOGpjEWykm6Y72HbjQ27D6spD54id8X0J
S5CiYjnE5cti1O05GMlJSkJ57oWFvx4f1rol7Jse2rgXoH2uiygoLKdwb3mNz0Zp5klsxlxECbyQ
vLx91hr93KCzJeHk5vULulYNQkUwvLYMP30ah0dkUyjKhCx/PsFKL+g0hY+kQ+/BCHxJ/ORj7uNh
V7ri1Vts96Ac8FAxoW9hhr6iEW6/m2isdm7u/9YkBSpAotjt2jiUPW1Xj+cVg41ZU1y7WA3YrTH/
R2rW+W57Gu0KdBctIu4dCeBbZd1+YSGbYIxbpayCd4lUgBnxN+4GfO7LcJzByBmK0VoOzwvT+/Jo
Lwj5BuGnYAY6ZiQDXkgc9/G1Qw0HEmMbmY28mzqUym3Th4qs5bYl9Blx1i6ufS4za+FxWaM6sse6
2qdQyvGNYQ5sU0DkoMQJrZ8nnr4cSPver8YHivIDtnSyCMfuFWz78lR7SIDm3EdU/9Fb/cuEuB3V
19wfJqIOtlaeNPu4yACBIF5PbPTXsUq+km+OWRXYFpZQNkG2/J88nddy3MjabJ8IETBVMLft0N6R
FCXdIOQG3psC8PT/QnOfc7E7qD2aEdVEl8kvc+XYb+mDojJAm9xVFaTc/sLspFLpz45D06LJbYvD
lfT/NSWZ35ZzOqDlYN5FoMbIUxWgxZYjIcygeVsRmV2HNrNDxQ39FIrmKcTkHgzd1Hmb01+27bbb
cqA+F+0QH09hG4DasM01dHCtp8R7pgD41kLRRVVJgiZZAutLZZ44Uwakb6JF1bdNXcLdAbOWYKLc
uPOY3Lx0yT7KMNuNcxH4CRPcZEjch5sYpwqWR941H3KOYsAzREWpHChPsYH9r3FJdJC8aa9dzQwx
hFe4thOV8MTOiG41aMR0zomW1Tp3SQCD97H8OlGO5dWYE3fpU2hOjRcfKLaYSZsYxqOqsRPVE80x
ExXhnPvPed8w+I3PLbfemcpyVjQHvuoUfmpxCPw3BK+cOKincXqAEUHg2PT2uj38UAYXtLQIHh3H
4jfxCvi57rs5fgNeUJ1zqDDEgalOLTJYKEFbbnqvbzdoQePRqz56jXrchgcCj5yK/RRTwi1pxZuW
yH+kvSRdTf2BNiWLT1pIxLhaHK6hwUlHdR7UKIyOTsk5KIPF52dcD4HWFeoQ261xIPX5twpVSgcS
kB4nT45JVP+joebfUEYPs4qzhVr17Lgk+k3YzecyhPjfS3UNvcaiRr6huHSqTnQYaH5fiXs++7ox
XL0q+1YjYXFTiRUG+WLe8Iaq46inVCFeRdf+jUi1YgilCCjSVPgsbOxisk53jW2A2qFmbx+7AbSc
YPNSHYyeGZywNVZpqU5l3OiHBmp8OwjoAKoARxWOmY/5BIdG04D6bsTB1BYUQV1D6mwsB+lf35sM
wSYsuxRJBnn2sxlVv7MkpRxWBwjKyVS1rQF64OKyTLh0EE+Rw7pnT7TLSjqyiJYxnkmKMfAA0+tI
/ZdGnDamj/RRoQavWqT7rdll8CWYox+NTCcMoMeA01yieFQDT3dtdgJyePOwr4rIQZKOjHXT5CZs
0cGydkKUP0uHHGI4YAN0QmTyKQqu3EqodhIkoRFD0ktHzBAYf3tKCCStbbABi061sULR+XMwNnvG
mcgWOgrfMGCfFUAo1eSsNHZ1jbpTpn89Vy6T0BhzUFzCXuo8YveoRO/cMMFgCYUvATK51bY2vY+2
XoFUENDBiQn9GIokv9QxHg09Z7tnFTrraopvplncHKsynyr1/qsk5uF6ipkNp1nIms6oLa3M4UQD
YMwJrqT6Uce7GobOcCnt7vvYRt5ZNNqnN4oaCALLIOynZq8FuP3KarwmDZF/0iQHMhb/OhzAjAPh
MLpZKw6vs0jkcuf4unkko40Q3+rH5EMnCIPoZvywG6WtezMYeWe8c0NF+5l3n+wXKpRf64D10f4/
ZWZw8JwryDlUsB3nHACXlKRkVWMAHkIIzKc8JbFGLEVT6o0/BOxwP2m0Rpn6cWakurK1cjq2bbqz
HK79ecTJPiQ9+tJmmjAhoZlWkV8VUBxYNNNzmRF3pe0id9MFww3JUhhQ8YJRo0YuAYgWutgy8dM2
bAFvhiuqH5FdNjiSoVjScIffEsjKFiGvfcYkdRsmxCFOzThOwGaYVfIkdO0cY7fW9jPs4KUKLnqk
jHJFa8yPgrbq152pSSaalEPF7myaxPPUIK/xpH8Dvl18zFTziWmBgqMr04M0PBont/aNJNeVcsO8
v04t2Sh3uO7tUwoPZu2ZqU6PpOrBELU4Laz0gmjXPnBWeNC2nEMureAtzXt/Sh9JKD7BRqhr2i1V
DUuDWzQnt6rLta05YAePSpbKxJbL0+nZdPo61Rmzd8NIh1iqST60H0pzF8bikVFdssVnQS7egDwT
cmnzrT60+EFEZ1WO3i2iG5fJTqh8pqfiFqc/BtzlMJ3632YCr202u/aYU6/4g5ZxreifUh+aR9rB
bKtoUczieRNpton9IQu4IjnfJZLcfS2rRp7I4+dbh5kco5qyu3v1ts+r9275c9xIWoAGPfbcYCZL
QArzIoQ2keOl3zECc3cjImmy5zBOn3rKDL0xSfaZ0yBlBCwzSOSNE78V5oA4gLEYJEEGb2pYMpB9
md+yGEhqW3EywniXbGl0l/umrY1b6CLIBVVDRGaYfiJMnrXy07aGHIh0eBfTMBOa2gUuhR9aQjgB
r//PtmO7sIy/lNlqu1CLzIvB2nmh3hf898DdIpq0i0LbX3lRX6JYuPKbVw8GGUCqX5jSAoSN0o9B
47JZh/3o88YQz14sOT0/pi2EF50slo7AkLbUOnT4YTq7G2/5mG8ZJUSsigW+EZvQvyTx65Eq27HL
U/xSBRGZwyQ5zQ2qObfdXKfIpWqqaQNt+9zUZn+lOJ16m0BcRi9CKp6TPfGT5Kl1YA8pj7B3aaUn
56ilf6iN1X+Dnqpnb3n7OMqKQ9qbJP4c74+Lm+otjGa8ydFI1yc9FEXqvWszI4dQOtRNCjLClj6p
P/5LkCN0Hm+Q4E00F4xUml2CFhxiKkWW8VKr048NDAjV0aBbwDDAlFb2dBADKk5aE+KDN5jvTDTA
lTPrAftYSyVF7zYs33V5YEarDnkx0LPglAXfTwrUbpnrd8PDjd8reE9H3en/TsFkvBVUYqzadHgy
6PNuGsiotZYQm1W5rZ1SKxzPoFCvNjk6nAA5JFCYpSc3M3GngNOW22x2WozmlaLOW0cPsOpHyU87
aBrt5rD/caK26AilRvBHQYL1RNzmUBGSubON3uuAOSU103RlLIc+Fhfi6n2OOYkJ0XXKWlhny3RA
Pfqx8Y6W3UNOd0pjpQ8V+hKWdLCAvelnLnKTtLRqlXk8IJrhFD4u3GYH5BnFp8cBDxrIvr5GOm1X
aEAaGOJ2ojvmQVaT7/WwTfUz5RWm+xeqwnClPYZu45yNlfI9/0sLx7D337iIvfPygpEx3SeqvLwe
rvnLuUT829NM61yDRl0bEaNosezCdRkvO5ZW/agp+T3YZl5eLTV8jKOn7cQ82ccWHZFeDkYFo9Vd
hrjkYsHgvDx0TQfORTB7JGlOgmOgMdjrUSicGSvnSKDs6DrVtHYycJY0fzdnR4jsVLaIv047MOSA
9VpDM41xr6wZGGoXiOCeT1E4+f9RDW9p22KG4ZSydGbKyUCeNSHVvWRLWfB/NVa+z4wGHOgif2gK
7grPSMhJPZPXaWlAIT6BosMOeaXyGf4B7sKakeI5rgTCE6HkLexn7gJcZFtNh5Vp9hAhM2VfuIUc
uiTWT60wflsUhVhjxk0xKIsDiSBcHqr1qMYUR09Lk10UzNl+9FxQTVoLvbYdD6KIrV0141EcdUDu
dRHZn40Tvs2SFiRwIpOfxTpn1cnZlZ6ECq/RakU6fOd15t8QYUOtQoiVLz0ZpECGgVfXd8p1tLVj
LZAFZU1X4tE0zsQh7W9JfXfbURwQMtp9x2K6znrlHdu8PRO8hkIuy/eKyW8W1uKEILOM03NuNv06
gXD5qGZjICOanDIWk5MavPTk6rWzDgo5X9oJAGmfpw8KuE7kEjBEJP1OJdbDGN1PhXPjMzKi8Ghj
32DcD6+7dgHUwUdsdiIZc/QwoAg0oBW7vCueZkG8hB8Nca+8z+6MLjrfy0byNjz9J6wKfBe9OAin
5dzS9omvyprgcerBg/fqjvcq/N7bXJScTibbMS93ll35dNgfi6X1W46YSxj2lwfDmcSqtrGxVJ/a
WCScCaLymtRvMNrSp3LG/YxQusOYJqiRo+naZDnyDQbq/BSoLFHevgOIt/dqBryyM9UCDfZuXp8S
L5dwtvvlgG0HqtpYaWwegZb4SjNIcy3DLCZk4NQ93meDP3wXjRjOCq2pfdNm/j6L62AZ97600zOF
P802r4sUT5JNJwt/k2hkT6jhri17RgiTcTPOBIQMJzuRGQSuaA69r5HJ2k0RP0PA2N7VTptv2NLB
LS/XT6sn8q8LPkANzo+vb8lD5Ic/SJUstgC3pE6iHfwkdPBYD2xhDMzbbbFHpInXiMP0l7hhedIT
HA6vv5GU6EYk1dBnKJ4uDVqBFw3Wgs2/YaxjY1+Z7cO8PG1JhhEiqR5dM49b+/vrCtiCAjrbQ6rO
RmCn8AsZJTph9TkG4x0QTXSf2sUAzsCSE5x86wrOHiHyp5lkePIUovKoAZBzAusaG1tvUYpBCpwk
dMWVHQNZrR1Y05bWG4+eK2TChA/ed0puT5QTOyyxSXcxPzQcE3wrZvuZKBIyUkgJlV7/1/A4kQnv
GZ1XobnLynTPo03M0pIYTpL0/urtHSJAOyVnQWgJfzlThNfXC3MNdys13qB1DbzXnwpXu2CXqs9k
lQoLfGiXyTcOXjvZTt5dlYZvLsXZ9Ng7sIawSVDJFJ/aItTuVF9Pa4k7z9e1AhfzMlJNeJ5PoR6O
m6nCAwXYKnnaDr6MJBv4bFSL3Q/Pop1Gj5HaIDtAiDOyDAMb++xPZGVsfNM6d6rgXpfmX9lyVu9c
S1vXSK0rtw3qK20DvEFi+CWzAWFCh6yElTA4QQGD68XsydfiMx3lxb2QwacWWeaFky/NYG79J8Cr
uwvNMoK926OLsPyvpV7hV6rrAVGaSNosLbzl6aIdc22QvP3HLHegwM2IZHPYnPjthU8hx59ZZ+42
Li+1mXGUK3t8loBKGtljrtG9gzQIEDKGiFa0cgb7PtLHu1nibXZTla7GBxjC4ITQREWEZmoQkB2x
ZyqoX/uYT+NLczJTVGfNKLxdUlv/jVr1F86XvnWxXGyj3rDPoNghQgZ1tTheO3i/5VtrOsaCXBj/
0ncRQRAJ0M6mjrlD7jpiFetCbbh/hKd5eYkXr5dWV0+DKyYG/FlH0YrDzxydAATTFX8eiKOY/MDs
9tOuQ3al11nNDycBHVQkbCPC/ZzERGA0Ktvdd7h78lIFfw2aki+iYXEwl5feEuWM/T16T0ja7rsw
0H3abeAHLpXRrxctdTBi6/othNh3i+CqcyIr1P5lXIyRRldCKO+Ac6TZWYOO/LGso3FjICrVDFKy
wcXvTB93wgGFd9CFY2zGDQbsYsIfKMqH5aKQVdFbJDmax9oWm624SruP9l0PmT9GbDC0cPxmo16s
vc6KTqLpwfEaludbU9PtaYICVVMprBOjOPazk/shJcs0gEq0Hbf8YHo2+pMhqXMiQgKKyPyZQSOP
GzfYj3aV72kSABw/1M5nP31itPsN8EDiyDHFw7MYv+pN72z1aJguWYdzeaL8BMI2l2S2+Y/WwqFR
MJLZMoG2/UGYvomxC0ufFI9cIUCIYvTpusn9wRSA/MdiOs412rdR5QRHvJrRfK3Q1Vgd76nk8Amb
wVmPCnrPiH6+Bw++LERecSYRgFzizRSbSFtdBkM++jB7y+bQOHQaBCmW4tJPMMxhbCHnXHbKuOlk
2FvqRT9mR95smVvMqLqRgmnYW03TYAgbYPHNwqLP7actrPKQoOOtsvqdU6bh4+VJCazmFn4tvAz9
3NA0ytWAzyx5R8fUg2tfK2w6TRSf5CR+0LilfSDpRrspBW8S6PIUQe46Q27KtuMEVBKcl/pTSdc5
D6zu62Uus62c4Z+K+5+qlt6GMRfAfpmOF04SG2CGiBy93L7u3bWn0ccwTeMxa+UvMEzAqiDF/ZiL
mY7ZpMZlJYO76RV+I7NfDrWOhLFL7aBi88a0c3pms0eLa1Hu2559OCDH+taF8r9Zc6w3gREJJ4H4
L08/YFd0Z5qWgm1p2m8dU6JkWNSlxDVv3iXLbErsuMLtiP/LtyyyAzI9/1wI3LGub3mAPDiWXHJn
ECzrMrVH/D5UcuuNbh0mdO4ta+UKGr797s5aDc7aFHjJu+xIkmbYIfVQv6E1Eiv69JvhASWFDPJX
44hjgyS3uzcTLI6LN1nU2X7g5GCmNZjvyPVbW0N6b8bikLgukLJxjP0+YHrYjMwz2MPHHRPPpbQv
mA5tON9HWH43G/sS1Xjoc9x9xm1Vp8ZTw8hGaeQQcd0wMe/+6OvFvQkq4tZ5mvaIy/7dyuVS1gsC
JQoLxy8zHwR0Rbd8MX1Esm54VOf5OEcVAqsbPMh1faRzamwsk+Srp2X2U+UoLNyZ3kdOE6cISlze
TsHWiwL9Si+FuX5ZcDJ8VFeATeKDSaE8FTEn0aSbrvyPO4+rPgIF/G3IteHwMq5PXXOSMyfvfOri
rceNHVbVchkd7Fad7feB5O054tJ+HjqGh+GY0OoWk8SwxqEGRTyUSyuPfjUclmZG2ec+wpJDL8I1
dr3Zh0vlbhA3sRy4mU0VHJH29PWgtjPZEaazRyid1GyFSO66ogEmD8k6lMy7T193L5clI41h3zLB
DDZJqvEzHQ1x8xQ2BP6MZKGw2HvqSW5Bo9xzbqStr02NTfaZWL7QQ27nMp3ur5twDNwITeWDn1B5
IiS+bwS0KYzHFAz17MLDTEJiThdxNu29m21p+3wK8UQUpCSyBME9A9KzalLuSp5rXF4vWPacnV1B
h3OC0qC3rxvjE6YzbDajOtZcjmbh7dUQ1Tf8BRG9Z97PWsTas0jDd5iO6qgNbUsJC2uB6vCiRbr5
gY+8W5t2/UtHJ4EV4WrvHAX1g0e7F4Eu4LOZcPNt3o1wumV5KKz2NyUa6VNQXLH2+kLfODPB84pn
7tgsL0UIi3GAC3mgc3vNITx8+9p+89vLgJy5PAtfIikN93st7Ic3k4Ts1sn6FHGfg3VIA8yqbTEE
K0nJw2tio8/h1Wr04Fi48Ixwkx/iDligroXNFveTPHb0hx6nPu33ZrgFNU7qH09ah0Psda1UZerH
MZb00HLz/eurAljTvlA0a/YVfH3cm+gpRV99BpzmIRl1Nfop59p5OHiN15w9mxC8rrm+NqI+4vrq
1pVES2nqvrt0y4vFQ3ZaZLcq7P5N1I7srKnHVPD/X0Lb0k8p5POdE1MZ/tIZmpS+3K8vX7/GKqGg
AcWPid6mjcC0cI+NsLmlhFkqt5iudldtuMXJfa7an7b+e0iN+JeyG3Eyq1JfOTW6hmXX3PwD9VmF
NTahvmKSzjy5hOn3dWNLh3rBR/LXqkZWU1YfbDUNrmhzcOyjXXTOcegsZrMuQKeh6cncejJPWawx
aWiSuz6rlrNxVEUrVxYNl9CjqlbV4DvZKxj4waW7xn32kRltcc8SAyYoI4n/ZV44JgSfk/eOH8Wu
7WAvh8mPzAF01fJCEqclEqjktsibZF8s+qzH8eQwLWbUWLjWDjPeX0NDnKBbZ2sGJpfgqP1RJcjm
EaPNlUWIQi+qc5xwnnm5KhZ5TAfAehpol/OAqX1wuNjkHEe+k36C0de8OxN6VKRHQKLhOd4sgZlN
bbCKQ3vMA/2u2sq4D4mxAZg4ryGwgfYQY3K1Qje5vr7SaNeAwmK5B7e/QN6sHxHc04ugWimdQj66
KDUOP2t8spo89nB84rVbsuNqHvMZMpZnaFEGWU9eZKjYf3QTZwPLTCVkehwdQx74kLLJUm2scWG6
ciXX+ABLxKfM85lB07ZsRc2lUO1HyIVvSkaipgMyuIYhBJZh+rtzwgvTvd0QlvAQiFyfYqv/03t8
rmKzYjgfGLdhBl8WD4a34/mLrn1WR1dzdM5ZFT6HXosPGZrFm8pC1DMNAO2Y2Dm7GZ73dsnEthnG
vkq3Q3B5rKIWROCw8dJN7+IIjJbTq5jt/Jhr7rUC2XJJwSbsvrxrekGSCmpvuGabqH6DjDm5eRXu
KxJz63jR8Swv+t3Q0urHOW79dCieeaL32ObbJ6Gf6EA5Rr0qpYWXYPTbtJSPmCnZwU0YA1SZ5u3x
3Y57QsQeZRELoxHDzWZq6Bk2An56iSzO2LzpwDDNt9hNHprjutTmkRF/aaxdkOjHMcunVVakXB+0
JgDfR2fdK9w0u5G64y7mI7GSYdMw49TaJ0ia/KhyvaIzr2938DABDy7XE2NwOSwI/AaIjPKSVVp4
jiweCk4bFyrr2V9GjgicuvYvM49EMIEPnIf4Xm2sOPYwX1Qe/puIx3DldvM782dt+7WpSY8BT5vR
4JOirb6F1U3gA6KBxOqtle7yicZiFhuOvBMM3o5L4iujDO6tpbChn8hO2PZgnTsLH+9A3razPlKS
KL6R5u5ZuINLPJQWuEY7MQMxznrNCk/ma+843MqH5GxMpiKJqYmdxniXvMlEq5Kd3lKmoXsuTL8r
gC5Xw1MTUfMl0hUbhDCFyxFVSPVOgRFT/xMXBurxKpSVV7yrct19EGoscwh2myRQpT8SbuRf4/5b
IwEzHlo8NcMbsSqc1PF4mZuleAimXcJU9pRgSjgNogpZ+6laz3UYnBScmt2p595HnNI4hoQRGcrX
7bcwo2SybQ1iJjgJRN1NYEsDzBh4RxUA6aq7uNXcXYLlpalwN8uU9lNErQFucCexPbdVugVSvBGy
dI6vF3P5KjVmQm8jU6aVLOMPh/qZY9ULjzwtxfAy7PZRNP0rETIBB8RMVT26a17AADKM05o52Pc4
l87dEZlN2cGCkzIiJNAyfBetWR659nJFwfBGy+HyqC5aswsbspjNlgZJqie7aDn4hRAaM1fM1Bwa
+g4jtHbpEhokrdn0azgiIGWcD1mrnFCs/oYoDa7VwcnDk0Ov5MRxQju0eTMyMcwjzHgouF7oGA/q
yNyVN6kZLJJrrMRkAOOMrW1ZVy3z8JYOaJMb3+Ib8YLio0sg/8tw1h/oiefQ7Pav9CXZULiBDNmB
EzEk4Qngt/el9jOjzRJ85UwUgFWNup2aFNGdYus5Gqp7N0f7uc2mU7QcSu1mTf2kXOelSA6aLD50
2XYHpMl6T1p9Oo10OVvkN58yap6aYsb38poWTWcfMD+oZ2PRXWfNJ4OQCj5E0PS4BHdfa1H0pxSy
uxNP+NPOULQQ5cK1LgbPDyIi54CrfgSV9jCZj35LdQgsUe9cuXHeWszF66LSD0Ps6E/0AbCDM4mX
nuyewtTEItHRVMUB7hLP5JrZP+ZDTpMihxtERRT1P2Nj7iKtPUR1q/k4gAQVPi7kH0qaHdY1g7iV
OTUkW0d9NfiDTn1GFnfE8xY72Ut36xKr9F0JL1PM8nvRJTl2hJ71gpD7FmGEgCke1n2oSnZ0SRzx
dfp//dQgPYLs8lrhd8k0PSdIyEMEodu0tQzhYnjPxpKIZ5/esSITjStHasXMwtoHLHkQeIP5B+1T
58g2tG+8FeXu9exQbanPboDkC23eZQgwNsV/eHarXWc5+EtrxLzZHs4zJCu3HOYTyt6fmIqFfSVp
FsrTNrhOA5DGXmE30bM2PnCY9HnTnRWOxG4Xtrn76PF4L81JCgmayzY1NqNVRm99ZJOWxjuTeiWj
pKFpnqUq/yYBHu9uxGqVmxvbKIZ3e0oVjjZEOGnYPfYJ7oyit+WqA1Z+n5YV+MsVhNH8T1ZYmDRL
kym67qBxR85/Rk/vTWeNzXoA2L+LCPIScql+MFgoDkaQl1thwnsrKCrwJwK/azoPpqOu0t+altFV
HkXg3DRP3Xviq67gGiRws1OpKrSzBbN6LYqeVVctBWIBLIy2L7GNNbmx8Sy8UXaK/pVnhFBrl829
HgII4XRi0QKYNxBlTeCxlDdm3dmZ+GRrI4GjlEGWHw5K27eLObCpEo1DRBEd9Yqh1FJsgYTznsrQ
vDIV+Z7iw6WkK/Y552IeXJgLL/rCHLJB4EG8hrPR37k7r14beENZ2FrXcp0gdUX+0yYVS0ziYhkp
LSyYTDYj6Ayq9vZNdixo1nwSfJbb2GmjY72suL2rTknujkRGcMN7Y5xcprsbNIwgtBiYk53E+zFW
J7caCM+mdbMF8kxOuuX2SOGuvjYpKL4yQltQpGmzyGKcSjtKC/WEStvXDO71YupwJCxHLfPRf7Wq
xNObPOtJh+iHoAyrmmxG+d3wNCN10w02BEr00v1XqEm2KZ8lTbxLqbvw0VDA4MR1IwVvHdFeU3vP
g7h9n5hLz6XaqVzEjM6dZGdxbDunBpbvSp9CP57gkbSZ/k13W+krZyB6hipOOZ6HtlZqb24Vt8eX
eqqbWkGpzFiuY+MfBSNbhmLqu4bZd2NB8K6aZWTCIrENyTciznS66aeGftUdwnpGy4mEm+OFdg6J
7Wh4DJlGcAjHh+4Hgf6rGB6KwNGtsOmCUDnFG6uBwSbbxTbpcd72uRJHWZcw+EpGblRIUd0BOTa/
vF5K2/vfV4bkw0qk/5x1nU6+np9hmxm4SviVITvKunLMN4nouxOaFNpwog9vWpvG174pfxARYVv7
a3b0FbaCfyPhyGRFJik4ezLPGIF31CmJN9fl2N5nEhdL6xCeVG77rLSWUg4qjuo2vBTsTpekwp7O
BWVltkH3lIy7NqOAQsJHmAzlssBYpBkn0Kkv3VWfdfO2lNJNDSpBl4K3Lge7/MzZU+eSdBBBRI77
to0TN8fOf369vMpXXl+hkhEk4oMkFp33dTaOmaGvzdTBM82F/IA/5ENW5XgMpuzva1Ijze5vbuVi
95rPDsuQNjZtbEMJ8zOEwUcEjOdgqYbY63KVmMEGrpsgpZKlpgCgmbiiuk72u7Lr76lmdkexsDvi
iU6Vkk/hfonv30yNRUFEmHGUd3n9vV9OsNeL2zgGuxTf29zRTI/5D3pfvs0WsUp2BHJlhUChB9FO
HxVFCEmzDwRqsVV24qQkAYiuWWEoZ00cneEKfs7alYBL1l/LpsO3AzIkbG+tYsQYAqvpJt5zr3Pu
bZ/9iRjQbDNDYiSiOKj0KqAhCMHXjFLlTUtOlnPfMnnNxfPlycSP+P9W5AEI7ssaLk2z2hPaYhCV
2+c+dJx9pVe/Zi/btNSXP3TTPXvct3dJpyeH3AF+5LW6L1MsYeTI2DCRF2gCbHYMbxnZ9PHTcd/n
0TB+EHFnhA2fgEJD4Mgi/BO0SUTdAEDxsDXrt4Zz3TZksAvgIcHFpmktB2lmUV9//Vb0IAA1HBVd
9ydnNFBxkrWCWb1BVcKEAB72QZof9rxbNbv/mQeWYb4+HAhefbyii67goBK6U7+zu0IQTedsOdnQ
IEFGcvQdpsMrbwuMYj8pLyBEyuILZPxkZ9pjWsZDWlz1uBxx71Ksi2pJye4OtEfKgIACpsUCxQIS
lNy1knQ5wlOYFRcYcEz99Bp3v6a0y3RdplzOHKbUy8swbfBeVseYVAAWl+BB2HI4ww294Nwji4V/
c1ULle7miriqpXJqkHuaCY3Mfp/LrPB5bMitLGFogkvGPscjtlyZRw5YTbI4qFV0qerfr98BvLo+
4StdYR4pD00zUgTmspzzLR0sBkvHwStxBrUDWrhwbpRMX18f6hJa02pKpbVPZoPx8pjNftH9lJqV
HtOO4qd6GGlg7gcNRISrboE1/u+Fh6XYqm7CKgj8wdFrsCaZN60Ex5MtnBbAm0uaPE0hpWMi4tds
gOsyFtwZqyr4JNj3Y8jr+ptuYi5DkfAlzkqSUMK+9gtQRi0vvfsWmE3+hazosCgsd80I77+zNchA
nV6uEEv/BuFsnZXYOBElPrRKfuMbcvcUPyHH8h84vb5yHHwvZplSRbeMVV8vzitdTqeppbvF0e2y
xbu1IDoUpVF1Eps+cp19fL3okYXBxJqegOsQvJchKJy6X6pvUT00Ds4rwxBqVyQE6JbIpNFma9oR
u02DqQ7rAhPwYQreO3yN58mrk6NDKP3rV6iau6QSyBggPT7kQBs4YFmGRG1h7goCb+ug1a2LrqRz
ELZxNDXkAmV7f21vJtmQ9sU+EdZPBsrWZ6CZ9TptAWJhbvz3GonWRXet3XY6dBQ+bZ0iKzBoMypN
7QchNgJMSEB2z1Qgo45iIy33Jr2Odsh5wvajRLfD0p1tQKjR/VckP6IKwhuJNMbPUD93hsiuIz+9
cx8cREM8LfZqd6PVzCoka4YPsJ/eIDrJNk4SGAwYKNVuYzuEMVm8JT32UjPKfjuL6zrQS+atrHCt
CHYpz+qKWcx7rDOwea0GZd3xeOtdv+pTbeGcCRoCcFY/X/+U/55xfY1L+8mFgCbKFrjEMBOVw7zL
kgI+M8+2Q+Wi7zH8vajIyHfSIJgSylk9Bqt8lxh+qkRUl9Sqo63b0iTNJmreSup93N9ku4l4OvI7
ObSbPuKQTAdv+tnv+UQS97BwNpjWeBhSPjBuRH+kPt4yfMAXOwUcVul6BnWnsY8vBxXGD87bi1QP
RMJBweH4YGcRCS1Js4tctipX94UkcjI6Pf+cdrPYm4jITcG+seGuh2Jk3qYPOpyUTL+4BpPNlkhB
QXXR1DvhNgzs7xnCDDUKpKqJLy4WdzuB4WBkN4k75Bi27rOzkTQCD0y7sPR+/7KotuP006Hl9Ogq
uuy7lDYYjeJq0ebTIVW5Qb6rkbtEIg730v1ZMw1WnWy/TTmXh4AZ9L4KKhzgFKoik4YHx6R0+EWv
woIW76qUn0GuAkKqTp4vUc/+TAsU7we0300/pgPcEca22YBnwAtLxecH+xQzN/hrlvFHl6I5ISr1
u0xjAKqV1T80WW/j6HzoEprLfKBPP9GPrJXTsmtiOFHbGV8lcIi1Siau1yWBqHbmcB+ABKrHeTM6
4lvrfaLYdZiZ232jSgdL5AjDeXl5/dJKOfeNApXYJcd18CBowBlKjAeYBOPRNMBhHex0iSZ1lIbQ
e/OQWDjFyXOv5M2JYu+Rmp33KLnpeQHXJM+jIDCaNeuRuxV+ZGoEdvHsmtsQYu665ZaP38oEk7o8
RTIkIzNN9BtkWP8JAuXZXp8QL6cZXpPvFFbm9wOHfn224EEsobfp/6g7k6bolS3L/pecK83VS2aV
OZCiJyAgiICAiYxWveTqm19fS7xXlfbSLAc1rAn3ay58ROByP37O3msX/ISKfC52o0oidDqS7hYv
rm+Uea/jxECrQnPgiWm8szuX9Jy620zL3lDns4PXBO2lxu3XE3mANYcg9mNwTMi9QFJoVyEpjLTe
/uRykLC9fE7zw59eXtoGAkaEP7FhxcyMJ960Thz/5ONjSJEZWS5S/yjb/F0lERUnPj0kel6tccax
C5c6BrjFVCs5irE+YoRZWZIkF1EmF4Dy+h3uGl8Az10kjkgrIOoFLnMNldSmYjEbKs2Ub1zJ2Lsj
r3ZKbHXdBm79FCxZ3cQ2tHF7Zvrq4zJ1z5CC1nGFeSl6/LPXy0ZMG/SPbyEafCwCfKBru2zKS9mY
D+QU1fEp7AxxVjR8BrpRw9sSJP+wruk0BIwNVTqtEqUXZziM84IGlP+n3AYerfr2pGoP/6ho6JXd
oo6URkoXnA/Jtg1t56Yp6XpM2bfB79xnwQ8jBqZAwYxtUUQXsi89m5SxOw05B20YBy7TCG3LrnAP
sQPcdak+nNCxpDRWS9jSsZ0dezcaT0qZ7GuTkeefVJT39wwIONwSVf7Qqo7mVTnO67/i2yWpYWcX
5Ppw587uI2UiJqJWD0Yf2lwNC+3JYB4uB72CcTJojOsVHEGMUDamrRu7IGZHZJ9T1kQJZ2aylwT6
YJeMrMuYnqy5xNen5c1VKKLdjwxC0aDOzdVBJXwwUSt6lmvWV1UW77bg1NOlWf/J332dIO47uqxr
PW2iI2lQno5QHxk4aPXQRexgYDRfjS6NS9McqjWuX5U8qqbYgVuD24q4iM4L40IXMl4oxLElZl5v
8F7li8/LkAJJZkpoYqXGj24dRtsscxl3jS0Ybo00IjeHeCUjnfmr1W24pjFjbPJd70rzLqc+Qwah
WWg/IvmgVRUu2ixNHie92BNvrS8aZGVLjUCXFfsn6CNY8FkObdIQ/gL9r0SrwBHQSlw+RER2LITH
kYfhabTAkMKPJGJw4TtiYERLqFXYAcp4lzTMWxp72Q9TCOA27daJSQQSY+uDKRNmkxx9c7UrbfUO
y0axd1UCYVQnJnkJhfZqXPaKvw98fyEJ5ZDQ8yWQjV7lcWI+qi82gYJRDBe9dbPsyrmTNLjwHEnH
cR5Y5q0RkPgOhV9jWBvm2BBaaXkWRuC7yIzdw+C+lgyKH/4+RI14g6CASZQH+U4fYqLkQISmk2nd
9wttQUu4/1Yxt1YNuhlNBLqPIudgy4pykRWoU/1IP/4BBHv10Cy9XyeChOu4xPvgF66gcCH4o+nf
PwTvs+mUT4Ywuz2HvQcg5l0LHHXjaKgbdCsdjwn3t6PqJuDvohKgk56oJ10+jblBKQ1i94UG0arM
mhtkMNrqeIBDT+sKtCjVwj8K4iviEMLi5g4Adaj/hJPsKIHyEusLHwAhpgmF1l+19/dBV8S4qwkU
tSykSgueoPobilsJT2zV5PQti/xpHLLTbNblUeVXT39/FNvBl6Yt8gMtfCFsq93+absr4GV3oUKp
2+fh/r9GFyyJg3RRYGVT8goqAvgcrfuHuEm2f8WzWEAao4uAUwfXQ9jG2kRStEL1aPOzV8ezq/st
96LP3s52QSTVN3JKv4NW/hZp8dBJQraaESEeItbploEDwVlIzaIM90j+QNl3NlXghEpGqZZ87DAv
CWgb41vepIxlW4JoKP5XVA3JSR0JoNFr/ZwJXT9jgnJXCgUprZwlisqlF9jQ5xKFtWCImOEUS6fU
rOZ6r1UCmPxMoI4QUbcbYiwMLBD3GQv38KSbky//8bvcfYbbj9Ysx5Ut6uW3qdSRBvPU/n3CXLjO
wzDJ+7+/jFQmP7moPpKsCkACop51ybqdtm3pLMiwcSEbkU8XlZl2mtMWAL3a94gdGBz985eBA+XM
pSP594dJMOXEeci3IA2cQ1JiIbCjwj3AhCA42k3FVsVBtK1ySsEJtdBgc212BHa0gamaZxGYAcAg
0nf0+o1hSB8UNKoPbWPXGrdNqgnFrqENJULQ4P0/fx0I9WZ2sbozZqdinBBl2UMRc5cqBQK6v6/w
92dhbJHlni74vNwhTI9DrfIVFWgGzq0RJWxVgpRCl3n8+/3fhySTJz0yul0q5Of0B6SLtZo2b71D
nWacO8o5WlGw/f5W/bDcjLvlQ+04N4gVIbK5NtuhrL//u5GY0uVaEsz//PCPW0qmtv+APy/89PCn
/Cdmu/lLp/kqiSxEG9b+t9/+5/8EYf8XUvsFSkaZ/69/AbP/65f9z/+/cnugYP/PNPf7Mvsue8jf
UPaBSCyMdNXkM/5Bc9fFv6sWwGwBK10QwGMCnh5+mvY//k2z/t1SHQbJlk1Sj8r15P+y3A0HAjwW
H9fUTNWwDAcEe1N2bfQf/2aY/25YjmYhaXBUwyAg9P+J5c73siC7/wvpTR2gOnxBwfnCPyR0578h
vecBhJWFFoh2yhDepYmOJJF8NWS1bb4S9OoIb0yqTaMCczNdghEE0PrVCMeSNCq663rLJAHBuLqy
62oAJNfrGy03GS8xmjpYk7ppggRXqavnGyRaZ1cIdR0NjLtRcd9bURj4tsO0geQY7kAtECrNfqxR
PbULsUsU9SqRQJXqGyQ56xCS02dRna0Cg+YPQdya4xQrxxyIQe3RSgZNdaD04cIchNiCBTuO7bwq
z3M044pOIUPohkCy31NDjFDXdA2pDYL6iJRpe++2CgL0tOLOTwprP3cPgdP+GCauHSUYDoFafJfA
FZi7SwbE2X1K2Cff+fAmifcKM761ub1YXFUstX2J+4zmRkTu13KDR30p5+nG+9n7rYJs1K7ia1IA
E+uyZ2bgTNMyWgWK4TDdlBuSKGH5aTSSsxrhQQqrEj0TySZGbTxmXXjSnEZf6VbDNS3p1kXZb+mk
35qofHMSJEOo6/DwkBCrMetcd6K/9aCxkMbAjQ2z+aC7Fo4WMa/NsaLC7BkPdiAQ7R/DWVPcRuim
YGZ340516pc8cWwvQnDJoNnwCw2rp9KLSycRNEoSqMk8IRmR2bc3FvW3GgTP0P9+dR1XUVlOn5XT
fkzN9D1F9Iy6aG+zuRLMMpreJBykrU2frqIKdXXdY+kmM9CcyT2BK4ChCdKfi2Au4D7jhy33H+b0
xapDVe1IKGZjBovBIYJ+zNMVJJ6oMvWNqHssVQsAgAn9vGXMNwPx8EuAaBnBCV7eIIIiZDnfptq4
75JZ30fTksWtGgw20zzZkfnB9xU0hB8mzA0Gm4JeWJoGiIW+gAYU+8HmFPdcZ9cCm1kNpXQ9x7Ef
rYpQy3bGr6mjpcxsh6OirLcm/RtP4WX57UyImoLme5o/l56B36og45Ji1HFs8iAZGh7BODEluYUO
acecQZvWpKBK7BrThmiv9TE04jvJVGOfWhyc2FNeB+DCiRiUU57PsHQQ9mIl0Tj35wxEQtC9G8lD
NY/JB8LHRWscsz7gbrRL/HqkFfYmHjHRu119y9v8NkOJr4SqE6WZUSyM+WudB69zXbsrMVU1LLro
kD9VYS8OBmIjT6T1fJYTACdHwb4zTPineoH0qdeeSpBlNJDO6jC8aGmIbYU5/6xlAClabvJpQJwq
6M9wZZX6UZU93sjyVxu6Z9MkV2Wm47Wm1uQBsIajHYlmM+Cd1rH1buLYPDDgL/aio10w25jDjPjB
aSUuHPMSJXDdsoCkedBIHd4bmpxNuyoKtiimG/1BZi5F3vKhbSUNlcmZkBjXsPhsd6cV5RVZzgu2
UZf2mg9b+7fL5VUN458sSPNtgv3aA6i6kktGOWo0xuLCDDyijXhvgwykeHgYambGWmPa6xRdkWrr
G5vBuFeRvc2aX6hvqWeM7Sqz9NMsrWcXXxy2WoLTkiKnkYhcl1AkaxXl1nszktbjqKfSDT8Us1k1
YjzOgOaX/N+PrgImqXCfq76ThrBHCGMBbvQlVlpbylZ6IrR3g66mYTi9dIyD+GfSg+20If5Qc29A
GQnYPfRW/QQyoVPjeK0WcVGNspNEHy5DU/qE/DkrVSEEiKPJdxxqqyAB8BowgMiyRaacBSSho80E
j54ebaffs+To5HC/WXUlNjq3Ow1Iwfs48JfUQibdnoyjO3PsG6818wveiXcdnFhbtr+DTnJNZKc0
5lc4aAmIiKGqRCgtkI/dLxC4OHNeOJBCr6NfkGU8Syrff4fOkibJ15y43YpM1RbZpmv4qiF+IaLg
gmj7o8bM2VNWYyacjR4rIP7bYJt37pujj7gZU9p+SW4362lAiszV/VGbwbcQhlmtZUJf1ggZjyI8
ng+4joZ1bSW3xuLdAL1BlWwQWwZq0Bvjr9Zto4tSXl0XPBvwZj7VSU7ZoKCYmEGV9sgkiJMyvUCx
HNgM+e8Ya5eAUpXIurNjqNtADz4Jl2uWfvgRsgcyghx7WOXGuDsrLC/cMKa8e1K0MLkoXQbzCPeF
pOW4GuxgZgrUvpb4mdZpoZmbRtovss+5gjKE8I2qfKJTQgPVVlwPHP++KsvH7idE1rGC3ozysNMB
XvT4Ea14EcNpLTkqJHH1VXqpZvPLlmD6aUG9o7uuPDthGhTHOK2q8SJltSnhA6IlsCVIUv2GseOp
axjCxQOesa6+WsxEy6VaCNpTNeYHBb04l/VFx84ugchA7FudvzcGHkGHyWwbIRxQd5A7HwdeMM9m
fzQm8VWlQCV48XReFj+8WW46t/4Mu+guje5sjSu3oX9YIdK1NBevTWW8cYmC4uOerRyxc+6SmoSS
g3Fq3JufTg0/NFHgwkW00GH5onNiRlNHj9gD4xP3H7Z+5GxV7hsCNvNA+GhuFeWqkoW7kzqCzCJD
IT04DIC06HkaMYhGkf1EjOkJpMArgbD2bpQgfFXNI4Y38EmGp0eJsWmL1LPwmCHTQbdtuULBSXtI
MaBDGvlRL2PUu/lwwcZlHqo23sTVo9410d6KrRXS4X4dzZOXKvMj1OWHxOif4/nBrGlYDrSNqWim
EchyGKy1RWwyGH68EMvoFOPFNyDTlMB7m6nb0RV4atvlhA0j+g/xJwwO01NHYwH5r+K2VnCE9+j3
0JSHCKD6DPQNUM2n0Jrxu6kgTBKNTDepozJl5TLhgow74Ypyi8gfGqQPBBhdlFpFkNbn66i1ealy
M7ZAHGPlG+IhCST9I4SDb72OD6GBlrya+InH9UmZ5bk0HX1VtHPnz2KbVmSOcAVr92EqHwt+HEnQ
7tR23mkZcFQNm/bOtBX8dWRm89Y2uwLORl8468pAHRaFAte8alHe1qh+B5tdWLcKDvSclIDkONtX
JeRmjzTp163LeTPjmd+oVvhG4sEqF8nPbFNcOg5dHPw15xBss1fG2BHncnbW5OjBCs5KvLsxnZPA
GYKdkcQbqDibCVyRDlx0P7jmxgoqVitqZw+b8+VkNmMLIMI4xnmNeDokyoh4YGybgwd5xdh2BYbh
VEu+0yzqsLJM8cGsO8i9reVFtTLsrALCo1ZWIC2HtyJ2+e5kedVVhggcA9RWmtwqfSlXU6J8l2Bq
psa+MgTaJGRB6nn16bYvIZF0vp6kdGvRmqxIg+xwOXuJUV5T/ONePdi/ViHO8xRFm9HGqNTaG8ck
MHCOIEAGiLdYBMBnCAq6drG8NGb51qSvaEFxN43yeSjiU1BpbyUPCT7H4WcuoOu3tgdSn6hjN/42
ybTYoUlBHEKew7aCXQqPc7rJVK/3Sfk1jljOa5XRvGD9+hMYuIxRS4HBoMI4dBhQ8aGXcNepvpAo
w2hj9CZ6ahg/ngJaWavlKhEZ55Q6o2wKXjtN47/kP/j9XDHd03MkTEO/dZHhLmeSBfCq537ABBHN
1DhYjEY7HLYWmm1gjz2uBET9HyJJAANfkPtxMjgMGy16OX1AUJBpTORaOzkCh868c+Z4M6Y4oB1e
gy8A8vi1DYEhZFxghUO8rrrgS9X0/I4gaJ1/taxXwxjdjDh5nuDsJxWbwtTpyqbWEn6IacnpHlY3
YgDTDfbRa9BYR4Ygi0ldfE3G41AXpT82Iyb2ZnhNuKWx3xrWOh2qfW7Vr+gLVfaQ9ASEfG8mFVx2
a3xR2qtKZp4fJv193XB+tiQ54fhKNorVO/uyC8/I4PI1oEnKyzjuV2AmSd7Aj5BryPAM+n4V6Nmh
UnEB6LzfAxHIqypnYAUIYi+aYoG6TJdIp2kP8QIcpJuekLdDPeqLR1NGLzjnxsNsqntDFs7GtrHm
JYXFYFeqXlTwaQ7UAw9MqE/ZjHugT3+hWxru9Dmx3sErX7o6wT1iW9EqzErG6IEDDzYhdK8z2zWF
sF83CTE5mbwkEqinK8GZmU59jZqO7POqB0GNYl2fCr8txiPjieei4XBAjkKWeSL3IyD+Iezuca60
63lo9mGdah7whGIDwymOsWeRcARsY3Y/enFDG5F6bc0UHBp3uokluMEW/bZictPTzB4sbvQ4WB19
2mxZDjk1O00tZkb6nYnse85p9UYq9W95/Ps/1Hr4Ea65lsPWNKrz7EwvQZj7wtVu0/JlZl0W/C71
TV2fVzbUmZVThSrSn7HegLIJmJh5IrFj3xUpfvjpp3P5cdKlBx1O/z2XJSNopOdM2dI7fcK2m4fq
Pa5gLLi50FfEKFqrIktPrlJI4lB7JriTZfrCYhfUzVM5QJZF6cNGUbhfPTEvVQ2kY+AHisaBel2p
oaejjBIpfX2wuEj8ZnOXlQ4BV4gZvLbsr5MJ4c9w6vvWRg4/FZ3JEkUZG01kSSBYckYMt/WmSScI
EFRsAGDmQ9L3podcEytLHn6ICYg2pjaEvzA9dH7pS0QORmCAwhqNK67/2+TCAxS6cohg1nFU8lLU
sDpayW+Ydj+OWT1PJHABf4u4n0SXFlD7aALrHLq9XQ87hpTfo4ZxpHlI6+KjGPRj6moue24GbcNE
m5w4h8leBumEa1F2skMnSgJexhMV00t6zq+Zofh1B9mZuUpFnTaF+6pNfmhIsLmULwHNHV+vuO2o
CbG2Anld/cZllAiaITuXffqB6rNemdYWbT+PXQSNmbb/NsjD6+ioP1M0Wn40JKU/l+1agF5PbW3V
AdEJiCHGyx+vnL6+WU1YMLXILwqTPPiB6JfnhAolVS6yna+WZSleJN9U5pF5LIKdTMWwd3prWzqg
T4mmWqV1Zq9xPeQOhmgofo9VUgyHIem+c9wdGKyjS8QKcMkZaJyKBQcRhmtM6voqDoXaZNqCGYtL
DXsUYrwEOSt7HWFHBNC2SECGIDuMwaViIwfOlEb70AkgsARf+IEq/y/pDJQVxhWE/pd8KHMykJB9
sSutrKS+tSGF5DLJSzX1SdGNtxK6KreYbQuSicaKSXBdDmaEhjBKQ5vAVttEHTEGL3rboq8ZKcft
sXrMFdn4Qy8TPHp36MCRJ9l1vlII8SEXObFFhMVMf1Z0rkzM9qM1tnIMl8gjkt9gjp6Tsl/HRJLA
soQwKNOdCV/JK9XibHNXdEhy7ng+laAj3CCCT078R8iQ8TUAQ9oLUGSme593U8KDe08rDODmiICg
0djERHuJehU2fHyPAdhEi1mdDCKEvIREiLiDy+04pxoFsY83aolDs1sP6k6+dtT4QCbtrNlIa6pF
khVO215pHFhWE/FBd1EkrU2Bodmj5v/p8EIQ93fVCZFnroYYLnF06v9LW1A6ojqmsJeYRYaDkQJ9
a/CUrurmmU6NuVFB6KxgQIyUiPgVMK1qPhaprzAtDpPx0JkqO1+N9zo3bomLs2ga4JcnvJn5aH5H
TawfADMvDtFnCwclTnCgWZB6NtLkLj1NEoVIAZlFiHFdCmQpVpohZyhekLojGsGGj6U4wJlg4pC0
ydGo0Cf3JFJsnayvEGuWVE04Yij0LT/s7RknW+engHT3bWPd51PxO/ZTtaaZf6/X4y+kpnrdV+Mx
nRhfo+H4LdQv2JAfri4+pDV/qSil/bxNL4Mhd+EM59UWWbEpBU8MRiS+k/AoW4P2mKWv7dL8KrD1
Is+ZrhO8dSvtDqMmHpEDrhIKxFDixBlyxBYDyQdR2shtE1hfcUB1yogQR3hBQFo5aKuavZ0nCDlC
eO4G42La+S1xRLJV2Rti+H5JcNdW9gsjyGFdVfCASsdA1WupnIbcfTGXPBWMcNO8Z1m29ZMRjrty
4oaIzGbdTsDDakznCHvC31xTBp/p6z5NpsbPghxMYBo+CdNy99i9twp0pTZVv/V4vKgZPdMwG27x
WJ3MEuIo/sUXi5PeszpibZmz/6Zxsk1z6zqI7pmMAwyrdDY3dPFuNJ6gi01YMu3c8MXSVXBz6Eqh
Zp+KUr90Q7SmbwKmbSRLJxhZitzfeUlZcYsNF0wWjgQmVEytUA57AqAUoCmNJdQqp16lzOrYf3Oc
8Zt6KqQPRXzbKGRo9ZiXyRVM/bKuqHzrXOJ4aaER69q20ekI5lr5YYwWUWcGV5bGHXSOHNqGmM05
W+t2ZS46Fp3hlRWIcycDyiseVg8k7D7mbXVjfInmUhGPSJ0don/hs3L6j8ld2ib3DsODQ2pqTyIi
Ag8odLE2aeKgYC/vrDEn9FQPH/uAZifCVVq/EJlFyUE+27LaExl26kPaKljUPS3nuulwE3MnkE7U
48GdmQYndG5vDB4jHJ4loE51Pg9g3dqxE0+YW5z1lAscPHZ4qwIcs8i65vVez5Eg0hdnehwgitUZ
sDdjyZ3IgO3dZbyZll7ckdpD76lwre1s69me5lvqqQiP6O9iQ2l4GFJleENCjvwhso7kBWEvq6fZ
lxXKiMyA3tyPMV0R0EIKeFuCmyJtDaiSck3QPS4QC6wCySZjohLk5iTrbaiC3c8EdDqeU9Co3Z0S
nUhRtJefjAMoXgUfM2EHSqJH8hyGQ8wDVEnoVUHVEnpgFHsH3hJtxUJbKfK1abkcIMt8KN3igSEn
rReXg0V1lVOnRhc5Zf2qMeu7KM/O+F8ATJCP3dc08cL5Fy+H2ABAoCMtK3BoedoB98ycbd3Emwo2
NHQXgkpkVG3VEZHi0C3Hg5o/xbqpbgkWpPwtb6jYK5Fc3KLFX90tVlpF4eaTDotApKablZ3TigNi
Gqo7WhX21uiaL/ZeP3Ajd61ldJoH0ihitTz3pnYn+vnGdlQQJCRejk6VahymZrwzVIqpKMoZ8yD9
3GhL62EuU8UvZ05HYXz1hij2+IB+Vb2cdtaS5aAmwCSUmvlMF+K8t8cJbUR31wfFM5Y17ngO4Pwy
dwkrCKZ4zwDrgFvsrNIdXzsV+MLvsVrcKKUyUXzrbPqRu9dDoa1lCFwuVQgwq1nnRTHumjJGedNT
aipK/9FFDoOD8K2aaOFIwQ5u1Mm6IS0RrYK97awSlgK6nxw51oC50nP1UEU0pudAhi1g08HR7gqD
CsZFVLeIQLQnBLAjmDQ1RG+H1c6mHZ7GbXxIlb3U7PHOSmavwyhB9rf7o8codDrUHdtEg8ge0LdV
ukjb1G2O+y/eIeMm12sylyLE6PwBoSIxZ15jOtPDoHcUbQhsCknjp7HH7Twaj7Jjk9bdCUVk2224
Na61ksanywScfZg6VOS6zdh/k9WL2bgJ8P+q5IIXuMJMnWCornpMZgBuE0QinZ3eRBvqKGDmBLJE
ktaSZjUb3A9bA62RsDPCNbtR3wk8Z4Eg3zZErkCYDOkJJyycvyZI9DVIWC4FKAHXcVHcs/4Z3hTd
j1DrcZ0lBGFRG6yqNLK9jnFWvNFC7gCtGjCc0qS+4t1YPL7gglxrbRAv7Ws5cqMw6300w6sudGrk
Ify8B7SP3HTRS1o0ybpYPAqwZLuWzAImqVSKS/XocgcHRE1sTwYNQv60s/41sr5JSGVEEnzkmnGV
jX2eCC1Sh9ArwYcyAyFcL4b7PqvmrWoBbklaaDaXSUedbsjFXhrE677E/bjCDIYSdpbPEdKZlUOL
x89yAry+yvq5mkGInRzxOTvHpCdX/gQPjy4AfRjnzdWewy5Gj/YYahcE+jrGKUIP8oeUTimJdriw
rTOMpnQHFXywngv1nHFjLX04Wbp6tqMjDjDiVJ/QjfG5PAU9UyXVPDvO84SUx+1eo/Kq8jZLJhWo
SvLZIGQ39pmUcJOF1D8y+yLpXvl0q3Np3c/IwcqngoA1pgs0RN4cFIEa+qn0RQzWfRA0Pl2ltR5c
52CP7Nc3EG5ORH7G54Ym6PA8FQ9Z9d5TjufTV2FA959v+gAk4tmZjp1xDebfwHgx7VtcX8o02rnz
uzUwzLMQEd6l813XwzzZzARAt3cBcW01XtYIFUh4QEuJaiPI79z6VhtnsWT2VLCEpLtJ8/UU9D4G
YNFyF3uNBnh6+o9MrwmQIzvFDQLr4FFYd1r1JcoXW/0paB6VxOZY+cPU/HbttRRPs3EO5W9ivBQI
GzUekVl9aIv3KPxscTYKCgjyw4jLKryB8dOE4GhgSYdvZv4pgoumfQa0gALjqqlnmKgbjWYl7h5e
dB/HXspUS4X4qYM+ZJOK83mXOiwziFkj+RENKsyJKYGrrNhOPEUAMh3w4cp3FQ1fG19zubwSnjLK
8dH6LpRrme0hbGBE81Ru/MTZ5ruk3xrtuWrRxT8GJQsc9Ok1ZrkZSKc2juIXh3TY8Gaib2+He4td
O4Ww7Ua43UFMYHnb6YT7Gg98ZmoebPs0O6eeDhGNgN4HbuAiSAFRvQt7SbxJQZJf4Q/De8dNVCXW
pElcb465X4AQtJV3k91d0Px3XdUPOaAN2tfc/TwttIhUijaaE6xUGkhzxlFAz8nm7qEBjzUZmAF5
aq0P1BJUpCzp6m3sXS/WSk+llIps/JCKXC/NdrQ63sjEmeG3p7mBjyso4yFwpnZbzSE95G0yP0YG
YC3CBRmebWb11mo3oETWSaSnLH3M6vdQ4My3oUTuIZcQMdxSoU06rrQTxFbi1appP6iXLDznJg8p
mDzly+3VVTB7fXmMxidzvPBzNiuG2s87k2yHRLuJuiR2NPWihMArDb2jV9VwXAP+4hCkp+IpRPc+
YN+d808eETW5y6tnVb47yfMofvPsV9W+U8Z5dvJeY7UKaTZk+q9gMkm66qQ/TcPHWEmOWN4TDvSY
JmzOWazGVw5Ocomq6dMxyOxbQJ4z8i/kFZb1Pg2PDg11SEkygjl41abfkVpakL9kcF/Rzpxv3iC+
CmbY5cAVsJxXbjH6sR5tUa5w/2n9MqEbqF4JwnQusfaBYpz8XmK58hVvBZqpxa9OL3FOXvQup+6I
vHZiyQ8/6EnW8fjt4CBNxuBgyNgPJnNDGtWyyiU/pOW5RJbptfy+QoIfqcxLA7TLlGZQIYz+OyBK
tr7a1a/p3BzxWjb3WfUip5NUL0lBpNCrEXyQgOZFdKhH91UiGi7p23UBX3iJZfbCEgVYQXou+brk
FKmfyltT1wjuoPm4syevNjMnEm9ogSKaFPYO5wwPZbSace3VeecN3GstogrHnlX8MbQfzOBholEx
UH2eJ1t6km63jNAWYwHsii8H9XdPsJli8fN3nUsFix4pRTS/wmfhahySPg9zgYBSxN+2s0wMP+L2
Fyg05i0WT/XZ1/jiE9/EjL/sPY6Jggz/5TS624jsp2o6twQIcHsJmsHX+V7RG9PEH5htUuYmBpF9
zsqMeX8D14vinwo9COPlUl/3Dz0t+lynCykFan6GGxzNYYurr1ns95CtqZIUYJrZyOWWbC7KCxZ+
hURHUslIsEOMnKecgg+9LUFZIPRos/sLdsAqdlOESGEiFSSAfRVTFBB03jVylSb5Pk7JiLL7FYQs
3rvKJJLeJCBZXCdtwjBRsPTnBbq4NhBZ9Yq+6qzF2P2alq0fGTzndBsYFq0to/YtTtWgxGcWLIp9
Orr4nulPrNLyDV3JFXLzmvx1aOFrc4l25AuCH6KxwQGh2PIJ6hKnY9z5bjWAi9QZbQMAigaUTm+A
mthxpnWb4hKhCZGlLyaxNPNZad5Th+TvkKNIDYArI315Hqi7rEDByj9tNCie2nicQu7fzADz7tuF
wWQfRXIazHdCiRh2fk9MELipAfOEAEjFNGEUmua3ybgTZAJXOo70aEc3b8Xix8zmtbJbuzNCYfdN
N0yv5NLTc9AKNlDZgFYhtG9oPrXIt8iLEzRa8xpsZojMSQXHR4rxUiNkiErdrOH/sVZYrv3WolcD
zHFwEl+nQ9PTBawx7Vj2Q8M7MqLt599xspuOiIMnZXl72ylcu7mxazvs4T2tWQrjsuc4gdCoaPfh
+GjUCEMR6FBKud919+bAaXQMXjWjccBBzEPRB6UsLbIXXJaUyTiw17+lXGjBl0B8CuOjgfQlWT9W
yJIIfsnY8XS25oA2csfpQHuOMjRd6SzwmFtMNldbHKU+s+glIWVTofpdMLSpamzKoHsSaYPbc35S
OCoYkdDUIdObKb4R6Es5e0RQ9TyE40OaLdO+mwbcL+bE4TJCk/jFjA+C0GiTM7VBFpH1cPaBHFoZ
zcgQunLoYoyU23Ie7vH3P3ZuwivJnWtSppxByzOnbVrb3LaSBpiG+s20sKrzAKvdoUQAIUK4crnu
pdLy4Tvuyj6+x2h9LLvooSYwEPsIQASmq+qt0T5xvLJROhvNkFs87HeBKi5pXB7KgVU0jVu0BLzW
YW2FhH9F1UFqxMfLczgAVBCzb6sbK5ZbSLr7yJyhH6bbiQ5tmFHoaMa9k7tPDsD2oh6+h266UyRZ
zpzYXWttZvR0gsyGNn/mpv7gxMPJQeNVOvY2YD4JLWFr9+kZPsi9BqCjDGPo2lAKeobDZNsbTXAG
JLS1TVJQtOZhrUn1fqBPlxvJpm2mTdcnq47xnznbfhwgshKQw5v/TdJ5LLduZVH0i1CFHKYIjGIW
SVETlMITcs74+l5wV3ngttt6YsC95+xILkg+vUmxuRrHBVKLEdo1UCDoDKLiXvrDtRUp/o7y1iH9
/x6K3UclG7Cl2SFvmregCnB2GJ5C64QZgveayrOSxJeYWMe6UW/oIo9qrhGD9xml2bdGArDRHKty
2+CIocR1Ty3uXg4B3hlMU5GW9SCbH7JKLlAu/o0JrAhLAIJt6SxAi5JktaFFqa4+ayH+qzTzmA/B
O3lzellfK93415hc+cEAChYfAuL8sJmgXiZcLbVAkTk+SLp8R6WmI1lczvbBfFVZzvb2hYMQpl1y
JYXPeVslxaaovkV4dLJPSLUnZJQtpv+HzNtvKFF3ibTM0FhZAJbmLk9RTVwmgj/DdTTfog52BOv8
NZbfC0aJ5q1ObpH6g0Ce+CkSiJq3XvuoeVyojYQZBzrQ9jhrMaGuzfJTtTPogs9APTbRI6dkKIIU
JkTBHQDUBAcWDlRlZFjgf9SkOJoHaWdLa0l+gc+4mdISnHjt83/YCehKaLzMJ2R0suw708p4Fvtd
Lp5i5QK36ujhOstO0Qq+Qcd5fu3Dv3K8lAO3FEHMnqjc4+aTp5qD+KDYi4ltRVbtkqbdAnIrRys6
6x7I1DpojjxK65mpSR0gyhGUovn08gBFE1GAPaOCiW5JQYuhBPdG3qjGO9V+Lil+dqfc5XonAZAm
WylfY3dHGsdfkUKUbwzu/1lK4lZcsY4Uf0ryrCO0nV5hbpAdzDHZKw/uSpssOVs/mdWhtgc3rJ3S
qW1kqoMtcrcfOF1Ma82ZRi38qkZZJ/3Q+46Z0e/XVfoG4qTkXuwVVG1tYypXSGVCF//N5eUKIbVC
29iPWB0OVD2h47yVFhHdGeJbUhenNy00HLx7NpGCfesKvzhUdMvNqS7Tp2+lv2RWTsvHZ8JxEV0W
yKDjWyGam3G8D/Ne97G8nEIPlaJ+ZuI39fd63GXha5Rvav+oZvbA90x4RfqD/YiCplbcTNa9ZJzP
pQPmD14g68wGZt8eiyu/Oe3h5yw5yEhS49246hzKOEgowb+22PQNdaag+0SDt0t8HIvINJ6qknCa
/dA/+M8SAjm1U26eTdHVmpU2nTpzK7qIQXkQmNOzXexpzkyu85ovTr6NcBDDUuL6U/KfbP4naLdq
WKXOfUKE9S/0H410DaM/hvWBiFpKR9rNpF07Zql7oP4OEy7CO3M4laAvXaL/jUymdw5j0bwYrsD3
/rd0fU80jvG2XQnUy1SHgN/FAXRLb/xMp7XWQfEv4v6TipcOMD6ucK0jDDNhgUGaubK78mdQP6b2
Xy2sjdaVSNQdd0S0U01L1KXD15yu7q6jcvmSO/dMSzG8D17bfJYa09W2jHZt99MzqBkt7So4SdDC
mf0tVg9ytUmsL95/jwDmOriM0nb5KNbJakC4HL+HpNMT+c6ZYXopMeMrumodqkNsP6HesXj2K801
8/PMwGrYnEf07lSGS7SyExW+Xev/8n6N3CZgWOysp9RVTt9fGrZceUSOiSRJYIdc69gZ++pNsyCU
N/A4tlE+WpqAmROJB19ACmtd/vlShHsrYrFFOtA//WadgUqgXLaNS1KDg4snKd1oGPOg43RC/1P+
dpRzuwT9m+uH3xzG8Jk3X8s3LR8Hj7IdFzSByR2Cy+GfMpSU1SeudioQwMZszf5FVc5i8pGrZwpv
o/QwqKeSlOV8uljDiRLFUO5sKspIEPwK6gMrEXtTwb92m2pbknDaHjsUlsPb0kBqXVtCLVrW3RpR
41hgd6RY9c9Ai1ELoO3R7yD8oyCLNofXxITZKee2+Fle4Ossyo+6QmeLxHJsrmV+rqqtAdu+ligq
tyAt93X93lTnmrHpAzV2b3G8bBvhQceIzVrXH9gXecVHCuVw+10aV3Vn6VX4ZEd/ILlB70cCBS3D
NsK06himm47YDvOOcdY2CedoDjHoAe+XIxI87pbXqd6Cs61S1uLK34bCcSlqm77+46fh9Mj+8r9M
+Q0bK+ThLVD+8Mj2144+FdFOPwqwVjCrdk/5o9jQ2uERaNkySEdnegGjhZRhp2ZKtvNFlD1d/ehd
6kklIbuOe69DwMbAzbBX6Luo8ma6MNBcx+oefFphF0RRWujbliacjKyGnRVcunk/2V9i5SFtYDnZ
mc0+g3ibso8+WfseRyty81UDQeUWmZewWSbNX+OVxKnRBYdiQ9CgXRtIT/k4I9ud3gTtqGNczFh5
dlTDsLj/siuJ4dXnNGi7KxacUkQHC3m4J61f8ukofyhE+cybMV+P1lELaUvYiWg+em9Y4ZCMizWa
f6k/4bQGB3omZCeN4S4fD6S6OQUlTM0e848dxz/B/JMT8Cqo5D2sNRYUJ3BldvEnp3NyUchCpzoN
OSovgHD9NeOdo70RUYyWeaUhR51NOp0bbnBp6dMio513U6Fa/hxE3oDzCHa3H+9T6EXW+otQq5qp
bW1ty7WOp4zzXF//3vnsymBL8YRVXi3cZxRIDXfswthakVSv+/KMcdQgDS9YH4m13RA56MTtSiRD
DhVmCfe9K0ueu0XFsI7qtekJboFiWdj0wYYynWh+VBrJqccMSNmymXPs8ALAV7H2knn3CUEDW0z2
gCvl70Ox48FtoYKIxUwOhCQrBGj/IKSysUDQUWmP9rfpqpCuJ8bohlArzTiN3YYO1YGNynok1ipN
zzFXTuD42ap5o/7UphSdLRI6yAWsY7eKl2GiO0vGm8VBjAKLd6Kg4iEFrD2RrmknxJko2rNNz11P
zo8jGE9dYUKy3L5dqdWrbRlnwdrXCE7+j4Y0TIlm/+g0QFg2qhkvWLusskLOnraOkpNiehyL6bvB
RLXBGY6bo2F73pSao0KWIqJa0SDF5ctpQDpre0sLj4WdJQY59zEdL0Z5b5F2Iahilfj2ecsbZVPI
X/SRHk1QuE7bidG7OV054MlSFJe4u21tPlAwjpwYxABGZ55M1PWZMrCzP2SS7va+SCERdxuPR1Y5
y6jRGS+BQDWvyLazQTPqseRXm2JO5/3IReFzYE3cHsTRoVWCt0XwSVBcbkfaaR7fjXAnpNswfbYP
5hivtjy+0qS4vuXhVoAZFldqe4OYBgVUiP9gngG9EBHU6WQhgp/v8hCzHBE16zo7CjwwGg8IRLzC
6CuIJFHfMuYdOd8MygYfCUOvJRPwBlZM0JnbF3tzPA7Wjqh7QABCU0DInYh31uh5QIkkDsZfg0JD
isnoj6AHZFCDFZyK09LUg6SVrwUmoYpRCSHyzEFVUYnALVo8kaBb+ltTUdp75c9W+CH+hqIScfzJ
UxFTM1Cyv8/6lYlcgigPWufavdKeOsLQdVQYDStW5flEG/1T/J9RfrYyizdld2gBoaOu2XhqVxpq
7BrfFcoqOdsjH6l5DekrWwqUi10FyeWFnhD8cpXr2rohTaUiltxrIlfPafLpv0zCQBlX6TxnQM9t
Vb3yyDhDsDbr7RzBriQbQzyMfyOnefjVjDdhPhjxk0Q/V8tuyxA3fwbNhTRSGvUSFzzPmyq64w6y
REXicNLzD45LTd0tD7zuv8QO+EP/XB6orsV/4GjIbOPGtJebV9d5WHzArv5phW+psBWnq6p99sky
Q1bicRLPubzTiP8wqVijCmCT5vvZgV/2D6wJdlNC5pMPkzwDp+fas7OAWkHP5DbL51Ncc7ySWEGu
TOWkHvVF9Zpp0E2BuTlGlG2sPAtWRg0Sp4tOy25lAL+zJMQBGfjmc5hI7byNfNhjf8DBaXZnJSb+
cwNC1aE/yVYtT1ZLulRbQWKhbOO1WSzQ/t/UXyK+YRH1tdVWu9TCOREpXd8sbyDRLBgtgiphSnpZ
/UXb8jTK+c7oecy7dNt0/xboVOheyfzTkYSWji8IJrqRj6w9qnwvhStyBTxKfCvdpQjEw460XA7Y
fkf1qhNIo3+o8jsFj3afv9r6oxo+Y2E7dxyYlK3Ep2Y4cuAy4xIvUGB9hZmfnG46+8E1tG4WbrrJ
ye2l++3cs8VLbyyDtCCNqBON8ClCmLoguADt+Wnemea6J3S/2YJBO4WCm4IgWGu1HEBTdMJ3vUzI
MvlSxS5IUfvzDnR/MfPeBi5VhsvWmCoeUrBtU+JCvFk4UuBjd8J7sML7HB91ZtJO+GDhZVeeHFhW
9BTCzrSOKb6+6lIqvyocQApPMElAfAifZeumFkcZJ3o87P3yu1TPycxE/UTiTBWrlHpaDqy3jczv
WuSr+xjjXfVDpxuuna1osODtG41RCVeCqPwDShzEkXGvs2MkClbxL9P+FcGRgDq7dFjWcAJxlVvB
PyP81dXNiO+s36UlQP4lqi9V8nZfWNJD0G5q5aLhqEnS08Q81E1vES2k4S9KAPFb5YaYyZzOYWQA
M7gk1IZNwu3M16xoTJJvUIlNiszipDfrkZF0Tp9qsJeF76bh6uLILK6MD5VVgqMgcCiItLsp4gdX
VK4zjo4btVmn+jOGHBaE63LLoBlosi2peibkwb0nT3sJ9xGBsoXxKIgUXH0v3rsYZHCE1MGRrI7K
Vk3/VdY5GX7q7KqbjAkH31pF+hpwmaP8iyBgQsJmKrFZcnsHphcjUvpFy62q8EsmO79xUzty8DNx
aMjUzIcHDF5egXItvI3BVtbWgn4m6RH+BEaHL5IIioq3C0biXhpYFlZ6jOZtD1rVdoesfOokUyjo
eXURUYADjkZOViK/ZhcxiZJAm14iD22n9e6n30l179pPs111+iqm5Fz5G/I/tEo95CJzrKb8Lgtb
lu5oXnZp+E0bopN3qn+sp1tCrH310XSPQbrzgVC/MSckZr5Jyi7SFk1J6LDcwx0QLxihTageeYdp
abpH7YUVKCiATQaRjIBHVm7nkpisnS9/KXaEqQfV6FvtMqQpP/TwUfF1p+Oc24IzQ7nIIU1DBJpB
GjtDHdhD80/u3/B6Qvj/Ddmexbij52WYEteqEWoNv+RsekpX2Mnwy3ZFZyHviP0r6I9xhcpdflCX
ZAcbfW1ZWzm6qKhOiuCG0dQJWE+c0BX5D0bLJa81VE89Tyz3CbRY8jWCxC6/Bh8HDRbpDFpnfM/F
iyqjQbpo0ls1cWYx5mPHtXswY2le0x7s+IvoJj2HyorW30T51s1wed0Is74TnefhSXwaUrTCC4tr
goZnWdYUmZOVJkPCMdaZ/ScNOwJAcwKBlWPXP0y+HYWe2f7wMH3UHvldgLZI31gKkMFxLV+I2WTN
Z0h26Xr3lm9SBRtYRe+ZerA2cXkwABcZgxFc6IhMIWWI2A6rAxNMgYd+/OW5zMd3AYCO/VozzpPi
Cn/mvEpeWbSeyk2jbdMmI2aLwKm3Sj7i9p//MpPQWbtWDjwJkryrxa3pnzgDOBXI9YUO/m/7KjW+
s9WPTOyMeevCq1keBn1Tl+uUK9FQP2qgVg0ND6ucQDRdrn2YMFlDcfLHPT+sD1aBvpnY5SpG0OCv
A5eOetPTLWRlxgHAplrNZC+x9JfHDkhSIkLmguAZmSzJqdmrbM66ghPINpygOljkl7touImpsaib
y726fvvvh2P4GoltfI+nQ5j9VHQq89ZqQYSmekCXSe13cdeGdQIFHOZXiwtGW0IXmPJhyTuGdWM9
TJuW2abmkLFBPYzYbnhKQ+J7c94mYadm68g8RhJT7qatP+UIOQvpi17Vrxvr/jU7WXXiRAm9Fq/h
hS2SGuvNkHxQeosXEA9L+j1sdO0Ei1noHrpkJdkm73q6Wt5zCIvIvGJmcUKRNmLMmtMmD256/6/l
d+XecGTUbIAAoc4lSrXb8CRayQ7wnhGGJyZ09pLoZOufHTH+LZKZD1n8ZmTvVbsgt6FF4ryFmcOz
vV2+zYK8r3f9Q/jkNNfSTUsOCrG9wP6opzmSib5AB/i2wJoGEarZymy2c3oLpRezgjRt5Gg/kXfS
ndEtQd3ee4dVsf7utB9TASiBK1kIDNSLI5EQymX5g0X4g3h+8cnQ221Yb/DFExSochnFExpz3hEg
l+WUbVcolpFdfRpLeFBLTZhHLldmbQM61uF/vlKsWNsCnQGjqttD17kxhe5cLJl4VdVTXN4BlAsD
Zel4xmwYCadpAo9bE8hXrpFT+W5hXhYIqUo+AOsIGimtQyG9pPzlHwqQg/qSUpEjoYxs5k/SYUlU
fTeTp2CdjHYtT4e634s4OZiQBzQ+0ehkFGUDVKThIS5/J5VS9eKhAJWkzXeFlZOeVXrl3qizc+jb
HD+5pVAqPvnY9WC/7HjpcdhEq6l6LpvzCN7GbBCCNaIlw0wob9GVcazuai69bPxs4k0GlCCkX3H+
5dPbXWLM6diDjR25rTxxm368cF3zw5abk0hPrzfuLDv4f1W769l8ChoMxNNyPGpEsxeX0pw9IuUN
iwKdE3qfVnITeaNjs+5XU7QqkUgm/6Yks/vubUFdtHDXLWSAf8iiV9PZkGYis47wVfOPk+plZp+I
k6Ej90V1ysJvHYXVGFPjAD4WvDco3FXjRxC3hXDSofZCeBQmFbE5iPI1cr9GKEv8dU5TPRt/3zmk
swenPlktd4JObjjY0NxpMKPfs/LP1z6o39C7OyXGlUzL5HcbMB3txvJ77j4FAfEvF3n4H5Y9MqyJ
n5p/CzGcL+hAIj2XVV5Rb0G1q4MbULNDDBj7oWcuMtUvJGC2mTQMlMwVIhcPt202RO443sDlC+IA
wSCqNRm/NiE1+D9YSTn6j5WUb/GhOtlShlAXjoGzumfS9cE9DEqJZPlv4RS6kXHQuovTUxdr24zf
iNtrOOaq7yFs7ai8b63u3JY7OURtk74LPK6Idsm28zph3RLwnv5LCKnRfZl4IZ4bUiV8YoHjgK8n
P14IDvSOEJEmp1STUHxgz48eDX61whzFyrF83yb1Uy5vWXMs8l/Lp7mTzS1LbqL40vDz+dqFL9qI
6EcO+IXza5uck1s8X4yRKxycczNOBe4dN1x2HiQMaNwC0Hz++FKGDQEmQbbOuTf+oGaGVgXeRLhY
Ekwk3bsFKBLRTPdPlF2MBWTnXSMRJ+EWD4SX5pfQ/U59DCIELQJ49BzxqVeLRwPF0zimHs1iuHkt
R1MpOVO9xHRwMIzhGWCILVe39tRFgPwyjg8YCgnmmA6SwlnD6xrpYngtT2JBPrQFhMeu2QCZJtOz
5thrgqNKTyEr97IkcE3wReTOB8gheAolJGYjQsZeVrWdhVVM6cLyAmRQUR26mRhpO5jusbXppxtS
ZdrlT/PEoYHEd8tekGVkg3kS1WTmW7aMBGgTyu6kc1UV8reS/ADbG/K+yg+ZtgkxOopy7y53Q0/u
+hhuJ+lKJjgRXfma7TCXVikhpZ+N1zlyc0W6u3RS8fbzzedBZ0Iz9I0+bUv93tfwR7z9SXZR2oei
Y5JcpeXRlP+Wd8JQ3pXhTo9p/RXpjZ1SvQabzErISSVIW3gf+ZkIe8DJx98YYfO6TD4lDUPvSAaL
R/AbKJsaz2uSfsw029BiCHPUyTAA9oDA8s0YPip1FZJPSGCYxWC9loajWR/xPaLiM2x8b7D7aBWT
Y43Jt12Nwm7aTVSOdWXtmJjRE4xCanTh45XQ8DWsD3DxM+LLXPwIrItf3yAZXB3lcr/pSS04mAer
8ZrurTV+s+hjfK+qM0Z8mh40G4Mi/zUFduZF3Y/33AEIEwFgEeI0ayYlS2YiE7FlfWbtbZzefUa4
eERzwPCaszuvq83Awb587ogLF2yvMETUnt+GgTWzvRgaieZ7NfornO98YPGdgBdGXMqHStxqi1/v
ELLI1+TSSSzSKeuOEZx8fW3u+6ng+/Oo5y9BeXX6H6p8v9/J/jehwpzwoH/aU56vev9Y+Bzf/wAe
VnSYNyQpXnGL+l08um31W+IxQuLODVqriATMQ2shreeoUhcy704JtsvdTDJmFa06Bnh/78cXFHcL
52PQnO3vJk9fo3cTiVRR38fsXkV/CtQw2n+Lb4gEfzPDgiQ1jznLdx3KRHRoVyRmJHORFOvhTpoo
eoq8dKVy570XhFYYyuzpwGYimV5S/pmXr+Vw1dsv8szsgXIJnqwcsQHm4a4hq5Ajw8qvpgYSLdpt
jG62Y1hCAk0cLyeYQN7rb7vijkj+DCysMwGhJlUzrb4xx1Mo/1YGIW7QPgerhzj4mkOmKY6uKSvc
PudB9V8S+QlaKaA0pAcSwFKZcHrfA//CyDCb8Bg4prDjtlsJZpryCKH8q8N3azjwe0PxASyDJ97G
Ve2S4bdbHC89JtGMh6MjqSUgZJl0Z1hy88CZKOJrnwYC9owfGXlPoXN0EYVrkL7pr8dkK0BJKm6L
wBPLNcwnOfb4GA3lSbqhHS16FVB3RBf8BSlmUAklA5uKCmKT+Uo+hg+b1WtuPW5T0j5yAoN2knRR
WTtV/1OovuuZa/KNJqhV3L2J7L7c39GKC0X7b5cB/9IIj6GXOOnPi0Dbb1siOLeV/uhJOPexRajj
M/WfVJtX1p8lfAjpR155WoTsYjPSujKvGZk3GF8bxEvTVlt3hGwGLmIM7Bs8As8vDl3tHypAOPPU
phyC6QVGfsL9RW40VXUYJp4qkcqo97TpY9kLcSZa9WnZO6v6u/lLOEE0IK0ZrVBdnJSaHZIvy14o
rlK1T+t/mn8EiypIBcpP6nJ1L3etSX4mJobKuEK/SdXVRMTrYWIFfgCoMswUTPJHplVcohVMGitk
6Xg8FzsfoqVWQfLX/9ATYFr7UJEwuX3nOqGkW3YY0tAWB7C7yH9A/eLZk637iCKNqg5k2kdN3hFy
4uJgkZ9ZtFKVU9kdSFXmwUNdXDwjPPR5XxADwDgucotRmiYTYRkXWGcp+9V3irw3ayD1NaI4Fb0s
TneQRCW76dFdGVjt9B8YKmIj/t3RoxofVv8Vab9DhexP++2YsUiDcSaf+wvmnkhnduT1tDGx/Atr
NYVu9UAoGa6IDeqRsGuifXi0XeWWYGwGnI7fdyiSb9iZWuNt6lfQ9BJWPfRn3XzUwyufKSnAbs1o
FFu527REESp29co5scY44K3rV9X0T0cRk4KyVt25ZuvvkN5JJkRs+lUTTpydATN7hryQNIoWKdQw
ol+jsaKezwsXFr+3wp9Sfc0BRaK4Pum7dgUQmoRxY0q9GJQ1lrilk9DJ+fIFFY+qNjqBBEi6b8Rj
8c4clCAqEW9ND7FSbgbhJYUwyOwPS+74clHFBQfjSy/crsQ4kJPi2k9ezEmdVkwgaYf6ySO5Jgw2
4OpkcYXShnlq+TRK5dKHDWd7wPrB7rRoYU00lRDOcfvGD1pH/jo33SH9TDlIbB9vGtG0uN+1TfM+
stKqKwBuiwRJhu/obODXm7WDxcBX4RXXhx39QQxnjlHtAVfIugajbBz0pwx26pJlwobhT0epOC/f
d1IVWUnfKz78YiDnhoeg9Pkurfnwg9tyLy96E7grmchwPvzOfzakoEUFm2w4gFAQggCyY+1lkZU9
5GM0AHWYdriqdeslzm9Kea2E94K4mW7n5y8OBUVZy9FjhttomLziwhUtIMwydArstG3JiOsX2Glf
ZCOw7CEABcxcXC84aJXyjB3P1dL9MnWFneZ0/M4GNzTiDJpfGM9mYOF6sSbxwguCbgZIenSXuP20
PNmoge6JkQU8LmxKlYh7Si3VJoOQXUg9BK1wQDlZPkQizlR3t7JdcxUsW5beWU7+hjEJYKwU9L0P
hmoxM42eJboc8MDfsCBwZtCQgoQy+iqvjDV1yqX2LpJE7HxV9dpn2GlBQPFj2TlgvZm0ThuSDrd8
bUAUBWP7aeIGkotfXbpUM/0cd1VjpugJ0ESUmsp8RqigK7Nz0jWwXR+vkYapBNdUkMZb/ggc0XV2
rtXdDKZridx++g+rA2olgwe3N29t8hdwLUAdaOcgPbcqmCsaVbxMofFZYdFXMKRY0/ciixo6j9OZ
/XlVCDufkZfvZBmcZvokp9to3SZkiWEPlcY+QHnw4GBXRZj3NzsWJ8J+kh51XTt1/VO8lOqulUhD
QNL0kSEfeSD9qFsa7twcWEw0yYRIeMpjykfOdQg75O97MDP6Ute5YSBM6cDKzqn/qQE7Dhr4Paip
sUvpQOp2OZ8yxuL8n0+LPH8n+bflMF1+UfdLbGoIHdERpRmWzgIyRBmFuiqD4+Ys5clWC1KNvmQQ
eaE4fWOCnkEPZScnvcltHDM+T8lDlU4TLPNiJwnNv5ZsBCEkFfg0h+MmUD4lAWdr/dn4JGETdUWl
HNgiATjicIsWPwF0v4lGAmTL0ZDELwBYHdU2XaSrMl0zpHuTdghh9mv5yUO8qaxjp3/UiDOmlHEu
QD3OIzKZ/JLxxBNHgy9f+aH9I5PWzr7D/AsColE3TA+CD6XE4ZKK22bcN/wSxB4zE39VC2Rn7JWA
paumTnxgC2mQY3+o+qUafniSReK2bU0WHHKaQRPvnXHR/HwtEs1SYqyrqRip5xQYeHBxExLig7EL
rs7I4B0OhAtrM2oVNLoEBbih1/ceGq3aBehs14T+1jFLQqPZFrddszE03snkkyEymjdzeC60Q5BB
RvHtUJhorLlzjbL5CRBkm3yCSVwSUfjre8Eqyrf+l7ZoKfct2DJvZ4zMD9mLSM0LETYC+mIj4BX6
7gZ7gtMJ2bZE+W/iR1EKmG2FGwaGYPBYg4iNBqREmvjBGWgL84MoFhnA/Ew2HVHwq55EJB5yKP3Z
zRfMbZ9M7PesyJIYOzHT4choKHQHs3u0vNRZ1DmNUklihbY8bRI8CQCwqUiv5ymOy7d8RmvyI4ce
enKhPsY4QgRuznS8apgdyqK2f/7VzRlilp/1ol0brvcxWYcEZ1pyCxFemag3aM9bTms5XnEd2ark
CJhKcKhbfwpRQ0RdMqwHU062/G8h3hd0SKpp0SMRwypkr1O5CfjtxNCRuBRiLErFm9EDAl6GXITW
XE0ySDThkP9y45X1XrMK1vRLLkdBGB7Ic6wdpDbWqp92MiEW4UWOyEw/LhAbHotFH4MyciMpNvOY
F2VrcMeQf0Se8LSvjI8GCFiPCa6h8BONtpk/rBxFAh8+kib/GqJEXlwf+UE2L3qxLdKrXFNxJl0T
g2j3Dv0JovlBKfdLqD2LEPWa6xrN+UZu33hJbCpeJx8yjsCGeVJO/5T0yydW47fiSls+B4ZwBzPb
VH5IEm9mRvCKKzGiF6fl3GiLm1W9LW9smayNF9+35QpIu0smXlr5WNaDa5jzNiyLrTGLFPdYRIfU
PHvFauDusv/mxPD8nBCAipp2F0XgIjpVfyePZks0oDhI5381KjJD2zbBR6C81wiek7ZDjvwSlU9E
Z/+9deBKKF4tkczSacvephRfFeYUEiwEkGkaJe0YbGk0nlN7Idgd39+7oTv5mkevvHf9PwGB0KQw
LrWronwMXuclgG94ScjOgi49laVoj/pVBdcordMAkFE94+Av7zj30ZFwRmfjI+dhT8nCHGtMojNS
d2lT515l3otmJ8WXsP9TcMUXQUumBMk9Uuu2m5hVg8Jcp1KiNQgtrXw66YsjSxXifPpUBrQrM56O
HLasWOd0mV4KnvvlfhRMUvRc6Bog8cYj/IPW97+qWenihkQzk2WOtvf4XuW/evgepB8TToUZ/Kgf
3mP6/8Lpwvhg/ZPET3E61ugUyjv5QKgFNybhrn8qbWIfnXn5xdKj3ALjQlIPZo9jM5H9fyGYUu1G
l9pUJ0Jf3jfiqtLBFOxfjelOx5GSP7gAJGEH3MdhsYKMw5a7N92KoDEeYtbNZN4RqFGIn5ZJB/uN
tHQF4h3bMmYXtjMRIdbN93HGy2vC8OV6q0D5o5JHqJqoW4OX3mGDtcYPTcaRAAW2fL0mU9upZJvp
ZsD/F8XFsvG2zKT5IoXU0ExQrzGJiKnJszqBwQ3+ew0LXb5U4bBgVpaODmrZFs642OxyPvmNhxRz
kQsJ8ioIyYQhNfSynGCG/ynqLqp2O1nsHog0WDMMhisdT3rNEZjGv/V4WQbikYY2oe6BHhJcwC+4
WOtf6dxnnWwcr2RimlEyHC2kD/o+gF+r1N9qPhv5I8f8WNEs1/DQ95yAOVMPFm8AUmZyxyRElRSt
g4ybyUR3wccisK7idPTXcgaUtEc5Wcs7A3cUzEL3azYvSH8L4zuFZRvg/6bsnS9qg6MDQVV2W71N
32C2hsrwWz9rrAmqQn/ZiF4FfrDK3AkybVki9eYv5BXPDRyQYDk0UJJBhQUObQyXazeesYWmV6XD
0YG6E20gabcMnOQxGBDC2quGvl0Owb7CXIYYW99xzwTx1pIftKOt5OrsYzpaIs2m6qcqf+RsEyo3
k9+kBL7F3+jXh145YA3kduNZQQqK8Eem8IWlPtu0zc+MjbKHvCULUPmxcCPr9edQXINooxUb4va9
RmULsnNEu6tkm48IiyaAnv9OsxFUZCwaT8CsF+2g4pIRtWXHMCS9V+YpUs90S1N3F6zE+ksi4CVt
/iNStWKnu4LTwRR4qluSRFSDU/NjPXLIwA8S1Fsk5mHWsQk1Q3rDkIM7GVx1ZCbZasiqsmInYglO
Dk1zTqTdMLwRBkxe0p1knIMfXUaO1ap06FeyTQZ0Cxcho3whIXftMIRBokvg3W9zsxqHOzZ+O4XN
D1u8uNAQqwhxvuoY2SpdZfy5/ywvXIXBa1mE2ILifKOsNY+6Qj+mb3qlEJJrsk0TV7IKAfCAjCBE
xQ7mkWMLtqwwvSJ8PWTgZ/YTtr02elTlM0s/wA1zYbMsu5LHxafj9wWVkWpeSgXXpDO7kLTXQ4gu
+uWB4SKtf+46vs/cAzsd2MO++uErU/4sIt0mTz5NAUFdG6H710Dixdonr8QjXMp9gxa/mcEV8MUN
jQ/Z3JQOvGLqiU9QDE3Y1OEfWTfOINOOcAv5PKpoLYbkKP/F/a+ImB4MKFNuFWn+DN68I26qbMdr
pnocaoBGq1HcFO1GrC/ExpGu+T4BfiyzoiUfyOd1kuaGaIS7Ucd3RW6ueNeUM+BfzAyEJpdcXsKT
6Q5nOfv6ytnBPVX/YXsFmQpHLwUui47BXwtFOwsjHwpGMjQN6fQ/ls5rt3EkC8NPRIA53CpROUuW
fUM4MufMp9+vevZigcVgptuWyKpz/vhKaeJ2nkH0DIK/xrxJ/TXz9gTOS/VpdKVVaewKdd+m2C8Z
v8hAqoDeTTbOFk5Hgt/Rl4WyD7Gmcq/RUzvSWXI29ZMqX/ua1KBzEfxpzh5wKy+3Iuj4qyxdYrsw
1q0ZYxdwtGq0sVNO7mJj2ddmouJ4MuZeQpHqlXQR234rrL1Gyh+EJ7QSFsvpWZh3Z1ijbjOMuwHI
ZRQ7o/+kohaN99lKt+IXZx7rs4uQ8pHgW+jHSgNUuCocz0Pwo0Kl0hCcOEuPBr8QXmKOM9xG5do+
7ewuNZ/dslqmQKZxN6KkxCTGpq3znIYEtsYTsXD6YRoIHV8QD9PwbPuztned+ABHvcCLiA5pIF17
ISbGmMUMuKUvACnoqF6jkeIpN8KzQOMnwgEY/jQKztsR25WoBn239Z2qnpwQR8BWIyIGhLO5Eh8L
yHuLQCcm9c7nsJDgo5nwf6fmlIQ/KjFPnfTndGuE0kITnQHY2P0Pha630PgYgPvRAopuKlHl6Rkf
TveuHAx95qCacYgXPMiktSJpkT7iTLwl84m3mmmTbgJuJxijfCmo+xZPFxKqSPpLmA7AZueW85Mv
67yatzrpzIdCpmysfENRqnJgiFi81Rh8UmrHIVUvfELS+vih2S8gklB5C9/HcdVLKz9/RKShR989
8T+OtsaduMQkRwLpLyqNelWsc6RixgvsCl1Y7TCbBocMboxxh1yzujogROWFGQjf0JFEcYOb8pH/
R6ZGXzKRbSKHMuTPaPqJpl/ev4VT73ygT7VdA/XOFe7kVYENjBEAH6kIbU/WAvPkFUo+ZOPQYS1n
K4aviwnpdUstmQdM174Qk1KxQ/4KksSNmtzLiiMzR/ecnMJ2kxv7kgAWxztO2oUfTzlYSOTRHFA6
JcOoK72zF8xvAUEDEmGWOxVmggstEDhQ+dRhqozo07G/+o6xGfNMviQTN7XJJJhN3QEpZme8U54M
Q/wkLWoWKWstDMTdpahuXx0IEUCquMtc5PP6plxHLjR7c7C06lwrDx4XmP1I2woRv+Ecz0pxLuST
nHxAIiE+lziyrXjXA99X0t8oM/1IWCO5WBR0xqV9t6QN2Z44ojEb73rNRhndITD+1o1tH1+ofq3i
ha4hfMZoNeSfySFhbvbmDbEOyVUcATSgdN6hNl9OtTEczJALXVkSYAMmzu+WVefybus/ABwxR0/L
U4S6BUUphSVbVgXhQHOhuJ13/nU3JCWwQ8ebJ4dS1cjA2cT4DXIeIwABcrqlBKxyIq3XSF1rw6Kf
rxAdp396flb/PI5aZ4dUcgwvIHgzTWFPohks/K2TnRbS/eXCsPj5M0XgPw0c6CXTMYgv0lT6BXwQ
bevbg27IKmzNOHt140SST+BG7oSHvkH6hjgdkckCiiFSIbnVbuVXgJbyNWPooycXzHBFIKQCBscn
6rPbX6XuibCCm/CONnKhaR9Oy72gck3OauOrD/mCU9BiaSUmjDHeQzgt2h8ZaaCAMcZvi6+p9bBr
w14yzsZ85GD7CzzplFyuVLfRfxtgAIF5cn3gQK8hxAkThcVEgR6oa9t7VN2nk/3E4PIG+OgyGSfO
AbTOzaZg8/SLzdj/tTr56KgAyHiJL8RzBUwUDBZU6RBT+SY8Szqh+HIDFulXbq9uQuItbXrXvhT7
bIqCdOL07QoEmMpPOwS9Vo6+/OZUf609a9fjuh/2hOtQxtJPh25Bv6JxlcVXy0zXEWhACbSMAZna
HvTD0wJgP1Bcw1W1v/AHUk1QN7p3mhgWk9uILcMHVrBXdrdMmjfhc/FTFP4++MCBzqEOZGiSEMId
+wWUUb3prF1S7sroGvmvrocjMJcaEWN81p6/b3rEKcES/BubC4VjS6aPiBhGTqp+V5n/bCEeBxME
GPD9LYNtRjbFNcBnjnbk4Gz6NUK9JFpKfHreOeZZlw9R/8YSaOdLySSAA1QQzCUf2TSSjWWuUFMh
qga10BRiybkKpfYJsj43y3WzLLE07uD5OozJMesQUcMNYge/4gTLlUVwQRhPmXECO2q8x9wIgbwb
xrOQOEbccUEjLeL0Dxo+aLbk3pN4Aa5Kp6+KwLklwYVdN3Sw2BCJmSFFR01TUdxjrethNUSZ0CcT
qtZMm9p2Tf9zRFJBjzxXSpK+qeEVAB5ZPNslbsWUeWcWlje7QUBIxnKt8d3TnrdJhlcangrp2gbv
XXKkhJ3TiPrWbb3u19S+i/0gTxYovbryoM7RtGdupv3arDJ589n08JHVLiGPiCm+XpudujTrg9Xy
y5UrT9pxdkOR82wmriOvXoQez+iknPFMgrPPAn8TELqvLPv+2QN39R1yDf8ksiw08+iYxMJtY/Ly
CNIcvXRhqe8JHCKVlbOB7IGci7qYvTXjh1q/9JXjIpQSohWy+QE60VgBkUfKbjS2XYV+0aT5jr8e
Oy28MtjopWLLnkof8+Xa77fAH5Z0xGsMyMUjR1JFVBMljpyq2VdPPFgEHVYNauJVrB3rlkgsDi53
enIXieHHBJ2m0XopVwGkwC+DFy7l/C3a8F9Vi+CnyIy54cG4IiDDUuMg/WkWKSWiVFoLExOR/+lh
7M5h+5Z032QGYh6gyrLhPUNXWcveTGo+ouYxTBqf+MFrtszx1YW87J7LrodNYWwoIP/j2V+gocbj
WHRV1we9HdjB/PTN57xhcEPiTkrFI1rAPSCN7M6ZiW9VWof1LAcBYyeKbgyN5JxG+BftZ8Oe3t/F
Btx3Z806YwgUJS+Bqxu/TbJNwFYUNgqxV6dYoCDTiBrxRghcZC2Z9wwUToiJhq05jY5D81Fiw9Xc
AYM8dy+/RgA8ma5HunlVfjkWrpyI+nNQLKdh6QuWe8YbuBxoHRbsh36j3kNoPLrkuywZyoMjj3mv
MM1STDzUw9xpPnz0MTIBsj+ysWZ3GmnGY6xqnTVjwlA/cE5yPPMCICIjv24RSvOggCfna8RGWbSl
m9h7/kS0QwqBlABZ9qfdHBxdyJi8xaid2XBkGEQ8V8waAhT0g73DQyBGQ1IdF1XFJUH8SAiM2+VX
cgRJIDmm7W34aBJKrlw9ujI0qPWG97nM3yWWy676KqO94KdshAUk6M8YDNJgx/Mldmu1PcYmtfVw
hBp9iF90mwgJljRyfdDUpke0nARzCUF4S4njHxYFCZFGNLpB7D58yxV+yqn+UMkRIoiUjuq5jd6b
oak2/zotm1HpOhO7kHABMOxGMcKUq2pzABEhXIfvQsD1aYbpnFzt1DkF8dZO3wem7rqI0DbgBUze
BOqQQRbzSRgRZlR/oZVE4vUtHOK3zOPAxVXeAI9x8ifhG/U6s96JucewKnDXhLitlPeK26vOWEP8
C+WvTF70PmAuFyOnoMCQQOrFNsIWrHbAKteofKjqQyr3ir2b0Fxq6oKxKk0+Mibuiac/Na4FJFCe
vcM3m+Zadhic5UXC7cQgisig+IDhNzbtWmnXubMDFsuQSIGldj9aCXRgUCQENzYpIClizKbYMCxY
ARQdM3CFNZa1vH2ai7ZO5zbPTBnTUVjwaJjvqf1ZDB8ZxNkMLqIGPx4XVmahCYEl1vhOOD3Tg2ni
ReoP4pTnyBNm4ZxraBz38FvMMMQk0eujrqKBM2XLmVPrv5g2hWdmUPVFdQmH3xaZJK8rkUdhceOM
ptHRwsvmMFddsWlg/EunP/GWoCKN7V/D7rn+uax4uG1Sf9BLV0zsPS7zedzvgmrHnDA2yJQ6wDvw
LBH2OopcvaW3kJjdAMYT5SK29FjnvCPcKgSN9xERFGNM5znZRag58H/M+ccCIRFfavfkR2Ri9L64
leFpxmb7WeM9dAdEJ8AqXguAso7MncwDMXKlIanQcDlpDuRfdeFNDs8GInCFPvpdj3EQdRTx8uY+
D+F8rmLOiUB07kLoqb8NZOfRemnrW539FRU/ok4C9qIFchbDBTwqEXkyrAy+2+ZnwuQbZTWF36GD
s4+DpjyiQ5GxHiHUznJ3snfQmn23DTC5CXGRRMvPWixlzF4gCJgRWY13WURC7AnoH5Yrc6EKWnmh
tIv3muZEsjuRk6vzwHlJFcYJYhlkVI7GgBiS1l+LTCFJ5vE/R9a9JWEu/AmUL0rEe20VrWqC6mH7
FwLRUMNjO7wkH5SWGQRZcw8v/s5RKmTJPKlYI8URJ1nLp0nHQMM/EqF14TOiIsIEdQuMm2me9DcZ
d4Ci7VJCpCLSgIriGvBsRgec3KWEjWXTVDunFB2q7TIdXVtflNHZDHfgiWQnz/qVNQde4ueCfb0N
tFnzW6uBPKeRq7fShR6J4NJN6B9NALP5J8OjgXzDWrXWPSJEB5jABIEk34Hxg1ScZqWaVyn9mww2
73RJyguhFDONo3vIXShPEV8Q/vMmT3hX9/24cSYN0RMxI5cWxo3lAhR72bXbSNQvmJzRZ1s6y+bL
g/h3TpACFKY4w7bnOBvlORR9kx5NGU5+2nG++QZiN1mYGSM2739chEX536dDr5bfg3MTQ1O4Xn3U
uVlZ2kSq4UIpjlIETKGky1QnqAgoDwszyhAejUflSOukpyho2keIuEMuOKLdghl7sh9cmxprNE0G
qrrX8xOrFrF2XKQqGt6TjDoo2xBMIB4xHW4fqrLoOGCNdl5ZywicxgtWUoSPEBJgq7vmEsDV+B4N
b1WQzhGBhUTEqyUQE+lVFkAv529f3WQgvgBh5ZWYL19ihol/eNzlgpbwU+w96uAr72qK2VZHvcMr
AEBlnDNQlrigDIGfpZ343/BdY3ZTdwZq1JoOgJqdtUQBznaPva/U9gZfGm7awsVLNLrIttvhSxys
DbUOQUmTKq4POisyRsQc6RrtLns8tyapAkX5E2vPEvvx0+zfSgvdNqEb2vTuQZkZ2Y9mwU2r0+Ko
NsrMonycRbWwjFWlXhx5C75hufEGvqOZ66vCsefMpcZAw+67iG1LYnZEJOX2ih0A0RMv3LPPnh4e
y5TWVkPhr9WSVUBSgsSsq66DfpkR5m3685LZLWs+VMsiWIxf0ePwXfXyAlfgwBTEbj+YKbISgr2b
bcZiQuUHfyh394PHDX5JxHlp/buhvAjn4a3zWDLRoiBFa68g1zOWPA4IgxQvfpWaCaMBX7V4FWxC
aoaPf4hoeoskyri+UiLAx4NpbbXxHZVpaW9w+hvWzU/T2egD+4mdMP30w29NILv+M0ACSZ05nnzo
7/SUtpe2mNX0CeQkWIg/Gp8LlgO9vscj6jFmwbEhrCVEvfJy9JvF4mRad6HzddKTLr/35B9ZblmS
XErMsLLSugM1dJLiwhuF5nfCmTaGOvzygyBdtCzpRusYvcs38wdDvU5afx3SEMRu3fsyD029oMBs
LrAkEBSJcU2RX7yHYiYDwED3wf1EMBi1YwUmVDqn57R6kFT3Uah/pIt41b6ua6609ZR9phBOhtbx
3wBjAB0iaaes5gpGxrDYCh/ppqM3MKd750NFahAa32b04ZWXcUTFy3jVMifLbucAp9DJhv/mLWRf
LHuShmcQn+2C6FDYm4kjQQ+OpclXX7yN+WdB61uEDlFtipPSPXvBj6zF6ajA7wQ9cljrDxgFNyVq
kHBWf8X4+j3iYr2kWY4qxQS4kTpO1l3Xo+dn1jq+UWW80BB68G9xoyCGvSjFrpLnBViM5a+lH69k
gqGXzFsAxwxuXm0yyZiV/ncWOczEiKQQ9LfreuEAjB4EDeaQk9AU51z/VQYa1egU0zs3YEf3JljH
8h7brnrWu0ujn/JMmn3nhFG1G+FjUsn2dt4A7WZ1fuItt9SLWXVE5oGh3MxiO0jovhZNvU3bz5K4
tpS627AnPBzdJKVyuTCTL2Uhid0Z7QPDh/Awb9/g1oWHX8fTPMyQAEIl+/oHzARxu44wX20hXXW+
/2L4LlEEe9K3kq0FAAz4H8S3caW5PhPWnRovQV9HwW/YnxNn17l9hL/TLDHYsAnNOmsJPlTH64FT
lqbhonVD5aI6Zz07svJoyFsQMBOxgOpD5/ENbY9LG6QLqSOCeaggMqptMgI5dL1JxIExcYcnlWAv
2jNjdB74opDRxB/djPiRLyA9r1yU4wo/D5lAZ81kca1+M+2VN+C7Ml3zUrgMcfghaCMiguGMgYPv
vcV5Vono8OImsXXI8k5TFRz7E9bYp9yQ7r+TvkDhCZEJ66uff9NOyV/FRzi3cKWR+Qmq1hxhifgz
n0X6gwAOiQGtSxJZUicfJQMPE7NvfWMFFwS015wFf+oDnAzh3km+i+n+f7yPBnA3iOjHcwkrlOIv
U9v49EcVXArKO6NytBldazyCmDqQP5MbmG6dnDPdmWvGnmy5dgLjYrRyA7ZTpW5WTtcvTPrJbfWM
vQ3QOwUQE9ogwRx1KZ/5Ga19Tg+4WCimcGsL6Jebue1rvr27ZO+l5EjaBaynMDvjvdZ3pXJTEZ9O
QIVV0SwjBEEqT4i/jEgP4tllBWt5B/4xhP1K1EfZi4LgKgkxaoE7s6GJnPGJJZoZCNogEtJz6Zuw
XATxbECwwSkyPctm2o+PyYUA/oSMkBiis78JHR94jhqTWsLKwXksDFg1HBYTMGoKjQswuqSzCyOE
RvtN+E1KDFd4F1vIOVGnkwTF5yvmSrAWatfoi14wrlI5vxO4NC2VwEuJ96WWvPC/w/RGOi6sEEka
CT9Imb6U8qGw19UUCEzCEsbFnRC1BeNKTXW9V/mD7WNDYrWWf+SYM4s9jO6Q/xo1Rk4X1qT2ppWX
fsQyXkaWPlg6izdam0R2JmVhJtZiwqC6gcBD1KQKYVhNzs1rsrAiX1G5eP4JMEEzgzeWcM5yTgkS
uQZLnqs6sxhNOzGcju98Fvl3yBBZ7xrzkLoEeGUb6vFWnUUQnyu4OKAYBfBV7HopS8FIeE/GE4pU
kNJyrDGG5KbaZmoOuN7xCcOvFQfis/CAmPkyE1HPRCLsJROpzaotCTHYJvg9ZOMa4AAi7RRBqTPv
BodF91qSmgFhCpRWWxtyqDDlL+tx197wjdqsYYl1JrZ95rU70CUDE5LNWbOOkG1Jv3Vfr4MintMz
Bq6DohyPBlaH/MrB0qr30Hxlib1R+QIjiHIeTuBCty32ugxMYLg6T4CF+km1nyFWFQfi+crZHYfp
TLM4T9aPaT501yAgivnLJk07q9UFlV7LUuW0o+5ANjlgXmO9BncK7ZPG5RaTZVDl37J9kntXUpB5
L2L7VTEMty3PmLYnfW5Vgt0xHq4yylqXvJcrp31GxY1KCpLwmnlBoucUwcOQdbMuskPvSOhHQTkJ
5yo5Golz3jjyY/qn4hI3iu6coIpGDxkRh6pgxhGWWiI5Vd35OGKnERg4v4REpNoVblys0zhB5EMV
rTXZ4gH7iVkBJVJnqpM5vOqMZLkXvLYUIcjW/zKNahsASOCp0H/1xVH9DIo1cRvEt3MNsIvkROOt
aikACNtj5Jl53e4dmcBXOJ2hDEeI85qj0Qlh6+rLWJzs+NHbP1H33cvTmnIAhrUiQeZlXQ2fc0Ah
lukoty5bduoxmFMfouMIQLLy3wXT8f153I7SggeChIGo1kSq5qKJlKVnBziLLu2Kac87owRPNCBr
ZnqIB7X7TYl3CbKvPHyXCIGrPoFISY4zqC8uQBMu1uxntI8kqgXKn0GHq3OL5GkRDh8G2efNQXL+
jPagmlsVT4D3dLSbJv3xoE7ZNYoR/WxsXLcnVV1iJNTwh6sLq/c3WsIQgAqRMt0FgSNhdtKsd1/h
DUdFJI9baRmtyshlkRQXqtjq+MnRgy0l7zYh3Kg7PFno9Q1BtzcvWVoJk4QqbeH2VZAaJSa89yRd
MPsWygCF/krVvWwh9CFSY1cMPccvtBACJZomYHk3yOnCef6uQkm2AdWgMxvGpCKQ4UMO93rvakRD
puGPomFEV65m1UKY4YIa7wMs0eQO69JFnFGseRDNTQ+vH0YPAZyNDKMhtKfFei1PyGh1UsqaVYE0
mCjfJgHsCBkuzQbk/UHG8zxUjr0MCAXI6AwkHNwsboKcRyXBO8ctiZiGsZxxC6zH2YxrzmixA2nZ
Cme0CNasQUqYXostd0IXrgHp4+mtrgmTPGTaJUlvLVkC4R73jVSuDB536Jyl47KVi9WIMHsmibq4
pWzMlPtgnPvUsxit3rpg3VZ4KOGAFoRQIFcfyN9kqaujB+EuQ/43gIpY7BnCqdKooH3pwqY/R+H9
M9D6aZt6l47rij42Yn8am7Mb3sRrvtL6uzOvwdxfD9NPENChgvsgXjrGZ4qKtrr/y7nboQ9sxQXE
2Gm7XsLssUPEQPEDQORvwK5m03XZHmuWKltfx8UrGK7KlPPmbUsevqjbK/5rCg72S3c28hTsTbVa
OiOVWG81GbeCoIZJ5qAVcYlyjZrSPEoOwlqR5MaH3IvgJyHghNOiQYoxkmRO/zOlvaxKmW9ak+mc
b4cKvQiCIljB1hrUaYJlx4wWRO2RKoD7Hy9MN547VPw5jFhRrUGMDHWlw++kbUVndk6xIshnvX6Q
C9ou+cqK8mxg0CIt3dq36M9VPtGUJV7u7jKxCCEKv7E5oHedd6yj3llsL6QjC3mz3bmCbakohawM
nkPu/0opgIn6WYwIv0ap68DJxhIvJnFPwIHTio+KLAK93uhUFOY/lU5shoTwiutr4pHQLN7LQKcl
XVp/g3ADMy+JgPwvJke3voSOrqGAAz0JOHTc3GKGJd/QZmz5RKzOaw2DsI+JiFyQdkCAwRpCWULT
vWsohoaLRmC4T7FHPzwr4vsLHMEb7ZkTPBbdDBUcbjyrxUVhBy8YFeKPichANL7MnWi4q+dEzw5z
Dji1xpnuRGu9Wg7NWRdEhBgQ7fczf5lGouKug8RV3x1eMhxzyloQBzEXGPGPtvGkEBK+eQefx151
KG3q5hcleaECufB0tlqWOm28J/oO8kGm2eLuF+//Dh95RO2593mSHJHwwPrMN0W8YKKv1AgQlIDF
fuNdKxz5q0zeobpt5UvWbkZr5TVkS65Ljz9uQR4AKJOWbD0rdo3iWLCLDJqM+nkF/DqRl5XtOz7P
AC8g9hCWbmUhfyekCpLhRcL3QUg2FBFQHxho+by7kxyt4bCV+xXBuyLuBXEmCo2goCfyzWeC8S7V
SM3qOkWKUq6nB/gM/UnDAvSd84hFLgpOLa9eHX9Z/XcYLTqMWzWww70KDrJ5rYv3rEQv5YqQw37F
tNbCPZV1TxQfkWSlm9sr8qrKAtH5yvMOgCF9/KEJr3UI04z5VpM55P6M4Tr1xG1IkHpfGuSHgjF0
E1sbwWmviEBNhkWtVowMgNfBYazvNmYNstRpPPV4TAhmSEiR2Po8iPqh5hpcktMZfAIOJRABVHBg
GUKmz6GnQ+eKiJtii0kmbO61chz1p0VaBd4+1KGx5/q8sB1Q3iYvttOwzcKnPiZrU//I1QdPp6pg
r0LJKTbYCalQyd1u4UohpWaY1sTeEldygnviNhUr14QXpp/TGjIb1a9Kwde1aouLQ2tzqN4G5VNF
a1LzboftYjLDuWO/jwyCMaVJa8/bNsFB098V/0L8q+xtC/2QmNsoOZjh07HuCNhaMireJ2WDGDkI
bjE4vmKdfd4AbctjXTi3AFjFBxQ1vuGKxuogNXuD0Zk8CdnbYGYuJzq0RmWV+UiP9BFIFNWl9LKp
Th1wJ64AunQyjyrKbhc6C1GCXEbXnoN0nqaNpL9UxDAJyJUsgdIm70P+LNi28h2haXEr5osu8JfQ
z/PqMSAXlvsfPlCppUVilyFHkgmvr+iCsEOSwPJ7IP/R102EY21uu2Dtlctcn5NUvSUWMkHdl6Pg
NOWzR8htsxHCL888hf1xQmhiuFn+OSrL0b7nOpP4gksWhstutrayl28EYar1uxbe1fwxEcUFwSK5
ob5MyB5GL7vkL2DYbX1Cyt/BoaaEAr/Wc3O+6xQkeUSe73RfXsCbsJwSCjrebWIJzIWcrnoTUwI/
Z9nh7SPKAYQr6q9BdR7wTqHU7FDSsEYSNmyO+4HS6orIEYBVqcVIj+EqOhNv4LcDXtqlY72UhJHr
EMQ4tvBI5GRo2FgX/U9d/Yv4WXsMeLL1BdRCRc5KvPOFRYbfOUGhBNi4tLVNKj8oihybM8HPtXEA
xprMMx2KILB4qci6/yfcDv6Snpd5Igz2Mx9/EhY+M6UqQ74in0VL0x4yr5kvaulFUBIukSy/yuSc
pM/W+pl4CiQm+FRIGPsH+oQwZNJRthQlx+pTSOpsolUf/JX0cJKxDCkHJwBJTwhL0S2JWF94/UnQ
FqmWziP1V/SERMpzDO5oqTUfeS4pAIdOOVUJsMhBb7ZSw6QtsLr8J8XcwqBvWmsOB0FptSGBnQ+H
TFQ+amV6pc3MqXuKgiBoOL+DgMvAAdq1916zo4eGb0tvXbHUq/djkJIRQNo/f2Ks7XlziETxyGo8
iZwrIrEawTQk5awGIEtqY95wrUTGEYRnIPRI6d/TyJglIhjD/+P6I+dniOgmSZ9Ef/pTSEfD0Uwu
ifzSJ0K+hnu0lfjl+m1Ogy0kdkVJ+57xKijPI1hWw5Kbmz8Ow1XvH/89OEB/zU7xAfJ55am7vCdI
0QfvN+PX6omwFwR3Iz0h7ks003aJtIWNHJy1U2eD0gE0EF5xS1fVcCgz2qRWbHEcVy2j1T+Yr120
4B4pYXgE4RK2s4thN+DqvWID6UE36lScqx49Pzch2us4+cD7lSaIsV06dzxdfFmlv9fJgAjxfovz
zodK4tNTzZOirFU2NnzSmE4qMg04OA6q/CuAYILhquil2UfOtpoQUTJ+nQ8VK2WdvwIJ+J2Q9uE7
0TEaEvwWrCvgamendy+bn0x5CWrSEmencQqsucFebe5SpjXsz/W2VznvhOPyyGMyxRvYJQ42QkSY
aGjLBcwZidKkzwaRIhnDTwxthH0qJDrZHDkOaHW2VeQdH3g+POlPQwoU8Km/IrTwTPcHvf+chp1S
Ude4ZAC0ZYA46h6g+qqeP7v/K3vSTF1AHq9EvQhBto0ZGIadQaj2fhrQKTA+A20ClDiIDNfWJuCV
62558msot6Fbknvi/IK8WvlvmZ/i8DqYu7F1m2aP0r5HM1ijAZMOg353gEEpiKvvOq8FntzoT5EB
AHNgp/o5ZTfv2+gXdgjTvreDM4hJl60TZpoW0CSkKSj/psYWmjphj4IH0nUkieRKQ2x05FihbCR2
IN1ElA4mwUpN0WRuI9pLlEszAhetpszFdNBKSHBIDkQypT0yxOH1rYvPYfQ+Ih2pYwCHqZtVxrGR
EAXdM2QPBPrlEJQ30fUCzCM113LcibB2hp6BgqItrJ9lLewKVvwU+ldPfjblV61dQ/VHCslKR2hf
7GK2rxV/ZRCdJfx6VbecurWvr0uL1zYmLf7gZcS2PJISxSQ2TTDrbsMLSWYYDDiRxcTXjvVrYKCv
CGVpXdwZ2OP9eSN+ELMLthUxFrZ87YjJ4TAaQWeOXkEi8sakq5vvZ5g1eCZWotm38YZ1RrEjEBEU
JCAM5l1179HyIB/CEO0oNSXW2lLvkfTmcPwTNSvkhhsFVK8eeGl6d6RMo/7To2JVwZeY4xqeI8V1
2BMOtFa9+5AvW5nOHTfuJcJ6Dlb4O6GH64rVMPIYzItizvyHl6hINpy+pvPlwUxGDztZUdRilltq
61cNd3FIigA5jMhtEYNRvRGGnyVpNxj3+/IQtq5usi3uMaOa6XWoU1xaQqq3yoJVwXZuMSePjyb9
7lUuYstgaxLRUHD9TFsRFeSgr/nB6m4mDva6+pK0pT0InSZil4rMC7M7mypKmuhY6jxaNn5PjFF7
hXCAmMRlvI9Yq4me4qXz0MJ3SOr1DTmarA86vQ4dAkmsIMS6CNYxPUlSRAfjfoAhafEKh92j4cef
DHycC3KrukcUU4QKFFgT0TdZbkeCdul2w5YwLj9axda1dZh8mC8UnCW4ADsyxALEmJhajAPxvanl
aiQ/dN1e0u5F+5UaBIY++norjQnb+QvCMMIdw/2UHBHCNtrBQF9jXakhgCDpOTtJHk9DHjVmkh1F
Lvr4XRV7G4S54sNy+2GnTYdiOI3StyRavb8SewV+Twf9JK/16BOtjiUTbIKNmwzXkzO6OedjhslA
w8DtPMv6Nu7C7NUDWoBRy6DvPFBm80cmpEmwZrXkAkW/AWKUkCQ/vvGXgnwQhBvKrI79n52/sJO2
IGDBl+fwoG8TAjJ0lF6rwuRPIkeDwTI60p9pwXZE/ckaLkP5yPtnxhtTFyQbjV+SRQoj/vsk/E6L
JYm1Ft9ZsPWataQCzVjftnk1gBXRkbMyIJ+hXrZgkV2owXVqPw2CWxTlTuNBY+3yaedoWz2r5+hk
5XoxRzxElYyM+F5AvgTMG/aJ4BqehgzJBUUvDSKJY0FQrw9cV7Dgmfqzl29T9k3dnphyem0tcTmJ
WMEIWw78dQUtyq8E/Z759zF+mNaXeGXBYqM34aOm/nFesq9AFoG1G9W1MnaKeqH4axJnBB4ZK1+F
4XuL1Crlhm/Z/pMAXDR8F1MorgOWXzLO/BbFxZ/Hmk3KhXLs/Ld0/E3MaNGHgCyDTeneyeAlzpcD
gVpJSgj4uTCIKLar2zheaXZNKfCIv/gGyNOmyKGHpxlYrHDFoQohMxTlpukmBG3zX/FiI9eHriWn
obAp09301BozkMb+l4MUj2kUuTuPKwsRX0qlkg9jecCeNz50St2YnmE5Un6n1oB3NkSlxGftXUjm
TWtOu03sPEqStkiRUX+q7FlAU1jIaeU7e2NBCCTMer7hAS/0N376JNzRgs57Wg4ncqQbjIf+e0oF
mEeKMiz23fFxvuMSuGi4zQm/FSxK9F33v3yMbX+27F2YPmTHBRRl2rTDa6qe+ahs6QBAGvgEexwy
h1TrA3ZMaZWXlxKs1+t3rXQC1RtBn+xqmXXeSqqvRPy27Fb5kaOYYmxwYMTCVS3oFszO4sHxsQVy
Bmg/HINs2D41qeGiNghNLWetWuy69HMCksSS5K+nnniFfWg8FeCUFoKhJ5wHT5zFDUZq2jGIiRR4
SeY29XPAEBYYQn01mAaIoSW/ERmtUvPou93kTtGWvzoZHmL64hckg0JknUDplQTtb1T9XFGW3P0q
496TnoV1Gp19XezN7gKJQChqPJ5D9deIG97AS1Vfo/qqys8iOyf9IganypA0LnhH/IGOiD/Fe5rp
vee6C1xpWhMyXxVvedyxdkFr+YT3YiJp4AC1h51fR/tcgPhH6UUFg0THq38FZD9NeKiB5cnZ/+im
TTwhWlqz/eDbyeVbVB5FJ69B09wErsZUhZqZlGUF9XJH3ui6tR4GOl4+ZY7TJN3Kw1lVjhT8+NFD
9ybXKYqVGkeU6Z56pOsaCFrEpMDfwb8TkCjWl6CPKldRuM2NzyS15l5vH9V6YDP8H2NntiQpkmXb
X0mJ50s1s0JLZz2EzZMP5nO8ID4FMyiggMLX30VW3W6pbpGWWw8pmeUxuJnhcHSfvdc+WsCxnYPX
/HJA2IeucRA9yry4b9h9S8JyPP04eeF1oaqXOwlb3vH3YFwBd7nJ7YTNhJjvpmkf5FisDRWw+O4P
yKz+8AW8D/NVPmx7tHEF/GuXA1wyWoWF6UvLL+nAhdgq51SQoJsmoli/XYwAVfyNK9+IiN7/GuRb
r9CBeelIsrcM7h5bLZxy+S5MXk34fDbqMMPkZq62bXZWELcCfrTBjAqfg/V9zKl0WrGg0HCS3YNp
cbjIUWOje5iaTn5DDKBrz4X4cD2qUvAxFudZHkb/pkGKNu3XHHwI7D2Inc6m8D6qji0W6iJmqBDG
LeN8/qaLZ0tAUSfr5jLlT3TfsTaxMiRZbPTWNRnfRnsfas5CT/l7HWDSUtx1EmBR3afXM7QY7zOh
YxdPiViAQOOJXmLMTEGLeWeb8i17Lc/5FuPPZwd3NSM8dOYGJCWuPzyX3GS6+SZu7msgSYbHkcj4
Vea/cJpxUJEoFlj2UGFCmgfYzRGww5XQZBuT/ZHZFNy6jiOtXuNeOdupP8rxvVm0G4UXr78COXTC
AZH5zLMvQrgumN965z1CBpvRbVZqZAHPMSrJnycyGdEpKPdtv6ddhYciD1WeX0mFQcPB4WFzGVov
3sSgmF97iDM8t1gtx+bNElKssIqwq+WHzEZipxJ9uwC6eW4u99cYz/7isy+9Q0IzBQOEc+SMfB39
5yUVYe5hhcG5YR/KK4v1va+PsnmpGUyMAZOP/lisNVm3pUwR9Z9HQ4SvfUTE9zGID8kS9H0xFkyG
8ZlFvwVyVo3/6FIPrzMhKQM1ted2FOkH134W4qE2UTN47ywUGW6ANI82GOVYKbk3dBUvmICIv1aE
CnMOJuSFkkQpQPHaGfTCHbLypZxfWFbfzOU+9iRH0Tfl3jNT4ZruePbO89blbp9Ar0D+SUKKQt/n
9jb1j1xMi9nciklx+zx2aT0LDDrHsZ+29Itz0TpqAWk0SG6/x/hXmyLdYtAv0ZXDbUgBAJ1OT3jW
sulV6yMHt8C9Ncb7cfpqm/cw/Y44gzQ+3QXiWEniHQ81X6c/ZAgBPJt8chhXl6eYT0HFTqWnWN2Y
1jsy2KKJUT390zrUy9cjZx26MTVnOSa3F6O1sP1w1kyAdBiIRexE2Fhlrz/++Le//8e/fep/j7/r
u7qY4rrq/v4f/PdnLSe++UT9t//8+yMggbr86/f856/519/x90v62dZd/Vv9r79q913fvJff3X//
Rct3859/Mn/7P7+79bt6/5f/2FQqVdN9/91O1++uL9Rf3wWvY/mV/79f/OP7rz/lcZLff/74rPtK
LX9anNbVj39+6fD15w/Ltf56o/7xPi1//j+/uLyAP3+g0Sb9e5W+/4/f8/3eqT9/2P7fAsfzgF9Y
YCiF6fCnjd9/fcX8W+gGwg98yxO27Xv+jz+qulXJnz88/2+u6wdh6Fqu6dvejz+6uv/rC87fgpAY
lWlaZhj4jh38+H+v/F8+wf/6RP+oeqrpwQF0f/5w+N+PP+Q/PurltQnTdS3H90zP9dwgoLhO8PXP
92taxfx66/8ElqVsSETD2s59d5U/Z0n37pdzjrXSfbCFeY4IhMVsxc06f5+igNnHYB+0iPkOP301
UcQjRYpDET+6PGRTar+QT84Gx2rNX4KD4jvAj6OcbNtKuUmlvqud8jgq8Ry4JJoUBcgu9NZWfM4V
6N5a3OA+hjF1QwnGduibi4uRrsjE/eCwZTIDnlBopo3LCH/XV6c+RLrn2FU51WMyBntOJPm6wx4/
yOkcC1ZxdNT9ZLD82ThvUzXubB+tyiqc10arJzu7Nwx3V6fRezN2N23b7bKC4Ymy6EwSRsUmFgtu
MA5dwhY3uMUvURqIM1/i1gZOEFMoV/PyweJmJLDqpTkJYWqC5IkTUjDIeQ0YBGzOCkJ3AM9l3krW
xVEhMEl155JzWtOBam6zQz9VTOkogwP+ckArUYcZ1h85deRscsq7xg53VXycLHVfqfx2mFGsKvjv
6fjhMPQmTCdemB+aZ6ts2D72Y86xle7zCIgTpodgaDbBJGnPc2ncXfbB4ITyquDQWih6lHZlTHFh
6cdrNwc6xTRf591V2hFHN+/NTiCJUEA74/Iqi/QgB5LhMsVSW0DHcbHRR+6jKN7I7T3IpQkpDX8W
kE9n5fVQCTirBf60Nd2Atx5DfGRvvRABZOAKKKgWFpz3vWIMtjXWJ2cUXzWzg1Eu+Dp0TDNbxx4+
auOhz14idz77QXZoQFp1VNSlDQa7tgc9T94I+4Pou486cfHgiOomT+p1Fxq0w87hOgqKk85qZP3m
rk2Kg0PEDwt0IOaXFCag11EAC2zeAuXcEs4N2vshdslLYYaR5H0zVrYjGL8QT4jz3pLqbArmg/5d
dvmvTPMctofy2DKSGw65ypR2lWYwQOOyiKq9Y5JdvXFaSZh0XUFDkhPfCMukb4tthutFLN+28+Bt
yk5J1AEUyDBTF6W8hwxnTY3qMuCArlpwI5mGLYw/E/XA1Skyz/QwNeck4mTaowFLD4XEpr5uJqsg
45Nff/RsP6qODpxZlPQmZLeJ8xR2wZNbTBApQ87wQ3lN7P6psyDgp0ip+7Zs6NXFvBumFbuw+ibN
i1PfBEgM7XviNYdadHciqam4+zQLLK2QGLSEu5MaAI676LX0B8pZQjqDM4FbomkPScqmRtkJ2WzP
Bowfs5DhbkhiFIpavzGD6alW6cYRw9npAH12fLKmV6zdqWOQZhXuwR7JKw6LwCraUJPD9l5rOuAD
DB4GTlDb8omqpiCLnztg4K2fbcpSPTewPlYy1Di+9A63sz8bJ4XTm+HdmO/S1vhO4Cg2jnOpbXPd
Y2AxHGbcbB8UyTW0MM2apbM1nPjD7Oc3ZVHt7MffiU8MehwW1jhk0DYdLl7kI/k0mPqao+XOKDVV
aJGnwn809V+pjO4bpL8mjD4rn/GwY0lWu+zsXTt+DB24uoUi9NT4N24tP5vsIAUxEMPgyW/BCMqo
8yswkQ699zb33S5V3alwTIg/4AIwMPSI3AkP73WZ1cUpHNl3FEH8oKLq2DTs6PODnXcX012InUev
tV66PL8Pm+4qRlAYlRiuLstVj2yfy6l2BkUN3Xw75/IBANfT1BfXiSWVkxW7YQzXdZtcc7zbYiyZ
KLHQqJBmkI1bDu+uUW8zQfKzcQDEp/dOj5ELFdc0p2dgMmcHe58fccx1MsxLrPXSwVynz8ppqzXA
b2Nttc5XFfBjkM8NNUkpPgWzGXD6sx2N9XtFXECF9bFvPsAKhxCvUC/hz6296bEaH1WOJWbQxFt9
diqkjqFjAtw+muD0fO5Ktp2Q0Q8J0Dd4cTLzlM8xxrSqZYPio817iE4trYgerO9fA3c2b7KIJktK
1YFaJf26bBBVNUtD5JRx7o4aF6zvybPS5pudTd1PV3qvQhggd6ON6FpCePYDu2aUWlxt6Rx+oGX9
zj0SlDUPhtmsYDeP9k5E2bR2uZRF4sOmS/yV1ASV8PpPHYanMqI3qn5h3/XTwpU/cmcL7WlDR2Pv
ylUzcRqt8YyPNsFo9+ogHsRlehOzUcjnYOtEWBOEbt+coP5tyOI7FuVrNsLNI/c2LgBa6v4ezAki
oJEUv6xWHtuC99Gh0I7FU+HmG7edILHnxVYl6r2Om4/QDqy1iAfcPUixKe+xDNLDPCYsLKs3R8/Y
SqqTqRJMYcYOY+s6pKFlXMJOdswb7VzbwLxEsvvdN9QimORzI0qA45JtGXJzE0m9MaX+bRrZJZ2Y
DZrks+8mChQJwCTTRzm+SQVJwRu2boyfheDjGCWbRgcu947sMfdD1OLqeSQh0rirgR0xt6Fjnd3O
2Bn8lBQQjcjvrgCohImxmA9zFO04tzzEFrGRufusPLgusQe+JjDOQx3z94wbG3yvSAEV1rLFbRHP
ZL72Qi9J/yF5L81iI5uJPYLcFBh9U99+F8o62+7wMtv5jTHA3MqN+tkorJMZZERz3bNblmui8ODH
Kkh8PnYLxyERZX04Szl3DRjFiEoAJCyYVIOY1ykcMRW+Cd/Vx9iJE2y8LmH8sNiNjQd3MNkjIh0r
r36EeXbbmiAubBiqokWFKSkGK2ecFHWIKqBObhS8BKp3N8H92hfzd2yAORju8+ygbbHzJ5uW+vbk
0xeRpaDVZVro1WB0uE7N4nG5kYvxwe7Z5UQeuUMWkRbm8yDuDlVS4L0TB3e81lH0nGp7bUbDDUe7
jWq4jDMXnsFc2xfLIPVYhufMLt+MXj41kfPo5P2vJMxdQFczzBRuk4mRPvkGYwCXNFc98yxzBMKo
7cLkSVdV+DS6YpXi8NLUp5rhISy//UDSy5GuXPVtNTZw3Es1vQsSrvgheXIBK82jiSXLfNsV1q0r
27ONCT408CdEVfasPegjgXdXSJwGmAgQHJFnPR2s/ISSDKuhpSjiKjd2IRdT2SC682bMUDl9+6Yv
UZAcD0qrfTJsdS95kHQoL1ERXqoyP6bHKX4w1K5v0r3rh9fGtfF0d6AYphgdyKOZlEieenOpaN6E
Ubz1GaVEW96aTvLWYaV0g+SLI1x3CDO5CXpBQiKgUoOyGIMdaTrXH9IGu9awPPbh5Po8hr2y244U
khYI9rUnf/GjIdr8STgenjiNqy8Y1wbUMRz3j5acKXPzAcuEJT0afFs8RQtzY/a0OaT6KZTNk698
fR1mEsw5eqJT+bCA6YJ3OgwbFrPr7Ez9xo1Zk/TYlwc4MSVnZiGbvWlSKizghUm2dRjfSj7wg61x
EpcUcM+wnyszxjzupMa+cyLclbhsiRFONS1lXUAbdbmIQBTSR/UV4ZuLoHZw6cFpcYAQzThZK/Q1
KjMMRtzO9uXGdzFy21266Qumbp19RlWEzOTRyodAlnbGcSzoJ9XsfbJg+GKDHiR4IiLRPPSFxwrJ
MdFEU6onLGtXefZBWxaadAq3zSDXbYt+Y9kUy8c8fHG844rbJwJaXk9yplRiG+T9d8P+Z+hWjZ7I
fjOdrDFa2uEJkPT9BLk2wJKUOb8bHjcRu4V6DDfdzLZUNiwDuOfA7LA/vWlEhQjaisrnZiMavbMS
5EbdvYZJflKvoAOuk8qOBfvUlJnXhkcuqI/wfGInc7adxedAl6eInoy+PhYjKGDdGYfctnkUzB1K
jEvASMfR0TUD/apmJlPUazk5x9L2FVs/fzeRyQkwdTXO8Bo5BO05ZkH/55cw0W3SIT1RQ0pjjmQo
tTweAqAiyspZtQM2Cqmw4czq3WXvEQUTBifKvwQHC0C8AqusjIKtnRi7COqo0uHWDl8tZcCO+tS4
KHO9mRvcmi4chxw10NDUJyYPqUthV95uDMHDLIF+0ZUxPeoQRisi8tEV/g28LKJ797Y/11tObxib
h9c+qR+q2t5aQf6Wk0hcUNJRfi8HOHuZlT264YxQVIMR5i18FGTVYVT629TmWiZQpKhUbYk7mBF1
sJ71MVeUMihL7LT2kIGe7bk+ZJnqYX7714ZikYEP3OeQazvNb9c0fhbUa3M/8pSANpGKOV356qmI
7YMKk4ObP6iA3klGvEcI75tWdzuqi0EJ57eBVgRFqFoChV+YmAZxcZkKrBlB71l6Z3yFmG/hYlj2
xdc+6izVsNysBRuLsyJn7TENz4Le+BZzwcoKv4FE0MGS17/HIQMFlZ8iLrjZTjDD4Dh1z81wqdHQ
be6E9tLvtGySvZeWoLNgnO3Z5IdlsvYc8b5MHQOr4wnEjEfoYRweG7ES/kchzKMgWZj08cM0kKPA
veP2mIothoNi2ApAPLi1JgOZDzdZ7S2iZgtmZ7qJwVJFLKIiXkEPSdzN83VgnwQX1cxo4QE9b0Hf
ynaTp1+OF+4iIc+N9u4TjfMWOzCHaGsAobJ0C4bFumkYwKyU2zHOWI6fldHv+Gr+lQoNxxK/aJJ/
jPmDUw042wfjPjaR3uz5ID22fx6bib4akIOrL+EpHg3jqWz8Ww00pyRnC5z8KFT1WIILa2f2017d
vFmdIF0Orzq2ToOuTdK4M1dDucT4JgIJWa5XNJHwIc4DraTkZ4YIUJhzZ+cRhgjPuTUDdWv2dbQW
85csprPfiEd0Isi6Zvor7bIDDsNLH5qbztbXXrvFqRzURxy0fNxlgUsgiXkYFMGR17I2seP6fcWi
DeM9/3gyLCZb5X5mbA37BIMLzqDWx37nzSz2WtK9U/MySPPNx4nZKDCeKOohrvvAIISAQ2UeGjIc
887y531duA++pQ/qbirDmTWsus16B34jQ60GDTqo1xK1w9Ncr6PkL3W8td06b51T7e0ZkEVjsmWW
zbUpFaNEeykSbkKpVvd1NeMqqgH0hymB8xHD9NKjNN1hXEJrHo07sVRwGwyDkFTy1zGxH+NJMvIY
PgV+YB2sxLh4FenmIEmP6AMutvEIPBW8Ij3u44RtNJPXX0QajT3XD5z41Jb1RKrJvBsC7Dyp9OMz
BpI5wXgpe7pvh22pi12XVcCrEjB7WXE0Q5Cpvnvq6uzDHsXDxKxh5/mmK8L9bHHwBxpwcXvPAGkd
b7ygvDN3Tgw0IJ2dGzFT+ZsmBoPNd27lW3cu5DYv890o6D+GE14UN06I466T+ySJ+O3YaLppLdkD
Olm380eeWEmwkPnzn9n0FbOclXWwq81zq96NjtS+T+S8Zb1W+M/ZHHAdo4YlpCx711WryrE+stw4
pB3pSJ79i6N4DRS9BIz22Wk2GJrzGamn/jEkAgB04tATga1N16IWxqCz15YMI6rdVy3df0BtnE2i
MMeSwbGSZ9lOeDS4GbmvqpMK1bpbYU85Nx4bjwRjAWlxHO0cAfyEF1m8yuiXNJfl4JIOqh408McW
5m4dUt5glzB2XJPR07SoJGB42g7RMXASLO8xe5u0tGycFTh+q3zjDcQFPQ6AjddvlNdcrMI+e11z
P+iu3WckS6zUSMEDacDh9WGM8leH7V8bvRhMOBzGjac8YaWUSkCOUfRbHxoUC6OnNViYNvodVRuO
nXwGZv8dSJaNTcam1c9ARaXct2RX0bWcofwIaKcSKtuczL9zLComrWq9vOO+vFfTXRlA5WnYvQcG
KivH6WWFGTjrfFQQkJq7PmVBbk/v6Lcbi5enuSKZZsVTNsUfRd2tHGxmZXrMCWtW+dYRxq1aLHcD
TZVe8OhmBTYKYieZ+QWzAJMdUw1gSo3hJGDlbg4n7aXIcxk++rhRe8nBpq0TWsw5KykiPDNJsbbF
RksmB/WhwLKcBuF2ymtAAvASqHDMnF1K3i6qaa3wmfpZCfX+tPFIjsVASI1qceIFLDHJS6ynhNky
/cy5/2cJ+5hKcVvDEs8JE8ZUn7ngaB9QawQ8FE4EsbkhInxThpqd21WTHlVEwMKZR2GO169A1KhT
LGqDrM4lqGuTyLeB2aZwv+2KZmPN7OsvXSFlnhOUcDf2pI9Oh9grY+7rDQmLkpbEWjvfTQBdeFzr
4DXAzjRny6LVPiwNDHlSbkaBz8oVD0odxk6tw0AwuFAsRFdqfpPSCZpvEv/ScA5TubwTGVEg0u9z
mR1q1lEms2KDZSqgrUKeh/5pICQ9pKAfyC43kBwAIXabKaf6AbM+6zQ2eFRUARZi5Jcb4p+L71XP
0VrpEcygvZIDEVToQH2PaQUZzWi44+DTnDMqpuZkr6nXqexuM8Kt0HG/m2F6xSCUPAIpyySCcOXI
B4sixcHdNOzdAoLgJv708blBkeCJtnNSn0MWS1+8AZFJMi55KuodF+Tew4AXm8TmMf50ZrdtS+xk
5p0273v+2pI2IiWxjMDkB9ZseMu+FLoeBrGM3DjFPvEY3MrhFAV3RdFRL9cxYnyoFMilH+nVnJaX
JgV32dlPCRUUXdVAOHyYZcW6ctqZA1x2PG28AxvT0esqx47r21x7/BiFmgBXhOHud1cReU0fuyzY
x2DqOWKsK1BzcfJkWuIhxK0CkMHtWzqwoU/DP0ORP5ZJuC/oBISeJACL1zQqomMTa6o/3PkG+0TT
5xekrn1a3KUd/YGzuVL+/KhMXAc8o0aIWibNqPTX+vneHlKwLsVbFUA507/KFg+UFec4ldC9q4JA
S+te6gpNZ64edetdhXDuRiO/ifAHR+Dtoxa0qmORCvJNSnziTNxYNhnBuuneLD+9cRsTcHfP7QgY
zacreOTHsmY5OHOx4zKqka4bpK6WYcyZ4psx7wDs97E8dhMChcECSIKtEUn0PEU9FnriyuUU4hTz
i2PZaq7R5bAXYb7zYXTZsIIwrJOxi6f9UGaMV+HknzmmK7eAF09Ltgr0rmXtMbM1micLID6YEW++
VnU0/tSRu9GfZUn8A9spTIOatHpJub3k9hFjUqgg3+jhzVCXYGy3NPzSe86kx6rEEXtHvdSJv53l
MSz3wJsH2risFKWAwkxjVY6SG/nFV9fgV+q9MkYcEk5CAwC5eoEYiZbuLZQA06B6e67XNspSVtzT
VLcLLRzp4YvVUpAorU0s1dpjSzZY9JqCXqHmAVWzvK3igZxhcQ5wRLGfwiAR5+RDqizK1rO9KIki
mVhlpxSIGhgb006ds8FIjp7hPAd+R0YZ+4doMZ3lZPPRDo+zl8cnRvZxM8Tsr6y8YI7kEresDjGv
hVxLHJCjo294lK3K4OS0xbPQvoWUYGDoK1kCtMOIu4EjE8E708IEbFHYofBbK99GDoglyabMmvdB
dudVVODOuv6o+x6bblufu8xD+jOQuiLAp2GbT49033jkVAadTvdlbj+OdvUxaAblqdNiH/SE3oeJ
jz7Fdzyly+icL6aCuKT8ETesqcfiPnFgpOKwMPixnrpIPEZZ3d1FkLAjAxOl8L6lk16ysGjfxFg8
Y2b+BLmTDKzzM0lXsWdkBs1A9aPTz6QWJJ+2ZfOWhF7zDle62xuBOodZX95EA9gTnXF/K2yFcquY
LIzoPqwdbot2qTYpbY9lh7F4GAe8n0j5BE6wezftJSyAJaVqnjaDXwOhrhmI5+vUZua+tziOO+nw
4ZmLhxe9JI5t1nt+3J77mOWyI3eeA/0VIwFqxNIMbcNtnjfM+jR/DCQq1AKHK4vyZ4VtKHVaDrnB
QKWv6sMV0aVH12zJxx3CTlTblE7SHjCm6GH5Vpl5bOiXaMs+OMB6e5mgk1gzcaEkDa1zh1fykjfU
sjS50eFB/nTtMFm1HdTKWX1FAZXgZgZmoqp2sSIcESnm9Tx5Sn3Tg72ERqpNJnrL51ltj85t35o4
gSec26p9SELZXhwfxdozLUIblJllUbwbAPKajmQQkyVIubylDsIfrqULla9TsDP8Wf5KxJTs7IaH
re6Gx9nIBH20yxPbH6FdCPhnkYBz3qYNl2H2aChmL6dxNhU888F3LTwp9YX3B0KWG2Mk7TVjraoh
cafYJ0drbjmJp9Ex4+OGs9LNqQGpCa2wsa0SFhRqUh91X9bMQ6EZQSBnbbbVvo+VgqYzu/TorIi+
YdljPOnq7uzgt+U420laZrsed6yoeJfYe3IXu5+51tZBxPF4pCpITBVsixyTfFYYNAkX/D6JcIlJ
mXqLdjKR5Vl2gCYfslJd6h6KWTC8TXOifycEwNIaZhDJ0tKnw0C23Egy0iHKgpBbji3+1CK+2sk0
HCQWdxNakoNaxtTNKWYKW2SscTUH1Ve6DEstnsuO65h0DfsPsy33UmWnylPBxlXgMHqXUYVbLyfB
97g0QQDbROWlK5ujmYdn7dMG7fNGwpwSEfPBpzFzQC7ncNsRUJ0EfSxeTWw36ZnMHYAGTY6lv2S4
xU2CN3D8CJvyV+tH5zhUp7Jzutussa9tv2imgz7XiREQDE81eHy1KUNEK4clMXO8TV6PGtg8LIrd
NJbPrQPFOzdNvQttb5V4470VONbF1lvvl5f2/OQPAZyvHC8PhWJpRQ9645u8QkKHM76Es0+6cHa5
V4ipjUBzdQ/CkSWPTh4Ik4mvuZeKwh4d7CQba52lFtrWGYBbv3JLLvhB02kyhM7dRP/iBlmy2Yz8
K9VSAoRiPOabEV1pHUVJSZRvWhUjVi27c7dti3dgzISmH5yzSD0aHMo9hKwYhFyHOPbTzHl69jP+
AGeubxjj/ZWt3ZGn2IPgdTg2YG0MI2yFX7SMkucBvodlN93BLC1zJSwLsCo3AboI64MZfRY+n/Pc
91s/JLKQquCn3zc3gzZpP7PkQWnKK4xMxuziytVghhkiCzGREoXwp9Om1qZpi02fQlsJHYnL3Xip
zIPkrb21FvpvqJ5yiQkraGHftOZ7k8H0AWFabx33Ow8RavrJ2Ui3f6NybIPeZp4Byve0VgRkw21O
2cBrXHxlCzRint3NaMDQ6zvfIBIzUn7Xkb4epLd1CkPcx9Ms7lU0/J5CElYqxH1uNzYHDog/Y1bZ
F1ntc0dgPejoBBEZcNZuVJoTwTTdRg0/rpOZXzM3yvAXlBuVv5qWPV/6nl5zXdIOhHZKzGbqoQI7
lFT7zmMTh3KdS2+v5pnYuepi2n1HvfVHyCEh57O9h2e37Xt9lss/fD/X58EZfku/e4q0428H00j3
ZWhb20l7a5Pr4pon001QAQCNLCCVlQkVyBMpfGo140EEVmrQnFJIQRFkjY5XmHl3MlMWMn7l0kIX
TiwmYnAjFp6HMLU4ALN93HQmRks5EDSk+wmmRUxHRBI89cyqKAiE+GUieEMYM/qAe1rYoyYnac9y
xRY3k8X+MvJAcrmY4uxBfwda3CaBPMO7ZZHV0jprtB79mk1ZnwOd4F8JNHupNKhP8LL6lIR9nlFG
E2uWP05meyyGrO/aTifMEb8GbCSn2ijfdXoI1OyvkcDYZw73UTwcpVmVh9mMJQAcpMdgDLE9Vuem
sOvlBLer1HSYCmUyZqfM01OwjbWg4nMSmIBNfymixcdZO9VNBoGzbp1znnvU/gjYfHaw8d2JgJti
g1SAPeGlHOqUICHz9+If7hetM8p3kb7pEYZuJ/C6fkEKshH4NLy4l0CNe/NnqRqxaVCDNlbK/Fv1
PHTC5DFPQNlHFZvqJHA5f+Mr2dANutSzGEtxTmftnMS5huy3LlZFZz1OxywMeVY59XITJDA5lSjf
ASC1fGQ/VnoFIb8MiSuAsLMBrRKf8gxLjKkGRFz9YkoQTWZ2HvGMUehD3kdCz1pq3Mxs5j4PClNC
uSg8+GGpiiFjM86T7s3ExZXhdlQxMFn7YdA6uctzphPuj+1RVafJGDhalJScLQqHJtU5DUH/UNAP
mwcNV7pUzxYpgzb17s3xJUzojqeCa1z5bX9TFt7BCpMRbOlUcnTuYb16ydqIDe/ElLlqRH32hlDt
eN3caXsX6b8PF+exytaFxwegrLY8JUuRZ2iC0vcGKI2B4XMpqGKTNCWJzg6q2tSYJe3qkQ8M5pxg
8PqJLcXdiYBjOUvYpylwMdvzU1QMWIeqyH40KgSQciwo4InVW1tGzioemF1KfB3o5PLg0p9ZygIM
d+GL9aT9Dc6Z8N6KgmaZwMQmrUe8zzp1fzX4vlo7CJ7Gpr/hRp/zdCNgXY/W2WnxlwyyQaPPxmcA
z29WVL87lnip09S9rdrpdmnTzIMsfVLpSNggibakukIO1LzXmY8epQf46CIWHN1lTmNKOL9IDV6w
Rd8QAZQVL+Hx3lXZ1kjsa2F63GTVsA1GZ41xja0RLRB1crVSkcCYwbTHxR0khNE9sA9xn2N6iPlH
gaRLalSyXoZ/UOIQbzg0rQnUtcchs14HJPuDFwFfi6NPXS3Mgw77H+BlqCukuqypJ89Yg7CfyF7N
U44lNkVU0tPAeYFHPht1wFt0EPTCPBWE3HMe7hfUgjgXr4jcGIUGfLGUCNSXEfNt6VFg5LeJXsf1
vG7mAnzIMCG3Wdc+g0AepXzXEpfYKkdUOdHBM68nttJ4kIguMuwnp9x88BMpb3y3my4JoISG81UQ
20BadG3fJxP/4LbAmS8HId+BUDcD+8l3Muz8EXdh3eB/H+zodrSQclsDOmDuoylXiVGso6EGn93k
UJ8T4m51BSnM8SiMKSZ6pStR2quotyMAHCyOwkIk55gR+B//9l//HwckfdIYUHjDzoKVNh9kR46p
sWC4KY5jObiSk7Z4VphwrxHjuPBjMkWDM1KnnGrrYOHEMTr8VeZgXvzOBceZktpnY19q7VLgZrXn
0Jveq5YQSZ3SJIVDhubC8qLMLLuaLKK7qno15iFnENZw1hvgjx3J/jyu8Z95lgQT0DmMsk+hdvgo
mK/L7uwO/XiwE/CLsw1mLicUEQ0dlX+19TRn1NjbZOuWM/7OTbFA+nG0RBdjvrF5NYXxcCkD+GK6
H6ZLE8U0+DjzUTb6/7J3ZruRI9mW/SIWjKQZSXuVfHa55tAQL4Ri4jyPxq/vRUXh3swodBb6vV8c
EiIToruTZnbO2XttDNl+eZFxP5+E3dwgu35o3ZmMw6lsACNQOEid1CfbI2rPSYeH2htvuqRk7imY
ak9xEux7Z+ZGCvHMu464ixg1WYF9GTPXuow9qCnF0YKJ2L4tZfvQjg1oQ6bjhJ1Ym9oOSBC5Wxx6
GsGCIE5KMo7qYjwuuJlw/yHWoPWKZwLBfNRhavYqiRU2KBh2uArohRkIzJbtycttZxMo3mzkExrg
LnTVrSQMtpZDcgnlQL+zMsw7rvLlIVlAagT5V1CKNOcNWH6HPN12ulmSkDzxAmD/QFRu3YvDXIUp
Bp+jqxrO4p34cIYfjs4t+rYCQPHScNSOQ5A/ldpxtI+v6imO9mU8Kcbi9YslRIRQEkluFYT2PuMQ
cTWOTfMQ0pvguPkSzv50bOP2ZXZ9/pcRTJvXzQ2tl+Fr0HEaiOLbUnQH0XQ+ZgBRXoaVUq0HmtNl
lDwiaW/KSO2CNLLw+mrUnej1U6MepSY+oxo+CiO5k2l7FXTUaGbn2Q6cAydMDFHKsXZegXJyyL0H
0nNIdsuRIVhjTl5iWL8tU/LTS+NNZVMXO5rhaepSV7bud9dnrW2m5NV2gWu51jer814men5NG2YX
k1nfSXe9XzTuKWAjGKsr9SQ574hg2qqeKDcRMU2jK3Otm8lmnGn9avr+xBQruAqzDmZBv8szkqpg
qjE0ahC3OiZNrjzPBfCHtwB0eJIPBKsjpvUlUFpIGLKODrqak51ekL7GUfQRSYiD2rU3si1cKN5+
tuG88qzz+kZocJwpcmQ4ZSyYncVJuO4RFCNESRaQpeatLrAvIbkaO/fIqTuNXHyycym3kuZ9V6II
kgnMWWT7H2p0NiH40k1RIkAsUWVepeEEnaJdxztUK2VY5xvF19BKf9nyMZ6tRpJiuZpMSntCneE/
pBCKUGlDEkfUjVkyNO3djCZ3Rdx1QBv9Dl4pdKAmYO9tyhAsAncQrtGWPneXDvcY8OnpLmTOxU7x
Ro38vXNntqF5eo26iedtqX7E6eQzuaT0iMs7OxnEnfc0zyQVeagKUhd5tlcG4b51Qez6V5RXZhfL
FrGYDRsaWPOOg9y8d2Ii/TxbHCxIKVkYEOElqaNHZyRdexyCXex5BFUCLZFDsQliQ4dlXIAqTKyK
dJZuWgerITv33VRMwZPuzSnrRAUPrvooU/vOzzWNq0KI48TYb6T88cpM3kTRDLiH7EXHTk++h707
a9/5muBfNEid6tjbmkQReKKmQ5OXT6WbrYG0GkxhIdHWtDNIgxYEbx2jqJjXKVsJ9sJK1i4Zzaqg
9UvA2iCnKl3ivYIoUPb+RseYStIeu+5EIk/t4KDOFctwbFUnNSDQbVrmGlaEr0nN6S4fYnM9UHxv
XDiRiZroiNovHXegMwDO72TCblUB0xboiIcs/9lmULLCTi37YMg29N/nU5t+E2ZErUIU68j1M5xI
t6gTMG/C84zQWFYW9L9N4ON/4oE9BkFug4PDPxQ12Tdt2vpQhyTPDUF9qXgw0ag716IkRg4/bcLk
P28mJNAFFxT23l058X5Khv1XTkkRhLhn2sR57+/rKXrU8tYgTX303cG+oka64c3hwgXmA3p2rC6Z
iV6yiY4th+FrO0izHW0XbgQTNrdIoxDUpUQiC/9+AuMDqadR26ovmO82sHLqegYIK6gS/YbYD8Ic
nCUDMo9FeA4s+PCjzy1Yos2ztLihsZJkFokqrNr+AvlLDi5iT97MHQYjzniv2Zyu3GalzolXxLuh
p/2LUwsKhGiOrnTMfdrCq84zosjyfcZm9UPRauqCDpzVQJBK9taX/l3SYpiNmy/wPVpC4UvvvbY4
TjNeC4lZc8d3r32yU45HrKUWfnp6wY0PE1cDlzcfbfhhc9ULAOYu2ATU/4Dxwhxh1bz19XifBgvH
21NWrIGOCeOHiRHgr7B9DNz6eqp+zrBgs2LY6/BnxVQv5sMIdHWcSQYpu+7U4RCLC3n2OtBbY3Yq
7IEIzuS6IcP8YSD5yMv9XccbH0MmKBVK0R3yAg9ldm6ee+AmAq6l7241Cv+JfDGJ7gM3smy2iuoS
lRG5cM5XHwxas6q8M4okWX/pIjQd4J0DJe692XmJPMYOPS77olTfbUM3sc+w8benKBjfPFQEC934
dIx/lOlwCsL7sa/uooFJFKC4BTFvkVVPnqa/qtqfYwtl6iXLv4uKDDkgZPKlHc9j7TOqcHGyQsid
mK7nZXRvZ+5O4/qnMAzhDo140fIU2TOKZJchWfBaDdEBNs8ODQRkvOxGmGxjADPPDWh+ZDYE4Q0W
cHQgotGbjxCmAwNDP3vTEiqpg59T0hDBPVB0YQMVa4ZWd6IPcMJzc+ljRp6gsabqspooJLOMZFbr
87KSb7E2oDryrC26hNuO4+icPpTdW+l/W0S/dQY0yS0N/yUBjxnTMrS98ClraQD3AjlbQNZMFd53
eX2SctzFTzkQ26xR69Ba0TGEHST65DCYfr/YGK5F6n3tceuy9jinqbBuyxh/CEGWbOhWsYq/DvPq
oeuWgGGp/RA6zC8aYSGd8IIfbo4NMJcbCr4dhwfBIBpSiVnC3eK6d71jf/Malgyj3T1Hlo3njue6
FVd1WnyECL+t/k1xhAILETjxxZPVZa5trCvrzIS8R3QXBc906+3UwK/QseYSobPTjQ1qqmvDOHkz
iPItsvKPqTT37kQu1HosoVR2uvybBWEyMPlN2ulDYfNgjWheE+9h5IQatebgdMS1rBnFUyIPk+UH
DEpZcZgFnpEPgaRgD8ddOmD7QBKwCbGGikg/9E1N9tCCCrt3p+tWTcduZUgF0WlGtN8b4CbWsMtR
ganC3Hdh/FVo8yXwB2Di6Jcm5VzPbXuJZcONxnHPoQ+WrMm7TKedOTrWU3NdS+vV0t0vu0Aw6h6Q
TtL9RCy5qlva5qDJHvZQYDlJd06Bd3vKQrfKjCOThw5CKBqA/lojYK1a61jCPehD6tuVSlJ9KTyQ
UuG5x7peDNGxVAmHYUa2Q9bfJ5yAi9F/cUvOuTqEcKrUTd/Kt8x8T0tYpHl+BAJHq2SjQ/s5xGsr
QLuWxiL3qaAp6F8s1npq0DdXgeZJQlKzRJzeIHe8LvJqk6wJOITqliitPWAhtgkZS8PMTUlTdTlF
jv14K9gdCWA6pHX10c9MDfoa7KgBQRl0yW/L498cj3/1x9nyP9xxEvWUrT0VuOClvfXf/+KOq/LU
MXUplw1TqfmQp1+iGMdNE670WOsxyxKspXz5tH51GOBaGy5u7WfXreaOFybZfBoL/78D8785MO3g
84P6vzgwj4B+zN/cl+t//9t9aQf/UgIjZRAEQggsjvgff7svvX95tsRh6VHF23I1Wv6P+1L6/xJa
OcJ3bATaSnr6f/yXrvqXDFwttCc87SIjlP8v/sv1uv7mvrT5655UuDCFUI6/Ok3/dn8pwhJ6HYDG
rVx9lal341BdZRFjMREtEMvL4qb1XUaCOzJzyDErOpZUz9v7g3ylQLx2humplXAbpugnnof4+i8f
5P1vH+jfHoA/LtARgXZkIANHaMeTnvzjAUinyEFa6JqrwKP7lkqHyKUyqA8p0dAnfmBw41j4LSwT
bMewO8UVyIwyH56SpjB0YbNmh+cn2hShAdshlxBYjnSOFaaPf75S9YeRlQsUvl5dtDaFrMN3/veP
Mherg1aRPLfouX6vIv8dbd58qbyu28e076muWrjH1gIFNfBel1Coc2egWcqJpSaIKudgxyLZLoQL
8rWUD4pMTjktcF+H2nxto+ng1O+YMp0HH/vWI6JJ+JsuJJYhWHUnRZfse22+kXx+FedDeOya2PH2
YZwAxcYucRd0b0J63vPcpP3OR0PqSxOcw8Ej+RaFbQxSh46qbymoehyixZhXJwbrv+A+DPcqH4E0
lAH0fLT505OVDmiU8mXXh7p96Id02P7z5/nn0rd+njpgnrs+OY7LHfr3z3OxnNruJzhjdW3dTQOl
fZbVZqMrmOtZsBp+Qn1Mm/DYm5JU3lY9m7hMD6m9BjqkHqSGYHj7L9f0n98xQwrhuoEnhbs+On+/
piZr7TEpDdhOStv7CQ3MTbkQ0Tsv/e3UC4DDtBfzxXscs/oXHRr/us1H87WoEA4Otrj658vBa/23
p5ePSNo2dmwlhOfaQmLT/uvT26JbHxC7dFdzL+qt38cxmKZ02k02jAk4ue/9LJd7ty9AoSWoLRm1
Fj2H0xKMVNiAYgtG++xmKbPHTBHeShjvNOk3iSQCm1/1Pawl1LZZsLVFRb4B7YNRjSPWcRhltbUL
pkRTTV4oRWiy++f3Zv/nRx3YbuCzCGqfBcj/46Mum9bJmlnQF2jqFxm0WHvoCUNziL5VSJtmdx4P
ZTFwdAk/JMokwqh8h+SYHt9ShXriny9ndaH/xaXOJx1ghPcDx6XAZDn642bUJvQqRJD8fV0Qrx2P
jP55Ru9NJop7aaf3eo7k8Z//5p+Ls2Njb/cd36bZLxzc++wCf/16aSekKYsNTomq/GKpjMXEbei9
jJJHsTfDwrcoe2ytcCrGEG7esLR6VzhrjnDO2TUqbnJbA3uR9ptjx+ExtoEzEbIj/8sq7axX8teP
hyt1eCAcl71J+q7+w8RPKZyUtoROapT7GmVAW2i8uhfbHt/XLhLDpNrq9s1Uu19kRf0f6fDRm3oE
E8PwbjFUouaTkIoW55VOJv+9yrNlSwfSutBUOA2U4LeioHYch5klvsPkobO7uZ5f9Cy6W1VAvTO9
Xb0aiWv4n78GV/z55rTnrw+aVgGGaMf/481FYSHHPq04+dvAddBokDSFmnGuxjNNQqBFcfZIGgDd
NwpxQKAYzxfHfR2yhCAyWpjX/lig3Pbpf+FnjDfLRDnkFNl81L3U+8AiT012kzlN9fhjSrriqeg6
Ai3HMNnFnVDvrU8Bx/x7rXOsXRBr+d/W2v98i1oKT2pBz9Rx7OCPY8BkzUCysmDB1SPr92WWgkE2
5Rgl+QRrryr7azfMuzvL7xriDOgjKRGm53/+oP9jxbfBTSilPQ68gfRtf10S/nLYxZNBA53m4VXc
oi8YrHTE+QxwLkER/NAGOXd9UE/qnC4a1A3Hlk3ots1JzR2TUa/5sZDfw4AuKff/5cL+XIvWC/M8
1iCJoD2gD/j3C1u0cayy8BYstzA/+8K+qZyhZDjXQfmKkqfKzr+jq9Fbq0yyTc4o7Tj05OcVPpAU
4TOG/ecL4oT2xz3pCEd6tq8Y+LJP0jr9+xVhEyq9LqRn4qQdmMoKE58L/Jh8M9PXGzWHE0It6r1I
duK9D+rvQsMh7IZiOMIcBppLHVpFrK6iTk+9k+cnK+6Ic9VqOCyzRdWTlw9lOtlgI0lxyhUT/g4g
MEuvfonL/JRhbb6KrG6590JQep2XnfC9PnVN2931SO7uPs833tcxmqvbtGIMi4F8fbAtsJQBYqE+
sb3bNM5SKJU8GVkVqnOArZMKdJWLRfG33yvH7/UgCexknyRW++D3+p3P9jHv2XMrG4SuJr6hhItD
PIZcPbd3dVP1j+3S47QK3sT299FlKWPQVFZtP0eTgCWEJhb1Cmew2VbfWsaKTE5690tSZvdVvXTH
sKQXFwbYdpJmJ+xO3jrrS+UYwEqfJy7ctqC1SgNjvoOqWc89p5MWWTeKN8xkCGvCq9rz5++y/NW5
fv9zGgkCEyUCXxcG2LmKsv4OMwdtKxKW8mWojiZVxSsfulw5BpnoHz/firD0YSTV8uQ5rBe2Ct2r
JFZqk7iYe4Je14/uGP7KQ9y+sQI5V1oV+CMtmkeRC85wo2LcHPoxVb8d4hJJ35vFqn/28ExE5kMX
MqTLyNQBuxdMxaXV7aOXN+ZDmpQeXTLo13DG9BW1xfw8afIl7bnsH5jBu3PoHlzOZltYCuYtMsjc
nRmviFg8OjTrPWRmzJeRdM1XOyifTaF+RIyusJwJ9dTxfNORUzvk+3jI0qB6HfDrXldQ9Fyj+4vs
0JXmTFr96HFAPH/v9/mMQ1b0HOB1S1zdIIk1Zc6CA/Aa12P5nGV+8cwp//dt4wPEstvS/bIecm4a
L6dH4sF/S2P9Nauw3ij7u65RKeE6EjdztRqhCnc6tQkB1jVf3lHSuyzDhcfYM9NRtultqTriPpHg
U2ST0oF9erMqD8gcoWnn9AgBKk4r17Jpv3/Of8eS5KD/+a0vVst92tXXJC3o+86MBBOMMzAa4oyb
wAmuEmMzK17/iLBgaqVT1XOjmgemB9N2glvpWXizszCJUD24j58HuamJklMsl/bG4wzAFISI9FZA
32fY8qGdBYmajQU+dOESZLGYjnGDq3AZ1HLXFna0+b24LlWQbAEIvWauRKsRxEe8TNFNwcaPpWjK
eQBRM/J8onxQC8qQMhxfVT3dzpls78MUDP2UOj8KirqnONcD6j+MJyrS+7zPoS8jiN1BKfrRpOqZ
cbu8jVJeRJW8epGab1ArXBnbiMfQGrvjaA+UJDa2lISQ4pslyy/jegu0U6Z3vm7RDdte/By4YCh8
5DswdXynOychGvQwW06zBGu2SP/933dC4w+3C50WciqagHeCpNvJgnO9frf4tFoXy2Klp+EoLHHp
U7xQ7DoFB7yJeMsUwWEeLSQjOdjsB5H3j3FE9qTlCbhccnqYh4j24PrStU11iXoe4EXnzlF4RfK0
doLBkTzNBuFpLNMZRH1b3VoFIFasynDbh+hXMRBVQH3oHO1gp2i8X0e1JZ8CpvyYQ9mWvZ5lYkIx
6I3WuANKAN1+vfpiEc9pUyG2XH8rg9sM7k267pnhCCWPUZd0/PklcKDnL5J4onWpXXBhbylnopU5
4J5GmsO7xWOKEni3uTsbBBACBbdqO6ZQVJsFAKN+wKXwe7WODX6m0m3u477wUNOBolv/eIdZaK/5
toEducuNK4r9UqXnxMTVLTOnB0EA4wlSAJww3acErDRbz6K6FJlcWLZCcHluewkQHAABL5r9TOW0
QcgP6BX4m4hkdiu7kcc9Uh9q6Z0vaR8Wt8iwPhbfj1HpYgv6lCE5PCMX17a8nSPAlhmkGuc8XMKz
agd7m86DS5JXDbZDtuWhV3j2kSKKjdNF9U2cqY40ZVyheY6erhUW6I8OKxL3dYpdwMcH+3kYMWuh
DynqJcld6z7t3WVP7VAT08yatrQDsvV5Ls8B8/JMzTwJTQ+do68jZAW1+ySg3IUybvaNr8qTJI7S
DJX5WpJMhbFlIBNpFlurimsod9mHsKZgO3eltc/r7EVNobMNMu2iDEmzfYOobVNSMp+ZJdx9HpLi
iQilBPHigYQseMHLQqqPzPaSPXYX1XXw4A51yihtIp9y0MBI7X7bellyJXP8H2EQigfHnpbdmBfI
JnIA35/FhFuAW9dUtrkJ8u+WaUlRq2bG0uvJrHPhk+h159T18OZ4E7NJVSOkTN3xdRRvUTPfzl3c
IaorvgWIFH/m87MZx+eymPEEpsvtUP4oa+o70UBABifOIuE2dDdkUnbvvTEcRuyuBALa7VVJHJeq
BVXOMnvYzVz95g3uI6IejM6PTl3AF48SZzkYjLGfVzXwvs82E7Y4QiXQRhaa+YqohtSpecuTIGwD
owqEUn3uVlVA5xCyM4zDeUxEhDmmJnpkACoJ0PnJ9GsOjh6X9zKNnhF82E1ZPEjjjgRA5uN1QEd2
4wexzwzqwFQ0+VaY6SB4Vh4MGzHbRN3hVl33MScfIW03uOrT8T3MVPIq3O5oBFVmOdn22ZKEWE60
BK8zRchgkcrxZMNu4VMCwc5SmFCbIHAvFSkgC82gzoBFbOzuwdYRJVcZH/MgOTXdOB7EVGXka9LD
u+4hcOxt3cD+neSvfMwuvQPyM6KW3BUkFeI2RlY35RNyZqeobjsvLY6JI6IBm68pTp8lQRuDqAF6
1uxoEHmbJAJ7I9bVLYI/ZeKBypXD6lVsz/GdyYP2ruzlmW94P01L9ZpUpLZPPJgEoZLJ63omexxC
/TrnGRr1Iouv5eLHzw58LlwQ8xclpn4nG401uyYttPH2lvUrsgWsgpIDKZWwT1iHO5wWUU0Hu09I
cUhS90uKOcVjMjYav37P6w61Xgkvpu8CZoREZCJ7M/F9GWbQR9uKtEzWO2Q8Q3wo7fOUg21e1k8S
sex8hRVCEbnKYjKslzagOPTs/NXC7Xwa1DRf4iS6tL5VPTsKNvY4NSwSAE7X1cLG67TxFg8suM2s
LiKGEW9xyuICVMqFx00crxTZ+8KhgZgClJx9SxZOup5q6oE7SwzNzT8XE9KXay/lr+U71QSVhKR5
SfHlB7bz92rCkQUjOhsp04gMMUUVJee1SuWAlXXyaJUDyoKxHRbECwY8PQAMDz3wkZXMnC/drIZv
Vlg3L8uwzKBZMRS2RSFv4fCIm8l/E6lE8w4N4aPHxRdLvHn2cjOPKKU2ZY3vKPI8FDtFD11UJOT/
jcSkBV6/+fw1d8Z//wM1Mqo1u38ZmgWnyWAXRy8OyW0eCMrudSHv/IKjKDLh7El3xJdVXf5cz35w
mEAZP8NcSg8CL5JwMTGs+4O9vox9YLaz75O+5SGOoeZpbk3FANsp6gpoeVg/MWT/mvjDz1Blax+P
E6rM3ebBZcK3Nm93CEyry/++JAW4ucwI2OowJB9dvUw7rDVWf9Q06cojEgT/u55gyM5m2LlZnx1D
yvPrjtiF1cV3BR/G7KORfPrPqk5ZgT4IgyI4WxLgrfZ8dpM2O+ZSs93zjpKI9XvRMP9DDzV77Q/2
c2UHAZhdc2/HlcsGwk2oJ0G875h3jPqLjwLDHQZcXiw37i44rQjSaJMrvAnO/n8/nrzzP4Jmag+f
K4Bq4puG4/mxQFqejdp8Jb3dOxZrl8mLkPrFJID1dQfdNEPHQuLad9UKxOFOWD1Uo5rPzhqJC2OH
+RXNyIM9es6XxMFLUc1YXtrkXPfuT1MPy72J0+/ZxBY1SCe/8/Uc7zNaSZdGlbeVx7MTJfNLVSAF
ApD0u0ewzMK7jRHxVUUwbyddFxueshaSedue/HY+KPdmzKX1tRt9ufWRX22kATkRNv2zn/r6hXHj
m0KWfBSVqAAlguMzeiyosjF/emnzOrSzf4knn/umAJYvAt8/gglcDqnGVv35deU/Iu2VFFz0S4ps
ADoYGwFdCfdrPNXTBdMZYLvBQPbBq/6k0xpHVKuz22AQSAiD6UJFvfEkKMEQo9nOjYXzBZKSQx5k
OBxRnH2b5z47xc7U3S2CpVOXy76SOK7SccgeCtYqk/R7a3TMaw3cWKcVeSjNOFOHI66wC/V9ZInE
wPfvs7HRgoCLdSOKJwTmDKQEu1PuJ3fp+jeSfLROLIgXV3s/tZdPr8JLjmWFNumzE5mheXmqA4+Q
nJlOPfrdvHUFDphWHy2BIVJokgNL4Yt9P4OpyCJhHdr1pz7qcGF0hEK0qMSvI1EE59HE4441O7vV
bYDbDfMwPE/cCWo0O2XBI+Q0i4U3Q3UKE0I9mGR2X1XffoFeZ9jebLVXhCZmVmi9ijl88zMsDHGx
fG2VizQ2S76EU2afkoQKus3EoUkpTBFdQi3hlHEXdqK8twzuha79stAX/ymCFc5vIHHZWXFt9Unw
0yZkwqnDi1N5yf08d/rZwgFGSJJYWqx2COCHHcab+FTTsrtKKticQyqCg0pLuTGLBrssiueOccwW
ZY3aEqei4SVr+8RovzpkAYivCT0lN50heIQGIkGWOtll2eht87oIdl3alFuGQbTs8sa/yofRpTt8
aPDqUmghvrZKKzpISYoUoXveXsmEoNN1F89JoCm/weYBzWyZt6xAi1h600tKiGsIn3oWVxwp7yE4
exCHhuJ58Bv7sBQQQEJ0F5ECsa4XNd/Tluj3GhqllaQfNSTFR0+URDWU6rHN8mHfZYOPj98KqDQX
Z9j93my7ZsWgr0VSxzN2+fwpcZxLIyUqyfWhcWfMMhUBx+wfQCYjve1NEd8Pix/d58DudtWKW/j8
NXFhidZVOR7trCLcojfBPp76Z7neJ8KaVwadhGZqAhgrgY4PHFqbe1Ac+BuFOcat3z9XsKdMQ+qF
B4PjQXT9tlHkZoveRZhQ1u2xxX86Vp0gkZhWBBy7vdLzgT5OepsMAyO5NnvDTxZdqmhKdpUaVndQ
Yb/0E3FiSf3qxM3OyYZg26ZhQNRS4iOAk/NzOCK+qVNiOdjcP18CQ+Jl41+4iPgy+lgV46ggFSYp
mnPn6FcKmvxoPg9wngsiI2yLjQPdam8GZjfZNG+HBsPWbBMp2/sJhBgq9htFW23jy0lsctd2gVVb
rIbOCDNS6/I6Ufa4h2DUPQz5Ul2zkZe7GufJbVQ9OZ1VXziqXk9ubB5LE5GJCg4SeWSwpvlSrks0
KpaOokfbvLahI0+o2qONE/TJnZdGN3gizbYUQU7wSTbRS5rDQ5At+R0AlI3djdCavExulEeIFTI+
FCSLQtbVoc6t2yp79C0bThhyPzAaiPkjZSxSI1bgj2RmkGLOvqVv1t/IUKMuAcM04vz54Px+1SIp
fG89j93ZC37NlUK0pkR9TlXVrTlr3g/s6optD2iWcPvqmQkGuU4XEdcJJvus3NjUZgBus/RNrmGV
KW15fLHnzwbTHH3OeU2I/RpMxiBj8LgTxteUAtSaBzr9XtG8O7Q9yDB6xBdGMpNIA56JXp1G0gU/
t4ehwLqWpAhf07BYoUMBXrc8BapgLdde0X3r7MUjuc4juNSlVUSuAsNWmYlfBH805BROJ60wsbEr
9XdBP+4bHXkXyyFJuOSj6ZOuIrvTdu4K5eHdQSqF1G11RU1Yd7YzATNEmUbt7nd9vnqhKKq7jZy0
sxnVpE/GiZ/Gzyd44jyDFQJ2Cvtuu6+KbIGhwU9Me3gE216d47g/e1RsrzOQtwaF6M7v8MExP9GX
ePHC/tgrUIYzbMF76Sf72kG076B9IXQWM5qKnFujszdnPWhzKFuOmF5f3TJ8qGGidGwRLb4omT4g
ci6efavPOD6rL+PUEw6mVfr4+dIhxnSlsO8/f+sb6Ddz0r01IvY3lY2cczJpT2Eepgk0XUzqv38v
0woEnzN8raa25+TQvbIZhP6VA1f0RjSoH6ib7yqXjKnPn5omtDYzKvjNULfxPsRKeC2Vq56mgGPB
BHDo3K5LsckxXZeT9VaN8JeLHjjt1SIzAxELMV+yYgJ5tw5RLY8RuJnPvZ7niCHD3MOpQwZd11PA
/c26+PnyuSN7BtAmwKpOG0CbHA8womy7eTaPdt4V9w6qMjou95NLrFqGaeTBD0P/3gYjV/rJIZpR
l5t1dWnhN9C8jguIo91yEFG6kk0Z+wPjJ6Rg/VDLCVGXXQNNyYKtsavwZ5+v/jKe5tlY5tGvluzW
tqKdiQpscr3ySFkw6VPnDeQJL5BVJeK8g13a4bXb+SRtrN4u2PnqYXZox/qzllRANmkqYx3tuoLK
rArj/Zw05HEmSt7Kot51eaq3k2hg8Q4WmIte4Slc0jdGRN1DP/vqWnmcSIVfqicXppzAa76rl5F0
ztR8TY3b3ny+EFZwBoZG52txgYdFkbfvHBxp2m8eJinILo+UvIyvtl3VLza2u6YvJxwf+d5zh/hp
WgtCZXC9Dcuiid3RwR1+PRQyRD05XYg8tQ9KPKVssxmtV455PYxuPdjnzxfcJu3BdQxmjsWchvm2
6qKG89ACBaIJewzon32lwaFlAmtS+v1JBbCgvLphGch6hPkt/4aAWd1K3zKH323rtdM59n5/E/+a
O384D3M2nr3GwvJVqG9DVnnn1lbyjGsfaXchHkY7P0TWI8ZJYpBtzaiI3s3nS5c6H2oKalZLpzCn
qslpeXIG/Lz3XAysV47BUIy6kpWk4mZidh9vbQzGB0a5WLMt1TwWQQIwAJvo1sVTlaS9ucXHbW4/
f8KVC7yuItaqwQXyuRh8vtgejTnmJtUGA9JHGsQNQWTjdDt2w7tGkf3UsFlxvEGjnbG8NH52l6O9
9OEcnkyU/PDnpsSRNlPkh+vpZHGw0CD7W6AA4GvtOjTWmVPT1Gg9NKqgD7bzqKdtioj4GYdxfB4c
jLyi/EBFIt/Wo9X1gMLj2mVStZlS+j9OQKgXdm5W8HJ+c3tY8LlXL3e+BWQGMNV07gT/mJhQXY8x
hVmI2H4bL/X4GlpYp6tgcU6fv3bBfI66lqZyTScSuRKwNNoi6To3XqIVeoVCfINxqt1EoxzOTd6/
QjM1z2NMutoUw3jwVeG+oMK56UUOQwDZ8AWxuz1yqGgzVt0sin96E5nclSaSbPRoPCZuetYJtt51
Hz33KoVxtjZH/v0rgvfPXwn9AmnS0FV0Oe/KZPDfwW+Q7OQT1Q11Z/w/PJ3XcuPItkS/CBFwBfNK
EvSUb6mlF4RMD3zBVsF8/V3QibgvE6cnZs50iyBqV+7MlY+ER76w1GdRxV0PfkEhH5oOJ3qoXIfI
Br/EzQgQUTS31qSUZ1Zchi3m4RedJzxV2gK9UMhm7zppGgH6Tp/tnLYJl/IcsYo7TevKQ8EWS+dA
hOJsdp+msnKfWMD/NeZJXn//Vr+ADdKSgvFMrbze9c+C4bW9lBLWxu8v60C0l9o3ojkkgeVmgmuw
O8CPhQFx9RdNZx5+9aQKUW27irtZD/oLsYR4MY7ReBi8Rw7X7e+vMtg1LwjgIWgh5bvDAdQh3wzU
pPtEZt+hHUKhXB/QvonVeVzsu2VeLn5vez95BeluyP4ZltRPXsDCugJRDrm/O89OnT63Zn7sw+VY
TfM/UEtQW36HvMwavW3I2MF7cbAOtsl74ffFnSwcP5KXzWZG1sL8ySGStbhhGWrk/xaZEEgFId8X
Ji1e1yqb/7Zl20Rwm3ATlyMFIZS8z6Lp7sYkeRFTldw8LuBbruvGOzCIYTOrWd/X3dxxkYfL1Odc
WcEJJMesJY1Tgmo+DvDG/hJZuS9nozha4zhsGehCKuxsfuNhQZWD0Ne2kvMf1Su5EWnAZsfu4CQz
yCD0dY9M3vK+WpGk/Vo7FczD+fddi0uFW6soh0hR++VXiBX//xeHpca2sT6Fgso5rpIe318c42b1
pyvVeJ1CH6y3yIxHb61AsHJ333B2/ySMY5xs+2yU1vvKiaYu0x/P5tB7L+6oN6VvRR2PVkozC0wr
d2n+c9LuBRd6/wy8/MEDSghgtkkp53Lph69aByNi5jy02cTCWaZklMjw/34DyvVr0CeK/ggWOMpJ
DgN29dtCvuvBI9mAm5mSvkL6hKDS6uRyxv4FHwATvD397yzNMDdCB65vauQqtOnJmmxtp/8eJozs
bKQIKdcW4oRhpdMpTt6yNiyu3tAW1ykNgqiuW7ijxAav1cyap3XivxPXZCAnsnwQ2VgD4h3uh3U/
72XlrRz6+rFqvHaHHfExrZrh4Btwl0UL8OxXaipJ6+xAv6Ivt+iZQ45PG4ZhumOEcigjRQPyMW3s
HBuX0SKb+eSHyx6Dn9y0Ygr/3YZ+BnSou3bv5T7gXPPep7jqyaDytVKWfmH2NikNro9JEti33xfz
7APRGWVZHR1PbTGnmdffYRWInX+k5+oR8XFNnmdwDNe7Fj8vNq9QW/AOhg88igpT+lxc/qdUmH1Q
PI7r22fiPDrV8zpGimfsu92xG9Gf57y6JPCpXXdub1zd40c7sSTWfZz2viFRLWhP+N3JOz4m1LgZ
HquagAA/zu6zzLNTrdh5wwcBjODqP3PRqEeH8LYylL1SoaiQCxf3oSymY6Xa4pavhA/H7vdCL9Od
PYi/UgXjxZigULSxpOmM8Hws4v7oScxn4fr3tYfwwAKJ6mp+9fu38pkQGOX2nDg9+a/Jmrj9Tpb7
RMtAEods2inAKpKyvevYq1PvnSbb37Dq7/yUefVdY+XY3BtP7e11XT6azFv17NA08quQr/L77zLG
nZV7t74WKRcOeU35S0Mv0Wy++TatADm1W8IqujuYBimFpl19q8AdRWSisAuuaqvKj6KOUb/5moF8
BTcS4xMD+WVdp7ZlByx54rSZzywCW7HlX9G7URcQY5hKuV8X11TTgpuP+UfcO91pnskVD6mzUg/A
ucYkofeCduKd62Xfs2vkT7GkxA/T5sMA3+o8de1468YUpcYBZyfiT1niNcp7WkR+Bfqhae7rce4e
wdfQwWDRFCVChmHsgfOdKQmzx1mVnBl7Tr721CO3o//Sgj1KXHC9s+3meyks6x7izxeoLZqQGiv9
cuXMfo2zkd37q2T2BBrgV2dZYBeVJd8PS3QcJyv0AeWOVoA2nY0bqnbsIbx81krrOwlDY1tR8FiJ
Gc1cfGlvFvu8sJ7cMUPZAyTaknILmjm9ohDt4znWR3j3yD/QkWVgTgel7ZaGx4XQep3+JclXhC5E
VxLeocMf3zHzfc0ta4+C/xA6fJRo8PBZN03fRXY9+uSX4HFp0YhoMYCih6GxyVxOingM52c9E9tt
DALfpKrlYamaLMqozw7JsE+iKOH0ZChSKeC32bSXvTRKLmnZJ4l6cVhi8dh53QJQwKdISrPzsE32
/3VqvzOSYpyhL1Ok3YXmrWbrBE/BaaiGIhoGitohGhGrto8ZRtdTQpu8wT2VuHg47DC9w6UhSluw
LXMM0ogtM+U0rixjh7yTLesIVuG5Lzs0RVn+WA3z1VL8IVUF2g0BOMJ4A97Z+k5HWtsW2z6KSawP
ZRtHBc0rrEJUpMCutSbVQshNW3sZ/rBq/dtN8gPUENloIyodGjwD0FHGoL97eqtDqkQy9Z04Y7Ve
MloukyA/Las6J/29B5wQLrBRowCH8jQsmj7p2Ai5Xol/KTk8j8+wncluYn9DJ5F0FQWbsvw7jFO8
HzIEkiSDut5PhUBkxUK+GPN/heE2lzD27R2iPZI2pYKqM6cLFNYl93H8WjPycAsjExpcC58AwHkf
klYaMqJlbqKeAhDjNz/lJohviOLajiXLNFMFE4ZVfOlFSLwVxyD1X9mfVWe/elXR7BRbggQZCLP3
hdI3li8BTg8QI3qvQ5JdS0buSI1LdbB5zsosjryW8ulB85YxR/L+OM0tp7BP+JKmoAp3jpM+6szt
DpP5XbvBtzRguWLbAR6U1llUMIcti/Z3Get/3wQKAEE9PkFll5Xhsf7t+R08dX3e74zO+MxNWJdk
jYBD+p+1V7lwi0iFBS0XRMXANfbzT9gDQimI2lBAxOEyafSqtM+HXe7+osOKQ5LBO0znwD9703ER
4aUbQlwli1+cEn/6U5ZyAHzJFFtzNOClaMLWvEg7pgIB/S6pxiusK+tQljMlbTGVveiNLaCUxBaI
m8YSoVm6WP05jD1oTjd5SowJ+LFBFzGPDbxIodVDLNQpSBsLpcZ5qbQLizYlm84eMdyZOavjhGj5
HvWL4J1XwqmTh8FQLaMTmxl7yA5qqYmfhpIKPkaZHfj6xhPl1iuaW2GPADFktWPyK06tFLw610a4
1niem+Y6htkJFg3BTV5PTUsajejC08AfeNusgX6b7pkNeuTRcNW9WYfqTJ82fhREdDzJOSGJfvBA
cdL/GvzUVlKhzU28g8yqBbfOT2wEsrO3UKYWU/yAHOn3FQZMyOpAcITnIDF6wGVMrwAjZLRHSLTP
TIDtJjWb7xpo0q4cMbPYXvdgqdfYtIiQFxhOBqO8wzT4EZijgCuaPajKysHtxHycBpsUq3xY8BmG
7ib0E2gU5Ji9pfoJW9isbvAkG+KSdO1URzWK3aQ4WVmU9Kq9qEZsgb1sZ5m2p2pyKpKn3Mi1CzHC
gcKDYvxsJDEOuzx/nXsskbQ9lafOa7N9x4ojUp3/5o2Zfw+Ly1swsIxKFFc+cXnwmvy/ZtJl5HsZ
5uF2ogciD09hgA86bynawlUyxmMObJqei2bCgeoo/+oVznMaE793LVQKnBM7NvowGUWfbwcQXDvs
GxBzpy9En9sC3wt4oIfHFC7nhYgsCVLZHI2AGKKImUFl2h/kzNd1CZ9SAvAnczzPmdnRpEXcFPHz
nneWeXD5gGx7sUDujz/2BOZVS0L47mT/K1lK7/ICZ2ZtyJstMPYhSjebKbWGfQJDaQN11aOt4wuY
er3efVDxVLVsavau9E/M7caidIRyRhY2XE0r9iKywqY7HswSlQtoDmg9j3rKZi3ftDWLf3BQ8H8s
P9m2bqeiOB7BpQQE6mwTNRZKmrPzm+GuHPgSxK7kVVrvg51a2B54RqU5SrjUz2NvkS9H+UzyYxdI
gAOxYB9dkM6vgbxXmJdw0JBKzTLvBu6sTf6DLUQR+8zYnvBCggNod3sH+huekmBflUvktiHkzvyv
mXEadzbZRAJ9UDDYZ2fd8O4QY/Yd768QySs26uY+DCoSRDw4zMsgrYk1eROmwfTdZPG7YRf45RiC
tq+E8dUVxQn0lXjM9afmZbXr6u6zsoCsVED20wWxpsn0NyF5zEfOxBmr1rWHtbxkCXJGHmYAvuUT
5DK6yz3gEXlMqLvHLRRjc52yzj56XU975oZsLfGsKb5fSvr1vJKdsustNngD/MVI8NkuHwYZ5e6P
oxkwmJHjXboMF8vJ2HLBCdhykJQbgvjpQSXGP0FJzz6lLhp3oiTHe9dxDT5WAqS8TF75Y19c2ySY
n3N1gZ4aotqphSvcKDvJR5TZO2Q7KJ3Wu8dXFD+YxQmNBcBuWZkwc1CdMAlSYVrx0bJGaGCxgQ0C
P9a2nG9zjxKSTMOpIu20HfL8C0sWbl8ju05x+ImdB9eeN/ITCju6/vprpXmh9mWCc+VTZAxxged3
XNa/A79748l/ZrtfRjC/J4ylqX1So+k+dOVAvzJzGiTeDQ5B71DPw8fIhHUIuEmiS3KMYotyNHXR
dZw9eIHW27hpWipGKnhg4exs5OzwUcYVqNIlxBLUvjQLhct4SqLJEaTKRwoy7PJFUnRLsRY/hzn4
xOIUpST4HXP4ATHCU80txugq3sThsysxemGxM87Qvd1NIbOrBbmMSRzQfY9/Cz+T8rZpX9Kf1K9E
bfgaPCgNej6UpbyaiqshWVIOOSp1B22jbJpTMPs/tP+8myOs3bhhQ9ypMbJNPJNjoKiWQlmkr3CA
qHCCEMIdIfTeBsVB7s7VCElZ3XQ+4mFqjTehX223JpLumI+Y1q2Ny9ceT/W+8RkK0poZwvbbV9Iy
wOOztb6shQZG8Ix7aqrH/VSkfy0O3Ixevnlm1nJVJJneI7vInxpdwsYTJqt6h3tfbPBEGqA46Fhq
7gz4uz1gKbcGTUGhtREw+6W0AUYKrA8tGgH20zk4ZqxM1y+Cy2leZS7PeB8+uonkvCvtA1vij1UT
KuPxuwHIHpsOiC47QTVeWLiKHGjjyCxuGtRwtDSI6GBsb12VgDouyyKayvy7NPFg1pZhHVmZ78fR
pOddFPbK+3p0nSm5KvuOlQT1CBLJb4gdhPyqP3NjCpm74Lpkjf8Zyx74DY0BWzG3TEYmv1nA+Z2d
vJbSa0+28Z02kaF3gMQtUPGUmqTTsCMzcRy0fmvaLj8ggzN6lTNfGnfYYzkAR9R2z3Nol/uMIEzW
cXy7YSohFKwPS+Cd6ZNhoi7D/sIMbLjk40fJqZ4nXOv5pOZtZbZEPuNm5+bDyyy1ebB860gswqDp
QfkQNKjrDLmaL9N0wLrANwCuBcu24kRVjFiyn0HM/rGlEsVtNRh7W9MQuvBdsgrTO7bDcIr9gl6f
nFdBvXjk+CywViETUn7REsasH/O1J0LKGXzXY2dHvRD7cLCd/STneje49oVNAsInjLJKIER1JugG
WZTHCUTdEg8/Zho+mTX9k2VtU1HejScnbv8O8YgQ5hAV8AmB0XF+cJZYHoBKwiv2xc4KgZUiRkAs
T7Dod8MzGAkMw9IR28oZPspQGk8TO7SMUJTnf8mqD99NHxMTvPJso2gFCeJBgfrtxMEtEx9cXtcx
JpGP9NHUMtYvSUxvbyXijlsQ6fq4hFg6yYlKC2kWoEMu3pAD8XCyEK4Edq2VszfQEuh5S+TEFABA
DEsAtFN7VuLBA0WFwoxFya30YeQjdghARxL04N5TMfn5oD+rGoB60MFyI5H4UPvYTNrRO2chKXes
hhX1N2CiprckpRA8rFIdVbxZU7JkUdVMnyFwFRoNQkotw38MWumhmvwHJP/NAI5vl9XzuKHnTu5p
EXjoeSkfAjbpqMFG1Ah95sd9Swu4l0LFj8GEA7HsTAqHBnpfBpDFHBxBPKZEixcMQnB2LUj2gXJ+
mgDtAvIfTHL8gRMWJsS1HD0RzC5RmwCOY4dLzrbiaOmEx9QRaD6VU1GYr12ZHYkUQEyShQOVHTSe
bvA5bsoeEwomwGKXQVXNXLzmY2DyTBXdh5MScGIheu8S2DpgLm3ProV7A/neDvg+4qBN2v5NzmOz
56KCwyZH8AMkFPW4jI0ZjoYbK5AFXFTBcbIx5H9QFj/RnrkbLBScDiNrCQV2qE8AS9PtNFp3fILL
Uc8tPoXwj2DyO3WgiUY//vJ7BfzBKCI2xmI74oVePZusfEooEcBTQYQE/DJAT7gMbAXxZfxox3F3
KODJ3laghaR96Dx7R/Ax2dbLxGWf8EyBiI30e6Pm40Jme4hMw5UPLYWY4HC2vZty2xyAfNdiaYAa
SOc6wJeLnK75Vw/ysSYMxPuB5Ykv3/H25YcmW95r3i38zLyNl4P9j9ePze45MxLAcFn3ZAiA2hnX
OY5C3oGuCVC8SQ8kbbnv+w5dDNXaWOEeFfbg2wCMd7/mq7f0eFxmmGFbgJnKCo6eMkDs+sGy6yxK
OPsJHmT7WdhWw/sfaZYXxIBq4lHDMIzboZHjJVn0PjfH59gOwmuaza/OIuaoMx4BUX3MvvPoSzrA
iGMX+7iH4+Mt/Iyg41rkDGys1rzU7ADPV+t+FzZc4sbw/mDvcy4A957N7m/mJndY2XwQaQ4Wj06z
Qqf0LWAO27UZ/KZRhRtMWnrjmhXt5bkreCW4LOznuwmoyp2QJoro3J6VlftbTDppFLrUnuf5W4fZ
N2LyTQ/lxK2txRay71wGQddMjyTs78oJxuhQcfv16bQcJ3c6JPTBHCzAbSDYWIOO5Mcrs3/AE4fh
q6opKLYLuDPaj8KKhliYzB+drJ9DfueQT3A6aazQgD7EJv1bZhWFk0dq1PvMZi8wvJgWOyli9nSP
zhn2PijZDRYM4VJ3Ly0z3RFh27euE6nG2be2cZmblloV13uqUaOjdvxasMRGKaBOHMHwyVt1HJVa
7m3y5iIUzMJu98T6h/RbAPMe0/FGd3CI4mD8k3UNRenGNESTRaYua4qdaVUcLL6zzrW4HoiF7lDN
8YpXzqUcPvOm8K8wZMC0dvslnk49jv4t1vQ2Qgu4W1Iw+Y1Izp4CTJTQ72V6TXLO3AyD1zJTCdu+
N6p/he20n9e2A0YutQeQeu8nEIXaeD7xTm0g8Kq/sU6tY20UXyxykzMas7NxqIqs9ehim7ONaBEq
e1a+d8ZmS4A8NNMNONusfVdKDmfl6m9R5v9U6fCNCRUXhkmtnXD2NutfQlmLCHZPGYWl+a8c7Sdk
XrnjNjdxl/LxeOdfnq7UvmoBeR1KFz1pwfy/G0iWd0kKrBWiDU6IXJ8FdO46RxGqy7rdWQU6f94Z
8S4DVbWPsVWBwTs0XjZc/HY+zpZKeNPb4jjIkM7rcatW2crz9bS3EyHIdgxiSxgEKSHHueCO/iEV
Dog4ZkLXVcvNrNTRCQQI7BAtPNZITVxAWfeYKt91jQ9Lapo7No8IPW2jDjSn1id7sGmLwjSZUAkb
Wc43DXPG0cmeZx/ikJ9Pr9j7fhqXmpNW4Fly0UmyoeT+aj8F3nhrfAz/7QIkZh4W7J9zON/NHbGd
O6fng1U4WbYUijhsEmxUakfSnTN+gcm8G9isbcD2UmJqMP5JTLXEzfqtjtdjuJyPA8tdkM7DY4w9
gvE52Im8BLGV3TXkAS6mLz/trrz6Teli4rVuSov/eiCJuB6Ke0+1dGTbIEhR42RMVYY5C+Q6NnFW
mn1M1RW8MBav9F133G/THuHL59KRFi2lwkO8R3ob4Gqz0RSZvAq/vI36pZG06I6j0Ryhc41nsSLY
OBIAiuXpTVQYPixVMlDw/QyoWtiMURPkDi8ODGSKOuTZsV91alDc40pSXiQUg4YFr0UcAZJtu8Ve
c+MOSbWM4hnhsf5I4+6YlHzzK5zmNN7ZiHtta6hz3qzC7NqyiTYUDOWVgqZPZTbmWQXyEzHG3JQt
arG05u4xlXdY6v6I0HSOdZd/2E6d75iuvrSQ1Rb9l29Br16VNLxrkB+ovNjnOfXcclIB6vFyCfvB
xneSvqE00nVYwv2PMxdXJfL8AZrBf+ncPiysYVtrgt9v4kZQhU/5GYXcvtnqN6PsjmbjxtuRntbI
owdxA9fR4yX5hM/K2Boq+RzN0T3aMiGhyPm6lZ2h2e6ZCNoA/drSfCxWYHhfOGwx5/IjS7N7W+FI
AJjHeEDkB8D2Jvd5FltpPeSKoua+lYqCiP5mDOm9MmoKW+hmE9DBAKnjEazmnzE2CRZWHKEzK623
1B/yeyieLGMSu7MPsVh7aybKhQoisTtFJ2634vU7rU+Vg3eMgOVz6Vfz3hidN7As8ANRqzl2QDtx
y+Wis7Yjjm+d0b8bpSxgQjr0g8xIgGNZPScGX1NtTTdpnRua3sZFEAQBpsstx/npQauuedPHIMY1
1FGoM3Xwe7VjF+BkUeh0yHSK2cIjUVipqJMyPysze9NgKuei1Edh05Tk5+Dk43JVuwudPQQZAETA
u5uB7fgl7sTd4Cs6HaSiCL3tIG3G7Rrn76BIw4bYLnX8meZUwsK2Ix4XGxndzN7TWOfGvnL9aq8b
QjQ0njzZdfbQVeaOBz5/hDT4PPjocGp+nbVqnsmd7utZvZNkqKmwyV6BrQ+TFd8mGd/ovnlOarxF
Xhs/s97g4md/ZhP6eyGYt/Vn26foU7Elr+qvBvtbrynSMs24DQx0VvXBPAGM7ItrrSF3QvzOd2ZZ
cLxy2+V9Pf9rY6r57Ny5KtzZYuo+rHBGO+/5B6vcp9DKin9kB9trpKQQGxbNvUXH1iAzZXm1yrj4
31/4EW8GVj7AAuPloKrkuw5ojgcf8uOQQYfim/YbZYd7ww2oYLWYkSHyFjjWuc6xygSjflyank++
qA6Fw50fKyDEn6/OwbvXCQ55CyNobD54Ni2OdGh+5OrfhAiwGRPToueNponGT8UGs/HXBDA/q7jw
ODOmU/kzJz3GgBHhs3S9v3nIhbuwIPA5XB906XzI1AmOTR2frJY1k5AJqiI6bDMzBRb5oTagrpNT
hEVJ1c0Ny0aUjW56tDFbkFiCeVbQYxcs3kun4ZmqgOt4IilUTJCAE53vHUXVSw0T7thAgt8shHBN
XAGbhWaHmS/p6HLO4acxdkTi7YB7MabsAOifQ7p3cKO+c/4NbBtCy/mauFpuFrOPGODLe4VGyrpC
M+MvyYm2RKQuzEBcuZx0i1KFSj9xYHQ0AweTwIQuXx0neXXpK7/m7RvwF+JPtiZPr6s/sbFw4BsO
tz1l47cPLC73jTr7Zv5vSGOqmGr5yc3uNVj87IRlFuiB7p/6MGgPHUJ2ZlKM60wB+iSVZEJ/zu7K
+OONLsrpzzjjUbL/pWL44WdOl3eOHJ5nSfvR4GW2pzjmstXTodf0h3DKxWNJlb1Bp02mEr1dmgMr
JZAstPFG/EY/hM/ywhHhW8jrqsvW6zYWLdv4L5/w4AzNmeSO4j2wrhS8vjuhvr0HDSKzsLkXq5a2
nYkHz+QSZqIGpkK5e99jRuJVWfpyV7TuzRGMBW5J3HJBHNpzx/2I5+FS1MNHJpMpwh2IBCIaNOCJ
+zXjneBxzIM9+19OGuPcQ/qIgNfUu17UHB06ZplouNciH/nRtna2y/p05waIJHrmZhWm7vNCifY5
sKY3RV9klBT1GT2NiisYjftWo57TEdbHs3frWG7RlRDuNGatyLIsnHL9wTTH5jbT1prikV9S3NQ+
ePZD29O8pqmSqkVa/snom01h8J8xW2w8SsD5lMDnxoJAVpxSYtsFW5N5154AuGY5jIZQB3gGlrW5
iWyT0fHU9zUHkpEhEoSOhxDGIpd27vrOcpAKmImo3QSlWJDziRz9ZTuhuzroKhJPVgGXHRHea2Zu
Qlb6RIP1gc1uvNctyYWBkTGjf4RbfX+gtltsC7tg8y/emnQE54XP23EwNhOZPLH3IDexrElUIKud
W29FUJ5knhKJ3HoEbrd5Iv4pPPHh+B5zuwDsVZ2synu20zrEimEhqjJ89DHxbJYFzVfLFX/O/g5m
BwI1mDu2uDyICa8TUzOc6gA7hzHS0cUPvUpdDgAoCVRv4O+PidTHAn3eD5hLVY2yPi4WUIkRBDwu
i7V40uU/x9uATZreFOzltkOVIQsMMHaLgBtbPzuPKCM47byEi7N6q7BP1hQaPHV1eRwF7b5GFzP5
NMFpQgDgIh8yqhkDm0HEa1V+NGvpGQ0P7wlE+XO4aoOrjOJ1M8mOsa0xdwUOG1LiV41tIuhRPIEz
aoMF1dkFdNFz2W13vsWam5/7KZC0N7gNHXLpUl11DzOSTfhGdWPP773iSlyhtKEDplNRbgO4LtFc
8//k+/wMCJDQSW6JJ4Osb9hxxgbTnfQSrEEmQvmAsyXLqe/IBgrZ4nI60v7dbN2abX7vvmG8wLPp
03WHeANpw6n5klUgXAcWcxUtWLvR6+QuFPI7J4FuUpgKxWA+5C6eVpXx4Qfr1giHgLzhI9+1sPH5
pwuJakeWn4s0JRCVeFRh9jau/mSXwiXbqAnBHXBHPYaJGz96pcMmu1xuXhFc+wlAtinqiycMlsGy
/Y8uXsol+CMxPSw0K0G0qRKJJBwanwnRikOrPVZQxIJJRSI962y5iISGaGp60Y/4A82twfzvZ6hB
MYeDsBggmng7dyFDhOmf2WvWG0x/myWktXyE5iJSNLQuCTAzL5Imh+prghcQxaD8uAiZPegkKLZG
jK5J5KTC6k4tInFV5mR4Ex1ZS3g1g7aDq4rp6mFawW/RvWDAuVhe4u2WZQxJJ2v/WM/LlucmOM8K
vviSzDTw1o9Nm3o7QzJqJ4P94dlEyPOnQBnGnhFnbUPVm057/5RyzN00NcsK930I5uAP53F9IiYF
gaF1WNOF3WXhjeAMDMHUQtIolBUH2nX+cZWj89PjqeV2Yhj9dA3lfCHG60WtniO34w6iteijijN4
IBV1nrV1F/YNFWNavjitd3OcYLnrRihOCcWeWzTIE2x4eHfGXG0ZTMANoXskg/Ok0hZSRiOKPc6A
YSv8S+tSoYfDMPKk457JLvJVmIo4Csbp6Orxy1T0R2HwpoNEevdIjsybaAaUJli7iH32cl3WNuui
cvaMwXgn1hptL3eOy59Smh8jiaDneI2ITMVXGpbVvfa6u674nsrxAalCXxsPCQmCISGpqSRig6iD
+eZcQ0Xbt8J30czTvznYGzaG72PNGpT0LjFwIrYRdsz/WKgJBI/03hVTfIBqnECrsf4YeXgr8upm
OXGDg9M0dviaHxOCPxm1rBe3QistTetVg68NZlArctD/VNZXe6whBocEf6j+He4MjhQHP7XuPkCW
4z3hHb14PMJZySU9hM2V8F06tqur0Vug7buI1aqvKfKYX/rA9LhLMJcUknsAJPltSojBrgRuHE0P
UU2AK0lEDWt2eYkpSL7OtCbNJSsrGtbTBkUyILLjJsgzOPb2I0F4TqCM63NCgqD850parHByfRg1
jXvxYu0FGCsuxMkLyVmc5SWgYITRJjN1RMqrg4A4Ck/sE+ypQcqiwfJ78wCOtrfj4MzibV+u5v2Z
RceQjo9WbZAPNB2MI0nonx2Y2iBifMrqfUxoeC8+wkIbdECsJXeFuZO04OBBs1YncH7NmagCz9k7
039lgf5rq2cz6VgI8zhPLf03hekkjwWNBMlyXxr5fECKu5oYXzZWaDS7DEPsvuqfmkDOqH+U0lux
dybKHO8JTWxiZcljbYk9mRTv6C4UnPeuu3Mq0PiKdh+xnt2eqvQ1MLntT+Cd6xz2mg98ET/hCE1m
rowqsg3qBWgn2dRcetmcYfHQX74ACmPnQx2FM7kWBs4DKbiRTgt3zs4ZpUw8b3w8msoV/wyRp7+0
wny1kBmF5CvBFpCydrJjV5Jsr6HHZMQrZB+G5Pk7C7250/XjNOjb2NnY2RkfGkQoLMDprYop2U24
tcNvQMaY7gcpM1gdXNkQ9NuNO/nG0dDWh162VvY8Ir4jRxIdwXAU1BVIdM1lpWfKKidD3yVojufJ
bJ6gYdI4O6J56i68TPXwYFkD11OnGYhS+++M0y3uk2tbkNnwygI+AoVItxZr66ab9Z3RKHFOXJdk
tjfcGrJvez9/sI0HS6SKGhl0NqcPjg6z02ZpjIQLY0DB+WpvFFNDNcxMj/Ev56I26WyxuzR5IOQr
NlgycPmFECjWYB+kID4OXHFYk+DrTDxwzrTM2y4FRVaLZLj/xXHJQnN2lew+UfDClsz+UOfexTcc
6MuWwQWIHLnT+t4xcKhAksLXBy5PuCx9rJwVy35El5dfX6hFDw00HMqQzLnCl5KGlxQn/TbBIc4C
H0nv9x9jOiwuuICDzW++e9WuKFM/DPnIY7j0JOoyrM941f5gT0Ihlg0VdWy1fgGB/BSZzOidJFSV
834Ok5e6C9bJRX9NIIZcIziYzLmPnFv9Ix5sG5Et5bysLEqA1h+EI0Yk1wUrINbXhQkiawtszZ6a
bkUWRAsGqVOH4/VPL4nZLY27mQTUijomZpmk0A1SrLx/AKhwH1jMJ63lU6hAmtmG3v7+ly1Rk7Lo
en2N65xq6aIglqlT+aLDT9zMDJ5T3R9+qQPMzdkO4ImIUv4Vi/wPUzPrmTZ03ro66fA62kSucxC2
v5+Yl9XTGdzig5jG+fprSYVV4m5/UXIjFggIrU6yJ+tYAUsaEL7x+d4Dk3DvibN3uxgqC1GhOcPp
aOGn1DbFxnYrvv+HX6vcwX3xGJlXKZdJh2meZDHhMsRSBVpl9XAjagBYpWKEFM3vXySlzUk6OAdL
dQ8Lu5TnKTz0E0tnKvGMoxdUJxPC7FPNEngLhZQdpkEs2JP+7fffp3tlm4bO/zF3HsuRK1m2/ZW2
Gjfug3bArKsGoSVDkIwkOYElmUyH1vrreyF4u+qKV12vJ21vQksmkxkKcD9+zt5ri5vV41mU6JAM
JV4LapyWFvvyTo4RRIOtuqwPFznAovurba3Rg2mS8TB6j/lwaMNnzJyQwvwIkekdSKu2GDFBceDH
ZaOmJo2tRUj7a0M99Zlm1BAwPdjKsnZYSwVoqXQscs3a+Kmr8g4Tq1vhsMOIQy6SuuLmMdjAKkxz
ZfHEGvlqVqq6tXpEVMhA3Kcq3ZaTza4JmdFN7gVC0rNl1EiPAkkCdJiqtzwRA+Lp6KipVb8wMT/s
SW1s5snQe8SlsT526OGUNrN+9LGB043+bgPKakjYlWKMwgtNSz8nAsg+nyx4GHDgRoxDiEbU7499
DE+4yoMHVIqoT/0u2thjHF0701kNoQbnaBSP2uQIqaukOKV8V5WocjMvheijE7KiWuV749EjRq3g
X1KNOEjb46MLbcYtfVCPL31IxZd059Rv8+cBOhVvUi+PUfpCW7g7dhOPM9ZBruN5PfedeFUNkxNM
0+cJSTx3hkgFHD73BrIoCsrscpSYbpJhj929upQmxeKdnqT5doNUL0NZGydyZaaIrVh67H0y/lD4
e2j9ZoRBl6sLCcejgASw8H03u+lZRvhlm511PcpmUiVPlz1CQJYJJ4s7PlU0doyxzdzZEPiIZHaa
dOtWbeAY7YZzngI/9PDV3/EwQYucyvbDoxaHrTZP7kQWdt+ADPqhPOhMFuYB+LFFWROQRJbgbvCN
HrJu/pxqpbUXQwDyMTbMh9IriAR1xVmxUtYBQ4v3Q1US40DzZhh85I9VaGIM6zRapgRsWclr2fSc
H8MGLg0Ihg5l4iwAO7YigPyQ44PbRcIzHjLXjVemRuSKNH3iPaQb7qyUkrhmAT4bzIsnD/T9TUWa
sMzzkEwdoH9Mi6doX2yJpQ/jwKDfPM+4ATfO0LUblLjkbuITW5smWXUVvSp/gnVJSFmaIU7dZNYd
fM9feQZu504o+lKNfQ7a00fi+RWG9YiuPP8ObwiDWzJMfHeVTnhMrCBab+dHaPqElJQek+Sh22Wm
RYzrhOqjsHNnadelVyUsxSqt0OX947elqr6DOxCnsmHsweE53sSG/x2p+TbC9h70Wbk26UIu+0yr
lhw/swf+YhW5xZ5janUl1qO+pgENmyTdBqp1y/x6dcdzlSYK+zuRrk8SlBH1OK0b/mOf6iVxo+rs
viBiqAR9kcYru4qRDuQcf/q25ZCcOfSsMHh2vfxCqWXJskha9XDfbLPA/LAav4XkEXaHevrSqHig
OsPSNmF1YjRyYJOe1vf/+pI4r0LP1FPeZdeOXgL1Ej8ybe8j70AK3b8bjTCleO+aVbPhRDC8GJ5T
4raukSPkXATWYBpXhVz5oi7bt7SmxkVMaBxllgQHNAz8oKWhYSFao+651RoSBKcfXix9b7e+u01F
QyCWTMKXuBGMam2Fk0VJaAwkafi7cftBbKDxGoji0KovBNkFnxBt0HFotKi/qEFVZsFT8z6l6mO2
sHEAgC6+KWQSO0hRXunxtqLAVVP0cqVFqABMpIZ3hkyNQGCm0Vk37KKZ8I76szVotyhJjGMZ3O4L
ree5MSS16oWQCnXOmuKeCKflSRCXAk3RuupgLLrIXELYZdPvivSIqOyi1TnpCIbkxU30TkXz3jos
IDsMkN4mBem3vKMTWtmd+8nkFoZDvh0U4T+ng3sdnNR9GAoteG4CjS6bCC0iLPmhMfnhLHb0ui8o
1UcW7tpSwr2D2vyY9VFO7w1X/1h15VppwY3m5LAeR9G1uzou+3UXdtGlylmMK5OO7sBOt50izb7Y
aGEHAUASftGa8RqJSIokhhZBULRk9mCVJ7t1UU5Zc2Oq7r82/MJpXZTtDKsw+ik1T6U3VFzR2urr
w8EvRe63xmc9j4BMxKnAtQ0askqb55CmIyq3Xtn3Po4VtL/VQZqwJANyziZolSLTHhqdMHGsgCBU
qEJmCTfKxhZjdBgHd9zSp+Dg0DBiFFERvIMzuAhWrEOBaRASeelsVXWKMO6IBuuwnS9lVvbHIv55
r3AS9jWOr3Cf9K4WqyjWov3X/p5FYjhnTn5rTculf8tq5JsYAxF8FEsj1K55HmQPjh6a15DZ62gT
XOWq5kBZKnWaNc3WdkumNbXh4WUYBL3HwdtyUZbzxvUIkMRgsmB4vFNRVJ1qL2MuPr1kZknO5esp
ICokx11p840hZP5tmMK8EduBdanyfKeEHYJBVK472zdvnuLFay1g7og2ACYeXKEcpf3GrcpwwxZL
4wmYEe/l9EtOoZ1TkCkc0bOLrWBES8iD23OsCvARo6Uqkw8TGkFdNdmTLNUjEkCbHpDNdxTwcwVn
/FPacbZSQhObW14dQjstTrjeODNwO7CWDC94vOGwTa9J4KpqWoXDGnb3Fd0C7ZBnNulIanm4c2Ma
K/8V6fOFJDP0UJ2ZnUzmcYeKmQk/4xuroLOXnxBemR8VIwFuq+Ud8hsxETJqw7y0MgdbkFhbZD4P
Yezn8ztGRmtD8yzJmU89lH5o3X8CFOHu4A+d5a9xTYOpKK3T/aloNNnzdYtvjWXVU5Z+gzGXdhLq
s0odXhuf2W1SVSdcONaj2z1DOliPceh/l3HWkjNzT66z3VWkMk+BX7O+Y1KbNkhWTWScs4ZEBZGx
6mj4IwsM2MBQw8ku/+uRBftMiwE0Y24uerG9A4zvq77lUysXUmw1lEh4KQNQPAXMY3CBAB4rysn7
uS1vdX2OWALh+HRSQ0xFAF8cZOvOdjeYH4KfKki/DP3/qie3kgNcTo6Om6Nsn8xnrdeZ27Br8UMJ
G/lhUffL1mYY3d65A1oYb7sIiiKas2BZmW7IuYQS2Z68xpAGGGgU/XulImpJI32eNrWNcsCDcvL1
RwVnCP2XkmzNwroZjtMt3DCwNigcrFvrkHw36OlbWonokIKwYjVqMuKSbWOhTQhMC8PS3guKj97E
+3SnTQ4lOhZ1qOH/Zo54HKraXZTlT0I3sKTqJJHZuc6YEETtnNZjxxCnRUuL0W/lJGa4VTzvyYI4
dCpZe4qJgYUclX/a0nfJOoKly3uMgptToiMGCTB6h8IyVwMVInItKp3OQ0l0PxLkjlC3WvCgjASM
K12vXVOPFKAuKt7zYlAYw8PlsMBpzkq2nPtaeV81WT3ztNEZCe/BqGVzDoKg/TsoU05G4+D+rGLN
3yPqlYs6B5RtCVhJnWK4sK70jarJny1tY5KhEoar02F+6A4IUZKNi5xnPbj2Icjr4CmpD1T0+Utt
JtQ/pR08AQQRX+uOyQUw/WY9WT2CUVYrJ3PNObetWJVOle5yJeV2so1HExxKUZPSKPzyA1fmQVOZ
lQcYuU+d5/zEdKbTiLN/ppAKz5XdfhsDs1lBYaQ1QJLhU0aGS+vb6xEhyxxldHPKaoU0rcQEAM4k
lNkRTs84gHstOZCRJIxUuwElNxXwSl2hQJoWFak67BZWveDWHR+kPjJIZCXrBFd36w/rtKCoGmxM
z5ZPxzdN7W2LQOZguv2bJM1gL6zR2bNGRhBgmHnFrLGPOeuZl4zdU6VzSHVi88ayFf4gDvNiJomD
NoQ0qwqZQU5XfzPkWvngcNnOopLRWZ81YnHf7achN2224XB/zkP9mDp9ftbKgt60Rl2Qh351MGDf
b8da3d43M2uyT5emym28bCMC6//xt0MhXxWYReAd3Y43RDjLQJbXTOt0PmXH3VlxdzFjfVNMVvMi
1y8VOcbmaLe7QJ+QCOMBZAkR9RO+ZvCGEVAEFVTM8c+a4CIQjgwmiy2Ue4iLVw06644bBl3USMCk
awREyqttefnHD6LYszaEjNCWLPyzN7UUhtj7iVzMWmG4/qC9aqzKLrPih1qDSWnh1J2LxHF2HCm/
t8htGI2zdilGRAB17qH2m6oKspN3dgB2odPExUjDR/xwNbwZScrt5GNOK9tfpA2sAOr9gQZyW85T
Nd76fZUdMEB7x8ZFXlQ4UX6uJSNZnU2DoNe8IpYu7l7QVoKYxrI9t4ziJzHB4TZGG8i+JR1OckA8
JhJ44ipMfz2pbMcQayT7o1xbxAMc87SlzGGagSUBUnru+cjl+pWa9QNZnbYPlnqwT36ZnL6QxJbp
rho/2sPv3+DFogdU0hqE84OSaSIbQ9vxJ7cCB2tQV0xVwmyjFsWzHQ0EXU4dEYUoTt4YaBTNlMc8
/dXgNc8WdJq5lWjFitO9XFRu8Fa06TpO4m8NI84HpbLeIpu+YB6y7qfaI9rA7tlqAcRlzUQUvS8k
tKwfkpqusJpZ9lMUqsfAh+tfpxYU8KRLtv9OCavLrkeCaWuPjnf1e2ZOD7b1Pjo0a+YRkrsCF9la
L0o2n3PkPbjOs6Y8C/1WGrfKfEKhMit1eyZw3pskzrvUPLqhLFhv4/w636XahgQoA8QK2enpxqkX
TVXgWX8bqkvVXKZG77+rup8KWk0WlYV5yixc7kq80wiVoM8rb70kNZSOdkHF1eNjDOCPIt4ufkIZ
CsZgi7BmQ7P7TXUnwWxJBkA1ANssnJlv0Obogo7pQXUjSIQ5qI95EHH6uarNR3SbS9xZ7Dyh/tj1
7nuu28s0gys0ZiTTRtI6V3l90AGJ0MPnWZjhJsYrKjOyeAlQSGZMLj9QKD1XAy/SrcHYOam1NUSI
LV830etG3dVvaiLh2fJDr3zkUAn7iKkx7ujazZ4qHBfgyIibC2qaLsNSwaqN3LnzIlztvoFMqzxo
DpPNwmCCNZKLYCbaUmqI2lFuKoaqMrbm4yMiZpOW/yIoR/9jOIWuWoamagxHTc3WtD9mEqVlkbt1
HxZ0tbNFR7vrYZi+RM45qij3C3PIGV7xRRBEuhe2+PXb+9/JumaI7SKDKdHBH+ne7gxZADlQ0phE
B0PFemRZxuXrS051mxGJ/S8SVpga/wFAq/EKLFvopmWSQ6KZf8jOCjo96CO6KbO4jNytoot1Vxvl
GSYFnJrAwwoyiCcv0dPHSsnkgdkXcpk0/6QLrV+mn/UcAx5RXSnAXjJ/IQ3k/jASUCSUdXEGn7/4
CsjIGEECCD+IdhQLX/PGVULPXwla59JgNFu6SvbiuVm6UezwDQdl9dQ6Yj1G/Z4U4v7ZVZkthYey
dxgzisHdmA0aAVtHfea5qrUrhEgfE7o13hCLTeXp4Dt1uN2tFRETrRav98NFZMse5vJRSTwWTCl5
eWakbdsmxbRrHe+9u5hReqsa/hHmmvpV/pQTODQdcT9WGk2/vOI0ibYUHEee0djXGZzfaxsu9CdH
SZkgqIyg3WlbUNWC7Qzt1p1dwZYxnkIv5061dUROoYsqqwACMWH/hD4czAgQPN0OdTUOlVjKsC83
odVTbHS+PEqKSI4hNERUHnyrm9gr4f01uk5oTefIY65fXa02jo1K5BSq6BysQEx1ZXgmTilW6MY2
w4e2DTCjBHBW26md2E9frJFRoRNVT7Uu2tno2cz57lwxzVTyXV0q+sZUcDWPeGf2+aC/KHg793ri
K3s0Y+qqgFNFk690T/cvxdiTyeLhH7rDoUK3X/Q0/j4zC/gCSRSRfMv0GuyJqzrsD145Y1DQwTMA
tdAWTnrTy4aTjlS3jk7Gkm7pxtH3PEiQeQ1s0vzMWgO9tEPnNx1recgYf4dqpuxlHjOVnP5EFDSQ
lya71OFr1bkJJc109ruDUxmc+SR8ivKSDqIAjFGxqFjYsTgZvkiHM7GdluOlpmfPR14gPMtTfVcH
rgF7Qu9Wokb5rDAEvTcDHE6+EGsZO5AEE2dmQjBKuQHuv9XHon01TXLhDBd3kFSrglzONj8UwfB+
B+MkabGMI+V4vxEcy5HXSm78LIsgWsXjuucSpmXkLNSv4BOBKVmRAjOl0lnUedozihpQlOge6S06
OJ1DLJvSO498hGAbo6Db3VMHoo7cNofx07LC5XsfCpHFTf2kMkYF5BRt9dIpN3g4ieNGqoM3k4SW
+68WgpQYxSFwBG6OvS1CYe8VO78Fbhse8Frbq6zwsE2q44v0y3FXQlpY0yunslEDucPg2iwNV0IP
LcRrjsp5b6MbmmptbOSU6j4hpn0Z2gcs2VjzTOvx/thqbduHRG/Z5Ev88UpcdfBcsYoxNx1XXtR/
3rMZIkeSrWyIel45aflM67Seq1aFTGf6rXuPODQye9e59Senwm5BYZMhGWSOkGWKyjSy9jb3Myou
X4YNozAfW/yQCQT+tWnZEc0jeviljgfGZK4915KAFUWrwMqU/q424LRGSH8ee6Kz6Q3PjKi19vdX
IJsGHHazuqOFE4XCKbBVcZ7iqVCWIN1LyeKAiKn1S0NvPkJ468xFy2p9py3nxbhvUqs8jDpCr8Yk
YkjK2Nl65kDXVcO8o/gXQwBFRXHwLjPL/Obmwyt5JFuzKodzQzTOgbSZdtHCDPIr118W2djtHH8k
OFuNH8YsZXv0MGUGgRpeZd2vosbNNpXSjRsj6b29WxMl4n1IDgnbHKviabSTnZfDT8Ct9oYmBTiG
hjyv7cL+xEkKcTAmSo/I95WQnX+gmULGSm9RI0mte73/qUr87gZp/EULtrEqxuO9Q27S6f41OYYh
nb2BT6wtfcFMGct/+ySkiy/aiJ5zNWiv3H2vwhoGbCX1RA7Q5CoUAFZMy6GAtHwb1QJZveX0RWjZ
QPlAsINn2Uh4aly+2FLPqtG/U0VOLhmiPvzeW5qt6W65bcj2LjRrb+TwvOp7hFokd6SKKDth6el6
gESzVOImmudh7x6NgKZUBUJkTcMT8knebdUg+glAIt/JEOmfFnAiVjNYbJGsr5HS3lRVUCWFnb6T
EbpTiHTyysRD4g8yyhuWyHevYimvSzwjFkzY1mBK6wPrQp1R+o+aIpZq3+/ou7dPdl+RgrwrR8va
QwLRVr5pDG+Bcuqb7sHLmnPJSP4gdHo4wiQzuTXGfp9xJv467vgcqw73Wty15RRZTc5BILpzFZtL
clCqB12lPpQtI5S2djC5NtFrRBj01EsxQyM9qaQyrnPFeLgfkHx21IUYBJOkeHAPJj1bFVdeDjmb
XOCWyWYO7tDrek53mtEv3MQdVsjBSTo6B4jXz6NNyAA2vA1kaHdtTzOXAqnCLg849daOt5MCiVDu
ZsoiltgShzDr1o0Dk7jON77AeRKhK7h/oe0/KWYoOjPcAGughP3GcHP/oBl5NBdhth+dPjzGKLDB
8QTukhZYd9whVmT2M32xVOJ8HdH3q/tUgzAd9Jr1hsNgopT+ovJaUglChlyJ4Z3Ce8SWS7srMtFa
0o2QzyD8RrejEZcOMy5D99SFVXviCcLZrfPxEZvHqVTaTTt1wzICvjuKp/m9qVP1NsXt1OP1J7RY
STaINPxxX8DivVrIvgN8X49WhzN5pGDe0pRkytmhO8yd5NhZ0CIjdvQnVKW01soYt8R07A4mHKfq
2+E2UvXtfcCmFk55KKX14adlwmFVmY1GYz5WXcbkcWqIjYp8LlJRzXM3oelbi24ZJVq0Sex00txN
AQUDfCcUtrAEI6uehUaU7fXpv7URqMxDzGLrrq/Q31r8Rp54EJV7dCQVq+y8J9Vjfz91ckOvbAgT
Vy9Qn2jfJqfSy8GpGNW02oTykgQG1wH9JyfqNFDc157WxWVUxWMjGaXdD4dtjN1Cl8jU8GZ2567i
IahiRlix5BM0fTHeEk1fhwFZnChs2/EHpm5CNMSO2oaCV6KwS9Kctv/00o1UXu+tFqYBbAMOhLOx
sB8wzqQnb2wB/LXB0qf9CKjKrc66cZJZTKQWNF/brtjvrCFh/lAHKJaR1PlDf8AJ2q3IE/Vm8Enr
61h5CvcfHIzQHF+csPjhCHIo9NINUOZkNdHzdmmS8omcoCA+AFi7v74rOxBXVNh2gue+b16M3r3e
B3v3dm/lQ2+qZ87EqC1VX+5plXYwNlAXW6anbxvJx/WXf/s/f/uPf5qWrf8pxtA20PqbwjUcYdn2
H3MsXJuEWEPDe6EFwU4dHX2dNH19JUfTX8RK/2ZUfUGwkbMrCp9eqlNFX5j+O91UxmJZ4x/nyFu+
399wP9CNXQEAZ6szxwnj8V/Eyf4pNdMWJsm2QrMNnVX7j4nBOmbcGB8hxrA+Hr5kOPoY4H5ORHXM
Au/BRCfKQY7AoMwc+vN//25pf3p4l6xF8pUtptC2IKng96kfDt4IVxcevpq8duZdHvirwEVXHyDz
gNmjlsC6EI8JsuP3YeBWDwKhIXz1DP+8m7mHVpDB1TiQRWnOTvAj5sYoeLMH2MrOVwTj/1ry+PRA
H1k+lAFClepv//HrAy++199/980y5YIfLs1nOVw/qyau/+vym/7l/+sP/+3z/r88DfnnX//ykTUp
2/n1UwZZ+ruQ8Okk//fLe/r/f/29h+8Jv7f7LKvP4U+/8JUqrui/qLhIDXIppzRwUwgCIrvPqv7r
X/iRTkuLnEphq7qOpJXPPaXM9P/6F9P9RWe70rhB8Fg7rkoQTJU1v/6Iw55uwbFztHuw+P8oV/z3
B3qLjBkCc4WjC1dDrPSn8GZhlwXEW85wA560eLzJjZKfQvzGXomvwf6cQgAafVuxxnsYb7NdnGor
W70aqlwL9Lu/eefOX0k2v00Rt/5wrfN8iEi2puBeS9eEKqzpXvhNtKguyxRuMe4UaY+PpXqQzAaG
1J37SH9yvUOf8WHRnoS5iBn9oLkThSDaeGp3Luv0RhjQMRrfA8jqs9x2tmgXZwIfURBajESDS2HZ
D4YCVdi1Jyjx+yBTpFv05zMCuXr34rfExpa3qB02WvtUNT81PNPFWCwLg/zytIEIlmM3R037aUCU
E7TMs/bdIJ/Rb5gxz1QQhXHgL2V1mzK7wHbi1ZslOHg0EwaZp8yUFn2slqCy5O12tnrTzDl/zetu
XYXBzMqAHdGX6iDwpFk+IxFiPr0Gn98c1GYRA5qw0f9gWIgznDBURvDr50HEYwGEMI0fdpjMc4uZ
Z0kM9AAto2kWoVYDWKHBBQ/X0ZSlzotyLUKm+x+yn5VZOtdpqzEIMLtFOxm9sRbCtoNoAi2WGWfC
2ffkMFli455X6LiY+VuUu3xU5FviU7RInVXhbuHhg8PDdyW0OB/1XOT+wFA/x6g2b2BRkTxEcT+9
fzI71RhxHOxQHFQSHsoY4w2uAAh98aJBzxpCuXIGbWnxjjvRLRgN6BUrPWzmivOWO9Us5YBUZzde
sxeduylYJpnXAmm3/DT7bT/cYvZ1jZeudHR+eviGqOA56WHGRKdMqR1Ic1by7nFgQiN4CDpkm1UM
XQ5EuJIv5VqDgtWCCs7fButH7sS4qgxyaFTyOJrF9BRMxoBdgH2Mc0tOhJqq1/MEVWGK71AboR0T
S+OCtJUAuyq5dExlA5r6Mr3cketl9OQS9xkmHR2GSz3zW5zjyo94PGTVWxcc3PYaFZdpqEY9RVQi
tC2yi4Ni6RWnHNyjzSgvTX+0KMk11nWhUI056cztTobyoGdvaCegc3KjeNFirG4Yr/DuzdqUK1ED
2Ss/NT52G5I8FPiOy4TPBcT83Db4OKnslMCa4byex8wEQoOTBz/r4A1N/276HAKAVnh+UCpdq/Sk
cEfa3pVLwoPpzMx+1utI3Q1tqUh/ScjC0kB8MV0mAoWG2nPBWXJJVMgypb3kOdE+69djMZJPhygQ
50k/ARcTlNi80ap7nV6hFn76fMowa1B+eQB+Ffg2cp2r8cZk6qBb8zpWVmYGG4p7Fu884It4AbRm
XlFdD7XkEMatEH6WXMRJtVY6GOS8yqD91DJmMz+wluPuk/OAiw/c2PRWFsy6EiBRLbzyVAU4pfBO
jN4yE/lDHSF5Q8sZmvGhsJwbK9oSzvgzcM0PDXsk9Sm5Kf2zkZm0Ec1jLc11gYrU03UE6skCgYzm
EmaYAyJE5M/znX6qavmSwnleitcux+7J5Zlb2EX0z4iuW4RRWBIPlfcLwxio824ago68ISwm+0E2
EHMRtkdMaBpHVGYv/YUOhcbHlXlTq4cn1X3qdY3bi1C8hCIi5priU/Irjj7FOgwR6Q0lZAIb9q6G
WZyGO8ICnl9D/exLBCKFNp/WxTZRWdqmXSKYodBhem1yr3AtfrUv8b1+RiUfs8nk5i2MvvsEK+QZ
cvzUecfttbNa+4H803sj3ssdxlVvGPV66BGUoyHd0+nanW5U7gPVcOeqWiPM5YjA7oSKf2Yy9SMn
ZWFpLGB2BBi4WSgQ+lQY8hp3NcZT7sW4+CF6zsL9rehvJTdRwFqqJ58DN6BAMMCTNbtmXhG5Na3j
eDvBOrGCYXEoekZl3jJWKOuYzjs0zUKbFTAFsGeyLdKA1IdxppT1XClORSNXbqGvuh5AQ+JjjCZI
aeWkxqoK5KqM+4+SVslM6PoKV+KuI1+diWn14trKosEuNhlRelTbk9+E0D6M44BaeK5B8sk0EUog
VzAfisEbk4hrRj5Fo1/LkLenO02+UhAtCyz3HCGX0xoU8Rl3NeRvaVMVx5sJUBxX4Es5ZE0bUOpj
yOSTi1jDbFg/rImY/100mpkLAjsot0BBNqpiLHsFqlHpvuakbaq1eWgSTolmNF3a8qt6/KcHg2l8
8I98u69qRHUcMCUCCrsppvy73+z+TePXlovmapalnzhkA5wpTjOr2BW92J1N1/N/X2/83x5PIyuc
QkqYhmGbv3+8qJ/SvnosT35I3+xHp57G9jboP/pkT6zK14P9r5XGv62M/7b+zKbys7oXyH8vmL9K
5L9/+/9J/Wxy/Pvn9fPhe90G339XP0+/8FU/684vyAspCqeDD9HufIBf1bOu/oKxUdVdS2iWYegq
NfqvxbPl/ALAyCAoXdddlZVB+3vxbFm/8H84lsBmZdoU1tr/pHg2yKP53QU71cu6BWzIoBS3DZ7K
Hy5YFbH+oBHWuGjNce2nTb4vlRjekh73S8WooXFakdzDz5gNSb4b3Qusn4XvQN2DFFUOc7J2ygZ2
Xn6tPY+a28LBHsF+rhxlbiOzdTJAmGGVOnC+uFddVFlybOwlfFkdFR9QBmxF9k71n5I8OcdxrN0S
Wz+ZRPyNWvQyVikct3byITT4U4LmMCDRspD5ew32nqExvsXBqM5j6W+qXFIrNUzwLHKg0/Ts+wCf
oMrsi9A4ikh5RCT8LWZGMYF1aItGlnYc1O7QRhNRZvIRAB5rVP+INnzmAHnU+sxcuaXxImyibK1B
N+e22iwRGaKMSRdJ5r6nQfYdcPYYGj8kkwUTOQ+8KArZYFUr7bNd5luzG/BS+LhOYFqtVBlfAtOg
Y5IumHJ+JtprHxtM1oiwAZ4ABygju51cqu/Sz/d2/u6nLRNy76HT40tGhURfbIsoZlHl34DPrHQV
j4cka1k4DKWMdVqSOq4Na5vsCWNUjgAcljKgquoS4wBhZWKWWsy1EatmcqMl3toF61SIflkMDm79
ib1Q2evQYqLnte+VxChA2WSXKxXiIFBrktjU5Fak9S0ETaJ+BiI7T28yxKaF7Q7vtQv0yyd0xssB
I/WQ7fRlxC6j0e1XDPu9heBUiBiyOjG35tGcAC4CWBZur2+x4m4tg/S+oN9MxBGId9tSGJcWxDRu
fApqfBZZItYKVx0IA8/ZkE6OhxPs5y7mHzkNDAUnpSTU2kMxoBkQo3WNvrnpc4GFaaRe9MMz0p+5
BGkqMT+3Ov9RbBOEEqVbN0ko+3syDl9kaEKX60as+oNNyRhRTqbfYzFCqrX6RTi4T2gx9X1u4JjV
hYOLGAhhVmr71jSfGTnuyEuMcoIv9VlT1R8qjDXBsWAov0c4PaK+/VE+y0zu66p/ytVwkRVOiNg/
Wyg5lVprqBWzgPBkqc1PjwmOGeE8Amg/0+2sR6mpU0vEwdog69pDsg41W8UkLQlzSX3AlLEavfg9
WONSM98In7cAKroMyEYCfPqCfrhpqWi4gnyeOBxQ6gwiVQ6dp1u3eQphhpZgsgP2RsHMQMXCcdF+
N6w3jBit9x5U3TpL4nDb+oJmv5UcElUztp2bAWVo2uGSFm65VdM6X8InjoH9eS5H2WSl9vpRrSIo
ITZ+Okgm5YOIg2fVTMynRE4ijGwin9R7128vUIhmagk4AIofltBcu7qQoPChYZKPo7dRO1R2RpMt
2vdNz5kvesLzyxnE/2izq68ea3IwU+y2lhvtIxM3ooDLgzyb6ifS+mdJY4BfItckmA31z0JMsXsx
GDcY7M2wtFvoPOSIcNSBdXEgn25edvpDzWdPL5/UCYDZL53mLgd9B4aJVipeIvWxbXvyvouZZX0H
Y8NcAE9U9JGm2dahZM8bEjj1bIksbuE4BGqoLI7JZDb2zm11tPNuWWbB2inoZ2Pc7uHwNMmjVjAY
Tat1i2k9ntgH+qVPX+wu5wp4M7KNjpNAjMXCa5/qcU9M0Ryg+zJUHzypnsf0grbGK8AU+zuLHBcT
Jy7MDlQ6snzAK4Bum0O4pqyFr64TTdkHwCIz4+QC8VCMktj4V7/XuNcGJHEYDesI3tE0OzHqdYqp
GCJ4kF981TlPQ+mRTsLEuUAARvR1Qry5n35Lix4VoIq5uQeDShx2bSwU0uBy9M7gcGaGguWods3b
EMYrFVFYD+47ZU4XIwWUAz3sTQvSa7R/VuRRKy6H7go5TYiuoPbhcMFMS18IFFgO5TfkwxP0PeQH
PeT/cFXi8R6C+MGBj9A7wbob5A3UzTnq3S0t5obmSvRROMuak9wYWuvEAno5HTxHWiGdP68gUjKk
nLMvzpmXzwQy5ACFwuSzh2cY17vIg9I7NT6Sb50TPNbkg6FEXYy6fE2a79B8Z34CMdnG8uhoHLLb
fGGYB+m+FDJbt0G7QuK3VLU36f9EYTIfh59VHX4U9ESG3l53wSXQxFOZshxO/lVXv5QtEh8OEa2O
KYPtzKLoZT2pumQWCZMkzHBhJj9HY2QHsNZKyvCe09yDXlVHP2ygH4TbovpP9s5kt3Fl3dJPxAsy
2E/VUL0l23KXE8JO2ySDfR/k09fHvGdwUUChUPOaGGfvfdJpS2LE36z1rfJRjiTLIWGZHD5WO7ub
4IkI/1fa2ce/f+fPxH6HU9DL+uYMRoDnaMbwi193sa+HFWMRUa5yywMUZtI4EKO0FqPilYpfhxn4
DWEnpLZzBrFP6yb21FH6bGfhTsvThxEviXL+hMZHaFwVtCdRfHVdDUofuPJM6ItZYuf4apPXgpnx
jMvXFpykFLWcHSvRYzLNNAbaXYclaF3K52FxQaX2uRFPOEnJ8Xh15DtP0NZhbJJ24NiqIFGQY+JD
NKJPN8qvNK7Idu+CfAlvAYk7JK9hl5/LhEhfzLtqZP3phefB/nBZcuW0/n0CxZnhiIewwucBKq5J
CpoAI1WomE+xegE8jFCUzI1Gsb+hZ4kiLtJ0P5vtjq1dkDvdlThE1oYKGuKp1b6Boq9iRhSd/QM/
cVWiqfSQU+Lbp5SY3nOIcQ1zOqsoMRw8hMYYeIzmolxtrQhijV7vud53GAV3k6r2GQvSRU6hYcrw
yuqAouBCswuLpmHRau4GFBo2mmncevW6VO0+GvynUqFNd7iDgHdG87Am3essS0Cnuf8bWRPajmdy
HgFj6qj/xdNFG4liqCyHmar/GU/j3Snk1wh5aRUjUlz0A7Ep/Eue+ruRbJ+1VTxnGNIJ3GNeN6P0
Xue5/oc6hkIyxB+wVi2MOROLnxknA4FCHNEjWCNXs4keiqKjWwPzKb5nqb4z34pAp9gvdWTdQjLl
mcSMnj7t8zlBNEwsWjaoMxpyuSqM4SlKcGTjYyT21oqic+aiY88q712rGFd6ngNTfd5EOKwSZik9
3m1obfUqiqfvbGijtd8v1ZzHIMl/EbK+Uj3uo4I0Qj0+W5n/vIwYBjWuG38M0DmcQNbU8/CAZKAz
xW9ket9dMWzdFnpgMx0bpmPNEpPASraqQZiUNcdBfyor5a0S790agU5T13gs4MHmE+UVl8wnwpLh
6l9bmhsfm5g7sXby6jcn/e4Hc2/WDuBstRYtI1bPplrmG/Rq29sQXLITIGs+sUi8YoT1yD3j/Kqm
Ly0BKhs/ZlO1C4vq1DP/qeAa9szO6WqRZeRc5QwFIUgOhq4D7bA/Qv+39MtzBThuTJNtp7MEB1Y+
tRu5bOBcIivI1NHm1yQWp5F/NQNE7apqzyHNU8AYGSKVv8D9Q/MymiAm+AW8dK0EhCBJrAkxsD44
PE29utSH0JCDBPSfTgZNaUCakZfYdNb9ax1764G5bFbu5Ijxchr3oBKPkf6nls7WQjnhanfhpXtV
Z4fQmNhiT3tSV/j7mUBAifPq7O5wbgCuXSX2Z1kgiCgPs8XpCsxgQ+3NOCjbpEgHcheB09717nPK
GNLDtSeKdTygxp0wo6C6bpLyTlTokT/I/Mp5dHj8V6HVBKM7MdSyWG9hkLOq99HWkOL85TE9Epi8
bmcyUWByaZTxsdk9+j31A6q1wqjsQ51XV6H3csn3+klHcyM99bQM4aORywS4GANFqhh7YoQmMfVr
GmDGHhPFI6asIUgc9uclATIriQqSCEjtfagsfHGEqXHB3+rJfJZOhavVJvJ3Gb7V2YvXMoJvKUX+
dhZww/ka4TwD1IZLi9Cbbkle0VZxR9ZJ+Goy9Cqprcv428GSWdLFUeT4CuQNRofltePoXMMSskEi
RaNYx9p3kb4QHLkyCHaeawkUPj7o3sHiw5tye7FoQoIVfXYdrM7Q4k4yEPXuRf2U4uQezC3hQUDo
XcbN08W2wFgYXBgnv/QenPpW6+lBmyaKrmqdzHgb0eZpi2C5o3RJD4qVd6r3Fz7t27LgSSHFE27Z
qpRi40+sZOaT6LCpmAMLifClVkOAkAFxuLv2aHGFEUEfKq5uy8h4USom3SW/eN2Vy3KJylxlYbJH
AHlS+lvnLMUvuT7dZzohlAn7QzKpp8gmHLn6jTD+hOERwd+25FLrOCyG4jf7nHk2E37BWd5VGO1N
TEqxBHIIohot1QMpf5fI36QaLacY9pnR7Q1myjkewRbqvkFEeEGRks9HFzpvJl4TJ9mn7ptBs5SF
X7nPegZ0sVHaL7rOR3XE7FP+yiwNkjJ7YKq5dYsnA0B/A7sNwFFl/m1IixP+ZwGEOPR2OYsA6v5g
DlLz7un2TUK06OWi/KHfvPXDa0UNRihgCuePAAk4VO8DQ/PZ4caW6QoRJcGxGLYtb+V7hLA4a48I
ZdXdB8pmnZiciKOi1Z7tiYSNJR6vEoGByWRA8JHh3dWzt5l49jHBsU6QRKQ+NAwN4XCdeH+kGwXI
InZEMwddBV2hHemWmFjija30fNd4l1z3v4aZ0iVzN2Cnt2mxJ5SI4eelSiO0OXcb8aSFjrT4ctKG
+/zbROangRo0230yNztAJ4epGIPZzbY2EIuGTZ7Xmau0fErG/pSBsCz7I2k8K09A5J27HQ8GxIdP
lxJeZMxcVb5zKLDcIt/HZDUliCg7CAlYy86OT2HIsTOdveLJhvaaMjcGx4tx6tY07oaZ+oNhU1QT
IOPH/kevw3sOU65kopgoOyYNrqcSELWbIOU97Mv+MPd9YGYkFvw20KOm3EKn1+yqZf9ilRRbyXno
R2zWPWQ4VJIH4TdXor2KoKlJoxq0L1smjxmEX4Weg6WOvQlti5GxpoVbWMnPSJs3sDB2qh7eUEgw
OOcVzFyODDnXrPjHR8DM40ZIOPxjp12nfgjQBv/N3ZeEgLt95+EOMvLHFP+3p9XUh/pLmBFeYMNw
pntRPco78xdPyYrCNGjd/hGE2a2h4PRh3M0y3QGE3Y+KqIy2vCoHBzSBwB6KIA4/C3ZbxODfHn2u
Fm1fIxdibPC4pNc1o7XrUurvqXhkXraa/rbdYV74y3RXLbR6Fgga7Nu+NP56NjKjNDuaJA0NqNIi
XiGy8T5GzlYReZuSHsG3T8YSQzj/NTOQHwh+rZAgKPNT8dnQed0qKOW09VGosH2xrjTNB13L3zgT
wK8cROz9lAvDw6o3UINWtRwCo8qR0PTrqs1PMeQOBVtfgyrWsbVaifk4ZTG673cANnI1zPamKN71
Dksxsna02qvBIpXVJQ/cnO5z7h1iE8BPCLLXvmdev2NyvRpH0kl/EPROutyFU7oHD48cJYVNjPmn
J0kauScKDSlKFi31zWUaFCFnMkqPtKT+0/Xh8y063wGM+viEsPHao4cetyVogGT8HOleG+OJzX19
xKW1TysJo1PPg3Ek9wG5InlTBSjF8bco3WiTEZ+9KXRnwEfcHyfL0E8XnL/yd+i2kaYf7k6NDe8b
ZhaxopSdDWv2leaw2sAfu4vFDDDYN/ZOpE0oqFCRefWPaf2Y0iCiOz27tNoKuWcJgYiQGboH+n5n
nqlG3JsDZa+mRs/l+CcptVcIKdwMESe7CR6Nyg6Jp2Ps+vFQZu1R1Uyz6ipwxkM1PFBhoE2sKIqn
ndbrRwAJaF6HX0Aq1NuAGggwAfofmdRgDEPH/JbU1jNpt7x4z3NR7g0SW1N719hIqhwizULI1lDS
hw/HwsFLbprvP2Zt8uTwHCiLS56tWRShLpiIUuyLgp8DS76j30NRBVlESZv53h8MZOgPjzo5hZa7
IBznb9r1lZqLjT769yZc163O8n/j9Getfqu49kPt1ymIlAnfhRYHtNj/bkoSMd7ASOwSAPaKJaVd
mNzAVBD2lyB7kvV64I4/iYJ42LpUiXoJs3sOeutXDRdHgzdsjMayndtR2z+oZhnI0qK583tI9zxQ
5hsi3xASc6AdWpXtk8hIihfbgW/Ep+HWIemnyiCLIa1fIm1QHFz8XYRWvBAf+GrK9rNJx5+aLZ3Z
0JnNKCOrk1l4azv/IzCAazvGgxsRkrlmEV5gWCuuxppnJWwZZQCaSuf8ONrTiY33SlB4MIZFftC8
FZV/Waws/PETCR+vIy2jLvZCQfLyz5Pszu60uAMuCrDDZAgKWrSbDVF1c/Johc+AqE82NXDcvaVb
zJeU07XL8jXPCIV8tQjGar9xxD0MzT0PuTvpaXNiGzt3xmZlPefjRdBsmTGeA9z4wMpqQP9iWJP4
3KC+h/+KwXkPrfWlBS8S5fYNH9pJsOWzspx1pv3F5vukZf7Gr8v7oLJv7ExQeMrnwgeQCSy3vdTy
L4GvsHYURi03MErGSEwACoiO+hYA3w5O/poXYgOQ9YTYmCKvodzuedMoYIGI5U61lvLRSl9bvUSb
FW9EDf2CvNSivqty5Nn4m9t/WgSCVfbBy3HqHATFr7b1kto8qZgvM/czL+vthPOrl2BT4nrV6vpW
xMMlQmox+gojBxLaHqYW5wQhfJvRW5P65azA0gdy9h+80OXk/COdx3xG394gLLd3Eo82KtkdvKIf
nHMb8BbTEmjNUtVp/aBtvLNtIG7nLRL+U0s8V6Jh7h52GiIQPcN3S3HCEr+CTp2hF5gSIHDyT5S+
zvQcsf3HZ9k4eMZjCKqplT8FCwV0e0FmF0GPNS304me/0r+TMTk4JAoder8BbWyQs5060FPydNW0
7q4FLOz16WucqeNUiQs1+q0VTboiRGXElMhjb1bOEbckTa6YSaLJILGFJi+V0WZGAOxFHCfBRsMw
L9LTHurIu8fzP1NxzdOXW9eGqKKezLOSfHOGeZ577rWoOkjHfzNgqZGVzsmQFO9wXF+7fkb+HBU3
C4vClMQMMqbPxYY1Y9fi0pweW8UB78nkze0MC/UDHjh2k4c8c/GoT2qHk99F20CyTcdf4MFGoZwk
TZhjigv1ppWcyD3yP/ID4vaYNQRRNdgWEiRNDET0pgRxwF2jomHH3moXedMRpBE5SNGRrS1mMWPT
uiYNqPvGtLVtZkJlOsKViDiJmOm58n0S2sHqRIW3NWNc0cxvVQ5WIdZiqBN8YZpKHIrUzzL0HxNT
p1oQZ7tp0n1kDhBqsF5QjEZuFmDauogQatAQB7X5d+TGZ00DSK6pdn0Ma9LUxdV3qjvhH0lzrNwa
0DLaACSsq6JSLb492IBT9CsHnvz0VOXFe5Nof9MOTEdE7cMEVzASjTRWGOBxuL2lQuDqvYEBLNdi
WNJ4EE9EVbUpfIZOXYsK0g5Aa9cxiR8Hu+6pSLlYiUZu1bHpueYaeYodjqBKrdtwPPPCnyd4GEny
XrBx8yXMsbJem7HYJj2gF4bPgk9Lrfe7lHNoICCm6QOVxfrG1myan4yo6GTigWDEc2ncBAs9lBUy
zUDZ0CybaRrtJxWfbKdYBCzDI3DZ71BjrV/13F8aLqazi3m+1jv/HFp6durd8dppzbwPjQ4hRHoh
NdrAp8xTrJxiz7gfHYB9IcqhuaeY0/DLMBU2BhZvqU8RHAEBGUj6KxVRBuRh8WRko7PXcvNJwtoO
RO6ADmVgOLv8AEmsx0F0VnYIMjnt1c5uuOon52kmwBd/2l/TYDmm2DA9pIeuDq2jFxbnSQU2AuYz
/Mu8rsNrOYcfqiV2B+drBMGO3h2d8r8vesnjrtU0fXrWPemJ7p/wcLxY6UtUudmz7h6woVQbO7If
zdiSO8PfeNiJzXEY9rE3/HbIdVcdcZpk5Jmbtnfti1fjdR37cd9pvD+1z8SIbEwuSn9ojnPrC5JX
WVUQ2XOCrH4cB6IRcQNtDX0mQqmshrXrYqSOOnM6pl2P/njktBcQ8AibxJ3La7G2LF7ClE+7cqsX
O3brgz/U5xSADRZXwdPrWjtN1faOH+2173poTGQQVaZnQvQ3CIcEF8sHmsc6o6vtCQ7wKMBHZ/bA
Rjf1pplmZgfgpUBNk0+zmK9Joe8PmauywDd/vVKJLaqNBJeHw9RRlZ+L/ksiR4c9MbqBZ45XO++8
Y5hpyaEL5V/f5wPZt7wQ5aD4vnzsT15lvee+VZAwylGeUfB1Ixwv2rOZIeYlcqiVUqrNcujn21xq
gIMYnoeecrfuqL9mpQk+whCgYmEUkHnB53qIxb50Y945EmH9iq2eC5/34CxPKelVjtUfK4m2JYM6
xMTZ93ckWl6AURG6NM+nG9la8QPyn51c1l2kkX05yjeDsDa/B/HJW+G/prCXWEr/k+QU0Ci/s0jz
nxdLTJdTfufNkpDxPpjiQk4QnVv16g2gEP1YfiSDgdind9qNsPiBUjl0vJz8oHVi3pKGc9aSVrpP
PTaX/eLTSS8xrWfOEMOX7muSwwbVutPgsudyTGPY+W322pf8uRBSBaYyuN9t2pwUdHZinYxNWsTf
ZZuTutz54COpwSI3vEV+/Ak8W6MbQn/jATWEah5usUUSi27G16xgcYb9++ZDV1jD5UROV8Yvg9kP
a6e3L2xawlvnI3NtZJ/tgYXFZEOycIuixXbqFrcwaiv4ZvVn4nr9nxY1b2VXbKnBNuw7ob1jfNOY
SFNSOiI9K9m/gRoKRD9QurcxT93sPKeefQMLI9djMQcqEv1BLplvRE4UmwYF3qqKHTyEvcscTPcd
9j7Tb2gQt8on/5BVcFMnTpa4N3+tJWK7jMdbZGplULUVZ2cJlX1kHPHvixmjncNxwQzXuo2Gsk7d
Muvsk+KvFrW/iiQkE1oJq6kkDo9NU1OWHugd4r0ZE8g+hceee5vpRAe1dugQWLoq34A5fxw1ZlUh
Sky+e3cZnE3fS29L+hW4m7y4SfSF60S6JXmQuPhgK3Ac0sb20zoHZbCWJWQDMETYJyx3GzoFmsMR
tCG/T6pkcjJxepVwtjAilz/trFyGckW9EJWZP4KRn/WIzxoC3kB3qnQVp92rCXuOmVF6bIDfzjUR
tBq71tRzacrsctwgyVRjBQF+kfwWls19S5T5zpMRhQp5LD6YBX6rJdxgfint4WqWoc99UgvA0fpp
aE6ZlmIEq9NoO6ppy8QrPw59vZdN+YFPE1OjF32xWaLmQCAm8pzoB8vFORZ95hUoWnz8tzA28q3e
xyzUZiK3QfpSLtFIC7K20TQgy3LYUZmIdDYKDW/AHdLtwhaEXo6WD0glL3TlldumRVebZrhOzSiB
eFWhhNSaQ9N4b4pR0yoVuPB6brI87MOrgUpFMIZAvuY+kxr8FMFe4TuOhyhHqeuaBf0Dbv5odJzA
L03CD3PSWbNG0i3CP1gT1mHsXRHwOicPXtod9HiqsbS09tZpvOXZNY07XuRtE47iYEX4RTXLfYbY
9KMNaf9UYixiuZTykpSR4HVx/SDHpP2Mr9h4smlg1nXHemAUPZmEpdj5hW2fqto/8ApquymEO8E9
8xB7LcANr4MjkJNUUdjmPvNFvlectsh1cvvoztB724I0srxw/Uc5RNvaZobOyMG4N6ii6APTa42N
Zqu1s/1eECJfhupD+OQ/5ouKnZSSv+EQRh+zzMElf7tDGV+mGUxzVpPzSfAZDVpiv3ZD497NiTOb
rCmENcs/Vhhn6D/7bqtZyXOCKQ15v6Q0Apa1HwxbYyTGeq5q43eepmbXwKwnDs0p7kkd7iiKWaEZ
bXXEycOvno7pyoDFcatUVRIs44NjNo36RoW8SVzu2VJYySVWiYSjiMefgM5x7UwkSRYkjKx9LTaO
/764y/9KnFwjHfvBtnFa6U3BjNgYGAuGsRmA5vjKRRljFC3YubSsACavf7BmJaFJhcQGktjiSrFX
zJ2PUc5J0LDZ2v4zaeK9GrCPbVLqD7fAohXVF2P5ksPtXptST/ah5Lbt5aQ9OG3S3cc4xCPpT/fR
Ql5jO5+mJuN7aFkstkOclUllltu8aOxNaaSM553SOKJIAIo12dDj7GY+FWV9G3BhPtisTVRHXLwQ
x6phLDA1tI4JSNBHIxY7WE3fml83lzSVxyqi1XQJxekcTZ4TYi2RzGT7ph+GB4vubmfW6cfMeC2c
RH7LjRa51oLzmyv1S0BetYkywT2dFMUrybIlZtLR5bGwrUMUg4LKRWAOM5M+NyJCr1LNvaitj9HE
xQfPhHBVrpFX2yFq0JGdcXAW4DohdE+NJiU2X6ZDnlM8eeDan1jKQh0DbNVYGJGkrdy7x70UmL09
bAu3YPgYjtmhTECNNcKLVjKuNyi2evJrG3PvMIUNyqpqtyY+MUAWkOYsGWN73ye6VVxbUc+bfJgv
icLB6/hWfaRce8zHUQSYWTHM6RWrNhBGD97yxRnMP7MS0zZmLdUST3adq1q7GsuXVJXEURjWi6Q1
WCtKqFsb6+ompMPsiU0SStHx9u/fey5hfhVg26AgSHmhVrpLrAwzLx1mGYYLH1bEYOcXVGsn3gv1
6DiDerS9aDwJzXqFnexvTZ1LJAX6cbEK1V8qQ6CJynPce04L2F6b9sJxmYZUeLT0tMedQO2yFR4G
F3yQZGQNFNoBZl3zwXeIDaZCEIFT6Oztu2lhxoQ+87F8X1TSvZmT9uOyMOXWysQVqhCh0NCzS3Mo
/0yMoOu+oTeU0zlWfoexkBypjqknS7YcF3Q6Z1tHb/sHI+E/DFn0xoahDUYxaR8d3ayc24fKopQd
R+J4mLywuUcfUIdRv61cLT+qVkb3vrEREU3gDKleL3pa+CuUBwzVJltuNELZUq8VB6OizHb6KkR8
Z753Cq9J6THnwqzqLIlM4xmkDnJk4N7EjpWtu+YjMz/UZr/vLYsEIvIhr3B1xRrdW3I1+3CTVoSz
EnExf8ZzueXgDt/mSEePk6I55Pn9wmxGmTaW1zR0xld35hrhBtpL08frntvubfI79+bDaCTXG55R
LUHbWCj17pGp7GeRrcsU4k1oWCRAYOm6F9Law8ZE9QYatu2oyhCIrZ12oPftM4oJjIAM9FRE0+3V
Hlq0IQ1i6Qhmwl19m4axBqYG+qaKDZZDDICO5thU783SlPmsu1GRX+Y8mW5uyhSDbznulDeZlzxR
u5YIziP57caugScbh6Z50djQbVMX04HwJXFAC6yCkvweJVqFUXXWAxIRU8xETbZTaMhAzTO2nsLw
moyUpOBcVqA3kq1jynw/Fuo5FeFj5JEVvODeVomVWu9Jghe2YAY/2VhCQbEy6hFhw0J0+HbrzH0n
rOHShs6VWGd8CxCtUQYk6b5TE5rz1Ia4Vksaxy0cluniDRbBDPoQxJ3302TWU253MqhnAm1MZ9jk
XOmrUtm30Z/f8orW1YnAK4/gTTemljebRrG36VBQkFldckrDWtXVmLzwB/E0QWlNEutqGe6bCMvP
ItQ/EmK7eIESUmVC+PzkkwIaarAisRors/GBTAz/xckxiPij9WcasA4x83K3qmBaHhFN/giOYTsD
T9/0II1WVlvx+xvVQUAMox6Jg8FLWG0Pw4coe8AWoQW3K7PvsTu0ay0fDVZlzkXyM2pyJuouLuwd
5gIWr8bZS1MKqVpHS9aODn0Rw4uc00DvUad3I+1HVcDk6xodXZvQ85NtZ9muWJRfaRzTK/TWGLRm
mZ8tghJ3pCOeLVZo0CvYr9jxht4dr2hKRKwCOrATunMgovuh9YAyVKmXHtLwzfc7G4fHJ1La19ad
wn3Ve+dJL4dnv8fXFXNzNlj+a4PgJTWeGkkAskzR6PRKxTclIKOVOSYyhAdu516QII2raS67Q+Xl
KHT7BC+BuU59hogm9ThaPHxXjMojnylh2p3JvkVTEr4REUmOtpuawQTQ+dSyj99mOhPufBjMM2wV
fEdeMS5oUnMtQma+dl2fiACcN6S9s9sPDx4Sswui4ae4bg2mmTTrxOcRSAMkArS4tUhBTIx0MSsD
L743TVheFHIB9ke5vRX6iKIs7nU0L2g4KxcWl036FwksyTWfInntvYeOJIqdxWh4pXobwLaG96Yk
oeKQsK+0M8Y1pIk/VLPnbcEEn9hTBDY/8DkxPqfSLB7SSvsEvNMG3eQCeB/dBofU5AUkwH2prNOP
eTcdMl/tyB1D1lmc3dHHFhk5TC70qAKgUuQHbMBHc3gcFJFKqWaRmlcfiC76nB1UoJ76Uy6ymbQ2
fqDL2+iOmGFKiQayI7KO/+NVT7PqpIVsETyThGHBTuzs1pi3MtlJuBWqOfoKCMDgX/NS/+l0jHHh
tHi/GFiqyX/ILLR8dszFiDzOBp3Biilm9uEwyCFKsGdaFHsv0uMcDEnHI8rO3qVEQrL+VSZUIYMX
zZi0Z0ZPKwn3dWUXVoZGoFw0B2l7Yn62+J6Z5o7QdPnsUX4zGbHchM3ajEstL4h7bgvqUXr2h7ad
a7Y9zibUfSOYaaP3mjKdoHbaF9jqv3XfE0cTW+qsLV98oQVVRSZ8Hc20IpT3QQUIdwsWA5iD4eyT
LKlJiDbvg1meKZchV0/0M2NecX32tXiYDTFf2vTd8nMoC6EMlJ4+sTNQSGWm6dqMHXMC2Vq7svW7
rTRdEx/pfpCFuERGdQqjsN2rJUKuluSnVdb0a2Wa+zjbtfeolaMNTUKh19HUQ4+N6DC6OP3ZccHb
yHRvxyDjkMM3OLiVvlYMN4/mPdJn/Wxn/ba0+g8xMHgqPAIyqh8O8gJfeLvQU9Wn9Fity8r8tp2X
mMw23Kik6c7eQXbv8dg7bCs86N0tBUmTAFCYMOI6AwCaXveXVLwCWSLtsdKRVbiFz0ScK7yu2geO
cwJ5C3XAehqkDvXJHP71CMQ4VLhjAaOl6zk39LUu6paxPv02ZMBX03rTbUQTYmCT1juB6LAbWIzw
Egf5eA96z0EBAd+LnhULNVpBCnvborMaNXnAZjitmUEy32hCklpmO1AlekPyqdahVuen0cL6VFvw
jK1Chsw3aXCMrGawC+x1W4vSQiogHzi7xk2Ss+4GtOBDdzr+SxsrFETFCm+angElGWO8GWZF4mre
PrP+DLeThfnWjmj/zKQ8Ax65V45eI4XnFyHtZnKoI7U4xu2X2PLW/SWujlG6uGTIXRjagg1x1U7T
ZnWonfLVY6S0GwUKTRMApoX4m1djuaQp3KGKKZx8Cc8WIOhzIfKXobOeBIiKqzUOJ1OBgnHLP6LF
Ba3D8wup61Qmz7DGlp0Hw9x02XGnpWbwwKx5VQEMewlA/2+OWW1L6kiyzgYHS2Lqn0uGCseBggXZ
M0s3Yc6MkzZ4Bhrk2wOCRBTRaHEkCam8zxPzpZbojC3PwLBZzGq6V3w3yPvwWBNig5TFSrjejWF0
V12/6ytnONhZ9JSNDZeXkTP/JzB661MphrQ6uFpLNvjAeAllUnOsft3ho+gNOmOZdxc/+olKrGhu
M1HpxToJlyINxgwTQsIAZO1Tfy5N5sRbhq7fZYUw+Xa9ab3HOM9ABRXxC8x6etuKx3X5YxyRelu2
GG9T9mNmCAEqtzfOGHC7GyhzZFCNjr/VZ2A0Xdh+jwtiuhLE6riWpq+R92q7NicVrd950PCOgzGD
7k3g6wN6N7ajy64xZu+0nqwZ62ZbQ01PxEmSBzoTFRniZVhb8l4nNVnTQIywSrNOax3efDURToYz
3g3GFpRIzQ8YuVO8s+fqD853tJdlZ290Xz157Mw2YwUGMXX7ciPn6GfA6ZAxEDlaurEF14UYwa+a
S9s8gwNnGiSoXfLevuqOk21JlkLGTz+4jh30F173EoaoUim+hpU+lLu0htuRj1wb3vdgurigrTjh
tPtbpVq7lTXCCzYd9N6Jb5z1GWieMpJFVPpW57337xDwCqnTASz9LMPiWG5JTygD/ViOaGqSebon
5Yxn12OkjPhiXOUC0VOKLr6tMJNzFK+UybAvJwjSNOa3cHB4j5kS0L99aDGJiV300zpRc9Y0A+Fz
BsbL0oeDSIavznCIbWukvp+eREm4fO+U4zruGPd6GdtFmwY8YvcEAb489uPAsrSF0c/D+0cXZFd4
EGbWYfhYdzUWZRH1DCJ4u/0h1Njr9flD6HXnMU7bvWfXn7posRVVGo7yfubJn8q7BfAXxb/JCzS0
xoOLWM+y/6JDAJCWNR+lmVys3LV/3FA7+OazL8v2ptoQqqJuf40cVOcI14Aas0dXA1OZRflRpGHP
DnJMn+N6vPW4ADZuDzFYtcrdMxUjLQ91OLDNe6+S6bGzqYGKF69Jp7sTsnXw2d2uG2k/uUlTnguI
AYxTyi8LjhhpSIocXFJaePfbZYPudSPSR1pBsKg2i2GeS94SxnZ+jhnCdDSdyZFj7EWTvabYekml
0+yd5bvxWjQzykuDl+SfX/D/Gyv/L2ASsXB1/s/GyufhM/v6bL7/p7Xy3x/5b2ulqf+XbbpASfDb
2gIgD2iQ//ZWGvp/WVAGSWjUHRseqg2z5D/eSm/5T7pnO//II+ZCM/kPl8S1/ot/ZEgjDB03rf3/
Yqy0vOUv/x9OYOY4RLaZNNj8ELbtC/N/M1aaeeFBV6rgrIXjyiDd8DLEIVAGlNf4YJr8MCrtRYpc
PpqtLx+lQ/vSdJz85AVvSJ3XL35dTZf4gHrCuqXZjGkvTDPENNDWCklksBAhE0YJ8mL2/pPYE3YY
Cxys5rIsqvVUeNqliScNY5EAUNE7Ouurrmd9kbbH3rbfR2lpgdfL4Sg0T+2apBFbOzbg/FrV2QUQ
eCEgLzmyAHdY43uI5Prm3UM71KWl/XjgFmp4gD2m1nDhnqlYUOVJdJa61RwJ1fFYRhLfqDL3IEJN
XDHl6GdNX5b9pNAE4f/i6syW49aVbftFjAA7kHyVqu/VWbZfGNbyMvueIAl+/Rmk97n7xH1BlFYj
W6UikMicc8w0w2jYlByt/yBvK6/gZIOzL12umfTKHB8/J5HrWIPoOTHN9KJ3AiI7FJcFKRL/qLoL
b41hJ49gKj5IGTaPY2r/AOKXfJ8EogHqPPe5jWyMXY2TU+SUzIc8Epksfe+yOL2HKePHTsdUM7NM
HxF9k9Ad/xAsFV/Nbuo3EBfF0SO7Aia9BRbUJ8vRj92lCTx+M/omPTehbe1EgwmkLHIFiFV+WH7X
35zG6SgN+I5EqX7xdwi3hIwlZyNSN6BWKame5UR5wmSiZYJtVByjOH8fa6pZouirUDwTZIIwZpcP
QfIYpF3s6IkSlZpovUgFv1kYoJTXuBfsHcihLQQUpulQjocLlqslcw3P7CkpCE2dCRi4uu1g45Qi
Ill4KHfFCSAB5Tatq33sgMqnfYXZZRh/k6EZ33JjuBclYXSjUzuPhYZO5FeKPazQiO0j+zoHfbFh
4F5+SCN7aXyC5ZdEDpo5R3IHmcpN7rUMIv8VnkKIBZReImjhrZeVxpFxb4jGOXu3jSy7Bn1KCiPh
xmlAhKY1ahTwXXThf7OOWoKogCR09sbZPBuFjyYkJnq9F8FJRxYezZ55joGY5x4BL944Js+PjxJo
39BHQv43ZwjGWeaGm8Ec7KOUvlrvxvY7FRz6cyoPRm2AyuuYlLCx2zI9m++6rrNT6IHi9vO3lrHF
W1djUgqZDNLZQd7idpj5uenQ1ygM96Yn22NuIGnG+iMKYuBnp2gOW/Bo5mdc5cHRm1M2gwKsgkPI
BfMh8uPEXL/G7dKFyIMbrLH5va1aIA0JYAIZEjOaxEF0L5Kg3zVeQJFWYzibW/+ddnWh2unmmSke
BQcAG0nlwzx8Sm2NPxVR6U8k2ztPTtPlDzy7u6RxdwTaPCZi1n+vjYvLuPQ4ZGoEV51zeazl2B8l
5rQdIxm15bJaPJVlVpy9iuwwONz+TZtM9w1QfBs51U/I7NJbYpX6HidlgEdoIkrdaSx4Fogkezvv
NhEda/JWVPOD/CNjX5Okcc26xRFG2BqYXgHrb1mg07ZYzVDu8Qd0EkFBGankgps1ucxMIyF/T3I7
jxZRlK5J1ihaIL0FQFWcZzEXZzrCNDAkzU+5BCZZ4UB0jVFfOl9+TCEqzMKKopd8QOSgPabGSdU+
iyXUbxBT8PAYcvYMZmu79b5QZ30aRAifXRrtdKCXhJFqnq8VhvhsKroXripXGtkMqSNlvA9F/Vwh
4H6XvcYBqGDnGjPJHTT4vvVBQHrc6MMwFu20I9cBYR78YwAzoqPDyW1/qP9YQNsPbRAwCZwQcE+L
6jxE0fBMGtUfVeQCB0WRn8l6eKlCFb/Ufbh3zbo7o4PhJol8nZYPLYw8CfZZkdOxYlZ1CfgcAH7S
/6Q9LZOy/ikdSYY7ES3bzEfxJQzAOC1ZFhtfzi65bvPNb4KAN4LnaoRHXBEmYsU8whYXr2ezHzFq
GBicyrz7ihPh7Sa7NS9r5siQDk8D5r8n0TH0bQDUnkQU44dKu5+RVb9MTCAOa6pF2k980PxEbZvO
w5e/LN14mThIHmSsASDlZAZb5JZbPHV0+Y3imxmNeKMmy76GUUbyLxiYL/aQxSAWQ03/qjylPtxa
kFFh7v8GczCGDHbrBws5eOy4J5PfwkmPXN3+vll1XhxCOxLnYLTnsy5oamLJPRVKDedmcAl8Ut6l
CoY3gKjBuesmA7Uv1stcn2o3sk7tsgyh3T81LvMzR5c1yRxJf7D98hIqJqTBLJxT0TbdtlKOj0Qw
gJxtzjH68SIPyY4g9zhklMQzR2ETXHCqdqQHNwGzicG6K7DuoBD/teOiP6STzjRt3pYcI41YCEir
vW3jZITago16wKZNkIiP+943r3NHT0FxY8d+lW6zap4uXEamS0vShrKj+sbFyNkVAGRJYkHxPHIw
1FYRXIci+B5AfQpIDVx0cqp3ngdRTNckxzVv0WdDEsgz2gnz0RqCe8UYm1cyWF6NPJ63edF3j8oQ
BKNNXHJyRHKSLdzSpIJhJwfkR2IFXcJOH+Pc9s/rQoTkE33n8V4SCM5EIbsyTTvVI/qMJ7JWmv0k
Eb9B07WOuc4xIYFBOoi0J820hzj5LH2FeymF67wuYxn4OwdDkNFaWBsk1yCzIK+1qRCq5hOTxieR
oGQMvX3eahR1E77g2hvMfRloA961901TcB6iFnLNkA9XMZjFvdR6Hw7IxhhiA5iJAYvaWFv3hD90
V0t9kz3qqpqzTHekZMZ1jo7bd462ERDmXif9dihR1paxY2wJQwtJZeBAqryr4RtIr2PEA7ZjY4ts
RI/iv9MEyPSIS8bp2oM+3pgmutr/gzzkzlxikHwWcyUPtmEXbyV5TK1B0BJtyVvlpd2hrzvrNSJ8
OY4bMrir8Y6+0Tg3LVefKUUtpZeGb8ZJPQ/aPze6BmTkoyce/hFZoW4kIDHv/NHEP/IQVY81RhPR
S2n0IfXNLfObV3vlyxiXzdWuqh+5IXZryp2tggL7M4EEtPuX4HP6JpH9EWdEvqVa/0IqUT+XvtyV
qY75yGZ8DAhZqCAFfmPA9ZDMhx4CrzvZGSaY6KuF5zVOWvcElEpdBMKUJ5PS4QBFKXmJzXNWDOMR
KyFStHEo3+gJNQeBePK5wiMqokgfPbvvzr5vO9j/s4PTToz10ry4Ct1/ZXWj94AYMFBbs7ONjVqc
bQjn9ODQFiSVa0CGaDBPM71OdoHVfqLHCOlAssG1dZMcMWZuAuH6F7cy5IGUtgvhk5A5qAKfnGX2
33sdVnQutoh94aETf65uedrghCoH+lqp51ymBCGOmqA2r993XSrE8UQQcs7VFpWg38cdkCSqdHJ4
BbCTli7yLJiq0r0poji6G5a8lFPpAJCj2s2SKLv2QZ1dKct/250ad73VD9SePQ5Miw1+ohVHZthX
1zaMDVRUgTyB8fb32zOUtp/pIZoPISxri8yu2NR9jv4jw6hE137pwRfVfAmFR38btbls4+GIWOS0
5qCUjTdeyBRxB8rCdUEpuncjn+CTCkubVERTUOmhtDMYmqCNoe1eym7v1MnrIEfj7PRpR+5iRutq
2dIsS46YpYghCiU/IuDCYhdrEd862s7KdMQbyFW16XUb74vU/DVMc8eu6g437mjDDbAbtwe213rp
Ztnh4p+VmSVuEMqrjUIttzHRj/dmOu/5QTB36a4iBgbmX1vZbC3Lsr4aIMBvkwo5OJomZ0eWDDhz
MwEY4yG1wYBJE9WX2d0QmXdkwIOm30yuSCaLN3+Al+7hX5wwfLUVatMm09OtlMldfM/TvPnez0Kc
MWOPgNLeo4a3vx8igb7cEoh+dLD0Iz+JsI/fwtpK4Cq7h9npUCSLZjgq+Nu0wxa8VlDdUqqyu0Ay
d6csPZPJemode7yWbte+2CR+AWWAoq098cCNZ+47XXwpMDP/ovKqCXpo/kkavJd+HuyNLn4nLd18
RGb4MPBQbAzLwOLMdOLq1NSL3GAhavLN27z3kdVYH0VEvdUw4z+BfQD87X7pIeQGVbns33bOU4rg
f9N6g/2ZY3V4cjmVcN5P6tldyg2zzuV1NrxxV+clPnLiH7BbePuxmtuXgUC/RzE2J7LuzBdlJPrA
J5GYOL8w7nTWFS39K52CetMuRqQ8GAGYVXz/hr+K9SwyWT1LYE1IEBv4CXOWxecm1kyleE/R1S2s
PJDrWNFndFWW0GRGO8MfZ7S9iz2iuSzMlKQlQrBQ7LFIkLU7jJ4EOXgBDoKoOlHwcCGzan2uKxp1
aSpv65IjzDlMHoiHCkN82ZClXYwhQXkc7bLiiYlJAb6stducK9JfgF7gxRDGKWcUQrQWcbvWp9I2
55RO0r0Yq295WFfndTEQywNKgZTC0befRweM/rKEoCW9uCUbkmg/CeRSXbK87BBHVg6DXIzYPBMH
Yc03Y+zFLkGHc41nB34ypqrdaHgzJd5C1TMj76mpYN14MZdIXwwGXr0KJVRUlRnqZoHEPum/T31Q
7MPAgghDwb9Ebca7IEzSRzVj/srQ4D15AyAdush9+KRtDF1mO6Z3Mfp/xtAUJ4X7YZszR9wqT/uv
Xesd23quzyXW/1M4W2dVe6/M46MXImlJJSkQixtVnPzw7V/LbzvLSO0KhPopeaY2XgTcEPgykt/C
IhKnDrlO4JQobfdfa5AWicOtfbXmh990kwskA6oBXJibFHF/yxvoBAHJQbsarA+wxo4SNNUtuMt8
2K+/qVha35fiDz/uVO3iGrGWVVv5NRwQIluEcIG+AcvuGrN1nAz9roG/cNdeWOYMUr0+nI9qbG5O
ElhLlRcf8wLU/6Syn6o/RS6RfyJXIBfLBgVa/RnmTXFtnCt0fePqTCiPYzV90r+3T+WypKo1dwjv
3o3ZCc/oysBUpD1jCAqmExciAp8InxeYKa+m/QoboyaTXjeXxK8aRjFtdhZZBJM0leeZwdeTZw8D
ccboAwkrfopbjhW7dpJbyPDXcLNHiKp0UxiImNYv+673bknwyWWMvPKoGi85JpElsSsE7l3uawzP
H0keRy+o62fs/H07/jaSaanrpn5vUNEyS82a9x6A96uFqctl+/JyBzhTAl8/RWC5pYtmEyzSy1uy
LAaFQBPM8ckkckpXvIXrbWkCdnQWU8vAloConXLTeGtV6XBJ2uAFA+l4Hmns4zytjh0y5js+1eeR
j/apnGTOUcoSRRkTsgkVUzvS3F9/qBHVKkJu9S+q719mZmd7a3EJuGEN1HOqm12rEOxaDgSdeZ6e
DGYyJx3E7cMvGuhogBc/3Gi8e1H+1tt2/LCtrNuF1mK6idPgMFjNP3BA03vjVR5pZOJjLKLo4bbR
vK8kEXzU3d1TgqVkT9tFXauS36S7SLOAIUEUds9xjCRzSVpDUwHSoh29PfcPa0fTzd8NcW9/MxTI
BDc6MYCZftt58iuThXzVNQBNpKrcBqX9zWZeVljiSM0yYUiuafJhcd1wYt2BgKWvHqX/kz3hORdL
fZeaZXrsbBsQmm99iKEE/p45fLT14rbiiuYlRXPtEA+XI10GKGBNcBAa/vBU332zC/a+xqiGuO9f
r5nKiwjiHViWcO/VUfx9kuNbZpAmK8167wNzYkTT6iebOcYxdftdWxF7MVfJvG18Pmidm5r4E1ly
T5/yQn3CIGaMiBbzbXZIZ+AJHhhhp/Zeu82j4bJ5XhdmnbQPEktu4jWStnZsbnwTkcuBbCA0VWrb
pXZzFkH2vwuwrCIs/h5267FXAr4+DeLUl7U6l4ywLlM5nMNZicMYGl8Gcu7dWAzRM+kMYoNxJLlM
TkbCADIdiAqyuE9DXt7HJo2W3MJ9ZJYfHOber6PMo/ri02zZk0kDuk0Z3x3QPzsEYPPOl9yv68r9
ZmbTLURu8qJlS5xJkP8ZBJHQjjrUkIE3Nh/x5yAO8jNdXZzU/iBIU2m9t8r3FcHRtULyEUOGs7ix
GqPR3ZKkXSxR/BpVRgxlOS5S1jD6TpJNfELkEL86YR8+6xk+HOqn6O76CNlcKzc2A92UZ7+ocZ8b
9sF3muC6Lvng7JLEi8+Fk7ZX1L/9qyM0cSdBPG6YZJZ7I3LHGzx9sYmLjOKszrxzYwR8Jnz/JQ39
7qZI3OGp8V+CAnd63Ct7X3pOdO2W8s0L8z9pVUFocktcB8sbShhgcafZqc7Emp4a5Iv7dgFYYFg3
PWZxsBc6+kXI3J0GexsfHxCsYt4SQFWfzUVi0rFHnj3srzhGumNRE6yy8JeNo5UOz4F0a+e59ftP
EhDELiAW5OwtS1j1SN7JuxkVZyaOIUwCbI3L/ri+CpZNkjSQiXmnCe1sab4MYxuckDLQRHTjcTsY
qr1oOaE51RBj1i8t2f6K/LLar7deIQP8C+5AmyZs0mTT9mlwiUyuJc4i4llfxYlsmM1n5wQNEBzo
cI4wWAEy4K372dtueC5bPz8qg3iAiTzcOWsMRCk1rovRoY1K3kd3sTBPPPtJFxBMaf8rOlqh9H+C
N8Os7phzM1hkpJd1HBVEVYi7mlqI2KFKTjUa6WuJ66TVCJoM7xIb7XTu6QFTiHFtaDW9qSQTYKrc
+s1sw/yIBv09Ra/MjYrKgwMcgRWM3lepv3td7dLiw0+X5f1b6ySStqOS+yhyuzfBtNZfnEBztUwb
ISlp+vwOgnwrm8ZNyqO1XYXGpSRgvsoZPFtRRV++CrxjHkOXor9/ncvA2eY+LVd6ssnVRWivlTjz
AwmAOryKpc0rs/rTYSfYmUuKzn+jdNohvZtxVZBNCANqSqV9CuNZn6bXyu8NTL4yBUUY0euxoJZ4
zyD0m70zAaBTZus8UkLv3TmgpWJ6VUZDm9JiimEmKIeaMBhxg3DVDF6okfUBqVP3RBfAw9/p/pvH
S0DQ8pVHz7WLISIGdd+j6IJ4EVh6fsiScFCvIRHFd4rrugQeJhQnAVvcm921XJaeVEYZ1PQyNZJF
4Wr3vc+UtUudrkJ65afXunUR6cjpzY1ddg1gWPbUZz+s+SAzLjNVFjCjgcEVuTK75eS82LGgHHX4
av1HFOTv3WS64DqsEMpbJcJL4ZXGpSTX1pNde4oTnIOOU6cHETmvNq0rrMF1pOEUsriqBeehTMwN
iivVvkyThzRUfagPhMjVFyfNmsv6qo/bex3PEFG6Kr74uRdf1lf5HOd7La2vyZDYcx3z3e/T6bZu
PvShYXLBTt5VVh5cjXYkKil1LutXyH8hU/VussmX7b4XloQa2XJ6VJGDr8jsFZZxy0HcubwE3Og/
Nct+r5f2Wb5W8ssia5CjhamujhN+G7Ud70bTGOItWhJObvMDCUx0NtsieLOmod0L7g2bwoMcpRKg
7lASi0veBA6iXrcAkUxKVi57/1wuizu7E32A9CstQKgQHeicycSzzyjwnumz2cfY6PgLeiiRnvMe
oFnakySwFu54xhdoBYONoAzEZV3IkBWXTH/pls7dum+sSx2M6ogu8y0OFLVeqV+mCTcZxmDuVM1J
p327C7wMGpsOghuf8qe+zKr9+hYEvqy3ts3wfZYm0p66NNVWx2i6kDyg1pfS26fW2N3duvYuhNRP
5i4RkQCOEAV/u4drC5Ed0+sG68wBDzWDfTICpUOREE7pxltzKJeFao89vIYnGA/Zn6qLmvN/l26Y
0OvI4bURTMEq9Giv62L7xrvybQ906Wi+uMZ20M4AjmGE2990C6k6qL9KXOVJk2BLzmt75/JMvuPA
ecZ1lr/6DvlGRvHkxHIsCQVIB5AXfYc4pfdOdpt5Jy8wsNFP9XfBn3jznSn9u7RTsVem8VO08U/H
CNtffcsY1Iumj5Lw361lpfnZt3IHeJYvEU7Ow7avtfPSeFx4ZDwYLwPHWSTRHs7KFT/cQqM276L4
kgPEFqnUyNVLBCmO3bgnrqY5kDkPM4ICP6XXDuGyyEVPYTAi62z3yA4pmFqjTO5J8KSgMQdUJkT+
JCIcdh28V0y8TndyEucFeeWOobd5yucaPubyal1GMAaOweUE5X8ysdPgwUlvrcVsMMBguOsMZt6z
jm9xPI6vwheou3ymuLXXWwSCMu0IGi95yU0H4ypiVAyT+j/N3zKMYE/C+EIZK8qjrvPjfw+XpijG
Qz7O5+RjLZSivJSPJqse5JqDP1PudFhHRE6Bk7+BxGHa1j7SI+B/s49OHFLt2YnVkV5IeBs8MjnA
oj2PfituSZkG9wxjyTFMkRKXOF92HmlR+3XAVLkoir2UUa4YFhsHlcWaZVUkhEv6cclQrGyRbxp4
i2d0L2gu29+J+gLpGp4IN86hYxDxUESEhUPht8+IvT8hQpRb5JnJYx0N13V4jMpfWHfLNwiE9Nfd
N8/PBUCMpbtrKf+328z+LSsK0ue5Sr1Y5Ddt0EG+qG6cT6kbLVkMVE2Tjb/Q88/tFFF/tLoUqP1d
Z/N3yifTN1MO3YmeMReBsLVoBs7xVieqOU2tnZ6Ad3W+jk000MsNggcVQj0922QJ7JmXwJ4sI37b
7+saZw312rrYAT18qiU64LOPmNnSPZsoyERHhxi7RJYQZbDEOqBh2lY68o4I+r6G1Cc0HYjRhvzm
5GQw8XSNZl4ags0RqlL+0hbhl+x6Whwjs6hKBZz+3CfrZmk6Mcn+lQ4NXa5S3lXP/20tfYhMRfBD
zc//fnJ44/WJ6NBWQBNKi+90HahIp3Ms4BmauR4+VRHQoJd8MHLmefuQpGePRhpZ22HBQSitbfl7
nRw6IdGe9Hx4syPIPmWBRSOLq+44TUzSe0sPx1bGEDz6rrt6DV1jyBPhPqHLs+WmPb4LvGnNLB2e
dd6KycTY0enqSwuYUT4jt32cGdiFl/PfMpG/mwxdNoWofrTjNGxdwMIIxr3uglIae0qEfHrCe5oq
hYHLUf9gdVAneksZNLqG9lRJBEOGfJxv779Odl9+EPt5obg36XmJ+Qk5RHQPLM+4FSLJz5OEdN8H
24yCtAaKSB6PU4g/ptl3m7opIxBUjhUdMRf+Oyrr005Ie1JLI9/NSWcvJBNwGlKLX47x2fLKhx38
HOCMfg6sY7gcRusSUQcRE+VuzCjIXzpRw7Rl3vVJq2M7z9l4dijrN60BlpRgl/FcKW/A78z9zRkg
85OtU/8f55ynyl3sl+URs+l0NkNrPOOi/xYMSCafB/b6bbictOsi2xZQuEFVtg18O9xXfts+xCB6
lNN1g6LUee0xQJ8IT1CHOE7ghzQzTsmQZuMlzcYdTkR5k0sGe6dKgHdO1uz7VtQvtTFqFNFVR8r6
wENXgpBSBeLtzSi5QYQuFOkoQ6LZ0HT+aPN4OM9sfbiTaK0gYjiuJfT6qa1xTvqBlvOWwCDjQEAF
JoPIzzYVLYZTZGZH1w3DY46n/dw35HGgzKSpQOzWpsuYt6BwfWIvn89yuT20oRVcgoZnhA7MXveF
zQQ4d49APHFQI9KQpmA6UbUNKkddeXsuauwvxs4O4W3nBDwfon7J2/42sDuUiQlCxJyYaoHp4r/J
u/scdtk+1TXdW2KVEOajyM3DQT+QPJm7qLGhwrTVwa61opqM6Yt59rRtB0ZJsWf65N0xCxetpYFL
pr2BzwkxYN0I+9JbgwEwBzcv5pT2ZNVclLZ+WM2nvhgxsS4fNHwseEZDEiJSiy0WBJB9bhb4a97E
r8pz1Ua5nnqD6li/QhAwKi1PehHypBGN2y7y/avNNn0ntg8FLpwY/PA/0so3Lo05w0Bv6zc0zvNm
ylF/5+QZv4amdwwsqMd968RXmTlijzeV+hKpyk3zKdyYoA4U7DfHsSTQ58A4ipniu585XtAyNsde
wSnOla9eWxfmad9Kci6qnn0s6V9HYFdIbPDUh4RBSijcb/XQoSKyrXzbza2JtIl2r9WKe1m56Q6d
kWLkgDXjb0Zm0TCpcEODmEHXv+cVRB7T4vRcR5Ben0A9dnObCo89PVDvox7N7yGutspid4SJNyA9
Dz6Z1fWPIkXFnPVm9TbmkMvTCWF2G/0OOROfWynEYy6ckcRACwqasD6iNjo4njBfRjS4r8wjyZjB
9tKLEaSNv5dWax7U0Pt0s0L5gHZSQAyhDluMRdt5uaRkjA0cLsN/fxKu4M3NXZ42vBIvbjwguTbw
L9hNWm5Vb2HBb1X5r2v1v2mPYHFmPNJBG3gQS0RJkF3qaAnthdXz91XXgfdCGs4wIrd/26oqOYmg
F69LJvnORYl4uBHx71lX5jsiWflaExbEb7p46ufOfZMWIB/uJ/5HQgj0RrTmqe0b69AWbvdpNhOn
19x99BWbEOD6m2GjUm6qDpmb8l7zns50M02brFF4yJa3LCmwDfeq+6mlKA4Mh+oPYQYLAHP+GgMD
JLdPFohm51n+oq2t+CZmdRGh1e+zmc9sxC/mlcbogcTilCxrBn5cMZqtHNPyOmTtfU0sVOimrw2p
PTUwadwPo7VZhWpIl0rGDrpFXGF9QPpHnS8cdfPc/jBp1IAp28b30FRvM22fjT2Z3PfoMXCDLXPq
6YNtEk/Qker3E2X43oudBMIK53/dFuh1DOTWAZIqCQNA6qL/tGu8vSZw+E0DAomWOs5g7sP4Wycr
2PR5JrdN7nokZo3ei4U3CAdqsxM+aj1Ctq/5aI2vPTO0E+ZQ2I7Qc3hsHjjco5cK7DCMhx3bRX+a
+tTl541jdCpT81Jb9e+B5nTryPjN9gCBj2HDdMOyC9LAe4oWJGnHhk7sUcnih4kV6tktjHCHRMp/
wdZcnPPe+FUnjjyFBdeHYCzLd6Mo/lidPbJPOfGppOLBgwn0ORkk0NYFE0KP4FvuZMSttsReuBlL
2g2fXsjcWJtl9RZyBYF/GXLnEZIYVh3H7xP53S8LSU4rr7qXYPGmnDf+yQ1bZ1+P4DczT0Rbz1pA
DEnC9LvyLeRQ652AT2V1Mkmz9Z5jc/wel2YFGlKqh9tgusDFWh+w3L8Juzf2615JTIR19I346IAo
uwoTXmBDPsdPO0xINMtSY+dGHgd0HSSvOp5faJXUb52hIHD97+g5oIoGuJu29LDwCq6PYWW5ci80
EjtEdJCCffdTI12D0VbF/qXUGV1CK/ldkjO0KUOJZCnL0x1P6jFRI/TC5VHG4nhPJ9c7xovQLY7V
5/LwHFwNrrWw9J+yF+G9WRzWjKWg0anc3q3/rGZAiHAD/13ty3sNIzJFXcA4IQ/ePWZPFLVV8cEA
aH4eZe79SJtvfvOi1YNDCQOvrcDsJXV9qafsFWvYz0CBFmnHwvqmGqD22L9wE4jsjFH37vtldrDS
UV/Esgxxhw0lsd/4w8iB0mAqNlnB3S9K52JPa40dfdnQZOZ5e8XZ+zxNnvtwgwq+SGaf1sX1OtJE
IRTvHWLhsLAbFNosTDqNax5n3wKO+WqC/Zwu78xU1MYiPYqePIIxzsGy4MM4ETc3nWz67LvIEu4T
XSJxg1uQkdRQFcBFzXlLFVgDu52BpwrTfQwi/8HgSJyMrnEf65Jq5wqHS2FXvpj9QGigTwsi6PPk
U9nwwnWmkjNeamuvEis+B54ucXxAZinZBiiPHVA0qsAxnBHotDZ10hK2EREN3iEnAfEowQ4fYzwL
zqIk7RnBg6zvjt5SQDbrUAy/x4GQ4n0Ov+KM0NI6r6+METJzl9NNS4u92wqcx3Yg9GVdODWxhuXI
ZdZrKwOT/9xibRhim8jvuYl3Pg3dgaLlOg3lfKWdh1kEHVXovNi0WPZrn2oemATTBn7TAYbFDhr3
RWlwRp4l7xincUhRdlFRXxcp+NPo2//kQT+d1yVL7f+8KpZXJakpxxxIsWeg8HtG7esoFFPYInaq
LoJHz4P26E0bCdvsvwUZDwsYhMeAkgMndar37UyPGfHIxmgi98K/TO/rtIlml0N9JX44UjPIqYzT
AL32ki0aj3VZvxTVP92ou3OdCJ/ox6odLjZAODFxPadt/lu2ejwPkzeeTRVPB2+oD00ezXwWuEDp
zuqKp/Xr2nxDYtCdal/EDMijIWWuS0RCVcLpR2ySXOSEMZSBB0cInqEomapsV0YBaKe8987DsqBy
wpFqcwUFL0SQhA2oxrbme4Cd9x6i+LxHNI83Ui4UmogI5Dwgs2KdjAk7s2+2PPS2rxmzdxYCjbus
tb7BucNCDvsghY/Pe9wfXHf4hsPAPUiY0S+GQ5cHv70rk01f9xnIPBHui676lbdm+uxAJvosgwVB
VfvOBWQf8OcxQtrs6mrvdAyH1znEOufpnBZiCp8SqRpGDjGxCTGToBPwQwuY5RwqJpcFV+eGseYy
yRfLsnb/k7D0QP0nL6EqUxQj/7u0Q4iITpOQ6EyCS80yahhd1LUhAO7lC+sNTYhBaNIijJNl9R20
U7gvVxVCb0X11qkjAJrlBMWiYLZMhXZaF8xMTOYJg0cpzVSxL7d5NDKEccRlXfB/ikuPCP1iTTRz
7PY/IfemiWdGAitaM+/z2nFwgiMMDeweZ7kTuXvOv+EcDI1/9FP6xP+vLbq+8hJuOFnvpNv/79FV
qDafmdGiol5mGKvqaF1Snf2J6shBbJ3jYmVCdrBsHrB5DLir++rXmKMUoKn8hv7qW2TQKE5KQNtZ
K1+Njmzyelh+v02vaf8KbkkA6UkhpQD8bz0Yp/OBW7t5XI+i3MaXGSb1vG1b5yuM3eS2CgssQ375
wrkOY5CdVOnNmzYgympcLBIAHwkaXbbxgVvYk93G9dEd23qTmJCM+gL89yTS+BSNgX3IQs9GHgXo
wpa9s4vGEgWbH3JRmgCEOq01H2mJvKAp6G+Gkjj8+pm0OaW9m3QXX7aftYc9yi71O19SBzBVvBpp
BTYR/xSmNO4Z3aSAeIR/KkcgQzS8+MOK3IlnhA4/J/B64CQAfPfoPaJN7Nkfs1DW1/oiS8QmL8OS
IivlTWPWOm6mIXJIILUqbnlRuJnGEZpCjmO5c+TEjM4Jntaq0mEkKWxSiYyM3NSm1NE5bL32MEl9
YloM71i71Wby2adzX2d/FSF+RBi97sJ8P/uF/z98ncdy5Eq2ZX+l7Y0bZnA45DPrSWgdwSCZagLL
mwJaa3x9LwdvVVZXP6uJWzBSMQkE/Pg5e6/9bIlOoQ1bHCBVRhs7KQOsbOroLgVpi0ujP/fn/FSg
+kJh1A2XWMkGlqXVVTd7nHaSaYrI8XJm/sBFailvQ48Zs114HH5Tdiit5DOUoKGze4czpfpnUmAH
TIti7SpybXiTYb2bgASMdfvUpdY8zZbgq5JWcIvhaO1aGsPIJpPO+SWO5+S4fHCWzwwAzHlr1xGe
vaIMzpZallcDWOJzAApp18xo4L2hDtY6mE7iDjz9RZdxeRWxYx+EDKdTUfxYBIwjD+cY8gOdwelb
QqMA1igli2fiEoxC20MDwjIGMtiYQCk2xZg3u8LtC46vk3sbhO++uWPyfj1WnhU/l6WOArTGTsK5
nDQoo2DmTE97rk5yNg9gTBnsqSUosHAkjncrfU4a66Qx8/Og6/1t+ueSivQ8BMRctuEP9BUZx0a+
nzvYrXntuqPGI6i27mYBk8zr6V4kdFIvCW2kI+acQ9gm6RoMuI/WiC7Vshhh6ZPNizo5TbFVA7in
BRgCxekq4V2rIvlJ/9o+NFblv7hRpL0Upnl4qaoSdSZ+mOvQWfKaBGZ2BEzSHZd+dHTxhedfDciL
iAoAF9IpxywJQwRmGO6/Oa6GJzEFxl4OI3k3g+p/L80LNbBIKnc6BHqV7yyMIsy2wtw7NRI/birQ
AtD8jgSPv65q+Onj8t86Lcr3pf2A0YBTDP9vUwnWl4V4F2P8SaGmv9ZzVcLArM3bRDDDoSCw1h1c
58L7+rVu6Y9pxJxxjx/9rrowTAgvsZp5LYuvvow4Ca2wIfRIiC19NRTaACsFdA51nXoMWD9kYD1K
0+OI0qTVW6kVt0oO5dNxYm81IF9AvguiR4a22NZ05TR7cnC9+tUqXrp+mgn5SIbyUOry+1Bp1ouL
8PyaePFl+QqjJ+IJEfzORQ1fLe3l3rBa+V4lGV+SJr53JHYZRg+Z6g8v4spWQdvDbjchy+SHOI1/
jeVt4p8oa3UWdF8Z9wAQ6HhWwGffmVNBBzoa2M70GrolbuNc90/wbpz78lVVNcorU2Oes8GhqGvZ
okx7tLPinROdJ3NcCmNUAO6p4wDrrxkjoVK16zA3EzCQ4BAiH9/7dfHXnDQET4xD25PKg2pYDiHR
FZOd8mhGP+Sr96bJgJ+jKoyl5iiimlEhevMgtsazyz5zSB2Pp83EY3iuNQegG3ke8+g6EPU92uqD
VXEEipwtvh7mJ3Qy4OmY/gungPVkT+19FINci0KqlMU++ukG15FYHTqIfXQgLDHhbyzlWoNOknNm
IKiIVxPWZdI/AusVZt/T6Xz/q0R9wY8aDBjs98ey0Jb1sCIF750bEZWjmvua96w017w6pVnfYtX0
qH5rhZYdFnVZq33LjFZ7oigBCl772av0jC+5g4Rq7DEGmDUAa/AKw3Z2ZyaDpSaBPPUjscFuFQDr
KMEGIW7ahsWvOe7sc9HK4DkUYB3NpK+/N4Xz0qfJJytMARhN8/jMOc5ySFLbpJICQS8lfaWkyk25
Zy3O/S+cpa2D0KJ7a+U5dm1gg1Ypwe3YoETlb/wT9tce7+POTnsBUwmEfyPmlzYvfphBmx85ycxn
+O7JQ1cuvCyzJ4CiWvJY3nNcEugoOg4FaG2gCZZMoUmh/dcCfdMlU7FJy9p/TQu/JlrK+aXPcHlU
m7Bj6M1UKe3pqHEiN+rKvhoKc9IS3IfqG5gHSOHywtm7vMzzhGrSI6RHhkwLCjcIOOHXzZUwhqTC
e9EptXAk6WWVk6S6hq9v+RGYin+a5yoYdiuyBkgS4P6tjoD2rr6ZTI8wNyhDem5LJK/JqXIMFzX1
rB2MBEDJn6G7G7rmhmTFYe2J5iSKaLosj1ph+8kFe94F0Tlp4E1bb5f3EzAUpq9fu0QqIyoYZn+i
PqA89skLn6BQoNg6I8smMAZOGnJrrp/I8B9aFtM0NZTME6Apbjf9Qs97/RBEpI2aIsDIKem+kviJ
D3+dFLT8C4YKiY2cGy+U2DY0t1fLgCn5kGjzPNFNMC6ek6JlU0fD5ZCY6cOTGbbYaYP3YPxY7GHI
eIpcTzBADvm4XLtTXUKDZjQQqYFCSHw2Y4TMgfbtJ/uQOxiPWNPuR9qLh6kwUbpyEAICk6eHTNnz
K4W906WebcyJfM7ly66vq/3Qga0P43bCWxdNOENTRrhkd+cQw5AP2H2IxI7vw6iYLIVVmsGJgC6N
o8i9cPyxL/AsHYP+t1oWr0PRMuWZjfglyBSGemm2yQjpS2r7EnNv+ya0qr9OEWHmThvHG2ug7bWO
tAQaU9l+yjo6L56G5mfhtvWDblGw8njKB2Lm+IEU4UaLDfOIs+ZInlfIp9wjTJEQwQhg0sp27PQ9
QTLP8KdAtUqXa4vQIQZCnExnM+qmsxO2A1nVEsSM0saESiVDho55qpv0q5cQ872c8Xw/RWRVmAQw
usRjNKiKRP4akU/5imacWJUspVZrDeN1SiB3k0UKubarfmldbz57HULCSDIB5+TYfAIiTV4M+S0S
RgQB2D8Vso32gdf9xBwFBFkoKFyJ66nS2+pCuOcvIbglLKUiWZbMfkkh7p9c3UC9jC1IkFqqQbZS
NVraddrJyPK7lfZZvco7YKdxmhPhNumf6th7oGyBIMgN9eKY3q8aHfNOV6xmlw/ZMfdDHE4QdPmz
iA9VX91RiBB0ctoUNTdj2VIQCiDIGtiiyhTXwowXnNynS90LYyMxF+wqLU0/ZY2PUKWd4As23iMY
++OYNp86l6mtHFwEp2oxU1IUK1xzpUFV7QsDIxSK2kfk0Qy1jeo7D674lDf+u2biIp7+VtAho3OM
Y9un03nwp3c0y8CD4xJ9o691Z8rtfJ3HuDoWr06vxIQZ0GY77F4LTh/kwDoXi/IaCEt5K1VtibCJ
B3epmTsUtj+yCfRM3Fb1WeCaxu1mfmHgja6RRE2Z4zcbGuGfQ5DdCBmaYi9m5I9FSPjRiOXpaFS1
fa3x6LRVB9LVxQIKi8fbBjHFjMxUcqptdjnM7gKKVwvntyBLYWtGmb9mw+f4PQPbWYHY2dumY5wi
pQNLE7i2WKozEEpIfWodV0OpFuIYOEHRhCYOq5Ho45TpARtxymCKA00bWsTDVwWjXqH3CI7hiWL7
sU60uq0T5yy5zUqIx2I5NDmxheyPGJicfzdF0HBaXgkOyMeJwUQdj/azb2S9Y9ipb9pawWkAjdNt
QXE/e/YL4ZC/BEBj9hx/Oha2P0MEcYNniSrAauTDCNjrfY8x9iLxWRZmo9XaivVwS6ttHafTfGmi
sicbxtRcogdgYyyMH+IRZ6e9SOuvxUZNxZpce7x5JzCRD0466FhR+nE/N8HNh8+IBQkwCie9Q2y2
zos/TNaRLnJNlbHry4o0+dJ+9zocYhJOjI1yChhchbqyJpWrIVhEwAYbgozUC92Z3vWsY66tdJgY
ysrzxyt/18pKXnSFPp3U4nkxFjMkoUBjR3LzZAp2LBB8H3ynlMkoeFYeg5ldhD4D1UjB40TrXUCK
6UG0jJwaSCsvNPeSrW1bv5myQipWwzvPHGDYutbRLYNHpQ3dLVObuR7iwDNrnU9o5m2ZwvH469xm
D8qHlNmllS7LGoSUcicXNB+dtDDfPYdMr1VWWvFF64ovjuMMT08tTWydork7kzZxrgwnuvfDDL5m
Yg6ZcbK6/FlCu8MNW/dItJzMPP9ZUhRTK+BH2Vbz5uy6LD2m/UsYVeMdIMZbMGgBzsBYvpgut4SG
D68ZkaXVqhfZ0ww/oYF6jCECcc/QtSfKQbogPrM6XChXwqro9qgeT6MWrUl/aojaYQfa+bO2e+bQ
jj1uA1xYZ0lpzsTdnI6dyiVT/4PSTzqGySzxPM07PRO/wtnDnMSg9lyMIYRrZYkT2DcuFWIGmhY4
8p9tnyDMb7Kcu555gYepajtUgMbgmTYvXQtNr7UgP9q2d/govXWSsS5tpa/Zs+ZzC1MNUTzjKDKT
Toy92L3VFk5IeQjT1+bDErXascikvSGhFpeS+hLHcXuaRefw4IBVXBjRfF+oAMLsnxhwtCFurrE0
P9nTLE5/lrZxxSmL1SjRya9ElKnYLTG8wykJtnHff8JdP6Hg0b8gxSUcy3LTSwQW4FaLpmc2Wv5i
FOQSuWbWzPJcf9cz/Ps6cVjUvc454bckjqCs6c8mKEkSNL3v4puvLMzLYneTe8TSTdhFNBOcBhN5
jyyf9DQzv6V9X32qqvwSorzbpVHBlN3s4GUian8dOKNSpMTTF3qQ8KvJzElblPBW4yXuSovL6DYQ
3EcndB9Gjn1OhiG66zJFMKNeMTtcMc70HR6n5DElykxLdpgGfGwkXIE8lGwtYuYyi2pQFB6ztGTK
wyu8vyxyG5SC1AFdGD4lCsNdGWBY0oX7sMDZUnAWGBC5vRuKJ6hTHtNfzDgWvFy1LK9E8QZRFDOB
5115fnJomKz2UfB9HCgWVXQVvIrO6BGt0WNdvsoTw7gyQ8LVFGone/EpqwU3PiomCvt1lfg/Bxxh
b8oW9laGTztAOQQGTZ6k1uZvfTutQTdbn+AAP6qy45OdF7fJjgKsX9a8iXRBjON+aToHUVffivxR
qQqXTtSRCUhysCXkzg4i/d4smGkuUktQdPqFPpZzMhnL1MyCVhFT5ReckBFpjyUZ2DYCz6SPywPn
oBs4o4YwQpYxqV6TPoUCVujD1qnMDm3lgEaOizDhvJsl4AFPfvYalLRuRDb834MyO6xDnlQm4WM5
bekmHCpatOTLTq33Xmhm8dTNrLxVkYO9DLunp0OoxDIXHPqG+7AO0PhbTV6dWgWR8YEEw3ewpkMW
59/t2M++m/VxGspkPxgxUGJFbDECxzvUtomXmZY94iuu9KEGN5lOmnXoOnkrksYh7hfvKh4LHtk2
OcowsQsYWrnjeismlX/1E25pagckZaqzE3cgXxHc4Hq2UHwFiMGQGyBhnzSnPUL8/mi6VqLqd5Pd
Ptyq/PFxpGUS0x9nYTwWQXRvRvnV0brs2tajsZpoVK1izZpxjQb53VVLoevy2mQ/5xb9aV5kaPVK
rO9FnGQE34niDIpAHfizkBCjJMe/wzl0Qi/hjcRgNQFlCb5ixAvsQ6njhJvKwcnuNiPdhyn5nJNV
AA8zCqc1JRipVNksUX1E51md+GKeMlrijschqf7ufluBMIHD/RTqHCDV4irj8+iRJGJWZbBtNYD8
q4EnweUf6obha6khQ/4jclj0DR+N0sZGd90WUwOz1PCrqwb1BRfqTD4lf6PWWuZZU/vPsjCsIkwV
N2AND7OlTUxr/hIq+1QE359A+G4vSzgWhcXA5m60FhAub2peu9mIzjymidQzhHa2xhIq8T+8/Iu1
Ye4xIIpTiJTLFEH0Nkd0J+P+O5QC4sJyLnAKRuGWKVUmBLRk28c2ct1sprRqQ/FX1+bffs/2fMkU
UGlZ4gwnmeOdA59d8s9SN6DUbM5GCdK1RRoSDhyk3BBvRoaM9lKbObgH1xOvNAZQ3XBHZzZEo9FG
I4NdREAajXpw4moKtyzcp+TGA2WkTLEflhqQaqGdPEZzJ9MQqqZvkjpQVP0th8EIzbBx2OVSgifU
cHg0tU+SOjHvXHHvqNZvPUJ2d1E5OzFMQBkUPz/8AxjMxTHg9G5qYXquNTM521o+k5QYpp9sgqJJ
yMOUWmiaebFjGzmrY+/oTlPtoq3e6IyfMXwXw+cBrN3HOZfr0+256R6R0ZkrbypGjO7jewWCZQem
MT3HikmCTiXCu5QTEo/JkzxyAhCD0XZBLyIuW3wzAx2FIyCq9WJKNxWIJ6ijAQMqZT8mMdrEaR28
cpo+Ti7BLZ4cMZr3/XTNyBEKkjg/CRuqBXE4Nxu0Nqp8WZ6sZtebPV5jUFJemN0KrWd2iBqd2kgM
wSPZt454+DKl94wEDeHkiF219wgabeFudkxQXy1rbG+ZE1xNkK8Y5eJrAuKY2PtxuM8YtHethv9j
eW9EB/Mh56MRhNb/n/yKRYuOgobAaOWz5O4nAUOd2RI62jeOBg2R6deU/u5JkymFaFL0X0VjdbB4
mJZWeN/PAyqAsRf3RMAeCrFH3vw6Kfd6FlXXbrbvheklb+z69DRJniXwhTJ/9srs1hHDsaYSCXZa
DLVhFXXg/agB2nVdGdVrn80/TZ1URrpJSO3UcNIdoxvORf2l43S2zQkcUgleMy1YCN2JN2oXUWIQ
XWSNsgQAX7vD1i0l1yzqk7MI0p0Rocm0HIf5Avpt6pIM8s/gfR6Mcd52HEtXf45/YIuw7sQY1HoP
41zJBr9O0ZJx6gA65ClHGISUXVUQ/jjrbX/DsS43PKPIe49GBwOJOgtVPaa1jOwQ6OC+vJlZuqtD
3G2SvuC6M7JqGyi/3rKkpVdfbN3/AXtKEkgQxYQWKMNqFSENDaxtYgEp8jD+vyxLGlvHuO/G8yZL
gInxqOqvDoh/FM6IoJk6njlLuueC0mwbG3gvY5WYUg0N+j/1allcRaGaJam6QonppVo87pNDAhIb
YVqe7rGXs+daiNCPH2/2ADiXYmgpg6IgHc+9alepqfokQjxikJg+XjHwCbcal992sPrEauC5/Mll
mb3GXLmxk86f3JxR9vLf0AkqnnrLvyyIOBxYxMuiPDgsO1fqphVBnT7G0GSMuSjy3Ob+AJ+ZxSx7
/YiC4Bl5eb2eRGAyfhtIz1KLPtL8JmJkm6tJHXqR4GyrWZWpltqtu1NiHAI1NPaCRj+5DsiilYN0
ZEP/CP9bH8znEXYjM+162kimrHwjPbGKM1pNu3RjsAw1DzaefLiPADNhoKERd4wrZ+OpiDEyIqGG
9CHO/UZrnF3oR2+ydXUU7lCTV6Bc9TNKHqEGyoTooG9bp+pcjgTbgFjG4Lmo3dfI1o0NyCw0DP/8
xeWV09rZ7qOMDUfjwJ9ipBVj5BwxbZy9Jrknbd3u6XjQ5hpGMz3T0XRWIHeJhlE2NkstQ0HoWFbR
kjZL1BJtOV65IedjD7fklhA7scpqYnaNoCIfWAJ91SqMsDb9s3fGDs7aRlL0qtWBsZlrZv+z4xFn
oDyANCq0s+B0qYQAoTS/I0eqdwbWZv7/LKKLsPf1QaK4sD9iIoh8TMjIoWMwdxgIqoLJHeIpGzzi
pQ0zxFTzmHweyFs7LPEOOQWxFQMHaBdvcRyE549NfYzCx6TM4suS4qohYBXHeAXvbF9M0cu8R96H
ZUwru/lcEIMIrSoA71lG+8XN6Ciy1PJqcThqg50cMC0dGBTZJzft/l5MLMtYpoCfx/xXpdT/XtAm
FHt/Fm/KZPixvy2b3LLdaXO9xlpvn4QTQVOJ6+ZU8GldvooUUmEOjBXQj/ZI7J5xWpQ8+YwpxUZZ
ZJXVcFjU2bplq0+XZv8eAW4ces2AXG3Qk56ozx+gAHq65O10D7w7QjECDaHXbE0Rh5fe6ujRWPCy
ThA9Vv8miCBrnVuEwdbmz5yUPDht54X2tx7o4dGzps/h0pWo6TvucBube6OnEVHZsUmTUcqHjGLz
MYV+yAiloKPpiINgAnhskSbQcyewquSSm8roVIyy+Fh6ZXlCC1CeuWF5glLLbkxpTZdlqet5Poxt
feO5RVoLEvZ6KJxzVkBmtujObJYvCd3Qtjon75Vr4oOUx0SwSRQElKH2rlKi7FGC+RJnNqljZXtG
HconBdDSyYhBagUAl5CXs8Ze9hf1vCYtlDDDkNDUZBHK9FSIUHUrm+BJdI+CpA1XeM4jHKyp3M0T
AsfKqwjwYBT81pu1TZ0UZqfeouGPiF6uJvXpTDmmlDTS+bTyrO427kzZ8qfHv7zSawRlAOp1/2uW
2ozCZDKe2dzG86BUS7aViyPmaOwXZOslWnOPgR0gs8iw+WNGfGkwiOwRFhIBQAcddhR4oRqOIG4Z
7Gf8vA7LV4EjX0jNkIxtY/PaqRlzWMrmDKFws9jQCnMqz4s1jSyKO09bko5a+S0InkFUIsX36Ace
kipEuQe3bFMT8bnvmx73sXtCe28/K9UPTNPiB1s2UPAy/pYU/OA3RcUMTLo8XCnkumcFkdidXmEG
9Nc0kuNr0cf6OqdldNA7eqeaQN6GlZ+UI+G0TFrmBnqVn10z+qfLoGMZecyqaeLFOEpxvRAiVYCb
RDczOZ9yInDoCYqN366RsA5Q5cVQ7MEVmkfgT0cw3+ZpVkd7dYg5Yd3R1x6ZrHHmW5gFQgwzatf1
HRIkzCmqSPjAltyaEBXcehs4nLhmo2p2QWO0t6aFBwV7UNvl3SQu6GBIJ/3ctWO7dTj03j21CDp1
mLateNuQUcd+GX/O62o8EM+y7sso3IWeNd8HX4V8dQzfgtIJ73RoWEpQZKWREXvpEeeihN+1cDB9
qchAhy2K5HU8c3PWvJeWJvi7yUxYzSkwcyigqV1iog8qsmRKc75EZktohfF5SJgFC3UbLCqDRW8w
Nt3vMIqqo6bbAsXuDBiwLdHHDJF9JSmFeEax67HdMglp35rJyZ9eGAH6DMlERkR2amIisiNqQYB9
bsQ0i2z2ZbbysRQa2kkb3zBTALiH6km30OqWsirj1M9pGDdemPV/L60kl2Z06aXPNjyQkuGVn5sU
6HxVicY55pqHnkb4HLQ4YIu7pTHR1OP3oq/Nr2jpndXAafGGrrU9tD1akyhNe+aM0v7ZRV8DQu5n
oXzo6KAfjoDElhTIfSblmeZ20zDZIHoOK2Gd48n4gfZT35dVUMCnm/W7V5sFJMSmWS+dJmR/0UfP
KYXovIocy90FY72PQwJ+59mLUMTYPJxM/Kwb31eIuEXM5ehWjlJvftPVf375gZRK05kDFDpN07GZ
XXhBZgKtrTAEpveFOweutDp3SblLnPb+UbgBsIh3cFHoTjsBEiVmckhjFZp0WcyO/GozGHMGWkSC
WsiYd4weXsBvjEdcCMD4ApUlaTjfQubmdxq51ZbKTT8Ik7ZWnRD2RM9VivXI5H29zPmCokJpU7l7
0Wq/owj1eu979Ys1hc6mz/RxY0HVDWzRffYpRxaSXao6cMurTLXhKgfEZclMlNNqf1ggFUboaSvC
AoAkqeqID8euiob0vBxcliMMo0/rWBvJSzo4dCJDePuzdDW5CjUaxInOkZNuE4x/C1BW2TJGmaIW
YdDYA9oPLQdVvKAh3QQvGWyFh2NT+NNnJSSGycqJwA3rRCPXUdI0mGazj6cZ1orMLNLf0uLsgkAh
PdZ2XydSU1+0ZtgAMXBfA9oHeB8dZ20p//QCRlqWyPlK1iaTvaT/DAfYPfToZ5iAcjPe7OxYFKqR
n5hfKxdXwTK4Dzjhbye3SVeBHQO+rcNtp6moNcB0n0rb/mqlzbyNHVIfqjwZPmhiTK7ci5omyRqp
WOPOiNnoHh9G6nXCRrX7sphl4628uop3uDedzSBNbnETmh/cRaT1RDlfJ2Zu1+VVkVQw/wZrrWuC
3WR25iPWJ+hvnZ4PNNMbPNHw+PadBY22Ycylt1l513XvQXAQJk8Gyx/7Zl3mGGSDed7ZpmtsdQcL
Ftmgw+MTXHo0OsVQnsYFPFnK+qsaedzmQYhb3/bephxWFnSytaMakPiwG56riFcXPNOyuCOJtJyf
yK7owp+lHti7j/0+tLPTv3C+HwXVX5H/L8agjyLK2+b//Jft/g/0bMswsX9YhuDIYPLrP74/ozzg
d4v/HUv0vsMkvO2UcyDm7fSOS5+o9HnqsDUj7dOVnXQZlupBhv4EfQmHFvdEOW1tPaP6mcHCOXl6
2rLbhQTLx94Njj8xLKbNPWyjmPd4hF+bxrhNKnikrfPy1HUY8NKcjB/CjhaD2FTjEmM6wtDIgQiN
ELM4LwtJcsHGKepwTaaqOM1NRvCfeiVuQ+73V7rv+pXpUEMNZ80A6Ng0G8oWhlGTtskL0AWy0L80
apw4gw06ObAn9yMR5lNaOw/dPBKdp5+gOuO0HAlmWB6RxlB9Nzj10lGz7UuF//bEpWrX8Lw2XPR0
m+t9dlw+EEK8/uer4op/uyrStCx67ii8TE/o0oTe/q9XRWcmyJ1P9xRCMjGPFqFzahHWSFeEy6A+
TSGbE+Vpk62pXrH9WzdOvcSWZWi0bA+RPPoIc5/KDopLkH42suRQ4r+4dr77JQwRci4/NxzG+rTi
ZGAdu0l/mRvEAj3BXZGs/NMSc8wwXu5cx0Ygag9viYmuJFacbOQMtMhnMm4y1yWCBAu7dqy0b44C
A4t8cs74IXc04zz00+lW6yBDiSwgPDQhGzJPuBGKBx3m9lCY7TXo8nK/XFX6mXLNj7qCIBgnD6k7
DnIcdq6MPLqjT+QfLS65SegiH8Oiypn64QKqDS49xbw82Q6mjGUpArHR8i48Ct/j7Obr8bkzljGv
kpXIkjLZaYNd5bT1GThhfXZ6bOB6LP2NR/7g8z9fVGmoq/bxETz+5KPnmaYNEN/k02ZJIezl1//l
s+biPZt7q9W37FFIVEeGtS5Ztg6Nx3dCW1oqN992v8z2OJLJntO2ZpC898cCMWO/qsY+fG/Kebg2
rtGsnnGR6S+FNeovFrxgRghY1V1QnfSNafN5NqfefAxPvcQKpkpAs7fGpxs3GpbSkcvV8IFpg36N
y2B86OM6k7L/y29LDNjFtCoS8+SW4UBKmZwxbvAoD2K3LFd1N9Cx0+WnDzur39jogxy51XJtLXvk
hxRzBe2+nh6Q5mPdzzv54lPjdx10fcy3Rtb5D0zLxtbL8FkNwG9WvYzyhyW6d9euzbsHkyFUBePs
MZ38UAZhxPhWNekdJT4Y4w7tP35x47VLILH75T53cR3rmD72RmN5eC+kfhFw6IHeBvQwByftUJxk
484e3tvQ6U5+K/NDKQVx1J1Jh4gBuqhSNEucTl4roqRLxIj0Bgui2KYCD5/pMDibXYjcckD7BqRW
IzcWj1+5iwaUdl6GjXwaRv0k87ACQ2zhmy6lSceBH/RCwmkqWm3IpgjVEi5XFN+ofe1VIlqNFwxI
1aVzh4F/oPwiM5cO7Jh8lTSEkD508WbQp3AdW0N4u0K7BD9UYQPGxIcZfPCaYb/Y/seYsThKDAyX
TvVVK8V49BqGjK3VuKePzmoNgxgVmMMQ3OIJODU3pyNoxEa5sCWSM1W9v0oz2stkTGiiYHC1ZqQU
WP33WqmrRkgW/OehXtRjD7PYccDRwyCgJwRE9fecae6+0+FhDCNqXR9DL+fcyKcHzdXRSfCjZy1v
QsmpGfUx5ii/zh52tAEV4AsJVFsefuS8qCgzxJ7QmLS5AaUNCSFM6hURff1bWvvXKAm7Le6J+VJq
W7eNM+AcBie7qhsPxiDpsytHpMMZkGwnplWJ52yWv9TQBXQnvHb7BGrMUY8AdvCdvnBEKS8MWX3a
2eIL87tPNhKHg1DgNcdAQONTeNmVezbB7F1HZh+rqgeTpzgdy2J3A4UXttLVOPvFtqJX9C0iJdpr
k5szlw2TzZRDvBZ2hyQnyiGoU7HvSy+6wcrSaLKR6uxCq2QQMXyFCLeOSu+8yNwtzKd7m9HbDZcI
gFdJdPww/EJnRhA8QYV7Tj7wAvKBAWxfESMx4vMB/2t9hn33ip+AyXX4UivlxdxQ9Tu9iWw8Yl9d
SzXJcEubnbhQdO9wW5BXtRTQnqqiEyZtHEnoLS5DU1T5EAQ68ry1I2VfhzgeBT5SHJvetkGcFg5J
v0kLNKsYWUcQDWuCriFBKbHVUkloXncas2AzmNK+15WZPT0NjXfKyDgxulfV4zgYkaVtIvzxm6KE
gbC41/OSzC4Pp8q6jc6WVlvXhPKW6SGvqgMy2uE8DrlY9eNgvxoeRAAZJQUV3LGttd9a6LBRFY2G
nn7kx87Pet6YtuFvlridvpgNEJftbZEx0Ahg0F/rJGM06felGoCQQO5ZlwQ7nA4km1UNk1tVv42M
gbtMDudWDv1HWs2P8b+DX8X/UJxZ/1+0CQWAI2nym8IyHcq0/7cMmN3e1AyyIrayxLOWOv0W41+L
5I4lr4h8C3yEUXCZ/n5PAAingh7Ik1K/xWvC7q7+VJrCq82SIFq3jWa9pW0D1rwf012vvmw5bRzi
XhMfvyqdwb0EGXHrunJ6m5OmX7kLnpFEhrVZDEaBHyO4RbZMSIp6c9nylzdxzv3zTRzqK8OC0Cz9
mrqbljverLJ5WeR5f95bzlitOmgt78m6rwHQoOBbfvOf37e8t/zm5b2QkPTVf96hDeryf9uiLc/y
hBQMKam7XMNQ5fK/bNGmEXW0iWSw1+D27xMLsuGyuBW9tdDSCPxTlWc8juhm4WaGLmgQiWN3cWnr
/ueoGYaneiOUBN4SG8qu6Bs1XCRijbuoSTaIhueHQDlMtAAs607Hq+Wk1dWe4IrkWfhjVoVwjVjx
OLjj3wMa2lW/5pnewR+M6BLwV9vMCRu6y2MNZ5H0uOxIKuIPRtKEVulRs3aBDly43uGmdfqnF/jt
tZam9gwxiQKVXlrngcZHozKK09IqyHX0TTLKKPNCHYBhneCrAilpoOIbV2W5qFbllyIzKaWaDgZ4
Zxlo03xQqaCuvI0+MVca/Ha8ZcVpqUmDiS2oaEuXp9/0OSIL7V53DuBwNowtzYKZoWhRQd5E75SQ
sbEgf/Ugh0KDZXqlq6KdzhaBmaTiLh0ZGHfO1h0iNtHImE9CLQEwHCCpFgcFNtr84A5Ft689sFB2
Ntun2AaZFiR2t4FOUYJ23faz7kDhwIQvNNu8C1ckt56exhg2/Z3ZQ0RlmxoH/tH+PtuOPLq6+D0D
athjfddwLkXT3eCIvdggI0Byq5lpyj6rGFMxVRz2Jb5s9FZRCRUXyXlJgt3Gy8DdV4on6uSRtgNr
maykCibo5hRobqd7R1IQ9ijyg3PbEuatZptSmc6iROxdSG77sfLH3Zz39VV49dYQYrpVTpXt8/Cv
XKvYbguruUMhi1c+E4V7E16pRwktb7pfwIx/yLwkpheI+VFaUXenFYjyC9tHYwqA9FJUD9/21/S3
P0+lHu9dNT6EpckkshSVt+4T43tRFC1wNyU3qwDclwkP9K5GgSTNgnC2srWeQTEvcjEfuLJ2Dble
WMOq4g6h9G4RDnG0ZaNdOoTdl9gbUvr8dL3CET9bnA1sjkNIyseAN2xqG4ax+OyQQ/h0Kgc9n/eD
qGGUJozimyBC5WJ1JJG3w2tHWjwQfOcTMkAK+zy4MI+ZyXnhA+DRR1ySmjSPxGVaJWKjq2iSuvFV
wmDxc84YJbr/oPUlv/8vY+e1JDeyXdFfUdx3XMEkXISkh/K+2pJsviBo4b3H12tlkhrOUNJIExMZ
harqYjcKJvOcvdf+sYKHbEyqRDSTH1VMDXr2GGUKqgjP4faMFG46zFN7aiS2Ug1KPcly7c1fhLNz
ZKRibfmc0aazCqQT3robfDcPI5d1lgDvmjr4jmrqwWmcBdlBRVPCYTdEU/zi+EA3tMIz13YXWnuP
P33FdT8nKCN7S6XMNUcXvF8Mv/5Ch2dcK6Zi53Cri0EtbPEmlNytCYXA5ZSskOGIm0P9fsdqS0Oy
j2KsteqLWgiqwXWG6Vgia4CIGZx+DTWUsagsiSGXDbDMTYe9gTfIlPJDbuY4xxP6zprzJoG2PdX7
LjPrO9ylaRPGzbw36JuuA5x3a4x50W6Qvd6gJ27BjSTnwm6Zkpl5TByNwPB6isavY1qaT2J4Iamd
UpRNCKoRGc+C6e0K6XLN0YOrEyJ0tvFH5gloJm9uGQxPgwHELsybK3cxhhKb+phbHauERJCDpX3v
GmbCv4Y6Ml5L3Zp3zmDgj/9jwP1FfqhGJudCT9naEs77lujwXQ6+0PyNZ8L9wmbNZCZtRuugI7Za
0DrhRZu8DAMTGPd3SdT2OxNR+UkNi83NYEwoB04VuJFYSm1jz40oNOtou1qYIw2XFUrZIE7l5rCw
TBRQFzbAeYqSmcsEiKKc0dXH3n2urQOWyfpStkTgtpTaD70TeE8LuTdzkvtgr5IzVyXazlL6ifbM
Oku8bwHU/tiCAaMWaQ2nXj6qPfTDLEcOOppJLsFEY4CtuUVJ9D4Xfr8fJNdQSGRPjxiJsqz5Nvb+
O0FiL7HkdGkxJOSXhO7jHlqX/tLH1aOVzFt71j4TIFCTBPxCdnO/D1nsIaFjBmfP1pGYxVUjhdqa
THJxotXIcX72DdKGkqgSNCWWYGNgWocaOHUxNzrCoAmMimmLLvGukVMxwzWIgUJS6uDSz0hdqJr5
4nKNABXeXn+xQjNdIE01iv0S7atgfGligVm15bY+6Fpz9BrTuBAVhp8gxdZbjMaHzAi+zAhacMgx
M9cKK8GlRkNIy7yrl+bzOuhGoEuN6M5lCZZX5wK+LbTWW3Xgs5dlJHeGCy9L5gZieeHeuybpHpy+
RxDnHLI4InKDKIJdjGjjgTIJFjmE1xuIxiPqnMyDHhDbj70AJeEI4yxqEmo6A9pHWLyxLptl8nX8
TgnGGjEmO6Ufs/v6fRUhh13Sorl07KwNPcefSgyTYM+SPGTE0WTA9sZbWBof64JQHPryly6nz+an
yx7oB0ulPDqqAvJUdcRhhJyweug/BAvtQECSTOkbTKWdkePGHbmIsDBbq+uNGoa0exdYfhVsyvJF
2eo113F3ZWl8QZDtHp283UP+mO91kRN0nQnmp0YKInakeuXFgHoIVAf8OxKBVcNgXbudO21cuu5r
dDHOiTlVvLE1h/jb1pwhc9nZWYzT1af6dR9j8s+xjxBFKqGHoyE7wzp+w65lcZaYVvIDYlzJxVaY
ZEdb+hUWpH3rUd6iVcwCba8JNZT3Pi5wcCkbdeaa/QoftWCO1Xn7hcvJegjrhlCFMjsGaDjssM0f
5hkPum7CKh2X7HPdYctXCEqfhnE9IcS35sh+8Eb3a9uhRKnN+aOvW7cEPgn0uuFELBcnwpBSJFmC
QzGEENWzZUenpjqUNMLXCQEaj2UeLae0K+75RBrwIuPPJzlElJ9NfSkuCjmi196T4zvGXpYOj9je
N7/w2e1QfyEYAkqHi4uwSUnXmGRdqidDi7l/sHI1k3NU1s5KwEW7cvQ+Ok46XQK5MKzNAtGdsXGh
SvidcaWV1dwWzHObMsM2pzxNOTzaA219md+yFz48sKpPExjHWJX6gnmllYzEsE/gs1Rl2MsAX6ZJ
uVLSBkuPvzY0Q3dhh3iur4EGNHZCPcy2H4eeqZFN1sQOk0u01jTc+d5ShhdPn/c5qTzvNcvFShWX
6WsbFV9BVZMNSNZXU7ik1estuabOQOtfamQrB3ACqun3OW3SldeHJ82ex6OJ0g8fIeAbpu3uxpks
/XEODG1DN3kft5GEdbLyW3n4E3O3yx+1DFZgHk4Iisv0oHCVlD9BJJvmCiZBTDVl1G9Cf8N/iB7A
LG2E8rcEspL08LRIWnE8TgDfF1QW2mCRyoJmal0FBlIeuuGHlHbGzgb/TTkqHuhOIYNobRIGQT1J
NhKSsqwKv2iod9cNM3NmSEhoU4cgEVHrOGVJ/8oSz34XG8FTlAfHViqv4mJZGgRX1tUvwvTgh8UH
rDXWLqF0uq+s5RkwGPE3SWSvJ1QcWU17upUMv8KxdrPPYkXRevXS0yWtbwGAlKeUWzluBKkJk2vb
u0q279HukOVSaJ8sMHd4HuaD7qT2JXeaBzu3zYMu24ojFquTi/demMZAmrH2weKM3fmN/VnV/vQO
Q0GcDEgcQp0bGlFCUYMISJ/bZKUbQwbYsnlcaDJdKAolyP5Z80/1ZO+HWd/79uRdk9KCBE/7YYtt
S9V3WnBmo5lCRCXjcJORMtcPxXcoqCmI+MfIHeIPbd2f0M3EWy0Vw6FvtWld5AvIscnRuaUVMTkv
5qZ0e4MlM7YCu+23QWUY+7yXydS+exVl/Q2dAUsWdIfrvMEAmg/ie1JY4lIPKct0c3gGV0I/iqbz
th4r69VDlj2zOryI3NcJhe+/xJMWrg3oq9ytwGWbJc1D7OK7ttTLa2hzwzQ1qGtx6B9KiTAs9RC/
2+RdhA+TER18vM5RrJyLeUw2VtYXF4v4GDwRSGHVgA9/00eG4CRA55SlZAhKajiIPty+Q9+u8OMv
EPDKu+WgNQ5synZIa/YdsoUnImF2g9X0uxrt6lbz2nrbV/xD/kLseg6uD4laPlwqicFPLAxbehAe
SVGMr7rxCriDgi2NY/4xIkkWkJxGMiyHRi/0E73R5URsZjZ8snAUHEbKbZu6nJJnFN3DNyQ8ZFMR
T3jAxUlsIWqPs+1PrwNul+d8xM6HfT0v7A+ReAEP8ACJi9RrSp0UxHDuWgnyS8Q4Q1F9shFCYkqK
l6tGR3QjBo/EkWBYzqbbY/cKrZcY4tqVCMIZZl46HLrc6dGCEaBOHxOtKT7F3Bme7ZnCbwlLlayH
/nMD2W3tNTCbxjjKnpMag7Q+F8N6jbgmufZySFvKSknStpji9JAQ9kQ7ZP4AjXCq7c/JIvi96NVf
htbs96q77A4kbzgaVHAhHZSdDO6KEiveBd6CoUMvl21K+vJtkPE47uSQrkXk5Y71w6apnPbS2lxx
5WGi5CkEriZnBIJ3y32rBzPieAIjbks/MT5MfJMhUIFODiHW872l259RttGml9X8ZUjbdTjHqbua
KdUhJDXRDaRhyl2KHn6K4m3jYakD3p2jvUjs4kSE+oRYs66fhRt/MYnAPeTDYF3sfnhNNUIE+R07
fsj3EaM5n8fSNx/jsNg1GaYeHfL8Y4ABke7Og237yW600GzpNplSXKHLF2sJvU1cmU+apFcmHUGo
bSeueFGNcxcl7oH41n0vW0a5VHAwd3/HDvZ3rdRnoS9INku3TGvkUJAx1BAhqJ+yutv0/MCFOkdz
IXNSYPTflEbN5dE8aA4TYc3L28uAr0BCIdRAAtm8q6MQRbE0FqghtEjZDK01h7A2dAhJFnN8CDsK
42ruwd0qRAGE2Hupc+IUGCoUANw9iajy/BNVaHxacVldaw8d5+DG/payEvF5cWoGx1wGBcl1Bkgc
psWOaD5NTifBx5pBswkO0kmXSxP1KPMf+AOrB62gpwTg7hBq6bgumBig28KDnzOhX2FPtXa9iVSP
vFjKkV6M1L3IHnXCcg4s7mRsN9Gu0Ie+1rLXqmYamsTw18tyJvu9PvW5fraBDd2z3iefxzdfFhdv
9oQqTOnDDEH4Z1JZ4JikeWyIQc1olveie3hKahS1m8Eh+s9NE/1ITgaGExAliyO5Km76lrrVx6ic
0ktpNfF74cWnb/iwulvl1SwWGlIvPMFEy9Li3ZIHwJfs9r26pxQaIQPMrLwngT5o8dozUOv0JAyj
ekLZ7MJiINe5OA9N2l099x0uU/sYNUuTczpOD/RiiWvKMDtzg6Nrag7FejTwev8in5tl2iHzdx4i
YbM4tJfxh6YxTZCWazIiVE06gUqjrlHLeZEEq15q2oJETEfgzne1QOvK6i1dIpjRzdTvyU68dkws
cinH1uXq06NPNkOfdjKUQHYPUnpusQymxjAwYQ1fVSOqSfEEDMQ/kNJJ2NvYskKgLFVsG3paO6NP
vYeyJMjZoeK9QamYbRA4Uyrz4fvE3BACmThtG05PrgNLjD0Q6na7yHoiEFOfP6+l7eS9koCNLCOj
y68mA1CaEZU21bVH54uJ0CsJaGj0jemHmHNw8+Ffbws73lY4gggH5vCPLUcqQKHdDpZoroFGOa2r
RnZ2Nz14kJu3Eb8Y39bHeJw+10Y3sygEkIOp9lPXErTHIZysCqam15Z+7G3y8PmHXqpto67FYk8g
QqVNH5w4P1bR5B7j7xRtgrMNthtINrhsYJpfEp8sPc+jsNWPOn8QzDKUlsvV9YcvtdUfIyl+LQxn
BeGnOiWple1C8R34UXOZyqLQtnWuRY+dnn5uRi6iI3ek1eIa4c3G31vDkEw9Jz6LJeHaZg2HzJjv
hYUcjNaKAbevmDnXGghcuh09toW04qMH26VZenQCjfgwyPF1RXery4dy0znstpp45qZYmj0r/2Gz
aMmpn21yqOPpM7+KuWNtuvXFRBTaGLVXvSk9Wpv5niDx8qmbO1gnekc8VdyJVXR05PkqdL/d0zNk
iqWKsVQHTynMTxTILRHQ56SmShGnM/ETOtyspL17UFGZHfXZZWLOc9EbyhJxkMcshfnZMaK/NQrE
Ray2h3NRCpZ0B+XmFCyHj0yel3VtA7LFYTlsvR+WBNQqVyIWXu02nK+WOX4I/IgqTb2YW0/2gcq+
f6ZzmR3MpY+PdRic1SKI/uVXvxy1o9Ho+oaeB/19WtzZnGpvEUpwkmXYUwKDhM7HLRG68rilXtZ2
mLQLr1pwqLTenoDOhzoYgn2dYhsBUframtRGgDp8nz2tfW+X/XsqqhRDbHvZLbK0GFjLvUQ7ejRT
5gKWZPjjt15OfmmALYmQ8KGM8vcxEsKbGgq+wQXIF+FR+TpKaus+tboJNQ8yZaYjLBuN+Ruou+Sk
ZbV1Y12+xiBcXqHZGdty4lTL0RCuwmocKH0zpdBrfTdLgP2oYY31EYetm0hazBxwzLZUKadmePU0
fTqQ01FeskhY23EW2FSkIqJBDLj3dP9danXjVVuKQ2wysyIHDtlGM+QoE4z0Kc8FC8UwIrlOB3WS
YaTdUWl1WEk/uS3MUs2aiYKaGvv5QNDvUxjATGD3k8qYU+GeSVHA+koKtgP0JowTJMM8Kswzzfnx
pjp0CN6OIIAMNPODvmehQO/B5ItOh/wF5z+CPmgJSVI4azeqJJiEy19tVEeagC/AXsNts6OcFqHg
l+L94hb4OTL0Iq8eMqe8esTSSWUxKeSmC+ZRN6xNkJqs8MpkfAy9/NWDi7MrFr7YSTo8mq7/pATo
yKH3gU5jRmbvkZ1CoKBGbAElj+5kYqBY+wlwJOnv23qm/6IPkdjHwKrwiuLdw32DMTnAQ1+SekLL
Hf/GSWUJdKpESkrmXp9ZgdjIemdo6yjRy7WL0kSsQ83FNOLAmcKUxB2LRvCPAWFsc0ghn/0qx6hH
utOQxBhgdWtc0pNHmliHrFkIPE6eMl+3P8wcOQnLy80w/pSlk6tBQzinkYezBIa359F4IPNPJzPr
5As0Q5gt12PJNNbvQHOqoU5IJa8GPEhK3mj6GbFzoYt0Sk+Yozdaih24GXfZdFKVDHsxpgO8mm4F
JmWC6jewyHUKzIZ0aShdAjwcUpKg2mQ/F7SguLBepzhv71Ql7b0QxgNAAGICPO9WWZN/c71Y4xt9
0z1SDmxKSLjyhLjamvlZS/GrFnkeQJ3UxDMpo+uCnIcN6kssh7XkVMuFbSqXuMMUvFiDPttrkXnV
btbH8OaTNrQrCoIm+vAZzxETK1t7TG0Utnm4vJNA4b0Vpvwh0i+QJK84D4FW+Vp6aZn/7/w5KC5e
MMJkEsNjmkCrHnJODYQu0LpSZv9ZXn6spM0VsnZwUo+m4awrlaJskUygrLi24x4GQX1smZHcSxc5
50Td9bwk+vBMUZ69XNCmQ1E0EveeAAoMYixnPRb/NgMJZHXmeBk5905V4m5tfDCD8PV975pBQ/x1
4NKZ0z80c5Sfuz+GBdQD53BWYcZOsUj/IEdYBUpIbdZ8CnbWO8ImrQcy2J2nJslWLRaHxSqbm9cG
9U096gx71ZdAUnwwzDVabBGt0ETau8ARFQCvKXW3jU8BXEC3ZCUftHsS5wJOKhoof5ANFigyJLnn
Dz5pAAeTHNPJFEDaCFHpj6VFBLVnOOiJZ2pzcTSm+ykeX0YoACc1tCPBX6mY3hXwynahNBmqIXKo
29ZZhkxVPufL/JuEqWmUJNS15YVDXT0M2QPx7fzmFdSUkVbayKBFmOxEQPAOsBoWAkzwkILgkFJe
qRlMIyta2BxgY2yEn4OHCFg8a8CF2cN6Twmxz9NNynKclLsgiQ8K11DLwj3K9Gg9Wmm5Ad3/k8vR
dZm3Z4p6Y8Ip+NejOr9GWfepycYW73FtQ9ov/NvsI4vv7fHU6ZbNAY2jGNFqtOZAGNeKNh2K0tg5
I7gwtdlzBDbtMpyKyiOHXa16hjWwHfuUGhcxpPkprgJETWCvu00XI/A05bTv12BMaXcmqBWKHD2q
Se7zQUESDKADo226e024c8+XTuVd+Mwi7eww+l30JHCG0sRbPJZ33SdB1NJ+agn+hjuMckfjH1V8
HEpU+a3p3/iqt4Y3Nvek6OonmuffizYV+4b7yImGwbYMO9zIE39tRpDdJvGzAspb55GZxiJng2Fz
PvktxNy+Hgn2iTWaCCqrrzFiADMZ9u00mjYTFc0td6/hZERttldu0giwDZPt9KhUVLZPx7iMdZKe
Bv80qcZZhqCKnKWWJEcvvpRycPpq6wB0PtrSvxNKgmNvkHbP9B7bLrVmPRHIuy3AhJEkKQQhQp2S
FOQKiWtL6M+VKvVaT/rx/MMoniNes7WU+6pM82KRz7/d9sdJxzjUF54PWUA0BMNOy4M7xtY5NvV7
68XeBoo5abI6WQqNlGovY99s8Mx4a4VMVKSwTHPppGRIkyMztz1UcW51hkOtHSdzHPKDbOOoFWkv
Lw8sbrlvR3wM9b7xpIYkd8aTs4xPNbTHPzXBmDj6a5zhiHnl/EKTwv/EojJnlNGHMW86Iq5Me40K
ZIHooYnb4KPaC3B9bSsbninIY7opHHm7sMKT3MrUDKQWNJHlkJnusBG4Qzntq73SBi1F6JBUTK1u
VVnjO9gbwQ6Q9skxsvDBkwO4Whhc4aIfioUSXgYGY0OYnndPUqdd09tG6jNZ7r23+ifLpVxAikq0
jTuUD0ou5EGap+upKCihO+5TZ35yzEJcknyxd/xG0cqdYDjkmvkUsiI7++nI4E4uPeH3KvFLSYls
cikI/K79rY2f5cDaYRW5YXIhg9LaZ5H1PBMzM6xm+QWPcggmxDUgmfItAU1UjOmYKXOuIasszWiO
tIuM+BGRwCldEu0YZKQdSDT+QOPh3taBT0fdLXaFxblI96N4QvMfHYp8LNZB5LwfzOaRUJuGqKKL
Sb/srAAztaOB0eoJt/bK4EOsecZuqfFDuCFwGogFgYdcFGKuLXupajAEv2tRerRXFmwkpqQmKI5a
bCEh+XFLaZBsbasa8z9XUK/bzmGN0nmIsbyPS4BgyxgfFHY1kGVfX6JYhDd/zWR3hYJZD/eVdA07
5DRQA4IZrl/TCKCj506xpbWAgTbLiMlwsZ7hCstWjmZZ+Bct/zzSzTxbhE3Sw95OMj3ul+ch9BJK
bMESr6U2jTLI6DqboKSOG3GCcAN3FmhHIvsAS5COjI1kiDWQtFt0hGgEyKrSoPkYcG/YVdKGDk9w
pChTHqbWIvmVqwbVMQ/wAXlhWp85W9PETeHWFaJo3LeEdBVi6wwCabLHpQZAHVVA1yOhmaryK8HR
7i6vkHyuRY8frwNbWBCwnEVfMmQsELhi5zaWsflD1R7VuH/SFtFaPVrhwZB+R03bx1b8lLnLcB+F
TUFqNF9NlpSXweHAKAMzvHPYvnZB/aEJhfHk2GYBOE93SCAAmdOhjVh7YWzt7aX4Os8crUOCpG1l
1FiK5lpauptwb2hcGzzJT8l6nTBenbNUTUTiKJwuYeTBTxlNsVn8HsILrentUmFKXqCW4tRxKzgx
aPvWvl5QHhJlsxwCN95VAo+fGhx5jbKb4p3Ro3DIW8SWqzrnbUvcbunC+ZcWjt0xiKOj2uJLekwE
1FElL4xNCZSlUtItOB+7jJM+0/rqwdD64O6R/IhZAWcV5fKKQOY1E6iJsi7OVDOhLiCLt1DR8wOB
2o8KONeZs1Os9HLrQrC61T1+mbBKyBghbKQZ+mcDqHK0STF3bBY5nxCoJs5ubZ1D6v8HRcKzZEV3
Mqbz36vchP3fNG6W6QjLAhilg9U2nL9q3JCA8es2dbavYAKM9AIOLkmE657IpX6u2odM6F+LsHlh
nj2sqjHk71jgJW4iL4sOTJLPqJ/mU1sC4OsHKsr1APc001NObEyVUSrW40S9nRVMsGOFyS4VLMuC
qDvLQ91BkmyNzLtcTtGVg5UJJg2JJAiSNppHFAO1GzA14ZCd0uRQStdo6uv0XSOnIxeQ2sHksgaQ
dltoVu3Wp+cDsZnL8v+xm/zfdpMD+IgKtu3DMfUM/3fxZdLpJFbYLM10gghXIME3g5TpqSG3h5+P
1CbTzJl43hOXVSKJZbdCDU5pdlyShsekk/XqNqru9iDEgcIOV3c9xvJMT4AbRCW7fUVGLIeoOBwR
ndC3J6YpQVRT54SdtND+wgLhWK6NDYBJbtY0MvvrrCNS8wnm2qoVYit9oJfE0JK3jjnToJ3aFs+D
FHkS9wCEgzI3h69PAY8JSqdK35obrP9+z5n67ypKR7cM3ZY7z3S4mv9uKhKsL007yYe9QI+KxHC+
OXKoWCzeFodLhpu4+k69ULrum98yXXQ0tz2poTPS7scjtSn+eCHzFuob1Kg3BsQXJkxZfkVVapw6
QtrUU6KZfj7/a1M9Qmxmb6Yyb9dqUw2L/JA2Oei0xk82sWnOOg6n+KyGTNA/gfXOLVWicSaZ0/Br
+PWccW9NKBLqJSPJ8AcaSE8svX3irNDuAK3cjSHhb2ozrlvQdJGTnXILq4R6Tg1+l3vHyag+AuFb
OQn18qzVOOrp0hmXvkUNQ90KAyTq8nqr+XFIW+EStLp1tRs8xBYAhBpn0lU9lYyBdVVD0xAI4qbG
+9+ej/54h2mQdQzQGz3HH8+pH1U/sSQN80gqyFuVTBBhIDsJP0OE188tJgKcWOo59eqvTVzZ+JTU
9o+Hv72uNtWQLwQeqEc/Pqcey2OmZ2vWgcnVIwpcVjeQauvYAtc0GGmUyWE2KUBt1MPQlOqgjN75
IH/m13tMGVPyaxM4w3GwKauGjQytk5iknhbXBb4nPd1AhxMuN10udy1T3wz1oVS9Z+UyXajFTBcD
N9warC1ha/K5Xy/82kzkC5FtDmvcdtkp0bzoZmbNzSwLbrpNdC8QBXFvz5jcGh3rUlsMskug1z8i
ykM53dPi5UCKdnxcOiI6fkSXy0dqk8VDAb/YI3zX+cpFvn6YKZihY2T1WPjAgxAPt6hN5wQKmhzm
LmMpEnTRDl71mWQZcQilZUM1uWyfSbsEFYtoExycW42acBuEibXJiEF+yGVcE2HRgOakjFs9Ry1s
uP/99cL5/YbkGL7lIXO3DZcpvO2af70hGWAcDTtn8WZkzUMOv/G7dl/gCz8zwQ1/aAQgnASs+Dm5
pWJADSC64UfnUGeIQETIT7bsz1eqocYXTVRysqMXTk0Lw9mBBS3KhFk3Hsa2Mh5I5lnuuvmsNkww
PdexxJ8mi9tqaGUHK5Sl6v91cwQggo2ME7xOXybPyb5FFqJAAD1SgEeXNep850ZO58+hilD6diCB
1VPJHy9ayNqo+tLTySvn7khwr3KYUx4y8YBSdAtZU9jnDDhbXtpoPha5LvbrjIdBRnbQ338f1v/w
fQiBQMlzheUxRfjt+5hFl9Cdse19zGTzlnue+RiO8ANScGoZmptH9VQEI/Bc2M37X08lZWAc4gnl
ZCp/qNVd+FPM/Lm706YcpEJBdS0DjrjjtLQns8jTaaVeqHMx9ZuE+ItVK5gu/ukl7tDtjkQmXHH5
mGxrqI307mFUr6KCSFi/8bd/vweENFb82anHEelAcDMNy3ewYRq/7QE/5cale43YFzC7m+yrPoCT
VEMtslQmJ88/t9WTbhqRGYU2a+WxutjRA4gQxenZKyJHd48uHYys2oxL7egJZEgJ82k9oNkuA4rL
MKaVmavRU0840wizJdzJFSGi6oYAY/XCn96jnvzT60HuBzBw8U/hbIv3NYq1vci78S3LU/yvkfWa
CdM+uw//x66Su+K3XQW21BAYtlzdFMpg/CfHRGDPqeEPjr3nDpkcWfllzxClgvOiZ1/DqDHKNQjS
hCoUJIukaJBIFLQnwawx54cDxC3O1ZjwuuDesdV+Yh7IpK6gRetnmLhoU2Qbawo300RGEueGffPk
YM2JzaQiuZkT6812Qsjf2aUUQclXjcco9pY/vVN+gr+AJWTKfi+y5DWKEucY5WN2V0+pwUC2sPr7
vePJufSf945rGjr1BtP1dcLlSVn/66Wt6tApD2GADrwrku2vG7O62c5sryONgjvfW7hgnOJ+rt4T
RVFOt2F40xMb2bkL9yOcP5Ihi9olWYYXsukBzMdJe1GbNsKwjYiqfK82K6PxYGKh4lWbRjUvN/lB
sAqGF/VUF35SH4Zf5H/+sCwZ//xhkGR/fhjpoMuNruqj+pwpLTLZrg26o0kPN/bi9iUmM2c/+qwm
pnpoX3S9RxxYG+/T2hkRS8y30naaZ/XWvvXSVdrU8UW9NUzgicxmiCRWfhDeSx9Rn9RLyw8SA1kj
9Wjuf3xQYfoHx/SLB/Ver0KdG2WTcVSbyzQ7rDD7YKM2DW2A5IT/6ccnWZprPtMBV6/p9Jz3f/+t
+79fPrhyuK6Bbdu1cNTr1m/fuvzn3GkKa1IZC+IRPAQnakikeLrV4reOpQE1KjTHiDVTxL11SoAl
Mthb2WKb4GACs+h05esQBSytm+SDR8boCQaGsy605eATD+CY5LsgXrYHyn2YYtWjwWnp6hJUZSao
8dIge0YvMdzVAPpvvNPOFOvCyAjCkS8w7RzujRy6tvoSu/UmBk6Bjbt3nxoOq9tYi5NP+Y8kCp6q
zDJm8o0z1pXPkZZYXGPNP3eFO15SnY6ykALRX5s1ssFNn1TVupYUkB+2fQ0yiNo05CO9feuWes8e
S1iD1tW7ebCRRxtttemq5ZnctvIylLW4oTtiNdEFzXsWhA3iKWqC2UTyZy2G94iK9zKR5Y1ij7fr
aQ/t24ZQ06FAtuiS/3Dx5eAVEUUqrybrIB6JS47R8Kxic8q3i190FAyg650I+fs5FDECd3Vw/Otf
XH3tf/wb21/KaiaxBynBXzf/4xp/aVDlf+/+Tf7YH2/77V0vZc7/v7/lLz/BB//8hzefuk9/2dgW
9Ofnx/5bMz99a/usU5+O8VC+8//74r98U5/yMlff/v0fX8q+6OSnhXFZ/OPnS9LZbgiMi//658//
+eLtU87PXfrpW/657Jvwv/3Qt09thzP+nzaZPawdTGAl+B3lhGT8Jl+x/+mCQhA+/1EE0B2dV1jR
dREv6f80oCNA9HJc9Bimz+/Qlsh+//0fwv8nVns+y6cTCtHU8/7xX7/cT9fljy/kf3Fh/mbDJAdX
8DvYlkMdwEVppP9GY5gRr4ZWT6y22cJfnVKHaKauWaOXL7ig1FTW0/KQlOMWsgFsYtAN29J/P1Vj
fkDe00Kgj2GYR8NWNFCBkE8Wu9Tyv2gcyZGRJziqlpyGTROverKA6OCDaiJrb5LrjxJp70pbEpNo
7uxz77aPY9oh6WjInjAwi9sWjfBgemvMCkG9/jWkhkqHP2Dif27GbhfVlrvz7Ph7oTfEPy6wCbty
a0RVt6qt6TII77MBViY2oSkEY/CI7X3jRGONlH1stlbcvraumayGQcqUimltB8T99POmycA+9TlU
aDI++hKJgpjfsOfe4swnIqjYJ5Z9IKX3OhVUpjm57l3gbEO0lSuzIHjbCMK3vk2TzZyP66DYToUF
m2pBMpLHRbmNC5xPpfbk97azQrux8TQ/XRehLhumJvSngsIwPWMkbm2FncH9akzMf7zQ0DfuAs03
6MTnMJDmwUD3D6S1f+5HyjSelVrgYkaUimTxhKmN2vp7Fve7Um9e/Fn/DO9v3Dcd+EiAPNZEQILR
r8fayHdki4o1KjuaXzSAmIPj90dj9DXrp5YUFsCe+jgRP0p2mMjnV8GFOEtuxExTsyzEhwzKUJxH
GAzrhd+zTbhhf3dd/XMY+qtI0+4DOp40rl9cG7F/YYwv7eS80/MQxyhkMFLBBmDGxAYmJn/o2DrL
buwx4RnL1yYo7rFoDw3V9HiZTKpnW8dy2YHU4SEgeJ8aYxt89XsCUtqKUoLrvqBm/6qVE4tgHQg1
Xtj3MQrBmfALsGjVQx9WYoMilgQhjWM+B/h/Jb0X8W/tiSfy9jpAEKTkARFaOb7dX4IOJgXGYlIk
EXKEo/ta6CzC8KADrvCYrHgi2aEmKdY2y4PK1JP1Qv1xVddDLtVQ4NGNlcs+17WPRvrBzJtih/zy
HTU67RCZ9LoCqHyNABnvEy0eY0mZx01rV089lkiaCCR7dOWmQlGy6pdhT6eEoq0OFoECETWcrl81
4rWmJgHOqHlnzabLQR2xOPxSVPOjS7Mk9utXTEsZXWhUjG1IIgzMcacvUW0E3hqD3Kke/QuZbU+k
vb0zrRIHquD+3ryM1cWL4q1Iv9iEZ6yHQYQ7SgGxIWiQyoBeYTrXoWjfe4O1cvP6nW8SHCcDrGIm
v3FAv08EhLRGxvAe6te41jVBabl+bo0a02I7AGvrcRtD9S+mml5s+7nABrVCkAyR0CI+hV878bJP
RjM8MO/J15Zfv7WBtZ+sS11Ht0xvdkE90JrJ0i8WQsQthvaWWIzuY2gkJ3bPZrHjT1LyggUimoh6
i3uyL/6TvDNbjhtJs/QLNcqww/02EIiVwV0kpRsYRYmOfXdsT99fMMdmMrO7q6Yux+ZGpjQlJTIi
4P4v53znQL9/0lcnt1IL6Dpp/ezGFMxpCTQhdyNDVd8wvdSbmH0Q7IH9orP3GmVmWMzeB0ghjANy
Jr7PTrtoCdinqVXesfl762w0wz0jGq8e7bM1QcNcUyt0IT74w/KmcOKE6qrldFEp9uhd5rl4z6wU
ky2utIRAhWsmIPNfdsE52rwUwnzRbRrGjvdswXaegWEErevGH5k1asPgHCF5A2kSSKwWnRpDtCg1
PCyHkwvvTiV3ltHlhwxyAWUAw224K4PU/lYW1AgJKrZQFgUf9wTwxXFaUSglc/lmXNBqg4adLeBV
g7Edk+lzmIg5lhMrEOm3T4iIl60bx1vcMMeuUScVG5dyYHkBMPhYjtn93Gkj7MSsNv3k27cdRi9r
rfcOiM2qqx+0bx1dg/ejnhDQD83nggZWtuyzxbowsDEoZkbxoze977lSP7l3bliNPNTzkOFMWJ+B
s/W8mAtXTR8Tp5I6yAcRk0fkJLGJj5uDYdLUkneXh6uLgaPugfc0NfOSFidwllfZTWjg82KD3Y3i
mGj4jq1vPlXSl9sxbfowrs1Xq3P2hqFuB3bHzrXnM9CbwLXrjwJ90CjNez/LiNtqY33N/HwcEg5k
a31fsvnZsjSLpNRi+aSnhOVS8ZZ6U7GNEXNtCB/D3LbGOxrpvZ+3S3Q9uTau0+xqT2AsTeNlb5Bo
AZ2+1rccysbBo6lwc91vDas7xgm5UUtL5N8Kc9hwGDXlzFlxP7O9wOm2aQYSuQKF+gugXNJN061T
BgLCcEkuiCkOBGCW4SzqLhS+vUn7iujHa/NoFJaHbFvaW0zYgCdjctBNOzSd7MLkdSK1AM2zQ6ye
3STVVqkyHB9ikRIANGXgWBp8fP5rlhBz21a92reqONqN/OQquDXrHtF6/RyXwNfTKmEmWlhDSDAG
wT7yXVU9o6Ikv3N0l73UpHtpQ997cfxrzcTDkNvXCLt9msqGCyx7U+2UcC3EA/DqFbE/Op+lOU7u
HBUULRtFAt4cJNnGa5yPFCM4Ws4qUsZAdKGnH1fy23bxsJ4rYWxLa4bQQ7XNqRV1ffVZFznY0qIz
NjIF/G10qLLsIP7IUMIwGmPFESzvNcmRzDxndciST0+pt4ahVzb6ZMM6eKmd8YIiL7LlcENgH7Yf
WTabWvbfJcbvTWUGOsr86bHQ9s2/X47/94X2Xyrz/7uKff+7vpa8/f8LNXtAU/o/1+y3v4fkd1e8
V7/6vxTt16/6o2gP/kGTC9OOmpyQLCFN/uSPot35h+Pbnkc5b9oWRbj3p6Ld+Yd3/RO+0MVZAmjj
fxft1PMByDNbWo7gUvdoqv+dop3q/0+DlwAmHy2ACKSw/9jjXbd7fxpLwVci4iHvJFN9Z6a+qQS5
xOajgf8wapkjV5aWhwpSBbtNIlz8OgNIySb/iMTbC1X5eyx1HaqxFzcMKRC2pq0TggrHwdzLvSp0
sqtVE3OnkeHUdlBz+/GuaL4cS91x6lq5793B2/ZdcW+19hFK1SUfNUi7hPGw9lCAZaQZGBYxLkZm
/PaNPr13TdCrCnIBivcW2UC6QBohcb1zUNUjlT/jMGaYqlK8IoPdPfvcSYZPkHLmFcFpzkhNmVIU
HDW9CjEZRJjBwloLBNR/+iz8rxbpz9RA6795dT3eIzzJwmeR/HeSmelysMG/FUR2IKAtLSOqGEyz
YGutx0aHsysJU2nbaBDcTYyT3wA0UE70Q0xGTt0diMJ5l1ZxsevpZQ6q+V98f3/bKHy9+55gdO2z
gYTD9vcF5OK2bKenRUDGevXaLjklnrqLO6I79KxOhLWTVCVJf/UyJO4DcoANkm53v/rqSYvmRgoi
dHqFABN1TX323oy0e2hcZd9gQcE8o/HIy/ZtATG6BavC+51quW+a/IffsCuLc//u6xOA0e5mbddq
p5m17Feb8z4xj3NAJsAytOjU9L1SKUqmAkT0lKw7I2gZ/nfWYXDyZdOX9nhrZwQL1eW4UyM6Tc9P
rDCh8mu8ZXhYXSCGZpN+uuNgMFfr4IFmOEaCwL4rJ7OjikXXI8cDfOF8m6wBb1iQUxtNw1eOyni1
MI7/Yv37ta75PzPPrxffl7agYfdcB9odj/+fH71KBeYY5NStaUbv4sVPTS6Ko6+s+5qE5PNoYa5w
enKkwAvughjvjGqX5zILXhyP+ZhEJRP1WITD0c9SVmS0usQbBUcnq15lsPrbHgT4blmh/63z7SQk
Kx5HqHFXBXDoruydvDM6AEdYKk1An1t/HX6pwFr3tV6tsBYTarU0DcI1yPEKM4K9AnNNT2B1WLqj
pP+8HdDtHuG64L/QXN9LUff71GXJtkx65KEmIgtyfLun+vwNqSO7wKdLL3gZvru69fdGPXwoWfWQ
BgAtk4utLj4tHwkxc7r/cvp0CsNIs6qjxFF16HoLU15ZWqCagm+JvzLblLO9R39AO2OpgdAu9AL/
/CnmDfkvh6QvfGnRoLGPD/7LdBpY6khNUTnI3GH2qwSVKoL3HQbje504eIwAE7jj+CoV9cjCvgWG
OUkDGfwD5jHRggWdkUXX78xpAZY1/LRlu29qv7mN57mnyxs7FsedH6LuTygnnOHM25zR0KCxXYse
1w2nUwijpztC87N2uQUGqJem8VaYLYEds3OWjt9tAsYOR5Fm0z7NpT7HufEs3L7iN2gGUO2HbdsN
5OUWhJlZQ5RpfHvOWuW72ZzsKM/htoj6OTXtA3sM55jE0VfW6upNhHPAGAQ4VJ91FrEXgl5cw0oP
8jcgL/DNTd0d0CAdBld8GqAZNqTdWUcrpf+IS9QvdWVBiejE1g3Gn7WHnZ3UyWljCtKtqvi2Lxtq
z8b9cCA9ATpFGONl7NEk3P64tgkXNZdzGdDRFwi7tRSw7noPKDeyuK0ctRVZOOE2ybRIPL3X8Yhf
zIe+HwSaWHi1vd3LaNRZGX55okh94UM+E4itDsIgnpOt8SOE6J8qMZ7zhD9RvvEauLAY+BcSEpPL
4gDnnWmE6baRzCq25GYL4R32YAo2CiGcv5M9gTFAJq/BsTiYUsW/Wdl0J15sf8dsGIdtOv9uO3K2
A7LYQrB4vpet269vU7aGuMnL76sdT/sF/p/Z4JnVAIl1ExNu2K5sxEdwY6P1ZgXK2nR2C0U/wRXv
Ec3qTcBdky44OdoLV0Mz8p2e/N64S65sgVFUT8pXu2KPdxhRcArA26mMTVHAVHFIziGMSXFgyGZf
Zn5oXjNbBzlIGMGQRrApPtcDASY1q9xdMfoOuJrRvIV6nIfob49TwKTa8pbIbXOSt4sk3QYCbwyS
dOY+xc2I8mQv2voAV/7GH8h5ZMn7hiQJ2ib7HPTvI3V8mI1Hih77SXutDlGAEPAmqvdsce5FQc/a
Y9cfFqMLE9/W5yo+sEsJ7prxGbHrsOuTGCTo+OGCvCCNEfnyiDJ69hQCn2MxWH4Ec2eEdYRmTmjo
Ow4+2zU/Q4pJEOUP91pWVPiuFWljMY/ko1Tn9JPlSnMcJQyXwNthcMgPc1V8aFe+5kscKYmb2nNO
1fKepUEdxlI8G313Syh48i9WZNZfdVZMV7mmHd/FLkhiLcuS6yH1p0qtYiQSBGB+UIhxnFyDnZ1m
oDG0eJAToE4MjDhydWbT84LUSHDfQ5hdd4rP6q5Pb7JZ/xxs731NAYehS0dYDD0wKO3LPz8urb+q
mv74RhkDC48LyoeV/Dca3+zAPl4Dm7HQQ9wFbZTblfFs2RyfKEBIyLkuYVxJSq9RgSKGxRvV4794
sf6m3fv6HpzAd1yWxGjSmJn/9cVqfJXOVFoKjHuBurYT9NUOWI0gIRazl/JYDfKZzAGMGwxFNt1C
1FEeyItRBflRNz5FCElmbUyGBhKAh6JqcM7AOZNomJYhJbRg3VNMjudc4/WDrGqThJGLc+GoH/D6
59uMQnVL/W5dnKzEOqckATBX1e1wNQmAkz9CnrIfgzKSUO12tYsAd1010r1rSTzM7YEhCot7AcR1
+I03Qe/++dt07S7+UvlbJlVpEPDtX5fS7PD/+hKZlq9s7HM4I7v2OMz5eG5YSBJR2J9LaBxgoh7i
PP8GPq3an/+oHloOGILKoT1UQsG+ZSwU+bHnnQ0W3pshqwD/d6T2fRV16DphCznqrooV486SHW6e
13JfV8xlmysLu7r+8vU73sR+T3T1xWQSe1quv4xXjWAzr7QUI75xc3Sw7GfzHbwBoo2TLGzdAHob
FeXGFu1VCL3Nr1FEfhPgmq4yIrnQKxEtuTHnVO4nxXavBU1/5WGtQxPqBf7qP39JLXHds/z1RbWo
9in3kfaa5FZd28A/P6QdmuwKiwQvxur/LAfAHGtX7laEnpugrh5xATGYpxsZHGM36JHhpl/CSrPy
VwT3M492gHy3BMpFdgB60rakfDCY7ll5I4DaJQ9zTOhgNr4EGJHCoEne27nCLC+er34ZC6Gzm3iC
0Skj0xnKWTgEjyQJQC1dEGL3UzFF3jYBCxAKowmODJrvmHAx/NPeu9/ZFF2jgsuU2h9NwEC/DWiM
SOk4LdM1tLhQ0JsonokxsLCXyVNtpLif99nMuJbwga1PHBkDPSKQQcEcBtPtt3g5iEUZMzLBkhdX
+XdzmZ7G0nkjzyts7CKyDQh0bvZO9Ix7ZiPC9ArTYuzPwUYZ3UcyopN285btTsfYk25q49sgjzKJ
3JZ3IPIx9DMC4dx2evvJtZ39oryTYoQOXp5rUrjXZQg66VNpsD0lw0fI/rP39bjJNMNCv+9vStl6
EGISue0sOK4YAHh7PC/d9i6Bjqh7ElC9yds8SVoI2HLN7G08oU0IQka25UErtmic2cgRBIXvkyVp
v9KXjjrqqorsgWxTlgSk4VdD1Ij2J/dWEunzN+Zsv9jgfrieB8W6DUDEDBPxTi9+xnCnYYa1VfG9
7ZphiU563wG52GtrRd5Uf+ebJHLAtY07+dF71cGvPPOedTrTb3LFVsnbRy4Keaot938Q5Cf/UvZp
Fsre8yJWhZuxDx4M30OwnDoPENos1PCZPDmJcbTz3r9PX4zF+QET3T0Y7nxJnPnHBIGOu3S45WDE
uzH/5KAt8LvLiG1ddg8sdkEkWZWsqVAy41AlfKGFDB2jZZVl3RD0W/ysCevcNTOvI3SBCW6ZfMdd
sedw3CtfbqiO+mO18oaQW99c5DJcCjy5G7tsDA5q85yW1noYS3WHIPwY9EVP+1xjn179J1M0zzVj
6Ffdra953ISrx15MkMiMnqM/1kWlI3brLXsDLKy5vWZhUYoLWLWFYxBOP0WZkGt9qvVjmRX+Lmdh
HMLZ9kP2A8kcX8oC6HM0Se/3KANFuQJNAvLJj4H5w4asDAaeGWa+cjkWc0BXxKpnq5oX1NM8VkX2
OgwzofceT2bF4xGunRFs+fCenSsV01v6izIIhWmpdmLN8ojULOdMyHq3tf37ZjUhL8QEltiBHU2V
IR6VsDEMEkVhp7+cNi7OFbGnkcIYFVIgwlHb2Au9b7KwiyWzANMlHi8xtvPOTCdIyERMWqRngGG/
t79ySmReMAEacUPDLx/DJg3upqm2NlC+nyuMQUACErIOGJ7kPIUhImUCVK0tGTD2FrF0HJXgXaay
+TQNpgVyxXK+yqF58IsgKnKvOUIETnYktT83lEhFGbzNy/SMyluewbWz1LXpS1sCCFqjZTcBD/XK
p1in/gkSyR5w3dmY1mZHhgSbHUHuvMsx2a0/x1UYG5P6daPz4iEpfyTLvNfXJWO3lk6YqYCZdeGz
+MJrwVFMQHr/jodR7Rt67VJNb5axtMT8NPkp0TD8W2tj5o63yScaPDQ1Kfa+4ZrLCFsy7x04njUp
VGWLAxYiI9Kkyq4AzXnzDiSIu1WMphe7Z9cyG7AMaBATW784ph2V5kSKFGhsPXiXeFEDtTdLACZ9
KiSUIOHoS8nBdYGxBfD0ii6rDu4tdhUNLt3Nwtx2itCw2+ywdERq+ppHvh93edlLVhMQ7uUg7tiC
4iegYd9JsTRbA4vm9V1lm+OTzV7l235e39GYnrko+DLoO9upq5hi02GEppVD5Cu7NDJVwkOj1hPg
6nBOaavI3um3Zp2vLDroHHx3oC2SZ2E2F1K6fpDLx0/byyd/nQEBK/liLckAEKe7ISwN9z43VdAn
dyN30MbWthelNc6HdFYPK5TA0JtpaAJPHch+vPhr4+1y27zxmAqBXcfIWHeMNTJBDyKM09x7z8Aw
Pwgr5JhHQ7jrFIzzgD1iNgjnKOY6YsmBLa9Q9bZszIRM8/zTn4L10hrwZNVYl/vpNMlWPQoLu7qD
egdMdbqhpbb3iL7Qmg6ltdc9KAC2DUcxEnQx6LPq8f1OwdbrM/bc1vxktf7TaFmEl64N/ZOh9p6n
ZyYgE1BH5M2Fkwx08c1Tbo8ufQP3akYSKqF+9YvZ0gmCJ7WtV7hU5GS3dNrd+D6MJ3wBsmPwU1Hw
pG1tUR5at6bKI5h65Q5X/wEZUs3ajkTdeBgNegLzw0DztSu1/2w5JjMxG8O3oaGDA02AgqXxbjM0
m+BlAE1uv1slh6+cbLb48tsU+RWXFefhMSH1Kmh4bmrcsptJoUiYOnZd6WxnW4Lls+AcV4AsOncN
jis2FBild19OhKZFsjp2vji0cM0XESzn69bbJ3/vIUjmX4SecCtN8TGZx/m69Ac8myyR7pM1rBK0
/SYKApwIsBiKbK+F/b1jlKLy4jbGwRT6C/O5XLHJTVYizJxOXEbht6QDA1ZYzPhNfsyj+M0BoBE3
L78D8WmvtjhoyaB3kF1ow6XdwZme0ZRVjLVWCYWt/AgKLuEi3c1JZm+nZer289h1UcGOLhw6/2cM
cS3kA8Bq0RfuJl5JRsi6+toB5+8Ev36McQv2BszZuHb30q+LyGyJCGnK6shI17khG0qHnbdnOPAb
BqsZGf5QHoxkIGnbI84lSxUfgsWNOHHPskyZXuLcBV+nwXd23V1So0sd2LtTLtFkW8YD0Wo37eyS
x8i2i/ZiBaKdvQjzZdaFA7CEs87BJRxhRQyztbXONRNpfKgzr918A4Nq11XDcEBZXRdsM4n/Xc3p
aWa8x5WRsjOvU6byHNDVwMgUNcauJnqMCKPgBLGvuSndCrxkXxXhKBwsf4E5fTP6ajy0y9If/HEB
jrg8tR1rNBrWIwlewU77TFsFo4MwseeL1ZeXjCHAQ+K0r9pAplwB49b9/bqWP7ESgyjp+ygFjsHc
o4RIUd9rpxXAoBoWv8NJWERvSL8A5NeaL8myozKVit1iT8YUMPUEki5wssS25Aav/y61SB20FbsF
EQwUrMXqh4Jo67oEoM+s48UBmbMJKn8lN7f+zOysO7nOnnPd5CvW17XGJuCvJDiC/2qDhLbxit4u
55pZ0MqcqxB3X65L3fLkWImxrfs+DZG53yfT1JzG1D9kxeJt7dYasYfLFzjc+AtXmNYlYZIzNpP1
+l9mIOKb2UiugYUF9dVcj+fendNtZTR2uDPjTgAyKXlNIS8ob54euUp+Wj4qjhrtAEV+kx7qxlkY
4XU/Zkzj51qP63Hq++XksBqheG9usr7nNTGUefJKcn5aCyweq6dn6fTGQeMKZAwMUQfydexniklU
4F7SOWqCwNgLT74lQ0HAQLubvVIeEVdAgJl/4A8Zn32FJ2J+UIHzZJGlwsAp3WH0yDcJeUj3boDY
GoR4rr0gHA0Soe1BeBuWVd/9fDkiuCcuJGUbb1nus5lXv8gVWjn8infHTwZgskzo6e6/WDDIwkMd
OPOjrsgVHvPae6gARXkpFRkxU9WeZQONzdwaoQm14zhFfIH9BJF1mya0+3N12zYE0lvsSOC6NnOE
nTgaK4nO0mPYl/ZjdozNod5k9kQU38yUk3v0t5vddsLwL8qkghqKub8AhkWM472aMkPDaYqHBpcM
/CUdh3bRnL6+BW/xXgbUlUcY+jt2MgJceORaU3KXV3xkZidFTrG4h0EyB9du7bKXflF6YRNSp2eI
M7vZsj4NWX+TlTdurAqqMLwydePlwCZRIBU/yyDJ8T0hzUhj0Noe0oDZgqbGvayizCMKIYPGeIc8
Cx3KFV409I9ug6CCRIRH38W3bifrePjjLwTcBVavJwZFX2cEVYDCS7fywJgNoRxb/H3rtA+DsLtj
TSBWvo4mEv02OCvinMOAV33/tTdY9KUBGXELd2DbJ8l4VMWCFK8wCC7P6te4ML2wMeE2msm7V/xu
++VHFff6ICW41y5Wp/gaIzEYHLyKu32x1F1/NSKBGPRD8PcESZaGD8yZX3BhYi0xAdt+EQO8wfhW
NGRIJlXx3CaLcQHpjbSE7npjAYXZtVfDXXJ1G9HZtpt5bhR+RHzeiW4wnpfV2cJoRZqFNPaFsfz0
6qkiuDWz7s3EiLiPMMI3UA6/2BDx0DOOxce8/0K9anNE5o31dwOqCeoOpdaeeSXbMcfMD32RJ1t3
Ho6Uce2zPSwhpfidC3AFbh3vblc53+YG/YYBZs8lIzhK8U1tLKO0zgmexkKRSYDIqPlu+49Vnjzn
nulGVcol1XnM+xcWYFpGEJWY9a5Gv+ek/DTX5WawLb3V9jDfTXDAsITr3uaW731qyxUkf5/XNwMh
AM+dgozlQ6I2WrJMMfGFqoayZaVJeoDJAPpI+cvGGWB/V9Dw9vhTrBf8LToEZDLjTYVSlKe9vhq8
XqQzQVbt2/5lxm88OuXr9YeobGO+H1EkDujBn9dxTY8LjMz2uh8ovAYNkgfFGj7qwtBB2DddMgAC
ZXiSXQEQK1O8DfJpHfX4wA9IH3+bzsuUBBgnUEyCsGfOJ6OvGTvCVNYD9SQR3FnNFroWJysU3nkd
bgFj1iRmJYzxh6QLEb/Hezzl9C+F7iMBF8FBt7IPxjXYrhZw3ByiiHC9hnlxEAWiAaKofTPq7W03
6UeeM9ywdYIsVS2NjHICCSm6rEvP0JRUrpYH3yFjQsz4+vjANKZ/A2fiRLNXXWhnmxTQ1ixt3P5D
NT8vPToE35Q3pEkQQ4gS/aicPIeeIaejDtpL4BnyvnLNPpSCJKeMCmVAqHlB7WZyIwq9G4JWX6BG
0E/rkTJ3GKgSJ+O1hXh6zOKC5RyD5QUa7J3jusVdfHU0k9q9ow9yT2XNYGh0xwmC6tLvVjYPzhgq
nd6qbP2cEoQ3/qDFdoqTz8RO/MMY27dWITnCFcJZFQxgB6qWJq0bZ2Ii3eZmcshs4sk4rmnjfHOG
4cZZSJhuV/7+GtLSG4QLzitL03+l9aMMUC8Gjs0YzUZnSlTNwXXTGHt2qZ6WjMOv8BCXuu7yDjyL
HlDxqfbN8tZJmAXlQ1K9MFfV2zgTb2CXKceTVsO19eW+yFpz27rgaM012zUo0V6Lrgfthn9kayxN
eaigyNyjlaRFGufdBJfkR98I0pWWGfoRvYin3ahtMwGpxO5vettuuIpO4HmMZ7PFdJEv5ndImE6U
dvkJ9lt3GBuTzltND2gmXthgAS3j5eUwD34aKax5n4TFuGGuVwYUH003pHs5Dt+Viif4JzzhjVny
twQtd6Gc+t3IIY+kuWaXvVTfAjcbjqbJPxEotnGm3Q0R+6ibuB5rTEffGp0CIJwWmjnrtVTmY84P
IBPLYSiIXyL1oPxlNWzMWYKBICYCXoi7M+qqOZZzhxqhrKM1Z3MIJo1MYtSmNaX0FdDWyXlPopof
Ilw7mYM+fX3iBxkXLG6WJqxsIkZpg15BEY03eYtaFp0HI1NwoGDq2bB2ZYAIlpjBMgWBEy/EFYlx
8qKBEQBpm+l+Qg+ym0wyxeA8uuwV8N8NRQuEWExnCHUfJH32SS6PsAbIowy67vD1EGJ3gQLU2cne
WPm25nWHAsPfLHnwNl1/Dh9P+nE9mWv32Pv8N0fbeG8FiKIX+U01LD2nxC6uf8NNYhUGA9jr8LOd
sKqnkO9ZVNExrmYsIAZuzcBEP6gdczPr+gMD/LQBypecEXgRrpnu6+vcRmTe1i2NmyZfqfQ9yww5
aXC46+HBJsln0yy8bIZXCR6ZQUU16zN/XNmXS3EjgA7DpoOlpoY4/WPdOAvWtKrD/RM39dmZ6wTz
37zs4nI+VXbBCgMh+MHtmcoyoi72JQFq5zaezjZYjygeO/7XWLRbZj7uThigLxgUMXgkJXnxP6s6
cY/EUpeb2E66Gzfg3Wmqt0ab1l0vk4exdnH0+f3RgDtxVLMhtlozK2nnZdyU3sWwmuBiOdZ3JnEx
VzuCjhA1fh7WOlEXErihMjW6Df0W/fb107cGb9Czu7shUG3kVN+ggzubqo5v/YUnaKixwDF0OuMC
tEpSpj06peW6P52mH8b1g94Z1W1aVt1udfw5bAN5rxwbWpHDXjiFe/xIbZmjIo8XAlAu3Mj0tyvI
Y6+ykZya6yVb55E9ObFbZju6O9KQqavcB7SRN2z7u4NwNDmos6UjTyzrHqsT2CgmH518BDJWn1MH
xL5fE8Xe5uTVdoD5RzvNTkKnl2Fy7X2QOL8YMQTHeBhOS0cfvKYVIxkcTKx9BYMghguOcWHwVPOs
ejVFq/Gjve60Z7d6SRNUolbbUTzNcb7TTeFtB2zI27UnzqS+7kQHU570FeU1eqS+xJIOCbLhL/Bi
d0XZKQCG9rqlgddQbjg8YuBPvAvywx30StjrZRCNfQSS8DFgUcCb9m2plf/om/E3JErtLeA+nGfm
kGLmdWmOiAze2a23g1ZCWH2RMXQBafwwEKS+yQRqnY4D18DqNyZg6asg+danxGL2I9IIgrTfXJIV
pIAaFefAxZoanX6C4pxyw1fLNZusJC9j/u70Sw0W1Nv1Oai0nADI2hT3ZUONNU1I573FnXbO1dv+
9YsyzXLLbBHx/Jjxwcn8MwqBt55d5QXhK2DRLM7vLMSgu85GNzQt8Zs15Tr0hegZu3kfK+OLTT2V
sDptigi2miBuCu8gDajCcMlhz88zxYywaTLtH66eTovugWNDJEpjn6SGlHM45SeFfVTRr66h5zgI
s43aZw58jXPls8KDgfTGrpedOQcXbsinnHOCz4wWR2tyllvPbN/dPlvAoViCWYV1BtE7oYDtD7FJ
O+o19rD5otHFY4ATeLBv8erzL6w4MooEgEG1mmXIKYBHpVvfwDc+dHFwaaqyO5uY6UgS735DV0++
dyYCC8fp5AFl0AdxevDC5+ynbdbHDL1ElKyDvM2RSUCBY0zVfodF/UJPKjZxLl16slBaZXVqBOz8
3O9IoEGjPvsIRdpMEjZJKgqw4q5/cxzOdtcxXgn+fF6K3N0Qw7DcWCjo9xX/Gio66/lpalSzjef+
6HTEAGezAVxnvRbE6XjqmJ6iFaef1LCx6xHuBxa//Rx/xl1WfiMg5VdRp1h2LMYUQrCGVmKHNQWF
vu0erHzkc4kZDAkNak0nWqYEtlvVkh2gMY9DCXO2lvy1SIHQg0oIcTl0BeXazQGA8XO7DlSILnTz
zpteLYJWd7i0jwUKfGTfJeJqI35akCJeHIuh+hfg0/WMaZegSty2kJ2n3H9ak/SN+CK1UwLGScrr
vgXg5OIPnRvycah0Y3HMlyTHm8Qd2M39gfjO+YQR+BsxaOM+qcnjW52nzqde8AV5h+3SqPNU1zgZ
Y541m6XtdV0WtaljX91A7X07iIVec37Vnn1XjMuLgsBpCUrfZHjRdno7rASVA+GKgil/TFNCAjoX
fOrKOG5DHF7golSXGInG6b1qKBVai3vEn5BlDtVjwyRrO06yYKUoy9CdoXowc/uBgp0tW0/T5jqM
Y8B+RbVoPxj8wR3x7uKGagb4AklqPys+HOH1m8ko7rAYcPs6Jd9lIzaOI59wmzx1A2A6RlbOTCSG
0M4Mc74ipCK4m1fM8MhL51AnsjlASC1DGxX8pq3Nb4ubdk+2o281mkPvWuX2F11r4uD9BppWGuSH
2MhV5HI6Iq1COJXp9rNox2JHxK6x62J91HNyQw8X36puMDZkJHD4QHK3hvWjKSc+OQMDxj5Rt2PK
uCcxrXsSi37UE4PCxodkGbwPqfdWgVqacrFPCGxFZjkuF1wDt3mnWVzYhG/3y4fy2TZkZf3NHWmo
2opIgEmpYyHGW8yIW5uaY5dWjthKeKJrs2wH+9qejC8dr4n2KPkmRDndHDyVXfzm97bg25Ls1af0
wxjUU8BwaAOFr9oNWKM2wXpfm5CtbX2NQK8daizGRnOfFaFnci8zQU52fV/XW+pegY+Jc7GOq+CB
+S0ODefeaLkLqCYDKgyerVU0YaNqEbKjpQah6V1sJjH8gMj8Q22IZ+KA2oCwzZpoFlRv/8Fv6oku
huzVsvqOSPDeJaCEYHRWmLW1n7z5OPLoyv62L9NL/7gXzoTWabmvqvkEQD7eFCfoI4bKNhjO79Zx
ebcBvKS1+wK0YNsQrDCU9tFcP92k3+dGBgc/f26VOYX/YbpMSNsST5ZQAYs8ZsZN4z8RTHOaiuw5
Y1FoF96tjuHsfEkI/i3X6/+PMnv7mjD5P8vsn353P9P3Pyvsv77gD4W97fwDpTxyC+s/KTuP5ciZ
dMk+EdoQ0NgmkDqTxaQmNzBKaI0AEHj6e9Bjds3GZjXLrq7izxSI+IT7cbRRQphrGOX/UdgL7z9o
5JEhCdt1xSoG+l9brOX8R/jCsHCAu5YwEMP8r8LeMv5joMzX0Yb4BIu7jvP/o7A3ET3936IQjLX4
AmFjCcNHb///yEclHLGFWo48AP8qLVhXliT50PPEufPqNhyK5CxdSiCix0mhGk5mlzF9K6v9uMgl
NJj97DSYzMz2KuQUbF2rpvuJFeYsPWVDWXDJbkii2Sw1k6ckdV49uuFgyWJEAZ74l0893Of0Ac4S
bpeLRwZta5BflzaHaojJkvLNPGw7HjqEK49+VvgBFxB4Q/pMrIVoJzlgSovUwiT/WIgWCwRUMQqj
OdDi6BcV7LOtI3VIovJQuh09jZjrsIq8a5l5y8Fe9L1ezEhdkQZ2Qv1MkhzytmHaNuvdg1+6SLKG
aIFfb4TaNHsbbcyfikrHeo8mgD8im6viSZuzyDh64P4dhwuFBEDQ1ykJFI6pB/VB61oC13TURxA4
2O1XEcqZiDjDiEVkQUu71Ygg5PtD0Ack8Z5QdrukYS6r37pp/7GHdw/KIHlvcVh84n//iEBzbRnp
pMHCjjWktBbknZkEJ1rxhThv7JsOsixGa+k2WtrfLlfaXvjykA5jsderE4yBk99kr/5M+pi462Nw
uGr6yfmLROLln5FG9c3N/1GQ7oXaga3MkJNr0Gogei3jr2ShtIFNsp2Hwd5QPN15kPGB7kIGdTro
vYv5MWmPE2slJsXsmq0moXRyQBRBBGTAk5O7MLa70qy/WmXDurwk8ZQFqKuBMvoYSS3icju3Y9s2
ROTRjjWp49FnZO/aoXqk/K8RoDO2YiGdk/18lRPJmjDIYltdm/EvEvqhGJMXOXIr824dTRQPFtGt
FRbOQEwtbm1t+dT5CYq5E3il/JhG46MyprumLFHl8O9iVnzgwt+zbGRcL7Bpj5W4m9K/PnUu2Ds/
tEH7mczkMMTFlq9yy/xxApfYURAxPH455naqmDBiQ23K1SjbY+ow2axr3nUYAUdHocO6dTMxtYYW
6Xxq9fKiWH0H88quByPCnEyDgTJdiAS4VbZ3RwzKmz2xeYmNkhxOK+gn6zHpOuZQBIwC3huPXMB/
lSD5TeYBwCR2S+tLtkr5AEeavQ9UeTHcYS5+7GjtBuNviMsvNhtAVezneI4uzYh4Tft0HIU0bWLs
ayev+Mlvaj7ZqOlju3+AvfndxRFOGgCZWXG12KDMybPFRpk376yq9mFo06McL2VkWZtynYNGVWeE
ve5cu1Q8UfYfCQRtgwTp74ZQ77e2ix/4qAPj3XWaL2NlyRNPEjO+1b6RsrzFPcDaBj1kf5YxOjIM
vR+elU/gSvskgM5RpWNIOlxYyzoJzHb6rHvzOCh5n2aCurwckYYwpO0+tVF829b4PuHx3BDuHTUc
Sb6NiKU2jj5ojiYC0yQA2MV8GU1dXkjPuSH7XgI3d8+Gnr9kghgyR6vhhzIFAhKvaIzmdxJiwxk6
M15ZaQW4jL9oT1Dumv3wlmbFq49+jPrE2DhzE9aj9ZgWzprWNmbAbtcBw60TdDKmQawm89VjZ7Ob
LvkaEiU6v3aWuht18pWkHr84CoV3kZpfM4vFokcqDQvwqSUzZDVC/SxJaAzZtyybowY4nUy9O6bD
RD/Y3n3adiFANv4iPGe5TPycnl4xZwEmOfgBQT9VdfWaTr7DvmH6x5qnDwdgHmwXSc+xXe/DZEC+
cfuV8u8d4l7ssy7rd24dX3FYnKijzpPOiypgLxKYip2lzW/Mlo+9lD9mh/U+Hq0eUyijqbrkW9DE
sAnoCDYwu84xK6qtKUaM48VXSuhlKCZCu/SWArRzb7P3Fa9/WPjGW4+FJzJIuZ0JmLX5z+vs4Dbz
YF/oiPfsN8A5sRN0NR7bgeBbNYjb6LVnO06pkxDH0xgXDy3KRmd0Qt2OP9DY4U3lSapFFDirznUu
KV0nq9u1/bdCPhWULdXzOBksYpbXsbGbFQAE4mlN5uyz9lUtFItzP/NK8VynxjP15geiL58UyGL+
YXZ9tfIVFOtAhRBHRt/DBn33Z1pivYz6du8MyxtpODIkHumKuXg7SEZodfrs5epzspSAO2DdUg5m
Y9YQnjnEsCjSadjQ+a9JXjYEHJgwlyL23/G5cb0nNnsxiXzVT54k/iaqqeVxMF2mCVu/NTiHvHWN
TbzKNSNTwASlySM3NWVeOCHGy3z2FP7bOJh/ZRJv4c6BsIl0hUiOMM/61kqFp8IxX0ZbwYjo7V1l
52BC3eqGFuRlxAwOYUC62yn27lUzIf0EZrssgmmA7RaYItL3drC0be94Axi9H4+cD4w1BKOsiEBV
3Xh6t5nhVGGSc7eZNNKF3ffEBIPWEhwQRjk/u0t0NLIoBJlLrImFWZwwFQFHfiIwXh5XBuEOOcw9
BCuOggGmTDfloTti73UyFXhZ+5b2DXkxvvthiPZRjMUz0P3D4s9VgMHd23jdCYU9+lwEWoFuctRP
5CJ4ilFlxC1ope1/PflA0Yna1Mk0xbq/bIH7VcQtYZsedWSZgs1gKIu9RybgJuLmBEgoGuRoDOZd
klCQnofWNrdn/FFjmmyaadgOCewCw7kbS+Y5xD3+uf180N3mlc07lmAf737hXDTDfSBQzkJw9114
a4R2r+/mbBG7eChNhjnRl641PMCz8ENcLlsXoPPBJAiKC1Qyac5MXmIrtuWgh2bOnDleN/4K926Z
EWBQR0S5+OKznunSY3VIcP5syNdjZpetN2b0pKEVYgI9vGozKkHgPlpQZ7MPpqTYawCVOXEMMzCJ
sd9kSNvHCn/mUpcIQKT+kAGN0nTzjXooJ9QoEdsK5Y4QIzUfzSFGeRvJfLVNPI5cbjwZmPXEPVi3
iG25x9eBDk8AIAC2SjA+6MgBjMCQ/67iioGWsSH4cQ6Rt31bffTLtX+cPRwVoJ42+VKoXTr2d+1S
MotEcenEB2vWyZwqE+6cFhGmEbmkc3Wdds46us9WJzK4A8ShYymDx9uizuQrNfp3DYkfva6+EpsP
n8n6+l8b5ontS7OnIBiPXiQeVNHsPNOtMfehCIkX8GhZdO5wVIVQQKFzFx3UAehXY9G947l0i+QP
+tW/pYte5rj8jhP7n5utBuv5yV6/XFpRIGiykw9X3M+ja+60eaVL1N2NqvrYVAzW1Gz/ZIxY6qG5
R3qCcFRU26zxtWC9Cat1TQXIkSGV6RwVKCg4VaoiCrLglC+tsCJ0j8/M+WYV85Kk+HUa+5lvPgog
u0Pj0zS31iuemhJN8ZQSotOK7gqG+VOvGFCsiHsmIFEw1gbFKlEK5AKNdLX5PQ0UX7+W2VXuvbSz
890hd6aA77Yjt+kpQz/dl9lyTdLps9H5nbtpuPP71jyUM8AQI9ee5nZ5WMCJoJhaiRzMw5HUlH9Z
xIzYLYqdYbdqk6GbTMbukFEYCqla6AbDhxtxXHL5hlalSjIqDU6AAd2iVnLtlqyhgFUYxAYrwXpf
Z5ZgWGLdJ7s7uFT4BsDXbyoClMKk0S0i/GD5TNiPEYJBTkj0IMmZWRRO0exRMn1nS0T9Io5O96Oi
3CPykgJg0PjCK3gTXYOEYVpjBfsRhMXQFLiZ6ghqzmAScTgB7apjcwmV39yYbXvcIeT8ogOqDip+
zxrCiz2TvTN8MjwsE1hoknXDgUJ7L9LoKaKO35VIXgK9wnmCDOPa2khbsoosJEH+rT93QFnsLHBE
uh6zlMwIlNSc8m2Km4k/rn5n4XImmdeZvGgSA/Rve67aQJSIiZPcfaAH1bZReSG2UNvJ0vypmvrg
TwJtlXZAQ1VeQFbSK+aGYguf0EPa8k+kNqWNBqTIqGc2LLn1ShL6hCeAy83otr7BYoRSqQ9M18yP
GpPkcWsr/rdWry8QDASbWC9dVckmb1xV4+gw90uGNHQsm9/B7k+5GrW9Waj3KDWYNpvaflQLoj6U
y1s2nXvVufZB4EDbZBb0p2ZrT/68ae3uMLFSD5oMVocf6WsMM+TXTMdfaL/rzuRt7aoiBiT5aLqJ
Q6+A9zlP2aPqxRNpOfjSe+UxRqKsc9/0yUy5yDq1RUe2Hw2RnIz+4LJ33RrZUt+R5IfV7CGfsvqx
HsybY+GOJAl7ws7eML8jVqtDQLQx0CfZWn2vNyZHwzz89L61RVACx5SEanRS+j/Cto2wAQfGnI6M
bSczVttFRN8DPSiqPe/iusDY+Eo7BNXM7zqZIegXLebDMfD2aO0+xBpORtbOhuLb24lCHsg/7A5L
YmZUmeKclVqPwEV3T5Nn/etkDe7VPSduXR9jQz2Cti72gEh5uLGXO2B4zhA6CEFvU3eD4uhTxtLZ
Iw19WHHmV7LgiBLD2ibsDEU7iTJt9OcbLnRNNb0kHuAWu2EWoZPcw6qbJTFDTUKJp45trMXPTSBX
0jRwJmtAgiVrOWOmlABhf3L4dgUNJBbubQR13IK+TaTvlMY89xxMjpEWQZGbYtVhoRLqnxP/w0sa
Qp7GukKIQaNUHiQ2wlbHl1TyqAXjsLA9XIywJdRuX+Mf4HHR79WYP0SFvaPGt8JW7GAjentRMtyf
NfayHmqMIJHTVcs8Y5t59PGOWZy6yKKmjOcwsjQ26rN59aqV+8zpktv9E4IlH+sp+npP1H9KrsRc
AxWYhgLXSlFySqhFGzKvDmQKLcGK89y2ifYSG7smtZFM6tQtKvVQcxQcz8R/Tp7DOrDIvXWFACmZ
WBS0O8uBnpbNKXIZWiP1Uy3umq8Hhwl3Y1iM2F88vWOUPkM46r0Gx3ZZv5UunSXuSLWtXcEgYXwu
tGEO27Kg8izjLVgSK8j5vVxBz4SW7ZzTUge2I5ALMsGtQ9pYbWO7zls3Q2zl3xpJzJWedGbAbRmM
Ju+MTsxcUExYsN2GlRQZXYeUkUHmK2uj+/VJI8h1Y83Vbc7F7yR9nOsKMSWtKRDFKiAaC/0yO1Zu
oe4MWOneiA+oet7KGUtAy+NRVrXasqMKrTQHSIp4eXEyscaxvRd4ZUpln8r2xfHHN2eMyjPaYxYM
do1ubC4O9cg4uoCuGDQaLrIi+aQsq6sIqhVwmU3eQFOxDRJ/JhKl0O3LwsB+IROIEe7Tf4cSwwRk
qU2rbevQxAyddqhk8zivW3pILriunz20RFtkofamLGYY/WtqVCpYAnIe7pwGa8KQ3QgT/AV37ur1
gaPWCvDvgAAbQY/JKD+PslsXBoGPRmhT4J3bVO5wMIb+xUyVEZhrXCSxL4mf/ybJhFmq1mh1dfdQ
9wlDCmTNG9OPP3XvMka4wprXwc8SbiX/GeT7txKCET/P/6bFzN8l/UcvPbitU+xskpCIkRgjhCBt
qk75kuHxtB2MD86qhZ1v3L088iJ6lUZJgyq+dVV8eRhsglnXf3I/2bKH40tBEc+ZNu1bwTPdSbxd
XX1wkAUGLJYh1CBytzT+lWsjQqwyzipZV+/SJz66tAnDrLBcRkv04bfEdjvGAw6dD7O13s38NizW
K0U66ty4+5my7lkUingTI32Gj9WZNgdFOf+m5fDmUhNucjOjhWkfE+n8K/XsbzD0rwnlEz68kY6+
+jYUWSxVsTNNCDmGEcNJy6ezOdjfkCiolPSnRZkPcsVY1ZTyGcoD4tIC/Pf6JrMRFLqttffr/tEz
s1cc6mCE1r/H2uGrs8SbzvlOjoi3q3QET770QK3L+DDDrw4wUHY0P9bBy2i4QBAyjV3tT2bWEKJk
HRl3Yosc/I2Z5DXwqWwIkLL7m1kt294KmwROj8cwJTLDJeWYj2IuVjK2K1J4qRd9ydUZAvV8adOB
6Dv8JwvqiTDlC09tKHbEQL2nyqNbGPF01a9t1CdYmPEBlNMtN/IocHUyppf2MSviL7a7H41topJB
N9ZLdEI1/A6d806j29v8V1Jt18Y6YMVr33/rlcHTNcbGhiiP75TWQsXe4zKJR7+Oke2O9LsaCWeR
zlQOqjhrKGLFifXwzh450ZHxPfb9B8mpEw4dF+UvGdibQqYnPCGEGKqEMs6OT4aTxKGSX73D6HA2
mmFrteTjuualY8IS9yapQ1z9m5F3t526Y1PGd32915lOLtPCXlbsmvX/tzX9K4q6HZCCp2ZoDole
4Tl3QdvMJAQIae9xMvYM4ZeQKiil5rb+Jj4H8qcJxkCeVhkZyqryOemt53JAUuEzLsUC1b9pDPbZ
l6II66b6vfOyd1BNGFbepL2VleRJKtlOpisFVWMCPSXOU61nhBl44oT/h4mgMTAvi7k6Lai9OQIP
c+XtmYn/V9TlZ9uPOBZNxsg1N1TCh6FMGRqz+dWC1Q4MwRE8kuUtFpDzJpHqIndDP5aHaFpBkQMJ
0nZXYVOe30hq2RQ6R4H09H+N8IejS3pMWFfqZOf+CbMYbZo/YWyKyvcB/h4xe7gEMjPoTWplpZGa
E+vNv6EbrqKUZijdSz6QNltxvQduiZknZymHAGZALXnxuLN2jkzYjacvMC5wAgxAsjDi5GsLnxxt
cLIMpie2yv1ZgzK0j0id22OeDOa67iCh8cANs3VPKF+MJxYd1Tq4aEa2Be0wfBJvfSvcZDiJiMBN
LNIgtATSi0r+gL1ABOcYTUCQUxrUjf5h1c4zq0wZlh2ZXCn2mQGiC+EoJTWHl/4ruoEKD58x4Wxb
YHDgT/L5ziSyFOSbeCq9tdSro5s+8vEvkbwjac8Oatgbaf/q6PHDnDNnQbuvB7znPAGo7VvEHASE
oRkZK/bP1FB0C3u0E8nOQrSrNO3g9YTRN9WdjowJV2ZGUhYJq/MClI0Y21cnRVGVVrIiTFMDLSxR
N9rcwb1r/Wukzb5Xwfoc4fkVqKeLyPosfCioFgdWQBn8Poj8E3WG2M6L9jzY7EMa1JSsVl2T332i
hkuyrZyr97rUb3PfUS87trEFK72hrs6PnJwvjCtaz5KwdmwkvpnFGpx1a+NCRwIVgg2nTqlO7fSx
aqwvVVgI7Eks2tUj8fLuqHEoLQRCON3qJzX9w+DYvySNFfRuBYHXJb2il+CDNxSmmRkVQTNSOvct
iR9mQmSfSydTCVSANRaw3Ri3L3qng6/vee+jqF3OjvaTtshBjIq6dGAKYJCTbmI3C32vuIdV8ZWy
WWtZaiUF80NFoAhzBUh0jXTK7airV4UGZbeiNxObYElEDKxSlLYtfDpJWzQnoyzxMLbvaSqv+TSR
VxohZWHwunGY7YTMWXVQO/VPpH12+T1EvBFCaU3e1EVkUONdI5QxANISxRb7mdTYdB6yZZMYA0Zg
/gJxbnHvWm0Zj0n+OrRtQQmEeVD3aa1M9D/llFyQmRq0l3q6MTSsV65qt8IxBXrAFlJLLD5K1oJK
MpVESViT9JE/Zeh+I216nibnJR/0dcdWFutsJkgrUuGNPJt3drnPU1IgVmanwtAK03A2gA2YJp5a
u82+IwCvevTesyPQu+QZMyLDsM78myM8JRFBIxFeS7Ne8C/HnPi6xz2TODaklhZJslOh61EIOil1
KR2s29TyorT16213LKF6QhAx3LEzRK2GAZlRSTa4xwauoWEzI7T8VZyH9Ur08uaZbLJA1uJ+b/Fp
Gk2/JYCzminEe0EDgWISxWZ0qlIRY7NsENUBIzQ0bZdIH8ZL9+036t2b4clgccdimzGNzQz4IxZ6
h9qejmPt4It1yzuO5j+jybVQjz5URYHeG8xaFwksGrBGA5aMSwrtMlbRpRnpLUr5lLfJL1rNA0h3
OL6lvaFgTraNxXRl9sztSGjqJZc3Jaf3pi0hi3QK5NiCUS9GitAkQpwc/9Mtl8AD0XHOJveSxelH
XsmYtgVmcesM2h76PytOH3yry1MooHSsmv95R6O4ra0R/6Z3EuZwkaX7mOD65dDudN6tahqMgKq8
DRuKKZWXMGQVmrNZvXeupTg2c5RKlc99axhnK5owbCS/vg9RVKU9ZXXDQ9fBssP/6X1lFnuPftLB
iFrTlnQQ8N+VjsiuO2jLYh1IzP4kZ45UUln+YYcDnbgIBjo9kcaujkgLq5ZGNkR356rkm9DMhHKC
/8po+zfXqeeNlSMq1wx1kG2s7emSMUFP/xC3XpoK8/hAJ8y0wsB7mRkPpE30cKRtJ0Tut0n6b0fz
nzpJQvLoMOSp84vBmsvJ4/0YXzVdVVvJLneLr+OKN/wlbomYA7AQ+oCTtkuMdtW1iYqMSBhiyTAy
ye0jTPkaGZ/OwAwQgpYwvA+QYK+tHNO7puleskQ/OAgHIGiSw0al8Z7b4tequUOovbiJud9cRtgE
00yEU63e2qY92UvyT7olgYKDt68SujBZ4mhnZjUaCPZzvUzJtV/HnRapFF0a+Hl29oq+O0QeMWG5
ibszhtS3Ldvih1CRDxnqDZBpBF0ssRfzYpq8UXZOHHxWjB91u+1HpnSDVf/i7gQsHDNYJkXWvLku
AuiVu4/5D0O6VPAiI5xTcfJVmymL+IUcI9f6TiroT559xREYmT0cb01QnabrhjHo8/4t6yyeJbd4
JkSP57Ids4+4Kyj5dRvXgrSKnZ7F/5zcDAmc1e5msoPAdPfbZp15GTP53o4Ake9ZDc4wXz20wt8n
YOxPNZl0DhhCgg+tsBx4fEnw27UGUHErv/1XYpQdlcpBpuj2xV7Ug+uIck+/WixrG2Z82Rz4uyxh
xoXkmzdP0Un3GnXL5GQFhLnhJ/Urnh578k6KSFw7xXaVFkgGCZ++WCko4lFz2lMyxsN+jOq7OVru
Yl369IN4TvzIZj45u9Fysvr4y6vmKSxd7X1CNA3PJAltu2+JXck+UDzqrWMijteSLcJJ9jRjwWZf
raJ72uAtIsqTM/SXuKoQjLMdgAwy7Gkdjkgh6tDlwwqLyYDO5pNUHvNxO88ia0K/69OHRkPUOQ1o
3x9LX2LfblgtdjN4Mj9mexnHHgPz6xivgDEvEc02LoB0j/YaqtKZeF8yeShihQs7ss1DNesebSjT
WCldjcQ445anmBF8Wczs8Kqct7afsJb7ODZmCvpJlAnGnWvaTPr9OEnQuQam8MmRz7T5uEP6CyQv
pFo1p/nS2HvdJ1XX4AljhxWgBzN2BputUJrVZ6FZ/a4cCI+00u0iHRBo5kvhOUdIDvLsagRAZRk4
2YnrzCuZAjvOcszr7KUyegcLCm2R5RLlORUuIATf+2gcD8QQ73UxrAIRiTYQd4B7zYf0wzFsiAV6
E7g4lEPwhB9VmXU8gxQ6tp3vi9I+dgmoy8WDPUvUxrmxDTQ5hfOaAoeOXXNPWK57HAvgSzXprQg/
lb+qcZlB2ArCQsXPLgD00s7s/aWnDmAgBpDBQNm3TyAi0CP0fzkbs0WCy5MpFeogymfhE8Wp2oFW
fiAs2ihBVCQ+HwK5aJys7RxtzE6+gXQPq0RfHl2vzgKUPi9+i47V0Ju7MYLPp6o3ZFLckGitHSKL
Gaa1J+Bcjw1G1I25tH/AgKB7V+5h0iesMoo8V0hiykcMgq/l1+ZnhhGtdii0ddHr6g3+huKllOwp
e0d8wx1jl9vq/6yufcmpf0OzcA+aBDTRz97FSPk6VnaPYW7hFWHXL3el1x064u4g2oCP02wSaFoi
OJPRfYGVOwRapD3X+gz+WGhiM4WoBfrLnHdFWHt+gTaezMDZpAKJssfSFSRbkRlX+L+egrQx+oSO
mnb3lhbTdwR8xk6j4tToQEJoW4gHLiA68KtNp8gZbhhkTo1B2zQLUR1x+OxLV+Eb8vCSq44lcNu2
xww63HbWuDldrTAC1VQ33N+ohnsx8Zz4MDLy/t31eidMavzwinNkKJorZdeP/SKiaThFlnv0mu51
cNjt2Nz1G5h8dwor9ta3kPGzl7pmQ/RpoNRFhond1p9kiIX1qxn8n9wr/1IbKigY/MdaM3dg715l
ObMC56myi5qVNMdNOOn5T8z+izS036hPl6Pk2A7xabEBtNBwOtY5N6f7aWb9KQdQC2WxfCX0qR4M
PmqX/r6FdbAZc9GF2sDKWnnd+tBGPLRJjlWeP8rnCnIcdddGt5b0MprlN053DVbOGIdO5507RhBR
JT7LbsCBLrFC668ouXCv7KO4bY5zx1u0bitlnB94ntdlZnKKOpboh2XKd0trshtOyU3PEBkX0jxg
/c1pNp27UufiMaoh2vv6bmzRtLrk9zAHFZ+URizfF8VY4jAbiuWrYrfvugjXOQFbelHWttnI2tat
whwcGREH4dD5b6ImMqU2gmrMGGgSTVssKnRhKfQ6PUkewyaUbC0vizmbTJu7pxZ8NpB7VQXGnFmb
ppmsgx09SER1cYebROo1WjC5wGmFHOKhvgavPcYWEh4HZa1+mLrpDc8oF57h/xQrPR1DyYJ89OAA
GZoj9SgrgS9zPHhR9m+ExLCN2/RWdPVzm0ZkL3R09Wkur9MohgMH01XPLtySI4Pd2Q4AqzPwb9IX
O0G5LPJ5yy6fHf9dFssfRaoMyyz+RuNHc1hmZh0QyDttGM+0rE4Qv8/QrpG5Z6bRnrQX3SZc0K2H
U2bnNYvaUu0GGsSsE7+gO3KSh9obRn6N6oi0u2act9k8nMB8M8rVBjMoI9PFZJdTZC3uhbgQunUI
VGTCIuBuoxZVUdXvcK7iT17KfOtatBWrKilRsrm2CaeyOT9aLCqz+Nsxso9GVzFD0yoChtQfo5hB
1Cij6pTmdIkz5kxjTNsHTCYHfHW/pl+VX1a5PLiV1H9sku4JKX/vuaNvBbUklfNUXdawpHjWVzzI
PXuE+pDSdfDVdWlA+6Z5GVLzaOneiwHg5ag0B14Olt8uVtlnqxW3ebVAOY3E4m/34Ktm29wysWOn
v9wPxT1O5fgs2/YLqVpoFJ59Yg3B/aaS33S2j6lwu7tVXhaZHxGG6U290E7Ncvz0mvm1ckWOOXqC
ccFpuu+dXA/rwXrGi0azgaMcNTXPb9p4+pET+dUeG23nZ/JJ5NA5Rg7vY8QTOEd9/i9lQ58NjNc6
1TF4WSLwTEzW3FGAIMkNZofAM4lO/BQR/Sy7Xg/vni7ba1Um/dm1tIFnriyCUkrtFPVkajpYmYOG
Pe0xIEx7vPPG6r5wHEA8HoBOyAUJw7X8s4cjs0ms6CeNzD9ptC/rSZbVB6V0sRNmCr4oLr6QAMh2
ZMRO8cVAe5e3VcImUEGL680tUoRJerxSMNTexAhbYX1xazZAWOvVwaNZUEa37FuiUtE6yXc8yxCX
oqy6M/BcdwTzMZL4rgx9W+cOKzmPXHj2BYxRsX0wVAgSMzqTPLBTYvxErLTudNniSVQ7uLyaLa6s
ivV9xxtRsDJeOK5iM73rR2OzEEpzaet+BUd0eNByzonskC6Otytr4E59Vd4VTevtO6e6mvb0bOkF
/iWfL3lsUs9R0U0qYY7ePePTjDZdqUx0OvFDHbfvyv6HC9gKCK2FDBLZF9lUl5YabGnMg9EwAPYB
44XlxNCzQZ13gZd5aWFtLElHiI0DYX4ibiZINYBG0CxARWhoe2VKYg1j2Fy1cgUiITJjZ6XN6QmL
566toC55ZGoO3booSNeNwKoPjAUuHp3temvTQXQYZSqte8DMtosl4x1PF8TUJu5NxsOh0NyrNemY
Geat3rvX3oyO3C7q3GPi6vBqVRFioTS3doaDXboi6IIiHblJVic/ozx08lZk+bVk5KjpaIHm3Lvl
fMzkyF8q3NmyZbdBwBd9dPw053tFCYACRfJTNCDWUFk+EYKK42B9Z83QIRfNWV2pGMUJi5xJPhtZ
ee8b88/6S0aw+h03vy8a8Wpa+HOAhClUpFy4OIOXWx0nT/jDn4n+uTgqPtY6d0OVPBXWn6/kwVqS
BytVz7NIYIZEz2VvP87axrXm17j17op0fi4qh7yXR8YNhDjm95Hw7jKfqNHcPC+9ODP8PWpkA6Qu
/UTnHBKZ3+vrlWLwi069CM3ys4seuqa/eEwWtK75p8X+IYnyN80x4N0aW+Ww9iWT3pn+0f2fRhJn
m+Y5cvMvowTThQqQpHnTZNPC85e2tKxJQjVjyYfaBOrNNtMfuTMTGE/4ZbUrZfYTGYD7oWPyXGDq
SQgPL3it1LsEeHNQRUc6/7dOy26zJR8XrqX1QGAhCebNNcddU3xlRfTBnfLn5Fy6kyVfnDTGwMlo
qHErhEP12WKCncc8rJBc9q2+nOZGXXulPTQ54Pd22rbqSOYq7voeXChpdP6VKs7pviZQk7H5Bl/4
zmphdEBL1ixiYO0F0usQJBA//LS/GBzHSc1EdjSrqxdrFzq23BIkdsuPzC9OTpe81s3y4mfLZQRe
nLfzHyzwr87Bnj/QSafmI6V1t5wbc4YowL+MIfJ0UWDX1q+9KjU1+zJ7GZPp+XXytAetVideGwaz
dmA3WV37fDhjVyv0tzHV79s+bzbCct6jnEyWZvjMhzsClB4QzHyW9Ht5huq4yR+W92Wpfqu6+Qc3
fwZTUnTT1uRN4RHcevGKnKbfiCtys+IXFSNHyMaHtPFPRGfdXE/fL1YBjwPlTLxzCSxBdts/1CLd
p9GxHeR1af6HuzPbbSS71vSrJHwfdWIeLtxAibNEihQpSqm8CVAiM+Z5joMG+jX69fpJ+gtlyU4q
y1Vpi2ifPgKcZYlSMLhj77XXXusfDOR366lmdXNHbhZ2q2AWBXLOQKWquDNIokp0F5UqB2fSX7tU
MqEFzryhLX1AXe2WnXAi1rD2IDCksnvoKAZA89EnolZRepMeafFvErukkt7v0IidBKGEGFC9Qx9u
U2TCXtApu9H54PVHJLseTQ5hAo+xbeu91W2sLsOPV3mUWJDDAgSrtq7kYqLLWKfb9VY2usc4iDet
/u11C7CUfV2V0bKVsydtXanOHQrHG8SttrXfPBSBd4sizEK2qh2nkVEjA8AxjWUuFTvweFs37vdh
ad91tCsK9Vbo6EAB/I3Fai8E4qPoT2D1rURH3OA8OaZKQJtGX4att+1cbr6rb8Fx3Xp0spQKzlou
7CrF3cL+vRVD82kIIyYqxGmNgB5331YjVHn2XuNuh0hime0YJxfVGJv65ybdOHnw0GjRNTJLFfSs
ttwXX3EBalEFcVga5MFhc9slm0KqV2DrzWKjxXsOMavGS8Y5VacAb1EgO5QccEXzuqWIe1kZ+Ju2
8reZ0F2/gvp87yFxpI0rVbdZZT7l1MzMtFhIKmuKFqS7EdYYaxnowZtVtx3C3PCr9Lbu6QDtlbre
Z0BDwkZbwR7ZZkW0oXGz1UVvCzf41qmdhzT/3HjNraQTGUvvkQ7ypqqN2zD0HnxLXakZmtDVrYuY
fG3A11KE1w9WFO5WEdS9lND/FW6H+7GG8cT1CHHZJG52RRhfKzVtJkREmmQX2u5S8Q9ul1+XnXXr
Ft6D4ju3UUGM5q00PoGv65Mkve17f2XryqPW4nrjCrvhAQzXj5RiJWCVozhbkEQ34ND2jdI+Zh5G
m2x0NoYMSuc8tDpYY3a9L56uP2lasxtmlFSbq9Z46dJww6F5W0bqWu2QkQNhb0URWWC95fDP4QPU
EZPPE1PUa+Nrw27vkJ/eiibvVem3w2uhas+z/JBXMdhl7wHhrUeUku+GD9Wr3objW4GEvtL1d7Qc
7/2q2oHQfXrddETjSZYbUlgaw+4D0NCdZxhPmeduoe6idbtBsP05zttrQ4Yn2cgz16yxgH+yqP4h
GoHuf/bF7SuwyUfFr6eRhZWQ794PtxAF4dwsl7VkPw0rirG6lSrpsa6b+7Ca+TWeslJ3k2Z3hVLv
mlx9Nrx4Qya1ozew1Xp/XtnitAM/9TptxHo/zF4H2l6MhkxPBddUhRsrLXdgej73fb31BfERSM1T
gtcU8hKbLFSfgGvMWh/lbaFggwiu/M7ey0m0iVigwz7ZqBHisOhIsSJTv7lDA+++Kr2t5pxqQrKq
OA+qoF2bIvQi/ozG5+v2GgfOfSWWt00eraREHUUQjdsseFaV4Ev+aPb5nT21fXufR187u16T6O7U
Vrhz7eLWa3h3rdrTPMToOVrR2CowRoNxujLMeifK/me8UzaCipxLt0Zzbi/k7ZbjbkKjzW1f05Dh
tl4fowUatICSpIAsA1nL+/OCZT+83qcuX+ND6/Ti0UWfkAICed6X4VPoZfyZCHyn6teW6dzSxN+1
jnPvq/jBueJjxKTIWx20d7UvKxvCSH/TAJmxxmFR7FU8L3LiVjY0GIPO2rWmeBO5UwDucyjD+9Ig
x1J0UCPxVORlA8qp4+6HzUuWh1PWRMnj5zItXiQ0JGrOTzonKppHSKdF2rQigjqKsC3aeFqANUPd
n9Eivy3wC+hXuFRCyhdXmYpggoXJERbMPjmpwYndxx4vMIR7gBWLyEiQ6fWWmtRPLSEceW40UGTv
hp09t6K55RcviDONEs+YNbrzIAmApgRJXdtaPnLSaKUYA5OlTDZN/LnxpWMVCuRJqHR76T26Cc9a
3j5EinEqmnodhetWsLa67c5EXbmy1frel4m2gblEKn6mIn9q0bSQnC2+6Fd6jNqTbsyNLPxcdcm8
z1oI6g3GaoNwIvkyAp4k9tCNTTwWW0per26SMaCQcmaX6rKO+AOgTkbcjTNNHkGF7YB0dMQGLGet
atmH8UbBMiUx9aXhSysnKfGEXuRGNQOfvRZp5LXh1N2wSXi3FFDnoV0tIfssW6OelBSqS0RyRbww
XESNm2PqD0TBehtqj6x6b515U5V8uACbYurOUnWym9KpAUI3k1zMZqKM9iNgGZGyZIccVAQn3PGW
TYI0rlDeDvC/wS8yK+17CU9pTY5AS8FdDMd5dqKHSnqpjRuHFAaspygm15kn4rkziBnaoyRop8M4
DxklsETRcpbg2lFAApVaW4SD7lqrA9jUM8/UnlEJ2OqVt6387g6yAZDXdGZpxDQa4XW6DuNgYwJC
hB9GMweNWJyNex6ANQMnMVJ1gEQ19iLeUvaJSFW9T8p6h67TVegX49QqBkCzTNXDv3NCwg1vF3yO
OiHiYcDjErxZ2nar2o3nvQpCbG08eY4Bejq9Qc4EHQPrhLXG9SAyr2vSrKOAlkBIsqyjsRwSV8d3
aECbM5lwVosnH4ekAV1ZGjPfWska0BzdHXTXRyFNSnAalBLskcVKlItkIgx3yc8ztER8vE0yHwPk
FN2k+q6KAlS92zmd4JGEVMdwMw48kUDex6jYlRQOIjC6Amd9ZMDnrdNMueoILeNaRgRUX3idRwkb
1zYhnrtSv6op3tqFuYAk1XajopMnsqFOyw5KUEBlxnaLcS6H42Kd+vXE9PA0tTtsMHAVsYeFK4zS
1rx2EJMYofKsBPUiicQ1BDFUe6OFkrmzosvGktbNGzdclFIyURH6AL0HwnQSZNiO6MAOC2j2aP7I
8HIUmErxqBGPJmdwjQVU85Hskp37qABxBSnAPAXqaikTs9ua6moYAf7fkC8PTyFyVIr/+bjsBmcN
e2sa7YMQoFhqiSvLQmlg0ooWSrDalKoCZPTQ29aNOxeUeMap/yl2h6OaexcF6pNvb32gTHWiXhuV
/NiubaPdgOx/simYc8pKEburzKkhogrBDEy6VV6092DJlqYTbWrQBWku0gJ8DLNw4fvFbJgFoSis
iDc+FKGXRqdUo8ngctTuDoA8TWqOPENnVB+oI914mN8WKSfK+dfDhleCwXQG5wmMfvKAgj1K5Y2d
zxA6hq+1NQPE/jjlrhyJna+R12Lh3RpmMPKz9gWHVxrL3bXEXeO2oaIwbFoRJ3QNm1p9KXFcteoA
N9orOLdrRIF2NEw2UiAQAsWVljaAVNURGNwrpKTHCoydITXFJwF9tils41WjadPhZXb0sYYUloGk
lAT9JTKIppGDFxFAL8SRy4KDAt+j5D2zcx5j3EzrUp3o/jxVUecbNoNlg5Y0ov6gIm5bvZ+Bo57k
aTu1O2vODjRBdGsCT2pgCcEenoRFOBaQABp+3DPYg3obS/OWXnpNMBgg53r3PGAqOoCM8IJnw0bY
esFdV0ebrlCXbaKht+beCNT73DsqAtedusbbap4kQPgL8zZSjbkvpWvPV9aymc9E25r57i6lg4to
h+ZMYdAhRU5Du9g29rrvOA1q6awT+pneZ0+p4uCNhf54vghcbQnAkwpaxznYXMTIBee8VKQrjBVH
ujHYlRFaPTiXSH/DnMIuE78PPx8XQj6zkSRSIn2p0xhvIpXqVoOKfrAwRRCsrbv0GQKrgTPdzfVG
G0Pbe0h9HhwJHjaqNCAFNISKsW8ZO1r6j2giX6M1Ppafh0llZtZ1BiBa1tBPjrCU8WYqcBS/009+
uGhEmnOtPBHjdC61yvT1dKiWO4ejTBAqn7NUvCk95LWkJ3xoF2oTT1KNOp6Ma0Y3ijkkmjCctfoQ
acKqqOgA5eEq1ON5tkB/Y6PJMJBVba4IRJiqnvKH0bwpIa0Rdgw7GtBMCyOyZlGGCxXDVH71b0Nh
IuB7SKPNgmv4OuS8V4Fsh01TjtoipihkCkjpc5Mdenyo3M+oOFwxV75U/EwJ3FkLpZIC9dTOZShR
JAH81/fsidy0UzN5ChV7qifmohWcO1lV1gXSXqZb33lCtUQVckWFDOldnQ6COvVUlT1uL/QgMVzM
3twE7ShQiAMlrxIpJaTTITDXVT1H1IgzJGOS3bzGapGHbomziOpe3GpTSvM4JoOhTV9Ho/MRNE7i
aaO7Sy1lBqMCIxj6onSauWmCUMKfGaXym7A0boM4vEZjbZ/ShsO4b2HI1SLgqAxJn+1avnFtFcSw
NbMlwDZSAV2gRSxTuw1pjYNVXBZePXWL/ljmg25PREXGexxmclB4A8dm3afhqkmFO90i11IB0oJc
KXJ3ic4GTgTyhN71HMTYleSkN3LxWW5oVdXFLEZ1MXKfDc51KA+Eoj32zZs4jafgpweVzPHwoPHo
mVReNO+0+Dq868lJgvDeQWU+1tS1KCDPU3GQyk0stFA/McJrtAbmOAPMbA+umm2O0Qa4welqDbR7
bYerPEk2nhcvfC+6jpwWnzUOPSnyA561yNVwAV52GQne2Fd4J0A2PbzOEGiFyGNowaTKvTnvYlqm
pNxmvyw7FIl6iN9FCGpLzdRjKPvKDIRR4qdYDFEni7UNsu01WH57r8gCuP1UKaY3dmu6E6VPaRBH
nARsMPX/b+VDBp2SlyTtcujyJebvv+mWjA/l4ewbpJC8srsDB9VtTwUeCG8WlMNv/uyLn06vV7nv
0tNf//KSVOjUcDXHS+LvhT7QX5QQ9PjH2iC3g8/9p9Xh5XRM4nORkN/+9u8yIbhHKZaiKrIuGYPB
0jeZEFn8RdVV3bAg9ouSAbf67zIh8i8K7XAURCxVAfWm8FKRVKX717+o4i9oeUuWCR5GFy3F0P4Z
mRAJ1fUfZEIwKdFFXVQQHeT+3nnHVKAIUbShpo6A4qRG7IzNvdSBngMlHLLAfEPBncXob0TVvNHS
fD9Y2ASgXa8qH2QUSY2WgLAWyoEykVTrSnC/aPKtUCPQAdsZsy6gk4JwbTj2LWW+qYH4Q9e2Yy9X
YbxK+mezz5ZoxpZkk+TzeD10LomNDSbCLqaBy4rvLXhm5G5J4AO1C6aNqPeTyqD4HlpIfIhJuagF
9wBa9r7x0S4VbSmBF4jghSOnzVjoIzQ4qThpInJJgg8rMwrKvQ0iTun8oT8RIGBB/zdVNOOKMi/Y
kda6NzrMHDu4Clm6EjX5a2oZd6nrt9cR3uEJFDnK5DQdyysVoiukowxsLJUnNMxpDgsVxW2WPwdR
FZaf8dSkKBIBdMI3AlDrlbZD3YNCeGs/eY0JaC5pBj5LD8cDGTwqx41rgdV6Ab4HNl9vV54HzAUd
iKzFG0TMgb4KGZuUTBvAwHg4L9booI1zWCIxQihXaFVvFEyTKJ6bNwYedUHZr9BR2PgoUUw8L4Xh
57HDDcdMP6ZMpCjVF92oD2JDUmc3PcQCVEYCAJhSGy5tNaMExJGtDtYhHvCl9aCFDicf/vG8xzzN
nzPPWYpuc92a8TZC4G5Mx3OnyeNO61eQ6pBzzp11XVQ0WYSljF4UVidf1VS7aRT3tpYMh92E+owi
WvdaJltXvf6i2fUDglhQBgbJEKGFeQ3t3xIHqOsAtuNpimqxQUR97qrqgxDHd00Z3pWN7A5KfGgi
NAdDz5BxADEhkRyjFweItcwRHIQwsQfuvdMNQjEH/quSWkHbbDyXR2Sn4rISe3oHbbmj4jwSguEo
WcHXKUFVuZEOv9vcwbWcA8wIKs5zfUD7roTp2YAai5rWv4lEZQDI1LsYSdXIk77ECqLRaXHNzqCB
fUcZi0qH1FMkiW0a4VjEpCCuQETUzaPSSI/gz8Z0BdHj02d2AZgWIGjlScglxEtIxHOjfiocODCB
7hzQ+1v0AybEl83nOJb2EWrigt9iRAUVF1EE2uFiQw6ERogDwIvoRoMLiJLTU/qM43WB3CHcbPVF
aEuGqI4pxqPQ0qCDBnd+k4B9Dh109odXtRJRwoLUUS5Q2lUaC9qhosyqNroWGoDXVSweKcngI2bj
XwYAVEWTJgXrhfPSc2MUT6JZfwXA9Oyx/GnLAogKaE02Rr6Qk+tYpxWoBtEGf98CZEi71gbC2rWP
D6OGfkOfl1NDQxAV9QH3Sq3AdyoBqw01oGmnhY+d1U0QsVk2fj+RteZONYqVprjYDLs37mDvpUYH
baC7PSS9wRyWg2XbqavecTh2mws1hFaCRqpkSyi2IJ6otOkIy4EM5AYEULlj/zQdD4l9Rx0BaB3b
jfJYBykcPd7cVMm/4PpE/bC601LEAJ4OpgpVLg8FgPNOsZbbQYrAsmC0OUixRgvAujOLAhAoY4CT
SGROMksrrnoqw6nm5mCaATHYyFX3db71DVe/ykXAQ2F5nYSIJ9eV+EBCX88FPl1b2gIAsNuiIqvt
/bAalE04vKV7E8Sp7YVf5RYKEuofCKShuhfp8ihI6Iq5QQZsF4Ky0avXvu5/VTPcoAIpoxFMqa2M
wGPDeoUEIgmj3GhZMN2JzJiMVcm3CNnL2W1Uwzzse62bJom/juUS24saFdkOE2EdadBZnYqzoA9M
jDacxzhNv/QASNCCKopx32izQAFT1To2p/snwKrcZvaEpNIJ5AMWTTu0BxCyLGibF/Ag1AKuXZms
gQfdxiYIA4LVTe0MagCtfwJ1BKI1Ta889gDakSwwyRMffF+6AQxHHQyA+ajxrbsuI00GKyRPWn0O
qltGM8UEEpeIz536xfYdYIdi549KwQfUVwvAqwCk1ZivC4zuFaj/skI0X2/QKYmF9hbiLpE/Fk+2
OvjYhTujr4+d6S3kbkDlNXTt2fEgWvFZpMGw0JSLh6jXpalGmQ70xT7kn6EqkowET4RL7W2ttIAS
JKJwbOX8r7lWdbdGfYv5bieTzo7yUV1B5uWR3ZuaLVEM9Z+k7E5kBxillgeh0/jso1p4lSBXiTc8
oEgf5LChpDvQsBzyJPG60KQ1mx9VDZzmRpbyTAoGnbulU4Tu1D7MAuFKre3bOAuWismMKXRtAo5r
maM8bJbiQXCyl8q95uB2MrI16J3PfWBsqj6YNIjFX6lq9kXSsDG0tOjRqJp7TQ5uCv2p1PqHPI2e
JGtQFAs9m+WHazfaC4GQ3qd2eJSBI9AuBq5iyDkMSQwXejlfDnoumRQthRx6pVOygTZ1uoBHvDdo
MxLrGRGvaIFPV/O6oC2cGMVRbzMYAYk41hSR8ioxc8QK0ChEU88aahN6fFsDYLzq0fa9MnBmQPBJ
h5ZuHjiZ7H08IgCHl/e6Wk9tCUBOq6q3qVMEaD6Y8JBCdVV1uPxkYFbGfgEAGAOUsEduWolKfcFB
4QjJ4gpsROKFNxrIhEiTG2DgiozMBGB6Maw65A5ppOf43ILVKCdEuzWSPADmoH4yfO2XUhdvQA5C
jbyHP8bTElya/sqqFtZOb905wCOvJOD8GKy3D1Ykn+IcLRDLjLaOW68Id7OWDlMhzlEVfFAS6V7X
1esGUo3gINOCrK/h3lN5wC7XlWaWUNyh9bT3HxPTLun1Q6Rp9MFuMAw4phvXZossVmkCLwlM6ESi
X64VGd/iFm6OASoS8QrkYd0WP48oXzlF8qhSgpsZAcxbGfWK1hZumqK6Lmx1kUX5wsIN2pQGpvnn
16QsGmV14cKu7wHOx+I0SaNp6BvLJMyPkUKHU0y1Kx0RaDtuXwoz3GVi+pnOytGkIcfpDPTn17LQ
MDxqXZqfKcrOPdLQiudpV7m2UqLCgmwYX+Ho8tX3eeKOCT0R8Tnc8Xzq7ja2VpUjaUCPs6VBPyKr
AnJIEO1UgPDd84FrkeV9zpuYEiR2ZFUMWFnIvZzYwF7m7LzK2TSitgpTsCNlXAETxzV14KPHpvok
qP5aKp2v7HxXPvW1US+nz7Yl3Tdduh7SxMjTF42m41hG7Gk1+gIlDFcdbMUVQfrZT9jIOStcBRGt
Aj7fpAvbveg6MAdBkl7lXq9elWht9K5+LL3osVbBkZdszGjvn+i/EL58ZxK75hdZmTYhtZ5kK+Sk
uOkgboZPHhSKStv2tbqgbR6PzBDsoY3InMHGLsXX/qA9R1NxXgxqdAKydO2gT+fqKNWBRAXriHhd
0qBil/YoDYvkvmj/yRiiQNaCeWQ/CT6oWQ/LHtAfUJLVIlnLylEymnzkD6p5IfJ5Bj0rX67nOKqV
k4pszkCQi9qUYlDugS+NhBudkAJFPgRy0RtGR1C7CcJIuspUmiMijNhuUPPL0f4zwEaMswZLHCGk
fe00wT2gddRdkQOsB13A1CGyW226HdBewOQgVtO7OGKLmV1JCAvqCAzGg9JgguSg9ao9aKBC6CFH
qJOJTHBH2aMHejIQLJQH5UIlhTplSU8R0rb4u2XUWio2UjKUUWD58zbF7qaP1J2eeoifDuqIyaCT
6KfzfNBNRAByZi+NQU1Rke9EN6lHVEbWNb3IuYmF0QiNysfaIZbnBZlXC8YSWj7SRcCRUfpJjrpR
5FjLROMcTzfSGOrhPRIZQL3CGSzwCj3ia9kTsCxTiMNaJ1zXip/BcBFvnCE9rXI4XEq/AjdKAkQl
QR1KCsJQXJiJCk4A6lByIPHaF0MRItE2PnIasDUyIMCzNjflGXIbx6LCkhdCJURNKhpJ1C2BE90F
LOwOWXbD7GlfoRiO+Zn2pCk9ESlnzZaw9VIVdzxo9SIUBnkv9+wEQtVcR9EWayrONwOKEk+5kVqp
n3vYlNRo7jyAb1ceVTUVGK0b5mgAZ9GYaUXSUeyQ9Nt1MCB6NfHQJ+S5gJanoEtAZbOk1qoAcbfw
2gqEqpr0OS0RSaTF5ejcrwnzBUSw1YyqINVGmd0JqIV17cRTdOKmDzLNKtkQLBRuOw8ok6AvlQou
XoVDTeKJoG6JmoGkrpowfrCrEK+R6kZDsYJlgwEYsp4TL8wWQUPkrge57lQR9oqHEmeQ8yhVhLeY
1G4IDEYBnGVW+sSqsV7DD4bGEAQ2+m2nHuFgSlpeDzHHJresG4+aZ8AJBZ6Sbazcxgf0r7Xpwq6t
iTUISmQi4r9imatTlNoWSlJba8CkN3Hp+zela83UKHFxescA2lP1icdEo33YTNp+kHwrc9j/sbeP
9c8p5LZx30VrN1adiephyptzaMJJqrsBgaXq9cQlhZ9FMaeUdJCCDKJaQiMXtqjP4bcYIHZZt/EN
qV4W4zYP9lKT5BB/kMuDdufPzJjDiCMV/u3rP70vo2Mg+cDHSho89kBxRJOcPbmqqBk3nxW6qdA7
RHxO4sfM8VFa8SXOQUIzgtTC1hZZPrZ2Eh4QYSSv1BCVzAi9d5kVlRq3pR0u6K6EKE0uZaUMHwql
eebR5tAv2nRKewLV0i5bmWX2ypP28cvSp06tzZvQpmnSW9g3F11351RODj1rFePFwAbkZ0c7u0MD
LQWBl936XmctjVI7wSzED0z2QNPtA8e/90Q26FyxlVGdSjS0hVOWFfc+Zn/oeYIAk6qsGVcei65R
OE6JIgwVGn1VWcF/J6WrZLwWU+ex0B0RbifEgjyrtm3nocGp7bF2+6zoybYUaSpZqAzVmXNXZNFR
iT2gi8Y2AsFUonHZ+sVdZVv1XaQiEK60KHNKyU5z5H1C6KUUNg9EzrRKwrkv82ZaKgszx4RoWwLs
lanSOmZ3l5eUjg2YjBNW1LhQLJLEOsWrowaR5OpPZtoVEyES2gm6Nds483KmiC+OsEedxyZpUl7B
lRbzcOrbiYJYirby4ErQrUD3Tmzlz61L/HawbybH8w9m0CjX8Z3cQck2ReWroCW4XaJGwzHWcMnD
J5HG8TJzwnDA8MUQ4uppDWBaEbuVIWtrj4NgJivXzDz60gRCLXlSjZRdPuzyaWM6z0G5wEIRJoJs
vaCB+kU2gP106ksnZE9SjeiKGldfHWEBQG4POYLzjHJAhgNuMeVtFMKtIGpGckP2kQ7R0NJjFLib
UyOFxZzDCZiFdVIT+U201iKBXoGf3FOjXyp9fKw54lhWiwtP3pKRit6T04O4wTSz9l1sTFBJm8QU
BsgGUHyjTxvXyLNrHvQ8yLgoYvpo0Av2VKjWWgyVL3FIRpvAmA5NXkGYQM3RXNeYF3kA3Nz2KfK4
FJAGZpJU7tpQ3KHk5V9lYKRGuWncIB/Zj40MuUwJ3ohdWjHkkK4YJ36UzW3b2GvIWk7lBq0F8+jW
E5V2ioLMFmWYLvERmi1IkwzVhR7pevI0gnCVeJQm9cRQF7amH2w/RLFFVJcgU+jgMf6jtOyOdSD0
N7Dc0GCqAaY51r3Xi48tINACQw9YCLhbRXp2cPT8ay8bG7jsU8nuaUoExOxC9RB8rGxKXjZNj6iy
q3FpdEBEOEl18JgB0oFOGwtaOeFHpWu8JAmhjPOeTSETegklJ69Jt/lAVdMkmuYAyrGbudcr44tU
oCKQJChb2UpF+ieqiyDfBUWWbgPQ80iXoPheKu11gEPMVadh2Yh6FFQ1/Wj0VgqlKH+oVdqRSh9O
A1NHHQnvmwK6zhXk9bvQ7LSpUcsvdoe0H0Soe8/FFA/a4FQqlUH0xs4nrdF+Dh2/mvx/0wD4rlfw
QweAVgKdBeeUDP2BTeLF5X3yr/3SH1/o51oKFjLgZ/2E1zt67Wb80QVCtPjL6kizQpN+oeAv0eij
hxAmMWHm9eeS+ItiijD2Lfn7x/ZHH/qPP8+PzZUfB++Pbvlbh2Vx/Otf5Pf66v/0ZxZ/0VURhV7T
oCDGl3H20dVfdISkTM008ZQavpT/eiPAHX/osdPxUSxRYhuUv31GnvJ3T19QftE0QBOqRb/o9etb
3+q7hfHj0/uZJ/wzv/Nzs8D86MxX9V90WaV+IJ8/fvkXVUNJU6Uf9tvXf7XHjwzQBx+/Jv/Cktdp
HKKv+Pp19vgl6xdVFFVZN2ncMc9+6rH/xC/9LXYi1RkeX6OmdyKv+1vv9U9/4S3G/HiB32bNa4Aw
RFP+Wwfz9VeHzuy3i3+LI8P3/+OsUfv6Ib978e1Df//nv33EH9/8d2/r7Ydz7wTi+QW7q9cm8W83
enuICL9XpxA26/dNYpl5/ffb+KGb/LdV/0dXHSVFefi09V7OfCa0C1x5En7aHcL6cEzyt9scRtwg
fHz0pmfVoTxFh/Dsni12pY9eeJ7Exyo/FG9XGm5YEpnZH73wLQOcH6AUvl3q9cpMvQ9feXOID9H5
ZYd9+I9v+Pdm59/W7o9z9jwU//Ov/3Y3rwtO0UzpwwuOtOrvH/B8cRb/ntU54jEczx7DkCX9/Sb/
tdU5y0+nODzEx7dLDUNokWR89MKrU+u9JG/XeZ2M+gWm+e5AkvtpQxTLT5+47U8rL6tOZAvfv5N8
iQW1j73ydPy0K4kEZ8tVHuxuPjo8Iy6QH8JPv0an/F1olF93jH/8DtzMzwVe4CDPz6fD2dCQZCkW
yeQffIJv1//3LWBJ1NT/jgv41/D58A5IdYEF8WvM9pefxQXS449Oz1+roszfgb4uMOvJMByvit7u
7zVcS2/f/S5g7admOqhqBvY1HMxPeX9yktqLz4ZE1i7wLqcQrth5KLhABEYs12Glnt2ucoHbHZ9i
eMzB2+cexlq/wFgvcobhfLvQLzDhJkX5HmVo/FGQ+tkY2J9e3POxBU/44eWB5d/7QTA4uH101U0P
yBt/WhTDtc/mGQnNxy+eH+KXs+x+OLV+9JZn3jPbWHk4y8CtCzy5GQexuDh1b7f4mpf8adr5rRr2
R8eR2SmPDvH5ZS8xDuRR56NrXWBVjPKE4thZaMDy7m1I/vWAOa9iYs7ZIEiDU99HZ8Pi5YfgQFnn
AtctD+H53Q7Y5Y/e7fUpfzfBJFm5wGUPMbDp7nSed11iB1oeyvrdbFAvMLpLr3Sr96mJRA724RHe
hUmNNMj5BFYvMMZLj7henuKiPHnn46xeILwvq/YUPSdV7rwNwev5Rb1AiF8l4ZExObuudoGwtkri
w7vjlnaBJbIaYvvZzeoXeHq3p9I95T/scpJxgXwY2kJzOI8Vl9iaN8n7Df+18PnRELSBZFE5h/Bs
iC9x/N6ibv7usEFx/e1t/vWdY1jRp/cXli4wgXevUTP34rOagSxdYG/epRQN3j76tzPHBVbyrj5w
oMuPZxeWLzHEzel4vnnIQ5fpo1Nt13hl/23VvV3sdSwuseXtg5whPksucZJ6e5t/fbb9VoO58WLn
mJwfG9ULzLkHkqsX5t0I0tXbzb6OiXaBIEdEZoM6Ofn5hL7EqeYf2Tb/Y97XTx2jOXicPiVfSV7O
Vgv2z/JlAvOf8ck+eP83SZHUZ6MNv0zVzT9NbP99tS4VFeWP17q+v/9hsdFc+v5Hk2Fc33pbb42g
sxr72w//6OB0dXCHRf79OpEuEEbReH1XVNH+9Hn9xCnv0B8o3eZeena/4gWCxoJz9NlFB0LhR4Pz
osgPp/Ms4BKDy71mbzf3msJeYiO5TvLjuyG4RHy4qZqDV57drXKBkV2eqLqetwcA6L29zb++Na3J
r96u8jq0+gUylTtgPPnZVQc4yEcn1+5QHb1Pv+aH5/OTmCxe4Ky0g9R8dkKQ5Qssst82/uGeP00i
L/+hB3OJzvTjqSg/XR3isxqprF1gUJ5O0bsM7hKl19lwBvk0P72SyD/tquejN1TpX84WjcpTvcD0
vq/i59+rRNKrliRjwHx8dFb++lx9WlXF2dz57eoXmED/uZ3sJtuHyfh/fhoeM7XETz/MVFCtoqop
A75KxlxCVdU/Hbjf21b/YLO9ZFtbkq3/hl3tX786LgdVICJn0fQC+fevHHaeD55/fuELLO5fcxb3
ecy7QJAmDjnh4Xgq3Lel9XoSucBArLrD0Ak6u+wlbtit3j+0C+yAoNrjk/f9vSoXuNfRgXLe8fyZ
XaJyusu9T0s2kLMgdomTKdn5eQPzEmVNsEfOp5vhn92v2++HWBIv8OQWNKLjU3E+yBKnmw/vFFz5
/VUvsCyuD+l5aJAukbjcdIjV9+/DmaRcoC70TZDlJslPZ9NNUi4wxLtBe4W58cO1LzAxbjiLBe6P
Q3KBdb08JMXb/HpNwgcdmY8mJkjeHJIfloh2gVGmJOQk4bu5fAkkJGX6o1efw5Qk/QJ7HRdGa/rd
HesXeHK3p/Rd1XtQB/roo9sccvSKwt9NXAddoI9fP/ghVZEu0e3egEH20pQa6tl8lsULzLod1dND
ytJ++/yviYV0gdlx7x68920ReUCwf3Sc7w++9+NIy/IFHuH9wWvO4758iQzjvsJwkbTwfZiTLxGR
9v3z6XeG4xL9yAfvVALvfXtkr1PjEqFuUVZ5lf62EL+/uqTJ4gVmyE0VHwrXy3/vHdANu0B+sEup
OoTd78USRRqqth+e5SvveKTiPjkU5yf415rwP746EeKnyvk71wsSUvTfGSIdmpFxiSrY6/5w+HSD
JVP4f/7X/y6CQzdg/Y/OWbAB0Kor6gWKefcezrLCcjjQvw3/MGMNiEHKwIz6aNzZncjlg+rtmf/H
2DskHccc79NdFR8P570FBO1k4wJvOk6CY/LpPz7dHwJOf9451B4hGlW7REHn5lB5uXdW6pJE6i3G
wNr76LhtsIv2hBeQdkJRVG/Xe83Ivr3HBZ49DWLnd658gViyPKSl+y4b+Xbbf7rf/PvqQRJr+L9j
PSimAv4ytGW/f9banwP6/31PAu4iTd23FtpoYJP91oR7TyKhD4fLTPkDf+T895IXMPt/8jtnbLH/
y9217LZtRNFf4a4J0AAmZUn0poBMy3biyDEs2QGyG0kTizElunzEkD+iP9FVFt112Z1/rGdIjcM7
ZEVJvIgbI1nERjAk53Ef595z5pkIKb3PJnOhW4Y+Vp+8ocvqVa5+ttUNG7XluEYK4ygwtdGI/TQK
74gTymkLjQbNM/wqSkjGaWo0dtbRL4zkU1FNGk5EjhxUvHMLZbaS2d9u2T6ok0CTz07Ldfddx91X
jGAX4H25QLbdMy5QcrsxW887+/tdt7vXajudNnjZYPyUZin9Lqu7aUCGPSOMjdiBZNq+4+IJtmPb
iJLKJbntPmcg4/AOUd+cThtKHe2Dtuu0oayLyA9s83Xx66YfNBA3s0iO9UnKQrFWq6v+uF2sDIR/
12ewmz7I01Qm6z9aB11IBrgtBwK/jt3dc+yDtR08+WOfz2MoO7mJvyjssZ/BHwQ34LIRv80QWvYU
ZEYGXXcUN/QzUGmKgQKQYZVuddM4+BAIAKljcSAW0B1D8uHrt1OnjANU8GZiWhyTo1/vUt6l48Cf
qC4ytPhangI8yUNa+qfdOy+O5DycIDfHY+qfx7ADUTySECwm67rWH2y4Cb0QySzFr9sMZYInZmkW
ni2e5khPvNo/HD0OnriT1rWMpiQKajPkY0dffDTfJ2THdxh6AvrQAE6K08ABZPd/h1RACLsXWLhS
fkFrMx0Gm9KP/MQoy3TXOe8Nd18/mfnhHTXXHGjGCMf+BOVWOrLS7mhqXE/EmB5Cl2GvnaD7gLiB
cjxc8MIbzm15I4B23XwCvMe/E2lNf3n7NfQpmm9zOK8zuViSqahIkrafi/f+2IwK7HKauMO4CHSh
ialnNcOaOCBGvK8xC/u1KFB9P+oA0g03IoZEB31hBvsAqlmYUDzUXhv9briJFbR7T2yw3WY4xRjW
GJThFA/gSCcm/YllbgFsA0KnxszmcEaD8EFZSYhXkB3BwaU+9xGIk1E5DHs2qjERHFzq3Fi+gU55
LCh0XIYPtjcTlwjzqWqKw9HsMpTLyUwGgVmuZTAVK0ClBK5B/k6v6e6xMwoc0qCbORwE3aESZBHW
e4kWIP2WyiQ7NkPAPwSXzQSuOJruh+nUqARzuNFRSFMep8UQug4f/wytUTh//JapXFxEj38tJj4F
IJ0Ww1yj79c3MCqnxZBEjcTiwbSjDkcF8uqmdMA5OvuQdN+iBc86FjGJMXBLnt7fu59CyK35RoDs
cLQB9QFqoMRA/KvTYYg8P5UCeoejxP7Jn4/F+J5aDA4eRW5Dy+ebg2DcGy9pgyruMcP1Z3sH+0CK
0UsOgYZaQ/180OOT/lNT/LH4CatyV/FXfcDWzTlnvSgd05Sk+eFDjcmHTF5mRw9FNIYT0INmHkv/
sPvxBmSZ+gEFLTnardTbQuwQ6LVUs7vMch6GiEOl7GD3QeSPDM3RDuuJJXhSup+i+OIczUuesTs4
8pOjcA4LSsvPHLZOj1sNyHH0akLKz1QI5ODpQApzCoG9lAYbHLH5Kfh+xFfZHD0877CPjfWDvKze
eruf6oGIlG81EzYOyFZRxWMVQBN00uZAaS8go5SEaMmi2bHDwYTNtRjP/CSJM2t6LnGnnJ7ozJZy
dPrlT3mfTmju6XAoAI2gN+FPxTR7/VE4RiWYvD+HaI/qDM3nx8O+DOMqY4ibUPVzd9+g+URd+1D5
gkQmouKsBJNbhVJjMQeohVuVEj+eWdd+hNsVK7+L43RcDdc+gSG7OoR4joGoOhwqwh4K/uAS6KXN
jgQHFDMUNCpyugz2DW3iidVP0cCc+Ck9xhwwT747EcIks8dvgZwvi7PS5sEg8AEDgSdQ7i1Cc45C
T/4BuRewXh1DBWAiXxc/AncL17ep1UPFj3+gJ3gqrUBY5+KriGOJ3tD8X2J1xqxXR7iRNFXytAKl
Ietq2Htz2ns7ekveB4TWzgH+ttHygXuWHbceH6iK4H8MvbWq4+bHpihV315QgycvQ7KbOpJvIVrP
+63IUKvcibYAkva+n6H1A2YDMpDUQ3OoQqEj7nMY3K72ffG0daBKAyHjg04HGi+uiwa52jpC1Qr/
mN2d98K9wHWPblQqSiuoHNSIQ9DkDKlDDo2Rw0g8+ERmhQOcVS2/BMPiqEN6YRCaVXQOYk5/gnyO
XpjAoct+jORzMlMtEEY9nQNyOxbBreKZVYWYXYbI+SQFRZ6gQKBGaGPTICBH8RDcKrI17LWNlxuW
ZhXNERAWCaFslwGYvpBRqr87R5dqjWp9QHMVpebL4roX/Zjdp/catawHaP+ThUMLaN3Iz+cGqrp9
X55TOJEh8kGyKhzc28s0NgtTHHDR6PEfVHqW5JA69frrz7iJKjrgX94mWhEKoNoj5iHZSxyp4iFE
wE3cn6FMNlQ+O6xEQjgEIHAD9VeZVMTCHDppXqiwqVdnEpdALW5eV7laDswoo7goNSYk0ipUqHoO
hx6yF4Y6ayBYBoco8jsRAeisWAeO0uWx/8XXHky5YA5ZhGMIyioJNX2bTSby6U+isl7L2othNoxO
VqEgFJOXJT0YjvuoDsGTreJ9uy09b7vHFKt3z+rHapeqoPOJlKakfqZkN3HEXKivEPp9mdCUfqca
bbgEpxLCxKsNmn3DYHIEjDPQvyMfAeJa84k7De8LEboeL4shOYoAGmrOpIAWVkYMs0YomfjovaZx
MIdi9LtwBml5WPJeEgYkX7Q55C2UnrEqi15K+ZlMFUc2egaa9xgYLh2Y4Wx4swjyFigSV1g+uz5i
qk8ULkQwX6KLrDzpHDduDYTq5TSgbZujO+Zc3lueCCT0r2jYC0BYr8LuJuncN1pEObr/r8UCtAWa
63EUEc4xyXRUDo+iJviTRD8yvXfI5rD4F34yQfGnMmgDIbP5+l2IO3SbqE+ooAXwiC8EZuMsg0FH
fBZDFKFaS4njJsy8nnIqA3Qt/Gr1YlQtYx8mV7lc1GWVkI41FZaXLmYk/gdPtvmijMJbAAdkpzoc
IfoIhDf6thzqbKMUdw0YL8uwMz9ieRHHqgk/ThMI6uh5zQqVHM00HxGqVXgLhyMKLyWGDodMCjR5
cH3I6p1JmATNAA7eiqd0vlRPhrY4xUlvw2N0u2Ayt6Fcvwfll/qrS54PiKjilDcFIopfo1zmeiX7
4v/eqiS3RcmuW0Fof3lfWcWf/599Zc1ir3bKJEDq89u/AAAA//8=</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7">
  <a:schemeClr val="accent4"/>
</cs:colorStyle>
</file>

<file path=xl/charts/colors7.xml><?xml version="1.0" encoding="utf-8"?>
<cs:colorStyle xmlns:cs="http://schemas.microsoft.com/office/drawing/2012/chartStyle" xmlns:a="http://schemas.openxmlformats.org/drawingml/2006/main" meth="withinLinear" id="17">
  <a:schemeClr val="accent4"/>
</cs:colorStyle>
</file>

<file path=xl/charts/colors8.xml><?xml version="1.0" encoding="utf-8"?>
<cs:colorStyle xmlns:cs="http://schemas.microsoft.com/office/drawing/2012/chartStyle" xmlns:a="http://schemas.openxmlformats.org/drawingml/2006/main" meth="withinLinear" id="16">
  <a:schemeClr val="accent3"/>
</cs:colorStyle>
</file>

<file path=xl/charts/colors9.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0.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Reversed" id="23">
  <a:schemeClr val="accent3"/>
</cs:colorStyle>
</file>

<file path=xl/charts/colors12.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3.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4.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5.xml><?xml version="1.0" encoding="utf-8"?>
<cs:colorStyle xmlns:cs="http://schemas.microsoft.com/office/drawing/2012/chartStyle" xmlns:a="http://schemas.openxmlformats.org/drawingml/2006/main" meth="withinLinear" id="17">
  <a:schemeClr val="accent4"/>
</cs:colorStyle>
</file>

<file path=xl/charts/colors16.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31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50196"/>
        </a:schemeClr>
      </a:solidFill>
      <a:ln w="25400">
        <a:solidFill>
          <a:schemeClr val="phClr"/>
        </a:solidFill>
        <a:prstDash val="sysDot"/>
      </a:ln>
    </cs:spPr>
  </cs:dataPoint>
  <cs:dataPoint3D>
    <cs:lnRef idx="0">
      <cs:styleClr val="auto"/>
    </cs:lnRef>
    <cs:fillRef idx="0">
      <cs:styleClr val="auto"/>
    </cs:fillRef>
    <cs:effectRef idx="0"/>
    <cs:fontRef idx="minor">
      <a:schemeClr val="tx1"/>
    </cs:fontRef>
    <cs:spPr>
      <a:solidFill>
        <a:schemeClr val="phClr">
          <a:alpha val="50196"/>
        </a:schemeClr>
      </a:solidFill>
      <a:ln w="25400">
        <a:solidFill>
          <a:schemeClr val="phClr"/>
        </a:solidFill>
        <a:prstDash val="sysDot"/>
      </a:ln>
    </cs:spPr>
  </cs:dataPoint3D>
  <cs:dataPointLine>
    <cs:lnRef idx="0">
      <cs:styleClr val="auto"/>
    </cs:lnRef>
    <cs:fillRef idx="0"/>
    <cs:effectRef idx="0"/>
    <cs:fontRef idx="minor">
      <a:schemeClr val="tx1"/>
    </cs:fontRef>
    <cs:spPr>
      <a:ln w="25400" cap="rnd" cmpd="sng" algn="ctr">
        <a:solidFill>
          <a:schemeClr val="phClr"/>
        </a:solidFill>
        <a:prstDash val="sysDot"/>
        <a:round/>
      </a:ln>
    </cs:spPr>
  </cs:dataPointLine>
  <cs:dataPointMarker>
    <cs:lnRef idx="0">
      <cs:styleClr val="auto"/>
    </cs:lnRef>
    <cs:fillRef idx="0">
      <cs:styleClr val="auto"/>
    </cs:fillRef>
    <cs:effectRef idx="0"/>
    <cs:fontRef idx="minor">
      <a:schemeClr val="tx1"/>
    </cs:fontRef>
    <cs:spPr>
      <a:solidFill>
        <a:schemeClr val="phClr"/>
      </a:solidFill>
    </cs:spPr>
  </cs:dataPointMarker>
  <cs:dataPointMarkerLayout symbol="circle" size="6"/>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8.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trlProps/ctrlProp1.xml><?xml version="1.0" encoding="utf-8"?>
<formControlPr xmlns="http://schemas.microsoft.com/office/spreadsheetml/2009/9/main" objectType="CheckBox" checked="Checked" fmlaLink="C2" lockText="1" noThreeD="1"/>
</file>

<file path=xl/ctrlProps/ctrlProp2.xml><?xml version="1.0" encoding="utf-8"?>
<formControlPr xmlns="http://schemas.microsoft.com/office/spreadsheetml/2009/9/main" objectType="CheckBox" checked="Checked" fmlaLink="C3" lockText="1" noThreeD="1"/>
</file>

<file path=xl/ctrlProps/ctrlProp3.xml><?xml version="1.0" encoding="utf-8"?>
<formControlPr xmlns="http://schemas.microsoft.com/office/spreadsheetml/2009/9/main" objectType="CheckBox" checked="Checked" fmlaLink="C4" lockText="1" noThreeD="1"/>
</file>

<file path=xl/ctrlProps/ctrlProp4.xml><?xml version="1.0" encoding="utf-8"?>
<formControlPr xmlns="http://schemas.microsoft.com/office/spreadsheetml/2009/9/main" objectType="CheckBox" checked="Checked" fmlaLink="C5" lockText="1" noThreeD="1"/>
</file>

<file path=xl/ctrlProps/ctrlProp5.xml><?xml version="1.0" encoding="utf-8"?>
<formControlPr xmlns="http://schemas.microsoft.com/office/spreadsheetml/2009/9/main" objectType="CheckBox" checked="Checked" fmlaLink="C6" lockText="1" noThreeD="1"/>
</file>

<file path=xl/ctrlProps/ctrlProp6.xml><?xml version="1.0" encoding="utf-8"?>
<formControlPr xmlns="http://schemas.microsoft.com/office/spreadsheetml/2009/9/main" objectType="CheckBox" checked="Checked" fmlaLink="C7" lockText="1" noThreeD="1"/>
</file>

<file path=xl/ctrlProps/ctrlProp7.xml><?xml version="1.0" encoding="utf-8"?>
<formControlPr xmlns="http://schemas.microsoft.com/office/spreadsheetml/2009/9/main" objectType="CheckBox" checked="Checked" fmlaLink="C8" lockText="1" noThreeD="1"/>
</file>

<file path=xl/ctrlProps/ctrlProp8.xml><?xml version="1.0" encoding="utf-8"?>
<formControlPr xmlns="http://schemas.microsoft.com/office/spreadsheetml/2009/9/main" objectType="CheckBox" fmlaLink="C9" lockText="1" noThreeD="1"/>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2" Type="http://schemas.microsoft.com/office/2014/relationships/chartEx" Target="../charts/chartEx2.xml"/><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microsoft.com/office/2014/relationships/chartEx" Target="../charts/chartEx3.xml"/></Relationships>
</file>

<file path=xl/drawings/_rels/drawing4.xml.rels><?xml version="1.0" encoding="UTF-8" standalone="yes"?>
<Relationships xmlns="http://schemas.openxmlformats.org/package/2006/relationships"><Relationship Id="rId1" Type="http://schemas.microsoft.com/office/2014/relationships/chartEx" Target="../charts/chartEx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9.xml"/></Relationships>
</file>

<file path=xl/drawings/_rels/drawing7.xml.rels><?xml version="1.0" encoding="UTF-8" standalone="yes"?>
<Relationships xmlns="http://schemas.openxmlformats.org/package/2006/relationships"><Relationship Id="rId2" Type="http://schemas.microsoft.com/office/2014/relationships/chartEx" Target="../charts/chartEx5.xml"/><Relationship Id="rId1" Type="http://schemas.openxmlformats.org/officeDocument/2006/relationships/chart" Target="../charts/chart10.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0</xdr:col>
      <xdr:colOff>43543</xdr:colOff>
      <xdr:row>0</xdr:row>
      <xdr:rowOff>0</xdr:rowOff>
    </xdr:from>
    <xdr:to>
      <xdr:col>37</xdr:col>
      <xdr:colOff>360219</xdr:colOff>
      <xdr:row>40</xdr:row>
      <xdr:rowOff>43542</xdr:rowOff>
    </xdr:to>
    <xdr:sp macro="" textlink="">
      <xdr:nvSpPr>
        <xdr:cNvPr id="3" name="TextBox 2">
          <a:extLst>
            <a:ext uri="{FF2B5EF4-FFF2-40B4-BE49-F238E27FC236}">
              <a16:creationId xmlns:a16="http://schemas.microsoft.com/office/drawing/2014/main" id="{00000000-0008-0000-0000-000003000000}"/>
            </a:ext>
          </a:extLst>
        </xdr:cNvPr>
        <xdr:cNvSpPr txBox="1"/>
      </xdr:nvSpPr>
      <xdr:spPr>
        <a:xfrm>
          <a:off x="43543" y="0"/>
          <a:ext cx="25340756" cy="6952342"/>
        </a:xfrm>
        <a:prstGeom prst="rect">
          <a:avLst/>
        </a:prstGeom>
        <a:solidFill>
          <a:schemeClr val="accent4"/>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DE" sz="1100"/>
        </a:p>
      </xdr:txBody>
    </xdr:sp>
    <xdr:clientData/>
  </xdr:twoCellAnchor>
  <xdr:twoCellAnchor>
    <xdr:from>
      <xdr:col>0</xdr:col>
      <xdr:colOff>40543</xdr:colOff>
      <xdr:row>0</xdr:row>
      <xdr:rowOff>19475</xdr:rowOff>
    </xdr:from>
    <xdr:to>
      <xdr:col>26</xdr:col>
      <xdr:colOff>205740</xdr:colOff>
      <xdr:row>3</xdr:row>
      <xdr:rowOff>116417</xdr:rowOff>
    </xdr:to>
    <xdr:sp macro="" textlink="">
      <xdr:nvSpPr>
        <xdr:cNvPr id="5" name="TextBox 4">
          <a:extLst>
            <a:ext uri="{FF2B5EF4-FFF2-40B4-BE49-F238E27FC236}">
              <a16:creationId xmlns:a16="http://schemas.microsoft.com/office/drawing/2014/main" id="{00000000-0008-0000-0000-000005000000}"/>
            </a:ext>
          </a:extLst>
        </xdr:cNvPr>
        <xdr:cNvSpPr txBox="1"/>
      </xdr:nvSpPr>
      <xdr:spPr>
        <a:xfrm>
          <a:off x="40543" y="19475"/>
          <a:ext cx="17813117" cy="622722"/>
        </a:xfrm>
        <a:prstGeom prst="rect">
          <a:avLst/>
        </a:prstGeom>
        <a:solidFill>
          <a:schemeClr val="accent4"/>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3600" b="1">
              <a:solidFill>
                <a:sysClr val="windowText" lastClr="000000"/>
              </a:solidFill>
            </a:rPr>
            <a:t>SAMPLE</a:t>
          </a:r>
          <a:r>
            <a:rPr lang="en-GB" sz="3600" b="1" baseline="0">
              <a:solidFill>
                <a:sysClr val="windowText" lastClr="000000"/>
              </a:solidFill>
            </a:rPr>
            <a:t> SHIRTS SALES REPORT</a:t>
          </a:r>
          <a:endParaRPr lang="en-DE" sz="3600" b="1">
            <a:solidFill>
              <a:sysClr val="windowText" lastClr="000000"/>
            </a:solidFill>
          </a:endParaRPr>
        </a:p>
      </xdr:txBody>
    </xdr:sp>
    <xdr:clientData/>
  </xdr:twoCellAnchor>
  <xdr:twoCellAnchor>
    <xdr:from>
      <xdr:col>2</xdr:col>
      <xdr:colOff>44651</xdr:colOff>
      <xdr:row>3</xdr:row>
      <xdr:rowOff>152255</xdr:rowOff>
    </xdr:from>
    <xdr:to>
      <xdr:col>10</xdr:col>
      <xdr:colOff>140684</xdr:colOff>
      <xdr:row>21</xdr:row>
      <xdr:rowOff>152256</xdr:rowOff>
    </xdr:to>
    <xdr:graphicFrame macro="">
      <xdr:nvGraphicFramePr>
        <xdr:cNvPr id="7" name="Chart 6">
          <a:extLst>
            <a:ext uri="{FF2B5EF4-FFF2-40B4-BE49-F238E27FC236}">
              <a16:creationId xmlns:a16="http://schemas.microsoft.com/office/drawing/2014/main" id="{00000000-0008-0000-00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172000</xdr:colOff>
      <xdr:row>3</xdr:row>
      <xdr:rowOff>141818</xdr:rowOff>
    </xdr:from>
    <xdr:to>
      <xdr:col>18</xdr:col>
      <xdr:colOff>119807</xdr:colOff>
      <xdr:row>21</xdr:row>
      <xdr:rowOff>152256</xdr:rowOff>
    </xdr:to>
    <xdr:graphicFrame macro="">
      <xdr:nvGraphicFramePr>
        <xdr:cNvPr id="11" name="Chart 10">
          <a:extLst>
            <a:ext uri="{FF2B5EF4-FFF2-40B4-BE49-F238E27FC236}">
              <a16:creationId xmlns:a16="http://schemas.microsoft.com/office/drawing/2014/main" id="{00000000-0008-0000-00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74266</xdr:colOff>
      <xdr:row>3</xdr:row>
      <xdr:rowOff>153332</xdr:rowOff>
    </xdr:from>
    <xdr:to>
      <xdr:col>1</xdr:col>
      <xdr:colOff>654423</xdr:colOff>
      <xdr:row>12</xdr:row>
      <xdr:rowOff>75711</xdr:rowOff>
    </xdr:to>
    <mc:AlternateContent xmlns:mc="http://schemas.openxmlformats.org/markup-compatibility/2006" xmlns:a14="http://schemas.microsoft.com/office/drawing/2010/main">
      <mc:Choice Requires="a14">
        <xdr:graphicFrame macro="">
          <xdr:nvGraphicFramePr>
            <xdr:cNvPr id="13" name="Country">
              <a:extLst>
                <a:ext uri="{FF2B5EF4-FFF2-40B4-BE49-F238E27FC236}">
                  <a16:creationId xmlns:a16="http://schemas.microsoft.com/office/drawing/2014/main" id="{00000000-0008-0000-0000-00000D000000}"/>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74266" y="693659"/>
              <a:ext cx="1466848" cy="1543361"/>
            </a:xfrm>
            <a:prstGeom prst="rect">
              <a:avLst/>
            </a:prstGeom>
            <a:solidFill>
              <a:prstClr val="white"/>
            </a:solidFill>
            <a:ln w="1">
              <a:solidFill>
                <a:prstClr val="green"/>
              </a:solidFill>
            </a:ln>
          </xdr:spPr>
          <xdr:txBody>
            <a:bodyPr vertOverflow="clip" horzOverflow="clip"/>
            <a:lstStyle/>
            <a:p>
              <a:r>
                <a:rPr lang="en-D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52754</xdr:colOff>
      <xdr:row>22</xdr:row>
      <xdr:rowOff>17816</xdr:rowOff>
    </xdr:from>
    <xdr:to>
      <xdr:col>10</xdr:col>
      <xdr:colOff>140684</xdr:colOff>
      <xdr:row>39</xdr:row>
      <xdr:rowOff>166419</xdr:rowOff>
    </xdr:to>
    <xdr:graphicFrame macro="">
      <xdr:nvGraphicFramePr>
        <xdr:cNvPr id="14" name="Chart 13">
          <a:extLst>
            <a:ext uri="{FF2B5EF4-FFF2-40B4-BE49-F238E27FC236}">
              <a16:creationId xmlns:a16="http://schemas.microsoft.com/office/drawing/2014/main" id="{00000000-0008-0000-0000-00000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175845</xdr:colOff>
      <xdr:row>22</xdr:row>
      <xdr:rowOff>7855</xdr:rowOff>
    </xdr:from>
    <xdr:to>
      <xdr:col>18</xdr:col>
      <xdr:colOff>119807</xdr:colOff>
      <xdr:row>40</xdr:row>
      <xdr:rowOff>866</xdr:rowOff>
    </xdr:to>
    <xdr:graphicFrame macro="">
      <xdr:nvGraphicFramePr>
        <xdr:cNvPr id="15" name="Chart 14">
          <a:extLst>
            <a:ext uri="{FF2B5EF4-FFF2-40B4-BE49-F238E27FC236}">
              <a16:creationId xmlns:a16="http://schemas.microsoft.com/office/drawing/2014/main" id="{00000000-0008-0000-0000-00000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65093</xdr:colOff>
      <xdr:row>13</xdr:row>
      <xdr:rowOff>80023</xdr:rowOff>
    </xdr:from>
    <xdr:to>
      <xdr:col>1</xdr:col>
      <xdr:colOff>654423</xdr:colOff>
      <xdr:row>25</xdr:row>
      <xdr:rowOff>49654</xdr:rowOff>
    </xdr:to>
    <mc:AlternateContent xmlns:mc="http://schemas.openxmlformats.org/markup-compatibility/2006" xmlns:a14="http://schemas.microsoft.com/office/drawing/2010/main">
      <mc:Choice Requires="a14">
        <xdr:graphicFrame macro="">
          <xdr:nvGraphicFramePr>
            <xdr:cNvPr id="16" name="Shirts">
              <a:extLst>
                <a:ext uri="{FF2B5EF4-FFF2-40B4-BE49-F238E27FC236}">
                  <a16:creationId xmlns:a16="http://schemas.microsoft.com/office/drawing/2014/main" id="{00000000-0008-0000-0000-000010000000}"/>
                </a:ext>
              </a:extLst>
            </xdr:cNvPr>
            <xdr:cNvGraphicFramePr/>
          </xdr:nvGraphicFramePr>
          <xdr:xfrm>
            <a:off x="0" y="0"/>
            <a:ext cx="0" cy="0"/>
          </xdr:xfrm>
          <a:graphic>
            <a:graphicData uri="http://schemas.microsoft.com/office/drawing/2010/slicer">
              <sle:slicer xmlns:sle="http://schemas.microsoft.com/office/drawing/2010/slicer" name="Shirts"/>
            </a:graphicData>
          </a:graphic>
        </xdr:graphicFrame>
      </mc:Choice>
      <mc:Fallback xmlns="">
        <xdr:sp macro="" textlink="">
          <xdr:nvSpPr>
            <xdr:cNvPr id="0" name=""/>
            <xdr:cNvSpPr>
              <a:spLocks noTextEdit="1"/>
            </xdr:cNvSpPr>
          </xdr:nvSpPr>
          <xdr:spPr>
            <a:xfrm>
              <a:off x="65093" y="2344252"/>
              <a:ext cx="1471073" cy="2059688"/>
            </a:xfrm>
            <a:prstGeom prst="rect">
              <a:avLst/>
            </a:prstGeom>
            <a:solidFill>
              <a:prstClr val="white"/>
            </a:solidFill>
            <a:ln w="1">
              <a:solidFill>
                <a:prstClr val="green"/>
              </a:solidFill>
            </a:ln>
          </xdr:spPr>
          <xdr:txBody>
            <a:bodyPr vertOverflow="clip" horzOverflow="clip"/>
            <a:lstStyle/>
            <a:p>
              <a:r>
                <a:rPr lang="en-D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165745</xdr:colOff>
      <xdr:row>22</xdr:row>
      <xdr:rowOff>30953</xdr:rowOff>
    </xdr:from>
    <xdr:to>
      <xdr:col>26</xdr:col>
      <xdr:colOff>200908</xdr:colOff>
      <xdr:row>39</xdr:row>
      <xdr:rowOff>161364</xdr:rowOff>
    </xdr:to>
    <xdr:graphicFrame macro="">
      <xdr:nvGraphicFramePr>
        <xdr:cNvPr id="2" name="Chart 1">
          <a:extLst>
            <a:ext uri="{FF2B5EF4-FFF2-40B4-BE49-F238E27FC236}">
              <a16:creationId xmlns:a16="http://schemas.microsoft.com/office/drawing/2014/main" i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165740</xdr:colOff>
      <xdr:row>3</xdr:row>
      <xdr:rowOff>140533</xdr:rowOff>
    </xdr:from>
    <xdr:to>
      <xdr:col>26</xdr:col>
      <xdr:colOff>200908</xdr:colOff>
      <xdr:row>21</xdr:row>
      <xdr:rowOff>152256</xdr:rowOff>
    </xdr:to>
    <xdr:graphicFrame macro="">
      <xdr:nvGraphicFramePr>
        <xdr:cNvPr id="4" name="Chart 3">
          <a:extLst>
            <a:ext uri="{FF2B5EF4-FFF2-40B4-BE49-F238E27FC236}">
              <a16:creationId xmlns:a16="http://schemas.microsoft.com/office/drawing/2014/main" id="{00000000-0008-0000-00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58821</xdr:colOff>
      <xdr:row>26</xdr:row>
      <xdr:rowOff>32364</xdr:rowOff>
    </xdr:from>
    <xdr:to>
      <xdr:col>1</xdr:col>
      <xdr:colOff>654423</xdr:colOff>
      <xdr:row>39</xdr:row>
      <xdr:rowOff>139199</xdr:rowOff>
    </xdr:to>
    <mc:AlternateContent xmlns:mc="http://schemas.openxmlformats.org/markup-compatibility/2006" xmlns:a14="http://schemas.microsoft.com/office/drawing/2010/main">
      <mc:Choice Requires="a14">
        <xdr:graphicFrame macro="">
          <xdr:nvGraphicFramePr>
            <xdr:cNvPr id="6" name="gender">
              <a:extLst>
                <a:ext uri="{FF2B5EF4-FFF2-40B4-BE49-F238E27FC236}">
                  <a16:creationId xmlns:a16="http://schemas.microsoft.com/office/drawing/2014/main" id="{00000000-0008-0000-0000-000006000000}"/>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58821" y="4560821"/>
              <a:ext cx="1477345" cy="2371064"/>
            </a:xfrm>
            <a:prstGeom prst="rect">
              <a:avLst/>
            </a:prstGeom>
            <a:solidFill>
              <a:prstClr val="white"/>
            </a:solidFill>
            <a:ln w="1">
              <a:solidFill>
                <a:prstClr val="green"/>
              </a:solidFill>
            </a:ln>
          </xdr:spPr>
          <xdr:txBody>
            <a:bodyPr vertOverflow="clip" horzOverflow="clip"/>
            <a:lstStyle/>
            <a:p>
              <a:r>
                <a:rPr lang="en-D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26</xdr:col>
      <xdr:colOff>277087</xdr:colOff>
      <xdr:row>5</xdr:row>
      <xdr:rowOff>144778</xdr:rowOff>
    </xdr:from>
    <xdr:to>
      <xdr:col>37</xdr:col>
      <xdr:colOff>304796</xdr:colOff>
      <xdr:row>38</xdr:row>
      <xdr:rowOff>55418</xdr:rowOff>
    </xdr:to>
    <mc:AlternateContent xmlns:mc="http://schemas.openxmlformats.org/markup-compatibility/2006">
      <mc:Choice xmlns:cx4="http://schemas.microsoft.com/office/drawing/2016/5/10/chartex" Requires="cx4">
        <xdr:graphicFrame macro="">
          <xdr:nvGraphicFramePr>
            <xdr:cNvPr id="8" name="Chart 7">
              <a:extLst>
                <a:ext uri="{FF2B5EF4-FFF2-40B4-BE49-F238E27FC236}">
                  <a16:creationId xmlns:a16="http://schemas.microsoft.com/office/drawing/2014/main" id="{00000000-0008-0000-0000-0000080000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17925007" y="1021078"/>
              <a:ext cx="7403869" cy="5694220"/>
            </a:xfrm>
            <a:prstGeom prst="rect">
              <a:avLst/>
            </a:prstGeom>
            <a:solidFill>
              <a:prstClr val="white"/>
            </a:solidFill>
            <a:ln w="1">
              <a:solidFill>
                <a:prstClr val="green"/>
              </a:solidFill>
            </a:ln>
          </xdr:spPr>
          <xdr:txBody>
            <a:bodyPr vertOverflow="clip" horzOverflow="clip"/>
            <a:lstStyle/>
            <a:p>
              <a:r>
                <a:rPr lang="en-DE"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57150</xdr:colOff>
      <xdr:row>3</xdr:row>
      <xdr:rowOff>83820</xdr:rowOff>
    </xdr:from>
    <xdr:to>
      <xdr:col>9</xdr:col>
      <xdr:colOff>609600</xdr:colOff>
      <xdr:row>23</xdr:row>
      <xdr:rowOff>22860</xdr:rowOff>
    </xdr:to>
    <xdr:graphicFrame macro="">
      <xdr:nvGraphicFramePr>
        <xdr:cNvPr id="6" name="Chart 5">
          <a:extLst>
            <a:ext uri="{FF2B5EF4-FFF2-40B4-BE49-F238E27FC236}">
              <a16:creationId xmlns:a16="http://schemas.microsoft.com/office/drawing/2014/main" id="{00000000-0008-0000-02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609600</xdr:colOff>
      <xdr:row>8</xdr:row>
      <xdr:rowOff>99060</xdr:rowOff>
    </xdr:from>
    <xdr:to>
      <xdr:col>15</xdr:col>
      <xdr:colOff>167640</xdr:colOff>
      <xdr:row>26</xdr:row>
      <xdr:rowOff>114300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7185660" y="1501140"/>
              <a:ext cx="5585460" cy="3169920"/>
            </a:xfrm>
            <a:prstGeom prst="rect">
              <a:avLst/>
            </a:prstGeom>
            <a:solidFill>
              <a:prstClr val="white"/>
            </a:solidFill>
            <a:ln w="1">
              <a:solidFill>
                <a:prstClr val="green"/>
              </a:solidFill>
            </a:ln>
          </xdr:spPr>
          <xdr:txBody>
            <a:bodyPr vertOverflow="clip" horzOverflow="clip"/>
            <a:lstStyle/>
            <a:p>
              <a:r>
                <a:rPr lang="en-DE"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8</xdr:col>
      <xdr:colOff>11430</xdr:colOff>
      <xdr:row>10</xdr:row>
      <xdr:rowOff>15240</xdr:rowOff>
    </xdr:from>
    <xdr:to>
      <xdr:col>12</xdr:col>
      <xdr:colOff>655320</xdr:colOff>
      <xdr:row>28</xdr:row>
      <xdr:rowOff>68580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435090" y="1775460"/>
              <a:ext cx="5490210" cy="3230880"/>
            </a:xfrm>
            <a:prstGeom prst="rect">
              <a:avLst/>
            </a:prstGeom>
            <a:solidFill>
              <a:prstClr val="white"/>
            </a:solidFill>
            <a:ln w="1">
              <a:solidFill>
                <a:prstClr val="green"/>
              </a:solidFill>
            </a:ln>
          </xdr:spPr>
          <xdr:txBody>
            <a:bodyPr vertOverflow="clip" horzOverflow="clip"/>
            <a:lstStyle/>
            <a:p>
              <a:r>
                <a:rPr lang="en-DE"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6</xdr:col>
      <xdr:colOff>941070</xdr:colOff>
      <xdr:row>11</xdr:row>
      <xdr:rowOff>19050</xdr:rowOff>
    </xdr:from>
    <xdr:to>
      <xdr:col>13</xdr:col>
      <xdr:colOff>510540</xdr:colOff>
      <xdr:row>30</xdr:row>
      <xdr:rowOff>121920</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00000000-0008-0000-0400-0000040000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673090" y="1946910"/>
              <a:ext cx="5292090" cy="3432810"/>
            </a:xfrm>
            <a:prstGeom prst="rect">
              <a:avLst/>
            </a:prstGeom>
            <a:solidFill>
              <a:prstClr val="white"/>
            </a:solidFill>
            <a:ln w="1">
              <a:solidFill>
                <a:prstClr val="green"/>
              </a:solidFill>
            </a:ln>
          </xdr:spPr>
          <xdr:txBody>
            <a:bodyPr vertOverflow="clip" horzOverflow="clip"/>
            <a:lstStyle/>
            <a:p>
              <a:r>
                <a:rPr lang="en-DE"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3</xdr:col>
      <xdr:colOff>529590</xdr:colOff>
      <xdr:row>6</xdr:row>
      <xdr:rowOff>133350</xdr:rowOff>
    </xdr:from>
    <xdr:to>
      <xdr:col>10</xdr:col>
      <xdr:colOff>407670</xdr:colOff>
      <xdr:row>22</xdr:row>
      <xdr:rowOff>72390</xdr:rowOff>
    </xdr:to>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7620</xdr:colOff>
      <xdr:row>13</xdr:row>
      <xdr:rowOff>114300</xdr:rowOff>
    </xdr:from>
    <xdr:to>
      <xdr:col>15</xdr:col>
      <xdr:colOff>441960</xdr:colOff>
      <xdr:row>22</xdr:row>
      <xdr:rowOff>38100</xdr:rowOff>
    </xdr:to>
    <xdr:sp macro="" textlink="$C$4">
      <xdr:nvSpPr>
        <xdr:cNvPr id="3" name="TextBox 2">
          <a:extLst>
            <a:ext uri="{FF2B5EF4-FFF2-40B4-BE49-F238E27FC236}">
              <a16:creationId xmlns:a16="http://schemas.microsoft.com/office/drawing/2014/main" id="{00000000-0008-0000-0500-000003000000}"/>
            </a:ext>
          </a:extLst>
        </xdr:cNvPr>
        <xdr:cNvSpPr txBox="1"/>
      </xdr:nvSpPr>
      <xdr:spPr>
        <a:xfrm>
          <a:off x="7962900" y="2392680"/>
          <a:ext cx="3116580" cy="15011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EBBD1BC-8832-492F-B4C9-29BE7A88EDFB}" type="TxLink">
            <a:rPr lang="en-US" sz="3200" b="1" i="0" u="none" strike="noStrike">
              <a:solidFill>
                <a:srgbClr val="000000"/>
              </a:solidFill>
              <a:latin typeface="Lucida Calligraphy" panose="03010101010101010101" pitchFamily="66" charset="0"/>
              <a:cs typeface="Arial"/>
            </a:rPr>
            <a:pPr algn="ctr"/>
            <a:t>16%</a:t>
          </a:fld>
          <a:endParaRPr lang="en-DE" sz="3200" b="1">
            <a:latin typeface="Lucida Calligraphy" panose="03010101010101010101" pitchFamily="66" charset="0"/>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3</xdr:col>
      <xdr:colOff>384810</xdr:colOff>
      <xdr:row>6</xdr:row>
      <xdr:rowOff>137160</xdr:rowOff>
    </xdr:from>
    <xdr:to>
      <xdr:col>10</xdr:col>
      <xdr:colOff>262890</xdr:colOff>
      <xdr:row>22</xdr:row>
      <xdr:rowOff>76200</xdr:rowOff>
    </xdr:to>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10</xdr:col>
      <xdr:colOff>438150</xdr:colOff>
      <xdr:row>3</xdr:row>
      <xdr:rowOff>22860</xdr:rowOff>
    </xdr:from>
    <xdr:to>
      <xdr:col>17</xdr:col>
      <xdr:colOff>316230</xdr:colOff>
      <xdr:row>18</xdr:row>
      <xdr:rowOff>137160</xdr:rowOff>
    </xdr:to>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102870</xdr:colOff>
      <xdr:row>10</xdr:row>
      <xdr:rowOff>110490</xdr:rowOff>
    </xdr:from>
    <xdr:to>
      <xdr:col>9</xdr:col>
      <xdr:colOff>647700</xdr:colOff>
      <xdr:row>26</xdr:row>
      <xdr:rowOff>49530</xdr:rowOff>
    </xdr:to>
    <mc:AlternateContent xmlns:mc="http://schemas.openxmlformats.org/markup-compatibility/2006">
      <mc:Choice xmlns:cx4="http://schemas.microsoft.com/office/drawing/2016/5/10/chartex" Requires="cx4">
        <xdr:graphicFrame macro="">
          <xdr:nvGraphicFramePr>
            <xdr:cNvPr id="3" name="Chart 2">
              <a:extLst>
                <a:ext uri="{FF2B5EF4-FFF2-40B4-BE49-F238E27FC236}">
                  <a16:creationId xmlns:a16="http://schemas.microsoft.com/office/drawing/2014/main" id="{00000000-0008-0000-0700-0000030000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2693670" y="1863090"/>
              <a:ext cx="4781550" cy="2743200"/>
            </a:xfrm>
            <a:prstGeom prst="rect">
              <a:avLst/>
            </a:prstGeom>
            <a:solidFill>
              <a:prstClr val="white"/>
            </a:solidFill>
            <a:ln w="1">
              <a:solidFill>
                <a:prstClr val="green"/>
              </a:solidFill>
            </a:ln>
          </xdr:spPr>
          <xdr:txBody>
            <a:bodyPr vertOverflow="clip" horzOverflow="clip"/>
            <a:lstStyle/>
            <a:p>
              <a:r>
                <a:rPr lang="en-DE"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3</xdr:col>
      <xdr:colOff>384810</xdr:colOff>
      <xdr:row>6</xdr:row>
      <xdr:rowOff>137160</xdr:rowOff>
    </xdr:from>
    <xdr:to>
      <xdr:col>10</xdr:col>
      <xdr:colOff>262890</xdr:colOff>
      <xdr:row>22</xdr:row>
      <xdr:rowOff>76200</xdr:rowOff>
    </xdr:to>
    <xdr:graphicFrame macro="">
      <xdr:nvGraphicFramePr>
        <xdr:cNvPr id="2" name="Chart 1">
          <a:extLst>
            <a:ext uri="{FF2B5EF4-FFF2-40B4-BE49-F238E27FC236}">
              <a16:creationId xmlns:a16="http://schemas.microsoft.com/office/drawing/2014/main" id="{00000000-0008-0000-08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3</xdr:col>
      <xdr:colOff>384810</xdr:colOff>
      <xdr:row>6</xdr:row>
      <xdr:rowOff>137160</xdr:rowOff>
    </xdr:from>
    <xdr:to>
      <xdr:col>10</xdr:col>
      <xdr:colOff>262890</xdr:colOff>
      <xdr:row>22</xdr:row>
      <xdr:rowOff>76200</xdr:rowOff>
    </xdr:to>
    <xdr:graphicFrame macro="">
      <xdr:nvGraphicFramePr>
        <xdr:cNvPr id="3" name="Chart 2">
          <a:extLst>
            <a:ext uri="{FF2B5EF4-FFF2-40B4-BE49-F238E27FC236}">
              <a16:creationId xmlns:a16="http://schemas.microsoft.com/office/drawing/2014/main" id="{00000000-0008-0000-09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3</xdr:col>
      <xdr:colOff>529590</xdr:colOff>
      <xdr:row>6</xdr:row>
      <xdr:rowOff>137160</xdr:rowOff>
    </xdr:from>
    <xdr:to>
      <xdr:col>11</xdr:col>
      <xdr:colOff>99060</xdr:colOff>
      <xdr:row>22</xdr:row>
      <xdr:rowOff>76200</xdr:rowOff>
    </xdr:to>
    <xdr:graphicFrame macro="">
      <xdr:nvGraphicFramePr>
        <xdr:cNvPr id="2" name="Chart 1">
          <a:extLst>
            <a:ext uri="{FF2B5EF4-FFF2-40B4-BE49-F238E27FC236}">
              <a16:creationId xmlns:a16="http://schemas.microsoft.com/office/drawing/2014/main" id="{00000000-0008-0000-0A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15240</xdr:colOff>
          <xdr:row>1</xdr:row>
          <xdr:rowOff>38100</xdr:rowOff>
        </xdr:from>
        <xdr:to>
          <xdr:col>2</xdr:col>
          <xdr:colOff>655320</xdr:colOff>
          <xdr:row>2</xdr:row>
          <xdr:rowOff>7620</xdr:rowOff>
        </xdr:to>
        <xdr:sp macro="" textlink="">
          <xdr:nvSpPr>
            <xdr:cNvPr id="5121" name="Check Box 1" hidden="1">
              <a:extLst>
                <a:ext uri="{63B3BB69-23CF-44E3-9099-C40C66FF867C}">
                  <a14:compatExt spid="_x0000_s5121"/>
                </a:ext>
                <a:ext uri="{FF2B5EF4-FFF2-40B4-BE49-F238E27FC236}">
                  <a16:creationId xmlns:a16="http://schemas.microsoft.com/office/drawing/2014/main" id="{00000000-0008-0000-0B00-000001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DE" sz="800" b="0" i="0" u="none" strike="noStrike" baseline="0">
                  <a:solidFill>
                    <a:srgbClr val="000000"/>
                  </a:solidFill>
                  <a:latin typeface="Segoe UI"/>
                  <a:cs typeface="Segoe UI"/>
                </a:rPr>
                <a:t>Done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2</xdr:row>
          <xdr:rowOff>38100</xdr:rowOff>
        </xdr:from>
        <xdr:to>
          <xdr:col>2</xdr:col>
          <xdr:colOff>655320</xdr:colOff>
          <xdr:row>3</xdr:row>
          <xdr:rowOff>7620</xdr:rowOff>
        </xdr:to>
        <xdr:sp macro="" textlink="">
          <xdr:nvSpPr>
            <xdr:cNvPr id="5123" name="Check Box 3" hidden="1">
              <a:extLst>
                <a:ext uri="{63B3BB69-23CF-44E3-9099-C40C66FF867C}">
                  <a14:compatExt spid="_x0000_s5123"/>
                </a:ext>
                <a:ext uri="{FF2B5EF4-FFF2-40B4-BE49-F238E27FC236}">
                  <a16:creationId xmlns:a16="http://schemas.microsoft.com/office/drawing/2014/main" id="{00000000-0008-0000-0B00-000003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DE" sz="800" b="0" i="0" u="none" strike="noStrike" baseline="0">
                  <a:solidFill>
                    <a:srgbClr val="000000"/>
                  </a:solidFill>
                  <a:latin typeface="Segoe UI"/>
                  <a:cs typeface="Segoe UI"/>
                </a:rPr>
                <a:t>Done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3</xdr:row>
          <xdr:rowOff>38100</xdr:rowOff>
        </xdr:from>
        <xdr:to>
          <xdr:col>2</xdr:col>
          <xdr:colOff>655320</xdr:colOff>
          <xdr:row>4</xdr:row>
          <xdr:rowOff>7620</xdr:rowOff>
        </xdr:to>
        <xdr:sp macro="" textlink="">
          <xdr:nvSpPr>
            <xdr:cNvPr id="5124" name="Check Box 4" hidden="1">
              <a:extLst>
                <a:ext uri="{63B3BB69-23CF-44E3-9099-C40C66FF867C}">
                  <a14:compatExt spid="_x0000_s5124"/>
                </a:ext>
                <a:ext uri="{FF2B5EF4-FFF2-40B4-BE49-F238E27FC236}">
                  <a16:creationId xmlns:a16="http://schemas.microsoft.com/office/drawing/2014/main" id="{00000000-0008-0000-0B00-000004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DE" sz="800" b="0" i="0" u="none" strike="noStrike" baseline="0">
                  <a:solidFill>
                    <a:srgbClr val="000000"/>
                  </a:solidFill>
                  <a:latin typeface="Segoe UI"/>
                  <a:cs typeface="Segoe UI"/>
                </a:rPr>
                <a:t>Done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4</xdr:row>
          <xdr:rowOff>38100</xdr:rowOff>
        </xdr:from>
        <xdr:to>
          <xdr:col>2</xdr:col>
          <xdr:colOff>655320</xdr:colOff>
          <xdr:row>5</xdr:row>
          <xdr:rowOff>7620</xdr:rowOff>
        </xdr:to>
        <xdr:sp macro="" textlink="">
          <xdr:nvSpPr>
            <xdr:cNvPr id="5125" name="Check Box 5" hidden="1">
              <a:extLst>
                <a:ext uri="{63B3BB69-23CF-44E3-9099-C40C66FF867C}">
                  <a14:compatExt spid="_x0000_s5125"/>
                </a:ext>
                <a:ext uri="{FF2B5EF4-FFF2-40B4-BE49-F238E27FC236}">
                  <a16:creationId xmlns:a16="http://schemas.microsoft.com/office/drawing/2014/main" id="{00000000-0008-0000-0B00-000005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DE" sz="800" b="0" i="0" u="none" strike="noStrike" baseline="0">
                  <a:solidFill>
                    <a:srgbClr val="000000"/>
                  </a:solidFill>
                  <a:latin typeface="Segoe UI"/>
                  <a:cs typeface="Segoe UI"/>
                </a:rPr>
                <a:t>Done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5</xdr:row>
          <xdr:rowOff>38100</xdr:rowOff>
        </xdr:from>
        <xdr:to>
          <xdr:col>2</xdr:col>
          <xdr:colOff>655320</xdr:colOff>
          <xdr:row>6</xdr:row>
          <xdr:rowOff>7620</xdr:rowOff>
        </xdr:to>
        <xdr:sp macro="" textlink="">
          <xdr:nvSpPr>
            <xdr:cNvPr id="5126" name="Check Box 6" hidden="1">
              <a:extLst>
                <a:ext uri="{63B3BB69-23CF-44E3-9099-C40C66FF867C}">
                  <a14:compatExt spid="_x0000_s5126"/>
                </a:ext>
                <a:ext uri="{FF2B5EF4-FFF2-40B4-BE49-F238E27FC236}">
                  <a16:creationId xmlns:a16="http://schemas.microsoft.com/office/drawing/2014/main" id="{00000000-0008-0000-0B00-000006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DE" sz="800" b="0" i="0" u="none" strike="noStrike" baseline="0">
                  <a:solidFill>
                    <a:srgbClr val="000000"/>
                  </a:solidFill>
                  <a:latin typeface="Segoe UI"/>
                  <a:cs typeface="Segoe UI"/>
                </a:rPr>
                <a:t>Done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6</xdr:row>
          <xdr:rowOff>38100</xdr:rowOff>
        </xdr:from>
        <xdr:to>
          <xdr:col>2</xdr:col>
          <xdr:colOff>655320</xdr:colOff>
          <xdr:row>7</xdr:row>
          <xdr:rowOff>7620</xdr:rowOff>
        </xdr:to>
        <xdr:sp macro="" textlink="">
          <xdr:nvSpPr>
            <xdr:cNvPr id="5127" name="Check Box 7" hidden="1">
              <a:extLst>
                <a:ext uri="{63B3BB69-23CF-44E3-9099-C40C66FF867C}">
                  <a14:compatExt spid="_x0000_s5127"/>
                </a:ext>
                <a:ext uri="{FF2B5EF4-FFF2-40B4-BE49-F238E27FC236}">
                  <a16:creationId xmlns:a16="http://schemas.microsoft.com/office/drawing/2014/main" id="{00000000-0008-0000-0B00-000007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DE" sz="800" b="0" i="0" u="none" strike="noStrike" baseline="0">
                  <a:solidFill>
                    <a:srgbClr val="000000"/>
                  </a:solidFill>
                  <a:latin typeface="Segoe UI"/>
                  <a:cs typeface="Segoe UI"/>
                </a:rPr>
                <a:t>Done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7</xdr:row>
          <xdr:rowOff>38100</xdr:rowOff>
        </xdr:from>
        <xdr:to>
          <xdr:col>2</xdr:col>
          <xdr:colOff>655320</xdr:colOff>
          <xdr:row>8</xdr:row>
          <xdr:rowOff>7620</xdr:rowOff>
        </xdr:to>
        <xdr:sp macro="" textlink="">
          <xdr:nvSpPr>
            <xdr:cNvPr id="5128" name="Check Box 8" hidden="1">
              <a:extLst>
                <a:ext uri="{63B3BB69-23CF-44E3-9099-C40C66FF867C}">
                  <a14:compatExt spid="_x0000_s5128"/>
                </a:ext>
                <a:ext uri="{FF2B5EF4-FFF2-40B4-BE49-F238E27FC236}">
                  <a16:creationId xmlns:a16="http://schemas.microsoft.com/office/drawing/2014/main" id="{00000000-0008-0000-0B00-000008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DE" sz="800" b="0" i="0" u="none" strike="noStrike" baseline="0">
                  <a:solidFill>
                    <a:srgbClr val="000000"/>
                  </a:solidFill>
                  <a:latin typeface="Segoe UI"/>
                  <a:cs typeface="Segoe UI"/>
                </a:rPr>
                <a:t>Done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8</xdr:row>
          <xdr:rowOff>38100</xdr:rowOff>
        </xdr:from>
        <xdr:to>
          <xdr:col>2</xdr:col>
          <xdr:colOff>655320</xdr:colOff>
          <xdr:row>9</xdr:row>
          <xdr:rowOff>7620</xdr:rowOff>
        </xdr:to>
        <xdr:sp macro="" textlink="">
          <xdr:nvSpPr>
            <xdr:cNvPr id="5129" name="Check Box 9" hidden="1">
              <a:extLst>
                <a:ext uri="{63B3BB69-23CF-44E3-9099-C40C66FF867C}">
                  <a14:compatExt spid="_x0000_s5129"/>
                </a:ext>
                <a:ext uri="{FF2B5EF4-FFF2-40B4-BE49-F238E27FC236}">
                  <a16:creationId xmlns:a16="http://schemas.microsoft.com/office/drawing/2014/main" id="{00000000-0008-0000-0B00-000009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DE" sz="800" b="0" i="0" u="none" strike="noStrike" baseline="0">
                  <a:solidFill>
                    <a:srgbClr val="000000"/>
                  </a:solidFill>
                  <a:latin typeface="Segoe UI"/>
                  <a:cs typeface="Segoe UI"/>
                </a:rPr>
                <a:t>Done</a:t>
              </a:r>
            </a:p>
          </xdr:txBody>
        </xdr:sp>
        <xdr:clientData/>
      </xdr:twoCellAnchor>
    </mc:Choice>
    <mc:Fallback/>
  </mc:AlternateContent>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laniyi Oburoh" refreshedDate="44913.837560532411" createdVersion="8" refreshedVersion="8" minRefreshableVersion="3" recordCount="200" xr:uid="{360B4420-C368-4C2D-AE8A-4C10E4F6BBDC}">
  <cacheSource type="worksheet">
    <worksheetSource name="Table1"/>
  </cacheSource>
  <cacheFields count="8">
    <cacheField name="id" numFmtId="0">
      <sharedItems containsSemiMixedTypes="0" containsString="0" containsNumber="1" containsInteger="1" minValue="1" maxValue="200"/>
    </cacheField>
    <cacheField name="first_name" numFmtId="0">
      <sharedItems/>
    </cacheField>
    <cacheField name="last_name" numFmtId="0">
      <sharedItems/>
    </cacheField>
    <cacheField name="email" numFmtId="0">
      <sharedItems/>
    </cacheField>
    <cacheField name="gender" numFmtId="0">
      <sharedItems count="8">
        <s v="Male"/>
        <s v="Female"/>
        <s v="Bigender"/>
        <s v="Non-binary"/>
        <s v="Polygender"/>
        <s v="Genderqueer"/>
        <s v="Agender"/>
        <s v="Genderfluid"/>
      </sharedItems>
    </cacheField>
    <cacheField name="Country" numFmtId="0">
      <sharedItems count="5">
        <s v="Poland"/>
        <s v="Germany"/>
        <s v="France"/>
        <s v="Spain"/>
        <s v="Belgium"/>
      </sharedItems>
    </cacheField>
    <cacheField name="Price" numFmtId="44">
      <sharedItems containsSemiMixedTypes="0" containsString="0" containsNumber="1" minValue="100.17" maxValue="149.77000000000001"/>
    </cacheField>
    <cacheField name="Shirts" numFmtId="0">
      <sharedItems count="7">
        <s v="XL"/>
        <s v="M"/>
        <s v="L"/>
        <s v="2XL"/>
        <s v="XS"/>
        <s v="S"/>
        <s v="3XL"/>
      </sharedItems>
    </cacheField>
  </cacheFields>
  <extLst>
    <ext xmlns:x14="http://schemas.microsoft.com/office/spreadsheetml/2009/9/main" uri="{725AE2AE-9491-48be-B2B4-4EB974FC3084}">
      <x14:pivotCacheDefinition pivotCacheId="204123058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n v="1"/>
    <s v="Aubert"/>
    <s v="Rajchert"/>
    <s v="arajchert0@ca.gov"/>
    <x v="0"/>
    <x v="0"/>
    <n v="120.11"/>
    <x v="0"/>
  </r>
  <r>
    <n v="2"/>
    <s v="Drew"/>
    <s v="Aldin"/>
    <s v="daldin1@opensource.org"/>
    <x v="0"/>
    <x v="1"/>
    <n v="118.35"/>
    <x v="1"/>
  </r>
  <r>
    <n v="3"/>
    <s v="Joletta"/>
    <s v="Hows"/>
    <s v="jhows2@ed.gov"/>
    <x v="1"/>
    <x v="0"/>
    <n v="133.38"/>
    <x v="2"/>
  </r>
  <r>
    <n v="4"/>
    <s v="Crichton"/>
    <s v="Glascott"/>
    <s v="cglascott3@wiley.com"/>
    <x v="0"/>
    <x v="2"/>
    <n v="143.49"/>
    <x v="3"/>
  </r>
  <r>
    <n v="5"/>
    <s v="Kellsie"/>
    <s v="Aries"/>
    <s v="karies4@scientificamerican.com"/>
    <x v="1"/>
    <x v="0"/>
    <n v="116.32"/>
    <x v="4"/>
  </r>
  <r>
    <n v="6"/>
    <s v="Abrahan"/>
    <s v="Shorbrook"/>
    <s v="ashorbrook5@sbwire.com"/>
    <x v="0"/>
    <x v="0"/>
    <n v="136.24"/>
    <x v="3"/>
  </r>
  <r>
    <n v="7"/>
    <s v="Sylvan"/>
    <s v="Wisdish"/>
    <s v="swisdish6@unc.edu"/>
    <x v="0"/>
    <x v="2"/>
    <n v="115.62"/>
    <x v="3"/>
  </r>
  <r>
    <n v="8"/>
    <s v="Tamera"/>
    <s v="Litherborough"/>
    <s v="tlitherborough7@marriott.com"/>
    <x v="1"/>
    <x v="0"/>
    <n v="131.08000000000001"/>
    <x v="5"/>
  </r>
  <r>
    <n v="9"/>
    <s v="Shelley"/>
    <s v="Paulmann"/>
    <s v="spaulmann8@sourceforge.net"/>
    <x v="2"/>
    <x v="2"/>
    <n v="125.06"/>
    <x v="0"/>
  </r>
  <r>
    <n v="10"/>
    <s v="Tan"/>
    <s v="Nesfield"/>
    <s v="tnesfield9@kickstarter.com"/>
    <x v="0"/>
    <x v="2"/>
    <n v="129.35"/>
    <x v="2"/>
  </r>
  <r>
    <n v="11"/>
    <s v="Cicely"/>
    <s v="Kempstone"/>
    <s v="ckempstonea@omniture.com"/>
    <x v="1"/>
    <x v="2"/>
    <n v="139.91"/>
    <x v="1"/>
  </r>
  <r>
    <n v="12"/>
    <s v="Mildred"/>
    <s v="Kumar"/>
    <s v="mkumarb@tumblr.com"/>
    <x v="1"/>
    <x v="2"/>
    <n v="118.89"/>
    <x v="2"/>
  </r>
  <r>
    <n v="13"/>
    <s v="Antoine"/>
    <s v="Durbridge"/>
    <s v="adurbridgec@zimbio.com"/>
    <x v="3"/>
    <x v="0"/>
    <n v="127.05"/>
    <x v="5"/>
  </r>
  <r>
    <n v="14"/>
    <s v="Demetris"/>
    <s v="Phettis"/>
    <s v="dphettisd@latimes.com"/>
    <x v="1"/>
    <x v="0"/>
    <n v="123.42"/>
    <x v="5"/>
  </r>
  <r>
    <n v="15"/>
    <s v="Kassia"/>
    <s v="Brannigan"/>
    <s v="kbrannigane@tuttocitta.it"/>
    <x v="1"/>
    <x v="0"/>
    <n v="110.5"/>
    <x v="1"/>
  </r>
  <r>
    <n v="16"/>
    <s v="Kaleb"/>
    <s v="Fewkes"/>
    <s v="kfewkesf@fotki.com"/>
    <x v="0"/>
    <x v="1"/>
    <n v="126.02"/>
    <x v="1"/>
  </r>
  <r>
    <n v="17"/>
    <s v="Boony"/>
    <s v="Slany"/>
    <s v="bslanyg@rediff.com"/>
    <x v="0"/>
    <x v="2"/>
    <n v="123.51"/>
    <x v="6"/>
  </r>
  <r>
    <n v="18"/>
    <s v="Carlen"/>
    <s v="Pennone"/>
    <s v="cpennoneh@loc.gov"/>
    <x v="1"/>
    <x v="2"/>
    <n v="127.22"/>
    <x v="5"/>
  </r>
  <r>
    <n v="19"/>
    <s v="Jemima"/>
    <s v="Tash"/>
    <s v="jtashi@homestead.com"/>
    <x v="1"/>
    <x v="2"/>
    <n v="140.83000000000001"/>
    <x v="2"/>
  </r>
  <r>
    <n v="20"/>
    <s v="Delores"/>
    <s v="Fairhurst"/>
    <s v="dfairhurstj@apache.org"/>
    <x v="1"/>
    <x v="2"/>
    <n v="129.80000000000001"/>
    <x v="2"/>
  </r>
  <r>
    <n v="21"/>
    <s v="Vernon"/>
    <s v="Huller"/>
    <s v="vhullerk@ft.com"/>
    <x v="2"/>
    <x v="0"/>
    <n v="130.33000000000001"/>
    <x v="3"/>
  </r>
  <r>
    <n v="22"/>
    <s v="Cesaro"/>
    <s v="Raittie"/>
    <s v="craittiel@jiathis.com"/>
    <x v="0"/>
    <x v="0"/>
    <n v="125.32"/>
    <x v="2"/>
  </r>
  <r>
    <n v="23"/>
    <s v="Tandi"/>
    <s v="Studeart"/>
    <s v="tstudeartm@ibm.com"/>
    <x v="1"/>
    <x v="2"/>
    <n v="139.30000000000001"/>
    <x v="1"/>
  </r>
  <r>
    <n v="24"/>
    <s v="Griffin"/>
    <s v="Kidde"/>
    <s v="gkidden@blogspot.com"/>
    <x v="4"/>
    <x v="3"/>
    <n v="126.53"/>
    <x v="6"/>
  </r>
  <r>
    <n v="25"/>
    <s v="Cori"/>
    <s v="Ferrie"/>
    <s v="cferrieo@unicef.org"/>
    <x v="0"/>
    <x v="0"/>
    <n v="125.71"/>
    <x v="4"/>
  </r>
  <r>
    <n v="26"/>
    <s v="Ewan"/>
    <s v="Bunch"/>
    <s v="ebunchp@github.io"/>
    <x v="0"/>
    <x v="2"/>
    <n v="124.21"/>
    <x v="0"/>
  </r>
  <r>
    <n v="27"/>
    <s v="Timoteo"/>
    <s v="Downs"/>
    <s v="tdownsq@wufoo.com"/>
    <x v="0"/>
    <x v="0"/>
    <n v="102.04"/>
    <x v="3"/>
  </r>
  <r>
    <n v="28"/>
    <s v="Krystle"/>
    <s v="Harrison"/>
    <s v="kharrisonr@freewebs.com"/>
    <x v="1"/>
    <x v="2"/>
    <n v="104.42"/>
    <x v="0"/>
  </r>
  <r>
    <n v="29"/>
    <s v="Karlen"/>
    <s v="Haverson"/>
    <s v="khaversons@storify.com"/>
    <x v="1"/>
    <x v="2"/>
    <n v="129.86000000000001"/>
    <x v="5"/>
  </r>
  <r>
    <n v="30"/>
    <s v="Carolin"/>
    <s v="Woollhead"/>
    <s v="cwoollheadt@mac.com"/>
    <x v="1"/>
    <x v="2"/>
    <n v="108.64"/>
    <x v="3"/>
  </r>
  <r>
    <n v="31"/>
    <s v="Libbey"/>
    <s v="Greener"/>
    <s v="lgreeneru@biglobe.ne.jp"/>
    <x v="5"/>
    <x v="3"/>
    <n v="105.86"/>
    <x v="0"/>
  </r>
  <r>
    <n v="32"/>
    <s v="Phip"/>
    <s v="Tilbury"/>
    <s v="ptilburyv@taobao.com"/>
    <x v="0"/>
    <x v="2"/>
    <n v="101.75"/>
    <x v="6"/>
  </r>
  <r>
    <n v="33"/>
    <s v="Francine"/>
    <s v="Signori"/>
    <s v="fsignoriw@vk.com"/>
    <x v="3"/>
    <x v="0"/>
    <n v="110.96"/>
    <x v="0"/>
  </r>
  <r>
    <n v="34"/>
    <s v="Orv"/>
    <s v="Pennetta"/>
    <s v="opennettax@reddit.com"/>
    <x v="0"/>
    <x v="2"/>
    <n v="144.33000000000001"/>
    <x v="2"/>
  </r>
  <r>
    <n v="35"/>
    <s v="Hewe"/>
    <s v="Tiddeman"/>
    <s v="htiddemany@sbwire.com"/>
    <x v="0"/>
    <x v="0"/>
    <n v="101.53"/>
    <x v="4"/>
  </r>
  <r>
    <n v="36"/>
    <s v="Forbes"/>
    <s v="Birchwood"/>
    <s v="fbirchwoodz@fda.gov"/>
    <x v="0"/>
    <x v="0"/>
    <n v="122.23"/>
    <x v="1"/>
  </r>
  <r>
    <n v="37"/>
    <s v="Jamesy"/>
    <s v="Partridge"/>
    <s v="jpartridge10@is.gd"/>
    <x v="6"/>
    <x v="2"/>
    <n v="116.52"/>
    <x v="5"/>
  </r>
  <r>
    <n v="38"/>
    <s v="Dulcine"/>
    <s v="Cordeiro"/>
    <s v="dcordeiro11@wordpress.com"/>
    <x v="1"/>
    <x v="2"/>
    <n v="145.94"/>
    <x v="1"/>
  </r>
  <r>
    <n v="39"/>
    <s v="Tabor"/>
    <s v="Schusterl"/>
    <s v="tschusterl12@dropbox.com"/>
    <x v="0"/>
    <x v="0"/>
    <n v="127.07"/>
    <x v="2"/>
  </r>
  <r>
    <n v="40"/>
    <s v="Ase"/>
    <s v="Huckin"/>
    <s v="ahuckin13@noaa.gov"/>
    <x v="0"/>
    <x v="0"/>
    <n v="149.77000000000001"/>
    <x v="4"/>
  </r>
  <r>
    <n v="41"/>
    <s v="Fedora"/>
    <s v="Wolfendale"/>
    <s v="fwolfendale14@timesonline.co.uk"/>
    <x v="1"/>
    <x v="2"/>
    <n v="138.44999999999999"/>
    <x v="3"/>
  </r>
  <r>
    <n v="42"/>
    <s v="Violetta"/>
    <s v="Gery"/>
    <s v="vgery15@nytimes.com"/>
    <x v="1"/>
    <x v="2"/>
    <n v="136.37"/>
    <x v="4"/>
  </r>
  <r>
    <n v="43"/>
    <s v="Linell"/>
    <s v="Smurfit"/>
    <s v="lsmurfit16@dropbox.com"/>
    <x v="1"/>
    <x v="0"/>
    <n v="133.43"/>
    <x v="1"/>
  </r>
  <r>
    <n v="44"/>
    <s v="Annalee"/>
    <s v="Dedham"/>
    <s v="adedham17@mozilla.org"/>
    <x v="1"/>
    <x v="2"/>
    <n v="149.5"/>
    <x v="2"/>
  </r>
  <r>
    <n v="45"/>
    <s v="Raynard"/>
    <s v="Goulbourn"/>
    <s v="rgoulbourn18@meetup.com"/>
    <x v="0"/>
    <x v="2"/>
    <n v="128.38"/>
    <x v="5"/>
  </r>
  <r>
    <n v="46"/>
    <s v="Martita"/>
    <s v="Perrinchief"/>
    <s v="mperrinchief19@cpanel.net"/>
    <x v="1"/>
    <x v="2"/>
    <n v="106.37"/>
    <x v="6"/>
  </r>
  <r>
    <n v="47"/>
    <s v="Mindy"/>
    <s v="Camfield"/>
    <s v="mcamfield1a@usda.gov"/>
    <x v="1"/>
    <x v="0"/>
    <n v="125.36"/>
    <x v="4"/>
  </r>
  <r>
    <n v="48"/>
    <s v="Charmian"/>
    <s v="Firsby"/>
    <s v="cfirsby1b@skyrock.com"/>
    <x v="1"/>
    <x v="0"/>
    <n v="110.53"/>
    <x v="4"/>
  </r>
  <r>
    <n v="49"/>
    <s v="Kathryn"/>
    <s v="Longmuir"/>
    <s v="klongmuir1c@google.com"/>
    <x v="1"/>
    <x v="0"/>
    <n v="144.02000000000001"/>
    <x v="1"/>
  </r>
  <r>
    <n v="50"/>
    <s v="Johnathon"/>
    <s v="Brakespear"/>
    <s v="jbrakespear1d@last.fm"/>
    <x v="0"/>
    <x v="1"/>
    <n v="108.99"/>
    <x v="6"/>
  </r>
  <r>
    <n v="51"/>
    <s v="Elmira"/>
    <s v="Gibling"/>
    <s v="egibling1e@1688.com"/>
    <x v="1"/>
    <x v="2"/>
    <n v="139.96"/>
    <x v="5"/>
  </r>
  <r>
    <n v="52"/>
    <s v="Terrijo"/>
    <s v="Grieveson"/>
    <s v="tgrieveson1f@issuu.com"/>
    <x v="1"/>
    <x v="0"/>
    <n v="103.98"/>
    <x v="1"/>
  </r>
  <r>
    <n v="53"/>
    <s v="Dagny"/>
    <s v="Antonucci"/>
    <s v="dantonucci1g@123-reg.co.uk"/>
    <x v="0"/>
    <x v="2"/>
    <n v="117.52"/>
    <x v="2"/>
  </r>
  <r>
    <n v="54"/>
    <s v="Yuri"/>
    <s v="Godin"/>
    <s v="ygodin1h@baidu.com"/>
    <x v="3"/>
    <x v="0"/>
    <n v="108.53"/>
    <x v="2"/>
  </r>
  <r>
    <n v="55"/>
    <s v="Erasmus"/>
    <s v="Layman"/>
    <s v="elayman1i@usatoday.com"/>
    <x v="0"/>
    <x v="3"/>
    <n v="128.62"/>
    <x v="4"/>
  </r>
  <r>
    <n v="56"/>
    <s v="Jone"/>
    <s v="Silk"/>
    <s v="jsilk1j@ebay.co.uk"/>
    <x v="0"/>
    <x v="2"/>
    <n v="107.52"/>
    <x v="1"/>
  </r>
  <r>
    <n v="57"/>
    <s v="Geoff"/>
    <s v="Delamaine"/>
    <s v="gdelamaine1k@sourceforge.net"/>
    <x v="0"/>
    <x v="0"/>
    <n v="100.92"/>
    <x v="0"/>
  </r>
  <r>
    <n v="58"/>
    <s v="Candice"/>
    <s v="Korf"/>
    <s v="ckorf1l@flickr.com"/>
    <x v="1"/>
    <x v="2"/>
    <n v="105.56"/>
    <x v="3"/>
  </r>
  <r>
    <n v="59"/>
    <s v="Ugo"/>
    <s v="Mansfield"/>
    <s v="umansfield1m@devhub.com"/>
    <x v="0"/>
    <x v="0"/>
    <n v="134.72999999999999"/>
    <x v="6"/>
  </r>
  <r>
    <n v="60"/>
    <s v="Lexie"/>
    <s v="Jean"/>
    <s v="ljean1n@bloomberg.com"/>
    <x v="1"/>
    <x v="2"/>
    <n v="143.47"/>
    <x v="5"/>
  </r>
  <r>
    <n v="61"/>
    <s v="Haywood"/>
    <s v="Sheircliffe"/>
    <s v="hsheircliffe1o@java.com"/>
    <x v="0"/>
    <x v="3"/>
    <n v="106.71"/>
    <x v="6"/>
  </r>
  <r>
    <n v="62"/>
    <s v="Ruttger"/>
    <s v="Mor"/>
    <s v="rmor1p@purevolume.com"/>
    <x v="0"/>
    <x v="2"/>
    <n v="114.3"/>
    <x v="3"/>
  </r>
  <r>
    <n v="63"/>
    <s v="Rodrick"/>
    <s v="Pontefract"/>
    <s v="rpontefract1q@constantcontact.com"/>
    <x v="0"/>
    <x v="0"/>
    <n v="101.04"/>
    <x v="6"/>
  </r>
  <r>
    <n v="64"/>
    <s v="Skippy"/>
    <s v="Buckhurst"/>
    <s v="sbuckhurst1r@oracle.com"/>
    <x v="0"/>
    <x v="0"/>
    <n v="105.99"/>
    <x v="3"/>
  </r>
  <r>
    <n v="65"/>
    <s v="Christoper"/>
    <s v="Menendes"/>
    <s v="cmenendes1s@yellowbook.com"/>
    <x v="0"/>
    <x v="2"/>
    <n v="129.49"/>
    <x v="6"/>
  </r>
  <r>
    <n v="66"/>
    <s v="Garry"/>
    <s v="Campanelle"/>
    <s v="gcampanelle1t@cpanel.net"/>
    <x v="0"/>
    <x v="2"/>
    <n v="126.8"/>
    <x v="6"/>
  </r>
  <r>
    <n v="67"/>
    <s v="Maddie"/>
    <s v="Barlas"/>
    <s v="mbarlas1u@businessinsider.com"/>
    <x v="0"/>
    <x v="2"/>
    <n v="142.86000000000001"/>
    <x v="0"/>
  </r>
  <r>
    <n v="68"/>
    <s v="Julieta"/>
    <s v="Cammoile"/>
    <s v="jcammoile1v@spotify.com"/>
    <x v="1"/>
    <x v="2"/>
    <n v="106.15"/>
    <x v="1"/>
  </r>
  <r>
    <n v="69"/>
    <s v="Sloane"/>
    <s v="Ewbanche"/>
    <s v="sewbanche1w@wordpress.com"/>
    <x v="0"/>
    <x v="1"/>
    <n v="121.38"/>
    <x v="5"/>
  </r>
  <r>
    <n v="70"/>
    <s v="Norri"/>
    <s v="Kinloch"/>
    <s v="nkinloch1x@tripadvisor.com"/>
    <x v="1"/>
    <x v="2"/>
    <n v="139.16"/>
    <x v="6"/>
  </r>
  <r>
    <n v="71"/>
    <s v="Rowe"/>
    <s v="Goodwyn"/>
    <s v="rgoodwyn1y@globo.com"/>
    <x v="1"/>
    <x v="0"/>
    <n v="102.95"/>
    <x v="6"/>
  </r>
  <r>
    <n v="72"/>
    <s v="Vinita"/>
    <s v="Piccop"/>
    <s v="vpiccop1z@google.com.au"/>
    <x v="1"/>
    <x v="0"/>
    <n v="137.87"/>
    <x v="0"/>
  </r>
  <r>
    <n v="73"/>
    <s v="Derry"/>
    <s v="Turrill"/>
    <s v="dturrill20@apple.com"/>
    <x v="0"/>
    <x v="2"/>
    <n v="136.22"/>
    <x v="1"/>
  </r>
  <r>
    <n v="74"/>
    <s v="Aubine"/>
    <s v="Addyman"/>
    <s v="aaddyman21@opensource.org"/>
    <x v="1"/>
    <x v="2"/>
    <n v="139.66999999999999"/>
    <x v="1"/>
  </r>
  <r>
    <n v="75"/>
    <s v="Nance"/>
    <s v="Paolacci"/>
    <s v="npaolacci22@cbsnews.com"/>
    <x v="1"/>
    <x v="0"/>
    <n v="137.99"/>
    <x v="4"/>
  </r>
  <r>
    <n v="76"/>
    <s v="Mikey"/>
    <s v="Money"/>
    <s v="mmoney23@boston.com"/>
    <x v="0"/>
    <x v="2"/>
    <n v="102.14"/>
    <x v="5"/>
  </r>
  <r>
    <n v="77"/>
    <s v="Cecile"/>
    <s v="Cabera"/>
    <s v="ccabera24@t.co"/>
    <x v="1"/>
    <x v="3"/>
    <n v="122.87"/>
    <x v="1"/>
  </r>
  <r>
    <n v="78"/>
    <s v="Laurie"/>
    <s v="Symonds"/>
    <s v="lsymonds25@jigsy.com"/>
    <x v="1"/>
    <x v="3"/>
    <n v="108.51"/>
    <x v="3"/>
  </r>
  <r>
    <n v="79"/>
    <s v="Nolly"/>
    <s v="Drake"/>
    <s v="ndrake26@phoca.cz"/>
    <x v="3"/>
    <x v="2"/>
    <n v="142.51"/>
    <x v="3"/>
  </r>
  <r>
    <n v="80"/>
    <s v="Janean"/>
    <s v="Hatchard"/>
    <s v="jhatchard27@vkontakte.ru"/>
    <x v="1"/>
    <x v="2"/>
    <n v="134.38999999999999"/>
    <x v="2"/>
  </r>
  <r>
    <n v="81"/>
    <s v="Tine"/>
    <s v="Stevings"/>
    <s v="tstevings28@webs.com"/>
    <x v="1"/>
    <x v="3"/>
    <n v="131.24"/>
    <x v="0"/>
  </r>
  <r>
    <n v="82"/>
    <s v="Anderea"/>
    <s v="Jubert"/>
    <s v="ajubert29@flavors.me"/>
    <x v="6"/>
    <x v="2"/>
    <n v="126.65"/>
    <x v="6"/>
  </r>
  <r>
    <n v="83"/>
    <s v="Boony"/>
    <s v="Chessill"/>
    <s v="bchessill2a@slideshare.net"/>
    <x v="4"/>
    <x v="2"/>
    <n v="122.64"/>
    <x v="3"/>
  </r>
  <r>
    <n v="84"/>
    <s v="Jaye"/>
    <s v="Bumphrey"/>
    <s v="jbumphrey2b@msu.edu"/>
    <x v="7"/>
    <x v="0"/>
    <n v="106.9"/>
    <x v="3"/>
  </r>
  <r>
    <n v="85"/>
    <s v="Ethe"/>
    <s v="Firbanks"/>
    <s v="efirbanks2c@marriott.com"/>
    <x v="5"/>
    <x v="2"/>
    <n v="137.69"/>
    <x v="1"/>
  </r>
  <r>
    <n v="86"/>
    <s v="Ivett"/>
    <s v="Mixworthy"/>
    <s v="imixworthy2d@zdnet.com"/>
    <x v="2"/>
    <x v="0"/>
    <n v="148.77000000000001"/>
    <x v="0"/>
  </r>
  <r>
    <n v="87"/>
    <s v="Warren"/>
    <s v="Minucci"/>
    <s v="wminucci2e@sbwire.com"/>
    <x v="0"/>
    <x v="2"/>
    <n v="117"/>
    <x v="2"/>
  </r>
  <r>
    <n v="88"/>
    <s v="Amelie"/>
    <s v="Alenshev"/>
    <s v="aalenshev2f@telegraph.co.uk"/>
    <x v="1"/>
    <x v="2"/>
    <n v="132.16999999999999"/>
    <x v="6"/>
  </r>
  <r>
    <n v="89"/>
    <s v="Ruthanne"/>
    <s v="Thorp"/>
    <s v="rthorp2g@redcross.org"/>
    <x v="1"/>
    <x v="2"/>
    <n v="130.13999999999999"/>
    <x v="5"/>
  </r>
  <r>
    <n v="90"/>
    <s v="Reagan"/>
    <s v="Guitel"/>
    <s v="rguitel2h@surveymonkey.com"/>
    <x v="0"/>
    <x v="2"/>
    <n v="103.41"/>
    <x v="2"/>
  </r>
  <r>
    <n v="91"/>
    <s v="Madison"/>
    <s v="Capner"/>
    <s v="mcapner2i@huffingtonpost.com"/>
    <x v="0"/>
    <x v="2"/>
    <n v="133.41"/>
    <x v="1"/>
  </r>
  <r>
    <n v="92"/>
    <s v="Romain"/>
    <s v="Richard"/>
    <s v="rrichard2j@free.fr"/>
    <x v="0"/>
    <x v="0"/>
    <n v="117.29"/>
    <x v="1"/>
  </r>
  <r>
    <n v="93"/>
    <s v="Kevin"/>
    <s v="Bauser"/>
    <s v="kbauser2k@msu.edu"/>
    <x v="0"/>
    <x v="0"/>
    <n v="130.16999999999999"/>
    <x v="5"/>
  </r>
  <r>
    <n v="94"/>
    <s v="Barrie"/>
    <s v="Python"/>
    <s v="bpython2l@soundcloud.com"/>
    <x v="1"/>
    <x v="0"/>
    <n v="113.95"/>
    <x v="6"/>
  </r>
  <r>
    <n v="95"/>
    <s v="Clio"/>
    <s v="Meddick"/>
    <s v="cmeddick2m@google.com.hk"/>
    <x v="1"/>
    <x v="0"/>
    <n v="139.15"/>
    <x v="0"/>
  </r>
  <r>
    <n v="96"/>
    <s v="Dredi"/>
    <s v="Hubatsch"/>
    <s v="dhubatsch2n@quantcast.com"/>
    <x v="1"/>
    <x v="0"/>
    <n v="127.6"/>
    <x v="4"/>
  </r>
  <r>
    <n v="97"/>
    <s v="Dehlia"/>
    <s v="Oakman"/>
    <s v="doakman2o@dailymail.co.uk"/>
    <x v="1"/>
    <x v="2"/>
    <n v="142.51"/>
    <x v="0"/>
  </r>
  <r>
    <n v="98"/>
    <s v="Dur"/>
    <s v="Klinck"/>
    <s v="dklinck2p@cafepress.com"/>
    <x v="0"/>
    <x v="2"/>
    <n v="121.71"/>
    <x v="0"/>
  </r>
  <r>
    <n v="99"/>
    <s v="Aleen"/>
    <s v="Fabri"/>
    <s v="afabri2q@ibm.com"/>
    <x v="1"/>
    <x v="0"/>
    <n v="105.46"/>
    <x v="2"/>
  </r>
  <r>
    <n v="100"/>
    <s v="Tiebout"/>
    <s v="Hammerman"/>
    <s v="thammerman2r@mozilla.org"/>
    <x v="0"/>
    <x v="2"/>
    <n v="116.93"/>
    <x v="3"/>
  </r>
  <r>
    <n v="101"/>
    <s v="Sydney"/>
    <s v="Dunseith"/>
    <s v="sdunseith2s@zdnet.com"/>
    <x v="1"/>
    <x v="2"/>
    <n v="126.12"/>
    <x v="2"/>
  </r>
  <r>
    <n v="102"/>
    <s v="Christy"/>
    <s v="Hickisson"/>
    <s v="chickisson2t@cyberchimps.com"/>
    <x v="0"/>
    <x v="0"/>
    <n v="122.78"/>
    <x v="1"/>
  </r>
  <r>
    <n v="103"/>
    <s v="Lizzie"/>
    <s v="Kohneke"/>
    <s v="lkohneke2u@php.net"/>
    <x v="1"/>
    <x v="2"/>
    <n v="123.7"/>
    <x v="4"/>
  </r>
  <r>
    <n v="104"/>
    <s v="Davin"/>
    <s v="Hevner"/>
    <s v="dhevner2v@typepad.com"/>
    <x v="0"/>
    <x v="0"/>
    <n v="135.86000000000001"/>
    <x v="5"/>
  </r>
  <r>
    <n v="105"/>
    <s v="Gabriel"/>
    <s v="Gladbeck"/>
    <s v="ggladbeck2w@163.com"/>
    <x v="0"/>
    <x v="2"/>
    <n v="104.88"/>
    <x v="2"/>
  </r>
  <r>
    <n v="106"/>
    <s v="Domenico"/>
    <s v="Sitlington"/>
    <s v="dsitlington2x@linkedin.com"/>
    <x v="0"/>
    <x v="0"/>
    <n v="100.59"/>
    <x v="2"/>
  </r>
  <r>
    <n v="107"/>
    <s v="Martyn"/>
    <s v="Wingatt"/>
    <s v="mwingatt2y@loc.gov"/>
    <x v="0"/>
    <x v="1"/>
    <n v="132.07"/>
    <x v="1"/>
  </r>
  <r>
    <n v="108"/>
    <s v="Leon"/>
    <s v="Etter"/>
    <s v="letter2z@pcworld.com"/>
    <x v="0"/>
    <x v="2"/>
    <n v="121.47"/>
    <x v="5"/>
  </r>
  <r>
    <n v="109"/>
    <s v="Barrett"/>
    <s v="Babbs"/>
    <s v="bbabbs30@japanpost.jp"/>
    <x v="0"/>
    <x v="3"/>
    <n v="132.88999999999999"/>
    <x v="1"/>
  </r>
  <r>
    <n v="110"/>
    <s v="Wake"/>
    <s v="Knox"/>
    <s v="wknox31@microsoft.com"/>
    <x v="6"/>
    <x v="2"/>
    <n v="134.55000000000001"/>
    <x v="4"/>
  </r>
  <r>
    <n v="111"/>
    <s v="Cherlyn"/>
    <s v="Westfalen"/>
    <s v="cwestfalen32@amazon.co.uk"/>
    <x v="2"/>
    <x v="0"/>
    <n v="138.79"/>
    <x v="5"/>
  </r>
  <r>
    <n v="112"/>
    <s v="Frankie"/>
    <s v="Benninck"/>
    <s v="fbenninck33@wordpress.org"/>
    <x v="3"/>
    <x v="0"/>
    <n v="108"/>
    <x v="5"/>
  </r>
  <r>
    <n v="113"/>
    <s v="Evered"/>
    <s v="Lathbury"/>
    <s v="elathbury34@dyndns.org"/>
    <x v="0"/>
    <x v="0"/>
    <n v="140.63"/>
    <x v="1"/>
  </r>
  <r>
    <n v="114"/>
    <s v="Brewster"/>
    <s v="Cullivan"/>
    <s v="bcullivan35@discovery.com"/>
    <x v="3"/>
    <x v="2"/>
    <n v="124.62"/>
    <x v="3"/>
  </r>
  <r>
    <n v="115"/>
    <s v="Lenore"/>
    <s v="O'Shaughnessy"/>
    <s v="loshaughnessy36@plala.or.jp"/>
    <x v="1"/>
    <x v="2"/>
    <n v="131.03"/>
    <x v="6"/>
  </r>
  <r>
    <n v="116"/>
    <s v="Ingar"/>
    <s v="Bodicam"/>
    <s v="ibodicam37@theguardian.com"/>
    <x v="0"/>
    <x v="2"/>
    <n v="112.91"/>
    <x v="5"/>
  </r>
  <r>
    <n v="117"/>
    <s v="Thain"/>
    <s v="Crosher"/>
    <s v="tcrosher38@nymag.com"/>
    <x v="0"/>
    <x v="2"/>
    <n v="134.9"/>
    <x v="0"/>
  </r>
  <r>
    <n v="118"/>
    <s v="Raphaela"/>
    <s v="Schirach"/>
    <s v="rschirach39@goo.gl"/>
    <x v="7"/>
    <x v="2"/>
    <n v="147.94999999999999"/>
    <x v="1"/>
  </r>
  <r>
    <n v="119"/>
    <s v="Emlyn"/>
    <s v="Lutz"/>
    <s v="elutz3a@geocities.jp"/>
    <x v="0"/>
    <x v="2"/>
    <n v="142.59"/>
    <x v="0"/>
  </r>
  <r>
    <n v="120"/>
    <s v="Adamo"/>
    <s v="Sandry"/>
    <s v="asandry3b@acquirethisname.com"/>
    <x v="0"/>
    <x v="0"/>
    <n v="111.75"/>
    <x v="6"/>
  </r>
  <r>
    <n v="121"/>
    <s v="Kellsie"/>
    <s v="Broadnicke"/>
    <s v="kbroadnicke3c@yahoo.com"/>
    <x v="1"/>
    <x v="0"/>
    <n v="133.71"/>
    <x v="4"/>
  </r>
  <r>
    <n v="122"/>
    <s v="Blondie"/>
    <s v="Jeavon"/>
    <s v="bjeavon3d@auda.org.au"/>
    <x v="1"/>
    <x v="0"/>
    <n v="117.72"/>
    <x v="3"/>
  </r>
  <r>
    <n v="123"/>
    <s v="Jone"/>
    <s v="Haffard"/>
    <s v="jhaffard3e@lycos.com"/>
    <x v="0"/>
    <x v="0"/>
    <n v="149.25"/>
    <x v="3"/>
  </r>
  <r>
    <n v="124"/>
    <s v="Luci"/>
    <s v="Prudham"/>
    <s v="lprudham3f@oakley.com"/>
    <x v="1"/>
    <x v="2"/>
    <n v="146.12"/>
    <x v="3"/>
  </r>
  <r>
    <n v="125"/>
    <s v="Horacio"/>
    <s v="Draisey"/>
    <s v="hdraisey3g@youku.com"/>
    <x v="5"/>
    <x v="4"/>
    <n v="121.17"/>
    <x v="2"/>
  </r>
  <r>
    <n v="126"/>
    <s v="Winifield"/>
    <s v="Saint"/>
    <s v="wsaint3h@liveinternet.ru"/>
    <x v="0"/>
    <x v="0"/>
    <n v="140.44"/>
    <x v="2"/>
  </r>
  <r>
    <n v="127"/>
    <s v="Umeko"/>
    <s v="Tweddell"/>
    <s v="utweddell3i@mozilla.org"/>
    <x v="1"/>
    <x v="0"/>
    <n v="100.17"/>
    <x v="1"/>
  </r>
  <r>
    <n v="128"/>
    <s v="Clio"/>
    <s v="Popping"/>
    <s v="cpopping3j@topsy.com"/>
    <x v="1"/>
    <x v="2"/>
    <n v="102.43"/>
    <x v="4"/>
  </r>
  <r>
    <n v="129"/>
    <s v="Garwood"/>
    <s v="Keitley"/>
    <s v="gkeitley3k@bbc.co.uk"/>
    <x v="0"/>
    <x v="0"/>
    <n v="103.57"/>
    <x v="2"/>
  </r>
  <r>
    <n v="130"/>
    <s v="Dawn"/>
    <s v="Adamovich"/>
    <s v="dadamovich3l@nymag.com"/>
    <x v="1"/>
    <x v="0"/>
    <n v="130.5"/>
    <x v="2"/>
  </r>
  <r>
    <n v="131"/>
    <s v="Ellwood"/>
    <s v="Ashard"/>
    <s v="eashard3m@livejournal.com"/>
    <x v="0"/>
    <x v="0"/>
    <n v="101.33"/>
    <x v="4"/>
  </r>
  <r>
    <n v="132"/>
    <s v="Ethelbert"/>
    <s v="Scotland"/>
    <s v="escotland3n@amazon.co.jp"/>
    <x v="0"/>
    <x v="2"/>
    <n v="103.12"/>
    <x v="0"/>
  </r>
  <r>
    <n v="133"/>
    <s v="Kacie"/>
    <s v="Brabender"/>
    <s v="kbrabender3o@phpbb.com"/>
    <x v="1"/>
    <x v="0"/>
    <n v="145.16"/>
    <x v="1"/>
  </r>
  <r>
    <n v="134"/>
    <s v="Brendon"/>
    <s v="Clayal"/>
    <s v="bclayal3p@bizjournals.com"/>
    <x v="0"/>
    <x v="2"/>
    <n v="140.22"/>
    <x v="5"/>
  </r>
  <r>
    <n v="135"/>
    <s v="Twyla"/>
    <s v="Ragless"/>
    <s v="tragless3q@about.com"/>
    <x v="1"/>
    <x v="2"/>
    <n v="141.51"/>
    <x v="3"/>
  </r>
  <r>
    <n v="136"/>
    <s v="Roman"/>
    <s v="Triggel"/>
    <s v="rtriggel3r@walmart.com"/>
    <x v="0"/>
    <x v="0"/>
    <n v="120.44"/>
    <x v="0"/>
  </r>
  <r>
    <n v="137"/>
    <s v="Stacia"/>
    <s v="Gorse"/>
    <s v="sgorse3s@cpanel.net"/>
    <x v="1"/>
    <x v="2"/>
    <n v="130.59"/>
    <x v="1"/>
  </r>
  <r>
    <n v="138"/>
    <s v="Ulric"/>
    <s v="Longford"/>
    <s v="ulongford3t@mashable.com"/>
    <x v="0"/>
    <x v="1"/>
    <n v="147.28"/>
    <x v="1"/>
  </r>
  <r>
    <n v="139"/>
    <s v="Annetta"/>
    <s v="Rooms"/>
    <s v="arooms3u@omniture.com"/>
    <x v="1"/>
    <x v="2"/>
    <n v="131"/>
    <x v="2"/>
  </r>
  <r>
    <n v="140"/>
    <s v="Lesley"/>
    <s v="Finlow"/>
    <s v="lfinlow3v@4shared.com"/>
    <x v="1"/>
    <x v="0"/>
    <n v="102.59"/>
    <x v="4"/>
  </r>
  <r>
    <n v="141"/>
    <s v="Felic"/>
    <s v="Weed"/>
    <s v="fweed3w@dot.gov"/>
    <x v="0"/>
    <x v="0"/>
    <n v="143.97999999999999"/>
    <x v="6"/>
  </r>
  <r>
    <n v="142"/>
    <s v="Jordan"/>
    <s v="Starsmeare"/>
    <s v="jstarsmeare3x@imgur.com"/>
    <x v="0"/>
    <x v="0"/>
    <n v="110.3"/>
    <x v="6"/>
  </r>
  <r>
    <n v="143"/>
    <s v="Othello"/>
    <s v="Cherry"/>
    <s v="ocherry3y@free.fr"/>
    <x v="0"/>
    <x v="2"/>
    <n v="122.81"/>
    <x v="2"/>
  </r>
  <r>
    <n v="144"/>
    <s v="Willis"/>
    <s v="Agent"/>
    <s v="wagent3z@buzzfeed.com"/>
    <x v="2"/>
    <x v="0"/>
    <n v="100.84"/>
    <x v="3"/>
  </r>
  <r>
    <n v="145"/>
    <s v="Maryl"/>
    <s v="Lob"/>
    <s v="mlob40@ycombinator.com"/>
    <x v="1"/>
    <x v="0"/>
    <n v="118.21"/>
    <x v="6"/>
  </r>
  <r>
    <n v="146"/>
    <s v="Pandora"/>
    <s v="Rollitt"/>
    <s v="prollitt41@friendfeed.com"/>
    <x v="1"/>
    <x v="2"/>
    <n v="113.06"/>
    <x v="5"/>
  </r>
  <r>
    <n v="147"/>
    <s v="Halimeda"/>
    <s v="Taylerson"/>
    <s v="htaylerson42@dion.ne.jp"/>
    <x v="2"/>
    <x v="0"/>
    <n v="147.71"/>
    <x v="4"/>
  </r>
  <r>
    <n v="148"/>
    <s v="Kalila"/>
    <s v="Crauford"/>
    <s v="kcrauford43@phoca.cz"/>
    <x v="1"/>
    <x v="0"/>
    <n v="128.1"/>
    <x v="5"/>
  </r>
  <r>
    <n v="149"/>
    <s v="Marco"/>
    <s v="Brockherst"/>
    <s v="mbrockherst44@xrea.com"/>
    <x v="0"/>
    <x v="0"/>
    <n v="105.56"/>
    <x v="5"/>
  </r>
  <r>
    <n v="150"/>
    <s v="Carlina"/>
    <s v="Karran"/>
    <s v="ckarran45@skype.com"/>
    <x v="1"/>
    <x v="0"/>
    <n v="122.85"/>
    <x v="2"/>
  </r>
  <r>
    <n v="151"/>
    <s v="Simon"/>
    <s v="Silverthorn"/>
    <s v="ssilverthorn46@pcworld.com"/>
    <x v="0"/>
    <x v="1"/>
    <n v="139.69"/>
    <x v="5"/>
  </r>
  <r>
    <n v="152"/>
    <s v="Ario"/>
    <s v="Way"/>
    <s v="away47@jiathis.com"/>
    <x v="0"/>
    <x v="4"/>
    <n v="148.84"/>
    <x v="1"/>
  </r>
  <r>
    <n v="153"/>
    <s v="Fifi"/>
    <s v="Mullord"/>
    <s v="fmullord48@loc.gov"/>
    <x v="1"/>
    <x v="0"/>
    <n v="148.6"/>
    <x v="5"/>
  </r>
  <r>
    <n v="154"/>
    <s v="Moina"/>
    <s v="Mityukov"/>
    <s v="mmityukov49@salon.com"/>
    <x v="1"/>
    <x v="0"/>
    <n v="136.07"/>
    <x v="2"/>
  </r>
  <r>
    <n v="155"/>
    <s v="Lauritz"/>
    <s v="Fetteplace"/>
    <s v="lfetteplace4a@rambler.ru"/>
    <x v="0"/>
    <x v="0"/>
    <n v="107.63"/>
    <x v="4"/>
  </r>
  <r>
    <n v="156"/>
    <s v="Stormie"/>
    <s v="McGloughlin"/>
    <s v="smcgloughlin4b@instagram.com"/>
    <x v="1"/>
    <x v="2"/>
    <n v="103.69"/>
    <x v="6"/>
  </r>
  <r>
    <n v="157"/>
    <s v="Marlin"/>
    <s v="Jarman"/>
    <s v="mjarman4c@senate.gov"/>
    <x v="0"/>
    <x v="0"/>
    <n v="105.32"/>
    <x v="2"/>
  </r>
  <r>
    <n v="158"/>
    <s v="Andreana"/>
    <s v="Sebrook"/>
    <s v="asebrook4d@slideshare.net"/>
    <x v="1"/>
    <x v="0"/>
    <n v="148.51"/>
    <x v="3"/>
  </r>
  <r>
    <n v="159"/>
    <s v="Sky"/>
    <s v="Sang"/>
    <s v="ssang4e@ucoz.ru"/>
    <x v="0"/>
    <x v="0"/>
    <n v="133.34"/>
    <x v="0"/>
  </r>
  <r>
    <n v="160"/>
    <s v="Antin"/>
    <s v="Whittuck"/>
    <s v="awhittuck4f@fc2.com"/>
    <x v="0"/>
    <x v="0"/>
    <n v="126.38"/>
    <x v="3"/>
  </r>
  <r>
    <n v="161"/>
    <s v="Dag"/>
    <s v="Weaben"/>
    <s v="dweaben4g@forbes.com"/>
    <x v="0"/>
    <x v="2"/>
    <n v="109.71"/>
    <x v="2"/>
  </r>
  <r>
    <n v="162"/>
    <s v="Lee"/>
    <s v="Bastable"/>
    <s v="lbastable4h@slate.com"/>
    <x v="1"/>
    <x v="0"/>
    <n v="134.68"/>
    <x v="5"/>
  </r>
  <r>
    <n v="163"/>
    <s v="Wynne"/>
    <s v="Cottisford"/>
    <s v="wcottisford4i@xinhuanet.com"/>
    <x v="1"/>
    <x v="2"/>
    <n v="135.81"/>
    <x v="6"/>
  </r>
  <r>
    <n v="164"/>
    <s v="Jannelle"/>
    <s v="Robiot"/>
    <s v="jrobiot4j@xing.com"/>
    <x v="1"/>
    <x v="2"/>
    <n v="117.26"/>
    <x v="0"/>
  </r>
  <r>
    <n v="165"/>
    <s v="Esme"/>
    <s v="Croutear"/>
    <s v="ecroutear4k@4shared.com"/>
    <x v="2"/>
    <x v="2"/>
    <n v="147.06"/>
    <x v="5"/>
  </r>
  <r>
    <n v="166"/>
    <s v="Meir"/>
    <s v="Genese"/>
    <s v="mgenese4l@salon.com"/>
    <x v="0"/>
    <x v="0"/>
    <n v="136.07"/>
    <x v="0"/>
  </r>
  <r>
    <n v="167"/>
    <s v="Lotte"/>
    <s v="Arsnell"/>
    <s v="larsnell4m@shareasale.com"/>
    <x v="1"/>
    <x v="0"/>
    <n v="109.65"/>
    <x v="5"/>
  </r>
  <r>
    <n v="168"/>
    <s v="Junia"/>
    <s v="Jeskin"/>
    <s v="jjeskin4n@ow.ly"/>
    <x v="1"/>
    <x v="2"/>
    <n v="116.36"/>
    <x v="5"/>
  </r>
  <r>
    <n v="169"/>
    <s v="Fredrick"/>
    <s v="Morsley"/>
    <s v="fmorsley4o@newsvine.com"/>
    <x v="0"/>
    <x v="2"/>
    <n v="137.97"/>
    <x v="4"/>
  </r>
  <r>
    <n v="170"/>
    <s v="Gwyn"/>
    <s v="Cudmore"/>
    <s v="gcudmore4p@imdb.com"/>
    <x v="1"/>
    <x v="0"/>
    <n v="136.57"/>
    <x v="4"/>
  </r>
  <r>
    <n v="171"/>
    <s v="Lucio"/>
    <s v="Levensky"/>
    <s v="llevensky4q@rambler.ru"/>
    <x v="0"/>
    <x v="2"/>
    <n v="106.29"/>
    <x v="5"/>
  </r>
  <r>
    <n v="172"/>
    <s v="Sayer"/>
    <s v="Mechi"/>
    <s v="smechi4r@hostgator.com"/>
    <x v="0"/>
    <x v="2"/>
    <n v="144.61000000000001"/>
    <x v="1"/>
  </r>
  <r>
    <n v="173"/>
    <s v="Kellen"/>
    <s v="Aysh"/>
    <s v="kaysh4s@pen.io"/>
    <x v="1"/>
    <x v="2"/>
    <n v="117.9"/>
    <x v="2"/>
  </r>
  <r>
    <n v="174"/>
    <s v="Julee"/>
    <s v="MacPadene"/>
    <s v="jmacpadene4t@tiny.cc"/>
    <x v="1"/>
    <x v="2"/>
    <n v="143.37"/>
    <x v="3"/>
  </r>
  <r>
    <n v="175"/>
    <s v="Mureil"/>
    <s v="Bonfield"/>
    <s v="mbonfield4u@ihg.com"/>
    <x v="1"/>
    <x v="2"/>
    <n v="109.95"/>
    <x v="3"/>
  </r>
  <r>
    <n v="176"/>
    <s v="Adrienne"/>
    <s v="Wanklin"/>
    <s v="awanklin4v@dedecms.com"/>
    <x v="1"/>
    <x v="0"/>
    <n v="121.9"/>
    <x v="5"/>
  </r>
  <r>
    <n v="177"/>
    <s v="Chen"/>
    <s v="Slatcher"/>
    <s v="cslatcher4w@forbes.com"/>
    <x v="0"/>
    <x v="2"/>
    <n v="129.1"/>
    <x v="2"/>
  </r>
  <r>
    <n v="178"/>
    <s v="Emily"/>
    <s v="Owttrim"/>
    <s v="eowttrim4x@discovery.com"/>
    <x v="1"/>
    <x v="0"/>
    <n v="140"/>
    <x v="1"/>
  </r>
  <r>
    <n v="179"/>
    <s v="Mord"/>
    <s v="Buckeridge"/>
    <s v="mbuckeridge4y@comcast.net"/>
    <x v="0"/>
    <x v="0"/>
    <n v="124.99"/>
    <x v="5"/>
  </r>
  <r>
    <n v="180"/>
    <s v="Andrus"/>
    <s v="Sowray"/>
    <s v="asowray4z@squarespace.com"/>
    <x v="0"/>
    <x v="0"/>
    <n v="118.88"/>
    <x v="2"/>
  </r>
  <r>
    <n v="181"/>
    <s v="Bailey"/>
    <s v="Shilliday"/>
    <s v="bshilliday50@live.com"/>
    <x v="0"/>
    <x v="0"/>
    <n v="107.49"/>
    <x v="3"/>
  </r>
  <r>
    <n v="182"/>
    <s v="Elwyn"/>
    <s v="Beckles"/>
    <s v="ebeckles51@pinterest.com"/>
    <x v="0"/>
    <x v="0"/>
    <n v="132.1"/>
    <x v="1"/>
  </r>
  <r>
    <n v="183"/>
    <s v="Cris"/>
    <s v="Bulbrook"/>
    <s v="cbulbrook52@topsy.com"/>
    <x v="0"/>
    <x v="2"/>
    <n v="140.13"/>
    <x v="6"/>
  </r>
  <r>
    <n v="184"/>
    <s v="Vivien"/>
    <s v="Falconer-Taylor"/>
    <s v="vfalconertaylor53@si.edu"/>
    <x v="3"/>
    <x v="2"/>
    <n v="100.82"/>
    <x v="6"/>
  </r>
  <r>
    <n v="185"/>
    <s v="Dorotea"/>
    <s v="Counihan"/>
    <s v="dcounihan54@360.cn"/>
    <x v="1"/>
    <x v="2"/>
    <n v="129.15"/>
    <x v="6"/>
  </r>
  <r>
    <n v="186"/>
    <s v="Julienne"/>
    <s v="Shorbrook"/>
    <s v="jshorbrook55@csmonitor.com"/>
    <x v="1"/>
    <x v="2"/>
    <n v="118.91"/>
    <x v="0"/>
  </r>
  <r>
    <n v="187"/>
    <s v="Amity"/>
    <s v="Shawyers"/>
    <s v="ashawyers56@privacy.gov.au"/>
    <x v="1"/>
    <x v="0"/>
    <n v="149.16"/>
    <x v="0"/>
  </r>
  <r>
    <n v="188"/>
    <s v="Horatio"/>
    <s v="Duprey"/>
    <s v="hduprey57@reuters.com"/>
    <x v="0"/>
    <x v="0"/>
    <n v="134.11000000000001"/>
    <x v="4"/>
  </r>
  <r>
    <n v="189"/>
    <s v="Beauregard"/>
    <s v="Annesley"/>
    <s v="bannesley58@photobucket.com"/>
    <x v="0"/>
    <x v="1"/>
    <n v="145.30000000000001"/>
    <x v="3"/>
  </r>
  <r>
    <n v="190"/>
    <s v="Corinne"/>
    <s v="Daventry"/>
    <s v="cdaventry59@washington.edu"/>
    <x v="1"/>
    <x v="0"/>
    <n v="139.05000000000001"/>
    <x v="0"/>
  </r>
  <r>
    <n v="191"/>
    <s v="Perle"/>
    <s v="Shiel"/>
    <s v="pshiel5a@aol.com"/>
    <x v="1"/>
    <x v="2"/>
    <n v="134.97"/>
    <x v="5"/>
  </r>
  <r>
    <n v="192"/>
    <s v="Sheilakathryn"/>
    <s v="Lazenby"/>
    <s v="slazenby5b@ebay.co.uk"/>
    <x v="1"/>
    <x v="2"/>
    <n v="102.2"/>
    <x v="0"/>
  </r>
  <r>
    <n v="193"/>
    <s v="Gracia"/>
    <s v="Cucuzza"/>
    <s v="gcucuzza5c@home.pl"/>
    <x v="1"/>
    <x v="2"/>
    <n v="133.94"/>
    <x v="3"/>
  </r>
  <r>
    <n v="194"/>
    <s v="Ruprecht"/>
    <s v="Lawful"/>
    <s v="rlawful5d@indiatimes.com"/>
    <x v="0"/>
    <x v="2"/>
    <n v="115.95"/>
    <x v="3"/>
  </r>
  <r>
    <n v="195"/>
    <s v="Herbie"/>
    <s v="Stowell"/>
    <s v="hstowell5e@squarespace.com"/>
    <x v="0"/>
    <x v="0"/>
    <n v="138.83000000000001"/>
    <x v="6"/>
  </r>
  <r>
    <n v="196"/>
    <s v="Beryle"/>
    <s v="Menguy"/>
    <s v="bmenguy5f@chronoengine.com"/>
    <x v="1"/>
    <x v="2"/>
    <n v="108.63"/>
    <x v="3"/>
  </r>
  <r>
    <n v="197"/>
    <s v="Shanan"/>
    <s v="Dearlove"/>
    <s v="sdearlove5g@state.tx.us"/>
    <x v="0"/>
    <x v="2"/>
    <n v="126.77"/>
    <x v="0"/>
  </r>
  <r>
    <n v="198"/>
    <s v="Dominique"/>
    <s v="Riddeough"/>
    <s v="driddeough5h@360.cn"/>
    <x v="2"/>
    <x v="2"/>
    <n v="101.42"/>
    <x v="4"/>
  </r>
  <r>
    <n v="199"/>
    <s v="Benedick"/>
    <s v="Faustin"/>
    <s v="bfaustin5i@soundcloud.com"/>
    <x v="0"/>
    <x v="2"/>
    <n v="130.04"/>
    <x v="2"/>
  </r>
  <r>
    <n v="200"/>
    <s v="Germana"/>
    <s v="Jozefowicz"/>
    <s v="gjozefowicz5j@storify.com"/>
    <x v="1"/>
    <x v="0"/>
    <n v="108.47"/>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AAE020B-B0E1-4C8F-8CEA-18BC82F1E54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1" firstHeaderRow="1" firstDataRow="1" firstDataCol="1"/>
  <pivotFields count="8">
    <pivotField showAll="0"/>
    <pivotField showAll="0"/>
    <pivotField showAll="0"/>
    <pivotField showAll="0"/>
    <pivotField showAll="0"/>
    <pivotField showAll="0"/>
    <pivotField dataField="1" numFmtId="44" showAll="0"/>
    <pivotField axis="axisRow" showAll="0" sortType="descending">
      <items count="8">
        <item x="3"/>
        <item x="6"/>
        <item x="2"/>
        <item x="1"/>
        <item x="5"/>
        <item x="0"/>
        <item x="4"/>
        <item t="default"/>
      </items>
      <autoSortScope>
        <pivotArea dataOnly="0" outline="0" fieldPosition="0">
          <references count="1">
            <reference field="4294967294" count="1" selected="0">
              <x v="0"/>
            </reference>
          </references>
        </pivotArea>
      </autoSortScope>
    </pivotField>
  </pivotFields>
  <rowFields count="1">
    <field x="7"/>
  </rowFields>
  <rowItems count="8">
    <i>
      <x v="3"/>
    </i>
    <i>
      <x v="4"/>
    </i>
    <i>
      <x v="2"/>
    </i>
    <i>
      <x/>
    </i>
    <i>
      <x v="5"/>
    </i>
    <i>
      <x v="1"/>
    </i>
    <i>
      <x v="6"/>
    </i>
    <i t="grand">
      <x/>
    </i>
  </rowItems>
  <colItems count="1">
    <i/>
  </colItems>
  <dataFields count="1">
    <dataField name="Sum of Price" fld="6" baseField="0" baseItem="0"/>
  </dataFields>
  <formats count="1">
    <format dxfId="5">
      <pivotArea collapsedLevelsAreSubtotals="1" fieldPosition="0">
        <references count="1">
          <reference field="7" count="0"/>
        </references>
      </pivotArea>
    </format>
  </formats>
  <chartFormats count="4">
    <chartFormat chart="0" format="0"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215685A-C47C-4A32-A352-084B03AB990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1" firstHeaderRow="1" firstDataRow="1" firstDataCol="1"/>
  <pivotFields count="8">
    <pivotField showAll="0"/>
    <pivotField showAll="0"/>
    <pivotField showAll="0"/>
    <pivotField showAll="0"/>
    <pivotField showAll="0"/>
    <pivotField showAll="0"/>
    <pivotField numFmtId="44" showAll="0"/>
    <pivotField axis="axisRow" dataField="1" showAll="0" sortType="descending">
      <items count="8">
        <item x="3"/>
        <item x="6"/>
        <item x="2"/>
        <item x="1"/>
        <item x="5"/>
        <item x="0"/>
        <item x="4"/>
        <item t="default"/>
      </items>
      <autoSortScope>
        <pivotArea dataOnly="0" outline="0" fieldPosition="0">
          <references count="1">
            <reference field="4294967294" count="1" selected="0">
              <x v="0"/>
            </reference>
          </references>
        </pivotArea>
      </autoSortScope>
    </pivotField>
  </pivotFields>
  <rowFields count="1">
    <field x="7"/>
  </rowFields>
  <rowItems count="8">
    <i>
      <x v="4"/>
    </i>
    <i>
      <x v="2"/>
    </i>
    <i>
      <x/>
    </i>
    <i>
      <x v="3"/>
    </i>
    <i>
      <x v="1"/>
    </i>
    <i>
      <x v="5"/>
    </i>
    <i>
      <x v="6"/>
    </i>
    <i t="grand">
      <x/>
    </i>
  </rowItems>
  <colItems count="1">
    <i/>
  </colItems>
  <dataFields count="1">
    <dataField name="Count of Shirts" fld="7"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D6131EF-2BEB-4C36-A8EA-04205D2A345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9" firstHeaderRow="1" firstDataRow="1" firstDataCol="1"/>
  <pivotFields count="8">
    <pivotField showAll="0"/>
    <pivotField showAll="0"/>
    <pivotField showAll="0"/>
    <pivotField showAll="0"/>
    <pivotField showAll="0"/>
    <pivotField axis="axisRow" showAll="0" sortType="descending">
      <items count="6">
        <item x="4"/>
        <item x="2"/>
        <item x="1"/>
        <item x="0"/>
        <item x="3"/>
        <item t="default"/>
      </items>
      <autoSortScope>
        <pivotArea dataOnly="0" outline="0" fieldPosition="0">
          <references count="1">
            <reference field="4294967294" count="1" selected="0">
              <x v="0"/>
            </reference>
          </references>
        </pivotArea>
      </autoSortScope>
    </pivotField>
    <pivotField dataField="1" numFmtId="44" showAll="0"/>
    <pivotField showAll="0"/>
  </pivotFields>
  <rowFields count="1">
    <field x="5"/>
  </rowFields>
  <rowItems count="6">
    <i>
      <x v="1"/>
    </i>
    <i>
      <x v="3"/>
    </i>
    <i>
      <x v="2"/>
    </i>
    <i>
      <x v="4"/>
    </i>
    <i>
      <x/>
    </i>
    <i t="grand">
      <x/>
    </i>
  </rowItems>
  <colItems count="1">
    <i/>
  </colItems>
  <dataFields count="1">
    <dataField name="Sum of Price" fld="6" baseField="0" baseItem="0"/>
  </dataFields>
  <formats count="1">
    <format dxfId="4">
      <pivotArea collapsedLevelsAreSubtotals="1" fieldPosition="0">
        <references count="1">
          <reference field="5" count="0"/>
        </references>
      </pivotArea>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91ACC19-EACC-4B2A-80DF-72739951393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pivotFields count="8">
    <pivotField showAll="0"/>
    <pivotField showAll="0"/>
    <pivotField showAll="0"/>
    <pivotField showAll="0"/>
    <pivotField showAll="0"/>
    <pivotField axis="axisRow" showAll="0" sortType="descending">
      <items count="6">
        <item x="4"/>
        <item x="2"/>
        <item x="1"/>
        <item x="0"/>
        <item x="3"/>
        <item t="default"/>
      </items>
      <autoSortScope>
        <pivotArea dataOnly="0" outline="0" fieldPosition="0">
          <references count="1">
            <reference field="4294967294" count="1" selected="0">
              <x v="0"/>
            </reference>
          </references>
        </pivotArea>
      </autoSortScope>
    </pivotField>
    <pivotField numFmtId="44" showAll="0"/>
    <pivotField dataField="1" showAll="0"/>
  </pivotFields>
  <rowFields count="1">
    <field x="5"/>
  </rowFields>
  <rowItems count="6">
    <i>
      <x v="1"/>
    </i>
    <i>
      <x v="3"/>
    </i>
    <i>
      <x v="4"/>
    </i>
    <i>
      <x v="2"/>
    </i>
    <i>
      <x/>
    </i>
    <i t="grand">
      <x/>
    </i>
  </rowItems>
  <colItems count="1">
    <i/>
  </colItems>
  <dataFields count="1">
    <dataField name="Count of Shirts" fld="7"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F5E5CDF-7E4A-4273-988A-F9641C4ABB8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2" firstHeaderRow="1" firstDataRow="1" firstDataCol="1"/>
  <pivotFields count="8">
    <pivotField showAll="0"/>
    <pivotField showAll="0"/>
    <pivotField showAll="0"/>
    <pivotField showAll="0"/>
    <pivotField axis="axisRow" showAll="0" sortType="descending">
      <items count="9">
        <item x="6"/>
        <item x="2"/>
        <item x="1"/>
        <item x="7"/>
        <item x="5"/>
        <item x="0"/>
        <item x="3"/>
        <item x="4"/>
        <item t="default"/>
      </items>
      <autoSortScope>
        <pivotArea dataOnly="0" outline="0" fieldPosition="0">
          <references count="1">
            <reference field="4294967294" count="1" selected="0">
              <x v="0"/>
            </reference>
          </references>
        </pivotArea>
      </autoSortScope>
    </pivotField>
    <pivotField showAll="0"/>
    <pivotField numFmtId="44" showAll="0"/>
    <pivotField dataField="1" showAll="0"/>
  </pivotFields>
  <rowFields count="1">
    <field x="4"/>
  </rowFields>
  <rowItems count="9">
    <i>
      <x v="5"/>
    </i>
    <i>
      <x v="2"/>
    </i>
    <i>
      <x v="1"/>
    </i>
    <i>
      <x v="6"/>
    </i>
    <i>
      <x v="4"/>
    </i>
    <i>
      <x/>
    </i>
    <i>
      <x v="7"/>
    </i>
    <i>
      <x v="3"/>
    </i>
    <i t="grand">
      <x/>
    </i>
  </rowItems>
  <colItems count="1">
    <i/>
  </colItems>
  <dataFields count="1">
    <dataField name="Count of Shirts" fld="7" subtotal="count" baseField="0" baseItem="0"/>
  </dataFields>
  <chartFormats count="18">
    <chartFormat chart="2" format="0" series="1">
      <pivotArea type="data" outline="0" fieldPosition="0">
        <references count="1">
          <reference field="4294967294" count="1" selected="0">
            <x v="0"/>
          </reference>
        </references>
      </pivotArea>
    </chartFormat>
    <chartFormat chart="5" format="10" series="1">
      <pivotArea type="data" outline="0" fieldPosition="0">
        <references count="1">
          <reference field="4294967294" count="1" selected="0">
            <x v="0"/>
          </reference>
        </references>
      </pivotArea>
    </chartFormat>
    <chartFormat chart="5" format="11">
      <pivotArea type="data" outline="0" fieldPosition="0">
        <references count="2">
          <reference field="4294967294" count="1" selected="0">
            <x v="0"/>
          </reference>
          <reference field="4" count="1" selected="0">
            <x v="5"/>
          </reference>
        </references>
      </pivotArea>
    </chartFormat>
    <chartFormat chart="5" format="12">
      <pivotArea type="data" outline="0" fieldPosition="0">
        <references count="2">
          <reference field="4294967294" count="1" selected="0">
            <x v="0"/>
          </reference>
          <reference field="4" count="1" selected="0">
            <x v="2"/>
          </reference>
        </references>
      </pivotArea>
    </chartFormat>
    <chartFormat chart="5" format="13">
      <pivotArea type="data" outline="0" fieldPosition="0">
        <references count="2">
          <reference field="4294967294" count="1" selected="0">
            <x v="0"/>
          </reference>
          <reference field="4" count="1" selected="0">
            <x v="1"/>
          </reference>
        </references>
      </pivotArea>
    </chartFormat>
    <chartFormat chart="5" format="14">
      <pivotArea type="data" outline="0" fieldPosition="0">
        <references count="2">
          <reference field="4294967294" count="1" selected="0">
            <x v="0"/>
          </reference>
          <reference field="4" count="1" selected="0">
            <x v="6"/>
          </reference>
        </references>
      </pivotArea>
    </chartFormat>
    <chartFormat chart="5" format="15">
      <pivotArea type="data" outline="0" fieldPosition="0">
        <references count="2">
          <reference field="4294967294" count="1" selected="0">
            <x v="0"/>
          </reference>
          <reference field="4" count="1" selected="0">
            <x v="4"/>
          </reference>
        </references>
      </pivotArea>
    </chartFormat>
    <chartFormat chart="5" format="16">
      <pivotArea type="data" outline="0" fieldPosition="0">
        <references count="2">
          <reference field="4294967294" count="1" selected="0">
            <x v="0"/>
          </reference>
          <reference field="4" count="1" selected="0">
            <x v="0"/>
          </reference>
        </references>
      </pivotArea>
    </chartFormat>
    <chartFormat chart="5" format="17">
      <pivotArea type="data" outline="0" fieldPosition="0">
        <references count="2">
          <reference field="4294967294" count="1" selected="0">
            <x v="0"/>
          </reference>
          <reference field="4" count="1" selected="0">
            <x v="7"/>
          </reference>
        </references>
      </pivotArea>
    </chartFormat>
    <chartFormat chart="5" format="18">
      <pivotArea type="data" outline="0" fieldPosition="0">
        <references count="2">
          <reference field="4294967294" count="1" selected="0">
            <x v="0"/>
          </reference>
          <reference field="4" count="1" selected="0">
            <x v="3"/>
          </reference>
        </references>
      </pivotArea>
    </chartFormat>
    <chartFormat chart="2" format="1">
      <pivotArea type="data" outline="0" fieldPosition="0">
        <references count="2">
          <reference field="4294967294" count="1" selected="0">
            <x v="0"/>
          </reference>
          <reference field="4" count="1" selected="0">
            <x v="5"/>
          </reference>
        </references>
      </pivotArea>
    </chartFormat>
    <chartFormat chart="2" format="2">
      <pivotArea type="data" outline="0" fieldPosition="0">
        <references count="2">
          <reference field="4294967294" count="1" selected="0">
            <x v="0"/>
          </reference>
          <reference field="4" count="1" selected="0">
            <x v="2"/>
          </reference>
        </references>
      </pivotArea>
    </chartFormat>
    <chartFormat chart="2" format="3">
      <pivotArea type="data" outline="0" fieldPosition="0">
        <references count="2">
          <reference field="4294967294" count="1" selected="0">
            <x v="0"/>
          </reference>
          <reference field="4" count="1" selected="0">
            <x v="1"/>
          </reference>
        </references>
      </pivotArea>
    </chartFormat>
    <chartFormat chart="2" format="4">
      <pivotArea type="data" outline="0" fieldPosition="0">
        <references count="2">
          <reference field="4294967294" count="1" selected="0">
            <x v="0"/>
          </reference>
          <reference field="4" count="1" selected="0">
            <x v="6"/>
          </reference>
        </references>
      </pivotArea>
    </chartFormat>
    <chartFormat chart="2" format="5">
      <pivotArea type="data" outline="0" fieldPosition="0">
        <references count="2">
          <reference field="4294967294" count="1" selected="0">
            <x v="0"/>
          </reference>
          <reference field="4" count="1" selected="0">
            <x v="4"/>
          </reference>
        </references>
      </pivotArea>
    </chartFormat>
    <chartFormat chart="2" format="6">
      <pivotArea type="data" outline="0" fieldPosition="0">
        <references count="2">
          <reference field="4294967294" count="1" selected="0">
            <x v="0"/>
          </reference>
          <reference field="4" count="1" selected="0">
            <x v="0"/>
          </reference>
        </references>
      </pivotArea>
    </chartFormat>
    <chartFormat chart="2" format="7">
      <pivotArea type="data" outline="0" fieldPosition="0">
        <references count="2">
          <reference field="4294967294" count="1" selected="0">
            <x v="0"/>
          </reference>
          <reference field="4" count="1" selected="0">
            <x v="7"/>
          </reference>
        </references>
      </pivotArea>
    </chartFormat>
    <chartFormat chart="2" format="8">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5059D7B-B971-4BD4-AAE3-C1E498B2F70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2" firstHeaderRow="1" firstDataRow="1" firstDataCol="1"/>
  <pivotFields count="8">
    <pivotField showAll="0"/>
    <pivotField showAll="0"/>
    <pivotField showAll="0"/>
    <pivotField showAll="0"/>
    <pivotField axis="axisRow" showAll="0" sortType="descending">
      <items count="9">
        <item x="6"/>
        <item x="2"/>
        <item x="1"/>
        <item x="7"/>
        <item x="5"/>
        <item x="0"/>
        <item x="3"/>
        <item x="4"/>
        <item t="default"/>
      </items>
      <autoSortScope>
        <pivotArea dataOnly="0" outline="0" fieldPosition="0">
          <references count="1">
            <reference field="4294967294" count="1" selected="0">
              <x v="0"/>
            </reference>
          </references>
        </pivotArea>
      </autoSortScope>
    </pivotField>
    <pivotField showAll="0"/>
    <pivotField dataField="1" numFmtId="44" showAll="0"/>
    <pivotField showAll="0"/>
  </pivotFields>
  <rowFields count="1">
    <field x="4"/>
  </rowFields>
  <rowItems count="9">
    <i>
      <x v="5"/>
    </i>
    <i>
      <x v="2"/>
    </i>
    <i>
      <x v="1"/>
    </i>
    <i>
      <x v="6"/>
    </i>
    <i>
      <x/>
    </i>
    <i>
      <x v="4"/>
    </i>
    <i>
      <x v="3"/>
    </i>
    <i>
      <x v="7"/>
    </i>
    <i t="grand">
      <x/>
    </i>
  </rowItems>
  <colItems count="1">
    <i/>
  </colItems>
  <dataFields count="1">
    <dataField name="Sum of Price" fld="6" baseField="0" baseItem="0"/>
  </dataFields>
  <formats count="1">
    <format dxfId="3">
      <pivotArea collapsedLevelsAreSubtotals="1" fieldPosition="0">
        <references count="1">
          <reference field="4" count="0"/>
        </references>
      </pivotArea>
    </format>
  </format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15F20D3E-3295-4CC7-94B9-0ED6258F4988}" sourceName="Country">
  <pivotTables>
    <pivotTable tabId="12" name="PivotTable2"/>
    <pivotTable tabId="13" name="PivotTable3"/>
  </pivotTables>
  <data>
    <tabular pivotCacheId="2041230583">
      <items count="5">
        <i x="4" s="1"/>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rts" xr10:uid="{B556BCF2-798E-4C3A-8546-919DAD564D29}" sourceName="Shirts">
  <pivotTables>
    <pivotTable tabId="15" name="PivotTable5"/>
    <pivotTable tabId="14" name="PivotTable4"/>
  </pivotTables>
  <data>
    <tabular pivotCacheId="2041230583">
      <items count="7">
        <i x="3" s="1"/>
        <i x="6" s="1"/>
        <i x="2" s="1"/>
        <i x="1" s="1"/>
        <i x="5" s="1"/>
        <i x="0"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9BE0BE27-E28C-47BA-A803-4A080D4E30BD}" sourceName="gender">
  <pivotTables>
    <pivotTable tabId="17" name="PivotTable2"/>
    <pivotTable tabId="16" name="PivotTable1"/>
  </pivotTables>
  <data>
    <tabular pivotCacheId="2041230583">
      <items count="8">
        <i x="6" s="1"/>
        <i x="2" s="1"/>
        <i x="1" s="1"/>
        <i x="7" s="1"/>
        <i x="5" s="1"/>
        <i x="0"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D4E9EA31-2455-4208-A5DA-67BC99663E02}" cache="Slicer_Country" caption="Country" showCaption="0" rowHeight="234950"/>
  <slicer name="Shirts" xr10:uid="{76FAC692-B679-4649-B9A6-84C6E3419319}" cache="Slicer_Shirts" caption="Shirts" showCaption="0" rowHeight="234950"/>
  <slicer name="gender" xr10:uid="{83CBD56F-CBCF-4567-8496-AF0710CD9545}" cache="Slicer_gender" caption="gender" showCaption="0"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E14BCE3-E16E-4219-B26A-E746D958699C}" name="Table1" displayName="Table1" ref="A1:H202" totalsRowCount="1">
  <autoFilter ref="A1:H201" xr:uid="{5E14BCE3-E16E-4219-B26A-E746D958699C}"/>
  <tableColumns count="8">
    <tableColumn id="1" xr3:uid="{7ABCC4C5-A1C6-46A2-A86B-8AF1ECBEA91F}" name="id"/>
    <tableColumn id="2" xr3:uid="{D72E5E25-7D61-4037-96AD-34D2B71D69DC}" name="first_name"/>
    <tableColumn id="3" xr3:uid="{3AE11604-F1B0-4146-BDDF-82CCC9A7BF3E}" name="last_name"/>
    <tableColumn id="4" xr3:uid="{51FB64CD-0304-4FA9-B1FE-F224DBD286BC}" name="email"/>
    <tableColumn id="5" xr3:uid="{7FAB1B78-4CA6-432E-9B87-BDA208A506E9}" name="gender"/>
    <tableColumn id="6" xr3:uid="{51A4EE10-F32B-493F-A17C-7280EBD990B8}" name="Country"/>
    <tableColumn id="7" xr3:uid="{EB4103AB-D676-4EBE-996D-A72CE80163B0}" name="Price" totalsRowFunction="sum" totalsRowDxfId="16" dataCellStyle="Currency"/>
    <tableColumn id="8" xr3:uid="{2A08A35B-3206-4065-AAD5-74A5B795E9BE}" name="Shirts"/>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64EEFD5-49F9-4151-BDD7-4D2C26BDAEC2}" name="Table3" displayName="Table3" ref="A1:D19" totalsRowShown="0">
  <autoFilter ref="A1:D19" xr:uid="{264EEFD5-49F9-4151-BDD7-4D2C26BDAEC2}"/>
  <tableColumns count="4">
    <tableColumn id="1" xr3:uid="{738D2314-6D3E-4C4D-89D7-452307F2E32A}" name="gender"/>
    <tableColumn id="2" xr3:uid="{7A62DF81-E79A-4A5F-A53C-6CF1043D950B}" name="Country"/>
    <tableColumn id="3" xr3:uid="{67707C2C-E7E8-428A-A930-11D3BF3A97AC}" name="Price" dataCellStyle="Currency"/>
    <tableColumn id="4" xr3:uid="{22504F52-ADEB-4210-9214-BF01FB280552}" name="Shirts"/>
  </tableColumns>
  <tableStyleInfo name="TableStyleLight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BDAB996-7338-42BC-8119-305A982B3B44}" name="Table6" displayName="Table6" ref="F1:I3" totalsRowShown="0">
  <autoFilter ref="F1:I3" xr:uid="{7BDAB996-7338-42BC-8119-305A982B3B44}"/>
  <tableColumns count="4">
    <tableColumn id="1" xr3:uid="{24A8718C-4F5F-4DA1-8BD8-F43C8F9AF301}" name="Germany"/>
    <tableColumn id="2" xr3:uid="{74A0D46B-B309-432C-885C-0015A7DBD0B7}" name="Belgium"/>
    <tableColumn id="3" xr3:uid="{D00793E9-ADEB-4840-AD8B-50B972B021A1}" name="Spain"/>
    <tableColumn id="4" xr3:uid="{373851D8-124A-4FBB-BDF3-5C30E34CBE56}" name="Column1"/>
  </tableColumns>
  <tableStyleInfo name="TableStyleLight1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709D57DD-E7C8-4E04-AB73-C5C5FFC5B3BA}" name="Table11" displayName="Table11" ref="K1:N8" totalsRowShown="0" headerRowDxfId="15" headerRowCellStyle="Percent">
  <autoFilter ref="K1:N8" xr:uid="{709D57DD-E7C8-4E04-AB73-C5C5FFC5B3BA}"/>
  <tableColumns count="4">
    <tableColumn id="1" xr3:uid="{E42AFA09-F28B-4FF8-AE3E-0E62701E5A96}" name="Shirts"/>
    <tableColumn id="2" xr3:uid="{00DE6691-021D-4464-A367-DDF0CD1B871A}" name="Price" dataDxfId="14" dataCellStyle="Currency"/>
    <tableColumn id="3" xr3:uid="{320B74AE-29CD-40E8-9CD1-D32C4D8DDC63}" name="Relative percetage" dataDxfId="13" dataCellStyle="Percent"/>
    <tableColumn id="4" xr3:uid="{D778B28A-2E68-4797-89B5-AD5776F35644}" name="Cumulative percentage" dataDxfId="12" dataCellStyle="Percent">
      <calculatedColumnFormula>N1+M2</calculatedColumnFormula>
    </tableColumn>
  </tableColumns>
  <tableStyleInfo name="TableStyleLight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016F670-8F52-47CD-937E-C10E3109DA80}" name="Table2" displayName="Table2" ref="A1:D88" totalsRowCount="1">
  <autoFilter ref="A1:D87" xr:uid="{F016F670-8F52-47CD-937E-C10E3109DA80}"/>
  <tableColumns count="4">
    <tableColumn id="1" xr3:uid="{B11459C3-C078-4C81-ACB6-F8B4EE0FEA94}" name="gender"/>
    <tableColumn id="2" xr3:uid="{1B54F5E0-C9CE-4F40-B993-C2802923CF36}" name="Country"/>
    <tableColumn id="3" xr3:uid="{F6524E47-DCCD-43F4-8CF7-52F21ED3D03A}" name="Price" dataDxfId="11" totalsRowDxfId="10" dataCellStyle="Currency" totalsRowCellStyle="Currency"/>
    <tableColumn id="4" xr3:uid="{2AD2CC59-5B07-4CBC-BCA9-C16C682589DB}" name="Shirts"/>
  </tableColumns>
  <tableStyleInfo name="TableStyleLight8"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2592D7EA-77A2-407E-BE02-0E43007EF63C}" name="Table12" displayName="Table12" ref="I1:L8" totalsRowShown="0">
  <autoFilter ref="I1:L8" xr:uid="{2592D7EA-77A2-407E-BE02-0E43007EF63C}"/>
  <tableColumns count="4">
    <tableColumn id="1" xr3:uid="{6841FA86-F632-47F5-A748-3269DE2E0017}" name="Shirts"/>
    <tableColumn id="2" xr3:uid="{9CD79412-F298-4067-9AC8-7D0170EAAF61}" name="Sales" dataCellStyle="Currency"/>
    <tableColumn id="3" xr3:uid="{33E87459-59F4-42B7-91B6-8BEB8F0E14BC}" name="Relative percentage" dataDxfId="9" dataCellStyle="Percent">
      <calculatedColumnFormula>J2/$J$9</calculatedColumnFormula>
    </tableColumn>
    <tableColumn id="4" xr3:uid="{CD144161-6F42-4C0E-BE63-3F94E1456E4A}" name="Cumulative percentage" dataDxfId="8">
      <calculatedColumnFormula>L1+K2</calculatedColumnFormula>
    </tableColumn>
  </tableColumns>
  <tableStyleInfo name="TableStyleLight8"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2459C08-9678-481D-87BE-34656D00256C}" name="Table5" displayName="Table5" ref="A1:D97" totalsRowShown="0">
  <autoFilter ref="A1:D97" xr:uid="{22459C08-9678-481D-87BE-34656D00256C}"/>
  <tableColumns count="4">
    <tableColumn id="1" xr3:uid="{B3B9546F-5813-4219-92B2-15B808AE44BA}" name="gender"/>
    <tableColumn id="2" xr3:uid="{EB4D8440-0078-4F17-AA5F-07BFAFBAB832}" name="Country"/>
    <tableColumn id="3" xr3:uid="{9A110922-1E47-4C23-9A57-CEECD816DE18}" name="Price" dataCellStyle="Currency"/>
    <tableColumn id="4" xr3:uid="{FFE5BB18-B8E5-4119-A531-423D043A39AF}" name="Shirts"/>
  </tableColumns>
  <tableStyleInfo name="TableStyleLight8"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2272B01-1B25-40C1-91BB-E3390BB43204}" name="Table8" displayName="Table8" ref="F1:G14" totalsRowShown="0">
  <autoFilter ref="F1:G14" xr:uid="{C2272B01-1B25-40C1-91BB-E3390BB43204}"/>
  <tableColumns count="2">
    <tableColumn id="1" xr3:uid="{F943683E-AA25-4C2C-862A-E56D5BA365EA}" name="France"/>
    <tableColumn id="2" xr3:uid="{6B338B23-EE46-4066-B6CA-DBB002B1BDFF}" name="Column1"/>
  </tableColumns>
  <tableStyleInfo name="TableStyleMedium4"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EB6F18E-55AC-49DB-B82C-C6F2E76818B4}" name="Table4" displayName="Table4" ref="I1:L8" totalsRowShown="0">
  <autoFilter ref="I1:L8" xr:uid="{BEB6F18E-55AC-49DB-B82C-C6F2E76818B4}"/>
  <tableColumns count="4">
    <tableColumn id="1" xr3:uid="{6C9272F3-ABDF-4715-BF0D-1D6A35A6CC0D}" name="Shirts"/>
    <tableColumn id="2" xr3:uid="{DAD44C1D-3064-42FC-A134-783AB1F509C3}" name="Sales"/>
    <tableColumn id="3" xr3:uid="{FE940FD2-5237-4238-8703-2A054AAF53A9}" name="Relative" dataDxfId="7" dataCellStyle="Percent">
      <calculatedColumnFormula>J2/$J$9</calculatedColumnFormula>
    </tableColumn>
    <tableColumn id="4" xr3:uid="{CCC2260B-D1FF-4B1F-9D01-F3443A2E95A0}" name="Cumulative" dataDxfId="6">
      <calculatedColumnFormula>L1+K2</calculatedColumnFormula>
    </tableColumn>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drawing" Target="../drawings/drawing2.xml"/><Relationship Id="rId4" Type="http://schemas.openxmlformats.org/officeDocument/2006/relationships/table" Target="../tables/table4.xml"/></Relationships>
</file>

<file path=xl/worksheets/_rels/sheet4.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table" Target="../tables/table5.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table" Target="../tables/table7.xml"/><Relationship Id="rId1" Type="http://schemas.openxmlformats.org/officeDocument/2006/relationships/drawing" Target="../drawings/drawing4.xml"/><Relationship Id="rId4" Type="http://schemas.openxmlformats.org/officeDocument/2006/relationships/table" Target="../tables/table9.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3.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4.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5.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6.xml"/></Relationships>
</file>

<file path=xl/worksheets/_rels/sheet12.xml.rels><?xml version="1.0" encoding="UTF-8" standalone="yes"?>
<Relationships xmlns="http://schemas.openxmlformats.org/package/2006/relationships"><Relationship Id="rId8" Type="http://schemas.openxmlformats.org/officeDocument/2006/relationships/ctrlProp" Target="../ctrlProps/ctrlProp6.xml"/><Relationship Id="rId3" Type="http://schemas.openxmlformats.org/officeDocument/2006/relationships/ctrlProp" Target="../ctrlProps/ctrlProp1.xml"/><Relationship Id="rId7" Type="http://schemas.openxmlformats.org/officeDocument/2006/relationships/ctrlProp" Target="../ctrlProps/ctrlProp5.xml"/><Relationship Id="rId2" Type="http://schemas.openxmlformats.org/officeDocument/2006/relationships/vmlDrawing" Target="../drawings/vmlDrawing1.vml"/><Relationship Id="rId1" Type="http://schemas.openxmlformats.org/officeDocument/2006/relationships/drawing" Target="../drawings/drawing11.xml"/><Relationship Id="rId6" Type="http://schemas.openxmlformats.org/officeDocument/2006/relationships/ctrlProp" Target="../ctrlProps/ctrlProp4.xml"/><Relationship Id="rId5" Type="http://schemas.openxmlformats.org/officeDocument/2006/relationships/ctrlProp" Target="../ctrlProps/ctrlProp3.xml"/><Relationship Id="rId10" Type="http://schemas.openxmlformats.org/officeDocument/2006/relationships/ctrlProp" Target="../ctrlProps/ctrlProp8.xml"/><Relationship Id="rId4" Type="http://schemas.openxmlformats.org/officeDocument/2006/relationships/ctrlProp" Target="../ctrlProps/ctrlProp2.xml"/><Relationship Id="rId9" Type="http://schemas.openxmlformats.org/officeDocument/2006/relationships/ctrlProp" Target="../ctrlProps/ctrlProp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09F6D-ED9C-4950-BFF6-2F7CBC0C92B0}">
  <dimension ref="W6"/>
  <sheetViews>
    <sheetView zoomScale="60" zoomScaleNormal="60" workbookViewId="0">
      <selection activeCell="E42" sqref="E42"/>
    </sheetView>
  </sheetViews>
  <sheetFormatPr defaultRowHeight="13.8" x14ac:dyDescent="0.25"/>
  <cols>
    <col min="1" max="1" width="11.59765625" bestFit="1" customWidth="1"/>
  </cols>
  <sheetData>
    <row r="6" spans="23:23" x14ac:dyDescent="0.25">
      <c r="W6" s="1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02"/>
  <sheetViews>
    <sheetView showOutlineSymbols="0" showWhiteSpace="0" topLeftCell="B1" workbookViewId="0">
      <selection activeCell="J4" sqref="J4"/>
    </sheetView>
  </sheetViews>
  <sheetFormatPr defaultRowHeight="13.8" x14ac:dyDescent="0.25"/>
  <cols>
    <col min="1" max="1" width="6.3984375" customWidth="1"/>
    <col min="2" max="2" width="11.8984375" customWidth="1"/>
    <col min="3" max="3" width="18.5" customWidth="1"/>
    <col min="4" max="4" width="25.09765625" customWidth="1"/>
    <col min="5" max="5" width="13" bestFit="1" customWidth="1"/>
    <col min="6" max="6" width="10.5" customWidth="1"/>
    <col min="7" max="7" width="11.796875" customWidth="1"/>
    <col min="8" max="8" width="9.09765625" customWidth="1"/>
    <col min="10" max="10" width="14.3984375" customWidth="1"/>
    <col min="11" max="11" width="8.796875" customWidth="1"/>
    <col min="12" max="12" width="10.3984375" customWidth="1"/>
    <col min="13" max="14" width="8.796875" customWidth="1"/>
    <col min="15" max="15" width="11.59765625" customWidth="1"/>
  </cols>
  <sheetData>
    <row r="1" spans="1:16" x14ac:dyDescent="0.25">
      <c r="A1" t="s">
        <v>0</v>
      </c>
      <c r="B1" t="s">
        <v>1</v>
      </c>
      <c r="C1" t="s">
        <v>2</v>
      </c>
      <c r="D1" t="s">
        <v>3</v>
      </c>
      <c r="E1" t="s">
        <v>4</v>
      </c>
      <c r="F1" t="s">
        <v>5</v>
      </c>
      <c r="G1" t="s">
        <v>6</v>
      </c>
      <c r="H1" t="s">
        <v>7</v>
      </c>
    </row>
    <row r="2" spans="1:16" x14ac:dyDescent="0.25">
      <c r="A2">
        <v>1</v>
      </c>
      <c r="B2" t="s">
        <v>8</v>
      </c>
      <c r="C2" t="s">
        <v>9</v>
      </c>
      <c r="D2" t="s">
        <v>10</v>
      </c>
      <c r="E2" t="s">
        <v>11</v>
      </c>
      <c r="F2" t="s">
        <v>12</v>
      </c>
      <c r="G2" s="1">
        <v>120.11</v>
      </c>
      <c r="H2" t="s">
        <v>13</v>
      </c>
      <c r="J2" t="s">
        <v>665</v>
      </c>
      <c r="K2" t="e" cm="1">
        <f t="array" ref="K2">_xlfn._xlws.FILTER(Table1[[first_name]:[Shirts]]=J4,Table1[Country],"No Data")</f>
        <v>#VALUE!</v>
      </c>
      <c r="L2" s="13"/>
    </row>
    <row r="3" spans="1:16" ht="14.4" thickBot="1" x14ac:dyDescent="0.3">
      <c r="A3">
        <v>2</v>
      </c>
      <c r="B3" t="s">
        <v>14</v>
      </c>
      <c r="C3" t="s">
        <v>15</v>
      </c>
      <c r="D3" t="s">
        <v>16</v>
      </c>
      <c r="E3" t="s">
        <v>11</v>
      </c>
      <c r="F3" t="s">
        <v>17</v>
      </c>
      <c r="G3" s="1">
        <v>118.35</v>
      </c>
      <c r="H3" t="s">
        <v>18</v>
      </c>
      <c r="L3" s="13"/>
    </row>
    <row r="4" spans="1:16" x14ac:dyDescent="0.25">
      <c r="A4">
        <v>3</v>
      </c>
      <c r="B4" t="s">
        <v>19</v>
      </c>
      <c r="C4" t="s">
        <v>20</v>
      </c>
      <c r="D4" t="s">
        <v>21</v>
      </c>
      <c r="E4" t="s">
        <v>22</v>
      </c>
      <c r="F4" t="s">
        <v>12</v>
      </c>
      <c r="G4" s="1">
        <v>133.38</v>
      </c>
      <c r="H4" t="s">
        <v>23</v>
      </c>
      <c r="J4" s="23" t="s">
        <v>12</v>
      </c>
      <c r="K4" s="24"/>
      <c r="L4" s="25"/>
      <c r="M4" s="24"/>
      <c r="N4" s="24"/>
      <c r="O4" s="24"/>
      <c r="P4" s="26"/>
    </row>
    <row r="5" spans="1:16" x14ac:dyDescent="0.25">
      <c r="A5">
        <v>4</v>
      </c>
      <c r="B5" t="s">
        <v>24</v>
      </c>
      <c r="C5" t="s">
        <v>25</v>
      </c>
      <c r="D5" t="s">
        <v>26</v>
      </c>
      <c r="E5" t="s">
        <v>11</v>
      </c>
      <c r="F5" t="s">
        <v>27</v>
      </c>
      <c r="G5" s="1">
        <v>143.49</v>
      </c>
      <c r="H5" t="s">
        <v>28</v>
      </c>
      <c r="J5" s="27"/>
      <c r="L5" s="28"/>
      <c r="P5" s="29"/>
    </row>
    <row r="6" spans="1:16" x14ac:dyDescent="0.25">
      <c r="A6">
        <v>5</v>
      </c>
      <c r="B6" t="s">
        <v>29</v>
      </c>
      <c r="C6" t="s">
        <v>30</v>
      </c>
      <c r="D6" t="s">
        <v>31</v>
      </c>
      <c r="E6" t="s">
        <v>22</v>
      </c>
      <c r="F6" t="s">
        <v>12</v>
      </c>
      <c r="G6" s="1">
        <v>116.32</v>
      </c>
      <c r="H6" t="s">
        <v>32</v>
      </c>
      <c r="J6" s="27"/>
      <c r="L6" s="28"/>
      <c r="P6" s="29"/>
    </row>
    <row r="7" spans="1:16" x14ac:dyDescent="0.25">
      <c r="A7">
        <v>6</v>
      </c>
      <c r="B7" t="s">
        <v>33</v>
      </c>
      <c r="C7" t="s">
        <v>34</v>
      </c>
      <c r="D7" t="s">
        <v>35</v>
      </c>
      <c r="E7" t="s">
        <v>11</v>
      </c>
      <c r="F7" t="s">
        <v>12</v>
      </c>
      <c r="G7" s="1">
        <v>136.24</v>
      </c>
      <c r="H7" t="s">
        <v>28</v>
      </c>
      <c r="J7" s="27"/>
      <c r="L7" s="28"/>
      <c r="O7" s="28"/>
      <c r="P7" s="29"/>
    </row>
    <row r="8" spans="1:16" ht="14.4" thickBot="1" x14ac:dyDescent="0.3">
      <c r="A8">
        <v>7</v>
      </c>
      <c r="B8" t="s">
        <v>36</v>
      </c>
      <c r="C8" t="s">
        <v>37</v>
      </c>
      <c r="D8" t="s">
        <v>38</v>
      </c>
      <c r="E8" t="s">
        <v>11</v>
      </c>
      <c r="F8" t="s">
        <v>27</v>
      </c>
      <c r="G8" s="1">
        <v>115.62</v>
      </c>
      <c r="H8" t="s">
        <v>28</v>
      </c>
      <c r="J8" s="30"/>
      <c r="K8" s="6"/>
      <c r="L8" s="31"/>
      <c r="M8" s="6"/>
      <c r="N8" s="6"/>
      <c r="O8" s="31"/>
      <c r="P8" s="32"/>
    </row>
    <row r="9" spans="1:16" x14ac:dyDescent="0.25">
      <c r="A9">
        <v>8</v>
      </c>
      <c r="B9" t="s">
        <v>39</v>
      </c>
      <c r="C9" t="s">
        <v>40</v>
      </c>
      <c r="D9" t="s">
        <v>41</v>
      </c>
      <c r="E9" t="s">
        <v>22</v>
      </c>
      <c r="F9" t="s">
        <v>12</v>
      </c>
      <c r="G9" s="1">
        <v>131.08000000000001</v>
      </c>
      <c r="H9" t="s">
        <v>42</v>
      </c>
      <c r="L9" s="13"/>
      <c r="O9" s="13"/>
    </row>
    <row r="10" spans="1:16" x14ac:dyDescent="0.25">
      <c r="A10">
        <v>9</v>
      </c>
      <c r="B10" t="s">
        <v>43</v>
      </c>
      <c r="C10" t="s">
        <v>44</v>
      </c>
      <c r="D10" t="s">
        <v>45</v>
      </c>
      <c r="E10" t="s">
        <v>46</v>
      </c>
      <c r="F10" t="s">
        <v>27</v>
      </c>
      <c r="G10" s="1">
        <v>125.06</v>
      </c>
      <c r="H10" t="s">
        <v>13</v>
      </c>
      <c r="L10" s="13"/>
      <c r="O10" s="13"/>
    </row>
    <row r="11" spans="1:16" x14ac:dyDescent="0.25">
      <c r="A11">
        <v>10</v>
      </c>
      <c r="B11" t="s">
        <v>47</v>
      </c>
      <c r="C11" t="s">
        <v>48</v>
      </c>
      <c r="D11" t="s">
        <v>49</v>
      </c>
      <c r="E11" t="s">
        <v>11</v>
      </c>
      <c r="F11" t="s">
        <v>27</v>
      </c>
      <c r="G11" s="1">
        <v>129.35</v>
      </c>
      <c r="H11" t="s">
        <v>23</v>
      </c>
      <c r="L11" s="13"/>
    </row>
    <row r="12" spans="1:16" x14ac:dyDescent="0.25">
      <c r="A12">
        <v>11</v>
      </c>
      <c r="B12" t="s">
        <v>50</v>
      </c>
      <c r="C12" t="s">
        <v>51</v>
      </c>
      <c r="D12" t="s">
        <v>52</v>
      </c>
      <c r="E12" t="s">
        <v>22</v>
      </c>
      <c r="F12" t="s">
        <v>27</v>
      </c>
      <c r="G12" s="1">
        <v>139.91</v>
      </c>
      <c r="H12" t="s">
        <v>18</v>
      </c>
      <c r="L12" s="13"/>
      <c r="O12" s="1"/>
    </row>
    <row r="13" spans="1:16" x14ac:dyDescent="0.25">
      <c r="A13">
        <v>12</v>
      </c>
      <c r="B13" t="s">
        <v>53</v>
      </c>
      <c r="C13" t="s">
        <v>54</v>
      </c>
      <c r="D13" t="s">
        <v>55</v>
      </c>
      <c r="E13" t="s">
        <v>22</v>
      </c>
      <c r="F13" t="s">
        <v>27</v>
      </c>
      <c r="G13" s="1">
        <v>118.89</v>
      </c>
      <c r="H13" t="s">
        <v>23</v>
      </c>
      <c r="L13" s="13"/>
      <c r="O13" s="1"/>
    </row>
    <row r="14" spans="1:16" x14ac:dyDescent="0.25">
      <c r="A14">
        <v>13</v>
      </c>
      <c r="B14" t="s">
        <v>56</v>
      </c>
      <c r="C14" t="s">
        <v>57</v>
      </c>
      <c r="D14" t="s">
        <v>58</v>
      </c>
      <c r="E14" t="s">
        <v>59</v>
      </c>
      <c r="F14" t="s">
        <v>12</v>
      </c>
      <c r="G14" s="1">
        <v>127.05</v>
      </c>
      <c r="H14" t="s">
        <v>42</v>
      </c>
      <c r="L14" s="13"/>
      <c r="O14" s="1"/>
    </row>
    <row r="15" spans="1:16" x14ac:dyDescent="0.25">
      <c r="A15">
        <v>14</v>
      </c>
      <c r="B15" t="s">
        <v>60</v>
      </c>
      <c r="C15" t="s">
        <v>61</v>
      </c>
      <c r="D15" t="s">
        <v>62</v>
      </c>
      <c r="E15" t="s">
        <v>22</v>
      </c>
      <c r="F15" t="s">
        <v>12</v>
      </c>
      <c r="G15" s="1">
        <v>123.42</v>
      </c>
      <c r="H15" t="s">
        <v>42</v>
      </c>
      <c r="L15" s="13"/>
      <c r="O15" s="1"/>
    </row>
    <row r="16" spans="1:16" x14ac:dyDescent="0.25">
      <c r="A16">
        <v>15</v>
      </c>
      <c r="B16" t="s">
        <v>63</v>
      </c>
      <c r="C16" t="s">
        <v>64</v>
      </c>
      <c r="D16" t="s">
        <v>65</v>
      </c>
      <c r="E16" t="s">
        <v>22</v>
      </c>
      <c r="F16" t="s">
        <v>12</v>
      </c>
      <c r="G16" s="1">
        <v>110.5</v>
      </c>
      <c r="H16" t="s">
        <v>18</v>
      </c>
      <c r="L16" s="13"/>
      <c r="O16" s="1"/>
    </row>
    <row r="17" spans="1:15" x14ac:dyDescent="0.25">
      <c r="A17">
        <v>16</v>
      </c>
      <c r="B17" t="s">
        <v>66</v>
      </c>
      <c r="C17" t="s">
        <v>67</v>
      </c>
      <c r="D17" t="s">
        <v>68</v>
      </c>
      <c r="E17" t="s">
        <v>11</v>
      </c>
      <c r="F17" t="s">
        <v>17</v>
      </c>
      <c r="G17" s="1">
        <v>126.02</v>
      </c>
      <c r="H17" t="s">
        <v>18</v>
      </c>
      <c r="L17" s="13"/>
      <c r="O17" s="1"/>
    </row>
    <row r="18" spans="1:15" x14ac:dyDescent="0.25">
      <c r="A18">
        <v>17</v>
      </c>
      <c r="B18" t="s">
        <v>69</v>
      </c>
      <c r="C18" t="s">
        <v>70</v>
      </c>
      <c r="D18" t="s">
        <v>71</v>
      </c>
      <c r="E18" t="s">
        <v>11</v>
      </c>
      <c r="F18" t="s">
        <v>27</v>
      </c>
      <c r="G18" s="1">
        <v>123.51</v>
      </c>
      <c r="H18" t="s">
        <v>72</v>
      </c>
      <c r="L18" s="13"/>
      <c r="O18" s="1"/>
    </row>
    <row r="19" spans="1:15" x14ac:dyDescent="0.25">
      <c r="A19">
        <v>18</v>
      </c>
      <c r="B19" t="s">
        <v>73</v>
      </c>
      <c r="C19" t="s">
        <v>74</v>
      </c>
      <c r="D19" t="s">
        <v>75</v>
      </c>
      <c r="E19" t="s">
        <v>22</v>
      </c>
      <c r="F19" t="s">
        <v>27</v>
      </c>
      <c r="G19" s="1">
        <v>127.22</v>
      </c>
      <c r="H19" t="s">
        <v>42</v>
      </c>
      <c r="L19" s="13"/>
      <c r="O19" s="1"/>
    </row>
    <row r="20" spans="1:15" x14ac:dyDescent="0.25">
      <c r="A20">
        <v>19</v>
      </c>
      <c r="B20" t="s">
        <v>76</v>
      </c>
      <c r="C20" t="s">
        <v>77</v>
      </c>
      <c r="D20" t="s">
        <v>78</v>
      </c>
      <c r="E20" t="s">
        <v>22</v>
      </c>
      <c r="F20" t="s">
        <v>27</v>
      </c>
      <c r="G20" s="1">
        <v>140.83000000000001</v>
      </c>
      <c r="H20" t="s">
        <v>23</v>
      </c>
      <c r="L20" s="13"/>
      <c r="O20" s="3"/>
    </row>
    <row r="21" spans="1:15" x14ac:dyDescent="0.25">
      <c r="A21">
        <v>20</v>
      </c>
      <c r="B21" t="s">
        <v>79</v>
      </c>
      <c r="C21" t="s">
        <v>80</v>
      </c>
      <c r="D21" t="s">
        <v>81</v>
      </c>
      <c r="E21" t="s">
        <v>22</v>
      </c>
      <c r="F21" t="s">
        <v>27</v>
      </c>
      <c r="G21" s="1">
        <v>129.80000000000001</v>
      </c>
      <c r="H21" t="s">
        <v>23</v>
      </c>
      <c r="L21" s="13"/>
    </row>
    <row r="22" spans="1:15" x14ac:dyDescent="0.25">
      <c r="A22">
        <v>21</v>
      </c>
      <c r="B22" t="s">
        <v>82</v>
      </c>
      <c r="C22" t="s">
        <v>83</v>
      </c>
      <c r="D22" t="s">
        <v>84</v>
      </c>
      <c r="E22" t="s">
        <v>46</v>
      </c>
      <c r="F22" t="s">
        <v>12</v>
      </c>
      <c r="G22" s="1">
        <v>130.33000000000001</v>
      </c>
      <c r="H22" t="s">
        <v>28</v>
      </c>
      <c r="L22" s="13"/>
    </row>
    <row r="23" spans="1:15" x14ac:dyDescent="0.25">
      <c r="A23">
        <v>22</v>
      </c>
      <c r="B23" t="s">
        <v>85</v>
      </c>
      <c r="C23" t="s">
        <v>86</v>
      </c>
      <c r="D23" t="s">
        <v>87</v>
      </c>
      <c r="E23" t="s">
        <v>11</v>
      </c>
      <c r="F23" t="s">
        <v>12</v>
      </c>
      <c r="G23" s="1">
        <v>125.32</v>
      </c>
      <c r="H23" t="s">
        <v>23</v>
      </c>
      <c r="L23" s="13"/>
    </row>
    <row r="24" spans="1:15" x14ac:dyDescent="0.25">
      <c r="A24">
        <v>23</v>
      </c>
      <c r="B24" t="s">
        <v>88</v>
      </c>
      <c r="C24" t="s">
        <v>89</v>
      </c>
      <c r="D24" t="s">
        <v>90</v>
      </c>
      <c r="E24" t="s">
        <v>22</v>
      </c>
      <c r="F24" t="s">
        <v>27</v>
      </c>
      <c r="G24" s="1">
        <v>139.30000000000001</v>
      </c>
      <c r="H24" t="s">
        <v>18</v>
      </c>
      <c r="L24" s="13"/>
    </row>
    <row r="25" spans="1:15" x14ac:dyDescent="0.25">
      <c r="A25">
        <v>24</v>
      </c>
      <c r="B25" t="s">
        <v>91</v>
      </c>
      <c r="C25" t="s">
        <v>92</v>
      </c>
      <c r="D25" t="s">
        <v>93</v>
      </c>
      <c r="E25" t="s">
        <v>94</v>
      </c>
      <c r="F25" t="s">
        <v>95</v>
      </c>
      <c r="G25" s="1">
        <v>126.53</v>
      </c>
      <c r="H25" t="s">
        <v>72</v>
      </c>
      <c r="L25" s="13"/>
    </row>
    <row r="26" spans="1:15" x14ac:dyDescent="0.25">
      <c r="A26">
        <v>25</v>
      </c>
      <c r="B26" t="s">
        <v>96</v>
      </c>
      <c r="C26" t="s">
        <v>97</v>
      </c>
      <c r="D26" t="s">
        <v>98</v>
      </c>
      <c r="E26" t="s">
        <v>11</v>
      </c>
      <c r="F26" t="s">
        <v>12</v>
      </c>
      <c r="G26" s="1">
        <v>125.71</v>
      </c>
      <c r="H26" t="s">
        <v>32</v>
      </c>
      <c r="L26" s="13"/>
    </row>
    <row r="27" spans="1:15" x14ac:dyDescent="0.25">
      <c r="A27">
        <v>26</v>
      </c>
      <c r="B27" t="s">
        <v>99</v>
      </c>
      <c r="C27" t="s">
        <v>100</v>
      </c>
      <c r="D27" t="s">
        <v>101</v>
      </c>
      <c r="E27" t="s">
        <v>11</v>
      </c>
      <c r="F27" t="s">
        <v>27</v>
      </c>
      <c r="G27" s="1">
        <v>124.21</v>
      </c>
      <c r="H27" t="s">
        <v>13</v>
      </c>
      <c r="L27" s="13"/>
    </row>
    <row r="28" spans="1:15" x14ac:dyDescent="0.25">
      <c r="A28">
        <v>27</v>
      </c>
      <c r="B28" t="s">
        <v>102</v>
      </c>
      <c r="C28" t="s">
        <v>103</v>
      </c>
      <c r="D28" t="s">
        <v>104</v>
      </c>
      <c r="E28" t="s">
        <v>11</v>
      </c>
      <c r="F28" t="s">
        <v>12</v>
      </c>
      <c r="G28" s="1">
        <v>102.04</v>
      </c>
      <c r="H28" t="s">
        <v>28</v>
      </c>
      <c r="L28" s="13"/>
    </row>
    <row r="29" spans="1:15" x14ac:dyDescent="0.25">
      <c r="A29">
        <v>28</v>
      </c>
      <c r="B29" t="s">
        <v>105</v>
      </c>
      <c r="C29" t="s">
        <v>106</v>
      </c>
      <c r="D29" t="s">
        <v>107</v>
      </c>
      <c r="E29" t="s">
        <v>22</v>
      </c>
      <c r="F29" t="s">
        <v>27</v>
      </c>
      <c r="G29" s="1">
        <v>104.42</v>
      </c>
      <c r="H29" t="s">
        <v>13</v>
      </c>
      <c r="L29" s="13"/>
    </row>
    <row r="30" spans="1:15" x14ac:dyDescent="0.25">
      <c r="A30">
        <v>29</v>
      </c>
      <c r="B30" t="s">
        <v>108</v>
      </c>
      <c r="C30" t="s">
        <v>109</v>
      </c>
      <c r="D30" t="s">
        <v>110</v>
      </c>
      <c r="E30" t="s">
        <v>22</v>
      </c>
      <c r="F30" t="s">
        <v>27</v>
      </c>
      <c r="G30" s="1">
        <v>129.86000000000001</v>
      </c>
      <c r="H30" t="s">
        <v>42</v>
      </c>
      <c r="L30" s="13"/>
    </row>
    <row r="31" spans="1:15" x14ac:dyDescent="0.25">
      <c r="A31">
        <v>30</v>
      </c>
      <c r="B31" t="s">
        <v>111</v>
      </c>
      <c r="C31" t="s">
        <v>112</v>
      </c>
      <c r="D31" t="s">
        <v>113</v>
      </c>
      <c r="E31" t="s">
        <v>22</v>
      </c>
      <c r="F31" t="s">
        <v>27</v>
      </c>
      <c r="G31" s="1">
        <v>108.64</v>
      </c>
      <c r="H31" t="s">
        <v>28</v>
      </c>
      <c r="L31" s="13"/>
    </row>
    <row r="32" spans="1:15" x14ac:dyDescent="0.25">
      <c r="A32">
        <v>31</v>
      </c>
      <c r="B32" t="s">
        <v>114</v>
      </c>
      <c r="C32" t="s">
        <v>115</v>
      </c>
      <c r="D32" t="s">
        <v>116</v>
      </c>
      <c r="E32" t="s">
        <v>117</v>
      </c>
      <c r="F32" t="s">
        <v>95</v>
      </c>
      <c r="G32" s="1">
        <v>105.86</v>
      </c>
      <c r="H32" t="s">
        <v>13</v>
      </c>
      <c r="L32" s="13"/>
    </row>
    <row r="33" spans="1:12" x14ac:dyDescent="0.25">
      <c r="A33">
        <v>32</v>
      </c>
      <c r="B33" t="s">
        <v>118</v>
      </c>
      <c r="C33" t="s">
        <v>119</v>
      </c>
      <c r="D33" t="s">
        <v>120</v>
      </c>
      <c r="E33" t="s">
        <v>11</v>
      </c>
      <c r="F33" t="s">
        <v>27</v>
      </c>
      <c r="G33" s="1">
        <v>101.75</v>
      </c>
      <c r="H33" t="s">
        <v>72</v>
      </c>
      <c r="L33" s="13"/>
    </row>
    <row r="34" spans="1:12" x14ac:dyDescent="0.25">
      <c r="A34">
        <v>33</v>
      </c>
      <c r="B34" t="s">
        <v>121</v>
      </c>
      <c r="C34" t="s">
        <v>122</v>
      </c>
      <c r="D34" t="s">
        <v>123</v>
      </c>
      <c r="E34" t="s">
        <v>59</v>
      </c>
      <c r="F34" t="s">
        <v>12</v>
      </c>
      <c r="G34" s="1">
        <v>110.96</v>
      </c>
      <c r="H34" t="s">
        <v>13</v>
      </c>
      <c r="L34" s="13"/>
    </row>
    <row r="35" spans="1:12" x14ac:dyDescent="0.25">
      <c r="A35">
        <v>34</v>
      </c>
      <c r="B35" t="s">
        <v>124</v>
      </c>
      <c r="C35" t="s">
        <v>125</v>
      </c>
      <c r="D35" t="s">
        <v>126</v>
      </c>
      <c r="E35" t="s">
        <v>11</v>
      </c>
      <c r="F35" t="s">
        <v>27</v>
      </c>
      <c r="G35" s="1">
        <v>144.33000000000001</v>
      </c>
      <c r="H35" t="s">
        <v>23</v>
      </c>
      <c r="L35" s="13"/>
    </row>
    <row r="36" spans="1:12" x14ac:dyDescent="0.25">
      <c r="A36">
        <v>35</v>
      </c>
      <c r="B36" t="s">
        <v>127</v>
      </c>
      <c r="C36" t="s">
        <v>128</v>
      </c>
      <c r="D36" t="s">
        <v>129</v>
      </c>
      <c r="E36" t="s">
        <v>11</v>
      </c>
      <c r="F36" t="s">
        <v>12</v>
      </c>
      <c r="G36" s="1">
        <v>101.53</v>
      </c>
      <c r="H36" t="s">
        <v>32</v>
      </c>
      <c r="L36" s="13"/>
    </row>
    <row r="37" spans="1:12" x14ac:dyDescent="0.25">
      <c r="A37">
        <v>36</v>
      </c>
      <c r="B37" t="s">
        <v>130</v>
      </c>
      <c r="C37" t="s">
        <v>131</v>
      </c>
      <c r="D37" t="s">
        <v>132</v>
      </c>
      <c r="E37" t="s">
        <v>11</v>
      </c>
      <c r="F37" t="s">
        <v>12</v>
      </c>
      <c r="G37" s="1">
        <v>122.23</v>
      </c>
      <c r="H37" t="s">
        <v>18</v>
      </c>
      <c r="L37" s="13"/>
    </row>
    <row r="38" spans="1:12" x14ac:dyDescent="0.25">
      <c r="A38">
        <v>37</v>
      </c>
      <c r="B38" t="s">
        <v>133</v>
      </c>
      <c r="C38" t="s">
        <v>134</v>
      </c>
      <c r="D38" t="s">
        <v>135</v>
      </c>
      <c r="E38" t="s">
        <v>136</v>
      </c>
      <c r="F38" t="s">
        <v>27</v>
      </c>
      <c r="G38" s="1">
        <v>116.52</v>
      </c>
      <c r="H38" t="s">
        <v>42</v>
      </c>
      <c r="L38" s="13"/>
    </row>
    <row r="39" spans="1:12" x14ac:dyDescent="0.25">
      <c r="A39">
        <v>38</v>
      </c>
      <c r="B39" t="s">
        <v>137</v>
      </c>
      <c r="C39" t="s">
        <v>138</v>
      </c>
      <c r="D39" t="s">
        <v>139</v>
      </c>
      <c r="E39" t="s">
        <v>22</v>
      </c>
      <c r="F39" t="s">
        <v>27</v>
      </c>
      <c r="G39" s="1">
        <v>145.94</v>
      </c>
      <c r="H39" t="s">
        <v>18</v>
      </c>
      <c r="L39" s="13"/>
    </row>
    <row r="40" spans="1:12" x14ac:dyDescent="0.25">
      <c r="A40">
        <v>39</v>
      </c>
      <c r="B40" t="s">
        <v>140</v>
      </c>
      <c r="C40" t="s">
        <v>141</v>
      </c>
      <c r="D40" t="s">
        <v>142</v>
      </c>
      <c r="E40" t="s">
        <v>11</v>
      </c>
      <c r="F40" t="s">
        <v>12</v>
      </c>
      <c r="G40" s="1">
        <v>127.07</v>
      </c>
      <c r="H40" t="s">
        <v>23</v>
      </c>
      <c r="L40" s="13"/>
    </row>
    <row r="41" spans="1:12" x14ac:dyDescent="0.25">
      <c r="A41">
        <v>40</v>
      </c>
      <c r="B41" t="s">
        <v>143</v>
      </c>
      <c r="C41" t="s">
        <v>144</v>
      </c>
      <c r="D41" t="s">
        <v>145</v>
      </c>
      <c r="E41" t="s">
        <v>11</v>
      </c>
      <c r="F41" t="s">
        <v>12</v>
      </c>
      <c r="G41" s="1">
        <v>149.77000000000001</v>
      </c>
      <c r="H41" t="s">
        <v>32</v>
      </c>
      <c r="L41" s="13"/>
    </row>
    <row r="42" spans="1:12" x14ac:dyDescent="0.25">
      <c r="A42">
        <v>41</v>
      </c>
      <c r="B42" t="s">
        <v>146</v>
      </c>
      <c r="C42" t="s">
        <v>147</v>
      </c>
      <c r="D42" t="s">
        <v>148</v>
      </c>
      <c r="E42" t="s">
        <v>22</v>
      </c>
      <c r="F42" t="s">
        <v>27</v>
      </c>
      <c r="G42" s="1">
        <v>138.44999999999999</v>
      </c>
      <c r="H42" t="s">
        <v>28</v>
      </c>
      <c r="L42" s="13"/>
    </row>
    <row r="43" spans="1:12" x14ac:dyDescent="0.25">
      <c r="A43">
        <v>42</v>
      </c>
      <c r="B43" t="s">
        <v>149</v>
      </c>
      <c r="C43" t="s">
        <v>150</v>
      </c>
      <c r="D43" t="s">
        <v>151</v>
      </c>
      <c r="E43" t="s">
        <v>22</v>
      </c>
      <c r="F43" t="s">
        <v>27</v>
      </c>
      <c r="G43" s="1">
        <v>136.37</v>
      </c>
      <c r="H43" t="s">
        <v>32</v>
      </c>
      <c r="L43" s="13"/>
    </row>
    <row r="44" spans="1:12" x14ac:dyDescent="0.25">
      <c r="A44">
        <v>43</v>
      </c>
      <c r="B44" t="s">
        <v>152</v>
      </c>
      <c r="C44" t="s">
        <v>153</v>
      </c>
      <c r="D44" t="s">
        <v>154</v>
      </c>
      <c r="E44" t="s">
        <v>22</v>
      </c>
      <c r="F44" t="s">
        <v>12</v>
      </c>
      <c r="G44" s="1">
        <v>133.43</v>
      </c>
      <c r="H44" t="s">
        <v>18</v>
      </c>
      <c r="L44" s="13"/>
    </row>
    <row r="45" spans="1:12" x14ac:dyDescent="0.25">
      <c r="A45">
        <v>44</v>
      </c>
      <c r="B45" t="s">
        <v>155</v>
      </c>
      <c r="C45" t="s">
        <v>156</v>
      </c>
      <c r="D45" t="s">
        <v>157</v>
      </c>
      <c r="E45" t="s">
        <v>22</v>
      </c>
      <c r="F45" t="s">
        <v>27</v>
      </c>
      <c r="G45" s="1">
        <v>149.5</v>
      </c>
      <c r="H45" t="s">
        <v>23</v>
      </c>
      <c r="L45" s="13"/>
    </row>
    <row r="46" spans="1:12" x14ac:dyDescent="0.25">
      <c r="A46">
        <v>45</v>
      </c>
      <c r="B46" t="s">
        <v>158</v>
      </c>
      <c r="C46" t="s">
        <v>159</v>
      </c>
      <c r="D46" t="s">
        <v>160</v>
      </c>
      <c r="E46" t="s">
        <v>11</v>
      </c>
      <c r="F46" t="s">
        <v>27</v>
      </c>
      <c r="G46" s="1">
        <v>128.38</v>
      </c>
      <c r="H46" t="s">
        <v>42</v>
      </c>
      <c r="L46" s="13"/>
    </row>
    <row r="47" spans="1:12" x14ac:dyDescent="0.25">
      <c r="A47">
        <v>46</v>
      </c>
      <c r="B47" t="s">
        <v>161</v>
      </c>
      <c r="C47" t="s">
        <v>162</v>
      </c>
      <c r="D47" t="s">
        <v>163</v>
      </c>
      <c r="E47" t="s">
        <v>22</v>
      </c>
      <c r="F47" t="s">
        <v>27</v>
      </c>
      <c r="G47" s="1">
        <v>106.37</v>
      </c>
      <c r="H47" t="s">
        <v>72</v>
      </c>
      <c r="L47" s="13"/>
    </row>
    <row r="48" spans="1:12" x14ac:dyDescent="0.25">
      <c r="A48">
        <v>47</v>
      </c>
      <c r="B48" t="s">
        <v>164</v>
      </c>
      <c r="C48" t="s">
        <v>165</v>
      </c>
      <c r="D48" t="s">
        <v>166</v>
      </c>
      <c r="E48" t="s">
        <v>22</v>
      </c>
      <c r="F48" t="s">
        <v>12</v>
      </c>
      <c r="G48" s="1">
        <v>125.36</v>
      </c>
      <c r="H48" t="s">
        <v>32</v>
      </c>
      <c r="L48" s="13"/>
    </row>
    <row r="49" spans="1:12" x14ac:dyDescent="0.25">
      <c r="A49">
        <v>48</v>
      </c>
      <c r="B49" t="s">
        <v>167</v>
      </c>
      <c r="C49" t="s">
        <v>168</v>
      </c>
      <c r="D49" t="s">
        <v>169</v>
      </c>
      <c r="E49" t="s">
        <v>22</v>
      </c>
      <c r="F49" t="s">
        <v>12</v>
      </c>
      <c r="G49" s="1">
        <v>110.53</v>
      </c>
      <c r="H49" t="s">
        <v>32</v>
      </c>
      <c r="L49" s="13"/>
    </row>
    <row r="50" spans="1:12" x14ac:dyDescent="0.25">
      <c r="A50">
        <v>49</v>
      </c>
      <c r="B50" t="s">
        <v>170</v>
      </c>
      <c r="C50" t="s">
        <v>171</v>
      </c>
      <c r="D50" t="s">
        <v>172</v>
      </c>
      <c r="E50" t="s">
        <v>22</v>
      </c>
      <c r="F50" t="s">
        <v>12</v>
      </c>
      <c r="G50" s="1">
        <v>144.02000000000001</v>
      </c>
      <c r="H50" t="s">
        <v>18</v>
      </c>
      <c r="L50" s="13"/>
    </row>
    <row r="51" spans="1:12" x14ac:dyDescent="0.25">
      <c r="A51">
        <v>50</v>
      </c>
      <c r="B51" t="s">
        <v>173</v>
      </c>
      <c r="C51" t="s">
        <v>174</v>
      </c>
      <c r="D51" t="s">
        <v>175</v>
      </c>
      <c r="E51" t="s">
        <v>11</v>
      </c>
      <c r="F51" t="s">
        <v>17</v>
      </c>
      <c r="G51" s="1">
        <v>108.99</v>
      </c>
      <c r="H51" t="s">
        <v>72</v>
      </c>
      <c r="L51" s="13"/>
    </row>
    <row r="52" spans="1:12" x14ac:dyDescent="0.25">
      <c r="A52">
        <v>51</v>
      </c>
      <c r="B52" t="s">
        <v>176</v>
      </c>
      <c r="C52" t="s">
        <v>177</v>
      </c>
      <c r="D52" t="s">
        <v>178</v>
      </c>
      <c r="E52" t="s">
        <v>22</v>
      </c>
      <c r="F52" t="s">
        <v>27</v>
      </c>
      <c r="G52" s="1">
        <v>139.96</v>
      </c>
      <c r="H52" t="s">
        <v>42</v>
      </c>
      <c r="L52" s="13"/>
    </row>
    <row r="53" spans="1:12" x14ac:dyDescent="0.25">
      <c r="A53">
        <v>52</v>
      </c>
      <c r="B53" t="s">
        <v>179</v>
      </c>
      <c r="C53" t="s">
        <v>180</v>
      </c>
      <c r="D53" t="s">
        <v>181</v>
      </c>
      <c r="E53" t="s">
        <v>22</v>
      </c>
      <c r="F53" t="s">
        <v>12</v>
      </c>
      <c r="G53" s="1">
        <v>103.98</v>
      </c>
      <c r="H53" t="s">
        <v>18</v>
      </c>
      <c r="L53" s="13"/>
    </row>
    <row r="54" spans="1:12" x14ac:dyDescent="0.25">
      <c r="A54">
        <v>53</v>
      </c>
      <c r="B54" t="s">
        <v>182</v>
      </c>
      <c r="C54" t="s">
        <v>183</v>
      </c>
      <c r="D54" t="s">
        <v>184</v>
      </c>
      <c r="E54" t="s">
        <v>11</v>
      </c>
      <c r="F54" t="s">
        <v>27</v>
      </c>
      <c r="G54" s="1">
        <v>117.52</v>
      </c>
      <c r="H54" t="s">
        <v>23</v>
      </c>
      <c r="L54" s="13"/>
    </row>
    <row r="55" spans="1:12" x14ac:dyDescent="0.25">
      <c r="A55">
        <v>54</v>
      </c>
      <c r="B55" t="s">
        <v>185</v>
      </c>
      <c r="C55" t="s">
        <v>186</v>
      </c>
      <c r="D55" t="s">
        <v>187</v>
      </c>
      <c r="E55" t="s">
        <v>59</v>
      </c>
      <c r="F55" t="s">
        <v>12</v>
      </c>
      <c r="G55" s="1">
        <v>108.53</v>
      </c>
      <c r="H55" t="s">
        <v>23</v>
      </c>
      <c r="L55" s="13"/>
    </row>
    <row r="56" spans="1:12" x14ac:dyDescent="0.25">
      <c r="A56">
        <v>55</v>
      </c>
      <c r="B56" t="s">
        <v>188</v>
      </c>
      <c r="C56" t="s">
        <v>189</v>
      </c>
      <c r="D56" t="s">
        <v>190</v>
      </c>
      <c r="E56" t="s">
        <v>11</v>
      </c>
      <c r="F56" t="s">
        <v>95</v>
      </c>
      <c r="G56" s="1">
        <v>128.62</v>
      </c>
      <c r="H56" t="s">
        <v>32</v>
      </c>
      <c r="L56" s="13"/>
    </row>
    <row r="57" spans="1:12" x14ac:dyDescent="0.25">
      <c r="A57">
        <v>56</v>
      </c>
      <c r="B57" t="s">
        <v>191</v>
      </c>
      <c r="C57" t="s">
        <v>192</v>
      </c>
      <c r="D57" t="s">
        <v>193</v>
      </c>
      <c r="E57" t="s">
        <v>11</v>
      </c>
      <c r="F57" t="s">
        <v>27</v>
      </c>
      <c r="G57" s="1">
        <v>107.52</v>
      </c>
      <c r="H57" t="s">
        <v>18</v>
      </c>
      <c r="L57" s="13"/>
    </row>
    <row r="58" spans="1:12" x14ac:dyDescent="0.25">
      <c r="A58">
        <v>57</v>
      </c>
      <c r="B58" t="s">
        <v>194</v>
      </c>
      <c r="C58" t="s">
        <v>195</v>
      </c>
      <c r="D58" t="s">
        <v>196</v>
      </c>
      <c r="E58" t="s">
        <v>11</v>
      </c>
      <c r="F58" t="s">
        <v>12</v>
      </c>
      <c r="G58" s="1">
        <v>100.92</v>
      </c>
      <c r="H58" t="s">
        <v>13</v>
      </c>
      <c r="L58" s="13"/>
    </row>
    <row r="59" spans="1:12" x14ac:dyDescent="0.25">
      <c r="A59">
        <v>58</v>
      </c>
      <c r="B59" t="s">
        <v>197</v>
      </c>
      <c r="C59" t="s">
        <v>198</v>
      </c>
      <c r="D59" t="s">
        <v>199</v>
      </c>
      <c r="E59" t="s">
        <v>22</v>
      </c>
      <c r="F59" t="s">
        <v>27</v>
      </c>
      <c r="G59" s="1">
        <v>105.56</v>
      </c>
      <c r="H59" t="s">
        <v>28</v>
      </c>
      <c r="L59" s="13"/>
    </row>
    <row r="60" spans="1:12" x14ac:dyDescent="0.25">
      <c r="A60">
        <v>59</v>
      </c>
      <c r="B60" t="s">
        <v>200</v>
      </c>
      <c r="C60" t="s">
        <v>201</v>
      </c>
      <c r="D60" t="s">
        <v>202</v>
      </c>
      <c r="E60" t="s">
        <v>11</v>
      </c>
      <c r="F60" t="s">
        <v>12</v>
      </c>
      <c r="G60" s="1">
        <v>134.72999999999999</v>
      </c>
      <c r="H60" t="s">
        <v>72</v>
      </c>
      <c r="L60" s="13"/>
    </row>
    <row r="61" spans="1:12" x14ac:dyDescent="0.25">
      <c r="A61">
        <v>60</v>
      </c>
      <c r="B61" t="s">
        <v>203</v>
      </c>
      <c r="C61" t="s">
        <v>204</v>
      </c>
      <c r="D61" t="s">
        <v>205</v>
      </c>
      <c r="E61" t="s">
        <v>22</v>
      </c>
      <c r="F61" t="s">
        <v>27</v>
      </c>
      <c r="G61" s="1">
        <v>143.47</v>
      </c>
      <c r="H61" t="s">
        <v>42</v>
      </c>
      <c r="L61" s="13"/>
    </row>
    <row r="62" spans="1:12" x14ac:dyDescent="0.25">
      <c r="A62">
        <v>61</v>
      </c>
      <c r="B62" t="s">
        <v>206</v>
      </c>
      <c r="C62" t="s">
        <v>207</v>
      </c>
      <c r="D62" t="s">
        <v>208</v>
      </c>
      <c r="E62" t="s">
        <v>11</v>
      </c>
      <c r="F62" t="s">
        <v>95</v>
      </c>
      <c r="G62" s="1">
        <v>106.71</v>
      </c>
      <c r="H62" t="s">
        <v>72</v>
      </c>
      <c r="L62" s="13"/>
    </row>
    <row r="63" spans="1:12" x14ac:dyDescent="0.25">
      <c r="A63">
        <v>62</v>
      </c>
      <c r="B63" t="s">
        <v>209</v>
      </c>
      <c r="C63" t="s">
        <v>210</v>
      </c>
      <c r="D63" t="s">
        <v>211</v>
      </c>
      <c r="E63" t="s">
        <v>11</v>
      </c>
      <c r="F63" t="s">
        <v>27</v>
      </c>
      <c r="G63" s="1">
        <v>114.3</v>
      </c>
      <c r="H63" t="s">
        <v>28</v>
      </c>
      <c r="L63" s="13"/>
    </row>
    <row r="64" spans="1:12" x14ac:dyDescent="0.25">
      <c r="A64">
        <v>63</v>
      </c>
      <c r="B64" t="s">
        <v>212</v>
      </c>
      <c r="C64" t="s">
        <v>213</v>
      </c>
      <c r="D64" t="s">
        <v>214</v>
      </c>
      <c r="E64" t="s">
        <v>11</v>
      </c>
      <c r="F64" t="s">
        <v>12</v>
      </c>
      <c r="G64" s="1">
        <v>101.04</v>
      </c>
      <c r="H64" t="s">
        <v>72</v>
      </c>
      <c r="L64" s="13"/>
    </row>
    <row r="65" spans="1:12" x14ac:dyDescent="0.25">
      <c r="A65">
        <v>64</v>
      </c>
      <c r="B65" t="s">
        <v>215</v>
      </c>
      <c r="C65" t="s">
        <v>216</v>
      </c>
      <c r="D65" t="s">
        <v>217</v>
      </c>
      <c r="E65" t="s">
        <v>11</v>
      </c>
      <c r="F65" t="s">
        <v>12</v>
      </c>
      <c r="G65" s="1">
        <v>105.99</v>
      </c>
      <c r="H65" t="s">
        <v>28</v>
      </c>
      <c r="L65" s="13"/>
    </row>
    <row r="66" spans="1:12" x14ac:dyDescent="0.25">
      <c r="A66">
        <v>65</v>
      </c>
      <c r="B66" t="s">
        <v>218</v>
      </c>
      <c r="C66" t="s">
        <v>219</v>
      </c>
      <c r="D66" t="s">
        <v>220</v>
      </c>
      <c r="E66" t="s">
        <v>11</v>
      </c>
      <c r="F66" t="s">
        <v>27</v>
      </c>
      <c r="G66" s="1">
        <v>129.49</v>
      </c>
      <c r="H66" t="s">
        <v>72</v>
      </c>
      <c r="L66" s="13"/>
    </row>
    <row r="67" spans="1:12" x14ac:dyDescent="0.25">
      <c r="A67">
        <v>66</v>
      </c>
      <c r="B67" t="s">
        <v>221</v>
      </c>
      <c r="C67" t="s">
        <v>222</v>
      </c>
      <c r="D67" t="s">
        <v>223</v>
      </c>
      <c r="E67" t="s">
        <v>11</v>
      </c>
      <c r="F67" t="s">
        <v>27</v>
      </c>
      <c r="G67" s="1">
        <v>126.8</v>
      </c>
      <c r="H67" t="s">
        <v>72</v>
      </c>
      <c r="L67" s="13"/>
    </row>
    <row r="68" spans="1:12" x14ac:dyDescent="0.25">
      <c r="A68">
        <v>67</v>
      </c>
      <c r="B68" t="s">
        <v>224</v>
      </c>
      <c r="C68" t="s">
        <v>225</v>
      </c>
      <c r="D68" t="s">
        <v>226</v>
      </c>
      <c r="E68" t="s">
        <v>11</v>
      </c>
      <c r="F68" t="s">
        <v>27</v>
      </c>
      <c r="G68" s="1">
        <v>142.86000000000001</v>
      </c>
      <c r="H68" t="s">
        <v>13</v>
      </c>
      <c r="L68" s="13"/>
    </row>
    <row r="69" spans="1:12" x14ac:dyDescent="0.25">
      <c r="A69">
        <v>68</v>
      </c>
      <c r="B69" t="s">
        <v>227</v>
      </c>
      <c r="C69" t="s">
        <v>228</v>
      </c>
      <c r="D69" t="s">
        <v>229</v>
      </c>
      <c r="E69" t="s">
        <v>22</v>
      </c>
      <c r="F69" t="s">
        <v>27</v>
      </c>
      <c r="G69" s="1">
        <v>106.15</v>
      </c>
      <c r="H69" t="s">
        <v>18</v>
      </c>
      <c r="L69" s="13"/>
    </row>
    <row r="70" spans="1:12" x14ac:dyDescent="0.25">
      <c r="A70">
        <v>69</v>
      </c>
      <c r="B70" t="s">
        <v>230</v>
      </c>
      <c r="C70" t="s">
        <v>231</v>
      </c>
      <c r="D70" t="s">
        <v>232</v>
      </c>
      <c r="E70" t="s">
        <v>11</v>
      </c>
      <c r="F70" t="s">
        <v>17</v>
      </c>
      <c r="G70" s="1">
        <v>121.38</v>
      </c>
      <c r="H70" t="s">
        <v>42</v>
      </c>
      <c r="L70" s="13"/>
    </row>
    <row r="71" spans="1:12" x14ac:dyDescent="0.25">
      <c r="A71">
        <v>70</v>
      </c>
      <c r="B71" t="s">
        <v>233</v>
      </c>
      <c r="C71" t="s">
        <v>234</v>
      </c>
      <c r="D71" t="s">
        <v>235</v>
      </c>
      <c r="E71" t="s">
        <v>22</v>
      </c>
      <c r="F71" t="s">
        <v>27</v>
      </c>
      <c r="G71" s="1">
        <v>139.16</v>
      </c>
      <c r="H71" t="s">
        <v>72</v>
      </c>
      <c r="L71" s="13"/>
    </row>
    <row r="72" spans="1:12" x14ac:dyDescent="0.25">
      <c r="A72">
        <v>71</v>
      </c>
      <c r="B72" t="s">
        <v>236</v>
      </c>
      <c r="C72" t="s">
        <v>237</v>
      </c>
      <c r="D72" t="s">
        <v>238</v>
      </c>
      <c r="E72" t="s">
        <v>22</v>
      </c>
      <c r="F72" t="s">
        <v>12</v>
      </c>
      <c r="G72" s="1">
        <v>102.95</v>
      </c>
      <c r="H72" t="s">
        <v>72</v>
      </c>
      <c r="L72" s="13"/>
    </row>
    <row r="73" spans="1:12" x14ac:dyDescent="0.25">
      <c r="A73">
        <v>72</v>
      </c>
      <c r="B73" t="s">
        <v>239</v>
      </c>
      <c r="C73" t="s">
        <v>240</v>
      </c>
      <c r="D73" t="s">
        <v>241</v>
      </c>
      <c r="E73" t="s">
        <v>22</v>
      </c>
      <c r="F73" t="s">
        <v>12</v>
      </c>
      <c r="G73" s="1">
        <v>137.87</v>
      </c>
      <c r="H73" t="s">
        <v>13</v>
      </c>
      <c r="L73" s="13"/>
    </row>
    <row r="74" spans="1:12" x14ac:dyDescent="0.25">
      <c r="A74">
        <v>73</v>
      </c>
      <c r="B74" t="s">
        <v>242</v>
      </c>
      <c r="C74" t="s">
        <v>243</v>
      </c>
      <c r="D74" t="s">
        <v>244</v>
      </c>
      <c r="E74" t="s">
        <v>11</v>
      </c>
      <c r="F74" t="s">
        <v>27</v>
      </c>
      <c r="G74" s="1">
        <v>136.22</v>
      </c>
      <c r="H74" t="s">
        <v>18</v>
      </c>
      <c r="L74" s="13"/>
    </row>
    <row r="75" spans="1:12" x14ac:dyDescent="0.25">
      <c r="A75">
        <v>74</v>
      </c>
      <c r="B75" t="s">
        <v>245</v>
      </c>
      <c r="C75" t="s">
        <v>246</v>
      </c>
      <c r="D75" t="s">
        <v>247</v>
      </c>
      <c r="E75" t="s">
        <v>22</v>
      </c>
      <c r="F75" t="s">
        <v>27</v>
      </c>
      <c r="G75" s="1">
        <v>139.66999999999999</v>
      </c>
      <c r="H75" t="s">
        <v>18</v>
      </c>
      <c r="L75" s="13"/>
    </row>
    <row r="76" spans="1:12" x14ac:dyDescent="0.25">
      <c r="A76">
        <v>75</v>
      </c>
      <c r="B76" t="s">
        <v>248</v>
      </c>
      <c r="C76" t="s">
        <v>249</v>
      </c>
      <c r="D76" t="s">
        <v>250</v>
      </c>
      <c r="E76" t="s">
        <v>22</v>
      </c>
      <c r="F76" t="s">
        <v>12</v>
      </c>
      <c r="G76" s="1">
        <v>137.99</v>
      </c>
      <c r="H76" t="s">
        <v>32</v>
      </c>
      <c r="L76" s="13"/>
    </row>
    <row r="77" spans="1:12" x14ac:dyDescent="0.25">
      <c r="A77">
        <v>76</v>
      </c>
      <c r="B77" t="s">
        <v>251</v>
      </c>
      <c r="C77" t="s">
        <v>252</v>
      </c>
      <c r="D77" t="s">
        <v>253</v>
      </c>
      <c r="E77" t="s">
        <v>11</v>
      </c>
      <c r="F77" t="s">
        <v>27</v>
      </c>
      <c r="G77" s="1">
        <v>102.14</v>
      </c>
      <c r="H77" t="s">
        <v>42</v>
      </c>
      <c r="L77" s="13"/>
    </row>
    <row r="78" spans="1:12" x14ac:dyDescent="0.25">
      <c r="A78">
        <v>77</v>
      </c>
      <c r="B78" t="s">
        <v>254</v>
      </c>
      <c r="C78" t="s">
        <v>255</v>
      </c>
      <c r="D78" t="s">
        <v>256</v>
      </c>
      <c r="E78" t="s">
        <v>22</v>
      </c>
      <c r="F78" t="s">
        <v>95</v>
      </c>
      <c r="G78" s="1">
        <v>122.87</v>
      </c>
      <c r="H78" t="s">
        <v>18</v>
      </c>
      <c r="L78" s="13"/>
    </row>
    <row r="79" spans="1:12" x14ac:dyDescent="0.25">
      <c r="A79">
        <v>78</v>
      </c>
      <c r="B79" t="s">
        <v>257</v>
      </c>
      <c r="C79" t="s">
        <v>258</v>
      </c>
      <c r="D79" t="s">
        <v>259</v>
      </c>
      <c r="E79" t="s">
        <v>22</v>
      </c>
      <c r="F79" t="s">
        <v>95</v>
      </c>
      <c r="G79" s="1">
        <v>108.51</v>
      </c>
      <c r="H79" t="s">
        <v>28</v>
      </c>
      <c r="L79" s="13"/>
    </row>
    <row r="80" spans="1:12" x14ac:dyDescent="0.25">
      <c r="A80">
        <v>79</v>
      </c>
      <c r="B80" t="s">
        <v>260</v>
      </c>
      <c r="C80" t="s">
        <v>261</v>
      </c>
      <c r="D80" t="s">
        <v>262</v>
      </c>
      <c r="E80" t="s">
        <v>59</v>
      </c>
      <c r="F80" t="s">
        <v>27</v>
      </c>
      <c r="G80" s="1">
        <v>142.51</v>
      </c>
      <c r="H80" t="s">
        <v>28</v>
      </c>
      <c r="L80" s="13"/>
    </row>
    <row r="81" spans="1:12" x14ac:dyDescent="0.25">
      <c r="A81">
        <v>80</v>
      </c>
      <c r="B81" t="s">
        <v>263</v>
      </c>
      <c r="C81" t="s">
        <v>264</v>
      </c>
      <c r="D81" t="s">
        <v>265</v>
      </c>
      <c r="E81" t="s">
        <v>22</v>
      </c>
      <c r="F81" t="s">
        <v>27</v>
      </c>
      <c r="G81" s="1">
        <v>134.38999999999999</v>
      </c>
      <c r="H81" t="s">
        <v>23</v>
      </c>
      <c r="L81" s="13"/>
    </row>
    <row r="82" spans="1:12" x14ac:dyDescent="0.25">
      <c r="A82">
        <v>81</v>
      </c>
      <c r="B82" t="s">
        <v>266</v>
      </c>
      <c r="C82" t="s">
        <v>267</v>
      </c>
      <c r="D82" t="s">
        <v>268</v>
      </c>
      <c r="E82" t="s">
        <v>22</v>
      </c>
      <c r="F82" t="s">
        <v>95</v>
      </c>
      <c r="G82" s="1">
        <v>131.24</v>
      </c>
      <c r="H82" t="s">
        <v>13</v>
      </c>
      <c r="L82" s="13"/>
    </row>
    <row r="83" spans="1:12" x14ac:dyDescent="0.25">
      <c r="A83">
        <v>82</v>
      </c>
      <c r="B83" t="s">
        <v>269</v>
      </c>
      <c r="C83" t="s">
        <v>270</v>
      </c>
      <c r="D83" t="s">
        <v>271</v>
      </c>
      <c r="E83" t="s">
        <v>136</v>
      </c>
      <c r="F83" t="s">
        <v>27</v>
      </c>
      <c r="G83" s="1">
        <v>126.65</v>
      </c>
      <c r="H83" t="s">
        <v>72</v>
      </c>
      <c r="L83" s="13"/>
    </row>
    <row r="84" spans="1:12" x14ac:dyDescent="0.25">
      <c r="A84">
        <v>83</v>
      </c>
      <c r="B84" t="s">
        <v>69</v>
      </c>
      <c r="C84" t="s">
        <v>272</v>
      </c>
      <c r="D84" t="s">
        <v>273</v>
      </c>
      <c r="E84" t="s">
        <v>94</v>
      </c>
      <c r="F84" t="s">
        <v>27</v>
      </c>
      <c r="G84" s="1">
        <v>122.64</v>
      </c>
      <c r="H84" t="s">
        <v>28</v>
      </c>
      <c r="L84" s="13"/>
    </row>
    <row r="85" spans="1:12" x14ac:dyDescent="0.25">
      <c r="A85">
        <v>84</v>
      </c>
      <c r="B85" t="s">
        <v>274</v>
      </c>
      <c r="C85" t="s">
        <v>275</v>
      </c>
      <c r="D85" t="s">
        <v>276</v>
      </c>
      <c r="E85" t="s">
        <v>277</v>
      </c>
      <c r="F85" t="s">
        <v>12</v>
      </c>
      <c r="G85" s="1">
        <v>106.9</v>
      </c>
      <c r="H85" t="s">
        <v>28</v>
      </c>
      <c r="L85" s="13"/>
    </row>
    <row r="86" spans="1:12" x14ac:dyDescent="0.25">
      <c r="A86">
        <v>85</v>
      </c>
      <c r="B86" t="s">
        <v>278</v>
      </c>
      <c r="C86" t="s">
        <v>279</v>
      </c>
      <c r="D86" t="s">
        <v>280</v>
      </c>
      <c r="E86" t="s">
        <v>117</v>
      </c>
      <c r="F86" t="s">
        <v>27</v>
      </c>
      <c r="G86" s="1">
        <v>137.69</v>
      </c>
      <c r="H86" t="s">
        <v>18</v>
      </c>
      <c r="L86" s="13"/>
    </row>
    <row r="87" spans="1:12" x14ac:dyDescent="0.25">
      <c r="A87">
        <v>86</v>
      </c>
      <c r="B87" t="s">
        <v>281</v>
      </c>
      <c r="C87" t="s">
        <v>282</v>
      </c>
      <c r="D87" t="s">
        <v>283</v>
      </c>
      <c r="E87" t="s">
        <v>46</v>
      </c>
      <c r="F87" t="s">
        <v>12</v>
      </c>
      <c r="G87" s="1">
        <v>148.77000000000001</v>
      </c>
      <c r="H87" t="s">
        <v>13</v>
      </c>
      <c r="L87" s="13"/>
    </row>
    <row r="88" spans="1:12" x14ac:dyDescent="0.25">
      <c r="A88">
        <v>87</v>
      </c>
      <c r="B88" t="s">
        <v>284</v>
      </c>
      <c r="C88" t="s">
        <v>285</v>
      </c>
      <c r="D88" t="s">
        <v>286</v>
      </c>
      <c r="E88" t="s">
        <v>11</v>
      </c>
      <c r="F88" t="s">
        <v>27</v>
      </c>
      <c r="G88" s="1">
        <v>117</v>
      </c>
      <c r="H88" t="s">
        <v>23</v>
      </c>
      <c r="L88" s="13"/>
    </row>
    <row r="89" spans="1:12" x14ac:dyDescent="0.25">
      <c r="A89">
        <v>88</v>
      </c>
      <c r="B89" t="s">
        <v>287</v>
      </c>
      <c r="C89" t="s">
        <v>288</v>
      </c>
      <c r="D89" t="s">
        <v>289</v>
      </c>
      <c r="E89" t="s">
        <v>22</v>
      </c>
      <c r="F89" t="s">
        <v>27</v>
      </c>
      <c r="G89" s="1">
        <v>132.16999999999999</v>
      </c>
      <c r="H89" t="s">
        <v>72</v>
      </c>
      <c r="L89" s="13"/>
    </row>
    <row r="90" spans="1:12" x14ac:dyDescent="0.25">
      <c r="A90">
        <v>89</v>
      </c>
      <c r="B90" t="s">
        <v>290</v>
      </c>
      <c r="C90" t="s">
        <v>291</v>
      </c>
      <c r="D90" t="s">
        <v>292</v>
      </c>
      <c r="E90" t="s">
        <v>22</v>
      </c>
      <c r="F90" t="s">
        <v>27</v>
      </c>
      <c r="G90" s="1">
        <v>130.13999999999999</v>
      </c>
      <c r="H90" t="s">
        <v>42</v>
      </c>
      <c r="L90" s="13"/>
    </row>
    <row r="91" spans="1:12" x14ac:dyDescent="0.25">
      <c r="A91">
        <v>90</v>
      </c>
      <c r="B91" t="s">
        <v>293</v>
      </c>
      <c r="C91" t="s">
        <v>294</v>
      </c>
      <c r="D91" t="s">
        <v>295</v>
      </c>
      <c r="E91" t="s">
        <v>11</v>
      </c>
      <c r="F91" t="s">
        <v>27</v>
      </c>
      <c r="G91" s="1">
        <v>103.41</v>
      </c>
      <c r="H91" t="s">
        <v>23</v>
      </c>
      <c r="L91" s="13"/>
    </row>
    <row r="92" spans="1:12" x14ac:dyDescent="0.25">
      <c r="A92">
        <v>91</v>
      </c>
      <c r="B92" t="s">
        <v>296</v>
      </c>
      <c r="C92" t="s">
        <v>297</v>
      </c>
      <c r="D92" t="s">
        <v>298</v>
      </c>
      <c r="E92" t="s">
        <v>11</v>
      </c>
      <c r="F92" t="s">
        <v>27</v>
      </c>
      <c r="G92" s="1">
        <v>133.41</v>
      </c>
      <c r="H92" t="s">
        <v>18</v>
      </c>
      <c r="L92" s="13"/>
    </row>
    <row r="93" spans="1:12" x14ac:dyDescent="0.25">
      <c r="A93">
        <v>92</v>
      </c>
      <c r="B93" t="s">
        <v>299</v>
      </c>
      <c r="C93" t="s">
        <v>300</v>
      </c>
      <c r="D93" t="s">
        <v>301</v>
      </c>
      <c r="E93" t="s">
        <v>11</v>
      </c>
      <c r="F93" t="s">
        <v>12</v>
      </c>
      <c r="G93" s="1">
        <v>117.29</v>
      </c>
      <c r="H93" t="s">
        <v>18</v>
      </c>
      <c r="L93" s="13"/>
    </row>
    <row r="94" spans="1:12" x14ac:dyDescent="0.25">
      <c r="A94">
        <v>93</v>
      </c>
      <c r="B94" t="s">
        <v>302</v>
      </c>
      <c r="C94" t="s">
        <v>303</v>
      </c>
      <c r="D94" t="s">
        <v>304</v>
      </c>
      <c r="E94" t="s">
        <v>11</v>
      </c>
      <c r="F94" t="s">
        <v>12</v>
      </c>
      <c r="G94" s="1">
        <v>130.16999999999999</v>
      </c>
      <c r="H94" t="s">
        <v>42</v>
      </c>
      <c r="L94" s="13"/>
    </row>
    <row r="95" spans="1:12" x14ac:dyDescent="0.25">
      <c r="A95">
        <v>94</v>
      </c>
      <c r="B95" t="s">
        <v>305</v>
      </c>
      <c r="C95" t="s">
        <v>306</v>
      </c>
      <c r="D95" t="s">
        <v>307</v>
      </c>
      <c r="E95" t="s">
        <v>22</v>
      </c>
      <c r="F95" t="s">
        <v>12</v>
      </c>
      <c r="G95" s="1">
        <v>113.95</v>
      </c>
      <c r="H95" t="s">
        <v>72</v>
      </c>
      <c r="L95" s="13"/>
    </row>
    <row r="96" spans="1:12" x14ac:dyDescent="0.25">
      <c r="A96">
        <v>95</v>
      </c>
      <c r="B96" t="s">
        <v>308</v>
      </c>
      <c r="C96" t="s">
        <v>309</v>
      </c>
      <c r="D96" t="s">
        <v>310</v>
      </c>
      <c r="E96" t="s">
        <v>22</v>
      </c>
      <c r="F96" t="s">
        <v>12</v>
      </c>
      <c r="G96" s="1">
        <v>139.15</v>
      </c>
      <c r="H96" t="s">
        <v>13</v>
      </c>
      <c r="L96" s="13"/>
    </row>
    <row r="97" spans="1:12" x14ac:dyDescent="0.25">
      <c r="A97">
        <v>96</v>
      </c>
      <c r="B97" t="s">
        <v>311</v>
      </c>
      <c r="C97" t="s">
        <v>312</v>
      </c>
      <c r="D97" t="s">
        <v>313</v>
      </c>
      <c r="E97" t="s">
        <v>22</v>
      </c>
      <c r="F97" t="s">
        <v>12</v>
      </c>
      <c r="G97" s="1">
        <v>127.6</v>
      </c>
      <c r="H97" t="s">
        <v>32</v>
      </c>
      <c r="L97" s="13"/>
    </row>
    <row r="98" spans="1:12" x14ac:dyDescent="0.25">
      <c r="A98">
        <v>97</v>
      </c>
      <c r="B98" t="s">
        <v>314</v>
      </c>
      <c r="C98" t="s">
        <v>315</v>
      </c>
      <c r="D98" t="s">
        <v>316</v>
      </c>
      <c r="E98" t="s">
        <v>22</v>
      </c>
      <c r="F98" t="s">
        <v>27</v>
      </c>
      <c r="G98" s="1">
        <v>142.51</v>
      </c>
      <c r="H98" t="s">
        <v>13</v>
      </c>
      <c r="L98" s="13"/>
    </row>
    <row r="99" spans="1:12" x14ac:dyDescent="0.25">
      <c r="A99">
        <v>98</v>
      </c>
      <c r="B99" t="s">
        <v>317</v>
      </c>
      <c r="C99" t="s">
        <v>318</v>
      </c>
      <c r="D99" t="s">
        <v>319</v>
      </c>
      <c r="E99" t="s">
        <v>11</v>
      </c>
      <c r="F99" t="s">
        <v>27</v>
      </c>
      <c r="G99" s="1">
        <v>121.71</v>
      </c>
      <c r="H99" t="s">
        <v>13</v>
      </c>
      <c r="L99" s="13"/>
    </row>
    <row r="100" spans="1:12" x14ac:dyDescent="0.25">
      <c r="A100">
        <v>99</v>
      </c>
      <c r="B100" t="s">
        <v>320</v>
      </c>
      <c r="C100" t="s">
        <v>321</v>
      </c>
      <c r="D100" t="s">
        <v>322</v>
      </c>
      <c r="E100" t="s">
        <v>22</v>
      </c>
      <c r="F100" t="s">
        <v>12</v>
      </c>
      <c r="G100" s="1">
        <v>105.46</v>
      </c>
      <c r="H100" t="s">
        <v>23</v>
      </c>
      <c r="L100" s="13"/>
    </row>
    <row r="101" spans="1:12" x14ac:dyDescent="0.25">
      <c r="A101">
        <v>100</v>
      </c>
      <c r="B101" t="s">
        <v>323</v>
      </c>
      <c r="C101" t="s">
        <v>324</v>
      </c>
      <c r="D101" t="s">
        <v>325</v>
      </c>
      <c r="E101" t="s">
        <v>11</v>
      </c>
      <c r="F101" t="s">
        <v>27</v>
      </c>
      <c r="G101" s="1">
        <v>116.93</v>
      </c>
      <c r="H101" t="s">
        <v>28</v>
      </c>
      <c r="L101" s="13"/>
    </row>
    <row r="102" spans="1:12" x14ac:dyDescent="0.25">
      <c r="A102">
        <v>101</v>
      </c>
      <c r="B102" t="s">
        <v>326</v>
      </c>
      <c r="C102" t="s">
        <v>327</v>
      </c>
      <c r="D102" t="s">
        <v>328</v>
      </c>
      <c r="E102" t="s">
        <v>22</v>
      </c>
      <c r="F102" t="s">
        <v>27</v>
      </c>
      <c r="G102" s="1">
        <v>126.12</v>
      </c>
      <c r="H102" t="s">
        <v>23</v>
      </c>
      <c r="L102" s="13"/>
    </row>
    <row r="103" spans="1:12" x14ac:dyDescent="0.25">
      <c r="A103">
        <v>102</v>
      </c>
      <c r="B103" t="s">
        <v>329</v>
      </c>
      <c r="C103" t="s">
        <v>330</v>
      </c>
      <c r="D103" t="s">
        <v>331</v>
      </c>
      <c r="E103" t="s">
        <v>11</v>
      </c>
      <c r="F103" t="s">
        <v>12</v>
      </c>
      <c r="G103" s="1">
        <v>122.78</v>
      </c>
      <c r="H103" t="s">
        <v>18</v>
      </c>
      <c r="L103" s="13"/>
    </row>
    <row r="104" spans="1:12" x14ac:dyDescent="0.25">
      <c r="A104">
        <v>103</v>
      </c>
      <c r="B104" t="s">
        <v>332</v>
      </c>
      <c r="C104" t="s">
        <v>333</v>
      </c>
      <c r="D104" t="s">
        <v>334</v>
      </c>
      <c r="E104" t="s">
        <v>22</v>
      </c>
      <c r="F104" t="s">
        <v>27</v>
      </c>
      <c r="G104" s="1">
        <v>123.7</v>
      </c>
      <c r="H104" t="s">
        <v>32</v>
      </c>
      <c r="L104" s="13"/>
    </row>
    <row r="105" spans="1:12" x14ac:dyDescent="0.25">
      <c r="A105">
        <v>104</v>
      </c>
      <c r="B105" t="s">
        <v>335</v>
      </c>
      <c r="C105" t="s">
        <v>336</v>
      </c>
      <c r="D105" t="s">
        <v>337</v>
      </c>
      <c r="E105" t="s">
        <v>11</v>
      </c>
      <c r="F105" t="s">
        <v>12</v>
      </c>
      <c r="G105" s="1">
        <v>135.86000000000001</v>
      </c>
      <c r="H105" t="s">
        <v>42</v>
      </c>
      <c r="L105" s="13"/>
    </row>
    <row r="106" spans="1:12" x14ac:dyDescent="0.25">
      <c r="A106">
        <v>105</v>
      </c>
      <c r="B106" t="s">
        <v>338</v>
      </c>
      <c r="C106" t="s">
        <v>339</v>
      </c>
      <c r="D106" t="s">
        <v>340</v>
      </c>
      <c r="E106" t="s">
        <v>11</v>
      </c>
      <c r="F106" t="s">
        <v>27</v>
      </c>
      <c r="G106" s="1">
        <v>104.88</v>
      </c>
      <c r="H106" t="s">
        <v>23</v>
      </c>
      <c r="L106" s="13"/>
    </row>
    <row r="107" spans="1:12" x14ac:dyDescent="0.25">
      <c r="A107">
        <v>106</v>
      </c>
      <c r="B107" t="s">
        <v>341</v>
      </c>
      <c r="C107" t="s">
        <v>342</v>
      </c>
      <c r="D107" t="s">
        <v>343</v>
      </c>
      <c r="E107" t="s">
        <v>11</v>
      </c>
      <c r="F107" t="s">
        <v>12</v>
      </c>
      <c r="G107" s="1">
        <v>100.59</v>
      </c>
      <c r="H107" t="s">
        <v>23</v>
      </c>
      <c r="L107" s="13"/>
    </row>
    <row r="108" spans="1:12" x14ac:dyDescent="0.25">
      <c r="A108">
        <v>107</v>
      </c>
      <c r="B108" t="s">
        <v>344</v>
      </c>
      <c r="C108" t="s">
        <v>345</v>
      </c>
      <c r="D108" t="s">
        <v>346</v>
      </c>
      <c r="E108" t="s">
        <v>11</v>
      </c>
      <c r="F108" t="s">
        <v>17</v>
      </c>
      <c r="G108" s="1">
        <v>132.07</v>
      </c>
      <c r="H108" t="s">
        <v>18</v>
      </c>
      <c r="L108" s="13"/>
    </row>
    <row r="109" spans="1:12" x14ac:dyDescent="0.25">
      <c r="A109">
        <v>108</v>
      </c>
      <c r="B109" t="s">
        <v>347</v>
      </c>
      <c r="C109" t="s">
        <v>348</v>
      </c>
      <c r="D109" t="s">
        <v>349</v>
      </c>
      <c r="E109" t="s">
        <v>11</v>
      </c>
      <c r="F109" t="s">
        <v>27</v>
      </c>
      <c r="G109" s="1">
        <v>121.47</v>
      </c>
      <c r="H109" t="s">
        <v>42</v>
      </c>
      <c r="L109" s="13"/>
    </row>
    <row r="110" spans="1:12" x14ac:dyDescent="0.25">
      <c r="A110">
        <v>109</v>
      </c>
      <c r="B110" t="s">
        <v>350</v>
      </c>
      <c r="C110" t="s">
        <v>351</v>
      </c>
      <c r="D110" t="s">
        <v>352</v>
      </c>
      <c r="E110" t="s">
        <v>11</v>
      </c>
      <c r="F110" t="s">
        <v>95</v>
      </c>
      <c r="G110" s="1">
        <v>132.88999999999999</v>
      </c>
      <c r="H110" t="s">
        <v>18</v>
      </c>
      <c r="L110" s="13"/>
    </row>
    <row r="111" spans="1:12" x14ac:dyDescent="0.25">
      <c r="A111">
        <v>110</v>
      </c>
      <c r="B111" t="s">
        <v>353</v>
      </c>
      <c r="C111" t="s">
        <v>354</v>
      </c>
      <c r="D111" t="s">
        <v>355</v>
      </c>
      <c r="E111" t="s">
        <v>136</v>
      </c>
      <c r="F111" t="s">
        <v>27</v>
      </c>
      <c r="G111" s="1">
        <v>134.55000000000001</v>
      </c>
      <c r="H111" t="s">
        <v>32</v>
      </c>
      <c r="L111" s="13"/>
    </row>
    <row r="112" spans="1:12" x14ac:dyDescent="0.25">
      <c r="A112">
        <v>111</v>
      </c>
      <c r="B112" t="s">
        <v>356</v>
      </c>
      <c r="C112" t="s">
        <v>357</v>
      </c>
      <c r="D112" t="s">
        <v>358</v>
      </c>
      <c r="E112" t="s">
        <v>46</v>
      </c>
      <c r="F112" t="s">
        <v>12</v>
      </c>
      <c r="G112" s="1">
        <v>138.79</v>
      </c>
      <c r="H112" t="s">
        <v>42</v>
      </c>
      <c r="L112" s="13"/>
    </row>
    <row r="113" spans="1:12" x14ac:dyDescent="0.25">
      <c r="A113">
        <v>112</v>
      </c>
      <c r="B113" t="s">
        <v>359</v>
      </c>
      <c r="C113" t="s">
        <v>360</v>
      </c>
      <c r="D113" t="s">
        <v>361</v>
      </c>
      <c r="E113" t="s">
        <v>59</v>
      </c>
      <c r="F113" t="s">
        <v>12</v>
      </c>
      <c r="G113" s="1">
        <v>108</v>
      </c>
      <c r="H113" t="s">
        <v>42</v>
      </c>
      <c r="L113" s="13"/>
    </row>
    <row r="114" spans="1:12" x14ac:dyDescent="0.25">
      <c r="A114">
        <v>113</v>
      </c>
      <c r="B114" t="s">
        <v>362</v>
      </c>
      <c r="C114" t="s">
        <v>363</v>
      </c>
      <c r="D114" t="s">
        <v>364</v>
      </c>
      <c r="E114" t="s">
        <v>11</v>
      </c>
      <c r="F114" t="s">
        <v>12</v>
      </c>
      <c r="G114" s="1">
        <v>140.63</v>
      </c>
      <c r="H114" t="s">
        <v>18</v>
      </c>
      <c r="L114" s="13"/>
    </row>
    <row r="115" spans="1:12" x14ac:dyDescent="0.25">
      <c r="A115">
        <v>114</v>
      </c>
      <c r="B115" t="s">
        <v>365</v>
      </c>
      <c r="C115" t="s">
        <v>366</v>
      </c>
      <c r="D115" t="s">
        <v>367</v>
      </c>
      <c r="E115" t="s">
        <v>59</v>
      </c>
      <c r="F115" t="s">
        <v>27</v>
      </c>
      <c r="G115" s="1">
        <v>124.62</v>
      </c>
      <c r="H115" t="s">
        <v>28</v>
      </c>
      <c r="L115" s="13"/>
    </row>
    <row r="116" spans="1:12" x14ac:dyDescent="0.25">
      <c r="A116">
        <v>115</v>
      </c>
      <c r="B116" t="s">
        <v>368</v>
      </c>
      <c r="C116" t="s">
        <v>369</v>
      </c>
      <c r="D116" t="s">
        <v>370</v>
      </c>
      <c r="E116" t="s">
        <v>22</v>
      </c>
      <c r="F116" t="s">
        <v>27</v>
      </c>
      <c r="G116" s="1">
        <v>131.03</v>
      </c>
      <c r="H116" t="s">
        <v>72</v>
      </c>
      <c r="L116" s="13"/>
    </row>
    <row r="117" spans="1:12" x14ac:dyDescent="0.25">
      <c r="A117">
        <v>116</v>
      </c>
      <c r="B117" t="s">
        <v>371</v>
      </c>
      <c r="C117" t="s">
        <v>372</v>
      </c>
      <c r="D117" t="s">
        <v>373</v>
      </c>
      <c r="E117" t="s">
        <v>11</v>
      </c>
      <c r="F117" t="s">
        <v>27</v>
      </c>
      <c r="G117" s="1">
        <v>112.91</v>
      </c>
      <c r="H117" t="s">
        <v>42</v>
      </c>
      <c r="L117" s="13"/>
    </row>
    <row r="118" spans="1:12" x14ac:dyDescent="0.25">
      <c r="A118">
        <v>117</v>
      </c>
      <c r="B118" t="s">
        <v>374</v>
      </c>
      <c r="C118" t="s">
        <v>375</v>
      </c>
      <c r="D118" t="s">
        <v>376</v>
      </c>
      <c r="E118" t="s">
        <v>11</v>
      </c>
      <c r="F118" t="s">
        <v>27</v>
      </c>
      <c r="G118" s="1">
        <v>134.9</v>
      </c>
      <c r="H118" t="s">
        <v>13</v>
      </c>
      <c r="L118" s="13"/>
    </row>
    <row r="119" spans="1:12" x14ac:dyDescent="0.25">
      <c r="A119">
        <v>118</v>
      </c>
      <c r="B119" t="s">
        <v>377</v>
      </c>
      <c r="C119" t="s">
        <v>378</v>
      </c>
      <c r="D119" t="s">
        <v>379</v>
      </c>
      <c r="E119" t="s">
        <v>277</v>
      </c>
      <c r="F119" t="s">
        <v>27</v>
      </c>
      <c r="G119" s="1">
        <v>147.94999999999999</v>
      </c>
      <c r="H119" t="s">
        <v>18</v>
      </c>
      <c r="L119" s="13"/>
    </row>
    <row r="120" spans="1:12" x14ac:dyDescent="0.25">
      <c r="A120">
        <v>119</v>
      </c>
      <c r="B120" t="s">
        <v>380</v>
      </c>
      <c r="C120" t="s">
        <v>381</v>
      </c>
      <c r="D120" t="s">
        <v>382</v>
      </c>
      <c r="E120" t="s">
        <v>11</v>
      </c>
      <c r="F120" t="s">
        <v>27</v>
      </c>
      <c r="G120" s="1">
        <v>142.59</v>
      </c>
      <c r="H120" t="s">
        <v>13</v>
      </c>
      <c r="L120" s="13"/>
    </row>
    <row r="121" spans="1:12" x14ac:dyDescent="0.25">
      <c r="A121">
        <v>120</v>
      </c>
      <c r="B121" t="s">
        <v>383</v>
      </c>
      <c r="C121" t="s">
        <v>384</v>
      </c>
      <c r="D121" t="s">
        <v>385</v>
      </c>
      <c r="E121" t="s">
        <v>11</v>
      </c>
      <c r="F121" t="s">
        <v>12</v>
      </c>
      <c r="G121" s="1">
        <v>111.75</v>
      </c>
      <c r="H121" t="s">
        <v>72</v>
      </c>
      <c r="L121" s="13"/>
    </row>
    <row r="122" spans="1:12" x14ac:dyDescent="0.25">
      <c r="A122">
        <v>121</v>
      </c>
      <c r="B122" t="s">
        <v>29</v>
      </c>
      <c r="C122" t="s">
        <v>386</v>
      </c>
      <c r="D122" t="s">
        <v>387</v>
      </c>
      <c r="E122" t="s">
        <v>22</v>
      </c>
      <c r="F122" t="s">
        <v>12</v>
      </c>
      <c r="G122" s="1">
        <v>133.71</v>
      </c>
      <c r="H122" t="s">
        <v>32</v>
      </c>
      <c r="L122" s="13"/>
    </row>
    <row r="123" spans="1:12" x14ac:dyDescent="0.25">
      <c r="A123">
        <v>122</v>
      </c>
      <c r="B123" t="s">
        <v>388</v>
      </c>
      <c r="C123" t="s">
        <v>389</v>
      </c>
      <c r="D123" t="s">
        <v>390</v>
      </c>
      <c r="E123" t="s">
        <v>22</v>
      </c>
      <c r="F123" t="s">
        <v>12</v>
      </c>
      <c r="G123" s="1">
        <v>117.72</v>
      </c>
      <c r="H123" t="s">
        <v>28</v>
      </c>
      <c r="L123" s="13"/>
    </row>
    <row r="124" spans="1:12" x14ac:dyDescent="0.25">
      <c r="A124">
        <v>123</v>
      </c>
      <c r="B124" t="s">
        <v>191</v>
      </c>
      <c r="C124" t="s">
        <v>391</v>
      </c>
      <c r="D124" t="s">
        <v>392</v>
      </c>
      <c r="E124" t="s">
        <v>11</v>
      </c>
      <c r="F124" t="s">
        <v>12</v>
      </c>
      <c r="G124" s="1">
        <v>149.25</v>
      </c>
      <c r="H124" t="s">
        <v>28</v>
      </c>
      <c r="L124" s="13"/>
    </row>
    <row r="125" spans="1:12" x14ac:dyDescent="0.25">
      <c r="A125">
        <v>124</v>
      </c>
      <c r="B125" t="s">
        <v>393</v>
      </c>
      <c r="C125" t="s">
        <v>394</v>
      </c>
      <c r="D125" t="s">
        <v>395</v>
      </c>
      <c r="E125" t="s">
        <v>22</v>
      </c>
      <c r="F125" t="s">
        <v>27</v>
      </c>
      <c r="G125" s="1">
        <v>146.12</v>
      </c>
      <c r="H125" t="s">
        <v>28</v>
      </c>
      <c r="L125" s="13"/>
    </row>
    <row r="126" spans="1:12" x14ac:dyDescent="0.25">
      <c r="A126">
        <v>125</v>
      </c>
      <c r="B126" t="s">
        <v>396</v>
      </c>
      <c r="C126" t="s">
        <v>397</v>
      </c>
      <c r="D126" t="s">
        <v>398</v>
      </c>
      <c r="E126" t="s">
        <v>117</v>
      </c>
      <c r="F126" t="s">
        <v>399</v>
      </c>
      <c r="G126" s="1">
        <v>121.17</v>
      </c>
      <c r="H126" t="s">
        <v>23</v>
      </c>
      <c r="L126" s="13"/>
    </row>
    <row r="127" spans="1:12" x14ac:dyDescent="0.25">
      <c r="A127">
        <v>126</v>
      </c>
      <c r="B127" t="s">
        <v>400</v>
      </c>
      <c r="C127" t="s">
        <v>401</v>
      </c>
      <c r="D127" t="s">
        <v>402</v>
      </c>
      <c r="E127" t="s">
        <v>11</v>
      </c>
      <c r="F127" t="s">
        <v>12</v>
      </c>
      <c r="G127" s="1">
        <v>140.44</v>
      </c>
      <c r="H127" t="s">
        <v>23</v>
      </c>
      <c r="L127" s="13"/>
    </row>
    <row r="128" spans="1:12" x14ac:dyDescent="0.25">
      <c r="A128">
        <v>127</v>
      </c>
      <c r="B128" t="s">
        <v>403</v>
      </c>
      <c r="C128" t="s">
        <v>404</v>
      </c>
      <c r="D128" t="s">
        <v>405</v>
      </c>
      <c r="E128" t="s">
        <v>22</v>
      </c>
      <c r="F128" t="s">
        <v>12</v>
      </c>
      <c r="G128" s="1">
        <v>100.17</v>
      </c>
      <c r="H128" t="s">
        <v>18</v>
      </c>
      <c r="L128" s="13"/>
    </row>
    <row r="129" spans="1:12" x14ac:dyDescent="0.25">
      <c r="A129">
        <v>128</v>
      </c>
      <c r="B129" t="s">
        <v>308</v>
      </c>
      <c r="C129" t="s">
        <v>406</v>
      </c>
      <c r="D129" t="s">
        <v>407</v>
      </c>
      <c r="E129" t="s">
        <v>22</v>
      </c>
      <c r="F129" t="s">
        <v>27</v>
      </c>
      <c r="G129" s="1">
        <v>102.43</v>
      </c>
      <c r="H129" t="s">
        <v>32</v>
      </c>
      <c r="L129" s="13"/>
    </row>
    <row r="130" spans="1:12" x14ac:dyDescent="0.25">
      <c r="A130">
        <v>129</v>
      </c>
      <c r="B130" t="s">
        <v>408</v>
      </c>
      <c r="C130" t="s">
        <v>409</v>
      </c>
      <c r="D130" t="s">
        <v>410</v>
      </c>
      <c r="E130" t="s">
        <v>11</v>
      </c>
      <c r="F130" t="s">
        <v>12</v>
      </c>
      <c r="G130" s="1">
        <v>103.57</v>
      </c>
      <c r="H130" t="s">
        <v>23</v>
      </c>
      <c r="L130" s="13"/>
    </row>
    <row r="131" spans="1:12" x14ac:dyDescent="0.25">
      <c r="A131">
        <v>130</v>
      </c>
      <c r="B131" t="s">
        <v>411</v>
      </c>
      <c r="C131" t="s">
        <v>412</v>
      </c>
      <c r="D131" t="s">
        <v>413</v>
      </c>
      <c r="E131" t="s">
        <v>22</v>
      </c>
      <c r="F131" t="s">
        <v>12</v>
      </c>
      <c r="G131" s="1">
        <v>130.5</v>
      </c>
      <c r="H131" t="s">
        <v>23</v>
      </c>
      <c r="L131" s="13"/>
    </row>
    <row r="132" spans="1:12" x14ac:dyDescent="0.25">
      <c r="A132">
        <v>131</v>
      </c>
      <c r="B132" t="s">
        <v>414</v>
      </c>
      <c r="C132" t="s">
        <v>415</v>
      </c>
      <c r="D132" t="s">
        <v>416</v>
      </c>
      <c r="E132" t="s">
        <v>11</v>
      </c>
      <c r="F132" t="s">
        <v>12</v>
      </c>
      <c r="G132" s="1">
        <v>101.33</v>
      </c>
      <c r="H132" t="s">
        <v>32</v>
      </c>
      <c r="L132" s="13"/>
    </row>
    <row r="133" spans="1:12" x14ac:dyDescent="0.25">
      <c r="A133">
        <v>132</v>
      </c>
      <c r="B133" t="s">
        <v>417</v>
      </c>
      <c r="C133" t="s">
        <v>418</v>
      </c>
      <c r="D133" t="s">
        <v>419</v>
      </c>
      <c r="E133" t="s">
        <v>11</v>
      </c>
      <c r="F133" t="s">
        <v>27</v>
      </c>
      <c r="G133" s="1">
        <v>103.12</v>
      </c>
      <c r="H133" t="s">
        <v>13</v>
      </c>
      <c r="L133" s="13"/>
    </row>
    <row r="134" spans="1:12" x14ac:dyDescent="0.25">
      <c r="A134">
        <v>133</v>
      </c>
      <c r="B134" t="s">
        <v>420</v>
      </c>
      <c r="C134" t="s">
        <v>421</v>
      </c>
      <c r="D134" t="s">
        <v>422</v>
      </c>
      <c r="E134" t="s">
        <v>22</v>
      </c>
      <c r="F134" t="s">
        <v>12</v>
      </c>
      <c r="G134" s="1">
        <v>145.16</v>
      </c>
      <c r="H134" t="s">
        <v>18</v>
      </c>
      <c r="L134" s="13"/>
    </row>
    <row r="135" spans="1:12" x14ac:dyDescent="0.25">
      <c r="A135">
        <v>134</v>
      </c>
      <c r="B135" t="s">
        <v>423</v>
      </c>
      <c r="C135" t="s">
        <v>424</v>
      </c>
      <c r="D135" t="s">
        <v>425</v>
      </c>
      <c r="E135" t="s">
        <v>11</v>
      </c>
      <c r="F135" t="s">
        <v>27</v>
      </c>
      <c r="G135" s="1">
        <v>140.22</v>
      </c>
      <c r="H135" t="s">
        <v>42</v>
      </c>
      <c r="L135" s="13"/>
    </row>
    <row r="136" spans="1:12" x14ac:dyDescent="0.25">
      <c r="A136">
        <v>135</v>
      </c>
      <c r="B136" t="s">
        <v>426</v>
      </c>
      <c r="C136" t="s">
        <v>427</v>
      </c>
      <c r="D136" t="s">
        <v>428</v>
      </c>
      <c r="E136" t="s">
        <v>22</v>
      </c>
      <c r="F136" t="s">
        <v>27</v>
      </c>
      <c r="G136" s="1">
        <v>141.51</v>
      </c>
      <c r="H136" t="s">
        <v>28</v>
      </c>
      <c r="L136" s="13"/>
    </row>
    <row r="137" spans="1:12" x14ac:dyDescent="0.25">
      <c r="A137">
        <v>136</v>
      </c>
      <c r="B137" t="s">
        <v>429</v>
      </c>
      <c r="C137" t="s">
        <v>430</v>
      </c>
      <c r="D137" t="s">
        <v>431</v>
      </c>
      <c r="E137" t="s">
        <v>11</v>
      </c>
      <c r="F137" t="s">
        <v>12</v>
      </c>
      <c r="G137" s="1">
        <v>120.44</v>
      </c>
      <c r="H137" t="s">
        <v>13</v>
      </c>
      <c r="L137" s="13"/>
    </row>
    <row r="138" spans="1:12" x14ac:dyDescent="0.25">
      <c r="A138">
        <v>137</v>
      </c>
      <c r="B138" t="s">
        <v>432</v>
      </c>
      <c r="C138" t="s">
        <v>433</v>
      </c>
      <c r="D138" t="s">
        <v>434</v>
      </c>
      <c r="E138" t="s">
        <v>22</v>
      </c>
      <c r="F138" t="s">
        <v>27</v>
      </c>
      <c r="G138" s="1">
        <v>130.59</v>
      </c>
      <c r="H138" t="s">
        <v>18</v>
      </c>
      <c r="L138" s="13"/>
    </row>
    <row r="139" spans="1:12" x14ac:dyDescent="0.25">
      <c r="A139">
        <v>138</v>
      </c>
      <c r="B139" t="s">
        <v>435</v>
      </c>
      <c r="C139" t="s">
        <v>436</v>
      </c>
      <c r="D139" t="s">
        <v>437</v>
      </c>
      <c r="E139" t="s">
        <v>11</v>
      </c>
      <c r="F139" t="s">
        <v>17</v>
      </c>
      <c r="G139" s="1">
        <v>147.28</v>
      </c>
      <c r="H139" t="s">
        <v>18</v>
      </c>
      <c r="L139" s="13"/>
    </row>
    <row r="140" spans="1:12" x14ac:dyDescent="0.25">
      <c r="A140">
        <v>139</v>
      </c>
      <c r="B140" t="s">
        <v>438</v>
      </c>
      <c r="C140" t="s">
        <v>439</v>
      </c>
      <c r="D140" t="s">
        <v>440</v>
      </c>
      <c r="E140" t="s">
        <v>22</v>
      </c>
      <c r="F140" t="s">
        <v>27</v>
      </c>
      <c r="G140" s="1">
        <v>131</v>
      </c>
      <c r="H140" t="s">
        <v>23</v>
      </c>
      <c r="L140" s="13"/>
    </row>
    <row r="141" spans="1:12" x14ac:dyDescent="0.25">
      <c r="A141">
        <v>140</v>
      </c>
      <c r="B141" t="s">
        <v>441</v>
      </c>
      <c r="C141" t="s">
        <v>442</v>
      </c>
      <c r="D141" t="s">
        <v>443</v>
      </c>
      <c r="E141" t="s">
        <v>22</v>
      </c>
      <c r="F141" t="s">
        <v>12</v>
      </c>
      <c r="G141" s="1">
        <v>102.59</v>
      </c>
      <c r="H141" t="s">
        <v>32</v>
      </c>
      <c r="L141" s="13"/>
    </row>
    <row r="142" spans="1:12" x14ac:dyDescent="0.25">
      <c r="A142">
        <v>141</v>
      </c>
      <c r="B142" t="s">
        <v>444</v>
      </c>
      <c r="C142" t="s">
        <v>445</v>
      </c>
      <c r="D142" t="s">
        <v>446</v>
      </c>
      <c r="E142" t="s">
        <v>11</v>
      </c>
      <c r="F142" t="s">
        <v>12</v>
      </c>
      <c r="G142" s="1">
        <v>143.97999999999999</v>
      </c>
      <c r="H142" t="s">
        <v>72</v>
      </c>
      <c r="L142" s="13"/>
    </row>
    <row r="143" spans="1:12" x14ac:dyDescent="0.25">
      <c r="A143">
        <v>142</v>
      </c>
      <c r="B143" t="s">
        <v>447</v>
      </c>
      <c r="C143" t="s">
        <v>448</v>
      </c>
      <c r="D143" t="s">
        <v>449</v>
      </c>
      <c r="E143" t="s">
        <v>11</v>
      </c>
      <c r="F143" t="s">
        <v>12</v>
      </c>
      <c r="G143" s="1">
        <v>110.3</v>
      </c>
      <c r="H143" t="s">
        <v>72</v>
      </c>
      <c r="L143" s="13"/>
    </row>
    <row r="144" spans="1:12" x14ac:dyDescent="0.25">
      <c r="A144">
        <v>143</v>
      </c>
      <c r="B144" t="s">
        <v>450</v>
      </c>
      <c r="C144" t="s">
        <v>451</v>
      </c>
      <c r="D144" t="s">
        <v>452</v>
      </c>
      <c r="E144" t="s">
        <v>11</v>
      </c>
      <c r="F144" t="s">
        <v>27</v>
      </c>
      <c r="G144" s="1">
        <v>122.81</v>
      </c>
      <c r="H144" t="s">
        <v>23</v>
      </c>
      <c r="L144" s="13"/>
    </row>
    <row r="145" spans="1:12" x14ac:dyDescent="0.25">
      <c r="A145">
        <v>144</v>
      </c>
      <c r="B145" t="s">
        <v>453</v>
      </c>
      <c r="C145" t="s">
        <v>454</v>
      </c>
      <c r="D145" t="s">
        <v>455</v>
      </c>
      <c r="E145" t="s">
        <v>46</v>
      </c>
      <c r="F145" t="s">
        <v>12</v>
      </c>
      <c r="G145" s="1">
        <v>100.84</v>
      </c>
      <c r="H145" t="s">
        <v>28</v>
      </c>
      <c r="L145" s="13"/>
    </row>
    <row r="146" spans="1:12" x14ac:dyDescent="0.25">
      <c r="A146">
        <v>145</v>
      </c>
      <c r="B146" t="s">
        <v>456</v>
      </c>
      <c r="C146" t="s">
        <v>457</v>
      </c>
      <c r="D146" t="s">
        <v>458</v>
      </c>
      <c r="E146" t="s">
        <v>22</v>
      </c>
      <c r="F146" t="s">
        <v>12</v>
      </c>
      <c r="G146" s="1">
        <v>118.21</v>
      </c>
      <c r="H146" t="s">
        <v>72</v>
      </c>
      <c r="L146" s="13"/>
    </row>
    <row r="147" spans="1:12" x14ac:dyDescent="0.25">
      <c r="A147">
        <v>146</v>
      </c>
      <c r="B147" t="s">
        <v>459</v>
      </c>
      <c r="C147" t="s">
        <v>460</v>
      </c>
      <c r="D147" t="s">
        <v>461</v>
      </c>
      <c r="E147" t="s">
        <v>22</v>
      </c>
      <c r="F147" t="s">
        <v>27</v>
      </c>
      <c r="G147" s="1">
        <v>113.06</v>
      </c>
      <c r="H147" t="s">
        <v>42</v>
      </c>
      <c r="L147" s="13"/>
    </row>
    <row r="148" spans="1:12" x14ac:dyDescent="0.25">
      <c r="A148">
        <v>147</v>
      </c>
      <c r="B148" t="s">
        <v>462</v>
      </c>
      <c r="C148" t="s">
        <v>463</v>
      </c>
      <c r="D148" t="s">
        <v>464</v>
      </c>
      <c r="E148" t="s">
        <v>46</v>
      </c>
      <c r="F148" t="s">
        <v>12</v>
      </c>
      <c r="G148" s="1">
        <v>147.71</v>
      </c>
      <c r="H148" t="s">
        <v>32</v>
      </c>
      <c r="L148" s="13"/>
    </row>
    <row r="149" spans="1:12" x14ac:dyDescent="0.25">
      <c r="A149">
        <v>148</v>
      </c>
      <c r="B149" t="s">
        <v>465</v>
      </c>
      <c r="C149" t="s">
        <v>466</v>
      </c>
      <c r="D149" t="s">
        <v>467</v>
      </c>
      <c r="E149" t="s">
        <v>22</v>
      </c>
      <c r="F149" t="s">
        <v>12</v>
      </c>
      <c r="G149" s="1">
        <v>128.1</v>
      </c>
      <c r="H149" t="s">
        <v>42</v>
      </c>
      <c r="L149" s="13"/>
    </row>
    <row r="150" spans="1:12" x14ac:dyDescent="0.25">
      <c r="A150">
        <v>149</v>
      </c>
      <c r="B150" t="s">
        <v>468</v>
      </c>
      <c r="C150" t="s">
        <v>469</v>
      </c>
      <c r="D150" t="s">
        <v>470</v>
      </c>
      <c r="E150" t="s">
        <v>11</v>
      </c>
      <c r="F150" t="s">
        <v>12</v>
      </c>
      <c r="G150" s="1">
        <v>105.56</v>
      </c>
      <c r="H150" t="s">
        <v>42</v>
      </c>
      <c r="L150" s="13"/>
    </row>
    <row r="151" spans="1:12" x14ac:dyDescent="0.25">
      <c r="A151">
        <v>150</v>
      </c>
      <c r="B151" t="s">
        <v>471</v>
      </c>
      <c r="C151" t="s">
        <v>472</v>
      </c>
      <c r="D151" t="s">
        <v>473</v>
      </c>
      <c r="E151" t="s">
        <v>22</v>
      </c>
      <c r="F151" t="s">
        <v>12</v>
      </c>
      <c r="G151" s="1">
        <v>122.85</v>
      </c>
      <c r="H151" t="s">
        <v>23</v>
      </c>
      <c r="L151" s="13"/>
    </row>
    <row r="152" spans="1:12" x14ac:dyDescent="0.25">
      <c r="A152">
        <v>151</v>
      </c>
      <c r="B152" t="s">
        <v>474</v>
      </c>
      <c r="C152" t="s">
        <v>475</v>
      </c>
      <c r="D152" t="s">
        <v>476</v>
      </c>
      <c r="E152" t="s">
        <v>11</v>
      </c>
      <c r="F152" t="s">
        <v>17</v>
      </c>
      <c r="G152" s="1">
        <v>139.69</v>
      </c>
      <c r="H152" t="s">
        <v>42</v>
      </c>
      <c r="L152" s="13"/>
    </row>
    <row r="153" spans="1:12" x14ac:dyDescent="0.25">
      <c r="A153">
        <v>152</v>
      </c>
      <c r="B153" t="s">
        <v>477</v>
      </c>
      <c r="C153" t="s">
        <v>478</v>
      </c>
      <c r="D153" t="s">
        <v>479</v>
      </c>
      <c r="E153" t="s">
        <v>11</v>
      </c>
      <c r="F153" t="s">
        <v>399</v>
      </c>
      <c r="G153" s="1">
        <v>148.84</v>
      </c>
      <c r="H153" t="s">
        <v>18</v>
      </c>
      <c r="L153" s="13"/>
    </row>
    <row r="154" spans="1:12" x14ac:dyDescent="0.25">
      <c r="A154">
        <v>153</v>
      </c>
      <c r="B154" t="s">
        <v>480</v>
      </c>
      <c r="C154" t="s">
        <v>481</v>
      </c>
      <c r="D154" t="s">
        <v>482</v>
      </c>
      <c r="E154" t="s">
        <v>22</v>
      </c>
      <c r="F154" t="s">
        <v>12</v>
      </c>
      <c r="G154" s="1">
        <v>148.6</v>
      </c>
      <c r="H154" t="s">
        <v>42</v>
      </c>
      <c r="L154" s="13"/>
    </row>
    <row r="155" spans="1:12" x14ac:dyDescent="0.25">
      <c r="A155">
        <v>154</v>
      </c>
      <c r="B155" t="s">
        <v>483</v>
      </c>
      <c r="C155" t="s">
        <v>484</v>
      </c>
      <c r="D155" t="s">
        <v>485</v>
      </c>
      <c r="E155" t="s">
        <v>22</v>
      </c>
      <c r="F155" t="s">
        <v>12</v>
      </c>
      <c r="G155" s="1">
        <v>136.07</v>
      </c>
      <c r="H155" t="s">
        <v>23</v>
      </c>
      <c r="L155" s="13"/>
    </row>
    <row r="156" spans="1:12" x14ac:dyDescent="0.25">
      <c r="A156">
        <v>155</v>
      </c>
      <c r="B156" t="s">
        <v>486</v>
      </c>
      <c r="C156" t="s">
        <v>487</v>
      </c>
      <c r="D156" t="s">
        <v>488</v>
      </c>
      <c r="E156" t="s">
        <v>11</v>
      </c>
      <c r="F156" t="s">
        <v>12</v>
      </c>
      <c r="G156" s="1">
        <v>107.63</v>
      </c>
      <c r="H156" t="s">
        <v>32</v>
      </c>
      <c r="L156" s="13"/>
    </row>
    <row r="157" spans="1:12" x14ac:dyDescent="0.25">
      <c r="A157">
        <v>156</v>
      </c>
      <c r="B157" t="s">
        <v>489</v>
      </c>
      <c r="C157" t="s">
        <v>490</v>
      </c>
      <c r="D157" t="s">
        <v>491</v>
      </c>
      <c r="E157" t="s">
        <v>22</v>
      </c>
      <c r="F157" t="s">
        <v>27</v>
      </c>
      <c r="G157" s="1">
        <v>103.69</v>
      </c>
      <c r="H157" t="s">
        <v>72</v>
      </c>
      <c r="L157" s="13"/>
    </row>
    <row r="158" spans="1:12" x14ac:dyDescent="0.25">
      <c r="A158">
        <v>157</v>
      </c>
      <c r="B158" t="s">
        <v>492</v>
      </c>
      <c r="C158" t="s">
        <v>493</v>
      </c>
      <c r="D158" t="s">
        <v>494</v>
      </c>
      <c r="E158" t="s">
        <v>11</v>
      </c>
      <c r="F158" t="s">
        <v>12</v>
      </c>
      <c r="G158" s="1">
        <v>105.32</v>
      </c>
      <c r="H158" t="s">
        <v>23</v>
      </c>
      <c r="L158" s="13"/>
    </row>
    <row r="159" spans="1:12" x14ac:dyDescent="0.25">
      <c r="A159">
        <v>158</v>
      </c>
      <c r="B159" t="s">
        <v>495</v>
      </c>
      <c r="C159" t="s">
        <v>496</v>
      </c>
      <c r="D159" t="s">
        <v>497</v>
      </c>
      <c r="E159" t="s">
        <v>22</v>
      </c>
      <c r="F159" t="s">
        <v>12</v>
      </c>
      <c r="G159" s="1">
        <v>148.51</v>
      </c>
      <c r="H159" t="s">
        <v>28</v>
      </c>
      <c r="L159" s="13"/>
    </row>
    <row r="160" spans="1:12" x14ac:dyDescent="0.25">
      <c r="A160">
        <v>159</v>
      </c>
      <c r="B160" t="s">
        <v>498</v>
      </c>
      <c r="C160" t="s">
        <v>499</v>
      </c>
      <c r="D160" t="s">
        <v>500</v>
      </c>
      <c r="E160" t="s">
        <v>11</v>
      </c>
      <c r="F160" t="s">
        <v>12</v>
      </c>
      <c r="G160" s="1">
        <v>133.34</v>
      </c>
      <c r="H160" t="s">
        <v>13</v>
      </c>
      <c r="L160" s="13"/>
    </row>
    <row r="161" spans="1:12" x14ac:dyDescent="0.25">
      <c r="A161">
        <v>160</v>
      </c>
      <c r="B161" t="s">
        <v>501</v>
      </c>
      <c r="C161" t="s">
        <v>502</v>
      </c>
      <c r="D161" t="s">
        <v>503</v>
      </c>
      <c r="E161" t="s">
        <v>11</v>
      </c>
      <c r="F161" t="s">
        <v>12</v>
      </c>
      <c r="G161" s="1">
        <v>126.38</v>
      </c>
      <c r="H161" t="s">
        <v>28</v>
      </c>
      <c r="L161" s="13"/>
    </row>
    <row r="162" spans="1:12" x14ac:dyDescent="0.25">
      <c r="A162">
        <v>161</v>
      </c>
      <c r="B162" t="s">
        <v>504</v>
      </c>
      <c r="C162" t="s">
        <v>505</v>
      </c>
      <c r="D162" t="s">
        <v>506</v>
      </c>
      <c r="E162" t="s">
        <v>11</v>
      </c>
      <c r="F162" t="s">
        <v>27</v>
      </c>
      <c r="G162" s="1">
        <v>109.71</v>
      </c>
      <c r="H162" t="s">
        <v>23</v>
      </c>
      <c r="L162" s="13"/>
    </row>
    <row r="163" spans="1:12" x14ac:dyDescent="0.25">
      <c r="A163">
        <v>162</v>
      </c>
      <c r="B163" t="s">
        <v>507</v>
      </c>
      <c r="C163" t="s">
        <v>508</v>
      </c>
      <c r="D163" t="s">
        <v>509</v>
      </c>
      <c r="E163" t="s">
        <v>22</v>
      </c>
      <c r="F163" t="s">
        <v>12</v>
      </c>
      <c r="G163" s="1">
        <v>134.68</v>
      </c>
      <c r="H163" t="s">
        <v>42</v>
      </c>
      <c r="L163" s="13"/>
    </row>
    <row r="164" spans="1:12" x14ac:dyDescent="0.25">
      <c r="A164">
        <v>163</v>
      </c>
      <c r="B164" t="s">
        <v>510</v>
      </c>
      <c r="C164" t="s">
        <v>511</v>
      </c>
      <c r="D164" t="s">
        <v>512</v>
      </c>
      <c r="E164" t="s">
        <v>22</v>
      </c>
      <c r="F164" t="s">
        <v>27</v>
      </c>
      <c r="G164" s="1">
        <v>135.81</v>
      </c>
      <c r="H164" t="s">
        <v>72</v>
      </c>
      <c r="L164" s="13"/>
    </row>
    <row r="165" spans="1:12" x14ac:dyDescent="0.25">
      <c r="A165">
        <v>164</v>
      </c>
      <c r="B165" t="s">
        <v>513</v>
      </c>
      <c r="C165" t="s">
        <v>514</v>
      </c>
      <c r="D165" t="s">
        <v>515</v>
      </c>
      <c r="E165" t="s">
        <v>22</v>
      </c>
      <c r="F165" t="s">
        <v>27</v>
      </c>
      <c r="G165" s="1">
        <v>117.26</v>
      </c>
      <c r="H165" t="s">
        <v>13</v>
      </c>
      <c r="L165" s="13"/>
    </row>
    <row r="166" spans="1:12" x14ac:dyDescent="0.25">
      <c r="A166">
        <v>165</v>
      </c>
      <c r="B166" t="s">
        <v>516</v>
      </c>
      <c r="C166" t="s">
        <v>517</v>
      </c>
      <c r="D166" t="s">
        <v>518</v>
      </c>
      <c r="E166" t="s">
        <v>46</v>
      </c>
      <c r="F166" t="s">
        <v>27</v>
      </c>
      <c r="G166" s="1">
        <v>147.06</v>
      </c>
      <c r="H166" t="s">
        <v>42</v>
      </c>
      <c r="L166" s="13"/>
    </row>
    <row r="167" spans="1:12" x14ac:dyDescent="0.25">
      <c r="A167">
        <v>166</v>
      </c>
      <c r="B167" t="s">
        <v>519</v>
      </c>
      <c r="C167" t="s">
        <v>520</v>
      </c>
      <c r="D167" t="s">
        <v>521</v>
      </c>
      <c r="E167" t="s">
        <v>11</v>
      </c>
      <c r="F167" t="s">
        <v>12</v>
      </c>
      <c r="G167" s="1">
        <v>136.07</v>
      </c>
      <c r="H167" t="s">
        <v>13</v>
      </c>
      <c r="L167" s="13"/>
    </row>
    <row r="168" spans="1:12" x14ac:dyDescent="0.25">
      <c r="A168">
        <v>167</v>
      </c>
      <c r="B168" t="s">
        <v>522</v>
      </c>
      <c r="C168" t="s">
        <v>523</v>
      </c>
      <c r="D168" t="s">
        <v>524</v>
      </c>
      <c r="E168" t="s">
        <v>22</v>
      </c>
      <c r="F168" t="s">
        <v>12</v>
      </c>
      <c r="G168" s="1">
        <v>109.65</v>
      </c>
      <c r="H168" t="s">
        <v>42</v>
      </c>
      <c r="L168" s="13"/>
    </row>
    <row r="169" spans="1:12" x14ac:dyDescent="0.25">
      <c r="A169">
        <v>168</v>
      </c>
      <c r="B169" t="s">
        <v>525</v>
      </c>
      <c r="C169" t="s">
        <v>526</v>
      </c>
      <c r="D169" t="s">
        <v>527</v>
      </c>
      <c r="E169" t="s">
        <v>22</v>
      </c>
      <c r="F169" t="s">
        <v>27</v>
      </c>
      <c r="G169" s="1">
        <v>116.36</v>
      </c>
      <c r="H169" t="s">
        <v>42</v>
      </c>
      <c r="L169" s="13"/>
    </row>
    <row r="170" spans="1:12" x14ac:dyDescent="0.25">
      <c r="A170">
        <v>169</v>
      </c>
      <c r="B170" t="s">
        <v>528</v>
      </c>
      <c r="C170" t="s">
        <v>529</v>
      </c>
      <c r="D170" t="s">
        <v>530</v>
      </c>
      <c r="E170" t="s">
        <v>11</v>
      </c>
      <c r="F170" t="s">
        <v>27</v>
      </c>
      <c r="G170" s="1">
        <v>137.97</v>
      </c>
      <c r="H170" t="s">
        <v>32</v>
      </c>
      <c r="L170" s="13"/>
    </row>
    <row r="171" spans="1:12" x14ac:dyDescent="0.25">
      <c r="A171">
        <v>170</v>
      </c>
      <c r="B171" t="s">
        <v>531</v>
      </c>
      <c r="C171" t="s">
        <v>532</v>
      </c>
      <c r="D171" t="s">
        <v>533</v>
      </c>
      <c r="E171" t="s">
        <v>22</v>
      </c>
      <c r="F171" t="s">
        <v>12</v>
      </c>
      <c r="G171" s="1">
        <v>136.57</v>
      </c>
      <c r="H171" t="s">
        <v>32</v>
      </c>
      <c r="L171" s="13"/>
    </row>
    <row r="172" spans="1:12" x14ac:dyDescent="0.25">
      <c r="A172">
        <v>171</v>
      </c>
      <c r="B172" t="s">
        <v>534</v>
      </c>
      <c r="C172" t="s">
        <v>535</v>
      </c>
      <c r="D172" t="s">
        <v>536</v>
      </c>
      <c r="E172" t="s">
        <v>11</v>
      </c>
      <c r="F172" t="s">
        <v>27</v>
      </c>
      <c r="G172" s="1">
        <v>106.29</v>
      </c>
      <c r="H172" t="s">
        <v>42</v>
      </c>
      <c r="L172" s="13"/>
    </row>
    <row r="173" spans="1:12" x14ac:dyDescent="0.25">
      <c r="A173">
        <v>172</v>
      </c>
      <c r="B173" t="s">
        <v>537</v>
      </c>
      <c r="C173" t="s">
        <v>538</v>
      </c>
      <c r="D173" t="s">
        <v>539</v>
      </c>
      <c r="E173" t="s">
        <v>11</v>
      </c>
      <c r="F173" t="s">
        <v>27</v>
      </c>
      <c r="G173" s="1">
        <v>144.61000000000001</v>
      </c>
      <c r="H173" t="s">
        <v>18</v>
      </c>
      <c r="L173" s="13"/>
    </row>
    <row r="174" spans="1:12" x14ac:dyDescent="0.25">
      <c r="A174">
        <v>173</v>
      </c>
      <c r="B174" t="s">
        <v>540</v>
      </c>
      <c r="C174" t="s">
        <v>541</v>
      </c>
      <c r="D174" t="s">
        <v>542</v>
      </c>
      <c r="E174" t="s">
        <v>22</v>
      </c>
      <c r="F174" t="s">
        <v>27</v>
      </c>
      <c r="G174" s="1">
        <v>117.9</v>
      </c>
      <c r="H174" t="s">
        <v>23</v>
      </c>
      <c r="L174" s="13"/>
    </row>
    <row r="175" spans="1:12" x14ac:dyDescent="0.25">
      <c r="A175">
        <v>174</v>
      </c>
      <c r="B175" t="s">
        <v>543</v>
      </c>
      <c r="C175" t="s">
        <v>544</v>
      </c>
      <c r="D175" t="s">
        <v>545</v>
      </c>
      <c r="E175" t="s">
        <v>22</v>
      </c>
      <c r="F175" t="s">
        <v>27</v>
      </c>
      <c r="G175" s="1">
        <v>143.37</v>
      </c>
      <c r="H175" t="s">
        <v>28</v>
      </c>
      <c r="L175" s="13"/>
    </row>
    <row r="176" spans="1:12" x14ac:dyDescent="0.25">
      <c r="A176">
        <v>175</v>
      </c>
      <c r="B176" t="s">
        <v>546</v>
      </c>
      <c r="C176" t="s">
        <v>547</v>
      </c>
      <c r="D176" t="s">
        <v>548</v>
      </c>
      <c r="E176" t="s">
        <v>22</v>
      </c>
      <c r="F176" t="s">
        <v>27</v>
      </c>
      <c r="G176" s="1">
        <v>109.95</v>
      </c>
      <c r="H176" t="s">
        <v>28</v>
      </c>
      <c r="L176" s="13"/>
    </row>
    <row r="177" spans="1:12" x14ac:dyDescent="0.25">
      <c r="A177">
        <v>176</v>
      </c>
      <c r="B177" t="s">
        <v>549</v>
      </c>
      <c r="C177" t="s">
        <v>550</v>
      </c>
      <c r="D177" t="s">
        <v>551</v>
      </c>
      <c r="E177" t="s">
        <v>22</v>
      </c>
      <c r="F177" t="s">
        <v>12</v>
      </c>
      <c r="G177" s="1">
        <v>121.9</v>
      </c>
      <c r="H177" t="s">
        <v>42</v>
      </c>
      <c r="L177" s="13"/>
    </row>
    <row r="178" spans="1:12" x14ac:dyDescent="0.25">
      <c r="A178">
        <v>177</v>
      </c>
      <c r="B178" t="s">
        <v>552</v>
      </c>
      <c r="C178" t="s">
        <v>553</v>
      </c>
      <c r="D178" t="s">
        <v>554</v>
      </c>
      <c r="E178" t="s">
        <v>11</v>
      </c>
      <c r="F178" t="s">
        <v>27</v>
      </c>
      <c r="G178" s="1">
        <v>129.1</v>
      </c>
      <c r="H178" t="s">
        <v>23</v>
      </c>
      <c r="L178" s="13"/>
    </row>
    <row r="179" spans="1:12" x14ac:dyDescent="0.25">
      <c r="A179">
        <v>178</v>
      </c>
      <c r="B179" t="s">
        <v>555</v>
      </c>
      <c r="C179" t="s">
        <v>556</v>
      </c>
      <c r="D179" t="s">
        <v>557</v>
      </c>
      <c r="E179" t="s">
        <v>22</v>
      </c>
      <c r="F179" t="s">
        <v>12</v>
      </c>
      <c r="G179" s="1">
        <v>140</v>
      </c>
      <c r="H179" t="s">
        <v>18</v>
      </c>
      <c r="L179" s="13"/>
    </row>
    <row r="180" spans="1:12" x14ac:dyDescent="0.25">
      <c r="A180">
        <v>179</v>
      </c>
      <c r="B180" t="s">
        <v>558</v>
      </c>
      <c r="C180" t="s">
        <v>559</v>
      </c>
      <c r="D180" t="s">
        <v>560</v>
      </c>
      <c r="E180" t="s">
        <v>11</v>
      </c>
      <c r="F180" t="s">
        <v>12</v>
      </c>
      <c r="G180" s="1">
        <v>124.99</v>
      </c>
      <c r="H180" t="s">
        <v>42</v>
      </c>
      <c r="L180" s="13"/>
    </row>
    <row r="181" spans="1:12" x14ac:dyDescent="0.25">
      <c r="A181">
        <v>180</v>
      </c>
      <c r="B181" t="s">
        <v>561</v>
      </c>
      <c r="C181" t="s">
        <v>562</v>
      </c>
      <c r="D181" t="s">
        <v>563</v>
      </c>
      <c r="E181" t="s">
        <v>11</v>
      </c>
      <c r="F181" t="s">
        <v>12</v>
      </c>
      <c r="G181" s="1">
        <v>118.88</v>
      </c>
      <c r="H181" t="s">
        <v>23</v>
      </c>
      <c r="L181" s="13"/>
    </row>
    <row r="182" spans="1:12" x14ac:dyDescent="0.25">
      <c r="A182">
        <v>181</v>
      </c>
      <c r="B182" t="s">
        <v>564</v>
      </c>
      <c r="C182" t="s">
        <v>565</v>
      </c>
      <c r="D182" t="s">
        <v>566</v>
      </c>
      <c r="E182" t="s">
        <v>11</v>
      </c>
      <c r="F182" t="s">
        <v>12</v>
      </c>
      <c r="G182" s="1">
        <v>107.49</v>
      </c>
      <c r="H182" t="s">
        <v>28</v>
      </c>
      <c r="L182" s="13"/>
    </row>
    <row r="183" spans="1:12" x14ac:dyDescent="0.25">
      <c r="A183">
        <v>182</v>
      </c>
      <c r="B183" t="s">
        <v>567</v>
      </c>
      <c r="C183" t="s">
        <v>568</v>
      </c>
      <c r="D183" t="s">
        <v>569</v>
      </c>
      <c r="E183" t="s">
        <v>11</v>
      </c>
      <c r="F183" t="s">
        <v>12</v>
      </c>
      <c r="G183" s="1">
        <v>132.1</v>
      </c>
      <c r="H183" t="s">
        <v>18</v>
      </c>
      <c r="L183" s="13"/>
    </row>
    <row r="184" spans="1:12" x14ac:dyDescent="0.25">
      <c r="A184">
        <v>183</v>
      </c>
      <c r="B184" t="s">
        <v>570</v>
      </c>
      <c r="C184" t="s">
        <v>571</v>
      </c>
      <c r="D184" t="s">
        <v>572</v>
      </c>
      <c r="E184" t="s">
        <v>11</v>
      </c>
      <c r="F184" t="s">
        <v>27</v>
      </c>
      <c r="G184" s="1">
        <v>140.13</v>
      </c>
      <c r="H184" t="s">
        <v>72</v>
      </c>
      <c r="L184" s="13"/>
    </row>
    <row r="185" spans="1:12" x14ac:dyDescent="0.25">
      <c r="A185">
        <v>184</v>
      </c>
      <c r="B185" t="s">
        <v>573</v>
      </c>
      <c r="C185" t="s">
        <v>574</v>
      </c>
      <c r="D185" t="s">
        <v>575</v>
      </c>
      <c r="E185" t="s">
        <v>59</v>
      </c>
      <c r="F185" t="s">
        <v>27</v>
      </c>
      <c r="G185" s="1">
        <v>100.82</v>
      </c>
      <c r="H185" t="s">
        <v>72</v>
      </c>
      <c r="L185" s="13"/>
    </row>
    <row r="186" spans="1:12" x14ac:dyDescent="0.25">
      <c r="A186">
        <v>185</v>
      </c>
      <c r="B186" t="s">
        <v>576</v>
      </c>
      <c r="C186" t="s">
        <v>577</v>
      </c>
      <c r="D186" t="s">
        <v>578</v>
      </c>
      <c r="E186" t="s">
        <v>22</v>
      </c>
      <c r="F186" t="s">
        <v>27</v>
      </c>
      <c r="G186" s="1">
        <v>129.15</v>
      </c>
      <c r="H186" t="s">
        <v>72</v>
      </c>
      <c r="L186" s="13"/>
    </row>
    <row r="187" spans="1:12" x14ac:dyDescent="0.25">
      <c r="A187">
        <v>186</v>
      </c>
      <c r="B187" t="s">
        <v>579</v>
      </c>
      <c r="C187" t="s">
        <v>34</v>
      </c>
      <c r="D187" t="s">
        <v>580</v>
      </c>
      <c r="E187" t="s">
        <v>22</v>
      </c>
      <c r="F187" t="s">
        <v>27</v>
      </c>
      <c r="G187" s="1">
        <v>118.91</v>
      </c>
      <c r="H187" t="s">
        <v>13</v>
      </c>
      <c r="L187" s="13"/>
    </row>
    <row r="188" spans="1:12" x14ac:dyDescent="0.25">
      <c r="A188">
        <v>187</v>
      </c>
      <c r="B188" t="s">
        <v>581</v>
      </c>
      <c r="C188" t="s">
        <v>582</v>
      </c>
      <c r="D188" t="s">
        <v>583</v>
      </c>
      <c r="E188" t="s">
        <v>22</v>
      </c>
      <c r="F188" t="s">
        <v>12</v>
      </c>
      <c r="G188" s="1">
        <v>149.16</v>
      </c>
      <c r="H188" t="s">
        <v>13</v>
      </c>
      <c r="L188" s="13"/>
    </row>
    <row r="189" spans="1:12" x14ac:dyDescent="0.25">
      <c r="A189">
        <v>188</v>
      </c>
      <c r="B189" t="s">
        <v>584</v>
      </c>
      <c r="C189" t="s">
        <v>585</v>
      </c>
      <c r="D189" t="s">
        <v>586</v>
      </c>
      <c r="E189" t="s">
        <v>11</v>
      </c>
      <c r="F189" t="s">
        <v>12</v>
      </c>
      <c r="G189" s="1">
        <v>134.11000000000001</v>
      </c>
      <c r="H189" t="s">
        <v>32</v>
      </c>
      <c r="L189" s="13"/>
    </row>
    <row r="190" spans="1:12" x14ac:dyDescent="0.25">
      <c r="A190">
        <v>189</v>
      </c>
      <c r="B190" t="s">
        <v>587</v>
      </c>
      <c r="C190" t="s">
        <v>588</v>
      </c>
      <c r="D190" t="s">
        <v>589</v>
      </c>
      <c r="E190" t="s">
        <v>11</v>
      </c>
      <c r="F190" t="s">
        <v>17</v>
      </c>
      <c r="G190" s="1">
        <v>145.30000000000001</v>
      </c>
      <c r="H190" t="s">
        <v>28</v>
      </c>
      <c r="L190" s="13"/>
    </row>
    <row r="191" spans="1:12" x14ac:dyDescent="0.25">
      <c r="A191">
        <v>190</v>
      </c>
      <c r="B191" t="s">
        <v>590</v>
      </c>
      <c r="C191" t="s">
        <v>591</v>
      </c>
      <c r="D191" t="s">
        <v>592</v>
      </c>
      <c r="E191" t="s">
        <v>22</v>
      </c>
      <c r="F191" t="s">
        <v>12</v>
      </c>
      <c r="G191" s="1">
        <v>139.05000000000001</v>
      </c>
      <c r="H191" t="s">
        <v>13</v>
      </c>
      <c r="L191" s="13"/>
    </row>
    <row r="192" spans="1:12" x14ac:dyDescent="0.25">
      <c r="A192">
        <v>191</v>
      </c>
      <c r="B192" t="s">
        <v>593</v>
      </c>
      <c r="C192" t="s">
        <v>594</v>
      </c>
      <c r="D192" t="s">
        <v>595</v>
      </c>
      <c r="E192" t="s">
        <v>22</v>
      </c>
      <c r="F192" t="s">
        <v>27</v>
      </c>
      <c r="G192" s="1">
        <v>134.97</v>
      </c>
      <c r="H192" t="s">
        <v>42</v>
      </c>
      <c r="L192" s="13"/>
    </row>
    <row r="193" spans="1:12" x14ac:dyDescent="0.25">
      <c r="A193">
        <v>192</v>
      </c>
      <c r="B193" t="s">
        <v>596</v>
      </c>
      <c r="C193" t="s">
        <v>597</v>
      </c>
      <c r="D193" t="s">
        <v>598</v>
      </c>
      <c r="E193" t="s">
        <v>22</v>
      </c>
      <c r="F193" t="s">
        <v>27</v>
      </c>
      <c r="G193" s="1">
        <v>102.2</v>
      </c>
      <c r="H193" t="s">
        <v>13</v>
      </c>
      <c r="L193" s="13"/>
    </row>
    <row r="194" spans="1:12" x14ac:dyDescent="0.25">
      <c r="A194">
        <v>193</v>
      </c>
      <c r="B194" t="s">
        <v>599</v>
      </c>
      <c r="C194" t="s">
        <v>600</v>
      </c>
      <c r="D194" t="s">
        <v>601</v>
      </c>
      <c r="E194" t="s">
        <v>22</v>
      </c>
      <c r="F194" t="s">
        <v>27</v>
      </c>
      <c r="G194" s="1">
        <v>133.94</v>
      </c>
      <c r="H194" t="s">
        <v>28</v>
      </c>
      <c r="L194" s="13"/>
    </row>
    <row r="195" spans="1:12" x14ac:dyDescent="0.25">
      <c r="A195">
        <v>194</v>
      </c>
      <c r="B195" t="s">
        <v>602</v>
      </c>
      <c r="C195" t="s">
        <v>603</v>
      </c>
      <c r="D195" t="s">
        <v>604</v>
      </c>
      <c r="E195" t="s">
        <v>11</v>
      </c>
      <c r="F195" t="s">
        <v>27</v>
      </c>
      <c r="G195" s="1">
        <v>115.95</v>
      </c>
      <c r="H195" t="s">
        <v>28</v>
      </c>
      <c r="L195" s="13"/>
    </row>
    <row r="196" spans="1:12" x14ac:dyDescent="0.25">
      <c r="A196">
        <v>195</v>
      </c>
      <c r="B196" t="s">
        <v>605</v>
      </c>
      <c r="C196" t="s">
        <v>606</v>
      </c>
      <c r="D196" t="s">
        <v>607</v>
      </c>
      <c r="E196" t="s">
        <v>11</v>
      </c>
      <c r="F196" t="s">
        <v>12</v>
      </c>
      <c r="G196" s="1">
        <v>138.83000000000001</v>
      </c>
      <c r="H196" t="s">
        <v>72</v>
      </c>
      <c r="L196" s="13"/>
    </row>
    <row r="197" spans="1:12" x14ac:dyDescent="0.25">
      <c r="A197">
        <v>196</v>
      </c>
      <c r="B197" t="s">
        <v>608</v>
      </c>
      <c r="C197" t="s">
        <v>609</v>
      </c>
      <c r="D197" t="s">
        <v>610</v>
      </c>
      <c r="E197" t="s">
        <v>22</v>
      </c>
      <c r="F197" t="s">
        <v>27</v>
      </c>
      <c r="G197" s="1">
        <v>108.63</v>
      </c>
      <c r="H197" t="s">
        <v>28</v>
      </c>
      <c r="L197" s="13"/>
    </row>
    <row r="198" spans="1:12" x14ac:dyDescent="0.25">
      <c r="A198">
        <v>197</v>
      </c>
      <c r="B198" t="s">
        <v>611</v>
      </c>
      <c r="C198" t="s">
        <v>612</v>
      </c>
      <c r="D198" t="s">
        <v>613</v>
      </c>
      <c r="E198" t="s">
        <v>11</v>
      </c>
      <c r="F198" t="s">
        <v>27</v>
      </c>
      <c r="G198" s="1">
        <v>126.77</v>
      </c>
      <c r="H198" t="s">
        <v>13</v>
      </c>
      <c r="L198" s="13"/>
    </row>
    <row r="199" spans="1:12" x14ac:dyDescent="0.25">
      <c r="A199">
        <v>198</v>
      </c>
      <c r="B199" t="s">
        <v>614</v>
      </c>
      <c r="C199" t="s">
        <v>615</v>
      </c>
      <c r="D199" t="s">
        <v>616</v>
      </c>
      <c r="E199" t="s">
        <v>46</v>
      </c>
      <c r="F199" t="s">
        <v>27</v>
      </c>
      <c r="G199" s="1">
        <v>101.42</v>
      </c>
      <c r="H199" t="s">
        <v>32</v>
      </c>
      <c r="L199" s="13"/>
    </row>
    <row r="200" spans="1:12" x14ac:dyDescent="0.25">
      <c r="A200">
        <v>199</v>
      </c>
      <c r="B200" t="s">
        <v>617</v>
      </c>
      <c r="C200" t="s">
        <v>618</v>
      </c>
      <c r="D200" t="s">
        <v>619</v>
      </c>
      <c r="E200" t="s">
        <v>11</v>
      </c>
      <c r="F200" t="s">
        <v>27</v>
      </c>
      <c r="G200" s="1">
        <v>130.04</v>
      </c>
      <c r="H200" t="s">
        <v>23</v>
      </c>
      <c r="L200" s="13"/>
    </row>
    <row r="201" spans="1:12" x14ac:dyDescent="0.25">
      <c r="A201">
        <v>200</v>
      </c>
      <c r="B201" t="s">
        <v>620</v>
      </c>
      <c r="C201" t="s">
        <v>621</v>
      </c>
      <c r="D201" t="s">
        <v>622</v>
      </c>
      <c r="E201" t="s">
        <v>22</v>
      </c>
      <c r="F201" t="s">
        <v>12</v>
      </c>
      <c r="G201" s="1">
        <v>108.47</v>
      </c>
      <c r="H201" t="s">
        <v>28</v>
      </c>
      <c r="L201" s="13"/>
    </row>
    <row r="202" spans="1:12" x14ac:dyDescent="0.25">
      <c r="G202" s="1">
        <f>SUBTOTAL(109,Table1[Price])</f>
        <v>24997.930000000008</v>
      </c>
    </row>
  </sheetData>
  <conditionalFormatting sqref="D1:D1048576">
    <cfRule type="duplicateValues" dxfId="2" priority="1"/>
  </conditionalFormatting>
  <conditionalFormatting sqref="E2:E201">
    <cfRule type="uniqueValues" dxfId="1" priority="2"/>
  </conditionalFormatting>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AE383C-6487-4B6B-94AA-5FC220C7D800}">
  <dimension ref="A1:N19"/>
  <sheetViews>
    <sheetView workbookViewId="0">
      <selection activeCell="I29" sqref="I29"/>
    </sheetView>
  </sheetViews>
  <sheetFormatPr defaultRowHeight="13.8" x14ac:dyDescent="0.25"/>
  <cols>
    <col min="1" max="1" width="11.5" bestFit="1" customWidth="1"/>
    <col min="2" max="2" width="9.59765625" customWidth="1"/>
    <col min="3" max="3" width="9.09765625" style="1" bestFit="1" customWidth="1"/>
    <col min="6" max="6" width="10.69921875" customWidth="1"/>
    <col min="7" max="7" width="9.8984375" customWidth="1"/>
    <col min="8" max="8" width="9.09765625" bestFit="1" customWidth="1"/>
    <col min="12" max="12" width="10.59765625" style="1" bestFit="1" customWidth="1"/>
    <col min="13" max="13" width="19.09765625" style="4" customWidth="1"/>
    <col min="14" max="14" width="23" style="4" customWidth="1"/>
  </cols>
  <sheetData>
    <row r="1" spans="1:14" x14ac:dyDescent="0.25">
      <c r="A1" t="s">
        <v>4</v>
      </c>
      <c r="B1" t="s">
        <v>5</v>
      </c>
      <c r="C1" s="1" t="s">
        <v>6</v>
      </c>
      <c r="D1" t="s">
        <v>7</v>
      </c>
      <c r="F1" t="s">
        <v>17</v>
      </c>
      <c r="G1" t="s">
        <v>399</v>
      </c>
      <c r="H1" t="s">
        <v>95</v>
      </c>
      <c r="I1" t="s">
        <v>623</v>
      </c>
      <c r="K1" t="s">
        <v>7</v>
      </c>
      <c r="L1" s="1" t="s">
        <v>6</v>
      </c>
      <c r="M1" s="4" t="s">
        <v>626</v>
      </c>
      <c r="N1" s="4" t="s">
        <v>627</v>
      </c>
    </row>
    <row r="2" spans="1:14" x14ac:dyDescent="0.25">
      <c r="A2" t="s">
        <v>11</v>
      </c>
      <c r="B2" t="s">
        <v>17</v>
      </c>
      <c r="C2" s="1">
        <v>118.35</v>
      </c>
      <c r="D2" t="s">
        <v>18</v>
      </c>
      <c r="F2">
        <v>8</v>
      </c>
      <c r="G2">
        <v>2</v>
      </c>
      <c r="H2">
        <v>8</v>
      </c>
      <c r="I2" t="s">
        <v>624</v>
      </c>
      <c r="K2" t="s">
        <v>18</v>
      </c>
      <c r="L2" s="1">
        <v>928.32</v>
      </c>
      <c r="M2" s="4">
        <v>0.40853400929446554</v>
      </c>
      <c r="N2" s="4">
        <f>M2</f>
        <v>0.40853400929446554</v>
      </c>
    </row>
    <row r="3" spans="1:14" x14ac:dyDescent="0.25">
      <c r="A3" t="s">
        <v>11</v>
      </c>
      <c r="B3" t="s">
        <v>17</v>
      </c>
      <c r="C3" s="1">
        <v>126.02</v>
      </c>
      <c r="D3" t="s">
        <v>18</v>
      </c>
      <c r="F3" s="2">
        <f>SUM(C2:C9)</f>
        <v>1039.08</v>
      </c>
      <c r="G3" s="2">
        <f>SUM(C10:C11)</f>
        <v>270.01</v>
      </c>
      <c r="H3" s="2">
        <f>SUM(C12:C19)</f>
        <v>963.2299999999999</v>
      </c>
      <c r="I3" t="s">
        <v>625</v>
      </c>
      <c r="K3" t="s">
        <v>72</v>
      </c>
      <c r="L3" s="1">
        <v>342.22999999999996</v>
      </c>
      <c r="M3" s="4">
        <v>0.15060818898746653</v>
      </c>
      <c r="N3" s="4">
        <f t="shared" ref="N3:N8" si="0">N2+M3</f>
        <v>0.55914219828193201</v>
      </c>
    </row>
    <row r="4" spans="1:14" x14ac:dyDescent="0.25">
      <c r="A4" t="s">
        <v>11</v>
      </c>
      <c r="B4" t="s">
        <v>17</v>
      </c>
      <c r="C4" s="1">
        <v>108.99</v>
      </c>
      <c r="D4" t="s">
        <v>72</v>
      </c>
      <c r="K4" t="s">
        <v>42</v>
      </c>
      <c r="L4" s="1">
        <v>261.07</v>
      </c>
      <c r="M4" s="4">
        <v>0.11489138853682579</v>
      </c>
      <c r="N4" s="4">
        <f t="shared" si="0"/>
        <v>0.6740335868187578</v>
      </c>
    </row>
    <row r="5" spans="1:14" x14ac:dyDescent="0.25">
      <c r="A5" t="s">
        <v>11</v>
      </c>
      <c r="B5" t="s">
        <v>17</v>
      </c>
      <c r="C5" s="1">
        <v>121.38</v>
      </c>
      <c r="D5" t="s">
        <v>42</v>
      </c>
      <c r="K5" t="s">
        <v>28</v>
      </c>
      <c r="L5" s="1">
        <v>253.81</v>
      </c>
      <c r="M5" s="4">
        <v>0.1116964159977468</v>
      </c>
      <c r="N5" s="4">
        <f t="shared" si="0"/>
        <v>0.78573000281650462</v>
      </c>
    </row>
    <row r="6" spans="1:14" x14ac:dyDescent="0.25">
      <c r="A6" t="s">
        <v>11</v>
      </c>
      <c r="B6" t="s">
        <v>17</v>
      </c>
      <c r="C6" s="1">
        <v>132.07</v>
      </c>
      <c r="D6" t="s">
        <v>18</v>
      </c>
      <c r="K6" t="s">
        <v>13</v>
      </c>
      <c r="L6" s="1">
        <v>237.10000000000002</v>
      </c>
      <c r="M6" s="4">
        <v>0.10434269821151951</v>
      </c>
      <c r="N6" s="4">
        <f t="shared" si="0"/>
        <v>0.89007270102802416</v>
      </c>
    </row>
    <row r="7" spans="1:14" x14ac:dyDescent="0.25">
      <c r="A7" t="s">
        <v>11</v>
      </c>
      <c r="B7" t="s">
        <v>17</v>
      </c>
      <c r="C7" s="1">
        <v>147.28</v>
      </c>
      <c r="D7" t="s">
        <v>18</v>
      </c>
      <c r="K7" t="s">
        <v>32</v>
      </c>
      <c r="L7" s="1">
        <v>128.62</v>
      </c>
      <c r="M7" s="4">
        <v>5.660294324742994E-2</v>
      </c>
      <c r="N7" s="4">
        <f t="shared" si="0"/>
        <v>0.94667564427545414</v>
      </c>
    </row>
    <row r="8" spans="1:14" x14ac:dyDescent="0.25">
      <c r="A8" t="s">
        <v>11</v>
      </c>
      <c r="B8" t="s">
        <v>17</v>
      </c>
      <c r="C8" s="1">
        <v>139.69</v>
      </c>
      <c r="D8" t="s">
        <v>42</v>
      </c>
      <c r="K8" t="s">
        <v>23</v>
      </c>
      <c r="L8" s="1">
        <v>121.17</v>
      </c>
      <c r="M8" s="4">
        <v>5.3324355724545837E-2</v>
      </c>
      <c r="N8" s="4">
        <f t="shared" si="0"/>
        <v>1</v>
      </c>
    </row>
    <row r="9" spans="1:14" x14ac:dyDescent="0.25">
      <c r="A9" t="s">
        <v>11</v>
      </c>
      <c r="B9" t="s">
        <v>17</v>
      </c>
      <c r="C9" s="1">
        <v>145.30000000000001</v>
      </c>
      <c r="D9" t="s">
        <v>28</v>
      </c>
    </row>
    <row r="10" spans="1:14" x14ac:dyDescent="0.25">
      <c r="A10" t="s">
        <v>117</v>
      </c>
      <c r="B10" t="s">
        <v>399</v>
      </c>
      <c r="C10" s="1">
        <v>121.17</v>
      </c>
      <c r="D10" t="s">
        <v>23</v>
      </c>
    </row>
    <row r="11" spans="1:14" x14ac:dyDescent="0.25">
      <c r="A11" t="s">
        <v>11</v>
      </c>
      <c r="B11" t="s">
        <v>399</v>
      </c>
      <c r="C11" s="1">
        <v>148.84</v>
      </c>
      <c r="D11" t="s">
        <v>18</v>
      </c>
    </row>
    <row r="12" spans="1:14" x14ac:dyDescent="0.25">
      <c r="A12" t="s">
        <v>94</v>
      </c>
      <c r="B12" t="s">
        <v>95</v>
      </c>
      <c r="C12" s="1">
        <v>126.53</v>
      </c>
      <c r="D12" t="s">
        <v>72</v>
      </c>
    </row>
    <row r="13" spans="1:14" x14ac:dyDescent="0.25">
      <c r="A13" t="s">
        <v>117</v>
      </c>
      <c r="B13" t="s">
        <v>95</v>
      </c>
      <c r="C13" s="1">
        <v>105.86</v>
      </c>
      <c r="D13" t="s">
        <v>13</v>
      </c>
    </row>
    <row r="14" spans="1:14" x14ac:dyDescent="0.25">
      <c r="A14" t="s">
        <v>11</v>
      </c>
      <c r="B14" t="s">
        <v>95</v>
      </c>
      <c r="C14" s="1">
        <v>128.62</v>
      </c>
      <c r="D14" t="s">
        <v>32</v>
      </c>
    </row>
    <row r="15" spans="1:14" x14ac:dyDescent="0.25">
      <c r="A15" t="s">
        <v>11</v>
      </c>
      <c r="B15" t="s">
        <v>95</v>
      </c>
      <c r="C15" s="1">
        <v>106.71</v>
      </c>
      <c r="D15" t="s">
        <v>72</v>
      </c>
    </row>
    <row r="16" spans="1:14" x14ac:dyDescent="0.25">
      <c r="A16" t="s">
        <v>22</v>
      </c>
      <c r="B16" t="s">
        <v>95</v>
      </c>
      <c r="C16" s="1">
        <v>122.87</v>
      </c>
      <c r="D16" t="s">
        <v>18</v>
      </c>
    </row>
    <row r="17" spans="1:4" x14ac:dyDescent="0.25">
      <c r="A17" t="s">
        <v>22</v>
      </c>
      <c r="B17" t="s">
        <v>95</v>
      </c>
      <c r="C17" s="1">
        <v>108.51</v>
      </c>
      <c r="D17" t="s">
        <v>28</v>
      </c>
    </row>
    <row r="18" spans="1:4" x14ac:dyDescent="0.25">
      <c r="A18" t="s">
        <v>22</v>
      </c>
      <c r="B18" t="s">
        <v>95</v>
      </c>
      <c r="C18" s="1">
        <v>131.24</v>
      </c>
      <c r="D18" t="s">
        <v>13</v>
      </c>
    </row>
    <row r="19" spans="1:4" x14ac:dyDescent="0.25">
      <c r="A19" t="s">
        <v>11</v>
      </c>
      <c r="B19" t="s">
        <v>95</v>
      </c>
      <c r="C19" s="1">
        <v>132.88999999999999</v>
      </c>
      <c r="D19" t="s">
        <v>18</v>
      </c>
    </row>
  </sheetData>
  <pageMargins left="0.7" right="0.7" top="0.75" bottom="0.75" header="0.3" footer="0.3"/>
  <ignoredErrors>
    <ignoredError sqref="F3:H3" formulaRange="1"/>
    <ignoredError sqref="N2" calculatedColumn="1"/>
  </ignoredErrors>
  <drawing r:id="rId1"/>
  <tableParts count="3">
    <tablePart r:id="rId2"/>
    <tablePart r:id="rId3"/>
    <tablePart r:id="rId4"/>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82DCA8-BB22-473F-9591-D9DF2A5D34BC}">
  <dimension ref="A1:L87"/>
  <sheetViews>
    <sheetView workbookViewId="0">
      <selection activeCell="H12" sqref="H12"/>
    </sheetView>
  </sheetViews>
  <sheetFormatPr defaultRowHeight="13.8" x14ac:dyDescent="0.25"/>
  <cols>
    <col min="1" max="1" width="10.19921875" bestFit="1" customWidth="1"/>
    <col min="2" max="2" width="9.59765625" customWidth="1"/>
    <col min="3" max="3" width="12.296875" style="1" customWidth="1"/>
    <col min="6" max="6" width="14.19921875" bestFit="1" customWidth="1"/>
    <col min="7" max="7" width="11.59765625" bestFit="1" customWidth="1"/>
    <col min="10" max="10" width="11.59765625" style="1" bestFit="1" customWidth="1"/>
    <col min="11" max="11" width="20.19921875" customWidth="1"/>
    <col min="12" max="12" width="23" customWidth="1"/>
  </cols>
  <sheetData>
    <row r="1" spans="1:12" ht="14.4" thickBot="1" x14ac:dyDescent="0.3">
      <c r="A1" t="s">
        <v>4</v>
      </c>
      <c r="B1" t="s">
        <v>5</v>
      </c>
      <c r="C1" s="1" t="s">
        <v>6</v>
      </c>
      <c r="D1" t="s">
        <v>7</v>
      </c>
      <c r="F1" s="7" t="s">
        <v>12</v>
      </c>
      <c r="G1" s="6" t="s">
        <v>636</v>
      </c>
      <c r="I1" t="s">
        <v>7</v>
      </c>
      <c r="J1" s="1" t="s">
        <v>629</v>
      </c>
      <c r="K1" t="s">
        <v>630</v>
      </c>
      <c r="L1" t="s">
        <v>627</v>
      </c>
    </row>
    <row r="2" spans="1:12" x14ac:dyDescent="0.25">
      <c r="A2" t="s">
        <v>11</v>
      </c>
      <c r="B2" t="s">
        <v>12</v>
      </c>
      <c r="C2" s="1">
        <v>120.11</v>
      </c>
      <c r="D2" t="s">
        <v>13</v>
      </c>
      <c r="F2" s="8" t="s">
        <v>635</v>
      </c>
      <c r="G2">
        <v>86</v>
      </c>
      <c r="I2" t="s">
        <v>42</v>
      </c>
      <c r="J2" s="1">
        <f>SUMIF(Table2[Shirts],D6,Table2[[#Data],[#Totals],[Price]])</f>
        <v>1767.8500000000001</v>
      </c>
      <c r="K2" s="4">
        <f>J2/$J$9</f>
        <v>0.16602149447048925</v>
      </c>
      <c r="L2" s="5">
        <f>K2</f>
        <v>0.16602149447048925</v>
      </c>
    </row>
    <row r="3" spans="1:12" x14ac:dyDescent="0.25">
      <c r="A3" t="s">
        <v>22</v>
      </c>
      <c r="B3" t="s">
        <v>12</v>
      </c>
      <c r="C3" s="1">
        <v>133.38</v>
      </c>
      <c r="D3" t="s">
        <v>23</v>
      </c>
      <c r="F3" s="8" t="s">
        <v>637</v>
      </c>
      <c r="G3">
        <v>7</v>
      </c>
      <c r="I3" t="s">
        <v>18</v>
      </c>
      <c r="J3" s="1">
        <f>SUMIF(Table2[Shirts],D16,Table2[[#Data],[#Totals],[Price]])</f>
        <v>1512.29</v>
      </c>
      <c r="K3" s="4">
        <f t="shared" ref="K3:K8" si="0">J3/$J$9</f>
        <v>0.14202146441880034</v>
      </c>
      <c r="L3" s="5">
        <f t="shared" ref="L3:L8" si="1">L2+K3</f>
        <v>0.30804295888928956</v>
      </c>
    </row>
    <row r="4" spans="1:12" x14ac:dyDescent="0.25">
      <c r="A4" t="s">
        <v>22</v>
      </c>
      <c r="B4" t="s">
        <v>12</v>
      </c>
      <c r="C4" s="1">
        <v>116.32</v>
      </c>
      <c r="D4" t="s">
        <v>32</v>
      </c>
      <c r="F4" s="8" t="s">
        <v>11</v>
      </c>
      <c r="G4" s="1">
        <v>4751.7800000000016</v>
      </c>
      <c r="I4" t="s">
        <v>23</v>
      </c>
      <c r="J4" s="1">
        <f>SUMIF(Table2[Shirts],D11,Table2[[#Data],[#Totals],[Price]])</f>
        <v>1557.9799999999996</v>
      </c>
      <c r="K4" s="4">
        <f t="shared" si="0"/>
        <v>0.14631228212525541</v>
      </c>
      <c r="L4" s="5">
        <f t="shared" si="1"/>
        <v>0.45435524101454494</v>
      </c>
    </row>
    <row r="5" spans="1:12" x14ac:dyDescent="0.25">
      <c r="A5" t="s">
        <v>11</v>
      </c>
      <c r="B5" t="s">
        <v>12</v>
      </c>
      <c r="C5" s="1">
        <v>136.24</v>
      </c>
      <c r="D5" t="s">
        <v>28</v>
      </c>
      <c r="F5" s="8" t="s">
        <v>22</v>
      </c>
      <c r="G5" s="1">
        <v>4668.6600000000008</v>
      </c>
      <c r="I5" t="s">
        <v>13</v>
      </c>
      <c r="J5" s="1">
        <f>SUMIF(Table2[Shirts],D14,Table2[[#Data],[#Totals],[Price]])</f>
        <v>1435.8400000000001</v>
      </c>
      <c r="K5" s="4">
        <f t="shared" si="0"/>
        <v>0.13484192811636014</v>
      </c>
      <c r="L5" s="5">
        <f t="shared" si="1"/>
        <v>0.58919716913090503</v>
      </c>
    </row>
    <row r="6" spans="1:12" x14ac:dyDescent="0.25">
      <c r="A6" t="s">
        <v>22</v>
      </c>
      <c r="B6" t="s">
        <v>12</v>
      </c>
      <c r="C6" s="1">
        <v>131.08000000000001</v>
      </c>
      <c r="D6" t="s">
        <v>42</v>
      </c>
      <c r="F6" s="8" t="s">
        <v>634</v>
      </c>
      <c r="G6" s="1">
        <v>1227.8799999999974</v>
      </c>
      <c r="I6" t="s">
        <v>28</v>
      </c>
      <c r="J6" s="1">
        <f>SUMIF(Table2[Shirts],D81,Table2[[#Data],[#Totals],[Price]])</f>
        <v>1440.1600000000003</v>
      </c>
      <c r="K6" s="4">
        <f t="shared" si="0"/>
        <v>0.13524762591657655</v>
      </c>
      <c r="L6" s="5">
        <f t="shared" si="1"/>
        <v>0.7244447950474816</v>
      </c>
    </row>
    <row r="7" spans="1:12" x14ac:dyDescent="0.25">
      <c r="A7" t="s">
        <v>59</v>
      </c>
      <c r="B7" t="s">
        <v>12</v>
      </c>
      <c r="C7" s="1">
        <v>127.05</v>
      </c>
      <c r="D7" t="s">
        <v>42</v>
      </c>
      <c r="F7" s="8" t="s">
        <v>638</v>
      </c>
      <c r="G7" s="1">
        <f>AVERAGE(Table2[Price])</f>
        <v>123.81767441860461</v>
      </c>
      <c r="I7" t="s">
        <v>72</v>
      </c>
      <c r="J7" s="1">
        <f>SUMIF(Table2[Shirts],D26,Table2[[#Data],[#Totals],[Price]])</f>
        <v>1075.74</v>
      </c>
      <c r="K7" s="4">
        <f t="shared" si="0"/>
        <v>0.10102438694554634</v>
      </c>
      <c r="L7" s="5">
        <f t="shared" si="1"/>
        <v>0.82546918199302799</v>
      </c>
    </row>
    <row r="8" spans="1:12" x14ac:dyDescent="0.25">
      <c r="A8" t="s">
        <v>22</v>
      </c>
      <c r="B8" t="s">
        <v>12</v>
      </c>
      <c r="C8" s="1">
        <v>123.42</v>
      </c>
      <c r="D8" t="s">
        <v>42</v>
      </c>
      <c r="F8" s="8" t="s">
        <v>639</v>
      </c>
      <c r="G8" s="1">
        <f>MIN(Table2[Price])</f>
        <v>100.17</v>
      </c>
      <c r="I8" t="s">
        <v>32</v>
      </c>
      <c r="J8" s="1">
        <f>SUMIF(Table2[Shirts],D12,Table2[[#Data],[#Totals],[Price]])</f>
        <v>1858.4599999999996</v>
      </c>
      <c r="K8" s="4">
        <f t="shared" si="0"/>
        <v>0.17453081800697196</v>
      </c>
      <c r="L8" s="5">
        <f t="shared" si="1"/>
        <v>1</v>
      </c>
    </row>
    <row r="9" spans="1:12" x14ac:dyDescent="0.25">
      <c r="A9" t="s">
        <v>22</v>
      </c>
      <c r="B9" t="s">
        <v>12</v>
      </c>
      <c r="C9" s="1">
        <v>110.5</v>
      </c>
      <c r="D9" t="s">
        <v>18</v>
      </c>
      <c r="F9" s="8" t="s">
        <v>640</v>
      </c>
      <c r="G9" s="1">
        <f>MAX(Table2[Price])</f>
        <v>149.77000000000001</v>
      </c>
      <c r="J9" s="1">
        <f>SUM(J2:J8)</f>
        <v>10648.32</v>
      </c>
      <c r="K9" s="4">
        <f>SUM(K2:K8)</f>
        <v>1</v>
      </c>
    </row>
    <row r="10" spans="1:12" x14ac:dyDescent="0.25">
      <c r="A10" t="s">
        <v>46</v>
      </c>
      <c r="B10" t="s">
        <v>12</v>
      </c>
      <c r="C10" s="1">
        <v>130.33000000000001</v>
      </c>
      <c r="D10" t="s">
        <v>28</v>
      </c>
      <c r="F10" s="8" t="s">
        <v>641</v>
      </c>
      <c r="G10" s="1">
        <f>_xlfn.VAR.P(Table2[Price])</f>
        <v>228.53238761494325</v>
      </c>
    </row>
    <row r="11" spans="1:12" x14ac:dyDescent="0.25">
      <c r="A11" t="s">
        <v>11</v>
      </c>
      <c r="B11" t="s">
        <v>12</v>
      </c>
      <c r="C11" s="1">
        <v>125.32</v>
      </c>
      <c r="D11" t="s">
        <v>23</v>
      </c>
      <c r="F11" s="8" t="s">
        <v>642</v>
      </c>
      <c r="G11" s="1">
        <f>SQRT(G10)</f>
        <v>15.117287706957994</v>
      </c>
    </row>
    <row r="12" spans="1:12" x14ac:dyDescent="0.25">
      <c r="A12" t="s">
        <v>11</v>
      </c>
      <c r="B12" t="s">
        <v>12</v>
      </c>
      <c r="C12" s="1">
        <v>125.71</v>
      </c>
      <c r="D12" t="s">
        <v>32</v>
      </c>
      <c r="F12" s="8" t="s">
        <v>643</v>
      </c>
      <c r="G12" s="3">
        <f>_xlfn.SKEW.P(Table2[Price])</f>
        <v>-2.2508895465792336E-2</v>
      </c>
      <c r="H12" s="22"/>
    </row>
    <row r="13" spans="1:12" ht="14.4" thickBot="1" x14ac:dyDescent="0.3">
      <c r="A13" t="s">
        <v>11</v>
      </c>
      <c r="B13" t="s">
        <v>12</v>
      </c>
      <c r="C13" s="1">
        <v>102.04</v>
      </c>
      <c r="D13" t="s">
        <v>28</v>
      </c>
      <c r="F13" s="7" t="s">
        <v>644</v>
      </c>
      <c r="G13" s="11">
        <f>KURT(Table2[Price])</f>
        <v>-1.2399691841482661</v>
      </c>
      <c r="H13" s="22"/>
    </row>
    <row r="14" spans="1:12" ht="14.4" thickBot="1" x14ac:dyDescent="0.3">
      <c r="A14" t="s">
        <v>59</v>
      </c>
      <c r="B14" t="s">
        <v>12</v>
      </c>
      <c r="C14" s="1">
        <v>110.96</v>
      </c>
      <c r="D14" t="s">
        <v>13</v>
      </c>
      <c r="F14" s="9" t="s">
        <v>628</v>
      </c>
      <c r="G14" s="10">
        <v>10648.32</v>
      </c>
    </row>
    <row r="15" spans="1:12" ht="14.4" thickTop="1" x14ac:dyDescent="0.25">
      <c r="A15" t="s">
        <v>11</v>
      </c>
      <c r="B15" t="s">
        <v>12</v>
      </c>
      <c r="C15" s="1">
        <v>101.53</v>
      </c>
      <c r="D15" t="s">
        <v>32</v>
      </c>
    </row>
    <row r="16" spans="1:12" x14ac:dyDescent="0.25">
      <c r="A16" t="s">
        <v>11</v>
      </c>
      <c r="B16" t="s">
        <v>12</v>
      </c>
      <c r="C16" s="1">
        <v>122.23</v>
      </c>
      <c r="D16" t="s">
        <v>18</v>
      </c>
    </row>
    <row r="17" spans="1:9" x14ac:dyDescent="0.25">
      <c r="A17" t="s">
        <v>11</v>
      </c>
      <c r="B17" t="s">
        <v>12</v>
      </c>
      <c r="C17" s="1">
        <v>127.07</v>
      </c>
      <c r="D17" t="s">
        <v>23</v>
      </c>
    </row>
    <row r="18" spans="1:9" x14ac:dyDescent="0.25">
      <c r="A18" t="s">
        <v>11</v>
      </c>
      <c r="B18" t="s">
        <v>12</v>
      </c>
      <c r="C18" s="1">
        <v>149.77000000000001</v>
      </c>
      <c r="D18" t="s">
        <v>32</v>
      </c>
    </row>
    <row r="19" spans="1:9" x14ac:dyDescent="0.25">
      <c r="A19" t="s">
        <v>22</v>
      </c>
      <c r="B19" t="s">
        <v>12</v>
      </c>
      <c r="C19" s="1">
        <v>133.43</v>
      </c>
      <c r="D19" t="s">
        <v>18</v>
      </c>
    </row>
    <row r="20" spans="1:9" x14ac:dyDescent="0.25">
      <c r="A20" t="s">
        <v>22</v>
      </c>
      <c r="B20" t="s">
        <v>12</v>
      </c>
      <c r="C20" s="1">
        <v>125.36</v>
      </c>
      <c r="D20" t="s">
        <v>32</v>
      </c>
    </row>
    <row r="21" spans="1:9" x14ac:dyDescent="0.25">
      <c r="A21" t="s">
        <v>22</v>
      </c>
      <c r="B21" t="s">
        <v>12</v>
      </c>
      <c r="C21" s="1">
        <v>110.53</v>
      </c>
      <c r="D21" t="s">
        <v>32</v>
      </c>
    </row>
    <row r="22" spans="1:9" x14ac:dyDescent="0.25">
      <c r="A22" t="s">
        <v>22</v>
      </c>
      <c r="B22" t="s">
        <v>12</v>
      </c>
      <c r="C22" s="1">
        <v>144.02000000000001</v>
      </c>
      <c r="D22" t="s">
        <v>18</v>
      </c>
    </row>
    <row r="23" spans="1:9" x14ac:dyDescent="0.25">
      <c r="A23" t="s">
        <v>22</v>
      </c>
      <c r="B23" t="s">
        <v>12</v>
      </c>
      <c r="C23" s="1">
        <v>103.98</v>
      </c>
      <c r="D23" t="s">
        <v>18</v>
      </c>
    </row>
    <row r="24" spans="1:9" x14ac:dyDescent="0.25">
      <c r="A24" t="s">
        <v>59</v>
      </c>
      <c r="B24" t="s">
        <v>12</v>
      </c>
      <c r="C24" s="1">
        <v>108.53</v>
      </c>
      <c r="D24" t="s">
        <v>23</v>
      </c>
    </row>
    <row r="25" spans="1:9" x14ac:dyDescent="0.25">
      <c r="A25" t="s">
        <v>11</v>
      </c>
      <c r="B25" t="s">
        <v>12</v>
      </c>
      <c r="C25" s="1">
        <v>100.92</v>
      </c>
      <c r="D25" t="s">
        <v>13</v>
      </c>
    </row>
    <row r="26" spans="1:9" x14ac:dyDescent="0.25">
      <c r="A26" t="s">
        <v>11</v>
      </c>
      <c r="B26" t="s">
        <v>12</v>
      </c>
      <c r="C26" s="1">
        <v>134.72999999999999</v>
      </c>
      <c r="D26" t="s">
        <v>72</v>
      </c>
    </row>
    <row r="27" spans="1:9" x14ac:dyDescent="0.25">
      <c r="A27" t="s">
        <v>11</v>
      </c>
      <c r="B27" t="s">
        <v>12</v>
      </c>
      <c r="C27" s="1">
        <v>101.04</v>
      </c>
      <c r="D27" t="s">
        <v>72</v>
      </c>
    </row>
    <row r="28" spans="1:9" x14ac:dyDescent="0.25">
      <c r="A28" t="s">
        <v>11</v>
      </c>
      <c r="B28" t="s">
        <v>12</v>
      </c>
      <c r="C28" s="1">
        <v>105.99</v>
      </c>
      <c r="D28" t="s">
        <v>28</v>
      </c>
    </row>
    <row r="29" spans="1:9" x14ac:dyDescent="0.25">
      <c r="A29" t="s">
        <v>22</v>
      </c>
      <c r="B29" t="s">
        <v>12</v>
      </c>
      <c r="C29" s="1">
        <v>102.95</v>
      </c>
      <c r="D29" t="s">
        <v>72</v>
      </c>
    </row>
    <row r="30" spans="1:9" x14ac:dyDescent="0.25">
      <c r="A30" t="s">
        <v>22</v>
      </c>
      <c r="B30" t="s">
        <v>12</v>
      </c>
      <c r="C30" s="1">
        <v>137.87</v>
      </c>
      <c r="D30" t="s">
        <v>13</v>
      </c>
      <c r="I30" t="s">
        <v>631</v>
      </c>
    </row>
    <row r="31" spans="1:9" x14ac:dyDescent="0.25">
      <c r="A31" t="s">
        <v>22</v>
      </c>
      <c r="B31" t="s">
        <v>12</v>
      </c>
      <c r="C31" s="1">
        <v>137.99</v>
      </c>
      <c r="D31" t="s">
        <v>32</v>
      </c>
      <c r="I31" t="s">
        <v>632</v>
      </c>
    </row>
    <row r="32" spans="1:9" x14ac:dyDescent="0.25">
      <c r="A32" t="s">
        <v>277</v>
      </c>
      <c r="B32" t="s">
        <v>12</v>
      </c>
      <c r="C32" s="1">
        <v>106.9</v>
      </c>
      <c r="D32" t="s">
        <v>28</v>
      </c>
      <c r="I32" t="s">
        <v>633</v>
      </c>
    </row>
    <row r="33" spans="1:9" x14ac:dyDescent="0.25">
      <c r="A33" t="s">
        <v>46</v>
      </c>
      <c r="B33" t="s">
        <v>12</v>
      </c>
      <c r="C33" s="1">
        <v>148.77000000000001</v>
      </c>
      <c r="D33" t="s">
        <v>13</v>
      </c>
      <c r="I33" t="s">
        <v>650</v>
      </c>
    </row>
    <row r="34" spans="1:9" x14ac:dyDescent="0.25">
      <c r="A34" t="s">
        <v>11</v>
      </c>
      <c r="B34" t="s">
        <v>12</v>
      </c>
      <c r="C34" s="1">
        <v>117.29</v>
      </c>
      <c r="D34" t="s">
        <v>18</v>
      </c>
    </row>
    <row r="35" spans="1:9" x14ac:dyDescent="0.25">
      <c r="A35" t="s">
        <v>11</v>
      </c>
      <c r="B35" t="s">
        <v>12</v>
      </c>
      <c r="C35" s="1">
        <v>130.16999999999999</v>
      </c>
      <c r="D35" t="s">
        <v>42</v>
      </c>
    </row>
    <row r="36" spans="1:9" x14ac:dyDescent="0.25">
      <c r="A36" t="s">
        <v>22</v>
      </c>
      <c r="B36" t="s">
        <v>12</v>
      </c>
      <c r="C36" s="1">
        <v>113.95</v>
      </c>
      <c r="D36" t="s">
        <v>72</v>
      </c>
    </row>
    <row r="37" spans="1:9" x14ac:dyDescent="0.25">
      <c r="A37" t="s">
        <v>22</v>
      </c>
      <c r="B37" t="s">
        <v>12</v>
      </c>
      <c r="C37" s="1">
        <v>139.15</v>
      </c>
      <c r="D37" t="s">
        <v>13</v>
      </c>
    </row>
    <row r="38" spans="1:9" x14ac:dyDescent="0.25">
      <c r="A38" t="s">
        <v>22</v>
      </c>
      <c r="B38" t="s">
        <v>12</v>
      </c>
      <c r="C38" s="1">
        <v>127.6</v>
      </c>
      <c r="D38" t="s">
        <v>32</v>
      </c>
    </row>
    <row r="39" spans="1:9" x14ac:dyDescent="0.25">
      <c r="A39" t="s">
        <v>22</v>
      </c>
      <c r="B39" t="s">
        <v>12</v>
      </c>
      <c r="C39" s="1">
        <v>105.46</v>
      </c>
      <c r="D39" t="s">
        <v>23</v>
      </c>
    </row>
    <row r="40" spans="1:9" x14ac:dyDescent="0.25">
      <c r="A40" t="s">
        <v>11</v>
      </c>
      <c r="B40" t="s">
        <v>12</v>
      </c>
      <c r="C40" s="1">
        <v>122.78</v>
      </c>
      <c r="D40" t="s">
        <v>18</v>
      </c>
    </row>
    <row r="41" spans="1:9" x14ac:dyDescent="0.25">
      <c r="A41" t="s">
        <v>11</v>
      </c>
      <c r="B41" t="s">
        <v>12</v>
      </c>
      <c r="C41" s="1">
        <v>135.86000000000001</v>
      </c>
      <c r="D41" t="s">
        <v>42</v>
      </c>
    </row>
    <row r="42" spans="1:9" x14ac:dyDescent="0.25">
      <c r="A42" t="s">
        <v>11</v>
      </c>
      <c r="B42" t="s">
        <v>12</v>
      </c>
      <c r="C42" s="1">
        <v>100.59</v>
      </c>
      <c r="D42" t="s">
        <v>23</v>
      </c>
    </row>
    <row r="43" spans="1:9" x14ac:dyDescent="0.25">
      <c r="A43" t="s">
        <v>46</v>
      </c>
      <c r="B43" t="s">
        <v>12</v>
      </c>
      <c r="C43" s="1">
        <v>138.79</v>
      </c>
      <c r="D43" t="s">
        <v>42</v>
      </c>
    </row>
    <row r="44" spans="1:9" x14ac:dyDescent="0.25">
      <c r="A44" t="s">
        <v>59</v>
      </c>
      <c r="B44" t="s">
        <v>12</v>
      </c>
      <c r="C44" s="1">
        <v>108</v>
      </c>
      <c r="D44" t="s">
        <v>42</v>
      </c>
    </row>
    <row r="45" spans="1:9" x14ac:dyDescent="0.25">
      <c r="A45" t="s">
        <v>11</v>
      </c>
      <c r="B45" t="s">
        <v>12</v>
      </c>
      <c r="C45" s="1">
        <v>140.63</v>
      </c>
      <c r="D45" t="s">
        <v>18</v>
      </c>
    </row>
    <row r="46" spans="1:9" x14ac:dyDescent="0.25">
      <c r="A46" t="s">
        <v>11</v>
      </c>
      <c r="B46" t="s">
        <v>12</v>
      </c>
      <c r="C46" s="1">
        <v>111.75</v>
      </c>
      <c r="D46" t="s">
        <v>72</v>
      </c>
    </row>
    <row r="47" spans="1:9" x14ac:dyDescent="0.25">
      <c r="A47" t="s">
        <v>22</v>
      </c>
      <c r="B47" t="s">
        <v>12</v>
      </c>
      <c r="C47" s="1">
        <v>133.71</v>
      </c>
      <c r="D47" t="s">
        <v>32</v>
      </c>
    </row>
    <row r="48" spans="1:9" x14ac:dyDescent="0.25">
      <c r="A48" t="s">
        <v>22</v>
      </c>
      <c r="B48" t="s">
        <v>12</v>
      </c>
      <c r="C48" s="1">
        <v>117.72</v>
      </c>
      <c r="D48" t="s">
        <v>28</v>
      </c>
    </row>
    <row r="49" spans="1:4" x14ac:dyDescent="0.25">
      <c r="A49" t="s">
        <v>11</v>
      </c>
      <c r="B49" t="s">
        <v>12</v>
      </c>
      <c r="C49" s="1">
        <v>149.25</v>
      </c>
      <c r="D49" t="s">
        <v>28</v>
      </c>
    </row>
    <row r="50" spans="1:4" x14ac:dyDescent="0.25">
      <c r="A50" t="s">
        <v>11</v>
      </c>
      <c r="B50" t="s">
        <v>12</v>
      </c>
      <c r="C50" s="1">
        <v>140.44</v>
      </c>
      <c r="D50" t="s">
        <v>23</v>
      </c>
    </row>
    <row r="51" spans="1:4" x14ac:dyDescent="0.25">
      <c r="A51" t="s">
        <v>22</v>
      </c>
      <c r="B51" t="s">
        <v>12</v>
      </c>
      <c r="C51" s="1">
        <v>100.17</v>
      </c>
      <c r="D51" t="s">
        <v>18</v>
      </c>
    </row>
    <row r="52" spans="1:4" x14ac:dyDescent="0.25">
      <c r="A52" t="s">
        <v>11</v>
      </c>
      <c r="B52" t="s">
        <v>12</v>
      </c>
      <c r="C52" s="1">
        <v>103.57</v>
      </c>
      <c r="D52" t="s">
        <v>23</v>
      </c>
    </row>
    <row r="53" spans="1:4" x14ac:dyDescent="0.25">
      <c r="A53" t="s">
        <v>22</v>
      </c>
      <c r="B53" t="s">
        <v>12</v>
      </c>
      <c r="C53" s="1">
        <v>130.5</v>
      </c>
      <c r="D53" t="s">
        <v>23</v>
      </c>
    </row>
    <row r="54" spans="1:4" x14ac:dyDescent="0.25">
      <c r="A54" t="s">
        <v>11</v>
      </c>
      <c r="B54" t="s">
        <v>12</v>
      </c>
      <c r="C54" s="1">
        <v>101.33</v>
      </c>
      <c r="D54" t="s">
        <v>32</v>
      </c>
    </row>
    <row r="55" spans="1:4" x14ac:dyDescent="0.25">
      <c r="A55" t="s">
        <v>22</v>
      </c>
      <c r="B55" t="s">
        <v>12</v>
      </c>
      <c r="C55" s="1">
        <v>145.16</v>
      </c>
      <c r="D55" t="s">
        <v>18</v>
      </c>
    </row>
    <row r="56" spans="1:4" x14ac:dyDescent="0.25">
      <c r="A56" t="s">
        <v>11</v>
      </c>
      <c r="B56" t="s">
        <v>12</v>
      </c>
      <c r="C56" s="1">
        <v>120.44</v>
      </c>
      <c r="D56" t="s">
        <v>13</v>
      </c>
    </row>
    <row r="57" spans="1:4" x14ac:dyDescent="0.25">
      <c r="A57" t="s">
        <v>22</v>
      </c>
      <c r="B57" t="s">
        <v>12</v>
      </c>
      <c r="C57" s="1">
        <v>102.59</v>
      </c>
      <c r="D57" t="s">
        <v>32</v>
      </c>
    </row>
    <row r="58" spans="1:4" x14ac:dyDescent="0.25">
      <c r="A58" t="s">
        <v>11</v>
      </c>
      <c r="B58" t="s">
        <v>12</v>
      </c>
      <c r="C58" s="1">
        <v>143.97999999999999</v>
      </c>
      <c r="D58" t="s">
        <v>72</v>
      </c>
    </row>
    <row r="59" spans="1:4" x14ac:dyDescent="0.25">
      <c r="A59" t="s">
        <v>11</v>
      </c>
      <c r="B59" t="s">
        <v>12</v>
      </c>
      <c r="C59" s="1">
        <v>110.3</v>
      </c>
      <c r="D59" t="s">
        <v>72</v>
      </c>
    </row>
    <row r="60" spans="1:4" x14ac:dyDescent="0.25">
      <c r="A60" t="s">
        <v>46</v>
      </c>
      <c r="B60" t="s">
        <v>12</v>
      </c>
      <c r="C60" s="1">
        <v>100.84</v>
      </c>
      <c r="D60" t="s">
        <v>28</v>
      </c>
    </row>
    <row r="61" spans="1:4" x14ac:dyDescent="0.25">
      <c r="A61" t="s">
        <v>22</v>
      </c>
      <c r="B61" t="s">
        <v>12</v>
      </c>
      <c r="C61" s="1">
        <v>118.21</v>
      </c>
      <c r="D61" t="s">
        <v>72</v>
      </c>
    </row>
    <row r="62" spans="1:4" x14ac:dyDescent="0.25">
      <c r="A62" t="s">
        <v>46</v>
      </c>
      <c r="B62" t="s">
        <v>12</v>
      </c>
      <c r="C62" s="1">
        <v>147.71</v>
      </c>
      <c r="D62" t="s">
        <v>32</v>
      </c>
    </row>
    <row r="63" spans="1:4" x14ac:dyDescent="0.25">
      <c r="A63" t="s">
        <v>22</v>
      </c>
      <c r="B63" t="s">
        <v>12</v>
      </c>
      <c r="C63" s="1">
        <v>128.1</v>
      </c>
      <c r="D63" t="s">
        <v>42</v>
      </c>
    </row>
    <row r="64" spans="1:4" x14ac:dyDescent="0.25">
      <c r="A64" t="s">
        <v>11</v>
      </c>
      <c r="B64" t="s">
        <v>12</v>
      </c>
      <c r="C64" s="1">
        <v>105.56</v>
      </c>
      <c r="D64" t="s">
        <v>42</v>
      </c>
    </row>
    <row r="65" spans="1:4" x14ac:dyDescent="0.25">
      <c r="A65" t="s">
        <v>22</v>
      </c>
      <c r="B65" t="s">
        <v>12</v>
      </c>
      <c r="C65" s="1">
        <v>122.85</v>
      </c>
      <c r="D65" t="s">
        <v>23</v>
      </c>
    </row>
    <row r="66" spans="1:4" x14ac:dyDescent="0.25">
      <c r="A66" t="s">
        <v>22</v>
      </c>
      <c r="B66" t="s">
        <v>12</v>
      </c>
      <c r="C66" s="1">
        <v>148.6</v>
      </c>
      <c r="D66" t="s">
        <v>42</v>
      </c>
    </row>
    <row r="67" spans="1:4" x14ac:dyDescent="0.25">
      <c r="A67" t="s">
        <v>22</v>
      </c>
      <c r="B67" t="s">
        <v>12</v>
      </c>
      <c r="C67" s="1">
        <v>136.07</v>
      </c>
      <c r="D67" t="s">
        <v>23</v>
      </c>
    </row>
    <row r="68" spans="1:4" x14ac:dyDescent="0.25">
      <c r="A68" t="s">
        <v>11</v>
      </c>
      <c r="B68" t="s">
        <v>12</v>
      </c>
      <c r="C68" s="1">
        <v>107.63</v>
      </c>
      <c r="D68" t="s">
        <v>32</v>
      </c>
    </row>
    <row r="69" spans="1:4" x14ac:dyDescent="0.25">
      <c r="A69" t="s">
        <v>11</v>
      </c>
      <c r="B69" t="s">
        <v>12</v>
      </c>
      <c r="C69" s="1">
        <v>105.32</v>
      </c>
      <c r="D69" t="s">
        <v>23</v>
      </c>
    </row>
    <row r="70" spans="1:4" x14ac:dyDescent="0.25">
      <c r="A70" t="s">
        <v>22</v>
      </c>
      <c r="B70" t="s">
        <v>12</v>
      </c>
      <c r="C70" s="1">
        <v>148.51</v>
      </c>
      <c r="D70" t="s">
        <v>28</v>
      </c>
    </row>
    <row r="71" spans="1:4" x14ac:dyDescent="0.25">
      <c r="A71" t="s">
        <v>11</v>
      </c>
      <c r="B71" t="s">
        <v>12</v>
      </c>
      <c r="C71" s="1">
        <v>133.34</v>
      </c>
      <c r="D71" t="s">
        <v>13</v>
      </c>
    </row>
    <row r="72" spans="1:4" x14ac:dyDescent="0.25">
      <c r="A72" t="s">
        <v>11</v>
      </c>
      <c r="B72" t="s">
        <v>12</v>
      </c>
      <c r="C72" s="1">
        <v>126.38</v>
      </c>
      <c r="D72" t="s">
        <v>28</v>
      </c>
    </row>
    <row r="73" spans="1:4" x14ac:dyDescent="0.25">
      <c r="A73" t="s">
        <v>22</v>
      </c>
      <c r="B73" t="s">
        <v>12</v>
      </c>
      <c r="C73" s="1">
        <v>134.68</v>
      </c>
      <c r="D73" t="s">
        <v>42</v>
      </c>
    </row>
    <row r="74" spans="1:4" x14ac:dyDescent="0.25">
      <c r="A74" t="s">
        <v>11</v>
      </c>
      <c r="B74" t="s">
        <v>12</v>
      </c>
      <c r="C74" s="1">
        <v>136.07</v>
      </c>
      <c r="D74" t="s">
        <v>13</v>
      </c>
    </row>
    <row r="75" spans="1:4" x14ac:dyDescent="0.25">
      <c r="A75" t="s">
        <v>22</v>
      </c>
      <c r="B75" t="s">
        <v>12</v>
      </c>
      <c r="C75" s="1">
        <v>109.65</v>
      </c>
      <c r="D75" t="s">
        <v>42</v>
      </c>
    </row>
    <row r="76" spans="1:4" x14ac:dyDescent="0.25">
      <c r="A76" t="s">
        <v>22</v>
      </c>
      <c r="B76" t="s">
        <v>12</v>
      </c>
      <c r="C76" s="1">
        <v>136.57</v>
      </c>
      <c r="D76" t="s">
        <v>32</v>
      </c>
    </row>
    <row r="77" spans="1:4" x14ac:dyDescent="0.25">
      <c r="A77" t="s">
        <v>22</v>
      </c>
      <c r="B77" t="s">
        <v>12</v>
      </c>
      <c r="C77" s="1">
        <v>121.9</v>
      </c>
      <c r="D77" t="s">
        <v>42</v>
      </c>
    </row>
    <row r="78" spans="1:4" x14ac:dyDescent="0.25">
      <c r="A78" t="s">
        <v>22</v>
      </c>
      <c r="B78" t="s">
        <v>12</v>
      </c>
      <c r="C78" s="1">
        <v>140</v>
      </c>
      <c r="D78" t="s">
        <v>18</v>
      </c>
    </row>
    <row r="79" spans="1:4" x14ac:dyDescent="0.25">
      <c r="A79" t="s">
        <v>11</v>
      </c>
      <c r="B79" t="s">
        <v>12</v>
      </c>
      <c r="C79" s="1">
        <v>124.99</v>
      </c>
      <c r="D79" t="s">
        <v>42</v>
      </c>
    </row>
    <row r="80" spans="1:4" x14ac:dyDescent="0.25">
      <c r="A80" t="s">
        <v>11</v>
      </c>
      <c r="B80" t="s">
        <v>12</v>
      </c>
      <c r="C80" s="1">
        <v>118.88</v>
      </c>
      <c r="D80" t="s">
        <v>23</v>
      </c>
    </row>
    <row r="81" spans="1:4" x14ac:dyDescent="0.25">
      <c r="A81" t="s">
        <v>11</v>
      </c>
      <c r="B81" t="s">
        <v>12</v>
      </c>
      <c r="C81" s="1">
        <v>107.49</v>
      </c>
      <c r="D81" t="s">
        <v>28</v>
      </c>
    </row>
    <row r="82" spans="1:4" x14ac:dyDescent="0.25">
      <c r="A82" t="s">
        <v>11</v>
      </c>
      <c r="B82" t="s">
        <v>12</v>
      </c>
      <c r="C82" s="1">
        <v>132.1</v>
      </c>
      <c r="D82" t="s">
        <v>18</v>
      </c>
    </row>
    <row r="83" spans="1:4" x14ac:dyDescent="0.25">
      <c r="A83" t="s">
        <v>22</v>
      </c>
      <c r="B83" t="s">
        <v>12</v>
      </c>
      <c r="C83" s="1">
        <v>149.16</v>
      </c>
      <c r="D83" t="s">
        <v>13</v>
      </c>
    </row>
    <row r="84" spans="1:4" x14ac:dyDescent="0.25">
      <c r="A84" t="s">
        <v>11</v>
      </c>
      <c r="B84" t="s">
        <v>12</v>
      </c>
      <c r="C84" s="1">
        <v>134.11000000000001</v>
      </c>
      <c r="D84" t="s">
        <v>32</v>
      </c>
    </row>
    <row r="85" spans="1:4" x14ac:dyDescent="0.25">
      <c r="A85" t="s">
        <v>22</v>
      </c>
      <c r="B85" t="s">
        <v>12</v>
      </c>
      <c r="C85" s="1">
        <v>139.05000000000001</v>
      </c>
      <c r="D85" t="s">
        <v>13</v>
      </c>
    </row>
    <row r="86" spans="1:4" x14ac:dyDescent="0.25">
      <c r="A86" t="s">
        <v>11</v>
      </c>
      <c r="B86" t="s">
        <v>12</v>
      </c>
      <c r="C86" s="1">
        <v>138.83000000000001</v>
      </c>
      <c r="D86" t="s">
        <v>72</v>
      </c>
    </row>
    <row r="87" spans="1:4" x14ac:dyDescent="0.25">
      <c r="A87" t="s">
        <v>22</v>
      </c>
      <c r="B87" t="s">
        <v>12</v>
      </c>
      <c r="C87" s="1">
        <v>108.47</v>
      </c>
      <c r="D87" t="s">
        <v>28</v>
      </c>
    </row>
  </sheetData>
  <pageMargins left="0.7" right="0.7" top="0.75" bottom="0.75" header="0.3" footer="0.3"/>
  <drawing r:id="rId1"/>
  <tableParts count="2">
    <tablePart r:id="rId2"/>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6388BF-7CF1-43AC-B91E-079643F45BD9}">
  <dimension ref="A1:L97"/>
  <sheetViews>
    <sheetView workbookViewId="0">
      <selection activeCell="F17" sqref="F17"/>
    </sheetView>
  </sheetViews>
  <sheetFormatPr defaultRowHeight="13.8" x14ac:dyDescent="0.25"/>
  <cols>
    <col min="1" max="1" width="11.5" bestFit="1" customWidth="1"/>
    <col min="2" max="2" width="9.59765625" customWidth="1"/>
    <col min="3" max="3" width="9.09765625" style="1" bestFit="1" customWidth="1"/>
    <col min="6" max="6" width="14.296875" bestFit="1" customWidth="1"/>
    <col min="7" max="7" width="12.59765625" customWidth="1"/>
    <col min="9" max="9" width="10.59765625" bestFit="1" customWidth="1"/>
    <col min="10" max="10" width="9.09765625" bestFit="1" customWidth="1"/>
    <col min="11" max="11" width="9.796875" customWidth="1"/>
    <col min="12" max="12" width="12.59765625" customWidth="1"/>
    <col min="13" max="13" width="11.59765625" bestFit="1" customWidth="1"/>
  </cols>
  <sheetData>
    <row r="1" spans="1:12" x14ac:dyDescent="0.25">
      <c r="A1" t="s">
        <v>4</v>
      </c>
      <c r="B1" t="s">
        <v>5</v>
      </c>
      <c r="C1" s="1" t="s">
        <v>6</v>
      </c>
      <c r="D1" t="s">
        <v>7</v>
      </c>
      <c r="F1" t="s">
        <v>27</v>
      </c>
      <c r="G1" t="s">
        <v>623</v>
      </c>
      <c r="I1" t="s">
        <v>7</v>
      </c>
      <c r="J1" t="s">
        <v>629</v>
      </c>
      <c r="K1" t="s">
        <v>645</v>
      </c>
      <c r="L1" t="s">
        <v>646</v>
      </c>
    </row>
    <row r="2" spans="1:12" x14ac:dyDescent="0.25">
      <c r="A2" t="s">
        <v>11</v>
      </c>
      <c r="B2" t="s">
        <v>27</v>
      </c>
      <c r="C2" s="1">
        <v>143.49</v>
      </c>
      <c r="D2" t="s">
        <v>28</v>
      </c>
      <c r="F2" t="s">
        <v>635</v>
      </c>
      <c r="G2">
        <v>96</v>
      </c>
      <c r="I2" t="s">
        <v>42</v>
      </c>
      <c r="J2">
        <f>SUMIF(Table5[Shirts],D77,Table5[Price])</f>
        <v>2010.03</v>
      </c>
      <c r="K2" s="4">
        <f>J2/$J$9</f>
        <v>0.16819630977783354</v>
      </c>
      <c r="L2" s="5">
        <f>K2</f>
        <v>0.16819630977783354</v>
      </c>
    </row>
    <row r="3" spans="1:12" x14ac:dyDescent="0.25">
      <c r="A3" t="s">
        <v>11</v>
      </c>
      <c r="B3" t="s">
        <v>27</v>
      </c>
      <c r="C3" s="1">
        <v>115.62</v>
      </c>
      <c r="D3" t="s">
        <v>28</v>
      </c>
      <c r="F3" t="s">
        <v>637</v>
      </c>
      <c r="G3">
        <v>7</v>
      </c>
      <c r="I3" t="s">
        <v>18</v>
      </c>
      <c r="J3">
        <f>SUMIF(Table5[Shirts],Table5[[#This Row],[Shirts]],Table5[Price])</f>
        <v>2132.23</v>
      </c>
      <c r="K3" s="4">
        <f t="shared" ref="K3:K9" si="0">J3/$J$9</f>
        <v>0.17842182335467133</v>
      </c>
      <c r="L3" s="5">
        <f t="shared" ref="L3:L8" si="1">L2+K3</f>
        <v>0.34661813313250489</v>
      </c>
    </row>
    <row r="4" spans="1:12" x14ac:dyDescent="0.25">
      <c r="A4" t="s">
        <v>46</v>
      </c>
      <c r="B4" t="s">
        <v>27</v>
      </c>
      <c r="C4" s="1">
        <v>125.06</v>
      </c>
      <c r="D4" t="s">
        <v>13</v>
      </c>
      <c r="F4" t="s">
        <v>11</v>
      </c>
      <c r="G4" s="1">
        <f>SUMIF(Table5[gender],A74,Table5[Price])</f>
        <v>4703.42</v>
      </c>
      <c r="I4" t="s">
        <v>23</v>
      </c>
      <c r="J4">
        <f>SUMIF(Table5[Shirts],Table5[[#This Row],[Shirts]],Table5[Price])</f>
        <v>1606.5200000000002</v>
      </c>
      <c r="K4" s="4">
        <f t="shared" si="0"/>
        <v>0.134431195347475</v>
      </c>
      <c r="L4" s="5">
        <f t="shared" si="1"/>
        <v>0.48104932847997989</v>
      </c>
    </row>
    <row r="5" spans="1:12" x14ac:dyDescent="0.25">
      <c r="A5" t="s">
        <v>11</v>
      </c>
      <c r="B5" t="s">
        <v>27</v>
      </c>
      <c r="C5" s="1">
        <v>129.35</v>
      </c>
      <c r="D5" t="s">
        <v>23</v>
      </c>
      <c r="F5" t="s">
        <v>22</v>
      </c>
      <c r="G5" s="1">
        <f>SUMIF(Table5[gender],A10,Table5[Price])</f>
        <v>5846.3799999999983</v>
      </c>
      <c r="I5" t="s">
        <v>13</v>
      </c>
      <c r="J5">
        <f>SUMIF(Table5[Shirts],D14,Table5[Price])</f>
        <v>1606.5200000000002</v>
      </c>
      <c r="K5" s="4">
        <f t="shared" si="0"/>
        <v>0.134431195347475</v>
      </c>
      <c r="L5" s="5">
        <f t="shared" si="1"/>
        <v>0.61548052382745488</v>
      </c>
    </row>
    <row r="6" spans="1:12" x14ac:dyDescent="0.25">
      <c r="A6" t="s">
        <v>22</v>
      </c>
      <c r="B6" t="s">
        <v>27</v>
      </c>
      <c r="C6" s="1">
        <v>139.91</v>
      </c>
      <c r="D6" t="s">
        <v>18</v>
      </c>
      <c r="F6" t="s">
        <v>634</v>
      </c>
      <c r="G6" s="2">
        <f>G14-(G5+G4)</f>
        <v>1527.4900000000016</v>
      </c>
      <c r="I6" t="s">
        <v>28</v>
      </c>
      <c r="J6">
        <f>SUMIF(Table5[Shirts],D16,Table5[Price])</f>
        <v>2132.23</v>
      </c>
      <c r="K6" s="4">
        <f t="shared" si="0"/>
        <v>0.17842182335467133</v>
      </c>
      <c r="L6" s="5">
        <f t="shared" si="1"/>
        <v>0.79390234718212627</v>
      </c>
    </row>
    <row r="7" spans="1:12" x14ac:dyDescent="0.25">
      <c r="A7" t="s">
        <v>22</v>
      </c>
      <c r="B7" t="s">
        <v>27</v>
      </c>
      <c r="C7" s="1">
        <v>118.89</v>
      </c>
      <c r="D7" t="s">
        <v>23</v>
      </c>
      <c r="F7" t="s">
        <v>638</v>
      </c>
      <c r="G7" s="1">
        <f>AVERAGE(Table5[Price])</f>
        <v>125.80510416666668</v>
      </c>
      <c r="I7" t="s">
        <v>72</v>
      </c>
      <c r="J7">
        <f>SUMIF(Table5[Shirts],D17,Table5[Price])</f>
        <v>1726.53</v>
      </c>
      <c r="K7" s="4">
        <f t="shared" si="0"/>
        <v>0.14447345299359857</v>
      </c>
      <c r="L7" s="5">
        <f t="shared" si="1"/>
        <v>0.93837580017572486</v>
      </c>
    </row>
    <row r="8" spans="1:12" x14ac:dyDescent="0.25">
      <c r="A8" t="s">
        <v>11</v>
      </c>
      <c r="B8" t="s">
        <v>27</v>
      </c>
      <c r="C8" s="1">
        <v>123.51</v>
      </c>
      <c r="D8" t="s">
        <v>72</v>
      </c>
      <c r="F8" t="s">
        <v>639</v>
      </c>
      <c r="G8" s="1">
        <f>MIN(Table5[Price])</f>
        <v>100.82</v>
      </c>
      <c r="I8" t="s">
        <v>32</v>
      </c>
      <c r="J8">
        <f>SUMIF(Table5[Shirts],D54,Table5[Price])</f>
        <v>736.43999999999994</v>
      </c>
      <c r="K8" s="4">
        <f t="shared" si="0"/>
        <v>6.1624199824275118E-2</v>
      </c>
      <c r="L8" s="5">
        <f t="shared" si="1"/>
        <v>1</v>
      </c>
    </row>
    <row r="9" spans="1:12" x14ac:dyDescent="0.25">
      <c r="A9" t="s">
        <v>22</v>
      </c>
      <c r="B9" t="s">
        <v>27</v>
      </c>
      <c r="C9" s="1">
        <v>127.22</v>
      </c>
      <c r="D9" t="s">
        <v>42</v>
      </c>
      <c r="F9" t="s">
        <v>640</v>
      </c>
      <c r="G9" s="1">
        <f>MAX(Table5[Price])</f>
        <v>149.5</v>
      </c>
      <c r="J9">
        <f>SUM(J2:J8)</f>
        <v>11950.500000000002</v>
      </c>
      <c r="K9" s="4">
        <f t="shared" si="0"/>
        <v>1</v>
      </c>
    </row>
    <row r="10" spans="1:12" x14ac:dyDescent="0.25">
      <c r="A10" t="s">
        <v>22</v>
      </c>
      <c r="B10" t="s">
        <v>27</v>
      </c>
      <c r="C10" s="1">
        <v>140.83000000000001</v>
      </c>
      <c r="D10" t="s">
        <v>23</v>
      </c>
      <c r="F10" t="s">
        <v>641</v>
      </c>
      <c r="G10" s="1">
        <f>_xlfn.VAR.P(Table5[Price])</f>
        <v>193.63768540581805</v>
      </c>
    </row>
    <row r="11" spans="1:12" x14ac:dyDescent="0.25">
      <c r="A11" t="s">
        <v>22</v>
      </c>
      <c r="B11" t="s">
        <v>27</v>
      </c>
      <c r="C11" s="1">
        <v>129.80000000000001</v>
      </c>
      <c r="D11" t="s">
        <v>23</v>
      </c>
      <c r="F11" t="s">
        <v>642</v>
      </c>
      <c r="G11" s="1">
        <f>SQRT(G10)</f>
        <v>13.915375862901371</v>
      </c>
    </row>
    <row r="12" spans="1:12" x14ac:dyDescent="0.25">
      <c r="A12" t="s">
        <v>22</v>
      </c>
      <c r="B12" t="s">
        <v>27</v>
      </c>
      <c r="C12" s="1">
        <v>139.30000000000001</v>
      </c>
      <c r="D12" t="s">
        <v>18</v>
      </c>
      <c r="F12" t="s">
        <v>643</v>
      </c>
      <c r="G12" s="3">
        <f>SKEW(Table5[Price])</f>
        <v>-0.25681879508323935</v>
      </c>
    </row>
    <row r="13" spans="1:12" x14ac:dyDescent="0.25">
      <c r="A13" t="s">
        <v>11</v>
      </c>
      <c r="B13" t="s">
        <v>27</v>
      </c>
      <c r="C13" s="1">
        <v>124.21</v>
      </c>
      <c r="D13" t="s">
        <v>13</v>
      </c>
      <c r="F13" t="s">
        <v>644</v>
      </c>
      <c r="G13" s="3">
        <f>KURT(Table5[Price])</f>
        <v>-1.1107764158245357</v>
      </c>
    </row>
    <row r="14" spans="1:12" x14ac:dyDescent="0.25">
      <c r="A14" t="s">
        <v>22</v>
      </c>
      <c r="B14" t="s">
        <v>27</v>
      </c>
      <c r="C14" s="1">
        <v>104.42</v>
      </c>
      <c r="D14" t="s">
        <v>13</v>
      </c>
      <c r="F14" t="s">
        <v>628</v>
      </c>
      <c r="G14" s="2">
        <f>SUM(Table5[Price])</f>
        <v>12077.29</v>
      </c>
    </row>
    <row r="15" spans="1:12" x14ac:dyDescent="0.25">
      <c r="A15" t="s">
        <v>22</v>
      </c>
      <c r="B15" t="s">
        <v>27</v>
      </c>
      <c r="C15" s="1">
        <v>129.86000000000001</v>
      </c>
      <c r="D15" t="s">
        <v>42</v>
      </c>
    </row>
    <row r="16" spans="1:12" x14ac:dyDescent="0.25">
      <c r="A16" t="s">
        <v>22</v>
      </c>
      <c r="B16" t="s">
        <v>27</v>
      </c>
      <c r="C16" s="1">
        <v>108.64</v>
      </c>
      <c r="D16" t="s">
        <v>28</v>
      </c>
    </row>
    <row r="17" spans="1:8" x14ac:dyDescent="0.25">
      <c r="A17" t="s">
        <v>11</v>
      </c>
      <c r="B17" t="s">
        <v>27</v>
      </c>
      <c r="C17" s="1">
        <v>101.75</v>
      </c>
      <c r="D17" t="s">
        <v>72</v>
      </c>
    </row>
    <row r="18" spans="1:8" x14ac:dyDescent="0.25">
      <c r="A18" t="s">
        <v>11</v>
      </c>
      <c r="B18" t="s">
        <v>27</v>
      </c>
      <c r="C18" s="1">
        <v>144.33000000000001</v>
      </c>
      <c r="D18" t="s">
        <v>23</v>
      </c>
    </row>
    <row r="19" spans="1:8" x14ac:dyDescent="0.25">
      <c r="A19" t="s">
        <v>136</v>
      </c>
      <c r="B19" t="s">
        <v>27</v>
      </c>
      <c r="C19" s="1">
        <v>116.52</v>
      </c>
      <c r="D19" t="s">
        <v>42</v>
      </c>
    </row>
    <row r="20" spans="1:8" x14ac:dyDescent="0.25">
      <c r="A20" t="s">
        <v>22</v>
      </c>
      <c r="B20" t="s">
        <v>27</v>
      </c>
      <c r="C20" s="1">
        <v>145.94</v>
      </c>
      <c r="D20" t="s">
        <v>18</v>
      </c>
    </row>
    <row r="21" spans="1:8" x14ac:dyDescent="0.25">
      <c r="A21" t="s">
        <v>22</v>
      </c>
      <c r="B21" t="s">
        <v>27</v>
      </c>
      <c r="C21" s="1">
        <v>138.44999999999999</v>
      </c>
      <c r="D21" t="s">
        <v>28</v>
      </c>
    </row>
    <row r="22" spans="1:8" x14ac:dyDescent="0.25">
      <c r="A22" t="s">
        <v>22</v>
      </c>
      <c r="B22" t="s">
        <v>27</v>
      </c>
      <c r="C22" s="1">
        <v>136.37</v>
      </c>
      <c r="D22" t="s">
        <v>32</v>
      </c>
    </row>
    <row r="23" spans="1:8" x14ac:dyDescent="0.25">
      <c r="A23" t="s">
        <v>22</v>
      </c>
      <c r="B23" t="s">
        <v>27</v>
      </c>
      <c r="C23" s="1">
        <v>149.5</v>
      </c>
      <c r="D23" t="s">
        <v>23</v>
      </c>
    </row>
    <row r="24" spans="1:8" x14ac:dyDescent="0.25">
      <c r="A24" t="s">
        <v>11</v>
      </c>
      <c r="B24" t="s">
        <v>27</v>
      </c>
      <c r="C24" s="1">
        <v>128.38</v>
      </c>
      <c r="D24" t="s">
        <v>42</v>
      </c>
    </row>
    <row r="25" spans="1:8" x14ac:dyDescent="0.25">
      <c r="A25" t="s">
        <v>22</v>
      </c>
      <c r="B25" t="s">
        <v>27</v>
      </c>
      <c r="C25" s="1">
        <v>106.37</v>
      </c>
      <c r="D25" t="s">
        <v>72</v>
      </c>
    </row>
    <row r="26" spans="1:8" x14ac:dyDescent="0.25">
      <c r="A26" t="s">
        <v>22</v>
      </c>
      <c r="B26" t="s">
        <v>27</v>
      </c>
      <c r="C26" s="1">
        <v>139.96</v>
      </c>
      <c r="D26" t="s">
        <v>42</v>
      </c>
    </row>
    <row r="27" spans="1:8" x14ac:dyDescent="0.25">
      <c r="A27" t="s">
        <v>11</v>
      </c>
      <c r="B27" t="s">
        <v>27</v>
      </c>
      <c r="C27" s="1">
        <v>117.52</v>
      </c>
      <c r="D27" t="s">
        <v>23</v>
      </c>
    </row>
    <row r="28" spans="1:8" x14ac:dyDescent="0.25">
      <c r="A28" t="s">
        <v>11</v>
      </c>
      <c r="B28" t="s">
        <v>27</v>
      </c>
      <c r="C28" s="1">
        <v>107.52</v>
      </c>
      <c r="D28" t="s">
        <v>18</v>
      </c>
    </row>
    <row r="29" spans="1:8" x14ac:dyDescent="0.25">
      <c r="A29" t="s">
        <v>22</v>
      </c>
      <c r="B29" t="s">
        <v>27</v>
      </c>
      <c r="C29" s="1">
        <v>105.56</v>
      </c>
      <c r="D29" t="s">
        <v>28</v>
      </c>
    </row>
    <row r="30" spans="1:8" x14ac:dyDescent="0.25">
      <c r="A30" t="s">
        <v>22</v>
      </c>
      <c r="B30" t="s">
        <v>27</v>
      </c>
      <c r="C30" s="1">
        <v>143.47</v>
      </c>
      <c r="D30" t="s">
        <v>42</v>
      </c>
    </row>
    <row r="31" spans="1:8" x14ac:dyDescent="0.25">
      <c r="A31" t="s">
        <v>11</v>
      </c>
      <c r="B31" t="s">
        <v>27</v>
      </c>
      <c r="C31" s="1">
        <v>114.3</v>
      </c>
      <c r="D31" t="s">
        <v>28</v>
      </c>
    </row>
    <row r="32" spans="1:8" x14ac:dyDescent="0.25">
      <c r="A32" t="s">
        <v>11</v>
      </c>
      <c r="B32" t="s">
        <v>27</v>
      </c>
      <c r="C32" s="1">
        <v>129.49</v>
      </c>
      <c r="D32" t="s">
        <v>72</v>
      </c>
      <c r="H32" s="12" t="s">
        <v>647</v>
      </c>
    </row>
    <row r="33" spans="1:8" x14ac:dyDescent="0.25">
      <c r="A33" t="s">
        <v>11</v>
      </c>
      <c r="B33" t="s">
        <v>27</v>
      </c>
      <c r="C33" s="1">
        <v>126.8</v>
      </c>
      <c r="D33" t="s">
        <v>72</v>
      </c>
      <c r="H33" s="12" t="s">
        <v>648</v>
      </c>
    </row>
    <row r="34" spans="1:8" x14ac:dyDescent="0.25">
      <c r="A34" t="s">
        <v>11</v>
      </c>
      <c r="B34" t="s">
        <v>27</v>
      </c>
      <c r="C34" s="1">
        <v>142.86000000000001</v>
      </c>
      <c r="D34" t="s">
        <v>13</v>
      </c>
      <c r="H34" t="s">
        <v>651</v>
      </c>
    </row>
    <row r="35" spans="1:8" x14ac:dyDescent="0.25">
      <c r="A35" t="s">
        <v>22</v>
      </c>
      <c r="B35" t="s">
        <v>27</v>
      </c>
      <c r="C35" s="1">
        <v>106.15</v>
      </c>
      <c r="D35" t="s">
        <v>18</v>
      </c>
      <c r="H35" t="s">
        <v>652</v>
      </c>
    </row>
    <row r="36" spans="1:8" x14ac:dyDescent="0.25">
      <c r="A36" t="s">
        <v>22</v>
      </c>
      <c r="B36" t="s">
        <v>27</v>
      </c>
      <c r="C36" s="1">
        <v>139.16</v>
      </c>
      <c r="D36" t="s">
        <v>72</v>
      </c>
    </row>
    <row r="37" spans="1:8" x14ac:dyDescent="0.25">
      <c r="A37" t="s">
        <v>11</v>
      </c>
      <c r="B37" t="s">
        <v>27</v>
      </c>
      <c r="C37" s="1">
        <v>136.22</v>
      </c>
      <c r="D37" t="s">
        <v>18</v>
      </c>
    </row>
    <row r="38" spans="1:8" x14ac:dyDescent="0.25">
      <c r="A38" t="s">
        <v>22</v>
      </c>
      <c r="B38" t="s">
        <v>27</v>
      </c>
      <c r="C38" s="1">
        <v>139.66999999999999</v>
      </c>
      <c r="D38" t="s">
        <v>18</v>
      </c>
    </row>
    <row r="39" spans="1:8" x14ac:dyDescent="0.25">
      <c r="A39" t="s">
        <v>11</v>
      </c>
      <c r="B39" t="s">
        <v>27</v>
      </c>
      <c r="C39" s="1">
        <v>102.14</v>
      </c>
      <c r="D39" t="s">
        <v>42</v>
      </c>
    </row>
    <row r="40" spans="1:8" x14ac:dyDescent="0.25">
      <c r="A40" t="s">
        <v>59</v>
      </c>
      <c r="B40" t="s">
        <v>27</v>
      </c>
      <c r="C40" s="1">
        <v>142.51</v>
      </c>
      <c r="D40" t="s">
        <v>28</v>
      </c>
    </row>
    <row r="41" spans="1:8" x14ac:dyDescent="0.25">
      <c r="A41" t="s">
        <v>22</v>
      </c>
      <c r="B41" t="s">
        <v>27</v>
      </c>
      <c r="C41" s="1">
        <v>134.38999999999999</v>
      </c>
      <c r="D41" t="s">
        <v>23</v>
      </c>
    </row>
    <row r="42" spans="1:8" x14ac:dyDescent="0.25">
      <c r="A42" t="s">
        <v>136</v>
      </c>
      <c r="B42" t="s">
        <v>27</v>
      </c>
      <c r="C42" s="1">
        <v>126.65</v>
      </c>
      <c r="D42" t="s">
        <v>72</v>
      </c>
    </row>
    <row r="43" spans="1:8" x14ac:dyDescent="0.25">
      <c r="A43" t="s">
        <v>94</v>
      </c>
      <c r="B43" t="s">
        <v>27</v>
      </c>
      <c r="C43" s="1">
        <v>122.64</v>
      </c>
      <c r="D43" t="s">
        <v>28</v>
      </c>
    </row>
    <row r="44" spans="1:8" x14ac:dyDescent="0.25">
      <c r="A44" t="s">
        <v>117</v>
      </c>
      <c r="B44" t="s">
        <v>27</v>
      </c>
      <c r="C44" s="1">
        <v>137.69</v>
      </c>
      <c r="D44" t="s">
        <v>18</v>
      </c>
    </row>
    <row r="45" spans="1:8" x14ac:dyDescent="0.25">
      <c r="A45" t="s">
        <v>11</v>
      </c>
      <c r="B45" t="s">
        <v>27</v>
      </c>
      <c r="C45" s="1">
        <v>117</v>
      </c>
      <c r="D45" t="s">
        <v>23</v>
      </c>
    </row>
    <row r="46" spans="1:8" x14ac:dyDescent="0.25">
      <c r="A46" t="s">
        <v>22</v>
      </c>
      <c r="B46" t="s">
        <v>27</v>
      </c>
      <c r="C46" s="1">
        <v>132.16999999999999</v>
      </c>
      <c r="D46" t="s">
        <v>72</v>
      </c>
    </row>
    <row r="47" spans="1:8" x14ac:dyDescent="0.25">
      <c r="A47" t="s">
        <v>22</v>
      </c>
      <c r="B47" t="s">
        <v>27</v>
      </c>
      <c r="C47" s="1">
        <v>130.13999999999999</v>
      </c>
      <c r="D47" t="s">
        <v>42</v>
      </c>
    </row>
    <row r="48" spans="1:8" x14ac:dyDescent="0.25">
      <c r="A48" t="s">
        <v>11</v>
      </c>
      <c r="B48" t="s">
        <v>27</v>
      </c>
      <c r="C48" s="1">
        <v>103.41</v>
      </c>
      <c r="D48" t="s">
        <v>23</v>
      </c>
    </row>
    <row r="49" spans="1:4" x14ac:dyDescent="0.25">
      <c r="A49" t="s">
        <v>11</v>
      </c>
      <c r="B49" t="s">
        <v>27</v>
      </c>
      <c r="C49" s="1">
        <v>133.41</v>
      </c>
      <c r="D49" t="s">
        <v>18</v>
      </c>
    </row>
    <row r="50" spans="1:4" x14ac:dyDescent="0.25">
      <c r="A50" t="s">
        <v>22</v>
      </c>
      <c r="B50" t="s">
        <v>27</v>
      </c>
      <c r="C50" s="1">
        <v>142.51</v>
      </c>
      <c r="D50" t="s">
        <v>13</v>
      </c>
    </row>
    <row r="51" spans="1:4" x14ac:dyDescent="0.25">
      <c r="A51" t="s">
        <v>11</v>
      </c>
      <c r="B51" t="s">
        <v>27</v>
      </c>
      <c r="C51" s="1">
        <v>121.71</v>
      </c>
      <c r="D51" t="s">
        <v>13</v>
      </c>
    </row>
    <row r="52" spans="1:4" x14ac:dyDescent="0.25">
      <c r="A52" t="s">
        <v>11</v>
      </c>
      <c r="B52" t="s">
        <v>27</v>
      </c>
      <c r="C52" s="1">
        <v>116.93</v>
      </c>
      <c r="D52" t="s">
        <v>28</v>
      </c>
    </row>
    <row r="53" spans="1:4" x14ac:dyDescent="0.25">
      <c r="A53" t="s">
        <v>22</v>
      </c>
      <c r="B53" t="s">
        <v>27</v>
      </c>
      <c r="C53" s="1">
        <v>126.12</v>
      </c>
      <c r="D53" t="s">
        <v>23</v>
      </c>
    </row>
    <row r="54" spans="1:4" x14ac:dyDescent="0.25">
      <c r="A54" t="s">
        <v>22</v>
      </c>
      <c r="B54" t="s">
        <v>27</v>
      </c>
      <c r="C54" s="1">
        <v>123.7</v>
      </c>
      <c r="D54" t="s">
        <v>32</v>
      </c>
    </row>
    <row r="55" spans="1:4" x14ac:dyDescent="0.25">
      <c r="A55" t="s">
        <v>11</v>
      </c>
      <c r="B55" t="s">
        <v>27</v>
      </c>
      <c r="C55" s="1">
        <v>104.88</v>
      </c>
      <c r="D55" t="s">
        <v>23</v>
      </c>
    </row>
    <row r="56" spans="1:4" x14ac:dyDescent="0.25">
      <c r="A56" t="s">
        <v>11</v>
      </c>
      <c r="B56" t="s">
        <v>27</v>
      </c>
      <c r="C56" s="1">
        <v>121.47</v>
      </c>
      <c r="D56" t="s">
        <v>42</v>
      </c>
    </row>
    <row r="57" spans="1:4" x14ac:dyDescent="0.25">
      <c r="A57" t="s">
        <v>136</v>
      </c>
      <c r="B57" t="s">
        <v>27</v>
      </c>
      <c r="C57" s="1">
        <v>134.55000000000001</v>
      </c>
      <c r="D57" t="s">
        <v>32</v>
      </c>
    </row>
    <row r="58" spans="1:4" x14ac:dyDescent="0.25">
      <c r="A58" t="s">
        <v>59</v>
      </c>
      <c r="B58" t="s">
        <v>27</v>
      </c>
      <c r="C58" s="1">
        <v>124.62</v>
      </c>
      <c r="D58" t="s">
        <v>28</v>
      </c>
    </row>
    <row r="59" spans="1:4" x14ac:dyDescent="0.25">
      <c r="A59" t="s">
        <v>22</v>
      </c>
      <c r="B59" t="s">
        <v>27</v>
      </c>
      <c r="C59" s="1">
        <v>131.03</v>
      </c>
      <c r="D59" t="s">
        <v>72</v>
      </c>
    </row>
    <row r="60" spans="1:4" x14ac:dyDescent="0.25">
      <c r="A60" t="s">
        <v>11</v>
      </c>
      <c r="B60" t="s">
        <v>27</v>
      </c>
      <c r="C60" s="1">
        <v>112.91</v>
      </c>
      <c r="D60" t="s">
        <v>42</v>
      </c>
    </row>
    <row r="61" spans="1:4" x14ac:dyDescent="0.25">
      <c r="A61" t="s">
        <v>11</v>
      </c>
      <c r="B61" t="s">
        <v>27</v>
      </c>
      <c r="C61" s="1">
        <v>134.9</v>
      </c>
      <c r="D61" t="s">
        <v>13</v>
      </c>
    </row>
    <row r="62" spans="1:4" x14ac:dyDescent="0.25">
      <c r="A62" t="s">
        <v>277</v>
      </c>
      <c r="B62" t="s">
        <v>27</v>
      </c>
      <c r="C62" s="1">
        <v>147.94999999999999</v>
      </c>
      <c r="D62" t="s">
        <v>18</v>
      </c>
    </row>
    <row r="63" spans="1:4" x14ac:dyDescent="0.25">
      <c r="A63" t="s">
        <v>11</v>
      </c>
      <c r="B63" t="s">
        <v>27</v>
      </c>
      <c r="C63" s="1">
        <v>142.59</v>
      </c>
      <c r="D63" t="s">
        <v>13</v>
      </c>
    </row>
    <row r="64" spans="1:4" x14ac:dyDescent="0.25">
      <c r="A64" t="s">
        <v>22</v>
      </c>
      <c r="B64" t="s">
        <v>27</v>
      </c>
      <c r="C64" s="1">
        <v>146.12</v>
      </c>
      <c r="D64" t="s">
        <v>28</v>
      </c>
    </row>
    <row r="65" spans="1:4" x14ac:dyDescent="0.25">
      <c r="A65" t="s">
        <v>22</v>
      </c>
      <c r="B65" t="s">
        <v>27</v>
      </c>
      <c r="C65" s="1">
        <v>102.43</v>
      </c>
      <c r="D65" t="s">
        <v>32</v>
      </c>
    </row>
    <row r="66" spans="1:4" x14ac:dyDescent="0.25">
      <c r="A66" t="s">
        <v>11</v>
      </c>
      <c r="B66" t="s">
        <v>27</v>
      </c>
      <c r="C66" s="1">
        <v>103.12</v>
      </c>
      <c r="D66" t="s">
        <v>13</v>
      </c>
    </row>
    <row r="67" spans="1:4" x14ac:dyDescent="0.25">
      <c r="A67" t="s">
        <v>11</v>
      </c>
      <c r="B67" t="s">
        <v>27</v>
      </c>
      <c r="C67" s="1">
        <v>140.22</v>
      </c>
      <c r="D67" t="s">
        <v>42</v>
      </c>
    </row>
    <row r="68" spans="1:4" x14ac:dyDescent="0.25">
      <c r="A68" t="s">
        <v>22</v>
      </c>
      <c r="B68" t="s">
        <v>27</v>
      </c>
      <c r="C68" s="1">
        <v>141.51</v>
      </c>
      <c r="D68" t="s">
        <v>28</v>
      </c>
    </row>
    <row r="69" spans="1:4" x14ac:dyDescent="0.25">
      <c r="A69" t="s">
        <v>22</v>
      </c>
      <c r="B69" t="s">
        <v>27</v>
      </c>
      <c r="C69" s="1">
        <v>130.59</v>
      </c>
      <c r="D69" t="s">
        <v>18</v>
      </c>
    </row>
    <row r="70" spans="1:4" x14ac:dyDescent="0.25">
      <c r="A70" t="s">
        <v>22</v>
      </c>
      <c r="B70" t="s">
        <v>27</v>
      </c>
      <c r="C70" s="1">
        <v>131</v>
      </c>
      <c r="D70" t="s">
        <v>23</v>
      </c>
    </row>
    <row r="71" spans="1:4" x14ac:dyDescent="0.25">
      <c r="A71" t="s">
        <v>11</v>
      </c>
      <c r="B71" t="s">
        <v>27</v>
      </c>
      <c r="C71" s="1">
        <v>122.81</v>
      </c>
      <c r="D71" t="s">
        <v>23</v>
      </c>
    </row>
    <row r="72" spans="1:4" x14ac:dyDescent="0.25">
      <c r="A72" t="s">
        <v>22</v>
      </c>
      <c r="B72" t="s">
        <v>27</v>
      </c>
      <c r="C72" s="1">
        <v>113.06</v>
      </c>
      <c r="D72" t="s">
        <v>42</v>
      </c>
    </row>
    <row r="73" spans="1:4" x14ac:dyDescent="0.25">
      <c r="A73" t="s">
        <v>22</v>
      </c>
      <c r="B73" t="s">
        <v>27</v>
      </c>
      <c r="C73" s="1">
        <v>103.69</v>
      </c>
      <c r="D73" t="s">
        <v>72</v>
      </c>
    </row>
    <row r="74" spans="1:4" x14ac:dyDescent="0.25">
      <c r="A74" t="s">
        <v>11</v>
      </c>
      <c r="B74" t="s">
        <v>27</v>
      </c>
      <c r="C74" s="1">
        <v>109.71</v>
      </c>
      <c r="D74" t="s">
        <v>23</v>
      </c>
    </row>
    <row r="75" spans="1:4" x14ac:dyDescent="0.25">
      <c r="A75" t="s">
        <v>22</v>
      </c>
      <c r="B75" t="s">
        <v>27</v>
      </c>
      <c r="C75" s="1">
        <v>135.81</v>
      </c>
      <c r="D75" t="s">
        <v>72</v>
      </c>
    </row>
    <row r="76" spans="1:4" x14ac:dyDescent="0.25">
      <c r="A76" t="s">
        <v>22</v>
      </c>
      <c r="B76" t="s">
        <v>27</v>
      </c>
      <c r="C76" s="1">
        <v>117.26</v>
      </c>
      <c r="D76" t="s">
        <v>13</v>
      </c>
    </row>
    <row r="77" spans="1:4" x14ac:dyDescent="0.25">
      <c r="A77" t="s">
        <v>46</v>
      </c>
      <c r="B77" t="s">
        <v>27</v>
      </c>
      <c r="C77" s="1">
        <v>147.06</v>
      </c>
      <c r="D77" t="s">
        <v>42</v>
      </c>
    </row>
    <row r="78" spans="1:4" x14ac:dyDescent="0.25">
      <c r="A78" t="s">
        <v>22</v>
      </c>
      <c r="B78" t="s">
        <v>27</v>
      </c>
      <c r="C78" s="1">
        <v>116.36</v>
      </c>
      <c r="D78" t="s">
        <v>42</v>
      </c>
    </row>
    <row r="79" spans="1:4" x14ac:dyDescent="0.25">
      <c r="A79" t="s">
        <v>11</v>
      </c>
      <c r="B79" t="s">
        <v>27</v>
      </c>
      <c r="C79" s="1">
        <v>137.97</v>
      </c>
      <c r="D79" t="s">
        <v>32</v>
      </c>
    </row>
    <row r="80" spans="1:4" x14ac:dyDescent="0.25">
      <c r="A80" t="s">
        <v>11</v>
      </c>
      <c r="B80" t="s">
        <v>27</v>
      </c>
      <c r="C80" s="1">
        <v>106.29</v>
      </c>
      <c r="D80" t="s">
        <v>42</v>
      </c>
    </row>
    <row r="81" spans="1:4" x14ac:dyDescent="0.25">
      <c r="A81" t="s">
        <v>11</v>
      </c>
      <c r="B81" t="s">
        <v>27</v>
      </c>
      <c r="C81" s="1">
        <v>144.61000000000001</v>
      </c>
      <c r="D81" t="s">
        <v>18</v>
      </c>
    </row>
    <row r="82" spans="1:4" x14ac:dyDescent="0.25">
      <c r="A82" t="s">
        <v>22</v>
      </c>
      <c r="B82" t="s">
        <v>27</v>
      </c>
      <c r="C82" s="1">
        <v>117.9</v>
      </c>
      <c r="D82" t="s">
        <v>23</v>
      </c>
    </row>
    <row r="83" spans="1:4" x14ac:dyDescent="0.25">
      <c r="A83" t="s">
        <v>22</v>
      </c>
      <c r="B83" t="s">
        <v>27</v>
      </c>
      <c r="C83" s="1">
        <v>143.37</v>
      </c>
      <c r="D83" t="s">
        <v>28</v>
      </c>
    </row>
    <row r="84" spans="1:4" x14ac:dyDescent="0.25">
      <c r="A84" t="s">
        <v>22</v>
      </c>
      <c r="B84" t="s">
        <v>27</v>
      </c>
      <c r="C84" s="1">
        <v>109.95</v>
      </c>
      <c r="D84" t="s">
        <v>28</v>
      </c>
    </row>
    <row r="85" spans="1:4" x14ac:dyDescent="0.25">
      <c r="A85" t="s">
        <v>11</v>
      </c>
      <c r="B85" t="s">
        <v>27</v>
      </c>
      <c r="C85" s="1">
        <v>129.1</v>
      </c>
      <c r="D85" t="s">
        <v>23</v>
      </c>
    </row>
    <row r="86" spans="1:4" x14ac:dyDescent="0.25">
      <c r="A86" t="s">
        <v>11</v>
      </c>
      <c r="B86" t="s">
        <v>27</v>
      </c>
      <c r="C86" s="1">
        <v>140.13</v>
      </c>
      <c r="D86" t="s">
        <v>72</v>
      </c>
    </row>
    <row r="87" spans="1:4" x14ac:dyDescent="0.25">
      <c r="A87" t="s">
        <v>59</v>
      </c>
      <c r="B87" t="s">
        <v>27</v>
      </c>
      <c r="C87" s="1">
        <v>100.82</v>
      </c>
      <c r="D87" t="s">
        <v>72</v>
      </c>
    </row>
    <row r="88" spans="1:4" x14ac:dyDescent="0.25">
      <c r="A88" t="s">
        <v>22</v>
      </c>
      <c r="B88" t="s">
        <v>27</v>
      </c>
      <c r="C88" s="1">
        <v>129.15</v>
      </c>
      <c r="D88" t="s">
        <v>72</v>
      </c>
    </row>
    <row r="89" spans="1:4" x14ac:dyDescent="0.25">
      <c r="A89" t="s">
        <v>22</v>
      </c>
      <c r="B89" t="s">
        <v>27</v>
      </c>
      <c r="C89" s="1">
        <v>118.91</v>
      </c>
      <c r="D89" t="s">
        <v>13</v>
      </c>
    </row>
    <row r="90" spans="1:4" x14ac:dyDescent="0.25">
      <c r="A90" t="s">
        <v>22</v>
      </c>
      <c r="B90" t="s">
        <v>27</v>
      </c>
      <c r="C90" s="1">
        <v>134.97</v>
      </c>
      <c r="D90" t="s">
        <v>42</v>
      </c>
    </row>
    <row r="91" spans="1:4" x14ac:dyDescent="0.25">
      <c r="A91" t="s">
        <v>22</v>
      </c>
      <c r="B91" t="s">
        <v>27</v>
      </c>
      <c r="C91" s="1">
        <v>102.2</v>
      </c>
      <c r="D91" t="s">
        <v>13</v>
      </c>
    </row>
    <row r="92" spans="1:4" x14ac:dyDescent="0.25">
      <c r="A92" t="s">
        <v>22</v>
      </c>
      <c r="B92" t="s">
        <v>27</v>
      </c>
      <c r="C92" s="1">
        <v>133.94</v>
      </c>
      <c r="D92" t="s">
        <v>28</v>
      </c>
    </row>
    <row r="93" spans="1:4" x14ac:dyDescent="0.25">
      <c r="A93" t="s">
        <v>11</v>
      </c>
      <c r="B93" t="s">
        <v>27</v>
      </c>
      <c r="C93" s="1">
        <v>115.95</v>
      </c>
      <c r="D93" t="s">
        <v>28</v>
      </c>
    </row>
    <row r="94" spans="1:4" x14ac:dyDescent="0.25">
      <c r="A94" t="s">
        <v>22</v>
      </c>
      <c r="B94" t="s">
        <v>27</v>
      </c>
      <c r="C94" s="1">
        <v>108.63</v>
      </c>
      <c r="D94" t="s">
        <v>28</v>
      </c>
    </row>
    <row r="95" spans="1:4" x14ac:dyDescent="0.25">
      <c r="A95" t="s">
        <v>11</v>
      </c>
      <c r="B95" t="s">
        <v>27</v>
      </c>
      <c r="C95" s="1">
        <v>126.77</v>
      </c>
      <c r="D95" t="s">
        <v>13</v>
      </c>
    </row>
    <row r="96" spans="1:4" x14ac:dyDescent="0.25">
      <c r="A96" t="s">
        <v>46</v>
      </c>
      <c r="B96" t="s">
        <v>27</v>
      </c>
      <c r="C96" s="1">
        <v>101.42</v>
      </c>
      <c r="D96" t="s">
        <v>32</v>
      </c>
    </row>
    <row r="97" spans="1:4" x14ac:dyDescent="0.25">
      <c r="A97" t="s">
        <v>11</v>
      </c>
      <c r="B97" t="s">
        <v>27</v>
      </c>
      <c r="C97" s="1">
        <v>130.04</v>
      </c>
      <c r="D97" t="s">
        <v>23</v>
      </c>
    </row>
  </sheetData>
  <pageMargins left="0.7" right="0.7" top="0.75" bottom="0.75" header="0.3" footer="0.3"/>
  <drawing r:id="rId1"/>
  <tableParts count="3">
    <tablePart r:id="rId2"/>
    <tablePart r:id="rId3"/>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64962A-502D-4549-87C5-B4A3D758528A}">
  <dimension ref="A3:C11"/>
  <sheetViews>
    <sheetView workbookViewId="0">
      <selection activeCell="H27" sqref="H27"/>
    </sheetView>
  </sheetViews>
  <sheetFormatPr defaultRowHeight="13.8" x14ac:dyDescent="0.25"/>
  <cols>
    <col min="1" max="1" width="13.09765625" bestFit="1" customWidth="1"/>
    <col min="2" max="2" width="12.09765625" bestFit="1" customWidth="1"/>
  </cols>
  <sheetData>
    <row r="3" spans="1:3" x14ac:dyDescent="0.25">
      <c r="A3" s="19" t="s">
        <v>661</v>
      </c>
      <c r="B3" t="s">
        <v>664</v>
      </c>
    </row>
    <row r="4" spans="1:3" x14ac:dyDescent="0.25">
      <c r="A4" s="20" t="s">
        <v>18</v>
      </c>
      <c r="B4" s="2">
        <v>4049.5700000000006</v>
      </c>
      <c r="C4" s="21">
        <f>GETPIVOTDATA("Price",$A$3,"Shirts","M")/GETPIVOTDATA("Price",$A$3)</f>
        <v>0.16199621328646011</v>
      </c>
    </row>
    <row r="5" spans="1:3" x14ac:dyDescent="0.25">
      <c r="A5" s="20" t="s">
        <v>42</v>
      </c>
      <c r="B5" s="2">
        <v>4038.95</v>
      </c>
    </row>
    <row r="6" spans="1:3" x14ac:dyDescent="0.25">
      <c r="A6" s="20" t="s">
        <v>23</v>
      </c>
      <c r="B6" s="2">
        <v>3935.7300000000009</v>
      </c>
    </row>
    <row r="7" spans="1:3" x14ac:dyDescent="0.25">
      <c r="A7" s="20" t="s">
        <v>28</v>
      </c>
      <c r="B7" s="2">
        <v>3826.2</v>
      </c>
    </row>
    <row r="8" spans="1:3" x14ac:dyDescent="0.25">
      <c r="A8" s="20" t="s">
        <v>13</v>
      </c>
      <c r="B8" s="2">
        <v>3279.4600000000005</v>
      </c>
    </row>
    <row r="9" spans="1:3" x14ac:dyDescent="0.25">
      <c r="A9" s="20" t="s">
        <v>72</v>
      </c>
      <c r="B9" s="2">
        <v>3144.5000000000005</v>
      </c>
    </row>
    <row r="10" spans="1:3" x14ac:dyDescent="0.25">
      <c r="A10" s="20" t="s">
        <v>32</v>
      </c>
      <c r="B10" s="2">
        <v>2723.52</v>
      </c>
    </row>
    <row r="11" spans="1:3" x14ac:dyDescent="0.25">
      <c r="A11" s="20" t="s">
        <v>662</v>
      </c>
      <c r="B11">
        <v>24997.930000000004</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C29DD6-BA06-429F-8C0E-DF82A11F99F3}">
  <dimension ref="A3:B11"/>
  <sheetViews>
    <sheetView tabSelected="1" workbookViewId="0">
      <selection activeCell="C5" sqref="C5"/>
    </sheetView>
  </sheetViews>
  <sheetFormatPr defaultRowHeight="13.8" x14ac:dyDescent="0.25"/>
  <cols>
    <col min="1" max="1" width="13.09765625" bestFit="1" customWidth="1"/>
    <col min="2" max="2" width="14" bestFit="1" customWidth="1"/>
  </cols>
  <sheetData>
    <row r="3" spans="1:2" x14ac:dyDescent="0.25">
      <c r="A3" s="19" t="s">
        <v>661</v>
      </c>
      <c r="B3" t="s">
        <v>663</v>
      </c>
    </row>
    <row r="4" spans="1:2" x14ac:dyDescent="0.25">
      <c r="A4" s="20" t="s">
        <v>42</v>
      </c>
      <c r="B4">
        <v>32</v>
      </c>
    </row>
    <row r="5" spans="1:2" x14ac:dyDescent="0.25">
      <c r="A5" s="20" t="s">
        <v>23</v>
      </c>
      <c r="B5">
        <v>32</v>
      </c>
    </row>
    <row r="6" spans="1:2" x14ac:dyDescent="0.25">
      <c r="A6" s="20" t="s">
        <v>28</v>
      </c>
      <c r="B6">
        <v>31</v>
      </c>
    </row>
    <row r="7" spans="1:2" x14ac:dyDescent="0.25">
      <c r="A7" s="20" t="s">
        <v>18</v>
      </c>
      <c r="B7">
        <v>31</v>
      </c>
    </row>
    <row r="8" spans="1:2" x14ac:dyDescent="0.25">
      <c r="A8" s="20" t="s">
        <v>72</v>
      </c>
      <c r="B8">
        <v>26</v>
      </c>
    </row>
    <row r="9" spans="1:2" x14ac:dyDescent="0.25">
      <c r="A9" s="20" t="s">
        <v>13</v>
      </c>
      <c r="B9">
        <v>26</v>
      </c>
    </row>
    <row r="10" spans="1:2" x14ac:dyDescent="0.25">
      <c r="A10" s="20" t="s">
        <v>32</v>
      </c>
      <c r="B10">
        <v>22</v>
      </c>
    </row>
    <row r="11" spans="1:2" x14ac:dyDescent="0.25">
      <c r="A11" s="20" t="s">
        <v>662</v>
      </c>
      <c r="B11">
        <v>200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EC4DA8-E17E-4C66-B592-7682D7A748AD}">
  <dimension ref="A3:E9"/>
  <sheetViews>
    <sheetView workbookViewId="0">
      <selection activeCell="I30" sqref="I30"/>
    </sheetView>
  </sheetViews>
  <sheetFormatPr defaultRowHeight="13.8" x14ac:dyDescent="0.25"/>
  <cols>
    <col min="1" max="1" width="13.09765625" bestFit="1" customWidth="1"/>
    <col min="2" max="2" width="12.09765625" bestFit="1" customWidth="1"/>
    <col min="5" max="5" width="11.59765625" bestFit="1" customWidth="1"/>
  </cols>
  <sheetData>
    <row r="3" spans="1:5" x14ac:dyDescent="0.25">
      <c r="A3" s="19" t="s">
        <v>661</v>
      </c>
      <c r="B3" t="s">
        <v>664</v>
      </c>
    </row>
    <row r="4" spans="1:5" x14ac:dyDescent="0.25">
      <c r="A4" s="20" t="s">
        <v>27</v>
      </c>
      <c r="B4" s="2">
        <v>12077.29</v>
      </c>
      <c r="D4" t="s">
        <v>27</v>
      </c>
      <c r="E4" s="1">
        <f>GETPIVOTDATA("Price",$A$3,"Country","France")</f>
        <v>12077.29</v>
      </c>
    </row>
    <row r="5" spans="1:5" x14ac:dyDescent="0.25">
      <c r="A5" s="20" t="s">
        <v>12</v>
      </c>
      <c r="B5" s="2">
        <v>10648.319999999996</v>
      </c>
      <c r="D5" t="s">
        <v>12</v>
      </c>
      <c r="E5" s="1">
        <f>GETPIVOTDATA("Price",$A$3,"Country","Poland")</f>
        <v>10648.319999999996</v>
      </c>
    </row>
    <row r="6" spans="1:5" x14ac:dyDescent="0.25">
      <c r="A6" s="20" t="s">
        <v>17</v>
      </c>
      <c r="B6" s="2">
        <v>1039.08</v>
      </c>
      <c r="D6" t="s">
        <v>17</v>
      </c>
      <c r="E6" s="1">
        <f>GETPIVOTDATA("Price",$A$3,"Country","Germany")</f>
        <v>1039.08</v>
      </c>
    </row>
    <row r="7" spans="1:5" x14ac:dyDescent="0.25">
      <c r="A7" s="20" t="s">
        <v>95</v>
      </c>
      <c r="B7" s="2">
        <v>963.2299999999999</v>
      </c>
      <c r="D7" t="s">
        <v>95</v>
      </c>
      <c r="E7" s="1">
        <f>GETPIVOTDATA("Price",$A$3,"Country","Spain")</f>
        <v>963.2299999999999</v>
      </c>
    </row>
    <row r="8" spans="1:5" x14ac:dyDescent="0.25">
      <c r="A8" s="20" t="s">
        <v>399</v>
      </c>
      <c r="B8" s="2">
        <v>270.01</v>
      </c>
      <c r="D8" t="s">
        <v>399</v>
      </c>
      <c r="E8" s="1">
        <f>GETPIVOTDATA("Price",$A$3,"Country","Belgium")</f>
        <v>270.01</v>
      </c>
    </row>
    <row r="9" spans="1:5" x14ac:dyDescent="0.25">
      <c r="A9" s="20" t="s">
        <v>662</v>
      </c>
      <c r="B9">
        <v>24997.929999999997</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4A9646-1334-481E-872B-46FD9657C5A4}">
  <dimension ref="A3:B9"/>
  <sheetViews>
    <sheetView topLeftCell="A3" workbookViewId="0">
      <selection activeCell="B6" sqref="B6"/>
    </sheetView>
  </sheetViews>
  <sheetFormatPr defaultRowHeight="13.8" x14ac:dyDescent="0.25"/>
  <cols>
    <col min="1" max="1" width="13.09765625" bestFit="1" customWidth="1"/>
    <col min="2" max="2" width="14" bestFit="1" customWidth="1"/>
  </cols>
  <sheetData>
    <row r="3" spans="1:2" x14ac:dyDescent="0.25">
      <c r="A3" s="19" t="s">
        <v>661</v>
      </c>
      <c r="B3" t="s">
        <v>663</v>
      </c>
    </row>
    <row r="4" spans="1:2" x14ac:dyDescent="0.25">
      <c r="A4" s="20" t="s">
        <v>27</v>
      </c>
      <c r="B4">
        <v>96</v>
      </c>
    </row>
    <row r="5" spans="1:2" x14ac:dyDescent="0.25">
      <c r="A5" s="20" t="s">
        <v>12</v>
      </c>
      <c r="B5">
        <v>86</v>
      </c>
    </row>
    <row r="6" spans="1:2" x14ac:dyDescent="0.25">
      <c r="A6" s="20" t="s">
        <v>95</v>
      </c>
      <c r="B6">
        <v>8</v>
      </c>
    </row>
    <row r="7" spans="1:2" x14ac:dyDescent="0.25">
      <c r="A7" s="20" t="s">
        <v>17</v>
      </c>
      <c r="B7">
        <v>8</v>
      </c>
    </row>
    <row r="8" spans="1:2" x14ac:dyDescent="0.25">
      <c r="A8" s="20" t="s">
        <v>399</v>
      </c>
      <c r="B8">
        <v>2</v>
      </c>
    </row>
    <row r="9" spans="1:2" x14ac:dyDescent="0.25">
      <c r="A9" s="20" t="s">
        <v>662</v>
      </c>
      <c r="B9">
        <v>200</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6E48CD-44E1-4C8D-82BD-BD41B43F44F8}">
  <dimension ref="A3:B12"/>
  <sheetViews>
    <sheetView workbookViewId="0">
      <selection activeCell="J27" sqref="J27"/>
    </sheetView>
  </sheetViews>
  <sheetFormatPr defaultRowHeight="13.8" x14ac:dyDescent="0.25"/>
  <cols>
    <col min="1" max="1" width="13.09765625" bestFit="1" customWidth="1"/>
    <col min="2" max="2" width="14" bestFit="1" customWidth="1"/>
  </cols>
  <sheetData>
    <row r="3" spans="1:2" x14ac:dyDescent="0.25">
      <c r="A3" s="19" t="s">
        <v>661</v>
      </c>
      <c r="B3" t="s">
        <v>663</v>
      </c>
    </row>
    <row r="4" spans="1:2" x14ac:dyDescent="0.25">
      <c r="A4" s="20" t="s">
        <v>11</v>
      </c>
      <c r="B4">
        <v>89</v>
      </c>
    </row>
    <row r="5" spans="1:2" x14ac:dyDescent="0.25">
      <c r="A5" s="20" t="s">
        <v>22</v>
      </c>
      <c r="B5">
        <v>86</v>
      </c>
    </row>
    <row r="6" spans="1:2" x14ac:dyDescent="0.25">
      <c r="A6" s="20" t="s">
        <v>46</v>
      </c>
      <c r="B6">
        <v>8</v>
      </c>
    </row>
    <row r="7" spans="1:2" x14ac:dyDescent="0.25">
      <c r="A7" s="20" t="s">
        <v>59</v>
      </c>
      <c r="B7">
        <v>7</v>
      </c>
    </row>
    <row r="8" spans="1:2" x14ac:dyDescent="0.25">
      <c r="A8" s="20" t="s">
        <v>117</v>
      </c>
      <c r="B8">
        <v>3</v>
      </c>
    </row>
    <row r="9" spans="1:2" x14ac:dyDescent="0.25">
      <c r="A9" s="20" t="s">
        <v>136</v>
      </c>
      <c r="B9">
        <v>3</v>
      </c>
    </row>
    <row r="10" spans="1:2" x14ac:dyDescent="0.25">
      <c r="A10" s="20" t="s">
        <v>94</v>
      </c>
      <c r="B10">
        <v>2</v>
      </c>
    </row>
    <row r="11" spans="1:2" x14ac:dyDescent="0.25">
      <c r="A11" s="20" t="s">
        <v>277</v>
      </c>
      <c r="B11">
        <v>2</v>
      </c>
    </row>
    <row r="12" spans="1:2" x14ac:dyDescent="0.25">
      <c r="A12" s="20" t="s">
        <v>662</v>
      </c>
      <c r="B12">
        <v>200</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312B2E-2A40-4E59-A92A-20618E8A122E}">
  <dimension ref="A3:B12"/>
  <sheetViews>
    <sheetView workbookViewId="0">
      <selection activeCell="L20" sqref="L20"/>
    </sheetView>
  </sheetViews>
  <sheetFormatPr defaultRowHeight="13.8" x14ac:dyDescent="0.25"/>
  <cols>
    <col min="1" max="1" width="13.09765625" bestFit="1" customWidth="1"/>
    <col min="2" max="2" width="12.09765625" bestFit="1" customWidth="1"/>
  </cols>
  <sheetData>
    <row r="3" spans="1:2" x14ac:dyDescent="0.25">
      <c r="A3" s="19" t="s">
        <v>661</v>
      </c>
      <c r="B3" t="s">
        <v>664</v>
      </c>
    </row>
    <row r="4" spans="1:2" x14ac:dyDescent="0.25">
      <c r="A4" s="20" t="s">
        <v>11</v>
      </c>
      <c r="B4" s="2">
        <v>11011.339999999998</v>
      </c>
    </row>
    <row r="5" spans="1:2" x14ac:dyDescent="0.25">
      <c r="A5" s="20" t="s">
        <v>22</v>
      </c>
      <c r="B5" s="2">
        <v>10877.66</v>
      </c>
    </row>
    <row r="6" spans="1:2" x14ac:dyDescent="0.25">
      <c r="A6" s="20" t="s">
        <v>46</v>
      </c>
      <c r="B6" s="2">
        <v>1039.9800000000002</v>
      </c>
    </row>
    <row r="7" spans="1:2" x14ac:dyDescent="0.25">
      <c r="A7" s="20" t="s">
        <v>59</v>
      </c>
      <c r="B7" s="2">
        <v>822.49</v>
      </c>
    </row>
    <row r="8" spans="1:2" x14ac:dyDescent="0.25">
      <c r="A8" s="20" t="s">
        <v>136</v>
      </c>
      <c r="B8" s="2">
        <v>377.72</v>
      </c>
    </row>
    <row r="9" spans="1:2" x14ac:dyDescent="0.25">
      <c r="A9" s="20" t="s">
        <v>117</v>
      </c>
      <c r="B9" s="2">
        <v>364.72</v>
      </c>
    </row>
    <row r="10" spans="1:2" x14ac:dyDescent="0.25">
      <c r="A10" s="20" t="s">
        <v>277</v>
      </c>
      <c r="B10" s="2">
        <v>254.85</v>
      </c>
    </row>
    <row r="11" spans="1:2" x14ac:dyDescent="0.25">
      <c r="A11" s="20" t="s">
        <v>94</v>
      </c>
      <c r="B11" s="2">
        <v>249.17000000000002</v>
      </c>
    </row>
    <row r="12" spans="1:2" x14ac:dyDescent="0.25">
      <c r="A12" s="20" t="s">
        <v>662</v>
      </c>
      <c r="B12">
        <v>24997.929999999997</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FB5EC2-733F-4636-87D2-F9CE9D940BD3}">
  <dimension ref="A1:C9"/>
  <sheetViews>
    <sheetView workbookViewId="0">
      <selection activeCell="D18" sqref="D18"/>
    </sheetView>
  </sheetViews>
  <sheetFormatPr defaultRowHeight="13.8" x14ac:dyDescent="0.25"/>
  <cols>
    <col min="1" max="1" width="2.09765625" customWidth="1"/>
    <col min="2" max="2" width="46.69921875" customWidth="1"/>
  </cols>
  <sheetData>
    <row r="1" spans="1:3" x14ac:dyDescent="0.25">
      <c r="A1" s="16"/>
      <c r="B1" s="17" t="s">
        <v>653</v>
      </c>
      <c r="C1" s="16"/>
    </row>
    <row r="2" spans="1:3" x14ac:dyDescent="0.25">
      <c r="A2" s="15"/>
      <c r="B2" t="s">
        <v>654</v>
      </c>
      <c r="C2" s="18" t="b">
        <v>1</v>
      </c>
    </row>
    <row r="3" spans="1:3" x14ac:dyDescent="0.25">
      <c r="A3" s="15"/>
      <c r="B3" t="s">
        <v>655</v>
      </c>
      <c r="C3" s="18" t="b">
        <v>1</v>
      </c>
    </row>
    <row r="4" spans="1:3" x14ac:dyDescent="0.25">
      <c r="A4" s="15"/>
      <c r="B4" t="s">
        <v>656</v>
      </c>
      <c r="C4" s="18" t="b">
        <v>1</v>
      </c>
    </row>
    <row r="5" spans="1:3" x14ac:dyDescent="0.25">
      <c r="A5" s="15"/>
      <c r="B5" t="s">
        <v>657</v>
      </c>
      <c r="C5" s="18" t="b">
        <v>1</v>
      </c>
    </row>
    <row r="6" spans="1:3" x14ac:dyDescent="0.25">
      <c r="A6" s="15"/>
      <c r="B6" t="s">
        <v>658</v>
      </c>
      <c r="C6" s="18" t="b">
        <v>1</v>
      </c>
    </row>
    <row r="7" spans="1:3" x14ac:dyDescent="0.25">
      <c r="A7" s="15"/>
      <c r="B7" t="s">
        <v>659</v>
      </c>
      <c r="C7" s="18" t="b">
        <v>1</v>
      </c>
    </row>
    <row r="8" spans="1:3" x14ac:dyDescent="0.25">
      <c r="A8" s="15"/>
      <c r="B8" t="s">
        <v>660</v>
      </c>
      <c r="C8" s="18" t="b">
        <v>1</v>
      </c>
    </row>
    <row r="9" spans="1:3" x14ac:dyDescent="0.25">
      <c r="A9" s="15"/>
      <c r="B9" t="s">
        <v>649</v>
      </c>
      <c r="C9" s="18" t="b">
        <v>0</v>
      </c>
    </row>
  </sheetData>
  <conditionalFormatting sqref="B2:B9">
    <cfRule type="expression" dxfId="0" priority="1">
      <formula>$C2</formula>
    </cfRule>
  </conditionalFormatting>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5121" r:id="rId3" name="Check Box 1">
              <controlPr defaultSize="0" autoFill="0" autoLine="0" autoPict="0">
                <anchor moveWithCells="1">
                  <from>
                    <xdr:col>2</xdr:col>
                    <xdr:colOff>15240</xdr:colOff>
                    <xdr:row>1</xdr:row>
                    <xdr:rowOff>38100</xdr:rowOff>
                  </from>
                  <to>
                    <xdr:col>2</xdr:col>
                    <xdr:colOff>655320</xdr:colOff>
                    <xdr:row>2</xdr:row>
                    <xdr:rowOff>7620</xdr:rowOff>
                  </to>
                </anchor>
              </controlPr>
            </control>
          </mc:Choice>
        </mc:AlternateContent>
        <mc:AlternateContent xmlns:mc="http://schemas.openxmlformats.org/markup-compatibility/2006">
          <mc:Choice Requires="x14">
            <control shapeId="5123" r:id="rId4" name="Check Box 3">
              <controlPr defaultSize="0" autoFill="0" autoLine="0" autoPict="0">
                <anchor moveWithCells="1">
                  <from>
                    <xdr:col>2</xdr:col>
                    <xdr:colOff>15240</xdr:colOff>
                    <xdr:row>2</xdr:row>
                    <xdr:rowOff>38100</xdr:rowOff>
                  </from>
                  <to>
                    <xdr:col>2</xdr:col>
                    <xdr:colOff>655320</xdr:colOff>
                    <xdr:row>3</xdr:row>
                    <xdr:rowOff>7620</xdr:rowOff>
                  </to>
                </anchor>
              </controlPr>
            </control>
          </mc:Choice>
        </mc:AlternateContent>
        <mc:AlternateContent xmlns:mc="http://schemas.openxmlformats.org/markup-compatibility/2006">
          <mc:Choice Requires="x14">
            <control shapeId="5124" r:id="rId5" name="Check Box 4">
              <controlPr defaultSize="0" autoFill="0" autoLine="0" autoPict="0">
                <anchor moveWithCells="1">
                  <from>
                    <xdr:col>2</xdr:col>
                    <xdr:colOff>15240</xdr:colOff>
                    <xdr:row>3</xdr:row>
                    <xdr:rowOff>38100</xdr:rowOff>
                  </from>
                  <to>
                    <xdr:col>2</xdr:col>
                    <xdr:colOff>655320</xdr:colOff>
                    <xdr:row>4</xdr:row>
                    <xdr:rowOff>7620</xdr:rowOff>
                  </to>
                </anchor>
              </controlPr>
            </control>
          </mc:Choice>
        </mc:AlternateContent>
        <mc:AlternateContent xmlns:mc="http://schemas.openxmlformats.org/markup-compatibility/2006">
          <mc:Choice Requires="x14">
            <control shapeId="5125" r:id="rId6" name="Check Box 5">
              <controlPr defaultSize="0" autoFill="0" autoLine="0" autoPict="0">
                <anchor moveWithCells="1">
                  <from>
                    <xdr:col>2</xdr:col>
                    <xdr:colOff>15240</xdr:colOff>
                    <xdr:row>4</xdr:row>
                    <xdr:rowOff>38100</xdr:rowOff>
                  </from>
                  <to>
                    <xdr:col>2</xdr:col>
                    <xdr:colOff>655320</xdr:colOff>
                    <xdr:row>5</xdr:row>
                    <xdr:rowOff>7620</xdr:rowOff>
                  </to>
                </anchor>
              </controlPr>
            </control>
          </mc:Choice>
        </mc:AlternateContent>
        <mc:AlternateContent xmlns:mc="http://schemas.openxmlformats.org/markup-compatibility/2006">
          <mc:Choice Requires="x14">
            <control shapeId="5126" r:id="rId7" name="Check Box 6">
              <controlPr defaultSize="0" autoFill="0" autoLine="0" autoPict="0">
                <anchor moveWithCells="1">
                  <from>
                    <xdr:col>2</xdr:col>
                    <xdr:colOff>15240</xdr:colOff>
                    <xdr:row>5</xdr:row>
                    <xdr:rowOff>38100</xdr:rowOff>
                  </from>
                  <to>
                    <xdr:col>2</xdr:col>
                    <xdr:colOff>655320</xdr:colOff>
                    <xdr:row>6</xdr:row>
                    <xdr:rowOff>7620</xdr:rowOff>
                  </to>
                </anchor>
              </controlPr>
            </control>
          </mc:Choice>
        </mc:AlternateContent>
        <mc:AlternateContent xmlns:mc="http://schemas.openxmlformats.org/markup-compatibility/2006">
          <mc:Choice Requires="x14">
            <control shapeId="5127" r:id="rId8" name="Check Box 7">
              <controlPr defaultSize="0" autoFill="0" autoLine="0" autoPict="0">
                <anchor moveWithCells="1">
                  <from>
                    <xdr:col>2</xdr:col>
                    <xdr:colOff>15240</xdr:colOff>
                    <xdr:row>6</xdr:row>
                    <xdr:rowOff>38100</xdr:rowOff>
                  </from>
                  <to>
                    <xdr:col>2</xdr:col>
                    <xdr:colOff>655320</xdr:colOff>
                    <xdr:row>7</xdr:row>
                    <xdr:rowOff>7620</xdr:rowOff>
                  </to>
                </anchor>
              </controlPr>
            </control>
          </mc:Choice>
        </mc:AlternateContent>
        <mc:AlternateContent xmlns:mc="http://schemas.openxmlformats.org/markup-compatibility/2006">
          <mc:Choice Requires="x14">
            <control shapeId="5128" r:id="rId9" name="Check Box 8">
              <controlPr defaultSize="0" autoFill="0" autoLine="0" autoPict="0">
                <anchor moveWithCells="1">
                  <from>
                    <xdr:col>2</xdr:col>
                    <xdr:colOff>15240</xdr:colOff>
                    <xdr:row>7</xdr:row>
                    <xdr:rowOff>38100</xdr:rowOff>
                  </from>
                  <to>
                    <xdr:col>2</xdr:col>
                    <xdr:colOff>655320</xdr:colOff>
                    <xdr:row>8</xdr:row>
                    <xdr:rowOff>7620</xdr:rowOff>
                  </to>
                </anchor>
              </controlPr>
            </control>
          </mc:Choice>
        </mc:AlternateContent>
        <mc:AlternateContent xmlns:mc="http://schemas.openxmlformats.org/markup-compatibility/2006">
          <mc:Choice Requires="x14">
            <control shapeId="5129" r:id="rId10" name="Check Box 9">
              <controlPr defaultSize="0" autoFill="0" autoLine="0" autoPict="0">
                <anchor moveWithCells="1">
                  <from>
                    <xdr:col>2</xdr:col>
                    <xdr:colOff>15240</xdr:colOff>
                    <xdr:row>8</xdr:row>
                    <xdr:rowOff>38100</xdr:rowOff>
                  </from>
                  <to>
                    <xdr:col>2</xdr:col>
                    <xdr:colOff>655320</xdr:colOff>
                    <xdr:row>9</xdr:row>
                    <xdr:rowOff>7620</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Overview</vt:lpstr>
      <vt:lpstr>Raw_Data</vt:lpstr>
      <vt:lpstr>Germany_Belgium_Spain</vt:lpstr>
      <vt:lpstr>Poland</vt:lpstr>
      <vt:lpstr>France</vt:lpstr>
      <vt:lpstr>Shirts_Sales</vt:lpstr>
      <vt:lpstr>Shirts_counts</vt:lpstr>
      <vt:lpstr>Countries_Sales</vt:lpstr>
      <vt:lpstr>Country_Shirts</vt:lpstr>
      <vt:lpstr>gender_share</vt:lpstr>
      <vt:lpstr>gender_price</vt:lpstr>
      <vt:lpstr>Progress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Olaniyi Oburoh</cp:lastModifiedBy>
  <dcterms:modified xsi:type="dcterms:W3CDTF">2023-06-23T11:01:17Z</dcterms:modified>
</cp:coreProperties>
</file>

<file path=docProps/core0.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2022-11-21T05:00:41Z</dcterms:created>
  <cp:revision>0</cp:revision>
</cp:coreProperties>
</file>