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labed\Desktop\maj 2017\excel\"/>
    </mc:Choice>
  </mc:AlternateContent>
  <xr:revisionPtr revIDLastSave="0" documentId="13_ncr:1_{309242E5-0DC3-4CF9-8C37-6364B0EA56BB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ceny" sheetId="4" r:id="rId1"/>
    <sheet name="cukier" sheetId="2" r:id="rId2"/>
    <sheet name="4)" sheetId="5" r:id="rId3"/>
    <sheet name="5)" sheetId="1" r:id="rId4"/>
  </sheets>
  <definedNames>
    <definedName name="DaneZewnętrzne_1" localSheetId="2" hidden="1">'4)'!$A$1:$C$2163</definedName>
    <definedName name="DaneZewnętrzne_1" localSheetId="3" hidden="1">'5)'!$A$1:$C$2163</definedName>
    <definedName name="DaneZewnętrzne_1" localSheetId="1" hidden="1">'cukier'!$A$1:$C$2163</definedName>
    <definedName name="DaneZewnętrzne_2" localSheetId="0" hidden="1">ceny!$A$1:$B$11</definedName>
    <definedName name="DaneZewnętrzne_2" localSheetId="1" hidden="1">'cukier'!$I$3:$J$13</definedName>
  </definedName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4" i="1" l="1"/>
  <c r="G18" i="1"/>
  <c r="G17" i="1"/>
  <c r="G16" i="1"/>
  <c r="G3" i="1"/>
  <c r="G2" i="1"/>
  <c r="I2" i="1"/>
  <c r="I77" i="1"/>
  <c r="J77" i="1" s="1"/>
  <c r="I78" i="1"/>
  <c r="J78" i="1" s="1"/>
  <c r="I80" i="1"/>
  <c r="J80" i="1" s="1"/>
  <c r="I81" i="1"/>
  <c r="J81" i="1" s="1"/>
  <c r="I82" i="1"/>
  <c r="J82" i="1" s="1"/>
  <c r="I83" i="1"/>
  <c r="J83" i="1" s="1"/>
  <c r="I84" i="1"/>
  <c r="J84" i="1" s="1"/>
  <c r="I85" i="1"/>
  <c r="J85" i="1" s="1"/>
  <c r="I86" i="1"/>
  <c r="J86" i="1" s="1"/>
  <c r="I87" i="1"/>
  <c r="J87" i="1" s="1"/>
  <c r="I88" i="1"/>
  <c r="J88" i="1" s="1"/>
  <c r="J2" i="1"/>
  <c r="H4" i="1"/>
  <c r="I4" i="1" s="1"/>
  <c r="J4" i="1" s="1"/>
  <c r="H5" i="1"/>
  <c r="I5" i="1" s="1"/>
  <c r="J5" i="1" s="1"/>
  <c r="H6" i="1"/>
  <c r="I6" i="1" s="1"/>
  <c r="J6" i="1" s="1"/>
  <c r="H7" i="1"/>
  <c r="I7" i="1" s="1"/>
  <c r="J7" i="1" s="1"/>
  <c r="H8" i="1"/>
  <c r="I8" i="1" s="1"/>
  <c r="J8" i="1" s="1"/>
  <c r="H9" i="1"/>
  <c r="I9" i="1" s="1"/>
  <c r="J9" i="1" s="1"/>
  <c r="H10" i="1"/>
  <c r="I10" i="1" s="1"/>
  <c r="J10" i="1" s="1"/>
  <c r="H11" i="1"/>
  <c r="I11" i="1" s="1"/>
  <c r="J11" i="1" s="1"/>
  <c r="H12" i="1"/>
  <c r="I12" i="1" s="1"/>
  <c r="J12" i="1" s="1"/>
  <c r="H13" i="1"/>
  <c r="I13" i="1" s="1"/>
  <c r="J13" i="1" s="1"/>
  <c r="H14" i="1"/>
  <c r="I14" i="1" s="1"/>
  <c r="J14" i="1" s="1"/>
  <c r="H15" i="1"/>
  <c r="I15" i="1" s="1"/>
  <c r="J15" i="1" s="1"/>
  <c r="H16" i="1"/>
  <c r="H17" i="1"/>
  <c r="I17" i="1" s="1"/>
  <c r="J17" i="1" s="1"/>
  <c r="H18" i="1"/>
  <c r="I18" i="1" s="1"/>
  <c r="J18" i="1" s="1"/>
  <c r="G19" i="1" s="1"/>
  <c r="H19" i="1"/>
  <c r="I19" i="1" s="1"/>
  <c r="J19" i="1" s="1"/>
  <c r="H20" i="1"/>
  <c r="I20" i="1" s="1"/>
  <c r="J20" i="1" s="1"/>
  <c r="H21" i="1"/>
  <c r="I21" i="1" s="1"/>
  <c r="J21" i="1" s="1"/>
  <c r="H22" i="1"/>
  <c r="I22" i="1" s="1"/>
  <c r="J22" i="1" s="1"/>
  <c r="H23" i="1"/>
  <c r="I23" i="1" s="1"/>
  <c r="J23" i="1" s="1"/>
  <c r="H24" i="1"/>
  <c r="I24" i="1" s="1"/>
  <c r="J24" i="1" s="1"/>
  <c r="H25" i="1"/>
  <c r="I25" i="1" s="1"/>
  <c r="J25" i="1" s="1"/>
  <c r="H26" i="1"/>
  <c r="I26" i="1" s="1"/>
  <c r="J26" i="1" s="1"/>
  <c r="H27" i="1"/>
  <c r="I27" i="1" s="1"/>
  <c r="J27" i="1" s="1"/>
  <c r="H28" i="1"/>
  <c r="I28" i="1" s="1"/>
  <c r="J28" i="1" s="1"/>
  <c r="H29" i="1"/>
  <c r="I29" i="1" s="1"/>
  <c r="J29" i="1" s="1"/>
  <c r="H30" i="1"/>
  <c r="I30" i="1" s="1"/>
  <c r="J30" i="1" s="1"/>
  <c r="H31" i="1"/>
  <c r="H32" i="1"/>
  <c r="I32" i="1" s="1"/>
  <c r="J32" i="1" s="1"/>
  <c r="H33" i="1"/>
  <c r="I33" i="1" s="1"/>
  <c r="J33" i="1" s="1"/>
  <c r="H34" i="1"/>
  <c r="I34" i="1" s="1"/>
  <c r="J34" i="1" s="1"/>
  <c r="H35" i="1"/>
  <c r="I35" i="1" s="1"/>
  <c r="J35" i="1" s="1"/>
  <c r="H36" i="1"/>
  <c r="I36" i="1" s="1"/>
  <c r="J36" i="1" s="1"/>
  <c r="H37" i="1"/>
  <c r="I37" i="1" s="1"/>
  <c r="J37" i="1" s="1"/>
  <c r="H38" i="1"/>
  <c r="I38" i="1" s="1"/>
  <c r="J38" i="1" s="1"/>
  <c r="H39" i="1"/>
  <c r="I39" i="1" s="1"/>
  <c r="J39" i="1" s="1"/>
  <c r="H40" i="1"/>
  <c r="I40" i="1" s="1"/>
  <c r="J40" i="1" s="1"/>
  <c r="H41" i="1"/>
  <c r="I41" i="1" s="1"/>
  <c r="J41" i="1" s="1"/>
  <c r="H42" i="1"/>
  <c r="I42" i="1" s="1"/>
  <c r="J42" i="1" s="1"/>
  <c r="H43" i="1"/>
  <c r="I43" i="1" s="1"/>
  <c r="J43" i="1" s="1"/>
  <c r="H44" i="1"/>
  <c r="I44" i="1" s="1"/>
  <c r="J44" i="1" s="1"/>
  <c r="H45" i="1"/>
  <c r="I45" i="1" s="1"/>
  <c r="J45" i="1" s="1"/>
  <c r="H46" i="1"/>
  <c r="I46" i="1" s="1"/>
  <c r="J46" i="1" s="1"/>
  <c r="H47" i="1"/>
  <c r="I47" i="1" s="1"/>
  <c r="J47" i="1" s="1"/>
  <c r="H48" i="1"/>
  <c r="I48" i="1" s="1"/>
  <c r="J48" i="1" s="1"/>
  <c r="H49" i="1"/>
  <c r="H50" i="1"/>
  <c r="I50" i="1" s="1"/>
  <c r="J50" i="1" s="1"/>
  <c r="H51" i="1"/>
  <c r="I51" i="1" s="1"/>
  <c r="J51" i="1" s="1"/>
  <c r="H52" i="1"/>
  <c r="I52" i="1" s="1"/>
  <c r="J52" i="1" s="1"/>
  <c r="H53" i="1"/>
  <c r="I53" i="1" s="1"/>
  <c r="J53" i="1" s="1"/>
  <c r="H54" i="1"/>
  <c r="I54" i="1" s="1"/>
  <c r="J54" i="1" s="1"/>
  <c r="H55" i="1"/>
  <c r="I55" i="1" s="1"/>
  <c r="J55" i="1" s="1"/>
  <c r="H56" i="1"/>
  <c r="I56" i="1" s="1"/>
  <c r="J56" i="1" s="1"/>
  <c r="H57" i="1"/>
  <c r="I57" i="1" s="1"/>
  <c r="J57" i="1" s="1"/>
  <c r="H58" i="1"/>
  <c r="I58" i="1" s="1"/>
  <c r="J58" i="1" s="1"/>
  <c r="H59" i="1"/>
  <c r="I59" i="1" s="1"/>
  <c r="J59" i="1" s="1"/>
  <c r="H60" i="1"/>
  <c r="I60" i="1" s="1"/>
  <c r="J60" i="1" s="1"/>
  <c r="H61" i="1"/>
  <c r="I61" i="1" s="1"/>
  <c r="J61" i="1" s="1"/>
  <c r="H62" i="1"/>
  <c r="H63" i="1"/>
  <c r="I63" i="1" s="1"/>
  <c r="J63" i="1" s="1"/>
  <c r="H64" i="1"/>
  <c r="I64" i="1" s="1"/>
  <c r="J64" i="1" s="1"/>
  <c r="H65" i="1"/>
  <c r="I65" i="1" s="1"/>
  <c r="J65" i="1" s="1"/>
  <c r="H66" i="1"/>
  <c r="I66" i="1" s="1"/>
  <c r="J66" i="1" s="1"/>
  <c r="H67" i="1"/>
  <c r="I67" i="1" s="1"/>
  <c r="J67" i="1" s="1"/>
  <c r="H68" i="1"/>
  <c r="I68" i="1" s="1"/>
  <c r="J68" i="1" s="1"/>
  <c r="H69" i="1"/>
  <c r="I69" i="1" s="1"/>
  <c r="J69" i="1" s="1"/>
  <c r="H70" i="1"/>
  <c r="I70" i="1" s="1"/>
  <c r="J70" i="1" s="1"/>
  <c r="H71" i="1"/>
  <c r="I71" i="1" s="1"/>
  <c r="J71" i="1" s="1"/>
  <c r="H72" i="1"/>
  <c r="I72" i="1" s="1"/>
  <c r="J72" i="1" s="1"/>
  <c r="H73" i="1"/>
  <c r="I73" i="1" s="1"/>
  <c r="J73" i="1" s="1"/>
  <c r="H74" i="1"/>
  <c r="I74" i="1" s="1"/>
  <c r="J74" i="1" s="1"/>
  <c r="H75" i="1"/>
  <c r="I75" i="1" s="1"/>
  <c r="J75" i="1" s="1"/>
  <c r="H76" i="1"/>
  <c r="I76" i="1" s="1"/>
  <c r="J76" i="1" s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I89" i="1" s="1"/>
  <c r="J89" i="1" s="1"/>
  <c r="H90" i="1"/>
  <c r="I90" i="1" s="1"/>
  <c r="J90" i="1" s="1"/>
  <c r="H91" i="1"/>
  <c r="I91" i="1" s="1"/>
  <c r="J91" i="1" s="1"/>
  <c r="H92" i="1"/>
  <c r="I92" i="1" s="1"/>
  <c r="J92" i="1" s="1"/>
  <c r="H93" i="1"/>
  <c r="I93" i="1" s="1"/>
  <c r="J93" i="1" s="1"/>
  <c r="H94" i="1"/>
  <c r="I94" i="1" s="1"/>
  <c r="J94" i="1" s="1"/>
  <c r="H95" i="1"/>
  <c r="I95" i="1" s="1"/>
  <c r="J95" i="1" s="1"/>
  <c r="H96" i="1"/>
  <c r="H97" i="1"/>
  <c r="I97" i="1" s="1"/>
  <c r="J97" i="1" s="1"/>
  <c r="H98" i="1"/>
  <c r="I98" i="1" s="1"/>
  <c r="J98" i="1" s="1"/>
  <c r="H99" i="1"/>
  <c r="I99" i="1" s="1"/>
  <c r="J99" i="1" s="1"/>
  <c r="H100" i="1"/>
  <c r="I100" i="1" s="1"/>
  <c r="J100" i="1" s="1"/>
  <c r="H101" i="1"/>
  <c r="I101" i="1" s="1"/>
  <c r="J101" i="1" s="1"/>
  <c r="H102" i="1"/>
  <c r="I102" i="1" s="1"/>
  <c r="J102" i="1" s="1"/>
  <c r="H103" i="1"/>
  <c r="I103" i="1" s="1"/>
  <c r="J103" i="1" s="1"/>
  <c r="H104" i="1"/>
  <c r="I104" i="1" s="1"/>
  <c r="J104" i="1" s="1"/>
  <c r="H105" i="1"/>
  <c r="I105" i="1" s="1"/>
  <c r="J105" i="1" s="1"/>
  <c r="H106" i="1"/>
  <c r="I106" i="1" s="1"/>
  <c r="J106" i="1" s="1"/>
  <c r="H107" i="1"/>
  <c r="I107" i="1" s="1"/>
  <c r="J107" i="1" s="1"/>
  <c r="H108" i="1"/>
  <c r="I108" i="1" s="1"/>
  <c r="J108" i="1" s="1"/>
  <c r="H109" i="1"/>
  <c r="I109" i="1" s="1"/>
  <c r="J109" i="1" s="1"/>
  <c r="H110" i="1"/>
  <c r="I110" i="1" s="1"/>
  <c r="J110" i="1" s="1"/>
  <c r="H111" i="1"/>
  <c r="I111" i="1" s="1"/>
  <c r="J111" i="1" s="1"/>
  <c r="H112" i="1"/>
  <c r="H113" i="1"/>
  <c r="I113" i="1" s="1"/>
  <c r="J113" i="1" s="1"/>
  <c r="H114" i="1"/>
  <c r="I114" i="1" s="1"/>
  <c r="J114" i="1" s="1"/>
  <c r="H115" i="1"/>
  <c r="I115" i="1" s="1"/>
  <c r="J115" i="1" s="1"/>
  <c r="H116" i="1"/>
  <c r="I116" i="1" s="1"/>
  <c r="J116" i="1" s="1"/>
  <c r="H117" i="1"/>
  <c r="I117" i="1" s="1"/>
  <c r="J117" i="1" s="1"/>
  <c r="H118" i="1"/>
  <c r="I118" i="1" s="1"/>
  <c r="J118" i="1" s="1"/>
  <c r="H119" i="1"/>
  <c r="I119" i="1" s="1"/>
  <c r="J119" i="1" s="1"/>
  <c r="H120" i="1"/>
  <c r="I120" i="1" s="1"/>
  <c r="J120" i="1" s="1"/>
  <c r="H121" i="1"/>
  <c r="I121" i="1" s="1"/>
  <c r="J121" i="1" s="1"/>
  <c r="H122" i="1"/>
  <c r="I122" i="1" s="1"/>
  <c r="J122" i="1" s="1"/>
  <c r="H123" i="1"/>
  <c r="I123" i="1" s="1"/>
  <c r="J123" i="1" s="1"/>
  <c r="H124" i="1"/>
  <c r="I124" i="1" s="1"/>
  <c r="J124" i="1" s="1"/>
  <c r="H125" i="1"/>
  <c r="I125" i="1" s="1"/>
  <c r="J125" i="1" s="1"/>
  <c r="H126" i="1"/>
  <c r="I126" i="1" s="1"/>
  <c r="J126" i="1" s="1"/>
  <c r="H127" i="1"/>
  <c r="I127" i="1" s="1"/>
  <c r="J127" i="1" s="1"/>
  <c r="H128" i="1"/>
  <c r="I128" i="1" s="1"/>
  <c r="J128" i="1" s="1"/>
  <c r="H129" i="1"/>
  <c r="I129" i="1" s="1"/>
  <c r="J129" i="1" s="1"/>
  <c r="H130" i="1"/>
  <c r="I130" i="1" s="1"/>
  <c r="J130" i="1" s="1"/>
  <c r="H131" i="1"/>
  <c r="I131" i="1" s="1"/>
  <c r="J131" i="1" s="1"/>
  <c r="H132" i="1"/>
  <c r="I132" i="1" s="1"/>
  <c r="J132" i="1" s="1"/>
  <c r="H133" i="1"/>
  <c r="I133" i="1" s="1"/>
  <c r="J133" i="1" s="1"/>
  <c r="H134" i="1"/>
  <c r="I134" i="1" s="1"/>
  <c r="J134" i="1" s="1"/>
  <c r="H135" i="1"/>
  <c r="I135" i="1" s="1"/>
  <c r="J135" i="1" s="1"/>
  <c r="H136" i="1"/>
  <c r="H137" i="1"/>
  <c r="I137" i="1" s="1"/>
  <c r="J137" i="1" s="1"/>
  <c r="H138" i="1"/>
  <c r="I138" i="1" s="1"/>
  <c r="J138" i="1" s="1"/>
  <c r="H139" i="1"/>
  <c r="I139" i="1" s="1"/>
  <c r="J139" i="1" s="1"/>
  <c r="H140" i="1"/>
  <c r="I140" i="1" s="1"/>
  <c r="J140" i="1" s="1"/>
  <c r="H141" i="1"/>
  <c r="I141" i="1" s="1"/>
  <c r="J141" i="1" s="1"/>
  <c r="H142" i="1"/>
  <c r="I142" i="1" s="1"/>
  <c r="J142" i="1" s="1"/>
  <c r="H143" i="1"/>
  <c r="I143" i="1" s="1"/>
  <c r="J143" i="1" s="1"/>
  <c r="H144" i="1"/>
  <c r="I144" i="1" s="1"/>
  <c r="J144" i="1" s="1"/>
  <c r="H145" i="1"/>
  <c r="I145" i="1" s="1"/>
  <c r="J145" i="1" s="1"/>
  <c r="H146" i="1"/>
  <c r="I146" i="1" s="1"/>
  <c r="J146" i="1" s="1"/>
  <c r="H147" i="1"/>
  <c r="I147" i="1" s="1"/>
  <c r="J147" i="1" s="1"/>
  <c r="H148" i="1"/>
  <c r="I148" i="1" s="1"/>
  <c r="J148" i="1" s="1"/>
  <c r="H149" i="1"/>
  <c r="I149" i="1" s="1"/>
  <c r="J149" i="1" s="1"/>
  <c r="H150" i="1"/>
  <c r="I150" i="1" s="1"/>
  <c r="J150" i="1" s="1"/>
  <c r="H151" i="1"/>
  <c r="I151" i="1" s="1"/>
  <c r="J151" i="1" s="1"/>
  <c r="H152" i="1"/>
  <c r="I152" i="1" s="1"/>
  <c r="J152" i="1" s="1"/>
  <c r="H153" i="1"/>
  <c r="I153" i="1" s="1"/>
  <c r="J153" i="1" s="1"/>
  <c r="H154" i="1"/>
  <c r="I154" i="1" s="1"/>
  <c r="J154" i="1" s="1"/>
  <c r="H155" i="1"/>
  <c r="I155" i="1" s="1"/>
  <c r="J155" i="1" s="1"/>
  <c r="H156" i="1"/>
  <c r="I156" i="1" s="1"/>
  <c r="J156" i="1" s="1"/>
  <c r="H157" i="1"/>
  <c r="I157" i="1" s="1"/>
  <c r="J157" i="1" s="1"/>
  <c r="H158" i="1"/>
  <c r="H159" i="1"/>
  <c r="I159" i="1" s="1"/>
  <c r="J159" i="1" s="1"/>
  <c r="H160" i="1"/>
  <c r="I160" i="1" s="1"/>
  <c r="J160" i="1" s="1"/>
  <c r="H161" i="1"/>
  <c r="I161" i="1" s="1"/>
  <c r="J161" i="1" s="1"/>
  <c r="H162" i="1"/>
  <c r="I162" i="1" s="1"/>
  <c r="J162" i="1" s="1"/>
  <c r="H163" i="1"/>
  <c r="I163" i="1" s="1"/>
  <c r="J163" i="1" s="1"/>
  <c r="H164" i="1"/>
  <c r="I164" i="1" s="1"/>
  <c r="J164" i="1" s="1"/>
  <c r="H165" i="1"/>
  <c r="I165" i="1" s="1"/>
  <c r="J165" i="1" s="1"/>
  <c r="H166" i="1"/>
  <c r="I166" i="1" s="1"/>
  <c r="J166" i="1" s="1"/>
  <c r="H167" i="1"/>
  <c r="I167" i="1" s="1"/>
  <c r="J167" i="1" s="1"/>
  <c r="H168" i="1"/>
  <c r="I168" i="1" s="1"/>
  <c r="J168" i="1" s="1"/>
  <c r="H169" i="1"/>
  <c r="I169" i="1" s="1"/>
  <c r="J169" i="1" s="1"/>
  <c r="H170" i="1"/>
  <c r="I170" i="1" s="1"/>
  <c r="J170" i="1" s="1"/>
  <c r="H171" i="1"/>
  <c r="I171" i="1" s="1"/>
  <c r="J171" i="1" s="1"/>
  <c r="H172" i="1"/>
  <c r="I172" i="1" s="1"/>
  <c r="J172" i="1" s="1"/>
  <c r="H173" i="1"/>
  <c r="I173" i="1" s="1"/>
  <c r="J173" i="1" s="1"/>
  <c r="H174" i="1"/>
  <c r="H175" i="1"/>
  <c r="I175" i="1" s="1"/>
  <c r="J175" i="1" s="1"/>
  <c r="H176" i="1"/>
  <c r="I176" i="1" s="1"/>
  <c r="J176" i="1" s="1"/>
  <c r="H177" i="1"/>
  <c r="I177" i="1" s="1"/>
  <c r="J177" i="1" s="1"/>
  <c r="H178" i="1"/>
  <c r="I178" i="1" s="1"/>
  <c r="J178" i="1" s="1"/>
  <c r="H179" i="1"/>
  <c r="I179" i="1" s="1"/>
  <c r="J179" i="1" s="1"/>
  <c r="H180" i="1"/>
  <c r="I180" i="1" s="1"/>
  <c r="J180" i="1" s="1"/>
  <c r="H181" i="1"/>
  <c r="I181" i="1" s="1"/>
  <c r="J181" i="1" s="1"/>
  <c r="H182" i="1"/>
  <c r="I182" i="1" s="1"/>
  <c r="J182" i="1" s="1"/>
  <c r="H183" i="1"/>
  <c r="I183" i="1" s="1"/>
  <c r="J183" i="1" s="1"/>
  <c r="H184" i="1"/>
  <c r="I184" i="1" s="1"/>
  <c r="J184" i="1" s="1"/>
  <c r="H185" i="1"/>
  <c r="I185" i="1" s="1"/>
  <c r="J185" i="1" s="1"/>
  <c r="H186" i="1"/>
  <c r="I186" i="1" s="1"/>
  <c r="J186" i="1" s="1"/>
  <c r="H187" i="1"/>
  <c r="I187" i="1" s="1"/>
  <c r="J187" i="1" s="1"/>
  <c r="H188" i="1"/>
  <c r="I188" i="1" s="1"/>
  <c r="J188" i="1" s="1"/>
  <c r="H189" i="1"/>
  <c r="I189" i="1" s="1"/>
  <c r="J189" i="1" s="1"/>
  <c r="H190" i="1"/>
  <c r="I190" i="1" s="1"/>
  <c r="J190" i="1" s="1"/>
  <c r="H191" i="1"/>
  <c r="H192" i="1"/>
  <c r="I192" i="1" s="1"/>
  <c r="J192" i="1" s="1"/>
  <c r="H193" i="1"/>
  <c r="I193" i="1" s="1"/>
  <c r="J193" i="1" s="1"/>
  <c r="H194" i="1"/>
  <c r="I194" i="1" s="1"/>
  <c r="J194" i="1" s="1"/>
  <c r="H195" i="1"/>
  <c r="I195" i="1" s="1"/>
  <c r="J195" i="1" s="1"/>
  <c r="H196" i="1"/>
  <c r="I196" i="1" s="1"/>
  <c r="J196" i="1" s="1"/>
  <c r="H197" i="1"/>
  <c r="I197" i="1" s="1"/>
  <c r="J197" i="1" s="1"/>
  <c r="H198" i="1"/>
  <c r="I198" i="1" s="1"/>
  <c r="J198" i="1" s="1"/>
  <c r="H199" i="1"/>
  <c r="I199" i="1" s="1"/>
  <c r="J199" i="1" s="1"/>
  <c r="H200" i="1"/>
  <c r="I200" i="1" s="1"/>
  <c r="J200" i="1" s="1"/>
  <c r="H201" i="1"/>
  <c r="I201" i="1" s="1"/>
  <c r="J201" i="1" s="1"/>
  <c r="H202" i="1"/>
  <c r="H203" i="1"/>
  <c r="I203" i="1" s="1"/>
  <c r="J203" i="1" s="1"/>
  <c r="H204" i="1"/>
  <c r="I204" i="1" s="1"/>
  <c r="J204" i="1" s="1"/>
  <c r="H205" i="1"/>
  <c r="I205" i="1" s="1"/>
  <c r="J205" i="1" s="1"/>
  <c r="H206" i="1"/>
  <c r="I206" i="1" s="1"/>
  <c r="J206" i="1" s="1"/>
  <c r="H207" i="1"/>
  <c r="I207" i="1" s="1"/>
  <c r="J207" i="1" s="1"/>
  <c r="H208" i="1"/>
  <c r="I208" i="1" s="1"/>
  <c r="J208" i="1" s="1"/>
  <c r="H209" i="1"/>
  <c r="I209" i="1" s="1"/>
  <c r="J209" i="1" s="1"/>
  <c r="H210" i="1"/>
  <c r="I210" i="1" s="1"/>
  <c r="J210" i="1" s="1"/>
  <c r="H211" i="1"/>
  <c r="I211" i="1" s="1"/>
  <c r="J211" i="1" s="1"/>
  <c r="H212" i="1"/>
  <c r="I212" i="1" s="1"/>
  <c r="J212" i="1" s="1"/>
  <c r="H213" i="1"/>
  <c r="I213" i="1" s="1"/>
  <c r="J213" i="1" s="1"/>
  <c r="H214" i="1"/>
  <c r="I214" i="1" s="1"/>
  <c r="J214" i="1" s="1"/>
  <c r="H215" i="1"/>
  <c r="I215" i="1" s="1"/>
  <c r="J215" i="1" s="1"/>
  <c r="H216" i="1"/>
  <c r="H217" i="1"/>
  <c r="I217" i="1" s="1"/>
  <c r="J217" i="1" s="1"/>
  <c r="H218" i="1"/>
  <c r="I218" i="1" s="1"/>
  <c r="J218" i="1" s="1"/>
  <c r="H219" i="1"/>
  <c r="I219" i="1" s="1"/>
  <c r="J219" i="1" s="1"/>
  <c r="H220" i="1"/>
  <c r="I220" i="1" s="1"/>
  <c r="J220" i="1" s="1"/>
  <c r="H221" i="1"/>
  <c r="I221" i="1" s="1"/>
  <c r="J221" i="1" s="1"/>
  <c r="H222" i="1"/>
  <c r="I222" i="1" s="1"/>
  <c r="J222" i="1" s="1"/>
  <c r="H223" i="1"/>
  <c r="I223" i="1" s="1"/>
  <c r="J223" i="1" s="1"/>
  <c r="H224" i="1"/>
  <c r="I224" i="1" s="1"/>
  <c r="J224" i="1" s="1"/>
  <c r="H225" i="1"/>
  <c r="I225" i="1" s="1"/>
  <c r="J225" i="1" s="1"/>
  <c r="H226" i="1"/>
  <c r="I226" i="1" s="1"/>
  <c r="J226" i="1" s="1"/>
  <c r="H227" i="1"/>
  <c r="I227" i="1" s="1"/>
  <c r="J227" i="1" s="1"/>
  <c r="H228" i="1"/>
  <c r="I228" i="1" s="1"/>
  <c r="J228" i="1" s="1"/>
  <c r="H229" i="1"/>
  <c r="I229" i="1" s="1"/>
  <c r="J229" i="1" s="1"/>
  <c r="H230" i="1"/>
  <c r="H231" i="1"/>
  <c r="I231" i="1" s="1"/>
  <c r="J231" i="1" s="1"/>
  <c r="H232" i="1"/>
  <c r="I232" i="1" s="1"/>
  <c r="J232" i="1" s="1"/>
  <c r="H233" i="1"/>
  <c r="I233" i="1" s="1"/>
  <c r="J233" i="1" s="1"/>
  <c r="H234" i="1"/>
  <c r="I234" i="1" s="1"/>
  <c r="J234" i="1" s="1"/>
  <c r="H235" i="1"/>
  <c r="I235" i="1" s="1"/>
  <c r="J235" i="1" s="1"/>
  <c r="H236" i="1"/>
  <c r="I236" i="1" s="1"/>
  <c r="J236" i="1" s="1"/>
  <c r="H237" i="1"/>
  <c r="I237" i="1" s="1"/>
  <c r="J237" i="1" s="1"/>
  <c r="H238" i="1"/>
  <c r="I238" i="1" s="1"/>
  <c r="J238" i="1" s="1"/>
  <c r="H239" i="1"/>
  <c r="I239" i="1" s="1"/>
  <c r="J239" i="1" s="1"/>
  <c r="H240" i="1"/>
  <c r="I240" i="1" s="1"/>
  <c r="J240" i="1" s="1"/>
  <c r="H241" i="1"/>
  <c r="I241" i="1" s="1"/>
  <c r="J241" i="1" s="1"/>
  <c r="H242" i="1"/>
  <c r="H243" i="1"/>
  <c r="I243" i="1" s="1"/>
  <c r="J243" i="1" s="1"/>
  <c r="H244" i="1"/>
  <c r="I244" i="1" s="1"/>
  <c r="J244" i="1" s="1"/>
  <c r="H245" i="1"/>
  <c r="I245" i="1" s="1"/>
  <c r="J245" i="1" s="1"/>
  <c r="H246" i="1"/>
  <c r="I246" i="1" s="1"/>
  <c r="J246" i="1" s="1"/>
  <c r="H247" i="1"/>
  <c r="I247" i="1" s="1"/>
  <c r="J247" i="1" s="1"/>
  <c r="H248" i="1"/>
  <c r="I248" i="1" s="1"/>
  <c r="J248" i="1" s="1"/>
  <c r="H249" i="1"/>
  <c r="I249" i="1" s="1"/>
  <c r="J249" i="1" s="1"/>
  <c r="H250" i="1"/>
  <c r="I250" i="1" s="1"/>
  <c r="J250" i="1" s="1"/>
  <c r="H251" i="1"/>
  <c r="I251" i="1" s="1"/>
  <c r="J251" i="1" s="1"/>
  <c r="H252" i="1"/>
  <c r="I252" i="1" s="1"/>
  <c r="J252" i="1" s="1"/>
  <c r="H253" i="1"/>
  <c r="I253" i="1" s="1"/>
  <c r="J253" i="1" s="1"/>
  <c r="H254" i="1"/>
  <c r="I254" i="1" s="1"/>
  <c r="J254" i="1" s="1"/>
  <c r="H255" i="1"/>
  <c r="I255" i="1" s="1"/>
  <c r="J255" i="1" s="1"/>
  <c r="H256" i="1"/>
  <c r="I256" i="1" s="1"/>
  <c r="J256" i="1" s="1"/>
  <c r="H257" i="1"/>
  <c r="I257" i="1" s="1"/>
  <c r="J257" i="1" s="1"/>
  <c r="H258" i="1"/>
  <c r="I258" i="1" s="1"/>
  <c r="J258" i="1" s="1"/>
  <c r="H259" i="1"/>
  <c r="I259" i="1" s="1"/>
  <c r="J259" i="1" s="1"/>
  <c r="H260" i="1"/>
  <c r="I260" i="1" s="1"/>
  <c r="J260" i="1" s="1"/>
  <c r="H261" i="1"/>
  <c r="H262" i="1"/>
  <c r="I262" i="1" s="1"/>
  <c r="J262" i="1" s="1"/>
  <c r="H263" i="1"/>
  <c r="I263" i="1" s="1"/>
  <c r="J263" i="1" s="1"/>
  <c r="H264" i="1"/>
  <c r="I264" i="1" s="1"/>
  <c r="J264" i="1" s="1"/>
  <c r="H265" i="1"/>
  <c r="I265" i="1" s="1"/>
  <c r="J265" i="1" s="1"/>
  <c r="H266" i="1"/>
  <c r="I266" i="1" s="1"/>
  <c r="J266" i="1" s="1"/>
  <c r="H267" i="1"/>
  <c r="I267" i="1" s="1"/>
  <c r="J267" i="1" s="1"/>
  <c r="H268" i="1"/>
  <c r="I268" i="1" s="1"/>
  <c r="J268" i="1" s="1"/>
  <c r="H269" i="1"/>
  <c r="I269" i="1" s="1"/>
  <c r="J269" i="1" s="1"/>
  <c r="H270" i="1"/>
  <c r="I270" i="1" s="1"/>
  <c r="J270" i="1" s="1"/>
  <c r="H271" i="1"/>
  <c r="I271" i="1" s="1"/>
  <c r="J271" i="1" s="1"/>
  <c r="H272" i="1"/>
  <c r="I272" i="1" s="1"/>
  <c r="J272" i="1" s="1"/>
  <c r="H273" i="1"/>
  <c r="I273" i="1" s="1"/>
  <c r="J273" i="1" s="1"/>
  <c r="H274" i="1"/>
  <c r="I274" i="1" s="1"/>
  <c r="J274" i="1" s="1"/>
  <c r="H275" i="1"/>
  <c r="I275" i="1" s="1"/>
  <c r="J275" i="1" s="1"/>
  <c r="H276" i="1"/>
  <c r="I276" i="1" s="1"/>
  <c r="J276" i="1" s="1"/>
  <c r="H277" i="1"/>
  <c r="I277" i="1" s="1"/>
  <c r="J277" i="1" s="1"/>
  <c r="H278" i="1"/>
  <c r="I278" i="1" s="1"/>
  <c r="J278" i="1" s="1"/>
  <c r="H279" i="1"/>
  <c r="I279" i="1" s="1"/>
  <c r="J279" i="1" s="1"/>
  <c r="H280" i="1"/>
  <c r="I280" i="1" s="1"/>
  <c r="J280" i="1" s="1"/>
  <c r="H281" i="1"/>
  <c r="I281" i="1" s="1"/>
  <c r="J281" i="1" s="1"/>
  <c r="H282" i="1"/>
  <c r="I282" i="1" s="1"/>
  <c r="J282" i="1" s="1"/>
  <c r="H283" i="1"/>
  <c r="I283" i="1" s="1"/>
  <c r="J283" i="1" s="1"/>
  <c r="H284" i="1"/>
  <c r="I284" i="1" s="1"/>
  <c r="J284" i="1" s="1"/>
  <c r="H285" i="1"/>
  <c r="H286" i="1"/>
  <c r="I286" i="1" s="1"/>
  <c r="J286" i="1" s="1"/>
  <c r="H287" i="1"/>
  <c r="I287" i="1" s="1"/>
  <c r="J287" i="1" s="1"/>
  <c r="H288" i="1"/>
  <c r="I288" i="1" s="1"/>
  <c r="J288" i="1" s="1"/>
  <c r="H289" i="1"/>
  <c r="I289" i="1" s="1"/>
  <c r="J289" i="1" s="1"/>
  <c r="H290" i="1"/>
  <c r="I290" i="1" s="1"/>
  <c r="J290" i="1" s="1"/>
  <c r="H291" i="1"/>
  <c r="I291" i="1" s="1"/>
  <c r="J291" i="1" s="1"/>
  <c r="H292" i="1"/>
  <c r="I292" i="1" s="1"/>
  <c r="J292" i="1" s="1"/>
  <c r="H293" i="1"/>
  <c r="H294" i="1"/>
  <c r="I294" i="1" s="1"/>
  <c r="J294" i="1" s="1"/>
  <c r="H295" i="1"/>
  <c r="I295" i="1" s="1"/>
  <c r="J295" i="1" s="1"/>
  <c r="H296" i="1"/>
  <c r="I296" i="1" s="1"/>
  <c r="J296" i="1" s="1"/>
  <c r="H297" i="1"/>
  <c r="I297" i="1" s="1"/>
  <c r="J297" i="1" s="1"/>
  <c r="H298" i="1"/>
  <c r="I298" i="1" s="1"/>
  <c r="J298" i="1" s="1"/>
  <c r="H299" i="1"/>
  <c r="I299" i="1" s="1"/>
  <c r="J299" i="1" s="1"/>
  <c r="H300" i="1"/>
  <c r="I300" i="1" s="1"/>
  <c r="J300" i="1" s="1"/>
  <c r="H301" i="1"/>
  <c r="I301" i="1" s="1"/>
  <c r="J301" i="1" s="1"/>
  <c r="H302" i="1"/>
  <c r="I302" i="1" s="1"/>
  <c r="J302" i="1" s="1"/>
  <c r="H303" i="1"/>
  <c r="I303" i="1" s="1"/>
  <c r="J303" i="1" s="1"/>
  <c r="H304" i="1"/>
  <c r="I304" i="1" s="1"/>
  <c r="J304" i="1" s="1"/>
  <c r="H305" i="1"/>
  <c r="I305" i="1" s="1"/>
  <c r="J305" i="1" s="1"/>
  <c r="H306" i="1"/>
  <c r="I306" i="1" s="1"/>
  <c r="J306" i="1" s="1"/>
  <c r="H307" i="1"/>
  <c r="I307" i="1" s="1"/>
  <c r="J307" i="1" s="1"/>
  <c r="H308" i="1"/>
  <c r="I308" i="1" s="1"/>
  <c r="J308" i="1" s="1"/>
  <c r="H309" i="1"/>
  <c r="I309" i="1" s="1"/>
  <c r="J309" i="1" s="1"/>
  <c r="H310" i="1"/>
  <c r="I310" i="1" s="1"/>
  <c r="J310" i="1" s="1"/>
  <c r="H311" i="1"/>
  <c r="I311" i="1" s="1"/>
  <c r="J311" i="1" s="1"/>
  <c r="H312" i="1"/>
  <c r="I312" i="1" s="1"/>
  <c r="J312" i="1" s="1"/>
  <c r="H313" i="1"/>
  <c r="H314" i="1"/>
  <c r="I314" i="1" s="1"/>
  <c r="J314" i="1" s="1"/>
  <c r="H315" i="1"/>
  <c r="I315" i="1" s="1"/>
  <c r="J315" i="1" s="1"/>
  <c r="H316" i="1"/>
  <c r="I316" i="1" s="1"/>
  <c r="J316" i="1" s="1"/>
  <c r="H317" i="1"/>
  <c r="I317" i="1" s="1"/>
  <c r="J317" i="1" s="1"/>
  <c r="H318" i="1"/>
  <c r="I318" i="1" s="1"/>
  <c r="J318" i="1" s="1"/>
  <c r="H319" i="1"/>
  <c r="I319" i="1" s="1"/>
  <c r="J319" i="1" s="1"/>
  <c r="H320" i="1"/>
  <c r="I320" i="1" s="1"/>
  <c r="J320" i="1" s="1"/>
  <c r="H321" i="1"/>
  <c r="I321" i="1" s="1"/>
  <c r="J321" i="1" s="1"/>
  <c r="H322" i="1"/>
  <c r="I322" i="1" s="1"/>
  <c r="J322" i="1" s="1"/>
  <c r="H323" i="1"/>
  <c r="I323" i="1" s="1"/>
  <c r="J323" i="1" s="1"/>
  <c r="H324" i="1"/>
  <c r="I324" i="1" s="1"/>
  <c r="J324" i="1" s="1"/>
  <c r="H325" i="1"/>
  <c r="I325" i="1" s="1"/>
  <c r="J325" i="1" s="1"/>
  <c r="H326" i="1"/>
  <c r="I326" i="1" s="1"/>
  <c r="J326" i="1" s="1"/>
  <c r="H327" i="1"/>
  <c r="I327" i="1" s="1"/>
  <c r="J327" i="1" s="1"/>
  <c r="H328" i="1"/>
  <c r="I328" i="1" s="1"/>
  <c r="J328" i="1" s="1"/>
  <c r="H329" i="1"/>
  <c r="I329" i="1" s="1"/>
  <c r="J329" i="1" s="1"/>
  <c r="H330" i="1"/>
  <c r="H331" i="1"/>
  <c r="I331" i="1" s="1"/>
  <c r="J331" i="1" s="1"/>
  <c r="H332" i="1"/>
  <c r="I332" i="1" s="1"/>
  <c r="J332" i="1" s="1"/>
  <c r="H333" i="1"/>
  <c r="I333" i="1" s="1"/>
  <c r="J333" i="1" s="1"/>
  <c r="H334" i="1"/>
  <c r="I334" i="1" s="1"/>
  <c r="J334" i="1" s="1"/>
  <c r="H335" i="1"/>
  <c r="I335" i="1" s="1"/>
  <c r="J335" i="1" s="1"/>
  <c r="H336" i="1"/>
  <c r="I336" i="1" s="1"/>
  <c r="J336" i="1" s="1"/>
  <c r="H337" i="1"/>
  <c r="I337" i="1" s="1"/>
  <c r="J337" i="1" s="1"/>
  <c r="H338" i="1"/>
  <c r="I338" i="1" s="1"/>
  <c r="J338" i="1" s="1"/>
  <c r="H339" i="1"/>
  <c r="I339" i="1" s="1"/>
  <c r="J339" i="1" s="1"/>
  <c r="H340" i="1"/>
  <c r="I340" i="1" s="1"/>
  <c r="J340" i="1" s="1"/>
  <c r="H341" i="1"/>
  <c r="I341" i="1" s="1"/>
  <c r="J341" i="1" s="1"/>
  <c r="H342" i="1"/>
  <c r="I342" i="1" s="1"/>
  <c r="J342" i="1" s="1"/>
  <c r="H343" i="1"/>
  <c r="I343" i="1" s="1"/>
  <c r="J343" i="1" s="1"/>
  <c r="H344" i="1"/>
  <c r="I344" i="1" s="1"/>
  <c r="J344" i="1" s="1"/>
  <c r="H345" i="1"/>
  <c r="I345" i="1" s="1"/>
  <c r="J345" i="1" s="1"/>
  <c r="H346" i="1"/>
  <c r="I346" i="1" s="1"/>
  <c r="J346" i="1" s="1"/>
  <c r="H347" i="1"/>
  <c r="I347" i="1" s="1"/>
  <c r="J347" i="1" s="1"/>
  <c r="H348" i="1"/>
  <c r="I348" i="1" s="1"/>
  <c r="J348" i="1" s="1"/>
  <c r="H349" i="1"/>
  <c r="I349" i="1" s="1"/>
  <c r="J349" i="1" s="1"/>
  <c r="H350" i="1"/>
  <c r="I350" i="1" s="1"/>
  <c r="J350" i="1" s="1"/>
  <c r="H351" i="1"/>
  <c r="I351" i="1" s="1"/>
  <c r="J351" i="1" s="1"/>
  <c r="H352" i="1"/>
  <c r="I352" i="1" s="1"/>
  <c r="J352" i="1" s="1"/>
  <c r="H353" i="1"/>
  <c r="I353" i="1" s="1"/>
  <c r="J353" i="1" s="1"/>
  <c r="H354" i="1"/>
  <c r="I354" i="1" s="1"/>
  <c r="J354" i="1" s="1"/>
  <c r="H355" i="1"/>
  <c r="I355" i="1" s="1"/>
  <c r="J355" i="1" s="1"/>
  <c r="H356" i="1"/>
  <c r="H357" i="1"/>
  <c r="I357" i="1" s="1"/>
  <c r="J357" i="1" s="1"/>
  <c r="H358" i="1"/>
  <c r="I358" i="1" s="1"/>
  <c r="J358" i="1" s="1"/>
  <c r="H359" i="1"/>
  <c r="I359" i="1" s="1"/>
  <c r="J359" i="1" s="1"/>
  <c r="H360" i="1"/>
  <c r="I360" i="1" s="1"/>
  <c r="J360" i="1" s="1"/>
  <c r="H361" i="1"/>
  <c r="I361" i="1" s="1"/>
  <c r="J361" i="1" s="1"/>
  <c r="H362" i="1"/>
  <c r="I362" i="1" s="1"/>
  <c r="J362" i="1" s="1"/>
  <c r="H363" i="1"/>
  <c r="I363" i="1" s="1"/>
  <c r="J363" i="1" s="1"/>
  <c r="H364" i="1"/>
  <c r="I364" i="1" s="1"/>
  <c r="J364" i="1" s="1"/>
  <c r="H365" i="1"/>
  <c r="I365" i="1" s="1"/>
  <c r="J365" i="1" s="1"/>
  <c r="H366" i="1"/>
  <c r="I366" i="1" s="1"/>
  <c r="J366" i="1" s="1"/>
  <c r="H367" i="1"/>
  <c r="I367" i="1" s="1"/>
  <c r="J367" i="1" s="1"/>
  <c r="H368" i="1"/>
  <c r="H369" i="1"/>
  <c r="I369" i="1" s="1"/>
  <c r="J369" i="1" s="1"/>
  <c r="H370" i="1"/>
  <c r="I370" i="1" s="1"/>
  <c r="J370" i="1" s="1"/>
  <c r="H371" i="1"/>
  <c r="I371" i="1" s="1"/>
  <c r="J371" i="1" s="1"/>
  <c r="H372" i="1"/>
  <c r="I372" i="1" s="1"/>
  <c r="J372" i="1" s="1"/>
  <c r="H373" i="1"/>
  <c r="I373" i="1" s="1"/>
  <c r="J373" i="1" s="1"/>
  <c r="H374" i="1"/>
  <c r="I374" i="1" s="1"/>
  <c r="J374" i="1" s="1"/>
  <c r="H375" i="1"/>
  <c r="I375" i="1" s="1"/>
  <c r="J375" i="1" s="1"/>
  <c r="H376" i="1"/>
  <c r="I376" i="1" s="1"/>
  <c r="J376" i="1" s="1"/>
  <c r="H377" i="1"/>
  <c r="I377" i="1" s="1"/>
  <c r="J377" i="1" s="1"/>
  <c r="H378" i="1"/>
  <c r="I378" i="1" s="1"/>
  <c r="J378" i="1" s="1"/>
  <c r="H379" i="1"/>
  <c r="I379" i="1" s="1"/>
  <c r="J379" i="1" s="1"/>
  <c r="H380" i="1"/>
  <c r="H381" i="1"/>
  <c r="I381" i="1" s="1"/>
  <c r="J381" i="1" s="1"/>
  <c r="H382" i="1"/>
  <c r="I382" i="1" s="1"/>
  <c r="J382" i="1" s="1"/>
  <c r="H383" i="1"/>
  <c r="I383" i="1" s="1"/>
  <c r="J383" i="1" s="1"/>
  <c r="H384" i="1"/>
  <c r="I384" i="1" s="1"/>
  <c r="J384" i="1" s="1"/>
  <c r="H385" i="1"/>
  <c r="I385" i="1" s="1"/>
  <c r="J385" i="1" s="1"/>
  <c r="H386" i="1"/>
  <c r="I386" i="1" s="1"/>
  <c r="J386" i="1" s="1"/>
  <c r="H387" i="1"/>
  <c r="I387" i="1" s="1"/>
  <c r="J387" i="1" s="1"/>
  <c r="H388" i="1"/>
  <c r="I388" i="1" s="1"/>
  <c r="J388" i="1" s="1"/>
  <c r="H389" i="1"/>
  <c r="I389" i="1" s="1"/>
  <c r="J389" i="1" s="1"/>
  <c r="H390" i="1"/>
  <c r="I390" i="1" s="1"/>
  <c r="J390" i="1" s="1"/>
  <c r="H391" i="1"/>
  <c r="I391" i="1" s="1"/>
  <c r="J391" i="1" s="1"/>
  <c r="H392" i="1"/>
  <c r="I392" i="1" s="1"/>
  <c r="J392" i="1" s="1"/>
  <c r="H393" i="1"/>
  <c r="I393" i="1" s="1"/>
  <c r="J393" i="1" s="1"/>
  <c r="H394" i="1"/>
  <c r="I394" i="1" s="1"/>
  <c r="J394" i="1" s="1"/>
  <c r="H395" i="1"/>
  <c r="I395" i="1" s="1"/>
  <c r="J395" i="1" s="1"/>
  <c r="H396" i="1"/>
  <c r="I396" i="1" s="1"/>
  <c r="J396" i="1" s="1"/>
  <c r="H397" i="1"/>
  <c r="I397" i="1" s="1"/>
  <c r="J397" i="1" s="1"/>
  <c r="H398" i="1"/>
  <c r="I398" i="1" s="1"/>
  <c r="J398" i="1" s="1"/>
  <c r="H399" i="1"/>
  <c r="I399" i="1" s="1"/>
  <c r="J399" i="1" s="1"/>
  <c r="H400" i="1"/>
  <c r="I400" i="1" s="1"/>
  <c r="J400" i="1" s="1"/>
  <c r="H401" i="1"/>
  <c r="I401" i="1" s="1"/>
  <c r="J401" i="1" s="1"/>
  <c r="H402" i="1"/>
  <c r="H403" i="1"/>
  <c r="I403" i="1" s="1"/>
  <c r="J403" i="1" s="1"/>
  <c r="H404" i="1"/>
  <c r="I404" i="1" s="1"/>
  <c r="J404" i="1" s="1"/>
  <c r="H405" i="1"/>
  <c r="I405" i="1" s="1"/>
  <c r="J405" i="1" s="1"/>
  <c r="H406" i="1"/>
  <c r="I406" i="1" s="1"/>
  <c r="J406" i="1" s="1"/>
  <c r="H407" i="1"/>
  <c r="I407" i="1" s="1"/>
  <c r="J407" i="1" s="1"/>
  <c r="H408" i="1"/>
  <c r="I408" i="1" s="1"/>
  <c r="J408" i="1" s="1"/>
  <c r="H409" i="1"/>
  <c r="I409" i="1" s="1"/>
  <c r="J409" i="1" s="1"/>
  <c r="H410" i="1"/>
  <c r="I410" i="1" s="1"/>
  <c r="J410" i="1" s="1"/>
  <c r="H411" i="1"/>
  <c r="I411" i="1" s="1"/>
  <c r="J411" i="1" s="1"/>
  <c r="H412" i="1"/>
  <c r="I412" i="1" s="1"/>
  <c r="J412" i="1" s="1"/>
  <c r="H413" i="1"/>
  <c r="I413" i="1" s="1"/>
  <c r="J413" i="1" s="1"/>
  <c r="H414" i="1"/>
  <c r="I414" i="1" s="1"/>
  <c r="J414" i="1" s="1"/>
  <c r="H415" i="1"/>
  <c r="I415" i="1" s="1"/>
  <c r="J415" i="1" s="1"/>
  <c r="H416" i="1"/>
  <c r="H417" i="1"/>
  <c r="I417" i="1" s="1"/>
  <c r="J417" i="1" s="1"/>
  <c r="H418" i="1"/>
  <c r="I418" i="1" s="1"/>
  <c r="J418" i="1" s="1"/>
  <c r="H419" i="1"/>
  <c r="I419" i="1" s="1"/>
  <c r="J419" i="1" s="1"/>
  <c r="H420" i="1"/>
  <c r="I420" i="1" s="1"/>
  <c r="J420" i="1" s="1"/>
  <c r="H421" i="1"/>
  <c r="I421" i="1" s="1"/>
  <c r="J421" i="1" s="1"/>
  <c r="H422" i="1"/>
  <c r="I422" i="1" s="1"/>
  <c r="J422" i="1" s="1"/>
  <c r="H423" i="1"/>
  <c r="I423" i="1" s="1"/>
  <c r="J423" i="1" s="1"/>
  <c r="H424" i="1"/>
  <c r="I424" i="1" s="1"/>
  <c r="J424" i="1" s="1"/>
  <c r="H425" i="1"/>
  <c r="I425" i="1" s="1"/>
  <c r="J425" i="1" s="1"/>
  <c r="H426" i="1"/>
  <c r="I426" i="1" s="1"/>
  <c r="J426" i="1" s="1"/>
  <c r="H427" i="1"/>
  <c r="I427" i="1" s="1"/>
  <c r="J427" i="1" s="1"/>
  <c r="H428" i="1"/>
  <c r="I428" i="1" s="1"/>
  <c r="J428" i="1" s="1"/>
  <c r="H429" i="1"/>
  <c r="H430" i="1"/>
  <c r="I430" i="1" s="1"/>
  <c r="J430" i="1" s="1"/>
  <c r="H431" i="1"/>
  <c r="I431" i="1" s="1"/>
  <c r="J431" i="1" s="1"/>
  <c r="H432" i="1"/>
  <c r="I432" i="1" s="1"/>
  <c r="J432" i="1" s="1"/>
  <c r="H433" i="1"/>
  <c r="I433" i="1" s="1"/>
  <c r="J433" i="1" s="1"/>
  <c r="H434" i="1"/>
  <c r="I434" i="1" s="1"/>
  <c r="J434" i="1" s="1"/>
  <c r="H435" i="1"/>
  <c r="I435" i="1" s="1"/>
  <c r="J435" i="1" s="1"/>
  <c r="H436" i="1"/>
  <c r="I436" i="1" s="1"/>
  <c r="J436" i="1" s="1"/>
  <c r="H437" i="1"/>
  <c r="I437" i="1" s="1"/>
  <c r="J437" i="1" s="1"/>
  <c r="H438" i="1"/>
  <c r="I438" i="1" s="1"/>
  <c r="J438" i="1" s="1"/>
  <c r="H439" i="1"/>
  <c r="I439" i="1" s="1"/>
  <c r="J439" i="1" s="1"/>
  <c r="H440" i="1"/>
  <c r="I440" i="1" s="1"/>
  <c r="J440" i="1" s="1"/>
  <c r="H441" i="1"/>
  <c r="I441" i="1" s="1"/>
  <c r="J441" i="1" s="1"/>
  <c r="H442" i="1"/>
  <c r="I442" i="1" s="1"/>
  <c r="J442" i="1" s="1"/>
  <c r="H443" i="1"/>
  <c r="I443" i="1" s="1"/>
  <c r="J443" i="1" s="1"/>
  <c r="H444" i="1"/>
  <c r="H445" i="1"/>
  <c r="I445" i="1" s="1"/>
  <c r="J445" i="1" s="1"/>
  <c r="H446" i="1"/>
  <c r="I446" i="1" s="1"/>
  <c r="J446" i="1" s="1"/>
  <c r="H447" i="1"/>
  <c r="I447" i="1" s="1"/>
  <c r="J447" i="1" s="1"/>
  <c r="H448" i="1"/>
  <c r="I448" i="1" s="1"/>
  <c r="J448" i="1" s="1"/>
  <c r="H449" i="1"/>
  <c r="I449" i="1" s="1"/>
  <c r="J449" i="1" s="1"/>
  <c r="H450" i="1"/>
  <c r="I450" i="1" s="1"/>
  <c r="J450" i="1" s="1"/>
  <c r="H451" i="1"/>
  <c r="I451" i="1" s="1"/>
  <c r="J451" i="1" s="1"/>
  <c r="H452" i="1"/>
  <c r="I452" i="1" s="1"/>
  <c r="J452" i="1" s="1"/>
  <c r="H453" i="1"/>
  <c r="I453" i="1" s="1"/>
  <c r="J453" i="1" s="1"/>
  <c r="H454" i="1"/>
  <c r="I454" i="1" s="1"/>
  <c r="J454" i="1" s="1"/>
  <c r="H455" i="1"/>
  <c r="I455" i="1" s="1"/>
  <c r="J455" i="1" s="1"/>
  <c r="H456" i="1"/>
  <c r="I456" i="1" s="1"/>
  <c r="J456" i="1" s="1"/>
  <c r="H457" i="1"/>
  <c r="I457" i="1" s="1"/>
  <c r="J457" i="1" s="1"/>
  <c r="H458" i="1"/>
  <c r="H459" i="1"/>
  <c r="I459" i="1" s="1"/>
  <c r="J459" i="1" s="1"/>
  <c r="H460" i="1"/>
  <c r="I460" i="1" s="1"/>
  <c r="J460" i="1" s="1"/>
  <c r="H461" i="1"/>
  <c r="I461" i="1" s="1"/>
  <c r="J461" i="1" s="1"/>
  <c r="H462" i="1"/>
  <c r="I462" i="1" s="1"/>
  <c r="J462" i="1" s="1"/>
  <c r="H463" i="1"/>
  <c r="I463" i="1" s="1"/>
  <c r="J463" i="1" s="1"/>
  <c r="H464" i="1"/>
  <c r="I464" i="1" s="1"/>
  <c r="J464" i="1" s="1"/>
  <c r="H465" i="1"/>
  <c r="I465" i="1" s="1"/>
  <c r="J465" i="1" s="1"/>
  <c r="H466" i="1"/>
  <c r="I466" i="1" s="1"/>
  <c r="J466" i="1" s="1"/>
  <c r="H467" i="1"/>
  <c r="I467" i="1" s="1"/>
  <c r="J467" i="1" s="1"/>
  <c r="H468" i="1"/>
  <c r="I468" i="1" s="1"/>
  <c r="J468" i="1" s="1"/>
  <c r="H469" i="1"/>
  <c r="I469" i="1" s="1"/>
  <c r="J469" i="1" s="1"/>
  <c r="H470" i="1"/>
  <c r="I470" i="1" s="1"/>
  <c r="J470" i="1" s="1"/>
  <c r="H471" i="1"/>
  <c r="I471" i="1" s="1"/>
  <c r="J471" i="1" s="1"/>
  <c r="H472" i="1"/>
  <c r="I472" i="1" s="1"/>
  <c r="J472" i="1" s="1"/>
  <c r="H473" i="1"/>
  <c r="I473" i="1" s="1"/>
  <c r="J473" i="1" s="1"/>
  <c r="H474" i="1"/>
  <c r="I474" i="1" s="1"/>
  <c r="J474" i="1" s="1"/>
  <c r="H475" i="1"/>
  <c r="I475" i="1" s="1"/>
  <c r="J475" i="1" s="1"/>
  <c r="H476" i="1"/>
  <c r="H477" i="1"/>
  <c r="I477" i="1" s="1"/>
  <c r="J477" i="1" s="1"/>
  <c r="H478" i="1"/>
  <c r="I478" i="1" s="1"/>
  <c r="J478" i="1" s="1"/>
  <c r="H479" i="1"/>
  <c r="I479" i="1" s="1"/>
  <c r="J479" i="1" s="1"/>
  <c r="H480" i="1"/>
  <c r="I480" i="1" s="1"/>
  <c r="J480" i="1" s="1"/>
  <c r="H481" i="1"/>
  <c r="I481" i="1" s="1"/>
  <c r="J481" i="1" s="1"/>
  <c r="H482" i="1"/>
  <c r="I482" i="1" s="1"/>
  <c r="J482" i="1" s="1"/>
  <c r="H483" i="1"/>
  <c r="I483" i="1" s="1"/>
  <c r="J483" i="1" s="1"/>
  <c r="H484" i="1"/>
  <c r="I484" i="1" s="1"/>
  <c r="J484" i="1" s="1"/>
  <c r="H485" i="1"/>
  <c r="I485" i="1" s="1"/>
  <c r="J485" i="1" s="1"/>
  <c r="H486" i="1"/>
  <c r="H487" i="1"/>
  <c r="I487" i="1" s="1"/>
  <c r="J487" i="1" s="1"/>
  <c r="H488" i="1"/>
  <c r="I488" i="1" s="1"/>
  <c r="J488" i="1" s="1"/>
  <c r="H489" i="1"/>
  <c r="I489" i="1" s="1"/>
  <c r="J489" i="1" s="1"/>
  <c r="H490" i="1"/>
  <c r="I490" i="1" s="1"/>
  <c r="J490" i="1" s="1"/>
  <c r="H491" i="1"/>
  <c r="I491" i="1" s="1"/>
  <c r="J491" i="1" s="1"/>
  <c r="H492" i="1"/>
  <c r="I492" i="1" s="1"/>
  <c r="J492" i="1" s="1"/>
  <c r="H493" i="1"/>
  <c r="I493" i="1" s="1"/>
  <c r="J493" i="1" s="1"/>
  <c r="H494" i="1"/>
  <c r="I494" i="1" s="1"/>
  <c r="J494" i="1" s="1"/>
  <c r="H495" i="1"/>
  <c r="I495" i="1" s="1"/>
  <c r="J495" i="1" s="1"/>
  <c r="H496" i="1"/>
  <c r="I496" i="1" s="1"/>
  <c r="J496" i="1" s="1"/>
  <c r="H497" i="1"/>
  <c r="I497" i="1" s="1"/>
  <c r="J497" i="1" s="1"/>
  <c r="H498" i="1"/>
  <c r="I498" i="1" s="1"/>
  <c r="J498" i="1" s="1"/>
  <c r="H499" i="1"/>
  <c r="I499" i="1" s="1"/>
  <c r="J499" i="1" s="1"/>
  <c r="H500" i="1"/>
  <c r="I500" i="1" s="1"/>
  <c r="J500" i="1" s="1"/>
  <c r="H501" i="1"/>
  <c r="H502" i="1"/>
  <c r="I502" i="1" s="1"/>
  <c r="J502" i="1" s="1"/>
  <c r="H503" i="1"/>
  <c r="I503" i="1" s="1"/>
  <c r="J503" i="1" s="1"/>
  <c r="H504" i="1"/>
  <c r="I504" i="1" s="1"/>
  <c r="J504" i="1" s="1"/>
  <c r="H505" i="1"/>
  <c r="I505" i="1" s="1"/>
  <c r="J505" i="1" s="1"/>
  <c r="H506" i="1"/>
  <c r="I506" i="1" s="1"/>
  <c r="J506" i="1" s="1"/>
  <c r="H507" i="1"/>
  <c r="I507" i="1" s="1"/>
  <c r="J507" i="1" s="1"/>
  <c r="H508" i="1"/>
  <c r="I508" i="1" s="1"/>
  <c r="J508" i="1" s="1"/>
  <c r="H509" i="1"/>
  <c r="I509" i="1" s="1"/>
  <c r="J509" i="1" s="1"/>
  <c r="H510" i="1"/>
  <c r="I510" i="1" s="1"/>
  <c r="J510" i="1" s="1"/>
  <c r="H511" i="1"/>
  <c r="I511" i="1" s="1"/>
  <c r="J511" i="1" s="1"/>
  <c r="H512" i="1"/>
  <c r="I512" i="1" s="1"/>
  <c r="J512" i="1" s="1"/>
  <c r="H513" i="1"/>
  <c r="I513" i="1" s="1"/>
  <c r="J513" i="1" s="1"/>
  <c r="H514" i="1"/>
  <c r="I514" i="1" s="1"/>
  <c r="J514" i="1" s="1"/>
  <c r="H515" i="1"/>
  <c r="I515" i="1" s="1"/>
  <c r="J515" i="1" s="1"/>
  <c r="H516" i="1"/>
  <c r="I516" i="1" s="1"/>
  <c r="J516" i="1" s="1"/>
  <c r="H517" i="1"/>
  <c r="I517" i="1" s="1"/>
  <c r="J517" i="1" s="1"/>
  <c r="H518" i="1"/>
  <c r="I518" i="1" s="1"/>
  <c r="J518" i="1" s="1"/>
  <c r="H519" i="1"/>
  <c r="I519" i="1" s="1"/>
  <c r="J519" i="1" s="1"/>
  <c r="H520" i="1"/>
  <c r="H521" i="1"/>
  <c r="I521" i="1" s="1"/>
  <c r="J521" i="1" s="1"/>
  <c r="H522" i="1"/>
  <c r="I522" i="1" s="1"/>
  <c r="J522" i="1" s="1"/>
  <c r="H523" i="1"/>
  <c r="I523" i="1" s="1"/>
  <c r="J523" i="1" s="1"/>
  <c r="H524" i="1"/>
  <c r="I524" i="1" s="1"/>
  <c r="J524" i="1" s="1"/>
  <c r="H525" i="1"/>
  <c r="I525" i="1" s="1"/>
  <c r="J525" i="1" s="1"/>
  <c r="H526" i="1"/>
  <c r="I526" i="1" s="1"/>
  <c r="J526" i="1" s="1"/>
  <c r="H527" i="1"/>
  <c r="I527" i="1" s="1"/>
  <c r="J527" i="1" s="1"/>
  <c r="H528" i="1"/>
  <c r="I528" i="1" s="1"/>
  <c r="J528" i="1" s="1"/>
  <c r="H529" i="1"/>
  <c r="I529" i="1" s="1"/>
  <c r="J529" i="1" s="1"/>
  <c r="H530" i="1"/>
  <c r="I530" i="1" s="1"/>
  <c r="J530" i="1" s="1"/>
  <c r="H531" i="1"/>
  <c r="I531" i="1" s="1"/>
  <c r="J531" i="1" s="1"/>
  <c r="H532" i="1"/>
  <c r="I532" i="1" s="1"/>
  <c r="J532" i="1" s="1"/>
  <c r="H533" i="1"/>
  <c r="I533" i="1" s="1"/>
  <c r="J533" i="1" s="1"/>
  <c r="H534" i="1"/>
  <c r="I534" i="1" s="1"/>
  <c r="J534" i="1" s="1"/>
  <c r="H535" i="1"/>
  <c r="I535" i="1" s="1"/>
  <c r="J535" i="1" s="1"/>
  <c r="H536" i="1"/>
  <c r="I536" i="1" s="1"/>
  <c r="J536" i="1" s="1"/>
  <c r="H537" i="1"/>
  <c r="I537" i="1" s="1"/>
  <c r="J537" i="1" s="1"/>
  <c r="H538" i="1"/>
  <c r="I538" i="1" s="1"/>
  <c r="J538" i="1" s="1"/>
  <c r="H539" i="1"/>
  <c r="I539" i="1" s="1"/>
  <c r="J539" i="1" s="1"/>
  <c r="H540" i="1"/>
  <c r="I540" i="1" s="1"/>
  <c r="J540" i="1" s="1"/>
  <c r="H541" i="1"/>
  <c r="I541" i="1" s="1"/>
  <c r="J541" i="1" s="1"/>
  <c r="H542" i="1"/>
  <c r="I542" i="1" s="1"/>
  <c r="J542" i="1" s="1"/>
  <c r="H543" i="1"/>
  <c r="I543" i="1" s="1"/>
  <c r="J543" i="1" s="1"/>
  <c r="H544" i="1"/>
  <c r="I544" i="1" s="1"/>
  <c r="J544" i="1" s="1"/>
  <c r="H545" i="1"/>
  <c r="I545" i="1" s="1"/>
  <c r="J545" i="1" s="1"/>
  <c r="H546" i="1"/>
  <c r="I546" i="1" s="1"/>
  <c r="J546" i="1" s="1"/>
  <c r="H547" i="1"/>
  <c r="H548" i="1"/>
  <c r="I548" i="1" s="1"/>
  <c r="J548" i="1" s="1"/>
  <c r="H549" i="1"/>
  <c r="I549" i="1" s="1"/>
  <c r="J549" i="1" s="1"/>
  <c r="H550" i="1"/>
  <c r="I550" i="1" s="1"/>
  <c r="J550" i="1" s="1"/>
  <c r="H551" i="1"/>
  <c r="I551" i="1" s="1"/>
  <c r="J551" i="1" s="1"/>
  <c r="H552" i="1"/>
  <c r="I552" i="1" s="1"/>
  <c r="J552" i="1" s="1"/>
  <c r="H553" i="1"/>
  <c r="I553" i="1" s="1"/>
  <c r="J553" i="1" s="1"/>
  <c r="H554" i="1"/>
  <c r="I554" i="1" s="1"/>
  <c r="J554" i="1" s="1"/>
  <c r="H555" i="1"/>
  <c r="I555" i="1" s="1"/>
  <c r="J555" i="1" s="1"/>
  <c r="H556" i="1"/>
  <c r="I556" i="1" s="1"/>
  <c r="J556" i="1" s="1"/>
  <c r="H557" i="1"/>
  <c r="I557" i="1" s="1"/>
  <c r="J557" i="1" s="1"/>
  <c r="H558" i="1"/>
  <c r="I558" i="1" s="1"/>
  <c r="J558" i="1" s="1"/>
  <c r="H559" i="1"/>
  <c r="I559" i="1" s="1"/>
  <c r="J559" i="1" s="1"/>
  <c r="H560" i="1"/>
  <c r="I560" i="1" s="1"/>
  <c r="J560" i="1" s="1"/>
  <c r="H561" i="1"/>
  <c r="H562" i="1"/>
  <c r="I562" i="1" s="1"/>
  <c r="J562" i="1" s="1"/>
  <c r="H563" i="1"/>
  <c r="I563" i="1" s="1"/>
  <c r="J563" i="1" s="1"/>
  <c r="H564" i="1"/>
  <c r="I564" i="1" s="1"/>
  <c r="J564" i="1" s="1"/>
  <c r="H565" i="1"/>
  <c r="I565" i="1" s="1"/>
  <c r="J565" i="1" s="1"/>
  <c r="H566" i="1"/>
  <c r="I566" i="1" s="1"/>
  <c r="J566" i="1" s="1"/>
  <c r="H567" i="1"/>
  <c r="I567" i="1" s="1"/>
  <c r="J567" i="1" s="1"/>
  <c r="H568" i="1"/>
  <c r="I568" i="1" s="1"/>
  <c r="J568" i="1" s="1"/>
  <c r="H569" i="1"/>
  <c r="I569" i="1" s="1"/>
  <c r="J569" i="1" s="1"/>
  <c r="H570" i="1"/>
  <c r="I570" i="1" s="1"/>
  <c r="J570" i="1" s="1"/>
  <c r="H571" i="1"/>
  <c r="I571" i="1" s="1"/>
  <c r="J571" i="1" s="1"/>
  <c r="H572" i="1"/>
  <c r="I572" i="1" s="1"/>
  <c r="J572" i="1" s="1"/>
  <c r="H573" i="1"/>
  <c r="I573" i="1" s="1"/>
  <c r="J573" i="1" s="1"/>
  <c r="H574" i="1"/>
  <c r="I574" i="1" s="1"/>
  <c r="J574" i="1" s="1"/>
  <c r="H575" i="1"/>
  <c r="I575" i="1" s="1"/>
  <c r="J575" i="1" s="1"/>
  <c r="H576" i="1"/>
  <c r="I576" i="1" s="1"/>
  <c r="J576" i="1" s="1"/>
  <c r="H577" i="1"/>
  <c r="H578" i="1"/>
  <c r="I578" i="1" s="1"/>
  <c r="J578" i="1" s="1"/>
  <c r="H579" i="1"/>
  <c r="I579" i="1" s="1"/>
  <c r="J579" i="1" s="1"/>
  <c r="H580" i="1"/>
  <c r="I580" i="1" s="1"/>
  <c r="J580" i="1" s="1"/>
  <c r="H581" i="1"/>
  <c r="I581" i="1" s="1"/>
  <c r="J581" i="1" s="1"/>
  <c r="H582" i="1"/>
  <c r="I582" i="1" s="1"/>
  <c r="J582" i="1" s="1"/>
  <c r="H583" i="1"/>
  <c r="I583" i="1" s="1"/>
  <c r="J583" i="1" s="1"/>
  <c r="H584" i="1"/>
  <c r="I584" i="1" s="1"/>
  <c r="J584" i="1" s="1"/>
  <c r="H585" i="1"/>
  <c r="I585" i="1" s="1"/>
  <c r="J585" i="1" s="1"/>
  <c r="H586" i="1"/>
  <c r="I586" i="1" s="1"/>
  <c r="J586" i="1" s="1"/>
  <c r="H587" i="1"/>
  <c r="I587" i="1" s="1"/>
  <c r="J587" i="1" s="1"/>
  <c r="H588" i="1"/>
  <c r="I588" i="1" s="1"/>
  <c r="J588" i="1" s="1"/>
  <c r="H589" i="1"/>
  <c r="I589" i="1" s="1"/>
  <c r="J589" i="1" s="1"/>
  <c r="H590" i="1"/>
  <c r="I590" i="1" s="1"/>
  <c r="J590" i="1" s="1"/>
  <c r="H591" i="1"/>
  <c r="I591" i="1" s="1"/>
  <c r="J591" i="1" s="1"/>
  <c r="H592" i="1"/>
  <c r="I592" i="1" s="1"/>
  <c r="J592" i="1" s="1"/>
  <c r="H593" i="1"/>
  <c r="I593" i="1" s="1"/>
  <c r="J593" i="1" s="1"/>
  <c r="H594" i="1"/>
  <c r="I594" i="1" s="1"/>
  <c r="J594" i="1" s="1"/>
  <c r="H595" i="1"/>
  <c r="I595" i="1" s="1"/>
  <c r="J595" i="1" s="1"/>
  <c r="H596" i="1"/>
  <c r="I596" i="1" s="1"/>
  <c r="J596" i="1" s="1"/>
  <c r="H597" i="1"/>
  <c r="I597" i="1" s="1"/>
  <c r="J597" i="1" s="1"/>
  <c r="H598" i="1"/>
  <c r="H599" i="1"/>
  <c r="I599" i="1" s="1"/>
  <c r="J599" i="1" s="1"/>
  <c r="H600" i="1"/>
  <c r="I600" i="1" s="1"/>
  <c r="J600" i="1" s="1"/>
  <c r="H601" i="1"/>
  <c r="I601" i="1" s="1"/>
  <c r="J601" i="1" s="1"/>
  <c r="H602" i="1"/>
  <c r="I602" i="1" s="1"/>
  <c r="J602" i="1" s="1"/>
  <c r="H603" i="1"/>
  <c r="I603" i="1" s="1"/>
  <c r="J603" i="1" s="1"/>
  <c r="H604" i="1"/>
  <c r="I604" i="1" s="1"/>
  <c r="J604" i="1" s="1"/>
  <c r="H605" i="1"/>
  <c r="I605" i="1" s="1"/>
  <c r="J605" i="1" s="1"/>
  <c r="H606" i="1"/>
  <c r="I606" i="1" s="1"/>
  <c r="J606" i="1" s="1"/>
  <c r="H607" i="1"/>
  <c r="I607" i="1" s="1"/>
  <c r="J607" i="1" s="1"/>
  <c r="H608" i="1"/>
  <c r="I608" i="1" s="1"/>
  <c r="J608" i="1" s="1"/>
  <c r="H609" i="1"/>
  <c r="I609" i="1" s="1"/>
  <c r="J609" i="1" s="1"/>
  <c r="H610" i="1"/>
  <c r="I610" i="1" s="1"/>
  <c r="J610" i="1" s="1"/>
  <c r="H611" i="1"/>
  <c r="I611" i="1" s="1"/>
  <c r="J611" i="1" s="1"/>
  <c r="H612" i="1"/>
  <c r="I612" i="1" s="1"/>
  <c r="J612" i="1" s="1"/>
  <c r="H613" i="1"/>
  <c r="I613" i="1" s="1"/>
  <c r="J613" i="1" s="1"/>
  <c r="H614" i="1"/>
  <c r="I614" i="1" s="1"/>
  <c r="J614" i="1" s="1"/>
  <c r="H615" i="1"/>
  <c r="I615" i="1" s="1"/>
  <c r="J615" i="1" s="1"/>
  <c r="H616" i="1"/>
  <c r="H617" i="1"/>
  <c r="I617" i="1" s="1"/>
  <c r="J617" i="1" s="1"/>
  <c r="H618" i="1"/>
  <c r="I618" i="1" s="1"/>
  <c r="J618" i="1" s="1"/>
  <c r="H619" i="1"/>
  <c r="I619" i="1" s="1"/>
  <c r="J619" i="1" s="1"/>
  <c r="H620" i="1"/>
  <c r="I620" i="1" s="1"/>
  <c r="J620" i="1" s="1"/>
  <c r="H621" i="1"/>
  <c r="I621" i="1" s="1"/>
  <c r="J621" i="1" s="1"/>
  <c r="H622" i="1"/>
  <c r="I622" i="1" s="1"/>
  <c r="J622" i="1" s="1"/>
  <c r="H623" i="1"/>
  <c r="I623" i="1" s="1"/>
  <c r="J623" i="1" s="1"/>
  <c r="H624" i="1"/>
  <c r="I624" i="1" s="1"/>
  <c r="J624" i="1" s="1"/>
  <c r="H625" i="1"/>
  <c r="I625" i="1" s="1"/>
  <c r="J625" i="1" s="1"/>
  <c r="H626" i="1"/>
  <c r="I626" i="1" s="1"/>
  <c r="J626" i="1" s="1"/>
  <c r="H627" i="1"/>
  <c r="I627" i="1" s="1"/>
  <c r="J627" i="1" s="1"/>
  <c r="H628" i="1"/>
  <c r="I628" i="1" s="1"/>
  <c r="J628" i="1" s="1"/>
  <c r="H629" i="1"/>
  <c r="I629" i="1" s="1"/>
  <c r="J629" i="1" s="1"/>
  <c r="H630" i="1"/>
  <c r="I630" i="1" s="1"/>
  <c r="J630" i="1" s="1"/>
  <c r="H631" i="1"/>
  <c r="I631" i="1" s="1"/>
  <c r="J631" i="1" s="1"/>
  <c r="H632" i="1"/>
  <c r="I632" i="1" s="1"/>
  <c r="J632" i="1" s="1"/>
  <c r="H633" i="1"/>
  <c r="I633" i="1" s="1"/>
  <c r="J633" i="1" s="1"/>
  <c r="H634" i="1"/>
  <c r="I634" i="1" s="1"/>
  <c r="J634" i="1" s="1"/>
  <c r="H635" i="1"/>
  <c r="I635" i="1" s="1"/>
  <c r="J635" i="1" s="1"/>
  <c r="H636" i="1"/>
  <c r="I636" i="1" s="1"/>
  <c r="J636" i="1" s="1"/>
  <c r="H637" i="1"/>
  <c r="I637" i="1" s="1"/>
  <c r="J637" i="1" s="1"/>
  <c r="H638" i="1"/>
  <c r="I638" i="1" s="1"/>
  <c r="J638" i="1" s="1"/>
  <c r="H639" i="1"/>
  <c r="I639" i="1" s="1"/>
  <c r="J639" i="1" s="1"/>
  <c r="H640" i="1"/>
  <c r="H641" i="1"/>
  <c r="I641" i="1" s="1"/>
  <c r="J641" i="1" s="1"/>
  <c r="H642" i="1"/>
  <c r="I642" i="1" s="1"/>
  <c r="J642" i="1" s="1"/>
  <c r="H643" i="1"/>
  <c r="I643" i="1" s="1"/>
  <c r="J643" i="1" s="1"/>
  <c r="H644" i="1"/>
  <c r="I644" i="1" s="1"/>
  <c r="J644" i="1" s="1"/>
  <c r="H645" i="1"/>
  <c r="I645" i="1" s="1"/>
  <c r="J645" i="1" s="1"/>
  <c r="H646" i="1"/>
  <c r="I646" i="1" s="1"/>
  <c r="J646" i="1" s="1"/>
  <c r="H647" i="1"/>
  <c r="I647" i="1" s="1"/>
  <c r="J647" i="1" s="1"/>
  <c r="H648" i="1"/>
  <c r="I648" i="1" s="1"/>
  <c r="J648" i="1" s="1"/>
  <c r="H649" i="1"/>
  <c r="I649" i="1" s="1"/>
  <c r="J649" i="1" s="1"/>
  <c r="H650" i="1"/>
  <c r="I650" i="1" s="1"/>
  <c r="J650" i="1" s="1"/>
  <c r="H651" i="1"/>
  <c r="I651" i="1" s="1"/>
  <c r="J651" i="1" s="1"/>
  <c r="H652" i="1"/>
  <c r="I652" i="1" s="1"/>
  <c r="J652" i="1" s="1"/>
  <c r="H653" i="1"/>
  <c r="I653" i="1" s="1"/>
  <c r="J653" i="1" s="1"/>
  <c r="H654" i="1"/>
  <c r="I654" i="1" s="1"/>
  <c r="J654" i="1" s="1"/>
  <c r="H655" i="1"/>
  <c r="I655" i="1" s="1"/>
  <c r="J655" i="1" s="1"/>
  <c r="H656" i="1"/>
  <c r="I656" i="1" s="1"/>
  <c r="J656" i="1" s="1"/>
  <c r="H657" i="1"/>
  <c r="I657" i="1" s="1"/>
  <c r="J657" i="1" s="1"/>
  <c r="H658" i="1"/>
  <c r="I658" i="1" s="1"/>
  <c r="J658" i="1" s="1"/>
  <c r="H659" i="1"/>
  <c r="I659" i="1" s="1"/>
  <c r="J659" i="1" s="1"/>
  <c r="H660" i="1"/>
  <c r="I660" i="1" s="1"/>
  <c r="J660" i="1" s="1"/>
  <c r="H661" i="1"/>
  <c r="I661" i="1" s="1"/>
  <c r="J661" i="1" s="1"/>
  <c r="H662" i="1"/>
  <c r="I662" i="1" s="1"/>
  <c r="J662" i="1" s="1"/>
  <c r="H663" i="1"/>
  <c r="I663" i="1" s="1"/>
  <c r="J663" i="1" s="1"/>
  <c r="H664" i="1"/>
  <c r="I664" i="1" s="1"/>
  <c r="J664" i="1" s="1"/>
  <c r="H665" i="1"/>
  <c r="I665" i="1" s="1"/>
  <c r="J665" i="1" s="1"/>
  <c r="H666" i="1"/>
  <c r="I666" i="1" s="1"/>
  <c r="J666" i="1" s="1"/>
  <c r="H667" i="1"/>
  <c r="H668" i="1"/>
  <c r="I668" i="1" s="1"/>
  <c r="J668" i="1" s="1"/>
  <c r="H669" i="1"/>
  <c r="I669" i="1" s="1"/>
  <c r="J669" i="1" s="1"/>
  <c r="H670" i="1"/>
  <c r="I670" i="1" s="1"/>
  <c r="J670" i="1" s="1"/>
  <c r="H671" i="1"/>
  <c r="I671" i="1" s="1"/>
  <c r="J671" i="1" s="1"/>
  <c r="H672" i="1"/>
  <c r="I672" i="1" s="1"/>
  <c r="J672" i="1" s="1"/>
  <c r="H673" i="1"/>
  <c r="I673" i="1" s="1"/>
  <c r="J673" i="1" s="1"/>
  <c r="H674" i="1"/>
  <c r="I674" i="1" s="1"/>
  <c r="J674" i="1" s="1"/>
  <c r="H675" i="1"/>
  <c r="I675" i="1" s="1"/>
  <c r="J675" i="1" s="1"/>
  <c r="H676" i="1"/>
  <c r="I676" i="1" s="1"/>
  <c r="J676" i="1" s="1"/>
  <c r="H677" i="1"/>
  <c r="I677" i="1" s="1"/>
  <c r="J677" i="1" s="1"/>
  <c r="H678" i="1"/>
  <c r="I678" i="1" s="1"/>
  <c r="J678" i="1" s="1"/>
  <c r="H679" i="1"/>
  <c r="I679" i="1" s="1"/>
  <c r="J679" i="1" s="1"/>
  <c r="H680" i="1"/>
  <c r="I680" i="1" s="1"/>
  <c r="J680" i="1" s="1"/>
  <c r="H681" i="1"/>
  <c r="I681" i="1" s="1"/>
  <c r="J681" i="1" s="1"/>
  <c r="H682" i="1"/>
  <c r="I682" i="1" s="1"/>
  <c r="J682" i="1" s="1"/>
  <c r="H683" i="1"/>
  <c r="I683" i="1" s="1"/>
  <c r="J683" i="1" s="1"/>
  <c r="H684" i="1"/>
  <c r="I684" i="1" s="1"/>
  <c r="J684" i="1" s="1"/>
  <c r="H685" i="1"/>
  <c r="I685" i="1" s="1"/>
  <c r="J685" i="1" s="1"/>
  <c r="H686" i="1"/>
  <c r="I686" i="1" s="1"/>
  <c r="J686" i="1" s="1"/>
  <c r="H687" i="1"/>
  <c r="I687" i="1" s="1"/>
  <c r="J687" i="1" s="1"/>
  <c r="H688" i="1"/>
  <c r="I688" i="1" s="1"/>
  <c r="J688" i="1" s="1"/>
  <c r="H689" i="1"/>
  <c r="I689" i="1" s="1"/>
  <c r="J689" i="1" s="1"/>
  <c r="H690" i="1"/>
  <c r="I690" i="1" s="1"/>
  <c r="J690" i="1" s="1"/>
  <c r="H691" i="1"/>
  <c r="H692" i="1"/>
  <c r="I692" i="1" s="1"/>
  <c r="J692" i="1" s="1"/>
  <c r="H693" i="1"/>
  <c r="I693" i="1" s="1"/>
  <c r="J693" i="1" s="1"/>
  <c r="H694" i="1"/>
  <c r="I694" i="1" s="1"/>
  <c r="J694" i="1" s="1"/>
  <c r="H695" i="1"/>
  <c r="I695" i="1" s="1"/>
  <c r="J695" i="1" s="1"/>
  <c r="H696" i="1"/>
  <c r="I696" i="1" s="1"/>
  <c r="J696" i="1" s="1"/>
  <c r="H697" i="1"/>
  <c r="I697" i="1" s="1"/>
  <c r="J697" i="1" s="1"/>
  <c r="H698" i="1"/>
  <c r="I698" i="1" s="1"/>
  <c r="J698" i="1" s="1"/>
  <c r="H699" i="1"/>
  <c r="I699" i="1" s="1"/>
  <c r="J699" i="1" s="1"/>
  <c r="H700" i="1"/>
  <c r="I700" i="1" s="1"/>
  <c r="J700" i="1" s="1"/>
  <c r="H701" i="1"/>
  <c r="I701" i="1" s="1"/>
  <c r="J701" i="1" s="1"/>
  <c r="H702" i="1"/>
  <c r="I702" i="1" s="1"/>
  <c r="J702" i="1" s="1"/>
  <c r="H703" i="1"/>
  <c r="I703" i="1" s="1"/>
  <c r="J703" i="1" s="1"/>
  <c r="H704" i="1"/>
  <c r="I704" i="1" s="1"/>
  <c r="J704" i="1" s="1"/>
  <c r="H705" i="1"/>
  <c r="I705" i="1" s="1"/>
  <c r="J705" i="1" s="1"/>
  <c r="H706" i="1"/>
  <c r="I706" i="1" s="1"/>
  <c r="J706" i="1" s="1"/>
  <c r="H707" i="1"/>
  <c r="I707" i="1" s="1"/>
  <c r="J707" i="1" s="1"/>
  <c r="H708" i="1"/>
  <c r="I708" i="1" s="1"/>
  <c r="J708" i="1" s="1"/>
  <c r="H709" i="1"/>
  <c r="I709" i="1" s="1"/>
  <c r="J709" i="1" s="1"/>
  <c r="H710" i="1"/>
  <c r="I710" i="1" s="1"/>
  <c r="J710" i="1" s="1"/>
  <c r="H711" i="1"/>
  <c r="I711" i="1" s="1"/>
  <c r="J711" i="1" s="1"/>
  <c r="H712" i="1"/>
  <c r="I712" i="1" s="1"/>
  <c r="J712" i="1" s="1"/>
  <c r="H713" i="1"/>
  <c r="I713" i="1" s="1"/>
  <c r="J713" i="1" s="1"/>
  <c r="H714" i="1"/>
  <c r="I714" i="1" s="1"/>
  <c r="J714" i="1" s="1"/>
  <c r="H715" i="1"/>
  <c r="I715" i="1" s="1"/>
  <c r="J715" i="1" s="1"/>
  <c r="H716" i="1"/>
  <c r="I716" i="1" s="1"/>
  <c r="J716" i="1" s="1"/>
  <c r="H717" i="1"/>
  <c r="H718" i="1"/>
  <c r="I718" i="1" s="1"/>
  <c r="J718" i="1" s="1"/>
  <c r="H719" i="1"/>
  <c r="I719" i="1" s="1"/>
  <c r="J719" i="1" s="1"/>
  <c r="H720" i="1"/>
  <c r="I720" i="1" s="1"/>
  <c r="J720" i="1" s="1"/>
  <c r="H721" i="1"/>
  <c r="I721" i="1" s="1"/>
  <c r="J721" i="1" s="1"/>
  <c r="H722" i="1"/>
  <c r="I722" i="1" s="1"/>
  <c r="J722" i="1" s="1"/>
  <c r="H723" i="1"/>
  <c r="I723" i="1" s="1"/>
  <c r="J723" i="1" s="1"/>
  <c r="H724" i="1"/>
  <c r="I724" i="1" s="1"/>
  <c r="J724" i="1" s="1"/>
  <c r="H725" i="1"/>
  <c r="I725" i="1" s="1"/>
  <c r="J725" i="1" s="1"/>
  <c r="H726" i="1"/>
  <c r="I726" i="1" s="1"/>
  <c r="J726" i="1" s="1"/>
  <c r="H727" i="1"/>
  <c r="I727" i="1" s="1"/>
  <c r="J727" i="1" s="1"/>
  <c r="H728" i="1"/>
  <c r="I728" i="1" s="1"/>
  <c r="J728" i="1" s="1"/>
  <c r="H729" i="1"/>
  <c r="I729" i="1" s="1"/>
  <c r="J729" i="1" s="1"/>
  <c r="H730" i="1"/>
  <c r="I730" i="1" s="1"/>
  <c r="J730" i="1" s="1"/>
  <c r="H731" i="1"/>
  <c r="I731" i="1" s="1"/>
  <c r="J731" i="1" s="1"/>
  <c r="H732" i="1"/>
  <c r="I732" i="1" s="1"/>
  <c r="J732" i="1" s="1"/>
  <c r="H733" i="1"/>
  <c r="I733" i="1" s="1"/>
  <c r="J733" i="1" s="1"/>
  <c r="H734" i="1"/>
  <c r="I734" i="1" s="1"/>
  <c r="J734" i="1" s="1"/>
  <c r="H735" i="1"/>
  <c r="I735" i="1" s="1"/>
  <c r="J735" i="1" s="1"/>
  <c r="H736" i="1"/>
  <c r="H737" i="1"/>
  <c r="I737" i="1" s="1"/>
  <c r="J737" i="1" s="1"/>
  <c r="H738" i="1"/>
  <c r="I738" i="1" s="1"/>
  <c r="J738" i="1" s="1"/>
  <c r="H739" i="1"/>
  <c r="I739" i="1" s="1"/>
  <c r="J739" i="1" s="1"/>
  <c r="H740" i="1"/>
  <c r="I740" i="1" s="1"/>
  <c r="J740" i="1" s="1"/>
  <c r="H741" i="1"/>
  <c r="I741" i="1" s="1"/>
  <c r="J741" i="1" s="1"/>
  <c r="H742" i="1"/>
  <c r="I742" i="1" s="1"/>
  <c r="J742" i="1" s="1"/>
  <c r="H743" i="1"/>
  <c r="I743" i="1" s="1"/>
  <c r="J743" i="1" s="1"/>
  <c r="H744" i="1"/>
  <c r="I744" i="1" s="1"/>
  <c r="J744" i="1" s="1"/>
  <c r="H745" i="1"/>
  <c r="I745" i="1" s="1"/>
  <c r="J745" i="1" s="1"/>
  <c r="H746" i="1"/>
  <c r="I746" i="1" s="1"/>
  <c r="J746" i="1" s="1"/>
  <c r="H747" i="1"/>
  <c r="I747" i="1" s="1"/>
  <c r="J747" i="1" s="1"/>
  <c r="H748" i="1"/>
  <c r="I748" i="1" s="1"/>
  <c r="J748" i="1" s="1"/>
  <c r="H749" i="1"/>
  <c r="I749" i="1" s="1"/>
  <c r="J749" i="1" s="1"/>
  <c r="H750" i="1"/>
  <c r="I750" i="1" s="1"/>
  <c r="J750" i="1" s="1"/>
  <c r="H751" i="1"/>
  <c r="I751" i="1" s="1"/>
  <c r="J751" i="1" s="1"/>
  <c r="H752" i="1"/>
  <c r="H753" i="1"/>
  <c r="I753" i="1" s="1"/>
  <c r="J753" i="1" s="1"/>
  <c r="H754" i="1"/>
  <c r="I754" i="1" s="1"/>
  <c r="J754" i="1" s="1"/>
  <c r="H755" i="1"/>
  <c r="I755" i="1" s="1"/>
  <c r="J755" i="1" s="1"/>
  <c r="H756" i="1"/>
  <c r="I756" i="1" s="1"/>
  <c r="J756" i="1" s="1"/>
  <c r="H757" i="1"/>
  <c r="I757" i="1" s="1"/>
  <c r="J757" i="1" s="1"/>
  <c r="H758" i="1"/>
  <c r="I758" i="1" s="1"/>
  <c r="J758" i="1" s="1"/>
  <c r="H759" i="1"/>
  <c r="I759" i="1" s="1"/>
  <c r="J759" i="1" s="1"/>
  <c r="H760" i="1"/>
  <c r="I760" i="1" s="1"/>
  <c r="J760" i="1" s="1"/>
  <c r="H761" i="1"/>
  <c r="I761" i="1" s="1"/>
  <c r="J761" i="1" s="1"/>
  <c r="H762" i="1"/>
  <c r="I762" i="1" s="1"/>
  <c r="J762" i="1" s="1"/>
  <c r="H763" i="1"/>
  <c r="I763" i="1" s="1"/>
  <c r="J763" i="1" s="1"/>
  <c r="H764" i="1"/>
  <c r="I764" i="1" s="1"/>
  <c r="J764" i="1" s="1"/>
  <c r="H765" i="1"/>
  <c r="I765" i="1" s="1"/>
  <c r="J765" i="1" s="1"/>
  <c r="H766" i="1"/>
  <c r="I766" i="1" s="1"/>
  <c r="J766" i="1" s="1"/>
  <c r="H767" i="1"/>
  <c r="I767" i="1" s="1"/>
  <c r="J767" i="1" s="1"/>
  <c r="H768" i="1"/>
  <c r="I768" i="1" s="1"/>
  <c r="J768" i="1" s="1"/>
  <c r="H769" i="1"/>
  <c r="I769" i="1" s="1"/>
  <c r="J769" i="1" s="1"/>
  <c r="H770" i="1"/>
  <c r="I770" i="1" s="1"/>
  <c r="J770" i="1" s="1"/>
  <c r="H771" i="1"/>
  <c r="I771" i="1" s="1"/>
  <c r="J771" i="1" s="1"/>
  <c r="H772" i="1"/>
  <c r="I772" i="1" s="1"/>
  <c r="J772" i="1" s="1"/>
  <c r="H773" i="1"/>
  <c r="I773" i="1" s="1"/>
  <c r="J773" i="1" s="1"/>
  <c r="H774" i="1"/>
  <c r="I774" i="1" s="1"/>
  <c r="J774" i="1" s="1"/>
  <c r="H775" i="1"/>
  <c r="I775" i="1" s="1"/>
  <c r="J775" i="1" s="1"/>
  <c r="H776" i="1"/>
  <c r="H777" i="1"/>
  <c r="I777" i="1" s="1"/>
  <c r="J777" i="1" s="1"/>
  <c r="H778" i="1"/>
  <c r="I778" i="1" s="1"/>
  <c r="J778" i="1" s="1"/>
  <c r="H779" i="1"/>
  <c r="I779" i="1" s="1"/>
  <c r="J779" i="1" s="1"/>
  <c r="H780" i="1"/>
  <c r="I780" i="1" s="1"/>
  <c r="J780" i="1" s="1"/>
  <c r="H781" i="1"/>
  <c r="I781" i="1" s="1"/>
  <c r="J781" i="1" s="1"/>
  <c r="H782" i="1"/>
  <c r="I782" i="1" s="1"/>
  <c r="J782" i="1" s="1"/>
  <c r="H783" i="1"/>
  <c r="I783" i="1" s="1"/>
  <c r="J783" i="1" s="1"/>
  <c r="H784" i="1"/>
  <c r="I784" i="1" s="1"/>
  <c r="J784" i="1" s="1"/>
  <c r="H785" i="1"/>
  <c r="I785" i="1" s="1"/>
  <c r="J785" i="1" s="1"/>
  <c r="H786" i="1"/>
  <c r="I786" i="1" s="1"/>
  <c r="J786" i="1" s="1"/>
  <c r="H787" i="1"/>
  <c r="I787" i="1" s="1"/>
  <c r="J787" i="1" s="1"/>
  <c r="H788" i="1"/>
  <c r="I788" i="1" s="1"/>
  <c r="J788" i="1" s="1"/>
  <c r="H789" i="1"/>
  <c r="I789" i="1" s="1"/>
  <c r="J789" i="1" s="1"/>
  <c r="H790" i="1"/>
  <c r="I790" i="1" s="1"/>
  <c r="J790" i="1" s="1"/>
  <c r="H791" i="1"/>
  <c r="I791" i="1" s="1"/>
  <c r="J791" i="1" s="1"/>
  <c r="H792" i="1"/>
  <c r="I792" i="1" s="1"/>
  <c r="J792" i="1" s="1"/>
  <c r="H793" i="1"/>
  <c r="I793" i="1" s="1"/>
  <c r="J793" i="1" s="1"/>
  <c r="H794" i="1"/>
  <c r="I794" i="1" s="1"/>
  <c r="J794" i="1" s="1"/>
  <c r="H795" i="1"/>
  <c r="H796" i="1"/>
  <c r="I796" i="1" s="1"/>
  <c r="J796" i="1" s="1"/>
  <c r="H797" i="1"/>
  <c r="I797" i="1" s="1"/>
  <c r="J797" i="1" s="1"/>
  <c r="H798" i="1"/>
  <c r="I798" i="1" s="1"/>
  <c r="J798" i="1" s="1"/>
  <c r="H799" i="1"/>
  <c r="I799" i="1" s="1"/>
  <c r="J799" i="1" s="1"/>
  <c r="H800" i="1"/>
  <c r="I800" i="1" s="1"/>
  <c r="J800" i="1" s="1"/>
  <c r="H801" i="1"/>
  <c r="I801" i="1" s="1"/>
  <c r="J801" i="1" s="1"/>
  <c r="H802" i="1"/>
  <c r="I802" i="1" s="1"/>
  <c r="J802" i="1" s="1"/>
  <c r="H803" i="1"/>
  <c r="I803" i="1" s="1"/>
  <c r="J803" i="1" s="1"/>
  <c r="H804" i="1"/>
  <c r="I804" i="1" s="1"/>
  <c r="J804" i="1" s="1"/>
  <c r="H805" i="1"/>
  <c r="I805" i="1" s="1"/>
  <c r="J805" i="1" s="1"/>
  <c r="H806" i="1"/>
  <c r="I806" i="1" s="1"/>
  <c r="J806" i="1" s="1"/>
  <c r="H807" i="1"/>
  <c r="I807" i="1" s="1"/>
  <c r="J807" i="1" s="1"/>
  <c r="H808" i="1"/>
  <c r="I808" i="1" s="1"/>
  <c r="J808" i="1" s="1"/>
  <c r="H809" i="1"/>
  <c r="I809" i="1" s="1"/>
  <c r="J809" i="1" s="1"/>
  <c r="H810" i="1"/>
  <c r="I810" i="1" s="1"/>
  <c r="J810" i="1" s="1"/>
  <c r="H811" i="1"/>
  <c r="I811" i="1" s="1"/>
  <c r="J811" i="1" s="1"/>
  <c r="H812" i="1"/>
  <c r="I812" i="1" s="1"/>
  <c r="J812" i="1" s="1"/>
  <c r="H813" i="1"/>
  <c r="I813" i="1" s="1"/>
  <c r="J813" i="1" s="1"/>
  <c r="H814" i="1"/>
  <c r="I814" i="1" s="1"/>
  <c r="J814" i="1" s="1"/>
  <c r="H815" i="1"/>
  <c r="I815" i="1" s="1"/>
  <c r="J815" i="1" s="1"/>
  <c r="H816" i="1"/>
  <c r="I816" i="1" s="1"/>
  <c r="J816" i="1" s="1"/>
  <c r="H817" i="1"/>
  <c r="I817" i="1" s="1"/>
  <c r="J817" i="1" s="1"/>
  <c r="H818" i="1"/>
  <c r="I818" i="1" s="1"/>
  <c r="J818" i="1" s="1"/>
  <c r="H819" i="1"/>
  <c r="I819" i="1" s="1"/>
  <c r="J819" i="1" s="1"/>
  <c r="H820" i="1"/>
  <c r="I820" i="1" s="1"/>
  <c r="J820" i="1" s="1"/>
  <c r="H821" i="1"/>
  <c r="H822" i="1"/>
  <c r="I822" i="1" s="1"/>
  <c r="J822" i="1" s="1"/>
  <c r="H823" i="1"/>
  <c r="I823" i="1" s="1"/>
  <c r="J823" i="1" s="1"/>
  <c r="H824" i="1"/>
  <c r="I824" i="1" s="1"/>
  <c r="J824" i="1" s="1"/>
  <c r="H825" i="1"/>
  <c r="I825" i="1" s="1"/>
  <c r="J825" i="1" s="1"/>
  <c r="H826" i="1"/>
  <c r="I826" i="1" s="1"/>
  <c r="J826" i="1" s="1"/>
  <c r="H827" i="1"/>
  <c r="I827" i="1" s="1"/>
  <c r="J827" i="1" s="1"/>
  <c r="H828" i="1"/>
  <c r="I828" i="1" s="1"/>
  <c r="J828" i="1" s="1"/>
  <c r="H829" i="1"/>
  <c r="I829" i="1" s="1"/>
  <c r="J829" i="1" s="1"/>
  <c r="H830" i="1"/>
  <c r="I830" i="1" s="1"/>
  <c r="J830" i="1" s="1"/>
  <c r="H831" i="1"/>
  <c r="I831" i="1" s="1"/>
  <c r="J831" i="1" s="1"/>
  <c r="H832" i="1"/>
  <c r="I832" i="1" s="1"/>
  <c r="J832" i="1" s="1"/>
  <c r="H833" i="1"/>
  <c r="I833" i="1" s="1"/>
  <c r="J833" i="1" s="1"/>
  <c r="H834" i="1"/>
  <c r="I834" i="1" s="1"/>
  <c r="J834" i="1" s="1"/>
  <c r="H835" i="1"/>
  <c r="I835" i="1" s="1"/>
  <c r="J835" i="1" s="1"/>
  <c r="H836" i="1"/>
  <c r="I836" i="1" s="1"/>
  <c r="J836" i="1" s="1"/>
  <c r="H837" i="1"/>
  <c r="I837" i="1" s="1"/>
  <c r="J837" i="1" s="1"/>
  <c r="H838" i="1"/>
  <c r="H839" i="1"/>
  <c r="I839" i="1" s="1"/>
  <c r="J839" i="1" s="1"/>
  <c r="H840" i="1"/>
  <c r="I840" i="1" s="1"/>
  <c r="J840" i="1" s="1"/>
  <c r="H841" i="1"/>
  <c r="I841" i="1" s="1"/>
  <c r="J841" i="1" s="1"/>
  <c r="H842" i="1"/>
  <c r="I842" i="1" s="1"/>
  <c r="J842" i="1" s="1"/>
  <c r="H843" i="1"/>
  <c r="I843" i="1" s="1"/>
  <c r="J843" i="1" s="1"/>
  <c r="H844" i="1"/>
  <c r="I844" i="1" s="1"/>
  <c r="J844" i="1" s="1"/>
  <c r="H845" i="1"/>
  <c r="I845" i="1" s="1"/>
  <c r="J845" i="1" s="1"/>
  <c r="H846" i="1"/>
  <c r="I846" i="1" s="1"/>
  <c r="J846" i="1" s="1"/>
  <c r="H847" i="1"/>
  <c r="I847" i="1" s="1"/>
  <c r="J847" i="1" s="1"/>
  <c r="H848" i="1"/>
  <c r="I848" i="1" s="1"/>
  <c r="J848" i="1" s="1"/>
  <c r="H849" i="1"/>
  <c r="I849" i="1" s="1"/>
  <c r="J849" i="1" s="1"/>
  <c r="H850" i="1"/>
  <c r="I850" i="1" s="1"/>
  <c r="J850" i="1" s="1"/>
  <c r="H851" i="1"/>
  <c r="I851" i="1" s="1"/>
  <c r="J851" i="1" s="1"/>
  <c r="H852" i="1"/>
  <c r="I852" i="1" s="1"/>
  <c r="J852" i="1" s="1"/>
  <c r="H853" i="1"/>
  <c r="I853" i="1" s="1"/>
  <c r="J853" i="1" s="1"/>
  <c r="H854" i="1"/>
  <c r="I854" i="1" s="1"/>
  <c r="J854" i="1" s="1"/>
  <c r="H855" i="1"/>
  <c r="I855" i="1" s="1"/>
  <c r="J855" i="1" s="1"/>
  <c r="H856" i="1"/>
  <c r="H857" i="1"/>
  <c r="I857" i="1" s="1"/>
  <c r="J857" i="1" s="1"/>
  <c r="H858" i="1"/>
  <c r="I858" i="1" s="1"/>
  <c r="J858" i="1" s="1"/>
  <c r="H859" i="1"/>
  <c r="I859" i="1" s="1"/>
  <c r="J859" i="1" s="1"/>
  <c r="H860" i="1"/>
  <c r="I860" i="1" s="1"/>
  <c r="J860" i="1" s="1"/>
  <c r="H861" i="1"/>
  <c r="I861" i="1" s="1"/>
  <c r="J861" i="1" s="1"/>
  <c r="H862" i="1"/>
  <c r="I862" i="1" s="1"/>
  <c r="J862" i="1" s="1"/>
  <c r="H863" i="1"/>
  <c r="I863" i="1" s="1"/>
  <c r="J863" i="1" s="1"/>
  <c r="H864" i="1"/>
  <c r="I864" i="1" s="1"/>
  <c r="J864" i="1" s="1"/>
  <c r="H865" i="1"/>
  <c r="I865" i="1" s="1"/>
  <c r="J865" i="1" s="1"/>
  <c r="H866" i="1"/>
  <c r="I866" i="1" s="1"/>
  <c r="J866" i="1" s="1"/>
  <c r="H867" i="1"/>
  <c r="I867" i="1" s="1"/>
  <c r="J867" i="1" s="1"/>
  <c r="H868" i="1"/>
  <c r="I868" i="1" s="1"/>
  <c r="J868" i="1" s="1"/>
  <c r="H869" i="1"/>
  <c r="I869" i="1" s="1"/>
  <c r="J869" i="1" s="1"/>
  <c r="H870" i="1"/>
  <c r="I870" i="1" s="1"/>
  <c r="J870" i="1" s="1"/>
  <c r="H871" i="1"/>
  <c r="I871" i="1" s="1"/>
  <c r="J871" i="1" s="1"/>
  <c r="H872" i="1"/>
  <c r="H873" i="1"/>
  <c r="I873" i="1" s="1"/>
  <c r="J873" i="1" s="1"/>
  <c r="H874" i="1"/>
  <c r="I874" i="1" s="1"/>
  <c r="J874" i="1" s="1"/>
  <c r="H875" i="1"/>
  <c r="I875" i="1" s="1"/>
  <c r="J875" i="1" s="1"/>
  <c r="H876" i="1"/>
  <c r="I876" i="1" s="1"/>
  <c r="J876" i="1" s="1"/>
  <c r="H877" i="1"/>
  <c r="I877" i="1" s="1"/>
  <c r="J877" i="1" s="1"/>
  <c r="H878" i="1"/>
  <c r="I878" i="1" s="1"/>
  <c r="J878" i="1" s="1"/>
  <c r="H879" i="1"/>
  <c r="I879" i="1" s="1"/>
  <c r="J879" i="1" s="1"/>
  <c r="H880" i="1"/>
  <c r="I880" i="1" s="1"/>
  <c r="J880" i="1" s="1"/>
  <c r="H881" i="1"/>
  <c r="I881" i="1" s="1"/>
  <c r="J881" i="1" s="1"/>
  <c r="H882" i="1"/>
  <c r="I882" i="1" s="1"/>
  <c r="J882" i="1" s="1"/>
  <c r="H883" i="1"/>
  <c r="I883" i="1" s="1"/>
  <c r="J883" i="1" s="1"/>
  <c r="H884" i="1"/>
  <c r="I884" i="1" s="1"/>
  <c r="J884" i="1" s="1"/>
  <c r="H885" i="1"/>
  <c r="I885" i="1" s="1"/>
  <c r="J885" i="1" s="1"/>
  <c r="H886" i="1"/>
  <c r="I886" i="1" s="1"/>
  <c r="J886" i="1" s="1"/>
  <c r="H887" i="1"/>
  <c r="I887" i="1" s="1"/>
  <c r="J887" i="1" s="1"/>
  <c r="H888" i="1"/>
  <c r="I888" i="1" s="1"/>
  <c r="J888" i="1" s="1"/>
  <c r="H889" i="1"/>
  <c r="I889" i="1" s="1"/>
  <c r="J889" i="1" s="1"/>
  <c r="H890" i="1"/>
  <c r="I890" i="1" s="1"/>
  <c r="J890" i="1" s="1"/>
  <c r="H891" i="1"/>
  <c r="I891" i="1" s="1"/>
  <c r="J891" i="1" s="1"/>
  <c r="H892" i="1"/>
  <c r="I892" i="1" s="1"/>
  <c r="J892" i="1" s="1"/>
  <c r="H893" i="1"/>
  <c r="H894" i="1"/>
  <c r="I894" i="1" s="1"/>
  <c r="J894" i="1" s="1"/>
  <c r="H895" i="1"/>
  <c r="I895" i="1" s="1"/>
  <c r="J895" i="1" s="1"/>
  <c r="H896" i="1"/>
  <c r="I896" i="1" s="1"/>
  <c r="J896" i="1" s="1"/>
  <c r="H897" i="1"/>
  <c r="I897" i="1" s="1"/>
  <c r="J897" i="1" s="1"/>
  <c r="H898" i="1"/>
  <c r="I898" i="1" s="1"/>
  <c r="J898" i="1" s="1"/>
  <c r="H899" i="1"/>
  <c r="I899" i="1" s="1"/>
  <c r="J899" i="1" s="1"/>
  <c r="H900" i="1"/>
  <c r="I900" i="1" s="1"/>
  <c r="J900" i="1" s="1"/>
  <c r="H901" i="1"/>
  <c r="I901" i="1" s="1"/>
  <c r="J901" i="1" s="1"/>
  <c r="H902" i="1"/>
  <c r="I902" i="1" s="1"/>
  <c r="J902" i="1" s="1"/>
  <c r="H903" i="1"/>
  <c r="I903" i="1" s="1"/>
  <c r="J903" i="1" s="1"/>
  <c r="H904" i="1"/>
  <c r="I904" i="1" s="1"/>
  <c r="J904" i="1" s="1"/>
  <c r="H905" i="1"/>
  <c r="I905" i="1" s="1"/>
  <c r="J905" i="1" s="1"/>
  <c r="H906" i="1"/>
  <c r="I906" i="1" s="1"/>
  <c r="J906" i="1" s="1"/>
  <c r="H907" i="1"/>
  <c r="I907" i="1" s="1"/>
  <c r="J907" i="1" s="1"/>
  <c r="H908" i="1"/>
  <c r="I908" i="1" s="1"/>
  <c r="J908" i="1" s="1"/>
  <c r="H909" i="1"/>
  <c r="I909" i="1" s="1"/>
  <c r="J909" i="1" s="1"/>
  <c r="H910" i="1"/>
  <c r="H911" i="1"/>
  <c r="I911" i="1" s="1"/>
  <c r="J911" i="1" s="1"/>
  <c r="H912" i="1"/>
  <c r="I912" i="1" s="1"/>
  <c r="J912" i="1" s="1"/>
  <c r="H913" i="1"/>
  <c r="I913" i="1" s="1"/>
  <c r="J913" i="1" s="1"/>
  <c r="H914" i="1"/>
  <c r="I914" i="1" s="1"/>
  <c r="J914" i="1" s="1"/>
  <c r="H915" i="1"/>
  <c r="I915" i="1" s="1"/>
  <c r="J915" i="1" s="1"/>
  <c r="H916" i="1"/>
  <c r="I916" i="1" s="1"/>
  <c r="J916" i="1" s="1"/>
  <c r="H917" i="1"/>
  <c r="I917" i="1" s="1"/>
  <c r="J917" i="1" s="1"/>
  <c r="H918" i="1"/>
  <c r="I918" i="1" s="1"/>
  <c r="J918" i="1" s="1"/>
  <c r="H919" i="1"/>
  <c r="I919" i="1" s="1"/>
  <c r="J919" i="1" s="1"/>
  <c r="H920" i="1"/>
  <c r="I920" i="1" s="1"/>
  <c r="J920" i="1" s="1"/>
  <c r="H921" i="1"/>
  <c r="I921" i="1" s="1"/>
  <c r="J921" i="1" s="1"/>
  <c r="H922" i="1"/>
  <c r="I922" i="1" s="1"/>
  <c r="J922" i="1" s="1"/>
  <c r="H923" i="1"/>
  <c r="I923" i="1" s="1"/>
  <c r="J923" i="1" s="1"/>
  <c r="H924" i="1"/>
  <c r="I924" i="1" s="1"/>
  <c r="J924" i="1" s="1"/>
  <c r="H925" i="1"/>
  <c r="I925" i="1" s="1"/>
  <c r="J925" i="1" s="1"/>
  <c r="H926" i="1"/>
  <c r="I926" i="1" s="1"/>
  <c r="J926" i="1" s="1"/>
  <c r="H927" i="1"/>
  <c r="H928" i="1"/>
  <c r="I928" i="1" s="1"/>
  <c r="J928" i="1" s="1"/>
  <c r="H929" i="1"/>
  <c r="I929" i="1" s="1"/>
  <c r="J929" i="1" s="1"/>
  <c r="H930" i="1"/>
  <c r="I930" i="1" s="1"/>
  <c r="J930" i="1" s="1"/>
  <c r="H931" i="1"/>
  <c r="I931" i="1" s="1"/>
  <c r="J931" i="1" s="1"/>
  <c r="H932" i="1"/>
  <c r="I932" i="1" s="1"/>
  <c r="J932" i="1" s="1"/>
  <c r="H933" i="1"/>
  <c r="I933" i="1" s="1"/>
  <c r="J933" i="1" s="1"/>
  <c r="H934" i="1"/>
  <c r="I934" i="1" s="1"/>
  <c r="J934" i="1" s="1"/>
  <c r="H935" i="1"/>
  <c r="I935" i="1" s="1"/>
  <c r="J935" i="1" s="1"/>
  <c r="H936" i="1"/>
  <c r="I936" i="1" s="1"/>
  <c r="J936" i="1" s="1"/>
  <c r="H937" i="1"/>
  <c r="I937" i="1" s="1"/>
  <c r="J937" i="1" s="1"/>
  <c r="H938" i="1"/>
  <c r="I938" i="1" s="1"/>
  <c r="J938" i="1" s="1"/>
  <c r="H939" i="1"/>
  <c r="I939" i="1" s="1"/>
  <c r="J939" i="1" s="1"/>
  <c r="H940" i="1"/>
  <c r="I940" i="1" s="1"/>
  <c r="J940" i="1" s="1"/>
  <c r="H941" i="1"/>
  <c r="I941" i="1" s="1"/>
  <c r="J941" i="1" s="1"/>
  <c r="H942" i="1"/>
  <c r="H943" i="1"/>
  <c r="I943" i="1" s="1"/>
  <c r="J943" i="1" s="1"/>
  <c r="H944" i="1"/>
  <c r="I944" i="1" s="1"/>
  <c r="J944" i="1" s="1"/>
  <c r="H945" i="1"/>
  <c r="I945" i="1" s="1"/>
  <c r="J945" i="1" s="1"/>
  <c r="H946" i="1"/>
  <c r="I946" i="1" s="1"/>
  <c r="J946" i="1" s="1"/>
  <c r="H947" i="1"/>
  <c r="I947" i="1" s="1"/>
  <c r="J947" i="1" s="1"/>
  <c r="H948" i="1"/>
  <c r="I948" i="1" s="1"/>
  <c r="J948" i="1" s="1"/>
  <c r="H949" i="1"/>
  <c r="I949" i="1" s="1"/>
  <c r="J949" i="1" s="1"/>
  <c r="H950" i="1"/>
  <c r="I950" i="1" s="1"/>
  <c r="J950" i="1" s="1"/>
  <c r="H951" i="1"/>
  <c r="I951" i="1" s="1"/>
  <c r="J951" i="1" s="1"/>
  <c r="H952" i="1"/>
  <c r="I952" i="1" s="1"/>
  <c r="J952" i="1" s="1"/>
  <c r="H953" i="1"/>
  <c r="I953" i="1" s="1"/>
  <c r="J953" i="1" s="1"/>
  <c r="H954" i="1"/>
  <c r="I954" i="1" s="1"/>
  <c r="J954" i="1" s="1"/>
  <c r="H955" i="1"/>
  <c r="I955" i="1" s="1"/>
  <c r="J955" i="1" s="1"/>
  <c r="H956" i="1"/>
  <c r="I956" i="1" s="1"/>
  <c r="J956" i="1" s="1"/>
  <c r="H957" i="1"/>
  <c r="I957" i="1" s="1"/>
  <c r="J957" i="1" s="1"/>
  <c r="H958" i="1"/>
  <c r="I958" i="1" s="1"/>
  <c r="J958" i="1" s="1"/>
  <c r="H959" i="1"/>
  <c r="I959" i="1" s="1"/>
  <c r="J959" i="1" s="1"/>
  <c r="H960" i="1"/>
  <c r="I960" i="1" s="1"/>
  <c r="J960" i="1" s="1"/>
  <c r="H961" i="1"/>
  <c r="H962" i="1"/>
  <c r="I962" i="1" s="1"/>
  <c r="J962" i="1" s="1"/>
  <c r="H963" i="1"/>
  <c r="I963" i="1" s="1"/>
  <c r="J963" i="1" s="1"/>
  <c r="H964" i="1"/>
  <c r="I964" i="1" s="1"/>
  <c r="J964" i="1" s="1"/>
  <c r="H965" i="1"/>
  <c r="I965" i="1" s="1"/>
  <c r="J965" i="1" s="1"/>
  <c r="H966" i="1"/>
  <c r="I966" i="1" s="1"/>
  <c r="J966" i="1" s="1"/>
  <c r="H967" i="1"/>
  <c r="I967" i="1" s="1"/>
  <c r="J967" i="1" s="1"/>
  <c r="H968" i="1"/>
  <c r="I968" i="1" s="1"/>
  <c r="J968" i="1" s="1"/>
  <c r="H969" i="1"/>
  <c r="I969" i="1" s="1"/>
  <c r="J969" i="1" s="1"/>
  <c r="H970" i="1"/>
  <c r="I970" i="1" s="1"/>
  <c r="J970" i="1" s="1"/>
  <c r="H971" i="1"/>
  <c r="I971" i="1" s="1"/>
  <c r="J971" i="1" s="1"/>
  <c r="H972" i="1"/>
  <c r="I972" i="1" s="1"/>
  <c r="J972" i="1" s="1"/>
  <c r="H973" i="1"/>
  <c r="I973" i="1" s="1"/>
  <c r="J973" i="1" s="1"/>
  <c r="H974" i="1"/>
  <c r="I974" i="1" s="1"/>
  <c r="J974" i="1" s="1"/>
  <c r="H975" i="1"/>
  <c r="I975" i="1" s="1"/>
  <c r="J975" i="1" s="1"/>
  <c r="H976" i="1"/>
  <c r="I976" i="1" s="1"/>
  <c r="J976" i="1" s="1"/>
  <c r="H977" i="1"/>
  <c r="I977" i="1" s="1"/>
  <c r="J977" i="1" s="1"/>
  <c r="H978" i="1"/>
  <c r="I978" i="1" s="1"/>
  <c r="J978" i="1" s="1"/>
  <c r="H979" i="1"/>
  <c r="I979" i="1" s="1"/>
  <c r="J979" i="1" s="1"/>
  <c r="H980" i="1"/>
  <c r="I980" i="1" s="1"/>
  <c r="J980" i="1" s="1"/>
  <c r="H981" i="1"/>
  <c r="I981" i="1" s="1"/>
  <c r="J981" i="1" s="1"/>
  <c r="H982" i="1"/>
  <c r="H983" i="1"/>
  <c r="I983" i="1" s="1"/>
  <c r="J983" i="1" s="1"/>
  <c r="H984" i="1"/>
  <c r="I984" i="1" s="1"/>
  <c r="J984" i="1" s="1"/>
  <c r="H985" i="1"/>
  <c r="I985" i="1" s="1"/>
  <c r="J985" i="1" s="1"/>
  <c r="H986" i="1"/>
  <c r="I986" i="1" s="1"/>
  <c r="J986" i="1" s="1"/>
  <c r="H987" i="1"/>
  <c r="I987" i="1" s="1"/>
  <c r="J987" i="1" s="1"/>
  <c r="H988" i="1"/>
  <c r="I988" i="1" s="1"/>
  <c r="J988" i="1" s="1"/>
  <c r="H989" i="1"/>
  <c r="I989" i="1" s="1"/>
  <c r="J989" i="1" s="1"/>
  <c r="H990" i="1"/>
  <c r="I990" i="1" s="1"/>
  <c r="J990" i="1" s="1"/>
  <c r="H991" i="1"/>
  <c r="I991" i="1" s="1"/>
  <c r="J991" i="1" s="1"/>
  <c r="H992" i="1"/>
  <c r="I992" i="1" s="1"/>
  <c r="J992" i="1" s="1"/>
  <c r="H993" i="1"/>
  <c r="I993" i="1" s="1"/>
  <c r="J993" i="1" s="1"/>
  <c r="H994" i="1"/>
  <c r="I994" i="1" s="1"/>
  <c r="J994" i="1" s="1"/>
  <c r="H995" i="1"/>
  <c r="I995" i="1" s="1"/>
  <c r="J995" i="1" s="1"/>
  <c r="H996" i="1"/>
  <c r="I996" i="1" s="1"/>
  <c r="J996" i="1" s="1"/>
  <c r="H997" i="1"/>
  <c r="I997" i="1" s="1"/>
  <c r="J997" i="1" s="1"/>
  <c r="H998" i="1"/>
  <c r="I998" i="1" s="1"/>
  <c r="J998" i="1" s="1"/>
  <c r="H999" i="1"/>
  <c r="I999" i="1" s="1"/>
  <c r="J999" i="1" s="1"/>
  <c r="H1000" i="1"/>
  <c r="I1000" i="1" s="1"/>
  <c r="J1000" i="1" s="1"/>
  <c r="H1001" i="1"/>
  <c r="H1002" i="1"/>
  <c r="I1002" i="1" s="1"/>
  <c r="J1002" i="1" s="1"/>
  <c r="H1003" i="1"/>
  <c r="I1003" i="1" s="1"/>
  <c r="J1003" i="1" s="1"/>
  <c r="H1004" i="1"/>
  <c r="I1004" i="1" s="1"/>
  <c r="J1004" i="1" s="1"/>
  <c r="H1005" i="1"/>
  <c r="I1005" i="1" s="1"/>
  <c r="J1005" i="1" s="1"/>
  <c r="H1006" i="1"/>
  <c r="I1006" i="1" s="1"/>
  <c r="J1006" i="1" s="1"/>
  <c r="H1007" i="1"/>
  <c r="I1007" i="1" s="1"/>
  <c r="J1007" i="1" s="1"/>
  <c r="H1008" i="1"/>
  <c r="I1008" i="1" s="1"/>
  <c r="J1008" i="1" s="1"/>
  <c r="H1009" i="1"/>
  <c r="I1009" i="1" s="1"/>
  <c r="J1009" i="1" s="1"/>
  <c r="H1010" i="1"/>
  <c r="I1010" i="1" s="1"/>
  <c r="J1010" i="1" s="1"/>
  <c r="H1011" i="1"/>
  <c r="I1011" i="1" s="1"/>
  <c r="J1011" i="1" s="1"/>
  <c r="H1012" i="1"/>
  <c r="I1012" i="1" s="1"/>
  <c r="J1012" i="1" s="1"/>
  <c r="H1013" i="1"/>
  <c r="I1013" i="1" s="1"/>
  <c r="J1013" i="1" s="1"/>
  <c r="H1014" i="1"/>
  <c r="I1014" i="1" s="1"/>
  <c r="J1014" i="1" s="1"/>
  <c r="H1015" i="1"/>
  <c r="I1015" i="1" s="1"/>
  <c r="J1015" i="1" s="1"/>
  <c r="H1016" i="1"/>
  <c r="I1016" i="1" s="1"/>
  <c r="J1016" i="1" s="1"/>
  <c r="H1017" i="1"/>
  <c r="I1017" i="1" s="1"/>
  <c r="J1017" i="1" s="1"/>
  <c r="H1018" i="1"/>
  <c r="I1018" i="1" s="1"/>
  <c r="J1018" i="1" s="1"/>
  <c r="H1019" i="1"/>
  <c r="I1019" i="1" s="1"/>
  <c r="J1019" i="1" s="1"/>
  <c r="H1020" i="1"/>
  <c r="I1020" i="1" s="1"/>
  <c r="J1020" i="1" s="1"/>
  <c r="H1021" i="1"/>
  <c r="H1022" i="1"/>
  <c r="I1022" i="1" s="1"/>
  <c r="J1022" i="1" s="1"/>
  <c r="H1023" i="1"/>
  <c r="I1023" i="1" s="1"/>
  <c r="J1023" i="1" s="1"/>
  <c r="H1024" i="1"/>
  <c r="I1024" i="1" s="1"/>
  <c r="J1024" i="1" s="1"/>
  <c r="H1025" i="1"/>
  <c r="I1025" i="1" s="1"/>
  <c r="J1025" i="1" s="1"/>
  <c r="H1026" i="1"/>
  <c r="I1026" i="1" s="1"/>
  <c r="J1026" i="1" s="1"/>
  <c r="H1027" i="1"/>
  <c r="I1027" i="1" s="1"/>
  <c r="J1027" i="1" s="1"/>
  <c r="H1028" i="1"/>
  <c r="I1028" i="1" s="1"/>
  <c r="J1028" i="1" s="1"/>
  <c r="H1029" i="1"/>
  <c r="I1029" i="1" s="1"/>
  <c r="J1029" i="1" s="1"/>
  <c r="H1030" i="1"/>
  <c r="I1030" i="1" s="1"/>
  <c r="J1030" i="1" s="1"/>
  <c r="H1031" i="1"/>
  <c r="I1031" i="1" s="1"/>
  <c r="J1031" i="1" s="1"/>
  <c r="H1032" i="1"/>
  <c r="I1032" i="1" s="1"/>
  <c r="J1032" i="1" s="1"/>
  <c r="H1033" i="1"/>
  <c r="I1033" i="1" s="1"/>
  <c r="J1033" i="1" s="1"/>
  <c r="H1034" i="1"/>
  <c r="I1034" i="1" s="1"/>
  <c r="J1034" i="1" s="1"/>
  <c r="H1035" i="1"/>
  <c r="I1035" i="1" s="1"/>
  <c r="J1035" i="1" s="1"/>
  <c r="H1036" i="1"/>
  <c r="I1036" i="1" s="1"/>
  <c r="J1036" i="1" s="1"/>
  <c r="H1037" i="1"/>
  <c r="I1037" i="1" s="1"/>
  <c r="J1037" i="1" s="1"/>
  <c r="H1038" i="1"/>
  <c r="I1038" i="1" s="1"/>
  <c r="J1038" i="1" s="1"/>
  <c r="H1039" i="1"/>
  <c r="H1040" i="1"/>
  <c r="I1040" i="1" s="1"/>
  <c r="J1040" i="1" s="1"/>
  <c r="H1041" i="1"/>
  <c r="I1041" i="1" s="1"/>
  <c r="J1041" i="1" s="1"/>
  <c r="H1042" i="1"/>
  <c r="I1042" i="1" s="1"/>
  <c r="J1042" i="1" s="1"/>
  <c r="H1043" i="1"/>
  <c r="I1043" i="1" s="1"/>
  <c r="J1043" i="1" s="1"/>
  <c r="H1044" i="1"/>
  <c r="I1044" i="1" s="1"/>
  <c r="J1044" i="1" s="1"/>
  <c r="H1045" i="1"/>
  <c r="I1045" i="1" s="1"/>
  <c r="J1045" i="1" s="1"/>
  <c r="H1046" i="1"/>
  <c r="I1046" i="1" s="1"/>
  <c r="J1046" i="1" s="1"/>
  <c r="H1047" i="1"/>
  <c r="I1047" i="1" s="1"/>
  <c r="J1047" i="1" s="1"/>
  <c r="H1048" i="1"/>
  <c r="I1048" i="1" s="1"/>
  <c r="J1048" i="1" s="1"/>
  <c r="H1049" i="1"/>
  <c r="I1049" i="1" s="1"/>
  <c r="J1049" i="1" s="1"/>
  <c r="H1050" i="1"/>
  <c r="I1050" i="1" s="1"/>
  <c r="J1050" i="1" s="1"/>
  <c r="H1051" i="1"/>
  <c r="I1051" i="1" s="1"/>
  <c r="J1051" i="1" s="1"/>
  <c r="H1052" i="1"/>
  <c r="I1052" i="1" s="1"/>
  <c r="J1052" i="1" s="1"/>
  <c r="H1053" i="1"/>
  <c r="I1053" i="1" s="1"/>
  <c r="J1053" i="1" s="1"/>
  <c r="H1054" i="1"/>
  <c r="I1054" i="1" s="1"/>
  <c r="J1054" i="1" s="1"/>
  <c r="H1055" i="1"/>
  <c r="I1055" i="1" s="1"/>
  <c r="J1055" i="1" s="1"/>
  <c r="H1056" i="1"/>
  <c r="I1056" i="1" s="1"/>
  <c r="J1056" i="1" s="1"/>
  <c r="H1057" i="1"/>
  <c r="I1057" i="1" s="1"/>
  <c r="J1057" i="1" s="1"/>
  <c r="H1058" i="1"/>
  <c r="I1058" i="1" s="1"/>
  <c r="J1058" i="1" s="1"/>
  <c r="H1059" i="1"/>
  <c r="I1059" i="1" s="1"/>
  <c r="J1059" i="1" s="1"/>
  <c r="H1060" i="1"/>
  <c r="I1060" i="1" s="1"/>
  <c r="J1060" i="1" s="1"/>
  <c r="H1061" i="1"/>
  <c r="I1061" i="1" s="1"/>
  <c r="J1061" i="1" s="1"/>
  <c r="H1062" i="1"/>
  <c r="I1062" i="1" s="1"/>
  <c r="J1062" i="1" s="1"/>
  <c r="H1063" i="1"/>
  <c r="I1063" i="1" s="1"/>
  <c r="J1063" i="1" s="1"/>
  <c r="H1064" i="1"/>
  <c r="I1064" i="1" s="1"/>
  <c r="J1064" i="1" s="1"/>
  <c r="H1065" i="1"/>
  <c r="I1065" i="1" s="1"/>
  <c r="J1065" i="1" s="1"/>
  <c r="H1066" i="1"/>
  <c r="I1066" i="1" s="1"/>
  <c r="J1066" i="1" s="1"/>
  <c r="H1067" i="1"/>
  <c r="I1067" i="1" s="1"/>
  <c r="J1067" i="1" s="1"/>
  <c r="H1068" i="1"/>
  <c r="I1068" i="1" s="1"/>
  <c r="J1068" i="1" s="1"/>
  <c r="H1069" i="1"/>
  <c r="H1070" i="1"/>
  <c r="I1070" i="1" s="1"/>
  <c r="J1070" i="1" s="1"/>
  <c r="H1071" i="1"/>
  <c r="I1071" i="1" s="1"/>
  <c r="J1071" i="1" s="1"/>
  <c r="H1072" i="1"/>
  <c r="I1072" i="1" s="1"/>
  <c r="J1072" i="1" s="1"/>
  <c r="H1073" i="1"/>
  <c r="I1073" i="1" s="1"/>
  <c r="J1073" i="1" s="1"/>
  <c r="H1074" i="1"/>
  <c r="I1074" i="1" s="1"/>
  <c r="J1074" i="1" s="1"/>
  <c r="H1075" i="1"/>
  <c r="I1075" i="1" s="1"/>
  <c r="J1075" i="1" s="1"/>
  <c r="H1076" i="1"/>
  <c r="I1076" i="1" s="1"/>
  <c r="J1076" i="1" s="1"/>
  <c r="H1077" i="1"/>
  <c r="I1077" i="1" s="1"/>
  <c r="J1077" i="1" s="1"/>
  <c r="H1078" i="1"/>
  <c r="I1078" i="1" s="1"/>
  <c r="J1078" i="1" s="1"/>
  <c r="H1079" i="1"/>
  <c r="I1079" i="1" s="1"/>
  <c r="J1079" i="1" s="1"/>
  <c r="H1080" i="1"/>
  <c r="I1080" i="1" s="1"/>
  <c r="J1080" i="1" s="1"/>
  <c r="H1081" i="1"/>
  <c r="I1081" i="1" s="1"/>
  <c r="J1081" i="1" s="1"/>
  <c r="H1082" i="1"/>
  <c r="I1082" i="1" s="1"/>
  <c r="J1082" i="1" s="1"/>
  <c r="H1083" i="1"/>
  <c r="I1083" i="1" s="1"/>
  <c r="J1083" i="1" s="1"/>
  <c r="H1084" i="1"/>
  <c r="I1084" i="1" s="1"/>
  <c r="J1084" i="1" s="1"/>
  <c r="H1085" i="1"/>
  <c r="I1085" i="1" s="1"/>
  <c r="J1085" i="1" s="1"/>
  <c r="H1086" i="1"/>
  <c r="I1086" i="1" s="1"/>
  <c r="J1086" i="1" s="1"/>
  <c r="H1087" i="1"/>
  <c r="I1087" i="1" s="1"/>
  <c r="J1087" i="1" s="1"/>
  <c r="H1088" i="1"/>
  <c r="I1088" i="1" s="1"/>
  <c r="J1088" i="1" s="1"/>
  <c r="H1089" i="1"/>
  <c r="I1089" i="1" s="1"/>
  <c r="J1089" i="1" s="1"/>
  <c r="H1090" i="1"/>
  <c r="H1091" i="1"/>
  <c r="I1091" i="1" s="1"/>
  <c r="J1091" i="1" s="1"/>
  <c r="H1092" i="1"/>
  <c r="I1092" i="1" s="1"/>
  <c r="J1092" i="1" s="1"/>
  <c r="H1093" i="1"/>
  <c r="I1093" i="1" s="1"/>
  <c r="J1093" i="1" s="1"/>
  <c r="H1094" i="1"/>
  <c r="I1094" i="1" s="1"/>
  <c r="J1094" i="1" s="1"/>
  <c r="H1095" i="1"/>
  <c r="I1095" i="1" s="1"/>
  <c r="J1095" i="1" s="1"/>
  <c r="H1096" i="1"/>
  <c r="I1096" i="1" s="1"/>
  <c r="J1096" i="1" s="1"/>
  <c r="H1097" i="1"/>
  <c r="I1097" i="1" s="1"/>
  <c r="J1097" i="1" s="1"/>
  <c r="H1098" i="1"/>
  <c r="I1098" i="1" s="1"/>
  <c r="J1098" i="1" s="1"/>
  <c r="H1099" i="1"/>
  <c r="I1099" i="1" s="1"/>
  <c r="J1099" i="1" s="1"/>
  <c r="H1100" i="1"/>
  <c r="I1100" i="1" s="1"/>
  <c r="J1100" i="1" s="1"/>
  <c r="H1101" i="1"/>
  <c r="I1101" i="1" s="1"/>
  <c r="J1101" i="1" s="1"/>
  <c r="H1102" i="1"/>
  <c r="I1102" i="1" s="1"/>
  <c r="J1102" i="1" s="1"/>
  <c r="H1103" i="1"/>
  <c r="I1103" i="1" s="1"/>
  <c r="J1103" i="1" s="1"/>
  <c r="H1104" i="1"/>
  <c r="I1104" i="1" s="1"/>
  <c r="J1104" i="1" s="1"/>
  <c r="H1105" i="1"/>
  <c r="I1105" i="1" s="1"/>
  <c r="J1105" i="1" s="1"/>
  <c r="H1106" i="1"/>
  <c r="I1106" i="1" s="1"/>
  <c r="J1106" i="1" s="1"/>
  <c r="H1107" i="1"/>
  <c r="I1107" i="1" s="1"/>
  <c r="J1107" i="1" s="1"/>
  <c r="H1108" i="1"/>
  <c r="I1108" i="1" s="1"/>
  <c r="J1108" i="1" s="1"/>
  <c r="H1109" i="1"/>
  <c r="I1109" i="1" s="1"/>
  <c r="J1109" i="1" s="1"/>
  <c r="H1110" i="1"/>
  <c r="I1110" i="1" s="1"/>
  <c r="J1110" i="1" s="1"/>
  <c r="H1111" i="1"/>
  <c r="I1111" i="1" s="1"/>
  <c r="J1111" i="1" s="1"/>
  <c r="H1112" i="1"/>
  <c r="H1113" i="1"/>
  <c r="I1113" i="1" s="1"/>
  <c r="J1113" i="1" s="1"/>
  <c r="H1114" i="1"/>
  <c r="I1114" i="1" s="1"/>
  <c r="J1114" i="1" s="1"/>
  <c r="H1115" i="1"/>
  <c r="I1115" i="1" s="1"/>
  <c r="J1115" i="1" s="1"/>
  <c r="H1116" i="1"/>
  <c r="I1116" i="1" s="1"/>
  <c r="J1116" i="1" s="1"/>
  <c r="H1117" i="1"/>
  <c r="I1117" i="1" s="1"/>
  <c r="J1117" i="1" s="1"/>
  <c r="H1118" i="1"/>
  <c r="I1118" i="1" s="1"/>
  <c r="J1118" i="1" s="1"/>
  <c r="H1119" i="1"/>
  <c r="I1119" i="1" s="1"/>
  <c r="J1119" i="1" s="1"/>
  <c r="H1120" i="1"/>
  <c r="I1120" i="1" s="1"/>
  <c r="J1120" i="1" s="1"/>
  <c r="H1121" i="1"/>
  <c r="I1121" i="1" s="1"/>
  <c r="J1121" i="1" s="1"/>
  <c r="H1122" i="1"/>
  <c r="I1122" i="1" s="1"/>
  <c r="J1122" i="1" s="1"/>
  <c r="H1123" i="1"/>
  <c r="I1123" i="1" s="1"/>
  <c r="J1123" i="1" s="1"/>
  <c r="H1124" i="1"/>
  <c r="I1124" i="1" s="1"/>
  <c r="J1124" i="1" s="1"/>
  <c r="H1125" i="1"/>
  <c r="I1125" i="1" s="1"/>
  <c r="J1125" i="1" s="1"/>
  <c r="H1126" i="1"/>
  <c r="I1126" i="1" s="1"/>
  <c r="J1126" i="1" s="1"/>
  <c r="H1127" i="1"/>
  <c r="I1127" i="1" s="1"/>
  <c r="J1127" i="1" s="1"/>
  <c r="H1128" i="1"/>
  <c r="I1128" i="1" s="1"/>
  <c r="J1128" i="1" s="1"/>
  <c r="H1129" i="1"/>
  <c r="I1129" i="1" s="1"/>
  <c r="J1129" i="1" s="1"/>
  <c r="H1130" i="1"/>
  <c r="I1130" i="1" s="1"/>
  <c r="J1130" i="1" s="1"/>
  <c r="H1131" i="1"/>
  <c r="I1131" i="1" s="1"/>
  <c r="J1131" i="1" s="1"/>
  <c r="H1132" i="1"/>
  <c r="I1132" i="1" s="1"/>
  <c r="J1132" i="1" s="1"/>
  <c r="H1133" i="1"/>
  <c r="I1133" i="1" s="1"/>
  <c r="J1133" i="1" s="1"/>
  <c r="H1134" i="1"/>
  <c r="I1134" i="1" s="1"/>
  <c r="J1134" i="1" s="1"/>
  <c r="H1135" i="1"/>
  <c r="I1135" i="1" s="1"/>
  <c r="J1135" i="1" s="1"/>
  <c r="H1136" i="1"/>
  <c r="H1137" i="1"/>
  <c r="I1137" i="1" s="1"/>
  <c r="J1137" i="1" s="1"/>
  <c r="H1138" i="1"/>
  <c r="I1138" i="1" s="1"/>
  <c r="J1138" i="1" s="1"/>
  <c r="H1139" i="1"/>
  <c r="I1139" i="1" s="1"/>
  <c r="J1139" i="1" s="1"/>
  <c r="H1140" i="1"/>
  <c r="I1140" i="1" s="1"/>
  <c r="J1140" i="1" s="1"/>
  <c r="H1141" i="1"/>
  <c r="I1141" i="1" s="1"/>
  <c r="J1141" i="1" s="1"/>
  <c r="H1142" i="1"/>
  <c r="I1142" i="1" s="1"/>
  <c r="J1142" i="1" s="1"/>
  <c r="H1143" i="1"/>
  <c r="I1143" i="1" s="1"/>
  <c r="J1143" i="1" s="1"/>
  <c r="H1144" i="1"/>
  <c r="I1144" i="1" s="1"/>
  <c r="J1144" i="1" s="1"/>
  <c r="H1145" i="1"/>
  <c r="I1145" i="1" s="1"/>
  <c r="J1145" i="1" s="1"/>
  <c r="H1146" i="1"/>
  <c r="I1146" i="1" s="1"/>
  <c r="J1146" i="1" s="1"/>
  <c r="H1147" i="1"/>
  <c r="I1147" i="1" s="1"/>
  <c r="J1147" i="1" s="1"/>
  <c r="H1148" i="1"/>
  <c r="I1148" i="1" s="1"/>
  <c r="J1148" i="1" s="1"/>
  <c r="H1149" i="1"/>
  <c r="I1149" i="1" s="1"/>
  <c r="J1149" i="1" s="1"/>
  <c r="H1150" i="1"/>
  <c r="I1150" i="1" s="1"/>
  <c r="J1150" i="1" s="1"/>
  <c r="H1151" i="1"/>
  <c r="I1151" i="1" s="1"/>
  <c r="J1151" i="1" s="1"/>
  <c r="H1152" i="1"/>
  <c r="I1152" i="1" s="1"/>
  <c r="J1152" i="1" s="1"/>
  <c r="H1153" i="1"/>
  <c r="I1153" i="1" s="1"/>
  <c r="J1153" i="1" s="1"/>
  <c r="H1154" i="1"/>
  <c r="I1154" i="1" s="1"/>
  <c r="J1154" i="1" s="1"/>
  <c r="H1155" i="1"/>
  <c r="H1156" i="1"/>
  <c r="I1156" i="1" s="1"/>
  <c r="J1156" i="1" s="1"/>
  <c r="H1157" i="1"/>
  <c r="I1157" i="1" s="1"/>
  <c r="J1157" i="1" s="1"/>
  <c r="H1158" i="1"/>
  <c r="I1158" i="1" s="1"/>
  <c r="J1158" i="1" s="1"/>
  <c r="H1159" i="1"/>
  <c r="I1159" i="1" s="1"/>
  <c r="J1159" i="1" s="1"/>
  <c r="H1160" i="1"/>
  <c r="I1160" i="1" s="1"/>
  <c r="J1160" i="1" s="1"/>
  <c r="H1161" i="1"/>
  <c r="I1161" i="1" s="1"/>
  <c r="J1161" i="1" s="1"/>
  <c r="H1162" i="1"/>
  <c r="I1162" i="1" s="1"/>
  <c r="J1162" i="1" s="1"/>
  <c r="H1163" i="1"/>
  <c r="I1163" i="1" s="1"/>
  <c r="J1163" i="1" s="1"/>
  <c r="H1164" i="1"/>
  <c r="I1164" i="1" s="1"/>
  <c r="J1164" i="1" s="1"/>
  <c r="H1165" i="1"/>
  <c r="I1165" i="1" s="1"/>
  <c r="J1165" i="1" s="1"/>
  <c r="H1166" i="1"/>
  <c r="I1166" i="1" s="1"/>
  <c r="J1166" i="1" s="1"/>
  <c r="H1167" i="1"/>
  <c r="I1167" i="1" s="1"/>
  <c r="J1167" i="1" s="1"/>
  <c r="H1168" i="1"/>
  <c r="I1168" i="1" s="1"/>
  <c r="J1168" i="1" s="1"/>
  <c r="H1169" i="1"/>
  <c r="I1169" i="1" s="1"/>
  <c r="J1169" i="1" s="1"/>
  <c r="H1170" i="1"/>
  <c r="I1170" i="1" s="1"/>
  <c r="J1170" i="1" s="1"/>
  <c r="H1171" i="1"/>
  <c r="I1171" i="1" s="1"/>
  <c r="J1171" i="1" s="1"/>
  <c r="H1172" i="1"/>
  <c r="I1172" i="1" s="1"/>
  <c r="J1172" i="1" s="1"/>
  <c r="H1173" i="1"/>
  <c r="I1173" i="1" s="1"/>
  <c r="J1173" i="1" s="1"/>
  <c r="H1174" i="1"/>
  <c r="I1174" i="1" s="1"/>
  <c r="J1174" i="1" s="1"/>
  <c r="H1175" i="1"/>
  <c r="I1175" i="1" s="1"/>
  <c r="J1175" i="1" s="1"/>
  <c r="H1176" i="1"/>
  <c r="I1176" i="1" s="1"/>
  <c r="J1176" i="1" s="1"/>
  <c r="H1177" i="1"/>
  <c r="I1177" i="1" s="1"/>
  <c r="J1177" i="1" s="1"/>
  <c r="H1178" i="1"/>
  <c r="I1178" i="1" s="1"/>
  <c r="J1178" i="1" s="1"/>
  <c r="H1179" i="1"/>
  <c r="H1180" i="1"/>
  <c r="I1180" i="1" s="1"/>
  <c r="J1180" i="1" s="1"/>
  <c r="H1181" i="1"/>
  <c r="I1181" i="1" s="1"/>
  <c r="J1181" i="1" s="1"/>
  <c r="H1182" i="1"/>
  <c r="I1182" i="1" s="1"/>
  <c r="J1182" i="1" s="1"/>
  <c r="H1183" i="1"/>
  <c r="I1183" i="1" s="1"/>
  <c r="J1183" i="1" s="1"/>
  <c r="H1184" i="1"/>
  <c r="I1184" i="1" s="1"/>
  <c r="J1184" i="1" s="1"/>
  <c r="H1185" i="1"/>
  <c r="I1185" i="1" s="1"/>
  <c r="J1185" i="1" s="1"/>
  <c r="H1186" i="1"/>
  <c r="I1186" i="1" s="1"/>
  <c r="J1186" i="1" s="1"/>
  <c r="H1187" i="1"/>
  <c r="I1187" i="1" s="1"/>
  <c r="J1187" i="1" s="1"/>
  <c r="H1188" i="1"/>
  <c r="I1188" i="1" s="1"/>
  <c r="J1188" i="1" s="1"/>
  <c r="H1189" i="1"/>
  <c r="I1189" i="1" s="1"/>
  <c r="J1189" i="1" s="1"/>
  <c r="H1190" i="1"/>
  <c r="I1190" i="1" s="1"/>
  <c r="J1190" i="1" s="1"/>
  <c r="H1191" i="1"/>
  <c r="I1191" i="1" s="1"/>
  <c r="J1191" i="1" s="1"/>
  <c r="H1192" i="1"/>
  <c r="I1192" i="1" s="1"/>
  <c r="J1192" i="1" s="1"/>
  <c r="H1193" i="1"/>
  <c r="I1193" i="1" s="1"/>
  <c r="J1193" i="1" s="1"/>
  <c r="H1194" i="1"/>
  <c r="I1194" i="1" s="1"/>
  <c r="J1194" i="1" s="1"/>
  <c r="H1195" i="1"/>
  <c r="H1196" i="1"/>
  <c r="I1196" i="1" s="1"/>
  <c r="J1196" i="1" s="1"/>
  <c r="H1197" i="1"/>
  <c r="I1197" i="1" s="1"/>
  <c r="J1197" i="1" s="1"/>
  <c r="H1198" i="1"/>
  <c r="I1198" i="1" s="1"/>
  <c r="J1198" i="1" s="1"/>
  <c r="H1199" i="1"/>
  <c r="I1199" i="1" s="1"/>
  <c r="J1199" i="1" s="1"/>
  <c r="H1200" i="1"/>
  <c r="I1200" i="1" s="1"/>
  <c r="J1200" i="1" s="1"/>
  <c r="H1201" i="1"/>
  <c r="I1201" i="1" s="1"/>
  <c r="J1201" i="1" s="1"/>
  <c r="H1202" i="1"/>
  <c r="I1202" i="1" s="1"/>
  <c r="J1202" i="1" s="1"/>
  <c r="H1203" i="1"/>
  <c r="I1203" i="1" s="1"/>
  <c r="J1203" i="1" s="1"/>
  <c r="H1204" i="1"/>
  <c r="I1204" i="1" s="1"/>
  <c r="J1204" i="1" s="1"/>
  <c r="H1205" i="1"/>
  <c r="I1205" i="1" s="1"/>
  <c r="J1205" i="1" s="1"/>
  <c r="H1206" i="1"/>
  <c r="I1206" i="1" s="1"/>
  <c r="J1206" i="1" s="1"/>
  <c r="H1207" i="1"/>
  <c r="I1207" i="1" s="1"/>
  <c r="J1207" i="1" s="1"/>
  <c r="H1208" i="1"/>
  <c r="I1208" i="1" s="1"/>
  <c r="J1208" i="1" s="1"/>
  <c r="H1209" i="1"/>
  <c r="I1209" i="1" s="1"/>
  <c r="J1209" i="1" s="1"/>
  <c r="H1210" i="1"/>
  <c r="I1210" i="1" s="1"/>
  <c r="J1210" i="1" s="1"/>
  <c r="H1211" i="1"/>
  <c r="I1211" i="1" s="1"/>
  <c r="J1211" i="1" s="1"/>
  <c r="H1212" i="1"/>
  <c r="I1212" i="1" s="1"/>
  <c r="J1212" i="1" s="1"/>
  <c r="H1213" i="1"/>
  <c r="I1213" i="1" s="1"/>
  <c r="J1213" i="1" s="1"/>
  <c r="H1214" i="1"/>
  <c r="I1214" i="1" s="1"/>
  <c r="J1214" i="1" s="1"/>
  <c r="H1215" i="1"/>
  <c r="I1215" i="1" s="1"/>
  <c r="J1215" i="1" s="1"/>
  <c r="H1216" i="1"/>
  <c r="I1216" i="1" s="1"/>
  <c r="J1216" i="1" s="1"/>
  <c r="H1217" i="1"/>
  <c r="I1217" i="1" s="1"/>
  <c r="J1217" i="1" s="1"/>
  <c r="H1218" i="1"/>
  <c r="I1218" i="1" s="1"/>
  <c r="J1218" i="1" s="1"/>
  <c r="H1219" i="1"/>
  <c r="H1220" i="1"/>
  <c r="I1220" i="1" s="1"/>
  <c r="J1220" i="1" s="1"/>
  <c r="H1221" i="1"/>
  <c r="I1221" i="1" s="1"/>
  <c r="J1221" i="1" s="1"/>
  <c r="H1222" i="1"/>
  <c r="I1222" i="1" s="1"/>
  <c r="J1222" i="1" s="1"/>
  <c r="H1223" i="1"/>
  <c r="I1223" i="1" s="1"/>
  <c r="J1223" i="1" s="1"/>
  <c r="H1224" i="1"/>
  <c r="I1224" i="1" s="1"/>
  <c r="J1224" i="1" s="1"/>
  <c r="H1225" i="1"/>
  <c r="I1225" i="1" s="1"/>
  <c r="J1225" i="1" s="1"/>
  <c r="H1226" i="1"/>
  <c r="I1226" i="1" s="1"/>
  <c r="J1226" i="1" s="1"/>
  <c r="H1227" i="1"/>
  <c r="I1227" i="1" s="1"/>
  <c r="J1227" i="1" s="1"/>
  <c r="H1228" i="1"/>
  <c r="I1228" i="1" s="1"/>
  <c r="J1228" i="1" s="1"/>
  <c r="H1229" i="1"/>
  <c r="I1229" i="1" s="1"/>
  <c r="J1229" i="1" s="1"/>
  <c r="H1230" i="1"/>
  <c r="I1230" i="1" s="1"/>
  <c r="J1230" i="1" s="1"/>
  <c r="H1231" i="1"/>
  <c r="I1231" i="1" s="1"/>
  <c r="J1231" i="1" s="1"/>
  <c r="H1232" i="1"/>
  <c r="I1232" i="1" s="1"/>
  <c r="J1232" i="1" s="1"/>
  <c r="H1233" i="1"/>
  <c r="I1233" i="1" s="1"/>
  <c r="J1233" i="1" s="1"/>
  <c r="H1234" i="1"/>
  <c r="H1235" i="1"/>
  <c r="I1235" i="1" s="1"/>
  <c r="J1235" i="1" s="1"/>
  <c r="H1236" i="1"/>
  <c r="I1236" i="1" s="1"/>
  <c r="J1236" i="1" s="1"/>
  <c r="H1237" i="1"/>
  <c r="I1237" i="1" s="1"/>
  <c r="J1237" i="1" s="1"/>
  <c r="H1238" i="1"/>
  <c r="I1238" i="1" s="1"/>
  <c r="J1238" i="1" s="1"/>
  <c r="H1239" i="1"/>
  <c r="I1239" i="1" s="1"/>
  <c r="J1239" i="1" s="1"/>
  <c r="H1240" i="1"/>
  <c r="I1240" i="1" s="1"/>
  <c r="J1240" i="1" s="1"/>
  <c r="H1241" i="1"/>
  <c r="I1241" i="1" s="1"/>
  <c r="J1241" i="1" s="1"/>
  <c r="H1242" i="1"/>
  <c r="I1242" i="1" s="1"/>
  <c r="J1242" i="1" s="1"/>
  <c r="H1243" i="1"/>
  <c r="H1244" i="1"/>
  <c r="I1244" i="1" s="1"/>
  <c r="J1244" i="1" s="1"/>
  <c r="H1245" i="1"/>
  <c r="I1245" i="1" s="1"/>
  <c r="J1245" i="1" s="1"/>
  <c r="H1246" i="1"/>
  <c r="I1246" i="1" s="1"/>
  <c r="J1246" i="1" s="1"/>
  <c r="H1247" i="1"/>
  <c r="I1247" i="1" s="1"/>
  <c r="J1247" i="1" s="1"/>
  <c r="H1248" i="1"/>
  <c r="I1248" i="1" s="1"/>
  <c r="J1248" i="1" s="1"/>
  <c r="H1249" i="1"/>
  <c r="I1249" i="1" s="1"/>
  <c r="J1249" i="1" s="1"/>
  <c r="H1250" i="1"/>
  <c r="I1250" i="1" s="1"/>
  <c r="J1250" i="1" s="1"/>
  <c r="H1251" i="1"/>
  <c r="I1251" i="1" s="1"/>
  <c r="J1251" i="1" s="1"/>
  <c r="H1252" i="1"/>
  <c r="I1252" i="1" s="1"/>
  <c r="J1252" i="1" s="1"/>
  <c r="H1253" i="1"/>
  <c r="I1253" i="1" s="1"/>
  <c r="J1253" i="1" s="1"/>
  <c r="H1254" i="1"/>
  <c r="I1254" i="1" s="1"/>
  <c r="J1254" i="1" s="1"/>
  <c r="H1255" i="1"/>
  <c r="I1255" i="1" s="1"/>
  <c r="J1255" i="1" s="1"/>
  <c r="H1256" i="1"/>
  <c r="I1256" i="1" s="1"/>
  <c r="J1256" i="1" s="1"/>
  <c r="H1257" i="1"/>
  <c r="I1257" i="1" s="1"/>
  <c r="J1257" i="1" s="1"/>
  <c r="H1258" i="1"/>
  <c r="I1258" i="1" s="1"/>
  <c r="J1258" i="1" s="1"/>
  <c r="H1259" i="1"/>
  <c r="I1259" i="1" s="1"/>
  <c r="J1259" i="1" s="1"/>
  <c r="H1260" i="1"/>
  <c r="I1260" i="1" s="1"/>
  <c r="J1260" i="1" s="1"/>
  <c r="H1261" i="1"/>
  <c r="I1261" i="1" s="1"/>
  <c r="J1261" i="1" s="1"/>
  <c r="H1262" i="1"/>
  <c r="I1262" i="1" s="1"/>
  <c r="J1262" i="1" s="1"/>
  <c r="H1263" i="1"/>
  <c r="I1263" i="1" s="1"/>
  <c r="J1263" i="1" s="1"/>
  <c r="H1264" i="1"/>
  <c r="H1265" i="1"/>
  <c r="I1265" i="1" s="1"/>
  <c r="J1265" i="1" s="1"/>
  <c r="H1266" i="1"/>
  <c r="I1266" i="1" s="1"/>
  <c r="J1266" i="1" s="1"/>
  <c r="H1267" i="1"/>
  <c r="I1267" i="1" s="1"/>
  <c r="J1267" i="1" s="1"/>
  <c r="H1268" i="1"/>
  <c r="I1268" i="1" s="1"/>
  <c r="J1268" i="1" s="1"/>
  <c r="H1269" i="1"/>
  <c r="I1269" i="1" s="1"/>
  <c r="J1269" i="1" s="1"/>
  <c r="H1270" i="1"/>
  <c r="I1270" i="1" s="1"/>
  <c r="J1270" i="1" s="1"/>
  <c r="H1271" i="1"/>
  <c r="I1271" i="1" s="1"/>
  <c r="J1271" i="1" s="1"/>
  <c r="H1272" i="1"/>
  <c r="I1272" i="1" s="1"/>
  <c r="J1272" i="1" s="1"/>
  <c r="H1273" i="1"/>
  <c r="I1273" i="1" s="1"/>
  <c r="J1273" i="1" s="1"/>
  <c r="H1274" i="1"/>
  <c r="I1274" i="1" s="1"/>
  <c r="J1274" i="1" s="1"/>
  <c r="H1275" i="1"/>
  <c r="I1275" i="1" s="1"/>
  <c r="J1275" i="1" s="1"/>
  <c r="H1276" i="1"/>
  <c r="I1276" i="1" s="1"/>
  <c r="J1276" i="1" s="1"/>
  <c r="H1277" i="1"/>
  <c r="I1277" i="1" s="1"/>
  <c r="J1277" i="1" s="1"/>
  <c r="H1278" i="1"/>
  <c r="I1278" i="1" s="1"/>
  <c r="J1278" i="1" s="1"/>
  <c r="H1279" i="1"/>
  <c r="I1279" i="1" s="1"/>
  <c r="J1279" i="1" s="1"/>
  <c r="H1280" i="1"/>
  <c r="I1280" i="1" s="1"/>
  <c r="J1280" i="1" s="1"/>
  <c r="H1281" i="1"/>
  <c r="I1281" i="1" s="1"/>
  <c r="J1281" i="1" s="1"/>
  <c r="H1282" i="1"/>
  <c r="I1282" i="1" s="1"/>
  <c r="J1282" i="1" s="1"/>
  <c r="H1283" i="1"/>
  <c r="I1283" i="1" s="1"/>
  <c r="J1283" i="1" s="1"/>
  <c r="H1284" i="1"/>
  <c r="H1285" i="1"/>
  <c r="I1285" i="1" s="1"/>
  <c r="J1285" i="1" s="1"/>
  <c r="H1286" i="1"/>
  <c r="I1286" i="1" s="1"/>
  <c r="J1286" i="1" s="1"/>
  <c r="H1287" i="1"/>
  <c r="I1287" i="1" s="1"/>
  <c r="J1287" i="1" s="1"/>
  <c r="H1288" i="1"/>
  <c r="I1288" i="1" s="1"/>
  <c r="J1288" i="1" s="1"/>
  <c r="H1289" i="1"/>
  <c r="I1289" i="1" s="1"/>
  <c r="J1289" i="1" s="1"/>
  <c r="H1290" i="1"/>
  <c r="I1290" i="1" s="1"/>
  <c r="J1290" i="1" s="1"/>
  <c r="H1291" i="1"/>
  <c r="I1291" i="1" s="1"/>
  <c r="J1291" i="1" s="1"/>
  <c r="H1292" i="1"/>
  <c r="I1292" i="1" s="1"/>
  <c r="J1292" i="1" s="1"/>
  <c r="H1293" i="1"/>
  <c r="I1293" i="1" s="1"/>
  <c r="J1293" i="1" s="1"/>
  <c r="H1294" i="1"/>
  <c r="I1294" i="1" s="1"/>
  <c r="J1294" i="1" s="1"/>
  <c r="H1295" i="1"/>
  <c r="I1295" i="1" s="1"/>
  <c r="J1295" i="1" s="1"/>
  <c r="H1296" i="1"/>
  <c r="I1296" i="1" s="1"/>
  <c r="J1296" i="1" s="1"/>
  <c r="H1297" i="1"/>
  <c r="I1297" i="1" s="1"/>
  <c r="J1297" i="1" s="1"/>
  <c r="H1298" i="1"/>
  <c r="I1298" i="1" s="1"/>
  <c r="J1298" i="1" s="1"/>
  <c r="H1299" i="1"/>
  <c r="I1299" i="1" s="1"/>
  <c r="J1299" i="1" s="1"/>
  <c r="H1300" i="1"/>
  <c r="I1300" i="1" s="1"/>
  <c r="J1300" i="1" s="1"/>
  <c r="H1301" i="1"/>
  <c r="I1301" i="1" s="1"/>
  <c r="J1301" i="1" s="1"/>
  <c r="H1302" i="1"/>
  <c r="I1302" i="1" s="1"/>
  <c r="J1302" i="1" s="1"/>
  <c r="H1303" i="1"/>
  <c r="H1304" i="1"/>
  <c r="I1304" i="1" s="1"/>
  <c r="J1304" i="1" s="1"/>
  <c r="H1305" i="1"/>
  <c r="I1305" i="1" s="1"/>
  <c r="J1305" i="1" s="1"/>
  <c r="H1306" i="1"/>
  <c r="I1306" i="1" s="1"/>
  <c r="J1306" i="1" s="1"/>
  <c r="H1307" i="1"/>
  <c r="I1307" i="1" s="1"/>
  <c r="J1307" i="1" s="1"/>
  <c r="H1308" i="1"/>
  <c r="I1308" i="1" s="1"/>
  <c r="J1308" i="1" s="1"/>
  <c r="H1309" i="1"/>
  <c r="I1309" i="1" s="1"/>
  <c r="J1309" i="1" s="1"/>
  <c r="H1310" i="1"/>
  <c r="I1310" i="1" s="1"/>
  <c r="J1310" i="1" s="1"/>
  <c r="H1311" i="1"/>
  <c r="I1311" i="1" s="1"/>
  <c r="J1311" i="1" s="1"/>
  <c r="H1312" i="1"/>
  <c r="I1312" i="1" s="1"/>
  <c r="J1312" i="1" s="1"/>
  <c r="H1313" i="1"/>
  <c r="I1313" i="1" s="1"/>
  <c r="J1313" i="1" s="1"/>
  <c r="H1314" i="1"/>
  <c r="I1314" i="1" s="1"/>
  <c r="J1314" i="1" s="1"/>
  <c r="H1315" i="1"/>
  <c r="I1315" i="1" s="1"/>
  <c r="J1315" i="1" s="1"/>
  <c r="H1316" i="1"/>
  <c r="H1317" i="1"/>
  <c r="I1317" i="1" s="1"/>
  <c r="J1317" i="1" s="1"/>
  <c r="H1318" i="1"/>
  <c r="I1318" i="1" s="1"/>
  <c r="J1318" i="1" s="1"/>
  <c r="H1319" i="1"/>
  <c r="I1319" i="1" s="1"/>
  <c r="J1319" i="1" s="1"/>
  <c r="H1320" i="1"/>
  <c r="I1320" i="1" s="1"/>
  <c r="J1320" i="1" s="1"/>
  <c r="H1321" i="1"/>
  <c r="I1321" i="1" s="1"/>
  <c r="J1321" i="1" s="1"/>
  <c r="H1322" i="1"/>
  <c r="I1322" i="1" s="1"/>
  <c r="J1322" i="1" s="1"/>
  <c r="H1323" i="1"/>
  <c r="I1323" i="1" s="1"/>
  <c r="J1323" i="1" s="1"/>
  <c r="H1324" i="1"/>
  <c r="I1324" i="1" s="1"/>
  <c r="J1324" i="1" s="1"/>
  <c r="H1325" i="1"/>
  <c r="I1325" i="1" s="1"/>
  <c r="J1325" i="1" s="1"/>
  <c r="H1326" i="1"/>
  <c r="I1326" i="1" s="1"/>
  <c r="J1326" i="1" s="1"/>
  <c r="H1327" i="1"/>
  <c r="I1327" i="1" s="1"/>
  <c r="J1327" i="1" s="1"/>
  <c r="H1328" i="1"/>
  <c r="I1328" i="1" s="1"/>
  <c r="J1328" i="1" s="1"/>
  <c r="H1329" i="1"/>
  <c r="I1329" i="1" s="1"/>
  <c r="J1329" i="1" s="1"/>
  <c r="H1330" i="1"/>
  <c r="I1330" i="1" s="1"/>
  <c r="J1330" i="1" s="1"/>
  <c r="H1331" i="1"/>
  <c r="I1331" i="1" s="1"/>
  <c r="J1331" i="1" s="1"/>
  <c r="H1332" i="1"/>
  <c r="H1333" i="1"/>
  <c r="I1333" i="1" s="1"/>
  <c r="J1333" i="1" s="1"/>
  <c r="H1334" i="1"/>
  <c r="I1334" i="1" s="1"/>
  <c r="J1334" i="1" s="1"/>
  <c r="H1335" i="1"/>
  <c r="I1335" i="1" s="1"/>
  <c r="J1335" i="1" s="1"/>
  <c r="H1336" i="1"/>
  <c r="I1336" i="1" s="1"/>
  <c r="J1336" i="1" s="1"/>
  <c r="H1337" i="1"/>
  <c r="I1337" i="1" s="1"/>
  <c r="J1337" i="1" s="1"/>
  <c r="H1338" i="1"/>
  <c r="I1338" i="1" s="1"/>
  <c r="J1338" i="1" s="1"/>
  <c r="H1339" i="1"/>
  <c r="I1339" i="1" s="1"/>
  <c r="J1339" i="1" s="1"/>
  <c r="H1340" i="1"/>
  <c r="I1340" i="1" s="1"/>
  <c r="J1340" i="1" s="1"/>
  <c r="H1341" i="1"/>
  <c r="I1341" i="1" s="1"/>
  <c r="J1341" i="1" s="1"/>
  <c r="H1342" i="1"/>
  <c r="H1343" i="1"/>
  <c r="I1343" i="1" s="1"/>
  <c r="J1343" i="1" s="1"/>
  <c r="H1344" i="1"/>
  <c r="I1344" i="1" s="1"/>
  <c r="J1344" i="1" s="1"/>
  <c r="H1345" i="1"/>
  <c r="I1345" i="1" s="1"/>
  <c r="J1345" i="1" s="1"/>
  <c r="H1346" i="1"/>
  <c r="I1346" i="1" s="1"/>
  <c r="J1346" i="1" s="1"/>
  <c r="H1347" i="1"/>
  <c r="I1347" i="1" s="1"/>
  <c r="J1347" i="1" s="1"/>
  <c r="H1348" i="1"/>
  <c r="I1348" i="1" s="1"/>
  <c r="J1348" i="1" s="1"/>
  <c r="H1349" i="1"/>
  <c r="I1349" i="1" s="1"/>
  <c r="J1349" i="1" s="1"/>
  <c r="H1350" i="1"/>
  <c r="I1350" i="1" s="1"/>
  <c r="J1350" i="1" s="1"/>
  <c r="H1351" i="1"/>
  <c r="I1351" i="1" s="1"/>
  <c r="J1351" i="1" s="1"/>
  <c r="H1352" i="1"/>
  <c r="I1352" i="1" s="1"/>
  <c r="J1352" i="1" s="1"/>
  <c r="H1353" i="1"/>
  <c r="I1353" i="1" s="1"/>
  <c r="J1353" i="1" s="1"/>
  <c r="H1354" i="1"/>
  <c r="I1354" i="1" s="1"/>
  <c r="J1354" i="1" s="1"/>
  <c r="H1355" i="1"/>
  <c r="I1355" i="1" s="1"/>
  <c r="J1355" i="1" s="1"/>
  <c r="H1356" i="1"/>
  <c r="I1356" i="1" s="1"/>
  <c r="J1356" i="1" s="1"/>
  <c r="H1357" i="1"/>
  <c r="H1358" i="1"/>
  <c r="I1358" i="1" s="1"/>
  <c r="J1358" i="1" s="1"/>
  <c r="H1359" i="1"/>
  <c r="I1359" i="1" s="1"/>
  <c r="J1359" i="1" s="1"/>
  <c r="H1360" i="1"/>
  <c r="I1360" i="1" s="1"/>
  <c r="J1360" i="1" s="1"/>
  <c r="H1361" i="1"/>
  <c r="I1361" i="1" s="1"/>
  <c r="J1361" i="1" s="1"/>
  <c r="H1362" i="1"/>
  <c r="I1362" i="1" s="1"/>
  <c r="J1362" i="1" s="1"/>
  <c r="H1363" i="1"/>
  <c r="I1363" i="1" s="1"/>
  <c r="J1363" i="1" s="1"/>
  <c r="H1364" i="1"/>
  <c r="I1364" i="1" s="1"/>
  <c r="J1364" i="1" s="1"/>
  <c r="H1365" i="1"/>
  <c r="I1365" i="1" s="1"/>
  <c r="J1365" i="1" s="1"/>
  <c r="H1366" i="1"/>
  <c r="I1366" i="1" s="1"/>
  <c r="J1366" i="1" s="1"/>
  <c r="H1367" i="1"/>
  <c r="I1367" i="1" s="1"/>
  <c r="J1367" i="1" s="1"/>
  <c r="H1368" i="1"/>
  <c r="I1368" i="1" s="1"/>
  <c r="J1368" i="1" s="1"/>
  <c r="H1369" i="1"/>
  <c r="I1369" i="1" s="1"/>
  <c r="J1369" i="1" s="1"/>
  <c r="H1370" i="1"/>
  <c r="I1370" i="1" s="1"/>
  <c r="J1370" i="1" s="1"/>
  <c r="H1371" i="1"/>
  <c r="I1371" i="1" s="1"/>
  <c r="J1371" i="1" s="1"/>
  <c r="H1372" i="1"/>
  <c r="I1372" i="1" s="1"/>
  <c r="J1372" i="1" s="1"/>
  <c r="H1373" i="1"/>
  <c r="I1373" i="1" s="1"/>
  <c r="J1373" i="1" s="1"/>
  <c r="H1374" i="1"/>
  <c r="H1375" i="1"/>
  <c r="I1375" i="1" s="1"/>
  <c r="J1375" i="1" s="1"/>
  <c r="H1376" i="1"/>
  <c r="I1376" i="1" s="1"/>
  <c r="J1376" i="1" s="1"/>
  <c r="H1377" i="1"/>
  <c r="I1377" i="1" s="1"/>
  <c r="J1377" i="1" s="1"/>
  <c r="H1378" i="1"/>
  <c r="I1378" i="1" s="1"/>
  <c r="J1378" i="1" s="1"/>
  <c r="H1379" i="1"/>
  <c r="I1379" i="1" s="1"/>
  <c r="J1379" i="1" s="1"/>
  <c r="H1380" i="1"/>
  <c r="I1380" i="1" s="1"/>
  <c r="J1380" i="1" s="1"/>
  <c r="H1381" i="1"/>
  <c r="I1381" i="1" s="1"/>
  <c r="J1381" i="1" s="1"/>
  <c r="H1382" i="1"/>
  <c r="I1382" i="1" s="1"/>
  <c r="J1382" i="1" s="1"/>
  <c r="H1383" i="1"/>
  <c r="I1383" i="1" s="1"/>
  <c r="J1383" i="1" s="1"/>
  <c r="H1384" i="1"/>
  <c r="I1384" i="1" s="1"/>
  <c r="J1384" i="1" s="1"/>
  <c r="H1385" i="1"/>
  <c r="I1385" i="1" s="1"/>
  <c r="J1385" i="1" s="1"/>
  <c r="H1386" i="1"/>
  <c r="I1386" i="1" s="1"/>
  <c r="J1386" i="1" s="1"/>
  <c r="H1387" i="1"/>
  <c r="I1387" i="1" s="1"/>
  <c r="J1387" i="1" s="1"/>
  <c r="H1388" i="1"/>
  <c r="I1388" i="1" s="1"/>
  <c r="J1388" i="1" s="1"/>
  <c r="H1389" i="1"/>
  <c r="I1389" i="1" s="1"/>
  <c r="J1389" i="1" s="1"/>
  <c r="H1390" i="1"/>
  <c r="H1391" i="1"/>
  <c r="I1391" i="1" s="1"/>
  <c r="J1391" i="1" s="1"/>
  <c r="H1392" i="1"/>
  <c r="I1392" i="1" s="1"/>
  <c r="J1392" i="1" s="1"/>
  <c r="H1393" i="1"/>
  <c r="I1393" i="1" s="1"/>
  <c r="J1393" i="1" s="1"/>
  <c r="H1394" i="1"/>
  <c r="I1394" i="1" s="1"/>
  <c r="J1394" i="1" s="1"/>
  <c r="H1395" i="1"/>
  <c r="I1395" i="1" s="1"/>
  <c r="J1395" i="1" s="1"/>
  <c r="H1396" i="1"/>
  <c r="I1396" i="1" s="1"/>
  <c r="J1396" i="1" s="1"/>
  <c r="H1397" i="1"/>
  <c r="I1397" i="1" s="1"/>
  <c r="J1397" i="1" s="1"/>
  <c r="H1398" i="1"/>
  <c r="I1398" i="1" s="1"/>
  <c r="J1398" i="1" s="1"/>
  <c r="H1399" i="1"/>
  <c r="I1399" i="1" s="1"/>
  <c r="J1399" i="1" s="1"/>
  <c r="H1400" i="1"/>
  <c r="I1400" i="1" s="1"/>
  <c r="J1400" i="1" s="1"/>
  <c r="H1401" i="1"/>
  <c r="I1401" i="1" s="1"/>
  <c r="J1401" i="1" s="1"/>
  <c r="H1402" i="1"/>
  <c r="I1402" i="1" s="1"/>
  <c r="J1402" i="1" s="1"/>
  <c r="H1403" i="1"/>
  <c r="I1403" i="1" s="1"/>
  <c r="J1403" i="1" s="1"/>
  <c r="H1404" i="1"/>
  <c r="I1404" i="1" s="1"/>
  <c r="J1404" i="1" s="1"/>
  <c r="H1405" i="1"/>
  <c r="I1405" i="1" s="1"/>
  <c r="J1405" i="1" s="1"/>
  <c r="H1406" i="1"/>
  <c r="I1406" i="1" s="1"/>
  <c r="J1406" i="1" s="1"/>
  <c r="H1407" i="1"/>
  <c r="I1407" i="1" s="1"/>
  <c r="J1407" i="1" s="1"/>
  <c r="H1408" i="1"/>
  <c r="I1408" i="1" s="1"/>
  <c r="J1408" i="1" s="1"/>
  <c r="H1409" i="1"/>
  <c r="H1410" i="1"/>
  <c r="I1410" i="1" s="1"/>
  <c r="J1410" i="1" s="1"/>
  <c r="H1411" i="1"/>
  <c r="I1411" i="1" s="1"/>
  <c r="J1411" i="1" s="1"/>
  <c r="H1412" i="1"/>
  <c r="I1412" i="1" s="1"/>
  <c r="J1412" i="1" s="1"/>
  <c r="H1413" i="1"/>
  <c r="I1413" i="1" s="1"/>
  <c r="J1413" i="1" s="1"/>
  <c r="H1414" i="1"/>
  <c r="I1414" i="1" s="1"/>
  <c r="J1414" i="1" s="1"/>
  <c r="H1415" i="1"/>
  <c r="I1415" i="1" s="1"/>
  <c r="J1415" i="1" s="1"/>
  <c r="H1416" i="1"/>
  <c r="I1416" i="1" s="1"/>
  <c r="J1416" i="1" s="1"/>
  <c r="H1417" i="1"/>
  <c r="I1417" i="1" s="1"/>
  <c r="J1417" i="1" s="1"/>
  <c r="H1418" i="1"/>
  <c r="I1418" i="1" s="1"/>
  <c r="J1418" i="1" s="1"/>
  <c r="H1419" i="1"/>
  <c r="I1419" i="1" s="1"/>
  <c r="J1419" i="1" s="1"/>
  <c r="H1420" i="1"/>
  <c r="I1420" i="1" s="1"/>
  <c r="J1420" i="1" s="1"/>
  <c r="H1421" i="1"/>
  <c r="I1421" i="1" s="1"/>
  <c r="J1421" i="1" s="1"/>
  <c r="H1422" i="1"/>
  <c r="I1422" i="1" s="1"/>
  <c r="J1422" i="1" s="1"/>
  <c r="H1423" i="1"/>
  <c r="I1423" i="1" s="1"/>
  <c r="J1423" i="1" s="1"/>
  <c r="H1424" i="1"/>
  <c r="I1424" i="1" s="1"/>
  <c r="J1424" i="1" s="1"/>
  <c r="H1425" i="1"/>
  <c r="I1425" i="1" s="1"/>
  <c r="J1425" i="1" s="1"/>
  <c r="H1426" i="1"/>
  <c r="I1426" i="1" s="1"/>
  <c r="J1426" i="1" s="1"/>
  <c r="H1427" i="1"/>
  <c r="I1427" i="1" s="1"/>
  <c r="J1427" i="1" s="1"/>
  <c r="H1428" i="1"/>
  <c r="I1428" i="1" s="1"/>
  <c r="J1428" i="1" s="1"/>
  <c r="H1429" i="1"/>
  <c r="I1429" i="1" s="1"/>
  <c r="J1429" i="1" s="1"/>
  <c r="H1430" i="1"/>
  <c r="I1430" i="1" s="1"/>
  <c r="J1430" i="1" s="1"/>
  <c r="H1431" i="1"/>
  <c r="I1431" i="1" s="1"/>
  <c r="J1431" i="1" s="1"/>
  <c r="H1432" i="1"/>
  <c r="H1433" i="1"/>
  <c r="I1433" i="1" s="1"/>
  <c r="J1433" i="1" s="1"/>
  <c r="H1434" i="1"/>
  <c r="I1434" i="1" s="1"/>
  <c r="J1434" i="1" s="1"/>
  <c r="H1435" i="1"/>
  <c r="I1435" i="1" s="1"/>
  <c r="J1435" i="1" s="1"/>
  <c r="H1436" i="1"/>
  <c r="I1436" i="1" s="1"/>
  <c r="J1436" i="1" s="1"/>
  <c r="H1437" i="1"/>
  <c r="I1437" i="1" s="1"/>
  <c r="J1437" i="1" s="1"/>
  <c r="H1438" i="1"/>
  <c r="I1438" i="1" s="1"/>
  <c r="J1438" i="1" s="1"/>
  <c r="H1439" i="1"/>
  <c r="I1439" i="1" s="1"/>
  <c r="J1439" i="1" s="1"/>
  <c r="H1440" i="1"/>
  <c r="I1440" i="1" s="1"/>
  <c r="J1440" i="1" s="1"/>
  <c r="H1441" i="1"/>
  <c r="I1441" i="1" s="1"/>
  <c r="J1441" i="1" s="1"/>
  <c r="H1442" i="1"/>
  <c r="I1442" i="1" s="1"/>
  <c r="J1442" i="1" s="1"/>
  <c r="H1443" i="1"/>
  <c r="I1443" i="1" s="1"/>
  <c r="J1443" i="1" s="1"/>
  <c r="H1444" i="1"/>
  <c r="I1444" i="1" s="1"/>
  <c r="J1444" i="1" s="1"/>
  <c r="H1445" i="1"/>
  <c r="I1445" i="1" s="1"/>
  <c r="J1445" i="1" s="1"/>
  <c r="H1446" i="1"/>
  <c r="I1446" i="1" s="1"/>
  <c r="J1446" i="1" s="1"/>
  <c r="H1447" i="1"/>
  <c r="I1447" i="1" s="1"/>
  <c r="J1447" i="1" s="1"/>
  <c r="H1448" i="1"/>
  <c r="I1448" i="1" s="1"/>
  <c r="J1448" i="1" s="1"/>
  <c r="H1449" i="1"/>
  <c r="H1450" i="1"/>
  <c r="I1450" i="1" s="1"/>
  <c r="J1450" i="1" s="1"/>
  <c r="H1451" i="1"/>
  <c r="I1451" i="1" s="1"/>
  <c r="J1451" i="1" s="1"/>
  <c r="H1452" i="1"/>
  <c r="I1452" i="1" s="1"/>
  <c r="J1452" i="1" s="1"/>
  <c r="H1453" i="1"/>
  <c r="I1453" i="1" s="1"/>
  <c r="J1453" i="1" s="1"/>
  <c r="H1454" i="1"/>
  <c r="I1454" i="1" s="1"/>
  <c r="J1454" i="1" s="1"/>
  <c r="H1455" i="1"/>
  <c r="I1455" i="1" s="1"/>
  <c r="J1455" i="1" s="1"/>
  <c r="H1456" i="1"/>
  <c r="I1456" i="1" s="1"/>
  <c r="J1456" i="1" s="1"/>
  <c r="H1457" i="1"/>
  <c r="I1457" i="1" s="1"/>
  <c r="J1457" i="1" s="1"/>
  <c r="H1458" i="1"/>
  <c r="I1458" i="1" s="1"/>
  <c r="J1458" i="1" s="1"/>
  <c r="H1459" i="1"/>
  <c r="I1459" i="1" s="1"/>
  <c r="J1459" i="1" s="1"/>
  <c r="H1460" i="1"/>
  <c r="I1460" i="1" s="1"/>
  <c r="J1460" i="1" s="1"/>
  <c r="H1461" i="1"/>
  <c r="I1461" i="1" s="1"/>
  <c r="J1461" i="1" s="1"/>
  <c r="H1462" i="1"/>
  <c r="I1462" i="1" s="1"/>
  <c r="J1462" i="1" s="1"/>
  <c r="H1463" i="1"/>
  <c r="I1463" i="1" s="1"/>
  <c r="J1463" i="1" s="1"/>
  <c r="H1464" i="1"/>
  <c r="I1464" i="1" s="1"/>
  <c r="J1464" i="1" s="1"/>
  <c r="H1465" i="1"/>
  <c r="H1466" i="1"/>
  <c r="I1466" i="1" s="1"/>
  <c r="J1466" i="1" s="1"/>
  <c r="H1467" i="1"/>
  <c r="I1467" i="1" s="1"/>
  <c r="J1467" i="1" s="1"/>
  <c r="H1468" i="1"/>
  <c r="I1468" i="1" s="1"/>
  <c r="J1468" i="1" s="1"/>
  <c r="H1469" i="1"/>
  <c r="I1469" i="1" s="1"/>
  <c r="J1469" i="1" s="1"/>
  <c r="H1470" i="1"/>
  <c r="I1470" i="1" s="1"/>
  <c r="J1470" i="1" s="1"/>
  <c r="H1471" i="1"/>
  <c r="I1471" i="1" s="1"/>
  <c r="J1471" i="1" s="1"/>
  <c r="H1472" i="1"/>
  <c r="I1472" i="1" s="1"/>
  <c r="J1472" i="1" s="1"/>
  <c r="H1473" i="1"/>
  <c r="I1473" i="1" s="1"/>
  <c r="J1473" i="1" s="1"/>
  <c r="H1474" i="1"/>
  <c r="I1474" i="1" s="1"/>
  <c r="J1474" i="1" s="1"/>
  <c r="H1475" i="1"/>
  <c r="I1475" i="1" s="1"/>
  <c r="J1475" i="1" s="1"/>
  <c r="H1476" i="1"/>
  <c r="I1476" i="1" s="1"/>
  <c r="J1476" i="1" s="1"/>
  <c r="H1477" i="1"/>
  <c r="I1477" i="1" s="1"/>
  <c r="J1477" i="1" s="1"/>
  <c r="H1478" i="1"/>
  <c r="H1479" i="1"/>
  <c r="I1479" i="1" s="1"/>
  <c r="J1479" i="1" s="1"/>
  <c r="H1480" i="1"/>
  <c r="I1480" i="1" s="1"/>
  <c r="J1480" i="1" s="1"/>
  <c r="H1481" i="1"/>
  <c r="I1481" i="1" s="1"/>
  <c r="J1481" i="1" s="1"/>
  <c r="H1482" i="1"/>
  <c r="I1482" i="1" s="1"/>
  <c r="J1482" i="1" s="1"/>
  <c r="H1483" i="1"/>
  <c r="I1483" i="1" s="1"/>
  <c r="J1483" i="1" s="1"/>
  <c r="H1484" i="1"/>
  <c r="I1484" i="1" s="1"/>
  <c r="J1484" i="1" s="1"/>
  <c r="H1485" i="1"/>
  <c r="I1485" i="1" s="1"/>
  <c r="J1485" i="1" s="1"/>
  <c r="H1486" i="1"/>
  <c r="I1486" i="1" s="1"/>
  <c r="J1486" i="1" s="1"/>
  <c r="H1487" i="1"/>
  <c r="I1487" i="1" s="1"/>
  <c r="J1487" i="1" s="1"/>
  <c r="H1488" i="1"/>
  <c r="I1488" i="1" s="1"/>
  <c r="J1488" i="1" s="1"/>
  <c r="H1489" i="1"/>
  <c r="I1489" i="1" s="1"/>
  <c r="J1489" i="1" s="1"/>
  <c r="H1490" i="1"/>
  <c r="I1490" i="1" s="1"/>
  <c r="J1490" i="1" s="1"/>
  <c r="H1491" i="1"/>
  <c r="H1492" i="1"/>
  <c r="I1492" i="1" s="1"/>
  <c r="J1492" i="1" s="1"/>
  <c r="H1493" i="1"/>
  <c r="I1493" i="1" s="1"/>
  <c r="J1493" i="1" s="1"/>
  <c r="H1494" i="1"/>
  <c r="I1494" i="1" s="1"/>
  <c r="J1494" i="1" s="1"/>
  <c r="H1495" i="1"/>
  <c r="I1495" i="1" s="1"/>
  <c r="J1495" i="1" s="1"/>
  <c r="H1496" i="1"/>
  <c r="I1496" i="1" s="1"/>
  <c r="J1496" i="1" s="1"/>
  <c r="H1497" i="1"/>
  <c r="I1497" i="1" s="1"/>
  <c r="J1497" i="1" s="1"/>
  <c r="H1498" i="1"/>
  <c r="I1498" i="1" s="1"/>
  <c r="J1498" i="1" s="1"/>
  <c r="H1499" i="1"/>
  <c r="I1499" i="1" s="1"/>
  <c r="J1499" i="1" s="1"/>
  <c r="H1500" i="1"/>
  <c r="I1500" i="1" s="1"/>
  <c r="J1500" i="1" s="1"/>
  <c r="H1501" i="1"/>
  <c r="I1501" i="1" s="1"/>
  <c r="J1501" i="1" s="1"/>
  <c r="H1502" i="1"/>
  <c r="I1502" i="1" s="1"/>
  <c r="J1502" i="1" s="1"/>
  <c r="H1503" i="1"/>
  <c r="I1503" i="1" s="1"/>
  <c r="J1503" i="1" s="1"/>
  <c r="H1504" i="1"/>
  <c r="I1504" i="1" s="1"/>
  <c r="J1504" i="1" s="1"/>
  <c r="H1505" i="1"/>
  <c r="I1505" i="1" s="1"/>
  <c r="J1505" i="1" s="1"/>
  <c r="H1506" i="1"/>
  <c r="I1506" i="1" s="1"/>
  <c r="J1506" i="1" s="1"/>
  <c r="H1507" i="1"/>
  <c r="I1507" i="1" s="1"/>
  <c r="J1507" i="1" s="1"/>
  <c r="H1508" i="1"/>
  <c r="I1508" i="1" s="1"/>
  <c r="J1508" i="1" s="1"/>
  <c r="H1509" i="1"/>
  <c r="I1509" i="1" s="1"/>
  <c r="J1509" i="1" s="1"/>
  <c r="H1510" i="1"/>
  <c r="H1511" i="1"/>
  <c r="I1511" i="1" s="1"/>
  <c r="J1511" i="1" s="1"/>
  <c r="H1512" i="1"/>
  <c r="I1512" i="1" s="1"/>
  <c r="J1512" i="1" s="1"/>
  <c r="H1513" i="1"/>
  <c r="I1513" i="1" s="1"/>
  <c r="J1513" i="1" s="1"/>
  <c r="H1514" i="1"/>
  <c r="I1514" i="1" s="1"/>
  <c r="J1514" i="1" s="1"/>
  <c r="H1515" i="1"/>
  <c r="I1515" i="1" s="1"/>
  <c r="J1515" i="1" s="1"/>
  <c r="H1516" i="1"/>
  <c r="I1516" i="1" s="1"/>
  <c r="J1516" i="1" s="1"/>
  <c r="H1517" i="1"/>
  <c r="I1517" i="1" s="1"/>
  <c r="J1517" i="1" s="1"/>
  <c r="H1518" i="1"/>
  <c r="I1518" i="1" s="1"/>
  <c r="J1518" i="1" s="1"/>
  <c r="H1519" i="1"/>
  <c r="I1519" i="1" s="1"/>
  <c r="J1519" i="1" s="1"/>
  <c r="H1520" i="1"/>
  <c r="I1520" i="1" s="1"/>
  <c r="J1520" i="1" s="1"/>
  <c r="H1521" i="1"/>
  <c r="I1521" i="1" s="1"/>
  <c r="J1521" i="1" s="1"/>
  <c r="H1522" i="1"/>
  <c r="I1522" i="1" s="1"/>
  <c r="J1522" i="1" s="1"/>
  <c r="H1523" i="1"/>
  <c r="I1523" i="1" s="1"/>
  <c r="J1523" i="1" s="1"/>
  <c r="H1524" i="1"/>
  <c r="I1524" i="1" s="1"/>
  <c r="J1524" i="1" s="1"/>
  <c r="H1525" i="1"/>
  <c r="H1526" i="1"/>
  <c r="I1526" i="1" s="1"/>
  <c r="J1526" i="1" s="1"/>
  <c r="H1527" i="1"/>
  <c r="I1527" i="1" s="1"/>
  <c r="J1527" i="1" s="1"/>
  <c r="H1528" i="1"/>
  <c r="I1528" i="1" s="1"/>
  <c r="J1528" i="1" s="1"/>
  <c r="H1529" i="1"/>
  <c r="I1529" i="1" s="1"/>
  <c r="J1529" i="1" s="1"/>
  <c r="H1530" i="1"/>
  <c r="I1530" i="1" s="1"/>
  <c r="J1530" i="1" s="1"/>
  <c r="H1531" i="1"/>
  <c r="I1531" i="1" s="1"/>
  <c r="J1531" i="1" s="1"/>
  <c r="H1532" i="1"/>
  <c r="I1532" i="1" s="1"/>
  <c r="J1532" i="1" s="1"/>
  <c r="H1533" i="1"/>
  <c r="I1533" i="1" s="1"/>
  <c r="J1533" i="1" s="1"/>
  <c r="H1534" i="1"/>
  <c r="I1534" i="1" s="1"/>
  <c r="J1534" i="1" s="1"/>
  <c r="H1535" i="1"/>
  <c r="I1535" i="1" s="1"/>
  <c r="J1535" i="1" s="1"/>
  <c r="H1536" i="1"/>
  <c r="I1536" i="1" s="1"/>
  <c r="J1536" i="1" s="1"/>
  <c r="H1537" i="1"/>
  <c r="I1537" i="1" s="1"/>
  <c r="J1537" i="1" s="1"/>
  <c r="H1538" i="1"/>
  <c r="I1538" i="1" s="1"/>
  <c r="J1538" i="1" s="1"/>
  <c r="H1539" i="1"/>
  <c r="I1539" i="1" s="1"/>
  <c r="J1539" i="1" s="1"/>
  <c r="H1540" i="1"/>
  <c r="I1540" i="1" s="1"/>
  <c r="J1540" i="1" s="1"/>
  <c r="H1541" i="1"/>
  <c r="I1541" i="1" s="1"/>
  <c r="J1541" i="1" s="1"/>
  <c r="H1542" i="1"/>
  <c r="I1542" i="1" s="1"/>
  <c r="J1542" i="1" s="1"/>
  <c r="H1543" i="1"/>
  <c r="I1543" i="1" s="1"/>
  <c r="J1543" i="1" s="1"/>
  <c r="H1544" i="1"/>
  <c r="H1545" i="1"/>
  <c r="I1545" i="1" s="1"/>
  <c r="J1545" i="1" s="1"/>
  <c r="H1546" i="1"/>
  <c r="I1546" i="1" s="1"/>
  <c r="J1546" i="1" s="1"/>
  <c r="H1547" i="1"/>
  <c r="I1547" i="1" s="1"/>
  <c r="J1547" i="1" s="1"/>
  <c r="H1548" i="1"/>
  <c r="I1548" i="1" s="1"/>
  <c r="J1548" i="1" s="1"/>
  <c r="H1549" i="1"/>
  <c r="I1549" i="1" s="1"/>
  <c r="J1549" i="1" s="1"/>
  <c r="H1550" i="1"/>
  <c r="I1550" i="1" s="1"/>
  <c r="J1550" i="1" s="1"/>
  <c r="H1551" i="1"/>
  <c r="I1551" i="1" s="1"/>
  <c r="J1551" i="1" s="1"/>
  <c r="H1552" i="1"/>
  <c r="I1552" i="1" s="1"/>
  <c r="J1552" i="1" s="1"/>
  <c r="H1553" i="1"/>
  <c r="I1553" i="1" s="1"/>
  <c r="J1553" i="1" s="1"/>
  <c r="H1554" i="1"/>
  <c r="I1554" i="1" s="1"/>
  <c r="J1554" i="1" s="1"/>
  <c r="H1555" i="1"/>
  <c r="I1555" i="1" s="1"/>
  <c r="J1555" i="1" s="1"/>
  <c r="H1556" i="1"/>
  <c r="I1556" i="1" s="1"/>
  <c r="J1556" i="1" s="1"/>
  <c r="H1557" i="1"/>
  <c r="I1557" i="1" s="1"/>
  <c r="J1557" i="1" s="1"/>
  <c r="H1558" i="1"/>
  <c r="I1558" i="1" s="1"/>
  <c r="J1558" i="1" s="1"/>
  <c r="H1559" i="1"/>
  <c r="I1559" i="1" s="1"/>
  <c r="J1559" i="1" s="1"/>
  <c r="H1560" i="1"/>
  <c r="I1560" i="1" s="1"/>
  <c r="J1560" i="1" s="1"/>
  <c r="H1561" i="1"/>
  <c r="I1561" i="1" s="1"/>
  <c r="J1561" i="1" s="1"/>
  <c r="H1562" i="1"/>
  <c r="I1562" i="1" s="1"/>
  <c r="J1562" i="1" s="1"/>
  <c r="H1563" i="1"/>
  <c r="H1564" i="1"/>
  <c r="I1564" i="1" s="1"/>
  <c r="J1564" i="1" s="1"/>
  <c r="H1565" i="1"/>
  <c r="I1565" i="1" s="1"/>
  <c r="J1565" i="1" s="1"/>
  <c r="H1566" i="1"/>
  <c r="I1566" i="1" s="1"/>
  <c r="J1566" i="1" s="1"/>
  <c r="H1567" i="1"/>
  <c r="I1567" i="1" s="1"/>
  <c r="J1567" i="1" s="1"/>
  <c r="H1568" i="1"/>
  <c r="I1568" i="1" s="1"/>
  <c r="J1568" i="1" s="1"/>
  <c r="H1569" i="1"/>
  <c r="I1569" i="1" s="1"/>
  <c r="J1569" i="1" s="1"/>
  <c r="H1570" i="1"/>
  <c r="I1570" i="1" s="1"/>
  <c r="J1570" i="1" s="1"/>
  <c r="H1571" i="1"/>
  <c r="I1571" i="1" s="1"/>
  <c r="J1571" i="1" s="1"/>
  <c r="H1572" i="1"/>
  <c r="I1572" i="1" s="1"/>
  <c r="J1572" i="1" s="1"/>
  <c r="H1573" i="1"/>
  <c r="I1573" i="1" s="1"/>
  <c r="J1573" i="1" s="1"/>
  <c r="H1574" i="1"/>
  <c r="I1574" i="1" s="1"/>
  <c r="J1574" i="1" s="1"/>
  <c r="H1575" i="1"/>
  <c r="I1575" i="1" s="1"/>
  <c r="J1575" i="1" s="1"/>
  <c r="H1576" i="1"/>
  <c r="I1576" i="1" s="1"/>
  <c r="J1576" i="1" s="1"/>
  <c r="H1577" i="1"/>
  <c r="I1577" i="1" s="1"/>
  <c r="J1577" i="1" s="1"/>
  <c r="H1578" i="1"/>
  <c r="I1578" i="1" s="1"/>
  <c r="J1578" i="1" s="1"/>
  <c r="H1579" i="1"/>
  <c r="H1580" i="1"/>
  <c r="I1580" i="1" s="1"/>
  <c r="J1580" i="1" s="1"/>
  <c r="H1581" i="1"/>
  <c r="I1581" i="1" s="1"/>
  <c r="J1581" i="1" s="1"/>
  <c r="H1582" i="1"/>
  <c r="I1582" i="1" s="1"/>
  <c r="J1582" i="1" s="1"/>
  <c r="H1583" i="1"/>
  <c r="I1583" i="1" s="1"/>
  <c r="J1583" i="1" s="1"/>
  <c r="H1584" i="1"/>
  <c r="I1584" i="1" s="1"/>
  <c r="J1584" i="1" s="1"/>
  <c r="H1585" i="1"/>
  <c r="I1585" i="1" s="1"/>
  <c r="J1585" i="1" s="1"/>
  <c r="H1586" i="1"/>
  <c r="I1586" i="1" s="1"/>
  <c r="J1586" i="1" s="1"/>
  <c r="H1587" i="1"/>
  <c r="I1587" i="1" s="1"/>
  <c r="J1587" i="1" s="1"/>
  <c r="H1588" i="1"/>
  <c r="I1588" i="1" s="1"/>
  <c r="J1588" i="1" s="1"/>
  <c r="H1589" i="1"/>
  <c r="I1589" i="1" s="1"/>
  <c r="J1589" i="1" s="1"/>
  <c r="H1590" i="1"/>
  <c r="I1590" i="1" s="1"/>
  <c r="J1590" i="1" s="1"/>
  <c r="H1591" i="1"/>
  <c r="I1591" i="1" s="1"/>
  <c r="J1591" i="1" s="1"/>
  <c r="H1592" i="1"/>
  <c r="I1592" i="1" s="1"/>
  <c r="J1592" i="1" s="1"/>
  <c r="H1593" i="1"/>
  <c r="I1593" i="1" s="1"/>
  <c r="J1593" i="1" s="1"/>
  <c r="H1594" i="1"/>
  <c r="I1594" i="1" s="1"/>
  <c r="J1594" i="1" s="1"/>
  <c r="H1595" i="1"/>
  <c r="I1595" i="1" s="1"/>
  <c r="J1595" i="1" s="1"/>
  <c r="H1596" i="1"/>
  <c r="I1596" i="1" s="1"/>
  <c r="J1596" i="1" s="1"/>
  <c r="H1597" i="1"/>
  <c r="I1597" i="1" s="1"/>
  <c r="J1597" i="1" s="1"/>
  <c r="H1598" i="1"/>
  <c r="I1598" i="1" s="1"/>
  <c r="J1598" i="1" s="1"/>
  <c r="H1599" i="1"/>
  <c r="I1599" i="1" s="1"/>
  <c r="J1599" i="1" s="1"/>
  <c r="H1600" i="1"/>
  <c r="H1601" i="1"/>
  <c r="I1601" i="1" s="1"/>
  <c r="J1601" i="1" s="1"/>
  <c r="H1602" i="1"/>
  <c r="I1602" i="1" s="1"/>
  <c r="J1602" i="1" s="1"/>
  <c r="H1603" i="1"/>
  <c r="I1603" i="1" s="1"/>
  <c r="J1603" i="1" s="1"/>
  <c r="H1604" i="1"/>
  <c r="I1604" i="1" s="1"/>
  <c r="J1604" i="1" s="1"/>
  <c r="H1605" i="1"/>
  <c r="I1605" i="1" s="1"/>
  <c r="J1605" i="1" s="1"/>
  <c r="H1606" i="1"/>
  <c r="I1606" i="1" s="1"/>
  <c r="J1606" i="1" s="1"/>
  <c r="H1607" i="1"/>
  <c r="I1607" i="1" s="1"/>
  <c r="J1607" i="1" s="1"/>
  <c r="H1608" i="1"/>
  <c r="I1608" i="1" s="1"/>
  <c r="J1608" i="1" s="1"/>
  <c r="H1609" i="1"/>
  <c r="I1609" i="1" s="1"/>
  <c r="J1609" i="1" s="1"/>
  <c r="H1610" i="1"/>
  <c r="I1610" i="1" s="1"/>
  <c r="J1610" i="1" s="1"/>
  <c r="H1611" i="1"/>
  <c r="I1611" i="1" s="1"/>
  <c r="J1611" i="1" s="1"/>
  <c r="H1612" i="1"/>
  <c r="I1612" i="1" s="1"/>
  <c r="J1612" i="1" s="1"/>
  <c r="H1613" i="1"/>
  <c r="I1613" i="1" s="1"/>
  <c r="J1613" i="1" s="1"/>
  <c r="H1614" i="1"/>
  <c r="I1614" i="1" s="1"/>
  <c r="J1614" i="1" s="1"/>
  <c r="H1615" i="1"/>
  <c r="H1616" i="1"/>
  <c r="I1616" i="1" s="1"/>
  <c r="J1616" i="1" s="1"/>
  <c r="H1617" i="1"/>
  <c r="I1617" i="1" s="1"/>
  <c r="J1617" i="1" s="1"/>
  <c r="H1618" i="1"/>
  <c r="I1618" i="1" s="1"/>
  <c r="J1618" i="1" s="1"/>
  <c r="H1619" i="1"/>
  <c r="I1619" i="1" s="1"/>
  <c r="J1619" i="1" s="1"/>
  <c r="H1620" i="1"/>
  <c r="I1620" i="1" s="1"/>
  <c r="J1620" i="1" s="1"/>
  <c r="H1621" i="1"/>
  <c r="I1621" i="1" s="1"/>
  <c r="J1621" i="1" s="1"/>
  <c r="H1622" i="1"/>
  <c r="I1622" i="1" s="1"/>
  <c r="J1622" i="1" s="1"/>
  <c r="H1623" i="1"/>
  <c r="I1623" i="1" s="1"/>
  <c r="J1623" i="1" s="1"/>
  <c r="H1624" i="1"/>
  <c r="I1624" i="1" s="1"/>
  <c r="J1624" i="1" s="1"/>
  <c r="H1625" i="1"/>
  <c r="I1625" i="1" s="1"/>
  <c r="J1625" i="1" s="1"/>
  <c r="H1626" i="1"/>
  <c r="I1626" i="1" s="1"/>
  <c r="J1626" i="1" s="1"/>
  <c r="H1627" i="1"/>
  <c r="I1627" i="1" s="1"/>
  <c r="J1627" i="1" s="1"/>
  <c r="H1628" i="1"/>
  <c r="I1628" i="1" s="1"/>
  <c r="J1628" i="1" s="1"/>
  <c r="H1629" i="1"/>
  <c r="I1629" i="1" s="1"/>
  <c r="J1629" i="1" s="1"/>
  <c r="H1630" i="1"/>
  <c r="I1630" i="1" s="1"/>
  <c r="J1630" i="1" s="1"/>
  <c r="H1631" i="1"/>
  <c r="I1631" i="1" s="1"/>
  <c r="J1631" i="1" s="1"/>
  <c r="H1632" i="1"/>
  <c r="I1632" i="1" s="1"/>
  <c r="J1632" i="1" s="1"/>
  <c r="H1633" i="1"/>
  <c r="I1633" i="1" s="1"/>
  <c r="J1633" i="1" s="1"/>
  <c r="H1634" i="1"/>
  <c r="I1634" i="1" s="1"/>
  <c r="J1634" i="1" s="1"/>
  <c r="H1635" i="1"/>
  <c r="H1636" i="1"/>
  <c r="I1636" i="1" s="1"/>
  <c r="J1636" i="1" s="1"/>
  <c r="H1637" i="1"/>
  <c r="I1637" i="1" s="1"/>
  <c r="J1637" i="1" s="1"/>
  <c r="H1638" i="1"/>
  <c r="I1638" i="1" s="1"/>
  <c r="J1638" i="1" s="1"/>
  <c r="H1639" i="1"/>
  <c r="I1639" i="1" s="1"/>
  <c r="J1639" i="1" s="1"/>
  <c r="H1640" i="1"/>
  <c r="I1640" i="1" s="1"/>
  <c r="J1640" i="1" s="1"/>
  <c r="H1641" i="1"/>
  <c r="I1641" i="1" s="1"/>
  <c r="J1641" i="1" s="1"/>
  <c r="H1642" i="1"/>
  <c r="I1642" i="1" s="1"/>
  <c r="J1642" i="1" s="1"/>
  <c r="H1643" i="1"/>
  <c r="I1643" i="1" s="1"/>
  <c r="J1643" i="1" s="1"/>
  <c r="H1644" i="1"/>
  <c r="I1644" i="1" s="1"/>
  <c r="J1644" i="1" s="1"/>
  <c r="H1645" i="1"/>
  <c r="I1645" i="1" s="1"/>
  <c r="J1645" i="1" s="1"/>
  <c r="H1646" i="1"/>
  <c r="I1646" i="1" s="1"/>
  <c r="J1646" i="1" s="1"/>
  <c r="H1647" i="1"/>
  <c r="I1647" i="1" s="1"/>
  <c r="J1647" i="1" s="1"/>
  <c r="H1648" i="1"/>
  <c r="I1648" i="1" s="1"/>
  <c r="J1648" i="1" s="1"/>
  <c r="H1649" i="1"/>
  <c r="I1649" i="1" s="1"/>
  <c r="J1649" i="1" s="1"/>
  <c r="H1650" i="1"/>
  <c r="I1650" i="1" s="1"/>
  <c r="J1650" i="1" s="1"/>
  <c r="H1651" i="1"/>
  <c r="I1651" i="1" s="1"/>
  <c r="J1651" i="1" s="1"/>
  <c r="H1652" i="1"/>
  <c r="I1652" i="1" s="1"/>
  <c r="J1652" i="1" s="1"/>
  <c r="H1653" i="1"/>
  <c r="I1653" i="1" s="1"/>
  <c r="J1653" i="1" s="1"/>
  <c r="H1654" i="1"/>
  <c r="I1654" i="1" s="1"/>
  <c r="J1654" i="1" s="1"/>
  <c r="H1655" i="1"/>
  <c r="I1655" i="1" s="1"/>
  <c r="J1655" i="1" s="1"/>
  <c r="H1656" i="1"/>
  <c r="I1656" i="1" s="1"/>
  <c r="J1656" i="1" s="1"/>
  <c r="H1657" i="1"/>
  <c r="I1657" i="1" s="1"/>
  <c r="J1657" i="1" s="1"/>
  <c r="H1658" i="1"/>
  <c r="I1658" i="1" s="1"/>
  <c r="J1658" i="1" s="1"/>
  <c r="H1659" i="1"/>
  <c r="H1660" i="1"/>
  <c r="I1660" i="1" s="1"/>
  <c r="J1660" i="1" s="1"/>
  <c r="H1661" i="1"/>
  <c r="I1661" i="1" s="1"/>
  <c r="J1661" i="1" s="1"/>
  <c r="H1662" i="1"/>
  <c r="I1662" i="1" s="1"/>
  <c r="J1662" i="1" s="1"/>
  <c r="H1663" i="1"/>
  <c r="I1663" i="1" s="1"/>
  <c r="J1663" i="1" s="1"/>
  <c r="H1664" i="1"/>
  <c r="I1664" i="1" s="1"/>
  <c r="J1664" i="1" s="1"/>
  <c r="H1665" i="1"/>
  <c r="I1665" i="1" s="1"/>
  <c r="J1665" i="1" s="1"/>
  <c r="H1666" i="1"/>
  <c r="I1666" i="1" s="1"/>
  <c r="J1666" i="1" s="1"/>
  <c r="H1667" i="1"/>
  <c r="I1667" i="1" s="1"/>
  <c r="J1667" i="1" s="1"/>
  <c r="H1668" i="1"/>
  <c r="I1668" i="1" s="1"/>
  <c r="J1668" i="1" s="1"/>
  <c r="H1669" i="1"/>
  <c r="I1669" i="1" s="1"/>
  <c r="J1669" i="1" s="1"/>
  <c r="H1670" i="1"/>
  <c r="I1670" i="1" s="1"/>
  <c r="J1670" i="1" s="1"/>
  <c r="H1671" i="1"/>
  <c r="I1671" i="1" s="1"/>
  <c r="J1671" i="1" s="1"/>
  <c r="H1672" i="1"/>
  <c r="I1672" i="1" s="1"/>
  <c r="J1672" i="1" s="1"/>
  <c r="H1673" i="1"/>
  <c r="I1673" i="1" s="1"/>
  <c r="J1673" i="1" s="1"/>
  <c r="H1674" i="1"/>
  <c r="I1674" i="1" s="1"/>
  <c r="J1674" i="1" s="1"/>
  <c r="H1675" i="1"/>
  <c r="I1675" i="1" s="1"/>
  <c r="J1675" i="1" s="1"/>
  <c r="H1676" i="1"/>
  <c r="H1677" i="1"/>
  <c r="I1677" i="1" s="1"/>
  <c r="J1677" i="1" s="1"/>
  <c r="H1678" i="1"/>
  <c r="I1678" i="1" s="1"/>
  <c r="J1678" i="1" s="1"/>
  <c r="H1679" i="1"/>
  <c r="I1679" i="1" s="1"/>
  <c r="J1679" i="1" s="1"/>
  <c r="H1680" i="1"/>
  <c r="I1680" i="1" s="1"/>
  <c r="J1680" i="1" s="1"/>
  <c r="H1681" i="1"/>
  <c r="I1681" i="1" s="1"/>
  <c r="J1681" i="1" s="1"/>
  <c r="H1682" i="1"/>
  <c r="I1682" i="1" s="1"/>
  <c r="J1682" i="1" s="1"/>
  <c r="H1683" i="1"/>
  <c r="I1683" i="1" s="1"/>
  <c r="J1683" i="1" s="1"/>
  <c r="H1684" i="1"/>
  <c r="I1684" i="1" s="1"/>
  <c r="J1684" i="1" s="1"/>
  <c r="H1685" i="1"/>
  <c r="I1685" i="1" s="1"/>
  <c r="J1685" i="1" s="1"/>
  <c r="H1686" i="1"/>
  <c r="I1686" i="1" s="1"/>
  <c r="J1686" i="1" s="1"/>
  <c r="H1687" i="1"/>
  <c r="I1687" i="1" s="1"/>
  <c r="J1687" i="1" s="1"/>
  <c r="H1688" i="1"/>
  <c r="H1689" i="1"/>
  <c r="I1689" i="1" s="1"/>
  <c r="J1689" i="1" s="1"/>
  <c r="H1690" i="1"/>
  <c r="I1690" i="1" s="1"/>
  <c r="J1690" i="1" s="1"/>
  <c r="H1691" i="1"/>
  <c r="I1691" i="1" s="1"/>
  <c r="J1691" i="1" s="1"/>
  <c r="H1692" i="1"/>
  <c r="I1692" i="1" s="1"/>
  <c r="J1692" i="1" s="1"/>
  <c r="H1693" i="1"/>
  <c r="I1693" i="1" s="1"/>
  <c r="J1693" i="1" s="1"/>
  <c r="H1694" i="1"/>
  <c r="I1694" i="1" s="1"/>
  <c r="J1694" i="1" s="1"/>
  <c r="H1695" i="1"/>
  <c r="I1695" i="1" s="1"/>
  <c r="J1695" i="1" s="1"/>
  <c r="H1696" i="1"/>
  <c r="I1696" i="1" s="1"/>
  <c r="J1696" i="1" s="1"/>
  <c r="H1697" i="1"/>
  <c r="I1697" i="1" s="1"/>
  <c r="J1697" i="1" s="1"/>
  <c r="H1698" i="1"/>
  <c r="I1698" i="1" s="1"/>
  <c r="J1698" i="1" s="1"/>
  <c r="H1699" i="1"/>
  <c r="I1699" i="1" s="1"/>
  <c r="J1699" i="1" s="1"/>
  <c r="H1700" i="1"/>
  <c r="I1700" i="1" s="1"/>
  <c r="J1700" i="1" s="1"/>
  <c r="H1701" i="1"/>
  <c r="I1701" i="1" s="1"/>
  <c r="J1701" i="1" s="1"/>
  <c r="H1702" i="1"/>
  <c r="I1702" i="1" s="1"/>
  <c r="J1702" i="1" s="1"/>
  <c r="H1703" i="1"/>
  <c r="I1703" i="1" s="1"/>
  <c r="J1703" i="1" s="1"/>
  <c r="H1704" i="1"/>
  <c r="H1705" i="1"/>
  <c r="I1705" i="1" s="1"/>
  <c r="J1705" i="1" s="1"/>
  <c r="H1706" i="1"/>
  <c r="I1706" i="1" s="1"/>
  <c r="J1706" i="1" s="1"/>
  <c r="H1707" i="1"/>
  <c r="I1707" i="1" s="1"/>
  <c r="J1707" i="1" s="1"/>
  <c r="H1708" i="1"/>
  <c r="I1708" i="1" s="1"/>
  <c r="J1708" i="1" s="1"/>
  <c r="H1709" i="1"/>
  <c r="I1709" i="1" s="1"/>
  <c r="J1709" i="1" s="1"/>
  <c r="H1710" i="1"/>
  <c r="I1710" i="1" s="1"/>
  <c r="J1710" i="1" s="1"/>
  <c r="H1711" i="1"/>
  <c r="I1711" i="1" s="1"/>
  <c r="J1711" i="1" s="1"/>
  <c r="H1712" i="1"/>
  <c r="I1712" i="1" s="1"/>
  <c r="J1712" i="1" s="1"/>
  <c r="H1713" i="1"/>
  <c r="I1713" i="1" s="1"/>
  <c r="J1713" i="1" s="1"/>
  <c r="H1714" i="1"/>
  <c r="I1714" i="1" s="1"/>
  <c r="J1714" i="1" s="1"/>
  <c r="H1715" i="1"/>
  <c r="I1715" i="1" s="1"/>
  <c r="J1715" i="1" s="1"/>
  <c r="H1716" i="1"/>
  <c r="I1716" i="1" s="1"/>
  <c r="J1716" i="1" s="1"/>
  <c r="H1717" i="1"/>
  <c r="H1718" i="1"/>
  <c r="I1718" i="1" s="1"/>
  <c r="J1718" i="1" s="1"/>
  <c r="H1719" i="1"/>
  <c r="I1719" i="1" s="1"/>
  <c r="J1719" i="1" s="1"/>
  <c r="H1720" i="1"/>
  <c r="I1720" i="1" s="1"/>
  <c r="J1720" i="1" s="1"/>
  <c r="H1721" i="1"/>
  <c r="I1721" i="1" s="1"/>
  <c r="J1721" i="1" s="1"/>
  <c r="H1722" i="1"/>
  <c r="I1722" i="1" s="1"/>
  <c r="J1722" i="1" s="1"/>
  <c r="H1723" i="1"/>
  <c r="I1723" i="1" s="1"/>
  <c r="J1723" i="1" s="1"/>
  <c r="H1724" i="1"/>
  <c r="I1724" i="1" s="1"/>
  <c r="J1724" i="1" s="1"/>
  <c r="H1725" i="1"/>
  <c r="I1725" i="1" s="1"/>
  <c r="J1725" i="1" s="1"/>
  <c r="H1726" i="1"/>
  <c r="I1726" i="1" s="1"/>
  <c r="J1726" i="1" s="1"/>
  <c r="H1727" i="1"/>
  <c r="I1727" i="1" s="1"/>
  <c r="J1727" i="1" s="1"/>
  <c r="H1728" i="1"/>
  <c r="I1728" i="1" s="1"/>
  <c r="J1728" i="1" s="1"/>
  <c r="H1729" i="1"/>
  <c r="I1729" i="1" s="1"/>
  <c r="J1729" i="1" s="1"/>
  <c r="H1730" i="1"/>
  <c r="I1730" i="1" s="1"/>
  <c r="J1730" i="1" s="1"/>
  <c r="H1731" i="1"/>
  <c r="I1731" i="1" s="1"/>
  <c r="J1731" i="1" s="1"/>
  <c r="H1732" i="1"/>
  <c r="H1733" i="1"/>
  <c r="I1733" i="1" s="1"/>
  <c r="J1733" i="1" s="1"/>
  <c r="H1734" i="1"/>
  <c r="I1734" i="1" s="1"/>
  <c r="J1734" i="1" s="1"/>
  <c r="H1735" i="1"/>
  <c r="I1735" i="1" s="1"/>
  <c r="J1735" i="1" s="1"/>
  <c r="H1736" i="1"/>
  <c r="I1736" i="1" s="1"/>
  <c r="J1736" i="1" s="1"/>
  <c r="H1737" i="1"/>
  <c r="I1737" i="1" s="1"/>
  <c r="J1737" i="1" s="1"/>
  <c r="H1738" i="1"/>
  <c r="I1738" i="1" s="1"/>
  <c r="J1738" i="1" s="1"/>
  <c r="H1739" i="1"/>
  <c r="I1739" i="1" s="1"/>
  <c r="J1739" i="1" s="1"/>
  <c r="H1740" i="1"/>
  <c r="I1740" i="1" s="1"/>
  <c r="J1740" i="1" s="1"/>
  <c r="H1741" i="1"/>
  <c r="I1741" i="1" s="1"/>
  <c r="J1741" i="1" s="1"/>
  <c r="H1742" i="1"/>
  <c r="I1742" i="1" s="1"/>
  <c r="J1742" i="1" s="1"/>
  <c r="H1743" i="1"/>
  <c r="I1743" i="1" s="1"/>
  <c r="J1743" i="1" s="1"/>
  <c r="H1744" i="1"/>
  <c r="I1744" i="1" s="1"/>
  <c r="J1744" i="1" s="1"/>
  <c r="H1745" i="1"/>
  <c r="I1745" i="1" s="1"/>
  <c r="J1745" i="1" s="1"/>
  <c r="H1746" i="1"/>
  <c r="I1746" i="1" s="1"/>
  <c r="J1746" i="1" s="1"/>
  <c r="H1747" i="1"/>
  <c r="I1747" i="1" s="1"/>
  <c r="J1747" i="1" s="1"/>
  <c r="H1748" i="1"/>
  <c r="I1748" i="1" s="1"/>
  <c r="J1748" i="1" s="1"/>
  <c r="H1749" i="1"/>
  <c r="I1749" i="1" s="1"/>
  <c r="J1749" i="1" s="1"/>
  <c r="H1750" i="1"/>
  <c r="I1750" i="1" s="1"/>
  <c r="J1750" i="1" s="1"/>
  <c r="H1751" i="1"/>
  <c r="I1751" i="1" s="1"/>
  <c r="J1751" i="1" s="1"/>
  <c r="H1752" i="1"/>
  <c r="H1753" i="1"/>
  <c r="I1753" i="1" s="1"/>
  <c r="J1753" i="1" s="1"/>
  <c r="H1754" i="1"/>
  <c r="I1754" i="1" s="1"/>
  <c r="J1754" i="1" s="1"/>
  <c r="H1755" i="1"/>
  <c r="I1755" i="1" s="1"/>
  <c r="J1755" i="1" s="1"/>
  <c r="H1756" i="1"/>
  <c r="I1756" i="1" s="1"/>
  <c r="J1756" i="1" s="1"/>
  <c r="H1757" i="1"/>
  <c r="I1757" i="1" s="1"/>
  <c r="J1757" i="1" s="1"/>
  <c r="H1758" i="1"/>
  <c r="I1758" i="1" s="1"/>
  <c r="J1758" i="1" s="1"/>
  <c r="H1759" i="1"/>
  <c r="I1759" i="1" s="1"/>
  <c r="J1759" i="1" s="1"/>
  <c r="H1760" i="1"/>
  <c r="I1760" i="1" s="1"/>
  <c r="J1760" i="1" s="1"/>
  <c r="H1761" i="1"/>
  <c r="I1761" i="1" s="1"/>
  <c r="J1761" i="1" s="1"/>
  <c r="H1762" i="1"/>
  <c r="I1762" i="1" s="1"/>
  <c r="J1762" i="1" s="1"/>
  <c r="H1763" i="1"/>
  <c r="H1764" i="1"/>
  <c r="I1764" i="1" s="1"/>
  <c r="J1764" i="1" s="1"/>
  <c r="H1765" i="1"/>
  <c r="I1765" i="1" s="1"/>
  <c r="J1765" i="1" s="1"/>
  <c r="H1766" i="1"/>
  <c r="I1766" i="1" s="1"/>
  <c r="J1766" i="1" s="1"/>
  <c r="H1767" i="1"/>
  <c r="I1767" i="1" s="1"/>
  <c r="J1767" i="1" s="1"/>
  <c r="H1768" i="1"/>
  <c r="I1768" i="1" s="1"/>
  <c r="J1768" i="1" s="1"/>
  <c r="H1769" i="1"/>
  <c r="I1769" i="1" s="1"/>
  <c r="J1769" i="1" s="1"/>
  <c r="H1770" i="1"/>
  <c r="I1770" i="1" s="1"/>
  <c r="J1770" i="1" s="1"/>
  <c r="H1771" i="1"/>
  <c r="I1771" i="1" s="1"/>
  <c r="J1771" i="1" s="1"/>
  <c r="H1772" i="1"/>
  <c r="I1772" i="1" s="1"/>
  <c r="J1772" i="1" s="1"/>
  <c r="H1773" i="1"/>
  <c r="I1773" i="1" s="1"/>
  <c r="J1773" i="1" s="1"/>
  <c r="H1774" i="1"/>
  <c r="I1774" i="1" s="1"/>
  <c r="J1774" i="1" s="1"/>
  <c r="H1775" i="1"/>
  <c r="I1775" i="1" s="1"/>
  <c r="J1775" i="1" s="1"/>
  <c r="H1776" i="1"/>
  <c r="I1776" i="1" s="1"/>
  <c r="J1776" i="1" s="1"/>
  <c r="H1777" i="1"/>
  <c r="I1777" i="1" s="1"/>
  <c r="J1777" i="1" s="1"/>
  <c r="H1778" i="1"/>
  <c r="I1778" i="1" s="1"/>
  <c r="J1778" i="1" s="1"/>
  <c r="H1779" i="1"/>
  <c r="I1779" i="1" s="1"/>
  <c r="J1779" i="1" s="1"/>
  <c r="H1780" i="1"/>
  <c r="I1780" i="1" s="1"/>
  <c r="J1780" i="1" s="1"/>
  <c r="H1781" i="1"/>
  <c r="I1781" i="1" s="1"/>
  <c r="J1781" i="1" s="1"/>
  <c r="H1782" i="1"/>
  <c r="I1782" i="1" s="1"/>
  <c r="J1782" i="1" s="1"/>
  <c r="H1783" i="1"/>
  <c r="I1783" i="1" s="1"/>
  <c r="J1783" i="1" s="1"/>
  <c r="H1784" i="1"/>
  <c r="I1784" i="1" s="1"/>
  <c r="J1784" i="1" s="1"/>
  <c r="H1785" i="1"/>
  <c r="H1786" i="1"/>
  <c r="I1786" i="1" s="1"/>
  <c r="J1786" i="1" s="1"/>
  <c r="H1787" i="1"/>
  <c r="I1787" i="1" s="1"/>
  <c r="J1787" i="1" s="1"/>
  <c r="H1788" i="1"/>
  <c r="I1788" i="1" s="1"/>
  <c r="J1788" i="1" s="1"/>
  <c r="H1789" i="1"/>
  <c r="I1789" i="1" s="1"/>
  <c r="J1789" i="1" s="1"/>
  <c r="H1790" i="1"/>
  <c r="I1790" i="1" s="1"/>
  <c r="J1790" i="1" s="1"/>
  <c r="H1791" i="1"/>
  <c r="I1791" i="1" s="1"/>
  <c r="J1791" i="1" s="1"/>
  <c r="H1792" i="1"/>
  <c r="I1792" i="1" s="1"/>
  <c r="J1792" i="1" s="1"/>
  <c r="H1793" i="1"/>
  <c r="I1793" i="1" s="1"/>
  <c r="J1793" i="1" s="1"/>
  <c r="H1794" i="1"/>
  <c r="I1794" i="1" s="1"/>
  <c r="J1794" i="1" s="1"/>
  <c r="H1795" i="1"/>
  <c r="I1795" i="1" s="1"/>
  <c r="J1795" i="1" s="1"/>
  <c r="H1796" i="1"/>
  <c r="I1796" i="1" s="1"/>
  <c r="J1796" i="1" s="1"/>
  <c r="H1797" i="1"/>
  <c r="I1797" i="1" s="1"/>
  <c r="J1797" i="1" s="1"/>
  <c r="H1798" i="1"/>
  <c r="I1798" i="1" s="1"/>
  <c r="J1798" i="1" s="1"/>
  <c r="H1799" i="1"/>
  <c r="I1799" i="1" s="1"/>
  <c r="J1799" i="1" s="1"/>
  <c r="H1800" i="1"/>
  <c r="I1800" i="1" s="1"/>
  <c r="J1800" i="1" s="1"/>
  <c r="H1801" i="1"/>
  <c r="I1801" i="1" s="1"/>
  <c r="J1801" i="1" s="1"/>
  <c r="H1802" i="1"/>
  <c r="I1802" i="1" s="1"/>
  <c r="J1802" i="1" s="1"/>
  <c r="H1803" i="1"/>
  <c r="H1804" i="1"/>
  <c r="I1804" i="1" s="1"/>
  <c r="J1804" i="1" s="1"/>
  <c r="H1805" i="1"/>
  <c r="I1805" i="1" s="1"/>
  <c r="J1805" i="1" s="1"/>
  <c r="H1806" i="1"/>
  <c r="I1806" i="1" s="1"/>
  <c r="J1806" i="1" s="1"/>
  <c r="H1807" i="1"/>
  <c r="I1807" i="1" s="1"/>
  <c r="J1807" i="1" s="1"/>
  <c r="H1808" i="1"/>
  <c r="I1808" i="1" s="1"/>
  <c r="J1808" i="1" s="1"/>
  <c r="H1809" i="1"/>
  <c r="I1809" i="1" s="1"/>
  <c r="J1809" i="1" s="1"/>
  <c r="H1810" i="1"/>
  <c r="I1810" i="1" s="1"/>
  <c r="J1810" i="1" s="1"/>
  <c r="H1811" i="1"/>
  <c r="I1811" i="1" s="1"/>
  <c r="J1811" i="1" s="1"/>
  <c r="H1812" i="1"/>
  <c r="I1812" i="1" s="1"/>
  <c r="J1812" i="1" s="1"/>
  <c r="H1813" i="1"/>
  <c r="I1813" i="1" s="1"/>
  <c r="J1813" i="1" s="1"/>
  <c r="H1814" i="1"/>
  <c r="I1814" i="1" s="1"/>
  <c r="J1814" i="1" s="1"/>
  <c r="H1815" i="1"/>
  <c r="I1815" i="1" s="1"/>
  <c r="J1815" i="1" s="1"/>
  <c r="H1816" i="1"/>
  <c r="I1816" i="1" s="1"/>
  <c r="J1816" i="1" s="1"/>
  <c r="H1817" i="1"/>
  <c r="I1817" i="1" s="1"/>
  <c r="J1817" i="1" s="1"/>
  <c r="H1818" i="1"/>
  <c r="I1818" i="1" s="1"/>
  <c r="J1818" i="1" s="1"/>
  <c r="H1819" i="1"/>
  <c r="H1820" i="1"/>
  <c r="I1820" i="1" s="1"/>
  <c r="J1820" i="1" s="1"/>
  <c r="H1821" i="1"/>
  <c r="I1821" i="1" s="1"/>
  <c r="J1821" i="1" s="1"/>
  <c r="H1822" i="1"/>
  <c r="I1822" i="1" s="1"/>
  <c r="J1822" i="1" s="1"/>
  <c r="H1823" i="1"/>
  <c r="I1823" i="1" s="1"/>
  <c r="J1823" i="1" s="1"/>
  <c r="H1824" i="1"/>
  <c r="I1824" i="1" s="1"/>
  <c r="J1824" i="1" s="1"/>
  <c r="H1825" i="1"/>
  <c r="I1825" i="1" s="1"/>
  <c r="J1825" i="1" s="1"/>
  <c r="H1826" i="1"/>
  <c r="I1826" i="1" s="1"/>
  <c r="J1826" i="1" s="1"/>
  <c r="H1827" i="1"/>
  <c r="I1827" i="1" s="1"/>
  <c r="J1827" i="1" s="1"/>
  <c r="H1828" i="1"/>
  <c r="I1828" i="1" s="1"/>
  <c r="J1828" i="1" s="1"/>
  <c r="H1829" i="1"/>
  <c r="I1829" i="1" s="1"/>
  <c r="J1829" i="1" s="1"/>
  <c r="H1830" i="1"/>
  <c r="I1830" i="1" s="1"/>
  <c r="J1830" i="1" s="1"/>
  <c r="H1831" i="1"/>
  <c r="I1831" i="1" s="1"/>
  <c r="J1831" i="1" s="1"/>
  <c r="H1832" i="1"/>
  <c r="I1832" i="1" s="1"/>
  <c r="J1832" i="1" s="1"/>
  <c r="H1833" i="1"/>
  <c r="I1833" i="1" s="1"/>
  <c r="J1833" i="1" s="1"/>
  <c r="H1834" i="1"/>
  <c r="I1834" i="1" s="1"/>
  <c r="J1834" i="1" s="1"/>
  <c r="H1835" i="1"/>
  <c r="I1835" i="1" s="1"/>
  <c r="J1835" i="1" s="1"/>
  <c r="H1836" i="1"/>
  <c r="I1836" i="1" s="1"/>
  <c r="J1836" i="1" s="1"/>
  <c r="H1837" i="1"/>
  <c r="I1837" i="1" s="1"/>
  <c r="J1837" i="1" s="1"/>
  <c r="H1838" i="1"/>
  <c r="I1838" i="1" s="1"/>
  <c r="J1838" i="1" s="1"/>
  <c r="H1839" i="1"/>
  <c r="H1840" i="1"/>
  <c r="I1840" i="1" s="1"/>
  <c r="J1840" i="1" s="1"/>
  <c r="H1841" i="1"/>
  <c r="I1841" i="1" s="1"/>
  <c r="J1841" i="1" s="1"/>
  <c r="H1842" i="1"/>
  <c r="I1842" i="1" s="1"/>
  <c r="J1842" i="1" s="1"/>
  <c r="H1843" i="1"/>
  <c r="I1843" i="1" s="1"/>
  <c r="J1843" i="1" s="1"/>
  <c r="H1844" i="1"/>
  <c r="I1844" i="1" s="1"/>
  <c r="J1844" i="1" s="1"/>
  <c r="H1845" i="1"/>
  <c r="I1845" i="1" s="1"/>
  <c r="J1845" i="1" s="1"/>
  <c r="H1846" i="1"/>
  <c r="I1846" i="1" s="1"/>
  <c r="J1846" i="1" s="1"/>
  <c r="H1847" i="1"/>
  <c r="I1847" i="1" s="1"/>
  <c r="J1847" i="1" s="1"/>
  <c r="H1848" i="1"/>
  <c r="I1848" i="1" s="1"/>
  <c r="J1848" i="1" s="1"/>
  <c r="H1849" i="1"/>
  <c r="I1849" i="1" s="1"/>
  <c r="J1849" i="1" s="1"/>
  <c r="H1850" i="1"/>
  <c r="I1850" i="1" s="1"/>
  <c r="J1850" i="1" s="1"/>
  <c r="H1851" i="1"/>
  <c r="I1851" i="1" s="1"/>
  <c r="J1851" i="1" s="1"/>
  <c r="H1852" i="1"/>
  <c r="I1852" i="1" s="1"/>
  <c r="J1852" i="1" s="1"/>
  <c r="H1853" i="1"/>
  <c r="I1853" i="1" s="1"/>
  <c r="J1853" i="1" s="1"/>
  <c r="H1854" i="1"/>
  <c r="I1854" i="1" s="1"/>
  <c r="J1854" i="1" s="1"/>
  <c r="H1855" i="1"/>
  <c r="I1855" i="1" s="1"/>
  <c r="J1855" i="1" s="1"/>
  <c r="H1856" i="1"/>
  <c r="I1856" i="1" s="1"/>
  <c r="J1856" i="1" s="1"/>
  <c r="H1857" i="1"/>
  <c r="I1857" i="1" s="1"/>
  <c r="J1857" i="1" s="1"/>
  <c r="H1858" i="1"/>
  <c r="I1858" i="1" s="1"/>
  <c r="J1858" i="1" s="1"/>
  <c r="H1859" i="1"/>
  <c r="I1859" i="1" s="1"/>
  <c r="J1859" i="1" s="1"/>
  <c r="H1860" i="1"/>
  <c r="H1861" i="1"/>
  <c r="I1861" i="1" s="1"/>
  <c r="J1861" i="1" s="1"/>
  <c r="H1862" i="1"/>
  <c r="I1862" i="1" s="1"/>
  <c r="J1862" i="1" s="1"/>
  <c r="H1863" i="1"/>
  <c r="I1863" i="1" s="1"/>
  <c r="J1863" i="1" s="1"/>
  <c r="H1864" i="1"/>
  <c r="I1864" i="1" s="1"/>
  <c r="J1864" i="1" s="1"/>
  <c r="H1865" i="1"/>
  <c r="I1865" i="1" s="1"/>
  <c r="J1865" i="1" s="1"/>
  <c r="H1866" i="1"/>
  <c r="I1866" i="1" s="1"/>
  <c r="J1866" i="1" s="1"/>
  <c r="H1867" i="1"/>
  <c r="I1867" i="1" s="1"/>
  <c r="J1867" i="1" s="1"/>
  <c r="H1868" i="1"/>
  <c r="I1868" i="1" s="1"/>
  <c r="J1868" i="1" s="1"/>
  <c r="H1869" i="1"/>
  <c r="I1869" i="1" s="1"/>
  <c r="J1869" i="1" s="1"/>
  <c r="H1870" i="1"/>
  <c r="I1870" i="1" s="1"/>
  <c r="J1870" i="1" s="1"/>
  <c r="H1871" i="1"/>
  <c r="I1871" i="1" s="1"/>
  <c r="J1871" i="1" s="1"/>
  <c r="H1872" i="1"/>
  <c r="I1872" i="1" s="1"/>
  <c r="J1872" i="1" s="1"/>
  <c r="H1873" i="1"/>
  <c r="I1873" i="1" s="1"/>
  <c r="J1873" i="1" s="1"/>
  <c r="H1874" i="1"/>
  <c r="I1874" i="1" s="1"/>
  <c r="J1874" i="1" s="1"/>
  <c r="H1875" i="1"/>
  <c r="H1876" i="1"/>
  <c r="I1876" i="1" s="1"/>
  <c r="J1876" i="1" s="1"/>
  <c r="H1877" i="1"/>
  <c r="I1877" i="1" s="1"/>
  <c r="J1877" i="1" s="1"/>
  <c r="H1878" i="1"/>
  <c r="I1878" i="1" s="1"/>
  <c r="J1878" i="1" s="1"/>
  <c r="H1879" i="1"/>
  <c r="I1879" i="1" s="1"/>
  <c r="J1879" i="1" s="1"/>
  <c r="H1880" i="1"/>
  <c r="I1880" i="1" s="1"/>
  <c r="J1880" i="1" s="1"/>
  <c r="H1881" i="1"/>
  <c r="I1881" i="1" s="1"/>
  <c r="J1881" i="1" s="1"/>
  <c r="H1882" i="1"/>
  <c r="I1882" i="1" s="1"/>
  <c r="J1882" i="1" s="1"/>
  <c r="H1883" i="1"/>
  <c r="I1883" i="1" s="1"/>
  <c r="J1883" i="1" s="1"/>
  <c r="H1884" i="1"/>
  <c r="I1884" i="1" s="1"/>
  <c r="J1884" i="1" s="1"/>
  <c r="H1885" i="1"/>
  <c r="I1885" i="1" s="1"/>
  <c r="J1885" i="1" s="1"/>
  <c r="H1886" i="1"/>
  <c r="I1886" i="1" s="1"/>
  <c r="J1886" i="1" s="1"/>
  <c r="H1887" i="1"/>
  <c r="I1887" i="1" s="1"/>
  <c r="J1887" i="1" s="1"/>
  <c r="H1888" i="1"/>
  <c r="I1888" i="1" s="1"/>
  <c r="J1888" i="1" s="1"/>
  <c r="H1889" i="1"/>
  <c r="I1889" i="1" s="1"/>
  <c r="J1889" i="1" s="1"/>
  <c r="H1890" i="1"/>
  <c r="I1890" i="1" s="1"/>
  <c r="J1890" i="1" s="1"/>
  <c r="H1891" i="1"/>
  <c r="I1891" i="1" s="1"/>
  <c r="J1891" i="1" s="1"/>
  <c r="H1892" i="1"/>
  <c r="I1892" i="1" s="1"/>
  <c r="J1892" i="1" s="1"/>
  <c r="H1893" i="1"/>
  <c r="I1893" i="1" s="1"/>
  <c r="J1893" i="1" s="1"/>
  <c r="H1894" i="1"/>
  <c r="I1894" i="1" s="1"/>
  <c r="J1894" i="1" s="1"/>
  <c r="H1895" i="1"/>
  <c r="I1895" i="1" s="1"/>
  <c r="J1895" i="1" s="1"/>
  <c r="H1896" i="1"/>
  <c r="I1896" i="1" s="1"/>
  <c r="J1896" i="1" s="1"/>
  <c r="H1897" i="1"/>
  <c r="I1897" i="1" s="1"/>
  <c r="J1897" i="1" s="1"/>
  <c r="H1898" i="1"/>
  <c r="H1899" i="1"/>
  <c r="I1899" i="1" s="1"/>
  <c r="J1899" i="1" s="1"/>
  <c r="H1900" i="1"/>
  <c r="I1900" i="1" s="1"/>
  <c r="J1900" i="1" s="1"/>
  <c r="H1901" i="1"/>
  <c r="I1901" i="1" s="1"/>
  <c r="J1901" i="1" s="1"/>
  <c r="H1902" i="1"/>
  <c r="I1902" i="1" s="1"/>
  <c r="J1902" i="1" s="1"/>
  <c r="H1903" i="1"/>
  <c r="I1903" i="1" s="1"/>
  <c r="J1903" i="1" s="1"/>
  <c r="H1904" i="1"/>
  <c r="I1904" i="1" s="1"/>
  <c r="J1904" i="1" s="1"/>
  <c r="H1905" i="1"/>
  <c r="I1905" i="1" s="1"/>
  <c r="J1905" i="1" s="1"/>
  <c r="H1906" i="1"/>
  <c r="I1906" i="1" s="1"/>
  <c r="J1906" i="1" s="1"/>
  <c r="H1907" i="1"/>
  <c r="I1907" i="1" s="1"/>
  <c r="J1907" i="1" s="1"/>
  <c r="H1908" i="1"/>
  <c r="I1908" i="1" s="1"/>
  <c r="J1908" i="1" s="1"/>
  <c r="H1909" i="1"/>
  <c r="I1909" i="1" s="1"/>
  <c r="J1909" i="1" s="1"/>
  <c r="H1910" i="1"/>
  <c r="I1910" i="1" s="1"/>
  <c r="J1910" i="1" s="1"/>
  <c r="H1911" i="1"/>
  <c r="I1911" i="1" s="1"/>
  <c r="J1911" i="1" s="1"/>
  <c r="H1912" i="1"/>
  <c r="H1913" i="1"/>
  <c r="I1913" i="1" s="1"/>
  <c r="J1913" i="1" s="1"/>
  <c r="H1914" i="1"/>
  <c r="I1914" i="1" s="1"/>
  <c r="J1914" i="1" s="1"/>
  <c r="H1915" i="1"/>
  <c r="I1915" i="1" s="1"/>
  <c r="J1915" i="1" s="1"/>
  <c r="H1916" i="1"/>
  <c r="I1916" i="1" s="1"/>
  <c r="J1916" i="1" s="1"/>
  <c r="H1917" i="1"/>
  <c r="I1917" i="1" s="1"/>
  <c r="J1917" i="1" s="1"/>
  <c r="H1918" i="1"/>
  <c r="I1918" i="1" s="1"/>
  <c r="J1918" i="1" s="1"/>
  <c r="H1919" i="1"/>
  <c r="I1919" i="1" s="1"/>
  <c r="J1919" i="1" s="1"/>
  <c r="H1920" i="1"/>
  <c r="I1920" i="1" s="1"/>
  <c r="J1920" i="1" s="1"/>
  <c r="H1921" i="1"/>
  <c r="I1921" i="1" s="1"/>
  <c r="J1921" i="1" s="1"/>
  <c r="H1922" i="1"/>
  <c r="I1922" i="1" s="1"/>
  <c r="J1922" i="1" s="1"/>
  <c r="H1923" i="1"/>
  <c r="I1923" i="1" s="1"/>
  <c r="J1923" i="1" s="1"/>
  <c r="H1924" i="1"/>
  <c r="I1924" i="1" s="1"/>
  <c r="J1924" i="1" s="1"/>
  <c r="H1925" i="1"/>
  <c r="I1925" i="1" s="1"/>
  <c r="J1925" i="1" s="1"/>
  <c r="H1926" i="1"/>
  <c r="I1926" i="1" s="1"/>
  <c r="J1926" i="1" s="1"/>
  <c r="H1927" i="1"/>
  <c r="I1927" i="1" s="1"/>
  <c r="J1927" i="1" s="1"/>
  <c r="H1928" i="1"/>
  <c r="I1928" i="1" s="1"/>
  <c r="J1928" i="1" s="1"/>
  <c r="H1929" i="1"/>
  <c r="I1929" i="1" s="1"/>
  <c r="J1929" i="1" s="1"/>
  <c r="H1930" i="1"/>
  <c r="I1930" i="1" s="1"/>
  <c r="J1930" i="1" s="1"/>
  <c r="H1931" i="1"/>
  <c r="I1931" i="1" s="1"/>
  <c r="J1931" i="1" s="1"/>
  <c r="H1932" i="1"/>
  <c r="I1932" i="1" s="1"/>
  <c r="J1932" i="1" s="1"/>
  <c r="H1933" i="1"/>
  <c r="I1933" i="1" s="1"/>
  <c r="J1933" i="1" s="1"/>
  <c r="H1934" i="1"/>
  <c r="I1934" i="1" s="1"/>
  <c r="J1934" i="1" s="1"/>
  <c r="H1935" i="1"/>
  <c r="I1935" i="1" s="1"/>
  <c r="J1935" i="1" s="1"/>
  <c r="H1936" i="1"/>
  <c r="H1937" i="1"/>
  <c r="I1937" i="1" s="1"/>
  <c r="J1937" i="1" s="1"/>
  <c r="H1938" i="1"/>
  <c r="I1938" i="1" s="1"/>
  <c r="J1938" i="1" s="1"/>
  <c r="H1939" i="1"/>
  <c r="I1939" i="1" s="1"/>
  <c r="J1939" i="1" s="1"/>
  <c r="H1940" i="1"/>
  <c r="I1940" i="1" s="1"/>
  <c r="J1940" i="1" s="1"/>
  <c r="H1941" i="1"/>
  <c r="I1941" i="1" s="1"/>
  <c r="J1941" i="1" s="1"/>
  <c r="H1942" i="1"/>
  <c r="I1942" i="1" s="1"/>
  <c r="J1942" i="1" s="1"/>
  <c r="H1943" i="1"/>
  <c r="I1943" i="1" s="1"/>
  <c r="J1943" i="1" s="1"/>
  <c r="H1944" i="1"/>
  <c r="I1944" i="1" s="1"/>
  <c r="J1944" i="1" s="1"/>
  <c r="H1945" i="1"/>
  <c r="I1945" i="1" s="1"/>
  <c r="J1945" i="1" s="1"/>
  <c r="H1946" i="1"/>
  <c r="I1946" i="1" s="1"/>
  <c r="J1946" i="1" s="1"/>
  <c r="H1947" i="1"/>
  <c r="I1947" i="1" s="1"/>
  <c r="J1947" i="1" s="1"/>
  <c r="H1948" i="1"/>
  <c r="I1948" i="1" s="1"/>
  <c r="J1948" i="1" s="1"/>
  <c r="H1949" i="1"/>
  <c r="I1949" i="1" s="1"/>
  <c r="J1949" i="1" s="1"/>
  <c r="H1950" i="1"/>
  <c r="I1950" i="1" s="1"/>
  <c r="J1950" i="1" s="1"/>
  <c r="H1951" i="1"/>
  <c r="I1951" i="1" s="1"/>
  <c r="J1951" i="1" s="1"/>
  <c r="H1952" i="1"/>
  <c r="I1952" i="1" s="1"/>
  <c r="J1952" i="1" s="1"/>
  <c r="H1953" i="1"/>
  <c r="I1953" i="1" s="1"/>
  <c r="J1953" i="1" s="1"/>
  <c r="H1954" i="1"/>
  <c r="I1954" i="1" s="1"/>
  <c r="J1954" i="1" s="1"/>
  <c r="H1955" i="1"/>
  <c r="H1956" i="1"/>
  <c r="I1956" i="1" s="1"/>
  <c r="J1956" i="1" s="1"/>
  <c r="H1957" i="1"/>
  <c r="I1957" i="1" s="1"/>
  <c r="J1957" i="1" s="1"/>
  <c r="H1958" i="1"/>
  <c r="I1958" i="1" s="1"/>
  <c r="J1958" i="1" s="1"/>
  <c r="H1959" i="1"/>
  <c r="I1959" i="1" s="1"/>
  <c r="J1959" i="1" s="1"/>
  <c r="H1960" i="1"/>
  <c r="I1960" i="1" s="1"/>
  <c r="J1960" i="1" s="1"/>
  <c r="H1961" i="1"/>
  <c r="I1961" i="1" s="1"/>
  <c r="J1961" i="1" s="1"/>
  <c r="H1962" i="1"/>
  <c r="I1962" i="1" s="1"/>
  <c r="J1962" i="1" s="1"/>
  <c r="H1963" i="1"/>
  <c r="I1963" i="1" s="1"/>
  <c r="J1963" i="1" s="1"/>
  <c r="H1964" i="1"/>
  <c r="I1964" i="1" s="1"/>
  <c r="J1964" i="1" s="1"/>
  <c r="H1965" i="1"/>
  <c r="I1965" i="1" s="1"/>
  <c r="J1965" i="1" s="1"/>
  <c r="H1966" i="1"/>
  <c r="I1966" i="1" s="1"/>
  <c r="J1966" i="1" s="1"/>
  <c r="H1967" i="1"/>
  <c r="I1967" i="1" s="1"/>
  <c r="J1967" i="1" s="1"/>
  <c r="H1968" i="1"/>
  <c r="I1968" i="1" s="1"/>
  <c r="J1968" i="1" s="1"/>
  <c r="H1969" i="1"/>
  <c r="I1969" i="1" s="1"/>
  <c r="J1969" i="1" s="1"/>
  <c r="H1970" i="1"/>
  <c r="I1970" i="1" s="1"/>
  <c r="J1970" i="1" s="1"/>
  <c r="H1971" i="1"/>
  <c r="I1971" i="1" s="1"/>
  <c r="J1971" i="1" s="1"/>
  <c r="H1972" i="1"/>
  <c r="H1973" i="1"/>
  <c r="I1973" i="1" s="1"/>
  <c r="J1973" i="1" s="1"/>
  <c r="H1974" i="1"/>
  <c r="I1974" i="1" s="1"/>
  <c r="J1974" i="1" s="1"/>
  <c r="H1975" i="1"/>
  <c r="I1975" i="1" s="1"/>
  <c r="J1975" i="1" s="1"/>
  <c r="H1976" i="1"/>
  <c r="I1976" i="1" s="1"/>
  <c r="J1976" i="1" s="1"/>
  <c r="H1977" i="1"/>
  <c r="I1977" i="1" s="1"/>
  <c r="J1977" i="1" s="1"/>
  <c r="H1978" i="1"/>
  <c r="I1978" i="1" s="1"/>
  <c r="J1978" i="1" s="1"/>
  <c r="H1979" i="1"/>
  <c r="I1979" i="1" s="1"/>
  <c r="J1979" i="1" s="1"/>
  <c r="H1980" i="1"/>
  <c r="I1980" i="1" s="1"/>
  <c r="J1980" i="1" s="1"/>
  <c r="H1981" i="1"/>
  <c r="I1981" i="1" s="1"/>
  <c r="J1981" i="1" s="1"/>
  <c r="H1982" i="1"/>
  <c r="I1982" i="1" s="1"/>
  <c r="J1982" i="1" s="1"/>
  <c r="H1983" i="1"/>
  <c r="I1983" i="1" s="1"/>
  <c r="J1983" i="1" s="1"/>
  <c r="H1984" i="1"/>
  <c r="I1984" i="1" s="1"/>
  <c r="J1984" i="1" s="1"/>
  <c r="H1985" i="1"/>
  <c r="H1986" i="1"/>
  <c r="I1986" i="1" s="1"/>
  <c r="J1986" i="1" s="1"/>
  <c r="H1987" i="1"/>
  <c r="I1987" i="1" s="1"/>
  <c r="J1987" i="1" s="1"/>
  <c r="H1988" i="1"/>
  <c r="I1988" i="1" s="1"/>
  <c r="J1988" i="1" s="1"/>
  <c r="H1989" i="1"/>
  <c r="I1989" i="1" s="1"/>
  <c r="J1989" i="1" s="1"/>
  <c r="H1990" i="1"/>
  <c r="I1990" i="1" s="1"/>
  <c r="J1990" i="1" s="1"/>
  <c r="H1991" i="1"/>
  <c r="I1991" i="1" s="1"/>
  <c r="J1991" i="1" s="1"/>
  <c r="H1992" i="1"/>
  <c r="I1992" i="1" s="1"/>
  <c r="J1992" i="1" s="1"/>
  <c r="H1993" i="1"/>
  <c r="I1993" i="1" s="1"/>
  <c r="J1993" i="1" s="1"/>
  <c r="H1994" i="1"/>
  <c r="I1994" i="1" s="1"/>
  <c r="J1994" i="1" s="1"/>
  <c r="H1995" i="1"/>
  <c r="I1995" i="1" s="1"/>
  <c r="J1995" i="1" s="1"/>
  <c r="H1996" i="1"/>
  <c r="I1996" i="1" s="1"/>
  <c r="J1996" i="1" s="1"/>
  <c r="H1997" i="1"/>
  <c r="I1997" i="1" s="1"/>
  <c r="J1997" i="1" s="1"/>
  <c r="H1998" i="1"/>
  <c r="I1998" i="1" s="1"/>
  <c r="J1998" i="1" s="1"/>
  <c r="H1999" i="1"/>
  <c r="H2000" i="1"/>
  <c r="I2000" i="1" s="1"/>
  <c r="J2000" i="1" s="1"/>
  <c r="H2001" i="1"/>
  <c r="I2001" i="1" s="1"/>
  <c r="J2001" i="1" s="1"/>
  <c r="H2002" i="1"/>
  <c r="I2002" i="1" s="1"/>
  <c r="J2002" i="1" s="1"/>
  <c r="H2003" i="1"/>
  <c r="I2003" i="1" s="1"/>
  <c r="J2003" i="1" s="1"/>
  <c r="H2004" i="1"/>
  <c r="I2004" i="1" s="1"/>
  <c r="J2004" i="1" s="1"/>
  <c r="H2005" i="1"/>
  <c r="I2005" i="1" s="1"/>
  <c r="J2005" i="1" s="1"/>
  <c r="H2006" i="1"/>
  <c r="I2006" i="1" s="1"/>
  <c r="J2006" i="1" s="1"/>
  <c r="H2007" i="1"/>
  <c r="I2007" i="1" s="1"/>
  <c r="J2007" i="1" s="1"/>
  <c r="H2008" i="1"/>
  <c r="I2008" i="1" s="1"/>
  <c r="J2008" i="1" s="1"/>
  <c r="H2009" i="1"/>
  <c r="I2009" i="1" s="1"/>
  <c r="J2009" i="1" s="1"/>
  <c r="H2010" i="1"/>
  <c r="I2010" i="1" s="1"/>
  <c r="J2010" i="1" s="1"/>
  <c r="H2011" i="1"/>
  <c r="I2011" i="1" s="1"/>
  <c r="J2011" i="1" s="1"/>
  <c r="H2012" i="1"/>
  <c r="I2012" i="1" s="1"/>
  <c r="J2012" i="1" s="1"/>
  <c r="H2013" i="1"/>
  <c r="I2013" i="1" s="1"/>
  <c r="J2013" i="1" s="1"/>
  <c r="H2014" i="1"/>
  <c r="I2014" i="1" s="1"/>
  <c r="J2014" i="1" s="1"/>
  <c r="H2015" i="1"/>
  <c r="I2015" i="1" s="1"/>
  <c r="J2015" i="1" s="1"/>
  <c r="H2016" i="1"/>
  <c r="I2016" i="1" s="1"/>
  <c r="J2016" i="1" s="1"/>
  <c r="H2017" i="1"/>
  <c r="I2017" i="1" s="1"/>
  <c r="J2017" i="1" s="1"/>
  <c r="H2018" i="1"/>
  <c r="H2019" i="1"/>
  <c r="I2019" i="1" s="1"/>
  <c r="J2019" i="1" s="1"/>
  <c r="H2020" i="1"/>
  <c r="I2020" i="1" s="1"/>
  <c r="J2020" i="1" s="1"/>
  <c r="H2021" i="1"/>
  <c r="I2021" i="1" s="1"/>
  <c r="J2021" i="1" s="1"/>
  <c r="H2022" i="1"/>
  <c r="I2022" i="1" s="1"/>
  <c r="J2022" i="1" s="1"/>
  <c r="H2023" i="1"/>
  <c r="I2023" i="1" s="1"/>
  <c r="J2023" i="1" s="1"/>
  <c r="H2024" i="1"/>
  <c r="I2024" i="1" s="1"/>
  <c r="J2024" i="1" s="1"/>
  <c r="H2025" i="1"/>
  <c r="I2025" i="1" s="1"/>
  <c r="J2025" i="1" s="1"/>
  <c r="H2026" i="1"/>
  <c r="I2026" i="1" s="1"/>
  <c r="J2026" i="1" s="1"/>
  <c r="H2027" i="1"/>
  <c r="I2027" i="1" s="1"/>
  <c r="J2027" i="1" s="1"/>
  <c r="H2028" i="1"/>
  <c r="I2028" i="1" s="1"/>
  <c r="J2028" i="1" s="1"/>
  <c r="H2029" i="1"/>
  <c r="I2029" i="1" s="1"/>
  <c r="J2029" i="1" s="1"/>
  <c r="H2030" i="1"/>
  <c r="I2030" i="1" s="1"/>
  <c r="J2030" i="1" s="1"/>
  <c r="H2031" i="1"/>
  <c r="I2031" i="1" s="1"/>
  <c r="J2031" i="1" s="1"/>
  <c r="H2032" i="1"/>
  <c r="I2032" i="1" s="1"/>
  <c r="J2032" i="1" s="1"/>
  <c r="H2033" i="1"/>
  <c r="I2033" i="1" s="1"/>
  <c r="J2033" i="1" s="1"/>
  <c r="H2034" i="1"/>
  <c r="I2034" i="1" s="1"/>
  <c r="J2034" i="1" s="1"/>
  <c r="H2035" i="1"/>
  <c r="I2035" i="1" s="1"/>
  <c r="J2035" i="1" s="1"/>
  <c r="H2036" i="1"/>
  <c r="I2036" i="1" s="1"/>
  <c r="J2036" i="1" s="1"/>
  <c r="H2037" i="1"/>
  <c r="H2038" i="1"/>
  <c r="I2038" i="1" s="1"/>
  <c r="J2038" i="1" s="1"/>
  <c r="H2039" i="1"/>
  <c r="I2039" i="1" s="1"/>
  <c r="J2039" i="1" s="1"/>
  <c r="H2040" i="1"/>
  <c r="I2040" i="1" s="1"/>
  <c r="J2040" i="1" s="1"/>
  <c r="H2041" i="1"/>
  <c r="I2041" i="1" s="1"/>
  <c r="J2041" i="1" s="1"/>
  <c r="H2042" i="1"/>
  <c r="I2042" i="1" s="1"/>
  <c r="J2042" i="1" s="1"/>
  <c r="H2043" i="1"/>
  <c r="I2043" i="1" s="1"/>
  <c r="J2043" i="1" s="1"/>
  <c r="H2044" i="1"/>
  <c r="I2044" i="1" s="1"/>
  <c r="J2044" i="1" s="1"/>
  <c r="H2045" i="1"/>
  <c r="I2045" i="1" s="1"/>
  <c r="J2045" i="1" s="1"/>
  <c r="H2046" i="1"/>
  <c r="I2046" i="1" s="1"/>
  <c r="J2046" i="1" s="1"/>
  <c r="H2047" i="1"/>
  <c r="I2047" i="1" s="1"/>
  <c r="J2047" i="1" s="1"/>
  <c r="H2048" i="1"/>
  <c r="I2048" i="1" s="1"/>
  <c r="J2048" i="1" s="1"/>
  <c r="H2049" i="1"/>
  <c r="I2049" i="1" s="1"/>
  <c r="J2049" i="1" s="1"/>
  <c r="H2050" i="1"/>
  <c r="I2050" i="1" s="1"/>
  <c r="J2050" i="1" s="1"/>
  <c r="H2051" i="1"/>
  <c r="I2051" i="1" s="1"/>
  <c r="J2051" i="1" s="1"/>
  <c r="H2052" i="1"/>
  <c r="I2052" i="1" s="1"/>
  <c r="J2052" i="1" s="1"/>
  <c r="H2053" i="1"/>
  <c r="I2053" i="1" s="1"/>
  <c r="J2053" i="1" s="1"/>
  <c r="H2054" i="1"/>
  <c r="I2054" i="1" s="1"/>
  <c r="J2054" i="1" s="1"/>
  <c r="H2055" i="1"/>
  <c r="H2056" i="1"/>
  <c r="I2056" i="1" s="1"/>
  <c r="J2056" i="1" s="1"/>
  <c r="H2057" i="1"/>
  <c r="I2057" i="1" s="1"/>
  <c r="J2057" i="1" s="1"/>
  <c r="H2058" i="1"/>
  <c r="I2058" i="1" s="1"/>
  <c r="J2058" i="1" s="1"/>
  <c r="H2059" i="1"/>
  <c r="I2059" i="1" s="1"/>
  <c r="J2059" i="1" s="1"/>
  <c r="H2060" i="1"/>
  <c r="I2060" i="1" s="1"/>
  <c r="J2060" i="1" s="1"/>
  <c r="H2061" i="1"/>
  <c r="I2061" i="1" s="1"/>
  <c r="J2061" i="1" s="1"/>
  <c r="H2062" i="1"/>
  <c r="I2062" i="1" s="1"/>
  <c r="J2062" i="1" s="1"/>
  <c r="H2063" i="1"/>
  <c r="I2063" i="1" s="1"/>
  <c r="J2063" i="1" s="1"/>
  <c r="H2064" i="1"/>
  <c r="I2064" i="1" s="1"/>
  <c r="J2064" i="1" s="1"/>
  <c r="H2065" i="1"/>
  <c r="I2065" i="1" s="1"/>
  <c r="J2065" i="1" s="1"/>
  <c r="H2066" i="1"/>
  <c r="I2066" i="1" s="1"/>
  <c r="J2066" i="1" s="1"/>
  <c r="H2067" i="1"/>
  <c r="I2067" i="1" s="1"/>
  <c r="J2067" i="1" s="1"/>
  <c r="H2068" i="1"/>
  <c r="I2068" i="1" s="1"/>
  <c r="J2068" i="1" s="1"/>
  <c r="H2069" i="1"/>
  <c r="I2069" i="1" s="1"/>
  <c r="J2069" i="1" s="1"/>
  <c r="H2070" i="1"/>
  <c r="I2070" i="1" s="1"/>
  <c r="J2070" i="1" s="1"/>
  <c r="H2071" i="1"/>
  <c r="I2071" i="1" s="1"/>
  <c r="J2071" i="1" s="1"/>
  <c r="H2072" i="1"/>
  <c r="I2072" i="1" s="1"/>
  <c r="J2072" i="1" s="1"/>
  <c r="H2073" i="1"/>
  <c r="H2074" i="1"/>
  <c r="I2074" i="1" s="1"/>
  <c r="J2074" i="1" s="1"/>
  <c r="H2075" i="1"/>
  <c r="I2075" i="1" s="1"/>
  <c r="J2075" i="1" s="1"/>
  <c r="H2076" i="1"/>
  <c r="I2076" i="1" s="1"/>
  <c r="J2076" i="1" s="1"/>
  <c r="H2077" i="1"/>
  <c r="I2077" i="1" s="1"/>
  <c r="J2077" i="1" s="1"/>
  <c r="H2078" i="1"/>
  <c r="I2078" i="1" s="1"/>
  <c r="J2078" i="1" s="1"/>
  <c r="H2079" i="1"/>
  <c r="I2079" i="1" s="1"/>
  <c r="J2079" i="1" s="1"/>
  <c r="H2080" i="1"/>
  <c r="I2080" i="1" s="1"/>
  <c r="J2080" i="1" s="1"/>
  <c r="H2081" i="1"/>
  <c r="I2081" i="1" s="1"/>
  <c r="J2081" i="1" s="1"/>
  <c r="H2082" i="1"/>
  <c r="I2082" i="1" s="1"/>
  <c r="J2082" i="1" s="1"/>
  <c r="H2083" i="1"/>
  <c r="I2083" i="1" s="1"/>
  <c r="J2083" i="1" s="1"/>
  <c r="H2084" i="1"/>
  <c r="I2084" i="1" s="1"/>
  <c r="J2084" i="1" s="1"/>
  <c r="H2085" i="1"/>
  <c r="I2085" i="1" s="1"/>
  <c r="J2085" i="1" s="1"/>
  <c r="H2086" i="1"/>
  <c r="I2086" i="1" s="1"/>
  <c r="J2086" i="1" s="1"/>
  <c r="H2087" i="1"/>
  <c r="I2087" i="1" s="1"/>
  <c r="J2087" i="1" s="1"/>
  <c r="H2088" i="1"/>
  <c r="I2088" i="1" s="1"/>
  <c r="J2088" i="1" s="1"/>
  <c r="H2089" i="1"/>
  <c r="I2089" i="1" s="1"/>
  <c r="J2089" i="1" s="1"/>
  <c r="H2090" i="1"/>
  <c r="I2090" i="1" s="1"/>
  <c r="J2090" i="1" s="1"/>
  <c r="H2091" i="1"/>
  <c r="I2091" i="1" s="1"/>
  <c r="J2091" i="1" s="1"/>
  <c r="H2092" i="1"/>
  <c r="I2092" i="1" s="1"/>
  <c r="J2092" i="1" s="1"/>
  <c r="H2093" i="1"/>
  <c r="H2094" i="1"/>
  <c r="I2094" i="1" s="1"/>
  <c r="J2094" i="1" s="1"/>
  <c r="H2095" i="1"/>
  <c r="I2095" i="1" s="1"/>
  <c r="J2095" i="1" s="1"/>
  <c r="H2096" i="1"/>
  <c r="I2096" i="1" s="1"/>
  <c r="J2096" i="1" s="1"/>
  <c r="H2097" i="1"/>
  <c r="I2097" i="1" s="1"/>
  <c r="J2097" i="1" s="1"/>
  <c r="H2098" i="1"/>
  <c r="I2098" i="1" s="1"/>
  <c r="J2098" i="1" s="1"/>
  <c r="H2099" i="1"/>
  <c r="I2099" i="1" s="1"/>
  <c r="J2099" i="1" s="1"/>
  <c r="H2100" i="1"/>
  <c r="I2100" i="1" s="1"/>
  <c r="J2100" i="1" s="1"/>
  <c r="H2101" i="1"/>
  <c r="I2101" i="1" s="1"/>
  <c r="J2101" i="1" s="1"/>
  <c r="H2102" i="1"/>
  <c r="I2102" i="1" s="1"/>
  <c r="J2102" i="1" s="1"/>
  <c r="H2103" i="1"/>
  <c r="I2103" i="1" s="1"/>
  <c r="J2103" i="1" s="1"/>
  <c r="H2104" i="1"/>
  <c r="I2104" i="1" s="1"/>
  <c r="J2104" i="1" s="1"/>
  <c r="H2105" i="1"/>
  <c r="I2105" i="1" s="1"/>
  <c r="J2105" i="1" s="1"/>
  <c r="H2106" i="1"/>
  <c r="I2106" i="1" s="1"/>
  <c r="J2106" i="1" s="1"/>
  <c r="H2107" i="1"/>
  <c r="I2107" i="1" s="1"/>
  <c r="J2107" i="1" s="1"/>
  <c r="H2108" i="1"/>
  <c r="I2108" i="1" s="1"/>
  <c r="J2108" i="1" s="1"/>
  <c r="H2109" i="1"/>
  <c r="I2109" i="1" s="1"/>
  <c r="J2109" i="1" s="1"/>
  <c r="H2110" i="1"/>
  <c r="I2110" i="1" s="1"/>
  <c r="J2110" i="1" s="1"/>
  <c r="H2111" i="1"/>
  <c r="I2111" i="1" s="1"/>
  <c r="J2111" i="1" s="1"/>
  <c r="H2112" i="1"/>
  <c r="H2113" i="1"/>
  <c r="I2113" i="1" s="1"/>
  <c r="J2113" i="1" s="1"/>
  <c r="H2114" i="1"/>
  <c r="I2114" i="1" s="1"/>
  <c r="J2114" i="1" s="1"/>
  <c r="H2115" i="1"/>
  <c r="I2115" i="1" s="1"/>
  <c r="J2115" i="1" s="1"/>
  <c r="H2116" i="1"/>
  <c r="I2116" i="1" s="1"/>
  <c r="J2116" i="1" s="1"/>
  <c r="H2117" i="1"/>
  <c r="I2117" i="1" s="1"/>
  <c r="J2117" i="1" s="1"/>
  <c r="H2118" i="1"/>
  <c r="I2118" i="1" s="1"/>
  <c r="J2118" i="1" s="1"/>
  <c r="H2119" i="1"/>
  <c r="I2119" i="1" s="1"/>
  <c r="J2119" i="1" s="1"/>
  <c r="H2120" i="1"/>
  <c r="I2120" i="1" s="1"/>
  <c r="J2120" i="1" s="1"/>
  <c r="H2121" i="1"/>
  <c r="I2121" i="1" s="1"/>
  <c r="J2121" i="1" s="1"/>
  <c r="H2122" i="1"/>
  <c r="I2122" i="1" s="1"/>
  <c r="J2122" i="1" s="1"/>
  <c r="H2123" i="1"/>
  <c r="I2123" i="1" s="1"/>
  <c r="J2123" i="1" s="1"/>
  <c r="H2124" i="1"/>
  <c r="I2124" i="1" s="1"/>
  <c r="J2124" i="1" s="1"/>
  <c r="H2125" i="1"/>
  <c r="I2125" i="1" s="1"/>
  <c r="J2125" i="1" s="1"/>
  <c r="H2126" i="1"/>
  <c r="I2126" i="1" s="1"/>
  <c r="J2126" i="1" s="1"/>
  <c r="H2127" i="1"/>
  <c r="I2127" i="1" s="1"/>
  <c r="J2127" i="1" s="1"/>
  <c r="H2128" i="1"/>
  <c r="I2128" i="1" s="1"/>
  <c r="J2128" i="1" s="1"/>
  <c r="H2129" i="1"/>
  <c r="I2129" i="1" s="1"/>
  <c r="J2129" i="1" s="1"/>
  <c r="H2130" i="1"/>
  <c r="I2130" i="1" s="1"/>
  <c r="J2130" i="1" s="1"/>
  <c r="H2131" i="1"/>
  <c r="I2131" i="1" s="1"/>
  <c r="J2131" i="1" s="1"/>
  <c r="H2132" i="1"/>
  <c r="I2132" i="1" s="1"/>
  <c r="J2132" i="1" s="1"/>
  <c r="H2133" i="1"/>
  <c r="I2133" i="1" s="1"/>
  <c r="J2133" i="1" s="1"/>
  <c r="H2134" i="1"/>
  <c r="I2134" i="1" s="1"/>
  <c r="J2134" i="1" s="1"/>
  <c r="H2135" i="1"/>
  <c r="I2135" i="1" s="1"/>
  <c r="J2135" i="1" s="1"/>
  <c r="H2136" i="1"/>
  <c r="I2136" i="1" s="1"/>
  <c r="J2136" i="1" s="1"/>
  <c r="H2137" i="1"/>
  <c r="H2138" i="1"/>
  <c r="I2138" i="1" s="1"/>
  <c r="J2138" i="1" s="1"/>
  <c r="H2139" i="1"/>
  <c r="I2139" i="1" s="1"/>
  <c r="J2139" i="1" s="1"/>
  <c r="H2140" i="1"/>
  <c r="I2140" i="1" s="1"/>
  <c r="J2140" i="1" s="1"/>
  <c r="H2141" i="1"/>
  <c r="I2141" i="1" s="1"/>
  <c r="J2141" i="1" s="1"/>
  <c r="H2142" i="1"/>
  <c r="I2142" i="1" s="1"/>
  <c r="J2142" i="1" s="1"/>
  <c r="H2143" i="1"/>
  <c r="I2143" i="1" s="1"/>
  <c r="J2143" i="1" s="1"/>
  <c r="H2144" i="1"/>
  <c r="I2144" i="1" s="1"/>
  <c r="J2144" i="1" s="1"/>
  <c r="H2145" i="1"/>
  <c r="I2145" i="1" s="1"/>
  <c r="J2145" i="1" s="1"/>
  <c r="H2146" i="1"/>
  <c r="I2146" i="1" s="1"/>
  <c r="J2146" i="1" s="1"/>
  <c r="H2147" i="1"/>
  <c r="I2147" i="1" s="1"/>
  <c r="J2147" i="1" s="1"/>
  <c r="H2148" i="1"/>
  <c r="I2148" i="1" s="1"/>
  <c r="J2148" i="1" s="1"/>
  <c r="H2149" i="1"/>
  <c r="I2149" i="1" s="1"/>
  <c r="J2149" i="1" s="1"/>
  <c r="H2150" i="1"/>
  <c r="I2150" i="1" s="1"/>
  <c r="J2150" i="1" s="1"/>
  <c r="H2151" i="1"/>
  <c r="I2151" i="1" s="1"/>
  <c r="J2151" i="1" s="1"/>
  <c r="H2152" i="1"/>
  <c r="I2152" i="1" s="1"/>
  <c r="J2152" i="1" s="1"/>
  <c r="H2153" i="1"/>
  <c r="I2153" i="1" s="1"/>
  <c r="J2153" i="1" s="1"/>
  <c r="H2154" i="1"/>
  <c r="I2154" i="1" s="1"/>
  <c r="J2154" i="1" s="1"/>
  <c r="H2155" i="1"/>
  <c r="I2155" i="1" s="1"/>
  <c r="J2155" i="1" s="1"/>
  <c r="H2156" i="1"/>
  <c r="I2156" i="1" s="1"/>
  <c r="J2156" i="1" s="1"/>
  <c r="H2157" i="1"/>
  <c r="I2157" i="1" s="1"/>
  <c r="J2157" i="1" s="1"/>
  <c r="H2158" i="1"/>
  <c r="I2158" i="1" s="1"/>
  <c r="J2158" i="1" s="1"/>
  <c r="H2159" i="1"/>
  <c r="I2159" i="1" s="1"/>
  <c r="J2159" i="1" s="1"/>
  <c r="H2160" i="1"/>
  <c r="I2160" i="1" s="1"/>
  <c r="J2160" i="1" s="1"/>
  <c r="H2161" i="1"/>
  <c r="I2161" i="1" s="1"/>
  <c r="J2161" i="1" s="1"/>
  <c r="H2162" i="1"/>
  <c r="I2162" i="1" s="1"/>
  <c r="J2162" i="1" s="1"/>
  <c r="H2163" i="1"/>
  <c r="H3" i="1"/>
  <c r="I3" i="1" s="1"/>
  <c r="J3" i="1" s="1"/>
  <c r="D2163" i="1"/>
  <c r="E2163" i="1" s="1"/>
  <c r="F2163" i="1" s="1"/>
  <c r="D2162" i="1"/>
  <c r="E2162" i="1" s="1"/>
  <c r="F2162" i="1" s="1"/>
  <c r="D2161" i="1"/>
  <c r="E2161" i="1" s="1"/>
  <c r="F2161" i="1" s="1"/>
  <c r="D2160" i="1"/>
  <c r="E2160" i="1" s="1"/>
  <c r="F2160" i="1" s="1"/>
  <c r="D2159" i="1"/>
  <c r="E2159" i="1" s="1"/>
  <c r="F2159" i="1" s="1"/>
  <c r="D2158" i="1"/>
  <c r="E2158" i="1" s="1"/>
  <c r="F2158" i="1" s="1"/>
  <c r="D2157" i="1"/>
  <c r="E2157" i="1" s="1"/>
  <c r="F2157" i="1" s="1"/>
  <c r="D2156" i="1"/>
  <c r="E2156" i="1" s="1"/>
  <c r="F2156" i="1" s="1"/>
  <c r="D2155" i="1"/>
  <c r="E2155" i="1" s="1"/>
  <c r="F2155" i="1" s="1"/>
  <c r="D2154" i="1"/>
  <c r="E2154" i="1" s="1"/>
  <c r="F2154" i="1" s="1"/>
  <c r="D2153" i="1"/>
  <c r="E2153" i="1" s="1"/>
  <c r="F2153" i="1" s="1"/>
  <c r="D2152" i="1"/>
  <c r="E2152" i="1" s="1"/>
  <c r="F2152" i="1" s="1"/>
  <c r="D2151" i="1"/>
  <c r="E2151" i="1" s="1"/>
  <c r="F2151" i="1" s="1"/>
  <c r="D2150" i="1"/>
  <c r="E2150" i="1" s="1"/>
  <c r="F2150" i="1" s="1"/>
  <c r="D2149" i="1"/>
  <c r="E2149" i="1" s="1"/>
  <c r="F2149" i="1" s="1"/>
  <c r="D2148" i="1"/>
  <c r="E2148" i="1" s="1"/>
  <c r="F2148" i="1" s="1"/>
  <c r="D2147" i="1"/>
  <c r="E2147" i="1" s="1"/>
  <c r="F2147" i="1" s="1"/>
  <c r="D2146" i="1"/>
  <c r="E2146" i="1" s="1"/>
  <c r="F2146" i="1" s="1"/>
  <c r="D2145" i="1"/>
  <c r="E2145" i="1" s="1"/>
  <c r="F2145" i="1" s="1"/>
  <c r="D2144" i="1"/>
  <c r="E2144" i="1" s="1"/>
  <c r="F2144" i="1" s="1"/>
  <c r="D2143" i="1"/>
  <c r="E2143" i="1" s="1"/>
  <c r="F2143" i="1" s="1"/>
  <c r="D2142" i="1"/>
  <c r="E2142" i="1" s="1"/>
  <c r="F2142" i="1" s="1"/>
  <c r="D2141" i="1"/>
  <c r="E2141" i="1" s="1"/>
  <c r="F2141" i="1" s="1"/>
  <c r="D2140" i="1"/>
  <c r="E2140" i="1" s="1"/>
  <c r="F2140" i="1" s="1"/>
  <c r="D2139" i="1"/>
  <c r="E2139" i="1" s="1"/>
  <c r="F2139" i="1" s="1"/>
  <c r="D2138" i="1"/>
  <c r="E2138" i="1" s="1"/>
  <c r="F2138" i="1" s="1"/>
  <c r="D2137" i="1"/>
  <c r="E2137" i="1" s="1"/>
  <c r="F2137" i="1" s="1"/>
  <c r="D2136" i="1"/>
  <c r="E2136" i="1" s="1"/>
  <c r="F2136" i="1" s="1"/>
  <c r="D2135" i="1"/>
  <c r="E2135" i="1" s="1"/>
  <c r="F2135" i="1" s="1"/>
  <c r="D2134" i="1"/>
  <c r="E2134" i="1" s="1"/>
  <c r="F2134" i="1" s="1"/>
  <c r="D2133" i="1"/>
  <c r="E2133" i="1" s="1"/>
  <c r="F2133" i="1" s="1"/>
  <c r="D2132" i="1"/>
  <c r="E2132" i="1" s="1"/>
  <c r="F2132" i="1" s="1"/>
  <c r="D2131" i="1"/>
  <c r="E2131" i="1" s="1"/>
  <c r="F2131" i="1" s="1"/>
  <c r="D2130" i="1"/>
  <c r="E2130" i="1" s="1"/>
  <c r="F2130" i="1" s="1"/>
  <c r="D2129" i="1"/>
  <c r="E2129" i="1" s="1"/>
  <c r="F2129" i="1" s="1"/>
  <c r="D2128" i="1"/>
  <c r="E2128" i="1" s="1"/>
  <c r="F2128" i="1" s="1"/>
  <c r="D2127" i="1"/>
  <c r="E2127" i="1" s="1"/>
  <c r="F2127" i="1" s="1"/>
  <c r="D2126" i="1"/>
  <c r="E2126" i="1" s="1"/>
  <c r="F2126" i="1" s="1"/>
  <c r="D2125" i="1"/>
  <c r="E2125" i="1" s="1"/>
  <c r="F2125" i="1" s="1"/>
  <c r="D2124" i="1"/>
  <c r="E2124" i="1" s="1"/>
  <c r="F2124" i="1" s="1"/>
  <c r="D2123" i="1"/>
  <c r="E2123" i="1" s="1"/>
  <c r="F2123" i="1" s="1"/>
  <c r="D2122" i="1"/>
  <c r="E2122" i="1" s="1"/>
  <c r="F2122" i="1" s="1"/>
  <c r="D2121" i="1"/>
  <c r="E2121" i="1" s="1"/>
  <c r="F2121" i="1" s="1"/>
  <c r="D2120" i="1"/>
  <c r="E2120" i="1" s="1"/>
  <c r="F2120" i="1" s="1"/>
  <c r="D2119" i="1"/>
  <c r="E2119" i="1" s="1"/>
  <c r="F2119" i="1" s="1"/>
  <c r="D2118" i="1"/>
  <c r="E2118" i="1" s="1"/>
  <c r="F2118" i="1" s="1"/>
  <c r="D2117" i="1"/>
  <c r="E2117" i="1" s="1"/>
  <c r="F2117" i="1" s="1"/>
  <c r="D2116" i="1"/>
  <c r="E2116" i="1" s="1"/>
  <c r="F2116" i="1" s="1"/>
  <c r="D2115" i="1"/>
  <c r="E2115" i="1" s="1"/>
  <c r="F2115" i="1" s="1"/>
  <c r="D2114" i="1"/>
  <c r="E2114" i="1" s="1"/>
  <c r="F2114" i="1" s="1"/>
  <c r="D2113" i="1"/>
  <c r="E2113" i="1" s="1"/>
  <c r="F2113" i="1" s="1"/>
  <c r="D2112" i="1"/>
  <c r="E2112" i="1" s="1"/>
  <c r="F2112" i="1" s="1"/>
  <c r="D2111" i="1"/>
  <c r="E2111" i="1" s="1"/>
  <c r="F2111" i="1" s="1"/>
  <c r="D2110" i="1"/>
  <c r="E2110" i="1" s="1"/>
  <c r="F2110" i="1" s="1"/>
  <c r="D2109" i="1"/>
  <c r="E2109" i="1" s="1"/>
  <c r="F2109" i="1" s="1"/>
  <c r="D2108" i="1"/>
  <c r="E2108" i="1" s="1"/>
  <c r="F2108" i="1" s="1"/>
  <c r="D2107" i="1"/>
  <c r="E2107" i="1" s="1"/>
  <c r="F2107" i="1" s="1"/>
  <c r="D2106" i="1"/>
  <c r="E2106" i="1" s="1"/>
  <c r="F2106" i="1" s="1"/>
  <c r="D2105" i="1"/>
  <c r="E2105" i="1" s="1"/>
  <c r="F2105" i="1" s="1"/>
  <c r="D2104" i="1"/>
  <c r="E2104" i="1" s="1"/>
  <c r="F2104" i="1" s="1"/>
  <c r="D2103" i="1"/>
  <c r="E2103" i="1" s="1"/>
  <c r="F2103" i="1" s="1"/>
  <c r="D2102" i="1"/>
  <c r="E2102" i="1" s="1"/>
  <c r="F2102" i="1" s="1"/>
  <c r="D2101" i="1"/>
  <c r="E2101" i="1" s="1"/>
  <c r="F2101" i="1" s="1"/>
  <c r="D2100" i="1"/>
  <c r="E2100" i="1" s="1"/>
  <c r="F2100" i="1" s="1"/>
  <c r="D2099" i="1"/>
  <c r="E2099" i="1" s="1"/>
  <c r="F2099" i="1" s="1"/>
  <c r="D2098" i="1"/>
  <c r="E2098" i="1" s="1"/>
  <c r="F2098" i="1" s="1"/>
  <c r="D2097" i="1"/>
  <c r="E2097" i="1" s="1"/>
  <c r="F2097" i="1" s="1"/>
  <c r="D2096" i="1"/>
  <c r="E2096" i="1" s="1"/>
  <c r="F2096" i="1" s="1"/>
  <c r="D2095" i="1"/>
  <c r="E2095" i="1" s="1"/>
  <c r="F2095" i="1" s="1"/>
  <c r="D2094" i="1"/>
  <c r="E2094" i="1" s="1"/>
  <c r="F2094" i="1" s="1"/>
  <c r="D2093" i="1"/>
  <c r="E2093" i="1" s="1"/>
  <c r="F2093" i="1" s="1"/>
  <c r="D2092" i="1"/>
  <c r="E2092" i="1" s="1"/>
  <c r="F2092" i="1" s="1"/>
  <c r="D2091" i="1"/>
  <c r="E2091" i="1" s="1"/>
  <c r="F2091" i="1" s="1"/>
  <c r="D2090" i="1"/>
  <c r="E2090" i="1" s="1"/>
  <c r="F2090" i="1" s="1"/>
  <c r="D2089" i="1"/>
  <c r="E2089" i="1" s="1"/>
  <c r="F2089" i="1" s="1"/>
  <c r="D2088" i="1"/>
  <c r="E2088" i="1" s="1"/>
  <c r="F2088" i="1" s="1"/>
  <c r="D2087" i="1"/>
  <c r="E2087" i="1" s="1"/>
  <c r="F2087" i="1" s="1"/>
  <c r="D2086" i="1"/>
  <c r="E2086" i="1" s="1"/>
  <c r="F2086" i="1" s="1"/>
  <c r="D2085" i="1"/>
  <c r="E2085" i="1" s="1"/>
  <c r="F2085" i="1" s="1"/>
  <c r="D2084" i="1"/>
  <c r="E2084" i="1" s="1"/>
  <c r="F2084" i="1" s="1"/>
  <c r="D2083" i="1"/>
  <c r="E2083" i="1" s="1"/>
  <c r="F2083" i="1" s="1"/>
  <c r="D2082" i="1"/>
  <c r="E2082" i="1" s="1"/>
  <c r="F2082" i="1" s="1"/>
  <c r="D2081" i="1"/>
  <c r="E2081" i="1" s="1"/>
  <c r="F2081" i="1" s="1"/>
  <c r="D2080" i="1"/>
  <c r="E2080" i="1" s="1"/>
  <c r="F2080" i="1" s="1"/>
  <c r="D2079" i="1"/>
  <c r="E2079" i="1" s="1"/>
  <c r="F2079" i="1" s="1"/>
  <c r="D2078" i="1"/>
  <c r="E2078" i="1" s="1"/>
  <c r="F2078" i="1" s="1"/>
  <c r="D2077" i="1"/>
  <c r="E2077" i="1" s="1"/>
  <c r="F2077" i="1" s="1"/>
  <c r="D2076" i="1"/>
  <c r="E2076" i="1" s="1"/>
  <c r="F2076" i="1" s="1"/>
  <c r="D2075" i="1"/>
  <c r="E2075" i="1" s="1"/>
  <c r="F2075" i="1" s="1"/>
  <c r="D2074" i="1"/>
  <c r="E2074" i="1" s="1"/>
  <c r="F2074" i="1" s="1"/>
  <c r="D2073" i="1"/>
  <c r="E2073" i="1" s="1"/>
  <c r="F2073" i="1" s="1"/>
  <c r="D2072" i="1"/>
  <c r="E2072" i="1" s="1"/>
  <c r="F2072" i="1" s="1"/>
  <c r="D2071" i="1"/>
  <c r="E2071" i="1" s="1"/>
  <c r="F2071" i="1" s="1"/>
  <c r="D2070" i="1"/>
  <c r="E2070" i="1" s="1"/>
  <c r="F2070" i="1" s="1"/>
  <c r="D2069" i="1"/>
  <c r="E2069" i="1" s="1"/>
  <c r="F2069" i="1" s="1"/>
  <c r="D2068" i="1"/>
  <c r="E2068" i="1" s="1"/>
  <c r="F2068" i="1" s="1"/>
  <c r="D2067" i="1"/>
  <c r="E2067" i="1" s="1"/>
  <c r="F2067" i="1" s="1"/>
  <c r="D2066" i="1"/>
  <c r="E2066" i="1" s="1"/>
  <c r="F2066" i="1" s="1"/>
  <c r="D2065" i="1"/>
  <c r="E2065" i="1" s="1"/>
  <c r="F2065" i="1" s="1"/>
  <c r="D2064" i="1"/>
  <c r="E2064" i="1" s="1"/>
  <c r="F2064" i="1" s="1"/>
  <c r="D2063" i="1"/>
  <c r="E2063" i="1" s="1"/>
  <c r="F2063" i="1" s="1"/>
  <c r="D2062" i="1"/>
  <c r="E2062" i="1" s="1"/>
  <c r="F2062" i="1" s="1"/>
  <c r="D2061" i="1"/>
  <c r="E2061" i="1" s="1"/>
  <c r="F2061" i="1" s="1"/>
  <c r="D2060" i="1"/>
  <c r="E2060" i="1" s="1"/>
  <c r="F2060" i="1" s="1"/>
  <c r="D2059" i="1"/>
  <c r="E2059" i="1" s="1"/>
  <c r="F2059" i="1" s="1"/>
  <c r="D2058" i="1"/>
  <c r="E2058" i="1" s="1"/>
  <c r="F2058" i="1" s="1"/>
  <c r="D2057" i="1"/>
  <c r="E2057" i="1" s="1"/>
  <c r="F2057" i="1" s="1"/>
  <c r="D2056" i="1"/>
  <c r="E2056" i="1" s="1"/>
  <c r="F2056" i="1" s="1"/>
  <c r="D2055" i="1"/>
  <c r="E2055" i="1" s="1"/>
  <c r="F2055" i="1" s="1"/>
  <c r="D2054" i="1"/>
  <c r="E2054" i="1" s="1"/>
  <c r="F2054" i="1" s="1"/>
  <c r="D2053" i="1"/>
  <c r="E2053" i="1" s="1"/>
  <c r="F2053" i="1" s="1"/>
  <c r="D2052" i="1"/>
  <c r="E2052" i="1" s="1"/>
  <c r="F2052" i="1" s="1"/>
  <c r="D2051" i="1"/>
  <c r="E2051" i="1" s="1"/>
  <c r="F2051" i="1" s="1"/>
  <c r="D2050" i="1"/>
  <c r="E2050" i="1" s="1"/>
  <c r="F2050" i="1" s="1"/>
  <c r="D2049" i="1"/>
  <c r="E2049" i="1" s="1"/>
  <c r="F2049" i="1" s="1"/>
  <c r="D2048" i="1"/>
  <c r="E2048" i="1" s="1"/>
  <c r="F2048" i="1" s="1"/>
  <c r="D2047" i="1"/>
  <c r="E2047" i="1" s="1"/>
  <c r="F2047" i="1" s="1"/>
  <c r="D2046" i="1"/>
  <c r="E2046" i="1" s="1"/>
  <c r="F2046" i="1" s="1"/>
  <c r="D2045" i="1"/>
  <c r="E2045" i="1" s="1"/>
  <c r="F2045" i="1" s="1"/>
  <c r="D2044" i="1"/>
  <c r="E2044" i="1" s="1"/>
  <c r="F2044" i="1" s="1"/>
  <c r="D2043" i="1"/>
  <c r="E2043" i="1" s="1"/>
  <c r="F2043" i="1" s="1"/>
  <c r="D2042" i="1"/>
  <c r="E2042" i="1" s="1"/>
  <c r="F2042" i="1" s="1"/>
  <c r="D2041" i="1"/>
  <c r="E2041" i="1" s="1"/>
  <c r="F2041" i="1" s="1"/>
  <c r="D2040" i="1"/>
  <c r="E2040" i="1" s="1"/>
  <c r="F2040" i="1" s="1"/>
  <c r="D2039" i="1"/>
  <c r="E2039" i="1" s="1"/>
  <c r="F2039" i="1" s="1"/>
  <c r="D2038" i="1"/>
  <c r="E2038" i="1" s="1"/>
  <c r="F2038" i="1" s="1"/>
  <c r="D2037" i="1"/>
  <c r="E2037" i="1" s="1"/>
  <c r="F2037" i="1" s="1"/>
  <c r="D2036" i="1"/>
  <c r="E2036" i="1" s="1"/>
  <c r="F2036" i="1" s="1"/>
  <c r="D2035" i="1"/>
  <c r="E2035" i="1" s="1"/>
  <c r="F2035" i="1" s="1"/>
  <c r="D2034" i="1"/>
  <c r="E2034" i="1" s="1"/>
  <c r="F2034" i="1" s="1"/>
  <c r="D2033" i="1"/>
  <c r="E2033" i="1" s="1"/>
  <c r="F2033" i="1" s="1"/>
  <c r="D2032" i="1"/>
  <c r="E2032" i="1" s="1"/>
  <c r="F2032" i="1" s="1"/>
  <c r="D2031" i="1"/>
  <c r="E2031" i="1" s="1"/>
  <c r="F2031" i="1" s="1"/>
  <c r="D2030" i="1"/>
  <c r="E2030" i="1" s="1"/>
  <c r="F2030" i="1" s="1"/>
  <c r="D2029" i="1"/>
  <c r="E2029" i="1" s="1"/>
  <c r="F2029" i="1" s="1"/>
  <c r="D2028" i="1"/>
  <c r="E2028" i="1" s="1"/>
  <c r="F2028" i="1" s="1"/>
  <c r="D2027" i="1"/>
  <c r="E2027" i="1" s="1"/>
  <c r="F2027" i="1" s="1"/>
  <c r="D2026" i="1"/>
  <c r="E2026" i="1" s="1"/>
  <c r="F2026" i="1" s="1"/>
  <c r="D2025" i="1"/>
  <c r="E2025" i="1" s="1"/>
  <c r="F2025" i="1" s="1"/>
  <c r="D2024" i="1"/>
  <c r="E2024" i="1" s="1"/>
  <c r="F2024" i="1" s="1"/>
  <c r="D2023" i="1"/>
  <c r="E2023" i="1" s="1"/>
  <c r="F2023" i="1" s="1"/>
  <c r="D2022" i="1"/>
  <c r="E2022" i="1" s="1"/>
  <c r="F2022" i="1" s="1"/>
  <c r="D2021" i="1"/>
  <c r="E2021" i="1" s="1"/>
  <c r="F2021" i="1" s="1"/>
  <c r="D2020" i="1"/>
  <c r="E2020" i="1" s="1"/>
  <c r="F2020" i="1" s="1"/>
  <c r="D2019" i="1"/>
  <c r="E2019" i="1" s="1"/>
  <c r="F2019" i="1" s="1"/>
  <c r="D2018" i="1"/>
  <c r="E2018" i="1" s="1"/>
  <c r="F2018" i="1" s="1"/>
  <c r="D2017" i="1"/>
  <c r="E2017" i="1" s="1"/>
  <c r="F2017" i="1" s="1"/>
  <c r="D2016" i="1"/>
  <c r="E2016" i="1" s="1"/>
  <c r="F2016" i="1" s="1"/>
  <c r="D2015" i="1"/>
  <c r="E2015" i="1" s="1"/>
  <c r="F2015" i="1" s="1"/>
  <c r="D2014" i="1"/>
  <c r="E2014" i="1" s="1"/>
  <c r="F2014" i="1" s="1"/>
  <c r="D2013" i="1"/>
  <c r="E2013" i="1" s="1"/>
  <c r="F2013" i="1" s="1"/>
  <c r="D2012" i="1"/>
  <c r="E2012" i="1" s="1"/>
  <c r="F2012" i="1" s="1"/>
  <c r="D2011" i="1"/>
  <c r="E2011" i="1" s="1"/>
  <c r="F2011" i="1" s="1"/>
  <c r="D2010" i="1"/>
  <c r="E2010" i="1" s="1"/>
  <c r="F2010" i="1" s="1"/>
  <c r="D2009" i="1"/>
  <c r="E2009" i="1" s="1"/>
  <c r="F2009" i="1" s="1"/>
  <c r="D2008" i="1"/>
  <c r="E2008" i="1" s="1"/>
  <c r="F2008" i="1" s="1"/>
  <c r="D2007" i="1"/>
  <c r="E2007" i="1" s="1"/>
  <c r="F2007" i="1" s="1"/>
  <c r="D2006" i="1"/>
  <c r="E2006" i="1" s="1"/>
  <c r="F2006" i="1" s="1"/>
  <c r="D2005" i="1"/>
  <c r="E2005" i="1" s="1"/>
  <c r="F2005" i="1" s="1"/>
  <c r="D2004" i="1"/>
  <c r="E2004" i="1" s="1"/>
  <c r="F2004" i="1" s="1"/>
  <c r="D2003" i="1"/>
  <c r="E2003" i="1" s="1"/>
  <c r="F2003" i="1" s="1"/>
  <c r="D2002" i="1"/>
  <c r="E2002" i="1" s="1"/>
  <c r="F2002" i="1" s="1"/>
  <c r="D2001" i="1"/>
  <c r="E2001" i="1" s="1"/>
  <c r="F2001" i="1" s="1"/>
  <c r="D2000" i="1"/>
  <c r="E2000" i="1" s="1"/>
  <c r="F2000" i="1" s="1"/>
  <c r="D1999" i="1"/>
  <c r="E1999" i="1" s="1"/>
  <c r="F1999" i="1" s="1"/>
  <c r="D1998" i="1"/>
  <c r="E1998" i="1" s="1"/>
  <c r="F1998" i="1" s="1"/>
  <c r="D1997" i="1"/>
  <c r="E1997" i="1" s="1"/>
  <c r="F1997" i="1" s="1"/>
  <c r="D1996" i="1"/>
  <c r="E1996" i="1" s="1"/>
  <c r="F1996" i="1" s="1"/>
  <c r="D1995" i="1"/>
  <c r="E1995" i="1" s="1"/>
  <c r="F1995" i="1" s="1"/>
  <c r="D1994" i="1"/>
  <c r="E1994" i="1" s="1"/>
  <c r="F1994" i="1" s="1"/>
  <c r="D1993" i="1"/>
  <c r="E1993" i="1" s="1"/>
  <c r="F1993" i="1" s="1"/>
  <c r="D1992" i="1"/>
  <c r="E1992" i="1" s="1"/>
  <c r="F1992" i="1" s="1"/>
  <c r="D1991" i="1"/>
  <c r="E1991" i="1" s="1"/>
  <c r="F1991" i="1" s="1"/>
  <c r="D1990" i="1"/>
  <c r="E1990" i="1" s="1"/>
  <c r="F1990" i="1" s="1"/>
  <c r="D1989" i="1"/>
  <c r="E1989" i="1" s="1"/>
  <c r="F1989" i="1" s="1"/>
  <c r="D1988" i="1"/>
  <c r="E1988" i="1" s="1"/>
  <c r="F1988" i="1" s="1"/>
  <c r="D1987" i="1"/>
  <c r="E1987" i="1" s="1"/>
  <c r="F1987" i="1" s="1"/>
  <c r="D1986" i="1"/>
  <c r="E1986" i="1" s="1"/>
  <c r="F1986" i="1" s="1"/>
  <c r="D1985" i="1"/>
  <c r="E1985" i="1" s="1"/>
  <c r="F1985" i="1" s="1"/>
  <c r="D1984" i="1"/>
  <c r="E1984" i="1" s="1"/>
  <c r="F1984" i="1" s="1"/>
  <c r="D1983" i="1"/>
  <c r="E1983" i="1" s="1"/>
  <c r="F1983" i="1" s="1"/>
  <c r="D1982" i="1"/>
  <c r="E1982" i="1" s="1"/>
  <c r="F1982" i="1" s="1"/>
  <c r="D1981" i="1"/>
  <c r="E1981" i="1" s="1"/>
  <c r="F1981" i="1" s="1"/>
  <c r="D1980" i="1"/>
  <c r="E1980" i="1" s="1"/>
  <c r="F1980" i="1" s="1"/>
  <c r="D1979" i="1"/>
  <c r="E1979" i="1" s="1"/>
  <c r="F1979" i="1" s="1"/>
  <c r="D1978" i="1"/>
  <c r="E1978" i="1" s="1"/>
  <c r="F1978" i="1" s="1"/>
  <c r="D1977" i="1"/>
  <c r="E1977" i="1" s="1"/>
  <c r="F1977" i="1" s="1"/>
  <c r="D1976" i="1"/>
  <c r="E1976" i="1" s="1"/>
  <c r="F1976" i="1" s="1"/>
  <c r="D1975" i="1"/>
  <c r="E1975" i="1" s="1"/>
  <c r="F1975" i="1" s="1"/>
  <c r="D1974" i="1"/>
  <c r="E1974" i="1" s="1"/>
  <c r="F1974" i="1" s="1"/>
  <c r="D1973" i="1"/>
  <c r="E1973" i="1" s="1"/>
  <c r="F1973" i="1" s="1"/>
  <c r="D1972" i="1"/>
  <c r="E1972" i="1" s="1"/>
  <c r="F1972" i="1" s="1"/>
  <c r="D1971" i="1"/>
  <c r="E1971" i="1" s="1"/>
  <c r="F1971" i="1" s="1"/>
  <c r="D1970" i="1"/>
  <c r="E1970" i="1" s="1"/>
  <c r="F1970" i="1" s="1"/>
  <c r="D1969" i="1"/>
  <c r="E1969" i="1" s="1"/>
  <c r="F1969" i="1" s="1"/>
  <c r="D1968" i="1"/>
  <c r="E1968" i="1" s="1"/>
  <c r="F1968" i="1" s="1"/>
  <c r="D1967" i="1"/>
  <c r="E1967" i="1" s="1"/>
  <c r="F1967" i="1" s="1"/>
  <c r="D1966" i="1"/>
  <c r="E1966" i="1" s="1"/>
  <c r="F1966" i="1" s="1"/>
  <c r="D1965" i="1"/>
  <c r="E1965" i="1" s="1"/>
  <c r="F1965" i="1" s="1"/>
  <c r="D1964" i="1"/>
  <c r="E1964" i="1" s="1"/>
  <c r="F1964" i="1" s="1"/>
  <c r="D1963" i="1"/>
  <c r="E1963" i="1" s="1"/>
  <c r="F1963" i="1" s="1"/>
  <c r="D1962" i="1"/>
  <c r="E1962" i="1" s="1"/>
  <c r="F1962" i="1" s="1"/>
  <c r="D1961" i="1"/>
  <c r="E1961" i="1" s="1"/>
  <c r="F1961" i="1" s="1"/>
  <c r="D1960" i="1"/>
  <c r="E1960" i="1" s="1"/>
  <c r="F1960" i="1" s="1"/>
  <c r="D1959" i="1"/>
  <c r="E1959" i="1" s="1"/>
  <c r="F1959" i="1" s="1"/>
  <c r="D1958" i="1"/>
  <c r="E1958" i="1" s="1"/>
  <c r="F1958" i="1" s="1"/>
  <c r="D1957" i="1"/>
  <c r="E1957" i="1" s="1"/>
  <c r="F1957" i="1" s="1"/>
  <c r="D1956" i="1"/>
  <c r="E1956" i="1" s="1"/>
  <c r="F1956" i="1" s="1"/>
  <c r="D1955" i="1"/>
  <c r="E1955" i="1" s="1"/>
  <c r="F1955" i="1" s="1"/>
  <c r="D1954" i="1"/>
  <c r="E1954" i="1" s="1"/>
  <c r="F1954" i="1" s="1"/>
  <c r="D1953" i="1"/>
  <c r="E1953" i="1" s="1"/>
  <c r="F1953" i="1" s="1"/>
  <c r="D1952" i="1"/>
  <c r="E1952" i="1" s="1"/>
  <c r="F1952" i="1" s="1"/>
  <c r="D1951" i="1"/>
  <c r="E1951" i="1" s="1"/>
  <c r="F1951" i="1" s="1"/>
  <c r="D1950" i="1"/>
  <c r="E1950" i="1" s="1"/>
  <c r="F1950" i="1" s="1"/>
  <c r="D1949" i="1"/>
  <c r="E1949" i="1" s="1"/>
  <c r="F1949" i="1" s="1"/>
  <c r="D1948" i="1"/>
  <c r="E1948" i="1" s="1"/>
  <c r="F1948" i="1" s="1"/>
  <c r="D1947" i="1"/>
  <c r="E1947" i="1" s="1"/>
  <c r="F1947" i="1" s="1"/>
  <c r="D1946" i="1"/>
  <c r="E1946" i="1" s="1"/>
  <c r="F1946" i="1" s="1"/>
  <c r="D1945" i="1"/>
  <c r="E1945" i="1" s="1"/>
  <c r="F1945" i="1" s="1"/>
  <c r="D1944" i="1"/>
  <c r="E1944" i="1" s="1"/>
  <c r="F1944" i="1" s="1"/>
  <c r="D1943" i="1"/>
  <c r="E1943" i="1" s="1"/>
  <c r="F1943" i="1" s="1"/>
  <c r="D1942" i="1"/>
  <c r="E1942" i="1" s="1"/>
  <c r="F1942" i="1" s="1"/>
  <c r="D1941" i="1"/>
  <c r="E1941" i="1" s="1"/>
  <c r="F1941" i="1" s="1"/>
  <c r="D1940" i="1"/>
  <c r="E1940" i="1" s="1"/>
  <c r="F1940" i="1" s="1"/>
  <c r="D1939" i="1"/>
  <c r="E1939" i="1" s="1"/>
  <c r="F1939" i="1" s="1"/>
  <c r="D1938" i="1"/>
  <c r="E1938" i="1" s="1"/>
  <c r="F1938" i="1" s="1"/>
  <c r="D1937" i="1"/>
  <c r="E1937" i="1" s="1"/>
  <c r="F1937" i="1" s="1"/>
  <c r="D1936" i="1"/>
  <c r="E1936" i="1" s="1"/>
  <c r="F1936" i="1" s="1"/>
  <c r="D1935" i="1"/>
  <c r="E1935" i="1" s="1"/>
  <c r="F1935" i="1" s="1"/>
  <c r="D1934" i="1"/>
  <c r="E1934" i="1" s="1"/>
  <c r="F1934" i="1" s="1"/>
  <c r="D1933" i="1"/>
  <c r="E1933" i="1" s="1"/>
  <c r="F1933" i="1" s="1"/>
  <c r="D1932" i="1"/>
  <c r="E1932" i="1" s="1"/>
  <c r="F1932" i="1" s="1"/>
  <c r="D1931" i="1"/>
  <c r="E1931" i="1" s="1"/>
  <c r="F1931" i="1" s="1"/>
  <c r="D1930" i="1"/>
  <c r="E1930" i="1" s="1"/>
  <c r="F1930" i="1" s="1"/>
  <c r="D1929" i="1"/>
  <c r="E1929" i="1" s="1"/>
  <c r="F1929" i="1" s="1"/>
  <c r="D1928" i="1"/>
  <c r="E1928" i="1" s="1"/>
  <c r="F1928" i="1" s="1"/>
  <c r="D1927" i="1"/>
  <c r="E1927" i="1" s="1"/>
  <c r="F1927" i="1" s="1"/>
  <c r="D1926" i="1"/>
  <c r="E1926" i="1" s="1"/>
  <c r="F1926" i="1" s="1"/>
  <c r="D1925" i="1"/>
  <c r="E1925" i="1" s="1"/>
  <c r="F1925" i="1" s="1"/>
  <c r="D1924" i="1"/>
  <c r="E1924" i="1" s="1"/>
  <c r="F1924" i="1" s="1"/>
  <c r="D1923" i="1"/>
  <c r="E1923" i="1" s="1"/>
  <c r="F1923" i="1" s="1"/>
  <c r="D1922" i="1"/>
  <c r="E1922" i="1" s="1"/>
  <c r="F1922" i="1" s="1"/>
  <c r="D1921" i="1"/>
  <c r="E1921" i="1" s="1"/>
  <c r="F1921" i="1" s="1"/>
  <c r="D1920" i="1"/>
  <c r="E1920" i="1" s="1"/>
  <c r="F1920" i="1" s="1"/>
  <c r="D1919" i="1"/>
  <c r="E1919" i="1" s="1"/>
  <c r="F1919" i="1" s="1"/>
  <c r="D1918" i="1"/>
  <c r="E1918" i="1" s="1"/>
  <c r="F1918" i="1" s="1"/>
  <c r="D1917" i="1"/>
  <c r="E1917" i="1" s="1"/>
  <c r="F1917" i="1" s="1"/>
  <c r="D1916" i="1"/>
  <c r="E1916" i="1" s="1"/>
  <c r="F1916" i="1" s="1"/>
  <c r="D1915" i="1"/>
  <c r="E1915" i="1" s="1"/>
  <c r="F1915" i="1" s="1"/>
  <c r="D1914" i="1"/>
  <c r="E1914" i="1" s="1"/>
  <c r="F1914" i="1" s="1"/>
  <c r="D1913" i="1"/>
  <c r="E1913" i="1" s="1"/>
  <c r="F1913" i="1" s="1"/>
  <c r="D1912" i="1"/>
  <c r="E1912" i="1" s="1"/>
  <c r="F1912" i="1" s="1"/>
  <c r="D1911" i="1"/>
  <c r="E1911" i="1" s="1"/>
  <c r="F1911" i="1" s="1"/>
  <c r="D1910" i="1"/>
  <c r="E1910" i="1" s="1"/>
  <c r="F1910" i="1" s="1"/>
  <c r="D1909" i="1"/>
  <c r="E1909" i="1" s="1"/>
  <c r="F1909" i="1" s="1"/>
  <c r="D1908" i="1"/>
  <c r="E1908" i="1" s="1"/>
  <c r="F1908" i="1" s="1"/>
  <c r="D1907" i="1"/>
  <c r="E1907" i="1" s="1"/>
  <c r="F1907" i="1" s="1"/>
  <c r="D1906" i="1"/>
  <c r="E1906" i="1" s="1"/>
  <c r="F1906" i="1" s="1"/>
  <c r="D1905" i="1"/>
  <c r="E1905" i="1" s="1"/>
  <c r="F1905" i="1" s="1"/>
  <c r="D1904" i="1"/>
  <c r="E1904" i="1" s="1"/>
  <c r="F1904" i="1" s="1"/>
  <c r="D1903" i="1"/>
  <c r="E1903" i="1" s="1"/>
  <c r="F1903" i="1" s="1"/>
  <c r="D1902" i="1"/>
  <c r="E1902" i="1" s="1"/>
  <c r="F1902" i="1" s="1"/>
  <c r="D1901" i="1"/>
  <c r="E1901" i="1" s="1"/>
  <c r="F1901" i="1" s="1"/>
  <c r="D1900" i="1"/>
  <c r="E1900" i="1" s="1"/>
  <c r="F1900" i="1" s="1"/>
  <c r="D1899" i="1"/>
  <c r="E1899" i="1" s="1"/>
  <c r="F1899" i="1" s="1"/>
  <c r="D1898" i="1"/>
  <c r="E1898" i="1" s="1"/>
  <c r="F1898" i="1" s="1"/>
  <c r="D1897" i="1"/>
  <c r="E1897" i="1" s="1"/>
  <c r="F1897" i="1" s="1"/>
  <c r="D1896" i="1"/>
  <c r="E1896" i="1" s="1"/>
  <c r="F1896" i="1" s="1"/>
  <c r="D1895" i="1"/>
  <c r="E1895" i="1" s="1"/>
  <c r="F1895" i="1" s="1"/>
  <c r="D1894" i="1"/>
  <c r="E1894" i="1" s="1"/>
  <c r="F1894" i="1" s="1"/>
  <c r="D1893" i="1"/>
  <c r="E1893" i="1" s="1"/>
  <c r="F1893" i="1" s="1"/>
  <c r="D1892" i="1"/>
  <c r="E1892" i="1" s="1"/>
  <c r="F1892" i="1" s="1"/>
  <c r="D1891" i="1"/>
  <c r="E1891" i="1" s="1"/>
  <c r="F1891" i="1" s="1"/>
  <c r="D1890" i="1"/>
  <c r="E1890" i="1" s="1"/>
  <c r="F1890" i="1" s="1"/>
  <c r="D1889" i="1"/>
  <c r="E1889" i="1" s="1"/>
  <c r="F1889" i="1" s="1"/>
  <c r="D1888" i="1"/>
  <c r="E1888" i="1" s="1"/>
  <c r="F1888" i="1" s="1"/>
  <c r="D1887" i="1"/>
  <c r="E1887" i="1" s="1"/>
  <c r="F1887" i="1" s="1"/>
  <c r="D1886" i="1"/>
  <c r="E1886" i="1" s="1"/>
  <c r="F1886" i="1" s="1"/>
  <c r="D1885" i="1"/>
  <c r="E1885" i="1" s="1"/>
  <c r="F1885" i="1" s="1"/>
  <c r="D1884" i="1"/>
  <c r="E1884" i="1" s="1"/>
  <c r="F1884" i="1" s="1"/>
  <c r="D1883" i="1"/>
  <c r="E1883" i="1" s="1"/>
  <c r="F1883" i="1" s="1"/>
  <c r="D1882" i="1"/>
  <c r="E1882" i="1" s="1"/>
  <c r="F1882" i="1" s="1"/>
  <c r="D1881" i="1"/>
  <c r="E1881" i="1" s="1"/>
  <c r="F1881" i="1" s="1"/>
  <c r="D1880" i="1"/>
  <c r="E1880" i="1" s="1"/>
  <c r="F1880" i="1" s="1"/>
  <c r="D1879" i="1"/>
  <c r="E1879" i="1" s="1"/>
  <c r="F1879" i="1" s="1"/>
  <c r="D1878" i="1"/>
  <c r="E1878" i="1" s="1"/>
  <c r="F1878" i="1" s="1"/>
  <c r="D1877" i="1"/>
  <c r="E1877" i="1" s="1"/>
  <c r="F1877" i="1" s="1"/>
  <c r="D1876" i="1"/>
  <c r="E1876" i="1" s="1"/>
  <c r="F1876" i="1" s="1"/>
  <c r="D1875" i="1"/>
  <c r="E1875" i="1" s="1"/>
  <c r="F1875" i="1" s="1"/>
  <c r="D1874" i="1"/>
  <c r="E1874" i="1" s="1"/>
  <c r="F1874" i="1" s="1"/>
  <c r="D1873" i="1"/>
  <c r="E1873" i="1" s="1"/>
  <c r="F1873" i="1" s="1"/>
  <c r="D1872" i="1"/>
  <c r="E1872" i="1" s="1"/>
  <c r="F1872" i="1" s="1"/>
  <c r="D1871" i="1"/>
  <c r="E1871" i="1" s="1"/>
  <c r="F1871" i="1" s="1"/>
  <c r="D1870" i="1"/>
  <c r="E1870" i="1" s="1"/>
  <c r="F1870" i="1" s="1"/>
  <c r="D1869" i="1"/>
  <c r="E1869" i="1" s="1"/>
  <c r="F1869" i="1" s="1"/>
  <c r="D1868" i="1"/>
  <c r="E1868" i="1" s="1"/>
  <c r="F1868" i="1" s="1"/>
  <c r="D1867" i="1"/>
  <c r="E1867" i="1" s="1"/>
  <c r="F1867" i="1" s="1"/>
  <c r="D1866" i="1"/>
  <c r="E1866" i="1" s="1"/>
  <c r="F1866" i="1" s="1"/>
  <c r="D1865" i="1"/>
  <c r="E1865" i="1" s="1"/>
  <c r="F1865" i="1" s="1"/>
  <c r="D1864" i="1"/>
  <c r="E1864" i="1" s="1"/>
  <c r="F1864" i="1" s="1"/>
  <c r="D1863" i="1"/>
  <c r="E1863" i="1" s="1"/>
  <c r="F1863" i="1" s="1"/>
  <c r="D1862" i="1"/>
  <c r="E1862" i="1" s="1"/>
  <c r="F1862" i="1" s="1"/>
  <c r="D1861" i="1"/>
  <c r="E1861" i="1" s="1"/>
  <c r="F1861" i="1" s="1"/>
  <c r="D1860" i="1"/>
  <c r="E1860" i="1" s="1"/>
  <c r="F1860" i="1" s="1"/>
  <c r="D1859" i="1"/>
  <c r="E1859" i="1" s="1"/>
  <c r="F1859" i="1" s="1"/>
  <c r="D1858" i="1"/>
  <c r="E1858" i="1" s="1"/>
  <c r="F1858" i="1" s="1"/>
  <c r="D1857" i="1"/>
  <c r="E1857" i="1" s="1"/>
  <c r="F1857" i="1" s="1"/>
  <c r="D1856" i="1"/>
  <c r="E1856" i="1" s="1"/>
  <c r="F1856" i="1" s="1"/>
  <c r="D1855" i="1"/>
  <c r="E1855" i="1" s="1"/>
  <c r="F1855" i="1" s="1"/>
  <c r="D1854" i="1"/>
  <c r="E1854" i="1" s="1"/>
  <c r="F1854" i="1" s="1"/>
  <c r="D1853" i="1"/>
  <c r="E1853" i="1" s="1"/>
  <c r="F1853" i="1" s="1"/>
  <c r="D1852" i="1"/>
  <c r="E1852" i="1" s="1"/>
  <c r="F1852" i="1" s="1"/>
  <c r="D1851" i="1"/>
  <c r="E1851" i="1" s="1"/>
  <c r="F1851" i="1" s="1"/>
  <c r="D1850" i="1"/>
  <c r="E1850" i="1" s="1"/>
  <c r="F1850" i="1" s="1"/>
  <c r="D1849" i="1"/>
  <c r="E1849" i="1" s="1"/>
  <c r="F1849" i="1" s="1"/>
  <c r="D1848" i="1"/>
  <c r="E1848" i="1" s="1"/>
  <c r="F1848" i="1" s="1"/>
  <c r="D1847" i="1"/>
  <c r="E1847" i="1" s="1"/>
  <c r="F1847" i="1" s="1"/>
  <c r="D1846" i="1"/>
  <c r="E1846" i="1" s="1"/>
  <c r="F1846" i="1" s="1"/>
  <c r="D1845" i="1"/>
  <c r="E1845" i="1" s="1"/>
  <c r="F1845" i="1" s="1"/>
  <c r="D1844" i="1"/>
  <c r="E1844" i="1" s="1"/>
  <c r="F1844" i="1" s="1"/>
  <c r="D1843" i="1"/>
  <c r="E1843" i="1" s="1"/>
  <c r="F1843" i="1" s="1"/>
  <c r="D1842" i="1"/>
  <c r="E1842" i="1" s="1"/>
  <c r="F1842" i="1" s="1"/>
  <c r="D1841" i="1"/>
  <c r="E1841" i="1" s="1"/>
  <c r="F1841" i="1" s="1"/>
  <c r="D1840" i="1"/>
  <c r="E1840" i="1" s="1"/>
  <c r="F1840" i="1" s="1"/>
  <c r="D1839" i="1"/>
  <c r="E1839" i="1" s="1"/>
  <c r="F1839" i="1" s="1"/>
  <c r="D1838" i="1"/>
  <c r="E1838" i="1" s="1"/>
  <c r="F1838" i="1" s="1"/>
  <c r="D1837" i="1"/>
  <c r="E1837" i="1" s="1"/>
  <c r="F1837" i="1" s="1"/>
  <c r="D1836" i="1"/>
  <c r="E1836" i="1" s="1"/>
  <c r="F1836" i="1" s="1"/>
  <c r="D1835" i="1"/>
  <c r="E1835" i="1" s="1"/>
  <c r="F1835" i="1" s="1"/>
  <c r="D1834" i="1"/>
  <c r="E1834" i="1" s="1"/>
  <c r="F1834" i="1" s="1"/>
  <c r="D1833" i="1"/>
  <c r="E1833" i="1" s="1"/>
  <c r="F1833" i="1" s="1"/>
  <c r="D1832" i="1"/>
  <c r="E1832" i="1" s="1"/>
  <c r="F1832" i="1" s="1"/>
  <c r="D1831" i="1"/>
  <c r="E1831" i="1" s="1"/>
  <c r="F1831" i="1" s="1"/>
  <c r="D1830" i="1"/>
  <c r="E1830" i="1" s="1"/>
  <c r="F1830" i="1" s="1"/>
  <c r="D1829" i="1"/>
  <c r="E1829" i="1" s="1"/>
  <c r="F1829" i="1" s="1"/>
  <c r="D1828" i="1"/>
  <c r="E1828" i="1" s="1"/>
  <c r="F1828" i="1" s="1"/>
  <c r="D1827" i="1"/>
  <c r="E1827" i="1" s="1"/>
  <c r="F1827" i="1" s="1"/>
  <c r="D1826" i="1"/>
  <c r="E1826" i="1" s="1"/>
  <c r="F1826" i="1" s="1"/>
  <c r="D1825" i="1"/>
  <c r="E1825" i="1" s="1"/>
  <c r="F1825" i="1" s="1"/>
  <c r="D1824" i="1"/>
  <c r="E1824" i="1" s="1"/>
  <c r="F1824" i="1" s="1"/>
  <c r="D1823" i="1"/>
  <c r="E1823" i="1" s="1"/>
  <c r="F1823" i="1" s="1"/>
  <c r="D1822" i="1"/>
  <c r="E1822" i="1" s="1"/>
  <c r="F1822" i="1" s="1"/>
  <c r="D1821" i="1"/>
  <c r="E1821" i="1" s="1"/>
  <c r="F1821" i="1" s="1"/>
  <c r="D1820" i="1"/>
  <c r="E1820" i="1" s="1"/>
  <c r="F1820" i="1" s="1"/>
  <c r="D1819" i="1"/>
  <c r="E1819" i="1" s="1"/>
  <c r="F1819" i="1" s="1"/>
  <c r="D1818" i="1"/>
  <c r="E1818" i="1" s="1"/>
  <c r="F1818" i="1" s="1"/>
  <c r="D1817" i="1"/>
  <c r="E1817" i="1" s="1"/>
  <c r="F1817" i="1" s="1"/>
  <c r="D1816" i="1"/>
  <c r="E1816" i="1" s="1"/>
  <c r="F1816" i="1" s="1"/>
  <c r="D1815" i="1"/>
  <c r="E1815" i="1" s="1"/>
  <c r="F1815" i="1" s="1"/>
  <c r="D1814" i="1"/>
  <c r="E1814" i="1" s="1"/>
  <c r="F1814" i="1" s="1"/>
  <c r="D1813" i="1"/>
  <c r="E1813" i="1" s="1"/>
  <c r="F1813" i="1" s="1"/>
  <c r="D1812" i="1"/>
  <c r="E1812" i="1" s="1"/>
  <c r="F1812" i="1" s="1"/>
  <c r="D1811" i="1"/>
  <c r="E1811" i="1" s="1"/>
  <c r="F1811" i="1" s="1"/>
  <c r="D1810" i="1"/>
  <c r="E1810" i="1" s="1"/>
  <c r="F1810" i="1" s="1"/>
  <c r="D1809" i="1"/>
  <c r="E1809" i="1" s="1"/>
  <c r="F1809" i="1" s="1"/>
  <c r="D1808" i="1"/>
  <c r="E1808" i="1" s="1"/>
  <c r="F1808" i="1" s="1"/>
  <c r="D1807" i="1"/>
  <c r="E1807" i="1" s="1"/>
  <c r="F1807" i="1" s="1"/>
  <c r="D1806" i="1"/>
  <c r="E1806" i="1" s="1"/>
  <c r="F1806" i="1" s="1"/>
  <c r="D1805" i="1"/>
  <c r="E1805" i="1" s="1"/>
  <c r="F1805" i="1" s="1"/>
  <c r="D1804" i="1"/>
  <c r="E1804" i="1" s="1"/>
  <c r="F1804" i="1" s="1"/>
  <c r="D1803" i="1"/>
  <c r="E1803" i="1" s="1"/>
  <c r="F1803" i="1" s="1"/>
  <c r="D1802" i="1"/>
  <c r="E1802" i="1" s="1"/>
  <c r="F1802" i="1" s="1"/>
  <c r="D1801" i="1"/>
  <c r="E1801" i="1" s="1"/>
  <c r="F1801" i="1" s="1"/>
  <c r="D1800" i="1"/>
  <c r="E1800" i="1" s="1"/>
  <c r="F1800" i="1" s="1"/>
  <c r="D1799" i="1"/>
  <c r="E1799" i="1" s="1"/>
  <c r="F1799" i="1" s="1"/>
  <c r="D1798" i="1"/>
  <c r="E1798" i="1" s="1"/>
  <c r="F1798" i="1" s="1"/>
  <c r="D1797" i="1"/>
  <c r="E1797" i="1" s="1"/>
  <c r="F1797" i="1" s="1"/>
  <c r="D1796" i="1"/>
  <c r="E1796" i="1" s="1"/>
  <c r="F1796" i="1" s="1"/>
  <c r="D1795" i="1"/>
  <c r="E1795" i="1" s="1"/>
  <c r="F1795" i="1" s="1"/>
  <c r="D1794" i="1"/>
  <c r="E1794" i="1" s="1"/>
  <c r="F1794" i="1" s="1"/>
  <c r="D1793" i="1"/>
  <c r="E1793" i="1" s="1"/>
  <c r="F1793" i="1" s="1"/>
  <c r="D1792" i="1"/>
  <c r="E1792" i="1" s="1"/>
  <c r="F1792" i="1" s="1"/>
  <c r="D1791" i="1"/>
  <c r="E1791" i="1" s="1"/>
  <c r="F1791" i="1" s="1"/>
  <c r="D1790" i="1"/>
  <c r="E1790" i="1" s="1"/>
  <c r="F1790" i="1" s="1"/>
  <c r="D1789" i="1"/>
  <c r="E1789" i="1" s="1"/>
  <c r="F1789" i="1" s="1"/>
  <c r="D1788" i="1"/>
  <c r="E1788" i="1" s="1"/>
  <c r="F1788" i="1" s="1"/>
  <c r="D1787" i="1"/>
  <c r="E1787" i="1" s="1"/>
  <c r="F1787" i="1" s="1"/>
  <c r="D1786" i="1"/>
  <c r="E1786" i="1" s="1"/>
  <c r="F1786" i="1" s="1"/>
  <c r="D1785" i="1"/>
  <c r="E1785" i="1" s="1"/>
  <c r="F1785" i="1" s="1"/>
  <c r="D1784" i="1"/>
  <c r="E1784" i="1" s="1"/>
  <c r="F1784" i="1" s="1"/>
  <c r="D1783" i="1"/>
  <c r="E1783" i="1" s="1"/>
  <c r="F1783" i="1" s="1"/>
  <c r="D1782" i="1"/>
  <c r="E1782" i="1" s="1"/>
  <c r="F1782" i="1" s="1"/>
  <c r="D1781" i="1"/>
  <c r="E1781" i="1" s="1"/>
  <c r="F1781" i="1" s="1"/>
  <c r="D1780" i="1"/>
  <c r="E1780" i="1" s="1"/>
  <c r="F1780" i="1" s="1"/>
  <c r="D1779" i="1"/>
  <c r="E1779" i="1" s="1"/>
  <c r="F1779" i="1" s="1"/>
  <c r="D1778" i="1"/>
  <c r="E1778" i="1" s="1"/>
  <c r="F1778" i="1" s="1"/>
  <c r="D1777" i="1"/>
  <c r="E1777" i="1" s="1"/>
  <c r="F1777" i="1" s="1"/>
  <c r="D1776" i="1"/>
  <c r="E1776" i="1" s="1"/>
  <c r="F1776" i="1" s="1"/>
  <c r="D1775" i="1"/>
  <c r="E1775" i="1" s="1"/>
  <c r="F1775" i="1" s="1"/>
  <c r="D1774" i="1"/>
  <c r="E1774" i="1" s="1"/>
  <c r="F1774" i="1" s="1"/>
  <c r="D1773" i="1"/>
  <c r="E1773" i="1" s="1"/>
  <c r="F1773" i="1" s="1"/>
  <c r="D1772" i="1"/>
  <c r="E1772" i="1" s="1"/>
  <c r="F1772" i="1" s="1"/>
  <c r="D1771" i="1"/>
  <c r="E1771" i="1" s="1"/>
  <c r="F1771" i="1" s="1"/>
  <c r="D1770" i="1"/>
  <c r="E1770" i="1" s="1"/>
  <c r="F1770" i="1" s="1"/>
  <c r="D1769" i="1"/>
  <c r="E1769" i="1" s="1"/>
  <c r="F1769" i="1" s="1"/>
  <c r="D1768" i="1"/>
  <c r="E1768" i="1" s="1"/>
  <c r="F1768" i="1" s="1"/>
  <c r="D1767" i="1"/>
  <c r="E1767" i="1" s="1"/>
  <c r="F1767" i="1" s="1"/>
  <c r="D1766" i="1"/>
  <c r="E1766" i="1" s="1"/>
  <c r="F1766" i="1" s="1"/>
  <c r="D1765" i="1"/>
  <c r="E1765" i="1" s="1"/>
  <c r="F1765" i="1" s="1"/>
  <c r="D1764" i="1"/>
  <c r="E1764" i="1" s="1"/>
  <c r="F1764" i="1" s="1"/>
  <c r="D1763" i="1"/>
  <c r="E1763" i="1" s="1"/>
  <c r="F1763" i="1" s="1"/>
  <c r="D1762" i="1"/>
  <c r="E1762" i="1" s="1"/>
  <c r="F1762" i="1" s="1"/>
  <c r="D1761" i="1"/>
  <c r="E1761" i="1" s="1"/>
  <c r="F1761" i="1" s="1"/>
  <c r="D1760" i="1"/>
  <c r="E1760" i="1" s="1"/>
  <c r="F1760" i="1" s="1"/>
  <c r="D1759" i="1"/>
  <c r="E1759" i="1" s="1"/>
  <c r="F1759" i="1" s="1"/>
  <c r="D1758" i="1"/>
  <c r="E1758" i="1" s="1"/>
  <c r="F1758" i="1" s="1"/>
  <c r="D1757" i="1"/>
  <c r="E1757" i="1" s="1"/>
  <c r="F1757" i="1" s="1"/>
  <c r="D1756" i="1"/>
  <c r="E1756" i="1" s="1"/>
  <c r="F1756" i="1" s="1"/>
  <c r="D1755" i="1"/>
  <c r="E1755" i="1" s="1"/>
  <c r="F1755" i="1" s="1"/>
  <c r="D1754" i="1"/>
  <c r="E1754" i="1" s="1"/>
  <c r="F1754" i="1" s="1"/>
  <c r="D1753" i="1"/>
  <c r="E1753" i="1" s="1"/>
  <c r="F1753" i="1" s="1"/>
  <c r="D1752" i="1"/>
  <c r="E1752" i="1" s="1"/>
  <c r="F1752" i="1" s="1"/>
  <c r="D1751" i="1"/>
  <c r="E1751" i="1" s="1"/>
  <c r="F1751" i="1" s="1"/>
  <c r="D1750" i="1"/>
  <c r="E1750" i="1" s="1"/>
  <c r="F1750" i="1" s="1"/>
  <c r="D1749" i="1"/>
  <c r="E1749" i="1" s="1"/>
  <c r="F1749" i="1" s="1"/>
  <c r="D1748" i="1"/>
  <c r="E1748" i="1" s="1"/>
  <c r="F1748" i="1" s="1"/>
  <c r="D1747" i="1"/>
  <c r="E1747" i="1" s="1"/>
  <c r="F1747" i="1" s="1"/>
  <c r="D1746" i="1"/>
  <c r="E1746" i="1" s="1"/>
  <c r="F1746" i="1" s="1"/>
  <c r="D1745" i="1"/>
  <c r="E1745" i="1" s="1"/>
  <c r="F1745" i="1" s="1"/>
  <c r="D1744" i="1"/>
  <c r="E1744" i="1" s="1"/>
  <c r="F1744" i="1" s="1"/>
  <c r="D1743" i="1"/>
  <c r="E1743" i="1" s="1"/>
  <c r="F1743" i="1" s="1"/>
  <c r="D1742" i="1"/>
  <c r="E1742" i="1" s="1"/>
  <c r="F1742" i="1" s="1"/>
  <c r="D1741" i="1"/>
  <c r="E1741" i="1" s="1"/>
  <c r="F1741" i="1" s="1"/>
  <c r="D1740" i="1"/>
  <c r="E1740" i="1" s="1"/>
  <c r="F1740" i="1" s="1"/>
  <c r="D1739" i="1"/>
  <c r="E1739" i="1" s="1"/>
  <c r="F1739" i="1" s="1"/>
  <c r="D1738" i="1"/>
  <c r="E1738" i="1" s="1"/>
  <c r="F1738" i="1" s="1"/>
  <c r="D1737" i="1"/>
  <c r="E1737" i="1" s="1"/>
  <c r="F1737" i="1" s="1"/>
  <c r="D1736" i="1"/>
  <c r="E1736" i="1" s="1"/>
  <c r="F1736" i="1" s="1"/>
  <c r="D1735" i="1"/>
  <c r="E1735" i="1" s="1"/>
  <c r="F1735" i="1" s="1"/>
  <c r="D1734" i="1"/>
  <c r="E1734" i="1" s="1"/>
  <c r="F1734" i="1" s="1"/>
  <c r="D1733" i="1"/>
  <c r="E1733" i="1" s="1"/>
  <c r="F1733" i="1" s="1"/>
  <c r="D1732" i="1"/>
  <c r="E1732" i="1" s="1"/>
  <c r="F1732" i="1" s="1"/>
  <c r="D1731" i="1"/>
  <c r="E1731" i="1" s="1"/>
  <c r="F1731" i="1" s="1"/>
  <c r="D1730" i="1"/>
  <c r="E1730" i="1" s="1"/>
  <c r="F1730" i="1" s="1"/>
  <c r="D1729" i="1"/>
  <c r="E1729" i="1" s="1"/>
  <c r="F1729" i="1" s="1"/>
  <c r="D1728" i="1"/>
  <c r="E1728" i="1" s="1"/>
  <c r="F1728" i="1" s="1"/>
  <c r="D1727" i="1"/>
  <c r="E1727" i="1" s="1"/>
  <c r="F1727" i="1" s="1"/>
  <c r="D1726" i="1"/>
  <c r="E1726" i="1" s="1"/>
  <c r="F1726" i="1" s="1"/>
  <c r="D1725" i="1"/>
  <c r="E1725" i="1" s="1"/>
  <c r="F1725" i="1" s="1"/>
  <c r="D1724" i="1"/>
  <c r="E1724" i="1" s="1"/>
  <c r="F1724" i="1" s="1"/>
  <c r="D1723" i="1"/>
  <c r="E1723" i="1" s="1"/>
  <c r="F1723" i="1" s="1"/>
  <c r="D1722" i="1"/>
  <c r="E1722" i="1" s="1"/>
  <c r="F1722" i="1" s="1"/>
  <c r="D1721" i="1"/>
  <c r="E1721" i="1" s="1"/>
  <c r="F1721" i="1" s="1"/>
  <c r="D1720" i="1"/>
  <c r="E1720" i="1" s="1"/>
  <c r="F1720" i="1" s="1"/>
  <c r="D1719" i="1"/>
  <c r="E1719" i="1" s="1"/>
  <c r="F1719" i="1" s="1"/>
  <c r="D1718" i="1"/>
  <c r="E1718" i="1" s="1"/>
  <c r="F1718" i="1" s="1"/>
  <c r="D1717" i="1"/>
  <c r="E1717" i="1" s="1"/>
  <c r="F1717" i="1" s="1"/>
  <c r="D1716" i="1"/>
  <c r="E1716" i="1" s="1"/>
  <c r="F1716" i="1" s="1"/>
  <c r="D1715" i="1"/>
  <c r="E1715" i="1" s="1"/>
  <c r="F1715" i="1" s="1"/>
  <c r="D1714" i="1"/>
  <c r="E1714" i="1" s="1"/>
  <c r="F1714" i="1" s="1"/>
  <c r="D1713" i="1"/>
  <c r="E1713" i="1" s="1"/>
  <c r="F1713" i="1" s="1"/>
  <c r="D1712" i="1"/>
  <c r="E1712" i="1" s="1"/>
  <c r="F1712" i="1" s="1"/>
  <c r="D1711" i="1"/>
  <c r="E1711" i="1" s="1"/>
  <c r="F1711" i="1" s="1"/>
  <c r="D1710" i="1"/>
  <c r="E1710" i="1" s="1"/>
  <c r="F1710" i="1" s="1"/>
  <c r="D1709" i="1"/>
  <c r="E1709" i="1" s="1"/>
  <c r="F1709" i="1" s="1"/>
  <c r="D1708" i="1"/>
  <c r="E1708" i="1" s="1"/>
  <c r="F1708" i="1" s="1"/>
  <c r="D1707" i="1"/>
  <c r="E1707" i="1" s="1"/>
  <c r="F1707" i="1" s="1"/>
  <c r="D1706" i="1"/>
  <c r="E1706" i="1" s="1"/>
  <c r="F1706" i="1" s="1"/>
  <c r="D1705" i="1"/>
  <c r="E1705" i="1" s="1"/>
  <c r="F1705" i="1" s="1"/>
  <c r="D1704" i="1"/>
  <c r="E1704" i="1" s="1"/>
  <c r="F1704" i="1" s="1"/>
  <c r="D1703" i="1"/>
  <c r="E1703" i="1" s="1"/>
  <c r="F1703" i="1" s="1"/>
  <c r="D1702" i="1"/>
  <c r="E1702" i="1" s="1"/>
  <c r="F1702" i="1" s="1"/>
  <c r="D1701" i="1"/>
  <c r="E1701" i="1" s="1"/>
  <c r="F1701" i="1" s="1"/>
  <c r="D1700" i="1"/>
  <c r="E1700" i="1" s="1"/>
  <c r="F1700" i="1" s="1"/>
  <c r="D1699" i="1"/>
  <c r="E1699" i="1" s="1"/>
  <c r="F1699" i="1" s="1"/>
  <c r="D1698" i="1"/>
  <c r="E1698" i="1" s="1"/>
  <c r="F1698" i="1" s="1"/>
  <c r="D1697" i="1"/>
  <c r="E1697" i="1" s="1"/>
  <c r="F1697" i="1" s="1"/>
  <c r="D1696" i="1"/>
  <c r="E1696" i="1" s="1"/>
  <c r="F1696" i="1" s="1"/>
  <c r="D1695" i="1"/>
  <c r="E1695" i="1" s="1"/>
  <c r="F1695" i="1" s="1"/>
  <c r="D1694" i="1"/>
  <c r="E1694" i="1" s="1"/>
  <c r="F1694" i="1" s="1"/>
  <c r="D1693" i="1"/>
  <c r="E1693" i="1" s="1"/>
  <c r="F1693" i="1" s="1"/>
  <c r="D1692" i="1"/>
  <c r="E1692" i="1" s="1"/>
  <c r="F1692" i="1" s="1"/>
  <c r="D1691" i="1"/>
  <c r="E1691" i="1" s="1"/>
  <c r="F1691" i="1" s="1"/>
  <c r="D1690" i="1"/>
  <c r="E1690" i="1" s="1"/>
  <c r="F1690" i="1" s="1"/>
  <c r="D1689" i="1"/>
  <c r="E1689" i="1" s="1"/>
  <c r="F1689" i="1" s="1"/>
  <c r="D1688" i="1"/>
  <c r="E1688" i="1" s="1"/>
  <c r="F1688" i="1" s="1"/>
  <c r="D1687" i="1"/>
  <c r="E1687" i="1" s="1"/>
  <c r="F1687" i="1" s="1"/>
  <c r="D1686" i="1"/>
  <c r="E1686" i="1" s="1"/>
  <c r="F1686" i="1" s="1"/>
  <c r="D1685" i="1"/>
  <c r="E1685" i="1" s="1"/>
  <c r="F1685" i="1" s="1"/>
  <c r="D1684" i="1"/>
  <c r="E1684" i="1" s="1"/>
  <c r="F1684" i="1" s="1"/>
  <c r="D1683" i="1"/>
  <c r="E1683" i="1" s="1"/>
  <c r="F1683" i="1" s="1"/>
  <c r="D1682" i="1"/>
  <c r="E1682" i="1" s="1"/>
  <c r="F1682" i="1" s="1"/>
  <c r="D1681" i="1"/>
  <c r="E1681" i="1" s="1"/>
  <c r="F1681" i="1" s="1"/>
  <c r="D1680" i="1"/>
  <c r="E1680" i="1" s="1"/>
  <c r="F1680" i="1" s="1"/>
  <c r="D1679" i="1"/>
  <c r="E1679" i="1" s="1"/>
  <c r="F1679" i="1" s="1"/>
  <c r="D1678" i="1"/>
  <c r="E1678" i="1" s="1"/>
  <c r="F1678" i="1" s="1"/>
  <c r="D1677" i="1"/>
  <c r="E1677" i="1" s="1"/>
  <c r="F1677" i="1" s="1"/>
  <c r="F1676" i="1"/>
  <c r="D1676" i="1"/>
  <c r="E1676" i="1" s="1"/>
  <c r="D1675" i="1"/>
  <c r="E1675" i="1" s="1"/>
  <c r="F1675" i="1" s="1"/>
  <c r="D1674" i="1"/>
  <c r="E1674" i="1" s="1"/>
  <c r="F1674" i="1" s="1"/>
  <c r="D1673" i="1"/>
  <c r="E1673" i="1" s="1"/>
  <c r="F1673" i="1" s="1"/>
  <c r="D1672" i="1"/>
  <c r="E1672" i="1" s="1"/>
  <c r="F1672" i="1" s="1"/>
  <c r="D1671" i="1"/>
  <c r="E1671" i="1" s="1"/>
  <c r="F1671" i="1" s="1"/>
  <c r="D1670" i="1"/>
  <c r="E1670" i="1" s="1"/>
  <c r="F1670" i="1" s="1"/>
  <c r="D1669" i="1"/>
  <c r="E1669" i="1" s="1"/>
  <c r="F1669" i="1" s="1"/>
  <c r="D1668" i="1"/>
  <c r="E1668" i="1" s="1"/>
  <c r="F1668" i="1" s="1"/>
  <c r="D1667" i="1"/>
  <c r="E1667" i="1" s="1"/>
  <c r="F1667" i="1" s="1"/>
  <c r="D1666" i="1"/>
  <c r="E1666" i="1" s="1"/>
  <c r="F1666" i="1" s="1"/>
  <c r="D1665" i="1"/>
  <c r="E1665" i="1" s="1"/>
  <c r="F1665" i="1" s="1"/>
  <c r="D1664" i="1"/>
  <c r="E1664" i="1" s="1"/>
  <c r="F1664" i="1" s="1"/>
  <c r="D1663" i="1"/>
  <c r="E1663" i="1" s="1"/>
  <c r="F1663" i="1" s="1"/>
  <c r="D1662" i="1"/>
  <c r="E1662" i="1" s="1"/>
  <c r="F1662" i="1" s="1"/>
  <c r="D1661" i="1"/>
  <c r="E1661" i="1" s="1"/>
  <c r="F1661" i="1" s="1"/>
  <c r="D1660" i="1"/>
  <c r="E1660" i="1" s="1"/>
  <c r="F1660" i="1" s="1"/>
  <c r="D1659" i="1"/>
  <c r="E1659" i="1" s="1"/>
  <c r="F1659" i="1" s="1"/>
  <c r="D1658" i="1"/>
  <c r="E1658" i="1" s="1"/>
  <c r="F1658" i="1" s="1"/>
  <c r="D1657" i="1"/>
  <c r="E1657" i="1" s="1"/>
  <c r="F1657" i="1" s="1"/>
  <c r="D1656" i="1"/>
  <c r="E1656" i="1" s="1"/>
  <c r="F1656" i="1" s="1"/>
  <c r="D1655" i="1"/>
  <c r="E1655" i="1" s="1"/>
  <c r="F1655" i="1" s="1"/>
  <c r="D1654" i="1"/>
  <c r="E1654" i="1" s="1"/>
  <c r="F1654" i="1" s="1"/>
  <c r="D1653" i="1"/>
  <c r="E1653" i="1" s="1"/>
  <c r="F1653" i="1" s="1"/>
  <c r="D1652" i="1"/>
  <c r="E1652" i="1" s="1"/>
  <c r="F1652" i="1" s="1"/>
  <c r="D1651" i="1"/>
  <c r="E1651" i="1" s="1"/>
  <c r="F1651" i="1" s="1"/>
  <c r="D1650" i="1"/>
  <c r="E1650" i="1" s="1"/>
  <c r="F1650" i="1" s="1"/>
  <c r="D1649" i="1"/>
  <c r="E1649" i="1" s="1"/>
  <c r="F1649" i="1" s="1"/>
  <c r="D1648" i="1"/>
  <c r="E1648" i="1" s="1"/>
  <c r="F1648" i="1" s="1"/>
  <c r="D1647" i="1"/>
  <c r="E1647" i="1" s="1"/>
  <c r="F1647" i="1" s="1"/>
  <c r="D1646" i="1"/>
  <c r="E1646" i="1" s="1"/>
  <c r="F1646" i="1" s="1"/>
  <c r="D1645" i="1"/>
  <c r="E1645" i="1" s="1"/>
  <c r="F1645" i="1" s="1"/>
  <c r="D1644" i="1"/>
  <c r="E1644" i="1" s="1"/>
  <c r="F1644" i="1" s="1"/>
  <c r="D1643" i="1"/>
  <c r="E1643" i="1" s="1"/>
  <c r="F1643" i="1" s="1"/>
  <c r="D1642" i="1"/>
  <c r="E1642" i="1" s="1"/>
  <c r="F1642" i="1" s="1"/>
  <c r="D1641" i="1"/>
  <c r="E1641" i="1" s="1"/>
  <c r="F1641" i="1" s="1"/>
  <c r="D1640" i="1"/>
  <c r="E1640" i="1" s="1"/>
  <c r="F1640" i="1" s="1"/>
  <c r="D1639" i="1"/>
  <c r="E1639" i="1" s="1"/>
  <c r="F1639" i="1" s="1"/>
  <c r="D1638" i="1"/>
  <c r="E1638" i="1" s="1"/>
  <c r="F1638" i="1" s="1"/>
  <c r="D1637" i="1"/>
  <c r="E1637" i="1" s="1"/>
  <c r="F1637" i="1" s="1"/>
  <c r="D1636" i="1"/>
  <c r="E1636" i="1" s="1"/>
  <c r="F1636" i="1" s="1"/>
  <c r="D1635" i="1"/>
  <c r="E1635" i="1" s="1"/>
  <c r="F1635" i="1" s="1"/>
  <c r="D1634" i="1"/>
  <c r="E1634" i="1" s="1"/>
  <c r="F1634" i="1" s="1"/>
  <c r="D1633" i="1"/>
  <c r="E1633" i="1" s="1"/>
  <c r="F1633" i="1" s="1"/>
  <c r="D1632" i="1"/>
  <c r="E1632" i="1" s="1"/>
  <c r="F1632" i="1" s="1"/>
  <c r="D1631" i="1"/>
  <c r="E1631" i="1" s="1"/>
  <c r="F1631" i="1" s="1"/>
  <c r="D1630" i="1"/>
  <c r="E1630" i="1" s="1"/>
  <c r="F1630" i="1" s="1"/>
  <c r="D1629" i="1"/>
  <c r="E1629" i="1" s="1"/>
  <c r="F1629" i="1" s="1"/>
  <c r="D1628" i="1"/>
  <c r="E1628" i="1" s="1"/>
  <c r="F1628" i="1" s="1"/>
  <c r="D1627" i="1"/>
  <c r="E1627" i="1" s="1"/>
  <c r="F1627" i="1" s="1"/>
  <c r="D1626" i="1"/>
  <c r="E1626" i="1" s="1"/>
  <c r="F1626" i="1" s="1"/>
  <c r="D1625" i="1"/>
  <c r="E1625" i="1" s="1"/>
  <c r="F1625" i="1" s="1"/>
  <c r="D1624" i="1"/>
  <c r="E1624" i="1" s="1"/>
  <c r="F1624" i="1" s="1"/>
  <c r="D1623" i="1"/>
  <c r="E1623" i="1" s="1"/>
  <c r="F1623" i="1" s="1"/>
  <c r="D1622" i="1"/>
  <c r="E1622" i="1" s="1"/>
  <c r="F1622" i="1" s="1"/>
  <c r="D1621" i="1"/>
  <c r="E1621" i="1" s="1"/>
  <c r="F1621" i="1" s="1"/>
  <c r="D1620" i="1"/>
  <c r="E1620" i="1" s="1"/>
  <c r="F1620" i="1" s="1"/>
  <c r="D1619" i="1"/>
  <c r="E1619" i="1" s="1"/>
  <c r="F1619" i="1" s="1"/>
  <c r="D1618" i="1"/>
  <c r="E1618" i="1" s="1"/>
  <c r="F1618" i="1" s="1"/>
  <c r="D1617" i="1"/>
  <c r="E1617" i="1" s="1"/>
  <c r="F1617" i="1" s="1"/>
  <c r="D1616" i="1"/>
  <c r="E1616" i="1" s="1"/>
  <c r="F1616" i="1" s="1"/>
  <c r="D1615" i="1"/>
  <c r="E1615" i="1" s="1"/>
  <c r="F1615" i="1" s="1"/>
  <c r="D1614" i="1"/>
  <c r="E1614" i="1" s="1"/>
  <c r="F1614" i="1" s="1"/>
  <c r="D1613" i="1"/>
  <c r="E1613" i="1" s="1"/>
  <c r="F1613" i="1" s="1"/>
  <c r="D1612" i="1"/>
  <c r="E1612" i="1" s="1"/>
  <c r="F1612" i="1" s="1"/>
  <c r="D1611" i="1"/>
  <c r="E1611" i="1" s="1"/>
  <c r="F1611" i="1" s="1"/>
  <c r="D1610" i="1"/>
  <c r="E1610" i="1" s="1"/>
  <c r="F1610" i="1" s="1"/>
  <c r="D1609" i="1"/>
  <c r="E1609" i="1" s="1"/>
  <c r="F1609" i="1" s="1"/>
  <c r="D1608" i="1"/>
  <c r="E1608" i="1" s="1"/>
  <c r="F1608" i="1" s="1"/>
  <c r="D1607" i="1"/>
  <c r="E1607" i="1" s="1"/>
  <c r="F1607" i="1" s="1"/>
  <c r="D1606" i="1"/>
  <c r="E1606" i="1" s="1"/>
  <c r="F1606" i="1" s="1"/>
  <c r="D1605" i="1"/>
  <c r="E1605" i="1" s="1"/>
  <c r="F1605" i="1" s="1"/>
  <c r="D1604" i="1"/>
  <c r="E1604" i="1" s="1"/>
  <c r="F1604" i="1" s="1"/>
  <c r="D1603" i="1"/>
  <c r="E1603" i="1" s="1"/>
  <c r="F1603" i="1" s="1"/>
  <c r="D1602" i="1"/>
  <c r="E1602" i="1" s="1"/>
  <c r="F1602" i="1" s="1"/>
  <c r="D1601" i="1"/>
  <c r="E1601" i="1" s="1"/>
  <c r="F1601" i="1" s="1"/>
  <c r="D1600" i="1"/>
  <c r="E1600" i="1" s="1"/>
  <c r="F1600" i="1" s="1"/>
  <c r="D1599" i="1"/>
  <c r="E1599" i="1" s="1"/>
  <c r="F1599" i="1" s="1"/>
  <c r="D1598" i="1"/>
  <c r="E1598" i="1" s="1"/>
  <c r="F1598" i="1" s="1"/>
  <c r="D1597" i="1"/>
  <c r="E1597" i="1" s="1"/>
  <c r="F1597" i="1" s="1"/>
  <c r="D1596" i="1"/>
  <c r="E1596" i="1" s="1"/>
  <c r="F1596" i="1" s="1"/>
  <c r="D1595" i="1"/>
  <c r="E1595" i="1" s="1"/>
  <c r="F1595" i="1" s="1"/>
  <c r="D1594" i="1"/>
  <c r="E1594" i="1" s="1"/>
  <c r="F1594" i="1" s="1"/>
  <c r="D1593" i="1"/>
  <c r="E1593" i="1" s="1"/>
  <c r="F1593" i="1" s="1"/>
  <c r="D1592" i="1"/>
  <c r="E1592" i="1" s="1"/>
  <c r="F1592" i="1" s="1"/>
  <c r="D1591" i="1"/>
  <c r="E1591" i="1" s="1"/>
  <c r="F1591" i="1" s="1"/>
  <c r="D1590" i="1"/>
  <c r="E1590" i="1" s="1"/>
  <c r="F1590" i="1" s="1"/>
  <c r="D1589" i="1"/>
  <c r="E1589" i="1" s="1"/>
  <c r="F1589" i="1" s="1"/>
  <c r="D1588" i="1"/>
  <c r="E1588" i="1" s="1"/>
  <c r="F1588" i="1" s="1"/>
  <c r="D1587" i="1"/>
  <c r="E1587" i="1" s="1"/>
  <c r="F1587" i="1" s="1"/>
  <c r="D1586" i="1"/>
  <c r="E1586" i="1" s="1"/>
  <c r="F1586" i="1" s="1"/>
  <c r="D1585" i="1"/>
  <c r="E1585" i="1" s="1"/>
  <c r="F1585" i="1" s="1"/>
  <c r="D1584" i="1"/>
  <c r="E1584" i="1" s="1"/>
  <c r="F1584" i="1" s="1"/>
  <c r="D1583" i="1"/>
  <c r="E1583" i="1" s="1"/>
  <c r="F1583" i="1" s="1"/>
  <c r="D1582" i="1"/>
  <c r="E1582" i="1" s="1"/>
  <c r="F1582" i="1" s="1"/>
  <c r="D1581" i="1"/>
  <c r="E1581" i="1" s="1"/>
  <c r="F1581" i="1" s="1"/>
  <c r="D1580" i="1"/>
  <c r="E1580" i="1" s="1"/>
  <c r="F1580" i="1" s="1"/>
  <c r="D1579" i="1"/>
  <c r="E1579" i="1" s="1"/>
  <c r="F1579" i="1" s="1"/>
  <c r="D1578" i="1"/>
  <c r="E1578" i="1" s="1"/>
  <c r="F1578" i="1" s="1"/>
  <c r="D1577" i="1"/>
  <c r="E1577" i="1" s="1"/>
  <c r="F1577" i="1" s="1"/>
  <c r="D1576" i="1"/>
  <c r="E1576" i="1" s="1"/>
  <c r="F1576" i="1" s="1"/>
  <c r="D1575" i="1"/>
  <c r="E1575" i="1" s="1"/>
  <c r="F1575" i="1" s="1"/>
  <c r="D1574" i="1"/>
  <c r="E1574" i="1" s="1"/>
  <c r="F1574" i="1" s="1"/>
  <c r="D1573" i="1"/>
  <c r="E1573" i="1" s="1"/>
  <c r="F1573" i="1" s="1"/>
  <c r="D1572" i="1"/>
  <c r="E1572" i="1" s="1"/>
  <c r="F1572" i="1" s="1"/>
  <c r="D1571" i="1"/>
  <c r="E1571" i="1" s="1"/>
  <c r="F1571" i="1" s="1"/>
  <c r="D1570" i="1"/>
  <c r="E1570" i="1" s="1"/>
  <c r="F1570" i="1" s="1"/>
  <c r="D1569" i="1"/>
  <c r="E1569" i="1" s="1"/>
  <c r="F1569" i="1" s="1"/>
  <c r="D1568" i="1"/>
  <c r="E1568" i="1" s="1"/>
  <c r="F1568" i="1" s="1"/>
  <c r="D1567" i="1"/>
  <c r="E1567" i="1" s="1"/>
  <c r="F1567" i="1" s="1"/>
  <c r="D1566" i="1"/>
  <c r="E1566" i="1" s="1"/>
  <c r="F1566" i="1" s="1"/>
  <c r="D1565" i="1"/>
  <c r="E1565" i="1" s="1"/>
  <c r="F1565" i="1" s="1"/>
  <c r="D1564" i="1"/>
  <c r="E1564" i="1" s="1"/>
  <c r="F1564" i="1" s="1"/>
  <c r="D1563" i="1"/>
  <c r="E1563" i="1" s="1"/>
  <c r="F1563" i="1" s="1"/>
  <c r="D1562" i="1"/>
  <c r="E1562" i="1" s="1"/>
  <c r="F1562" i="1" s="1"/>
  <c r="D1561" i="1"/>
  <c r="E1561" i="1" s="1"/>
  <c r="F1561" i="1" s="1"/>
  <c r="D1560" i="1"/>
  <c r="E1560" i="1" s="1"/>
  <c r="F1560" i="1" s="1"/>
  <c r="D1559" i="1"/>
  <c r="E1559" i="1" s="1"/>
  <c r="F1559" i="1" s="1"/>
  <c r="D1558" i="1"/>
  <c r="E1558" i="1" s="1"/>
  <c r="F1558" i="1" s="1"/>
  <c r="D1557" i="1"/>
  <c r="E1557" i="1" s="1"/>
  <c r="F1557" i="1" s="1"/>
  <c r="D1556" i="1"/>
  <c r="E1556" i="1" s="1"/>
  <c r="F1556" i="1" s="1"/>
  <c r="D1555" i="1"/>
  <c r="E1555" i="1" s="1"/>
  <c r="F1555" i="1" s="1"/>
  <c r="D1554" i="1"/>
  <c r="E1554" i="1" s="1"/>
  <c r="F1554" i="1" s="1"/>
  <c r="D1553" i="1"/>
  <c r="E1553" i="1" s="1"/>
  <c r="F1553" i="1" s="1"/>
  <c r="D1552" i="1"/>
  <c r="E1552" i="1" s="1"/>
  <c r="F1552" i="1" s="1"/>
  <c r="D1551" i="1"/>
  <c r="E1551" i="1" s="1"/>
  <c r="F1551" i="1" s="1"/>
  <c r="D1550" i="1"/>
  <c r="E1550" i="1" s="1"/>
  <c r="F1550" i="1" s="1"/>
  <c r="D1549" i="1"/>
  <c r="E1549" i="1" s="1"/>
  <c r="F1549" i="1" s="1"/>
  <c r="D1548" i="1"/>
  <c r="E1548" i="1" s="1"/>
  <c r="F1548" i="1" s="1"/>
  <c r="D1547" i="1"/>
  <c r="E1547" i="1" s="1"/>
  <c r="F1547" i="1" s="1"/>
  <c r="D1546" i="1"/>
  <c r="E1546" i="1" s="1"/>
  <c r="F1546" i="1" s="1"/>
  <c r="D1545" i="1"/>
  <c r="E1545" i="1" s="1"/>
  <c r="F1545" i="1" s="1"/>
  <c r="D1544" i="1"/>
  <c r="E1544" i="1" s="1"/>
  <c r="F1544" i="1" s="1"/>
  <c r="D1543" i="1"/>
  <c r="E1543" i="1" s="1"/>
  <c r="F1543" i="1" s="1"/>
  <c r="D1542" i="1"/>
  <c r="E1542" i="1" s="1"/>
  <c r="F1542" i="1" s="1"/>
  <c r="D1541" i="1"/>
  <c r="E1541" i="1" s="1"/>
  <c r="F1541" i="1" s="1"/>
  <c r="D1540" i="1"/>
  <c r="E1540" i="1" s="1"/>
  <c r="F1540" i="1" s="1"/>
  <c r="D1539" i="1"/>
  <c r="E1539" i="1" s="1"/>
  <c r="F1539" i="1" s="1"/>
  <c r="D1538" i="1"/>
  <c r="E1538" i="1" s="1"/>
  <c r="F1538" i="1" s="1"/>
  <c r="D1537" i="1"/>
  <c r="E1537" i="1" s="1"/>
  <c r="F1537" i="1" s="1"/>
  <c r="D1536" i="1"/>
  <c r="E1536" i="1" s="1"/>
  <c r="F1536" i="1" s="1"/>
  <c r="D1535" i="1"/>
  <c r="E1535" i="1" s="1"/>
  <c r="F1535" i="1" s="1"/>
  <c r="D1534" i="1"/>
  <c r="E1534" i="1" s="1"/>
  <c r="F1534" i="1" s="1"/>
  <c r="D1533" i="1"/>
  <c r="E1533" i="1" s="1"/>
  <c r="F1533" i="1" s="1"/>
  <c r="D1532" i="1"/>
  <c r="E1532" i="1" s="1"/>
  <c r="F1532" i="1" s="1"/>
  <c r="D1531" i="1"/>
  <c r="E1531" i="1" s="1"/>
  <c r="F1531" i="1" s="1"/>
  <c r="D1530" i="1"/>
  <c r="E1530" i="1" s="1"/>
  <c r="F1530" i="1" s="1"/>
  <c r="D1529" i="1"/>
  <c r="E1529" i="1" s="1"/>
  <c r="F1529" i="1" s="1"/>
  <c r="D1528" i="1"/>
  <c r="E1528" i="1" s="1"/>
  <c r="F1528" i="1" s="1"/>
  <c r="D1527" i="1"/>
  <c r="E1527" i="1" s="1"/>
  <c r="F1527" i="1" s="1"/>
  <c r="D1526" i="1"/>
  <c r="E1526" i="1" s="1"/>
  <c r="F1526" i="1" s="1"/>
  <c r="D1525" i="1"/>
  <c r="E1525" i="1" s="1"/>
  <c r="F1525" i="1" s="1"/>
  <c r="D1524" i="1"/>
  <c r="E1524" i="1" s="1"/>
  <c r="F1524" i="1" s="1"/>
  <c r="D1523" i="1"/>
  <c r="E1523" i="1" s="1"/>
  <c r="F1523" i="1" s="1"/>
  <c r="D1522" i="1"/>
  <c r="E1522" i="1" s="1"/>
  <c r="F1522" i="1" s="1"/>
  <c r="D1521" i="1"/>
  <c r="E1521" i="1" s="1"/>
  <c r="F1521" i="1" s="1"/>
  <c r="D1520" i="1"/>
  <c r="E1520" i="1" s="1"/>
  <c r="F1520" i="1" s="1"/>
  <c r="D1519" i="1"/>
  <c r="E1519" i="1" s="1"/>
  <c r="F1519" i="1" s="1"/>
  <c r="D1518" i="1"/>
  <c r="E1518" i="1" s="1"/>
  <c r="F1518" i="1" s="1"/>
  <c r="D1517" i="1"/>
  <c r="E1517" i="1" s="1"/>
  <c r="F1517" i="1" s="1"/>
  <c r="D1516" i="1"/>
  <c r="E1516" i="1" s="1"/>
  <c r="F1516" i="1" s="1"/>
  <c r="D1515" i="1"/>
  <c r="E1515" i="1" s="1"/>
  <c r="F1515" i="1" s="1"/>
  <c r="D1514" i="1"/>
  <c r="E1514" i="1" s="1"/>
  <c r="F1514" i="1" s="1"/>
  <c r="D1513" i="1"/>
  <c r="E1513" i="1" s="1"/>
  <c r="F1513" i="1" s="1"/>
  <c r="D1512" i="1"/>
  <c r="E1512" i="1" s="1"/>
  <c r="F1512" i="1" s="1"/>
  <c r="D1511" i="1"/>
  <c r="E1511" i="1" s="1"/>
  <c r="F1511" i="1" s="1"/>
  <c r="D1510" i="1"/>
  <c r="E1510" i="1" s="1"/>
  <c r="F1510" i="1" s="1"/>
  <c r="D1509" i="1"/>
  <c r="E1509" i="1" s="1"/>
  <c r="F1509" i="1" s="1"/>
  <c r="D1508" i="1"/>
  <c r="E1508" i="1" s="1"/>
  <c r="F1508" i="1" s="1"/>
  <c r="D1507" i="1"/>
  <c r="E1507" i="1" s="1"/>
  <c r="F1507" i="1" s="1"/>
  <c r="D1506" i="1"/>
  <c r="E1506" i="1" s="1"/>
  <c r="F1506" i="1" s="1"/>
  <c r="D1505" i="1"/>
  <c r="E1505" i="1" s="1"/>
  <c r="F1505" i="1" s="1"/>
  <c r="D1504" i="1"/>
  <c r="E1504" i="1" s="1"/>
  <c r="F1504" i="1" s="1"/>
  <c r="D1503" i="1"/>
  <c r="E1503" i="1" s="1"/>
  <c r="F1503" i="1" s="1"/>
  <c r="D1502" i="1"/>
  <c r="E1502" i="1" s="1"/>
  <c r="F1502" i="1" s="1"/>
  <c r="D1501" i="1"/>
  <c r="E1501" i="1" s="1"/>
  <c r="F1501" i="1" s="1"/>
  <c r="D1500" i="1"/>
  <c r="E1500" i="1" s="1"/>
  <c r="F1500" i="1" s="1"/>
  <c r="D1499" i="1"/>
  <c r="E1499" i="1" s="1"/>
  <c r="F1499" i="1" s="1"/>
  <c r="D1498" i="1"/>
  <c r="E1498" i="1" s="1"/>
  <c r="F1498" i="1" s="1"/>
  <c r="D1497" i="1"/>
  <c r="E1497" i="1" s="1"/>
  <c r="F1497" i="1" s="1"/>
  <c r="D1496" i="1"/>
  <c r="E1496" i="1" s="1"/>
  <c r="F1496" i="1" s="1"/>
  <c r="D1495" i="1"/>
  <c r="E1495" i="1" s="1"/>
  <c r="F1495" i="1" s="1"/>
  <c r="D1494" i="1"/>
  <c r="E1494" i="1" s="1"/>
  <c r="F1494" i="1" s="1"/>
  <c r="D1493" i="1"/>
  <c r="E1493" i="1" s="1"/>
  <c r="F1493" i="1" s="1"/>
  <c r="D1492" i="1"/>
  <c r="E1492" i="1" s="1"/>
  <c r="F1492" i="1" s="1"/>
  <c r="D1491" i="1"/>
  <c r="E1491" i="1" s="1"/>
  <c r="F1491" i="1" s="1"/>
  <c r="D1490" i="1"/>
  <c r="E1490" i="1" s="1"/>
  <c r="F1490" i="1" s="1"/>
  <c r="D1489" i="1"/>
  <c r="E1489" i="1" s="1"/>
  <c r="F1489" i="1" s="1"/>
  <c r="D1488" i="1"/>
  <c r="E1488" i="1" s="1"/>
  <c r="F1488" i="1" s="1"/>
  <c r="D1487" i="1"/>
  <c r="E1487" i="1" s="1"/>
  <c r="F1487" i="1" s="1"/>
  <c r="D1486" i="1"/>
  <c r="E1486" i="1" s="1"/>
  <c r="F1486" i="1" s="1"/>
  <c r="D1485" i="1"/>
  <c r="E1485" i="1" s="1"/>
  <c r="F1485" i="1" s="1"/>
  <c r="D1484" i="1"/>
  <c r="E1484" i="1" s="1"/>
  <c r="F1484" i="1" s="1"/>
  <c r="D1483" i="1"/>
  <c r="E1483" i="1" s="1"/>
  <c r="F1483" i="1" s="1"/>
  <c r="D1482" i="1"/>
  <c r="E1482" i="1" s="1"/>
  <c r="F1482" i="1" s="1"/>
  <c r="D1481" i="1"/>
  <c r="E1481" i="1" s="1"/>
  <c r="F1481" i="1" s="1"/>
  <c r="D1480" i="1"/>
  <c r="E1480" i="1" s="1"/>
  <c r="F1480" i="1" s="1"/>
  <c r="D1479" i="1"/>
  <c r="E1479" i="1" s="1"/>
  <c r="F1479" i="1" s="1"/>
  <c r="D1478" i="1"/>
  <c r="E1478" i="1" s="1"/>
  <c r="F1478" i="1" s="1"/>
  <c r="D1477" i="1"/>
  <c r="E1477" i="1" s="1"/>
  <c r="F1477" i="1" s="1"/>
  <c r="D1476" i="1"/>
  <c r="E1476" i="1" s="1"/>
  <c r="F1476" i="1" s="1"/>
  <c r="D1475" i="1"/>
  <c r="E1475" i="1" s="1"/>
  <c r="F1475" i="1" s="1"/>
  <c r="D1474" i="1"/>
  <c r="E1474" i="1" s="1"/>
  <c r="F1474" i="1" s="1"/>
  <c r="D1473" i="1"/>
  <c r="E1473" i="1" s="1"/>
  <c r="F1473" i="1" s="1"/>
  <c r="D1472" i="1"/>
  <c r="E1472" i="1" s="1"/>
  <c r="F1472" i="1" s="1"/>
  <c r="D1471" i="1"/>
  <c r="E1471" i="1" s="1"/>
  <c r="F1471" i="1" s="1"/>
  <c r="D1470" i="1"/>
  <c r="E1470" i="1" s="1"/>
  <c r="F1470" i="1" s="1"/>
  <c r="D1469" i="1"/>
  <c r="E1469" i="1" s="1"/>
  <c r="F1469" i="1" s="1"/>
  <c r="D1468" i="1"/>
  <c r="E1468" i="1" s="1"/>
  <c r="F1468" i="1" s="1"/>
  <c r="D1467" i="1"/>
  <c r="E1467" i="1" s="1"/>
  <c r="F1467" i="1" s="1"/>
  <c r="D1466" i="1"/>
  <c r="E1466" i="1" s="1"/>
  <c r="F1466" i="1" s="1"/>
  <c r="D1465" i="1"/>
  <c r="E1465" i="1" s="1"/>
  <c r="F1465" i="1" s="1"/>
  <c r="D1464" i="1"/>
  <c r="E1464" i="1" s="1"/>
  <c r="F1464" i="1" s="1"/>
  <c r="D1463" i="1"/>
  <c r="E1463" i="1" s="1"/>
  <c r="F1463" i="1" s="1"/>
  <c r="D1462" i="1"/>
  <c r="E1462" i="1" s="1"/>
  <c r="F1462" i="1" s="1"/>
  <c r="D1461" i="1"/>
  <c r="E1461" i="1" s="1"/>
  <c r="F1461" i="1" s="1"/>
  <c r="D1460" i="1"/>
  <c r="E1460" i="1" s="1"/>
  <c r="F1460" i="1" s="1"/>
  <c r="D1459" i="1"/>
  <c r="E1459" i="1" s="1"/>
  <c r="F1459" i="1" s="1"/>
  <c r="D1458" i="1"/>
  <c r="E1458" i="1" s="1"/>
  <c r="F1458" i="1" s="1"/>
  <c r="D1457" i="1"/>
  <c r="E1457" i="1" s="1"/>
  <c r="F1457" i="1" s="1"/>
  <c r="D1456" i="1"/>
  <c r="E1456" i="1" s="1"/>
  <c r="F1456" i="1" s="1"/>
  <c r="D1455" i="1"/>
  <c r="E1455" i="1" s="1"/>
  <c r="F1455" i="1" s="1"/>
  <c r="D1454" i="1"/>
  <c r="E1454" i="1" s="1"/>
  <c r="F1454" i="1" s="1"/>
  <c r="D1453" i="1"/>
  <c r="E1453" i="1" s="1"/>
  <c r="F1453" i="1" s="1"/>
  <c r="D1452" i="1"/>
  <c r="E1452" i="1" s="1"/>
  <c r="F1452" i="1" s="1"/>
  <c r="D1451" i="1"/>
  <c r="E1451" i="1" s="1"/>
  <c r="F1451" i="1" s="1"/>
  <c r="D1450" i="1"/>
  <c r="E1450" i="1" s="1"/>
  <c r="F1450" i="1" s="1"/>
  <c r="D1449" i="1"/>
  <c r="E1449" i="1" s="1"/>
  <c r="F1449" i="1" s="1"/>
  <c r="D1448" i="1"/>
  <c r="E1448" i="1" s="1"/>
  <c r="F1448" i="1" s="1"/>
  <c r="D1447" i="1"/>
  <c r="E1447" i="1" s="1"/>
  <c r="F1447" i="1" s="1"/>
  <c r="D1446" i="1"/>
  <c r="E1446" i="1" s="1"/>
  <c r="F1446" i="1" s="1"/>
  <c r="D1445" i="1"/>
  <c r="E1445" i="1" s="1"/>
  <c r="F1445" i="1" s="1"/>
  <c r="D1444" i="1"/>
  <c r="E1444" i="1" s="1"/>
  <c r="F1444" i="1" s="1"/>
  <c r="D1443" i="1"/>
  <c r="E1443" i="1" s="1"/>
  <c r="F1443" i="1" s="1"/>
  <c r="D1442" i="1"/>
  <c r="E1442" i="1" s="1"/>
  <c r="F1442" i="1" s="1"/>
  <c r="D1441" i="1"/>
  <c r="E1441" i="1" s="1"/>
  <c r="F1441" i="1" s="1"/>
  <c r="D1440" i="1"/>
  <c r="E1440" i="1" s="1"/>
  <c r="F1440" i="1" s="1"/>
  <c r="D1439" i="1"/>
  <c r="E1439" i="1" s="1"/>
  <c r="F1439" i="1" s="1"/>
  <c r="D1438" i="1"/>
  <c r="E1438" i="1" s="1"/>
  <c r="F1438" i="1" s="1"/>
  <c r="D1437" i="1"/>
  <c r="E1437" i="1" s="1"/>
  <c r="F1437" i="1" s="1"/>
  <c r="D1436" i="1"/>
  <c r="E1436" i="1" s="1"/>
  <c r="F1436" i="1" s="1"/>
  <c r="D1435" i="1"/>
  <c r="E1435" i="1" s="1"/>
  <c r="F1435" i="1" s="1"/>
  <c r="D1434" i="1"/>
  <c r="E1434" i="1" s="1"/>
  <c r="F1434" i="1" s="1"/>
  <c r="D1433" i="1"/>
  <c r="E1433" i="1" s="1"/>
  <c r="F1433" i="1" s="1"/>
  <c r="D1432" i="1"/>
  <c r="E1432" i="1" s="1"/>
  <c r="F1432" i="1" s="1"/>
  <c r="D1431" i="1"/>
  <c r="E1431" i="1" s="1"/>
  <c r="F1431" i="1" s="1"/>
  <c r="D1430" i="1"/>
  <c r="E1430" i="1" s="1"/>
  <c r="F1430" i="1" s="1"/>
  <c r="D1429" i="1"/>
  <c r="E1429" i="1" s="1"/>
  <c r="F1429" i="1" s="1"/>
  <c r="D1428" i="1"/>
  <c r="E1428" i="1" s="1"/>
  <c r="F1428" i="1" s="1"/>
  <c r="D1427" i="1"/>
  <c r="E1427" i="1" s="1"/>
  <c r="F1427" i="1" s="1"/>
  <c r="D1426" i="1"/>
  <c r="E1426" i="1" s="1"/>
  <c r="F1426" i="1" s="1"/>
  <c r="D1425" i="1"/>
  <c r="E1425" i="1" s="1"/>
  <c r="F1425" i="1" s="1"/>
  <c r="D1424" i="1"/>
  <c r="E1424" i="1" s="1"/>
  <c r="F1424" i="1" s="1"/>
  <c r="D1423" i="1"/>
  <c r="E1423" i="1" s="1"/>
  <c r="F1423" i="1" s="1"/>
  <c r="D1422" i="1"/>
  <c r="E1422" i="1" s="1"/>
  <c r="F1422" i="1" s="1"/>
  <c r="D1421" i="1"/>
  <c r="E1421" i="1" s="1"/>
  <c r="F1421" i="1" s="1"/>
  <c r="D1420" i="1"/>
  <c r="E1420" i="1" s="1"/>
  <c r="F1420" i="1" s="1"/>
  <c r="D1419" i="1"/>
  <c r="E1419" i="1" s="1"/>
  <c r="F1419" i="1" s="1"/>
  <c r="D1418" i="1"/>
  <c r="E1418" i="1" s="1"/>
  <c r="F1418" i="1" s="1"/>
  <c r="D1417" i="1"/>
  <c r="E1417" i="1" s="1"/>
  <c r="F1417" i="1" s="1"/>
  <c r="D1416" i="1"/>
  <c r="E1416" i="1" s="1"/>
  <c r="F1416" i="1" s="1"/>
  <c r="D1415" i="1"/>
  <c r="E1415" i="1" s="1"/>
  <c r="F1415" i="1" s="1"/>
  <c r="D1414" i="1"/>
  <c r="E1414" i="1" s="1"/>
  <c r="F1414" i="1" s="1"/>
  <c r="D1413" i="1"/>
  <c r="E1413" i="1" s="1"/>
  <c r="F1413" i="1" s="1"/>
  <c r="D1412" i="1"/>
  <c r="E1412" i="1" s="1"/>
  <c r="F1412" i="1" s="1"/>
  <c r="D1411" i="1"/>
  <c r="E1411" i="1" s="1"/>
  <c r="F1411" i="1" s="1"/>
  <c r="D1410" i="1"/>
  <c r="E1410" i="1" s="1"/>
  <c r="F1410" i="1" s="1"/>
  <c r="D1409" i="1"/>
  <c r="E1409" i="1" s="1"/>
  <c r="F1409" i="1" s="1"/>
  <c r="D1408" i="1"/>
  <c r="E1408" i="1" s="1"/>
  <c r="F1408" i="1" s="1"/>
  <c r="D1407" i="1"/>
  <c r="E1407" i="1" s="1"/>
  <c r="F1407" i="1" s="1"/>
  <c r="D1406" i="1"/>
  <c r="E1406" i="1" s="1"/>
  <c r="F1406" i="1" s="1"/>
  <c r="D1405" i="1"/>
  <c r="E1405" i="1" s="1"/>
  <c r="F1405" i="1" s="1"/>
  <c r="D1404" i="1"/>
  <c r="E1404" i="1" s="1"/>
  <c r="F1404" i="1" s="1"/>
  <c r="D1403" i="1"/>
  <c r="E1403" i="1" s="1"/>
  <c r="F1403" i="1" s="1"/>
  <c r="D1402" i="1"/>
  <c r="E1402" i="1" s="1"/>
  <c r="F1402" i="1" s="1"/>
  <c r="D1401" i="1"/>
  <c r="E1401" i="1" s="1"/>
  <c r="F1401" i="1" s="1"/>
  <c r="D1400" i="1"/>
  <c r="E1400" i="1" s="1"/>
  <c r="F1400" i="1" s="1"/>
  <c r="D1399" i="1"/>
  <c r="E1399" i="1" s="1"/>
  <c r="F1399" i="1" s="1"/>
  <c r="D1398" i="1"/>
  <c r="E1398" i="1" s="1"/>
  <c r="F1398" i="1" s="1"/>
  <c r="D1397" i="1"/>
  <c r="E1397" i="1" s="1"/>
  <c r="F1397" i="1" s="1"/>
  <c r="D1396" i="1"/>
  <c r="E1396" i="1" s="1"/>
  <c r="F1396" i="1" s="1"/>
  <c r="D1395" i="1"/>
  <c r="E1395" i="1" s="1"/>
  <c r="F1395" i="1" s="1"/>
  <c r="D1394" i="1"/>
  <c r="E1394" i="1" s="1"/>
  <c r="F1394" i="1" s="1"/>
  <c r="D1393" i="1"/>
  <c r="E1393" i="1" s="1"/>
  <c r="F1393" i="1" s="1"/>
  <c r="D1392" i="1"/>
  <c r="E1392" i="1" s="1"/>
  <c r="F1392" i="1" s="1"/>
  <c r="D1391" i="1"/>
  <c r="E1391" i="1" s="1"/>
  <c r="F1391" i="1" s="1"/>
  <c r="D1390" i="1"/>
  <c r="E1390" i="1" s="1"/>
  <c r="F1390" i="1" s="1"/>
  <c r="D1389" i="1"/>
  <c r="E1389" i="1" s="1"/>
  <c r="F1389" i="1" s="1"/>
  <c r="D1388" i="1"/>
  <c r="E1388" i="1" s="1"/>
  <c r="F1388" i="1" s="1"/>
  <c r="D1387" i="1"/>
  <c r="E1387" i="1" s="1"/>
  <c r="F1387" i="1" s="1"/>
  <c r="D1386" i="1"/>
  <c r="E1386" i="1" s="1"/>
  <c r="F1386" i="1" s="1"/>
  <c r="D1385" i="1"/>
  <c r="E1385" i="1" s="1"/>
  <c r="F1385" i="1" s="1"/>
  <c r="D1384" i="1"/>
  <c r="E1384" i="1" s="1"/>
  <c r="F1384" i="1" s="1"/>
  <c r="D1383" i="1"/>
  <c r="E1383" i="1" s="1"/>
  <c r="F1383" i="1" s="1"/>
  <c r="D1382" i="1"/>
  <c r="E1382" i="1" s="1"/>
  <c r="F1382" i="1" s="1"/>
  <c r="D1381" i="1"/>
  <c r="E1381" i="1" s="1"/>
  <c r="F1381" i="1" s="1"/>
  <c r="D1380" i="1"/>
  <c r="E1380" i="1" s="1"/>
  <c r="F1380" i="1" s="1"/>
  <c r="D1379" i="1"/>
  <c r="E1379" i="1" s="1"/>
  <c r="F1379" i="1" s="1"/>
  <c r="D1378" i="1"/>
  <c r="E1378" i="1" s="1"/>
  <c r="F1378" i="1" s="1"/>
  <c r="D1377" i="1"/>
  <c r="E1377" i="1" s="1"/>
  <c r="F1377" i="1" s="1"/>
  <c r="D1376" i="1"/>
  <c r="E1376" i="1" s="1"/>
  <c r="F1376" i="1" s="1"/>
  <c r="D1375" i="1"/>
  <c r="E1375" i="1" s="1"/>
  <c r="F1375" i="1" s="1"/>
  <c r="D1374" i="1"/>
  <c r="E1374" i="1" s="1"/>
  <c r="F1374" i="1" s="1"/>
  <c r="D1373" i="1"/>
  <c r="E1373" i="1" s="1"/>
  <c r="F1373" i="1" s="1"/>
  <c r="D1372" i="1"/>
  <c r="E1372" i="1" s="1"/>
  <c r="F1372" i="1" s="1"/>
  <c r="D1371" i="1"/>
  <c r="E1371" i="1" s="1"/>
  <c r="F1371" i="1" s="1"/>
  <c r="D1370" i="1"/>
  <c r="E1370" i="1" s="1"/>
  <c r="F1370" i="1" s="1"/>
  <c r="D1369" i="1"/>
  <c r="E1369" i="1" s="1"/>
  <c r="F1369" i="1" s="1"/>
  <c r="D1368" i="1"/>
  <c r="E1368" i="1" s="1"/>
  <c r="F1368" i="1" s="1"/>
  <c r="D1367" i="1"/>
  <c r="E1367" i="1" s="1"/>
  <c r="F1367" i="1" s="1"/>
  <c r="D1366" i="1"/>
  <c r="E1366" i="1" s="1"/>
  <c r="F1366" i="1" s="1"/>
  <c r="D1365" i="1"/>
  <c r="E1365" i="1" s="1"/>
  <c r="F1365" i="1" s="1"/>
  <c r="D1364" i="1"/>
  <c r="E1364" i="1" s="1"/>
  <c r="F1364" i="1" s="1"/>
  <c r="E1363" i="1"/>
  <c r="F1363" i="1" s="1"/>
  <c r="D1363" i="1"/>
  <c r="D1362" i="1"/>
  <c r="E1362" i="1" s="1"/>
  <c r="F1362" i="1" s="1"/>
  <c r="D1361" i="1"/>
  <c r="E1361" i="1" s="1"/>
  <c r="F1361" i="1" s="1"/>
  <c r="D1360" i="1"/>
  <c r="E1360" i="1" s="1"/>
  <c r="F1360" i="1" s="1"/>
  <c r="D1359" i="1"/>
  <c r="E1359" i="1" s="1"/>
  <c r="F1359" i="1" s="1"/>
  <c r="D1358" i="1"/>
  <c r="E1358" i="1" s="1"/>
  <c r="F1358" i="1" s="1"/>
  <c r="D1357" i="1"/>
  <c r="E1357" i="1" s="1"/>
  <c r="F1357" i="1" s="1"/>
  <c r="D1356" i="1"/>
  <c r="E1356" i="1" s="1"/>
  <c r="F1356" i="1" s="1"/>
  <c r="D1355" i="1"/>
  <c r="E1355" i="1" s="1"/>
  <c r="F1355" i="1" s="1"/>
  <c r="D1354" i="1"/>
  <c r="E1354" i="1" s="1"/>
  <c r="F1354" i="1" s="1"/>
  <c r="D1353" i="1"/>
  <c r="E1353" i="1" s="1"/>
  <c r="F1353" i="1" s="1"/>
  <c r="D1352" i="1"/>
  <c r="E1352" i="1" s="1"/>
  <c r="F1352" i="1" s="1"/>
  <c r="D1351" i="1"/>
  <c r="E1351" i="1" s="1"/>
  <c r="F1351" i="1" s="1"/>
  <c r="D1350" i="1"/>
  <c r="E1350" i="1" s="1"/>
  <c r="F1350" i="1" s="1"/>
  <c r="D1349" i="1"/>
  <c r="E1349" i="1" s="1"/>
  <c r="F1349" i="1" s="1"/>
  <c r="D1348" i="1"/>
  <c r="E1348" i="1" s="1"/>
  <c r="F1348" i="1" s="1"/>
  <c r="D1347" i="1"/>
  <c r="E1347" i="1" s="1"/>
  <c r="F1347" i="1" s="1"/>
  <c r="D1346" i="1"/>
  <c r="E1346" i="1" s="1"/>
  <c r="F1346" i="1" s="1"/>
  <c r="D1345" i="1"/>
  <c r="E1345" i="1" s="1"/>
  <c r="F1345" i="1" s="1"/>
  <c r="D1344" i="1"/>
  <c r="E1344" i="1" s="1"/>
  <c r="F1344" i="1" s="1"/>
  <c r="D1343" i="1"/>
  <c r="E1343" i="1" s="1"/>
  <c r="F1343" i="1" s="1"/>
  <c r="D1342" i="1"/>
  <c r="E1342" i="1" s="1"/>
  <c r="F1342" i="1" s="1"/>
  <c r="D1341" i="1"/>
  <c r="E1341" i="1" s="1"/>
  <c r="F1341" i="1" s="1"/>
  <c r="D1340" i="1"/>
  <c r="E1340" i="1" s="1"/>
  <c r="F1340" i="1" s="1"/>
  <c r="D1339" i="1"/>
  <c r="E1339" i="1" s="1"/>
  <c r="F1339" i="1" s="1"/>
  <c r="D1338" i="1"/>
  <c r="E1338" i="1" s="1"/>
  <c r="F1338" i="1" s="1"/>
  <c r="D1337" i="1"/>
  <c r="E1337" i="1" s="1"/>
  <c r="F1337" i="1" s="1"/>
  <c r="D1336" i="1"/>
  <c r="E1336" i="1" s="1"/>
  <c r="F1336" i="1" s="1"/>
  <c r="D1335" i="1"/>
  <c r="E1335" i="1" s="1"/>
  <c r="F1335" i="1" s="1"/>
  <c r="D1334" i="1"/>
  <c r="E1334" i="1" s="1"/>
  <c r="F1334" i="1" s="1"/>
  <c r="D1333" i="1"/>
  <c r="E1333" i="1" s="1"/>
  <c r="F1333" i="1" s="1"/>
  <c r="D1332" i="1"/>
  <c r="E1332" i="1" s="1"/>
  <c r="F1332" i="1" s="1"/>
  <c r="D1331" i="1"/>
  <c r="E1331" i="1" s="1"/>
  <c r="F1331" i="1" s="1"/>
  <c r="D1330" i="1"/>
  <c r="E1330" i="1" s="1"/>
  <c r="F1330" i="1" s="1"/>
  <c r="D1329" i="1"/>
  <c r="E1329" i="1" s="1"/>
  <c r="F1329" i="1" s="1"/>
  <c r="D1328" i="1"/>
  <c r="E1328" i="1" s="1"/>
  <c r="F1328" i="1" s="1"/>
  <c r="D1327" i="1"/>
  <c r="E1327" i="1" s="1"/>
  <c r="F1327" i="1" s="1"/>
  <c r="D1326" i="1"/>
  <c r="E1326" i="1" s="1"/>
  <c r="F1326" i="1" s="1"/>
  <c r="D1325" i="1"/>
  <c r="E1325" i="1" s="1"/>
  <c r="F1325" i="1" s="1"/>
  <c r="D1324" i="1"/>
  <c r="E1324" i="1" s="1"/>
  <c r="F1324" i="1" s="1"/>
  <c r="D1323" i="1"/>
  <c r="E1323" i="1" s="1"/>
  <c r="F1323" i="1" s="1"/>
  <c r="D1322" i="1"/>
  <c r="E1322" i="1" s="1"/>
  <c r="F1322" i="1" s="1"/>
  <c r="D1321" i="1"/>
  <c r="E1321" i="1" s="1"/>
  <c r="F1321" i="1" s="1"/>
  <c r="D1320" i="1"/>
  <c r="E1320" i="1" s="1"/>
  <c r="F1320" i="1" s="1"/>
  <c r="D1319" i="1"/>
  <c r="E1319" i="1" s="1"/>
  <c r="F1319" i="1" s="1"/>
  <c r="D1318" i="1"/>
  <c r="E1318" i="1" s="1"/>
  <c r="F1318" i="1" s="1"/>
  <c r="D1317" i="1"/>
  <c r="E1317" i="1" s="1"/>
  <c r="F1317" i="1" s="1"/>
  <c r="D1316" i="1"/>
  <c r="E1316" i="1" s="1"/>
  <c r="F1316" i="1" s="1"/>
  <c r="D1315" i="1"/>
  <c r="E1315" i="1" s="1"/>
  <c r="F1315" i="1" s="1"/>
  <c r="D1314" i="1"/>
  <c r="E1314" i="1" s="1"/>
  <c r="F1314" i="1" s="1"/>
  <c r="D1313" i="1"/>
  <c r="E1313" i="1" s="1"/>
  <c r="F1313" i="1" s="1"/>
  <c r="D1312" i="1"/>
  <c r="E1312" i="1" s="1"/>
  <c r="F1312" i="1" s="1"/>
  <c r="D1311" i="1"/>
  <c r="E1311" i="1" s="1"/>
  <c r="F1311" i="1" s="1"/>
  <c r="D1310" i="1"/>
  <c r="E1310" i="1" s="1"/>
  <c r="F1310" i="1" s="1"/>
  <c r="D1309" i="1"/>
  <c r="E1309" i="1" s="1"/>
  <c r="F1309" i="1" s="1"/>
  <c r="D1308" i="1"/>
  <c r="E1308" i="1" s="1"/>
  <c r="F1308" i="1" s="1"/>
  <c r="D1307" i="1"/>
  <c r="E1307" i="1" s="1"/>
  <c r="F1307" i="1" s="1"/>
  <c r="D1306" i="1"/>
  <c r="E1306" i="1" s="1"/>
  <c r="F1306" i="1" s="1"/>
  <c r="D1305" i="1"/>
  <c r="E1305" i="1" s="1"/>
  <c r="F1305" i="1" s="1"/>
  <c r="D1304" i="1"/>
  <c r="E1304" i="1" s="1"/>
  <c r="F1304" i="1" s="1"/>
  <c r="D1303" i="1"/>
  <c r="E1303" i="1" s="1"/>
  <c r="F1303" i="1" s="1"/>
  <c r="D1302" i="1"/>
  <c r="E1302" i="1" s="1"/>
  <c r="F1302" i="1" s="1"/>
  <c r="D1301" i="1"/>
  <c r="E1301" i="1" s="1"/>
  <c r="F1301" i="1" s="1"/>
  <c r="D1300" i="1"/>
  <c r="E1300" i="1" s="1"/>
  <c r="F1300" i="1" s="1"/>
  <c r="D1299" i="1"/>
  <c r="E1299" i="1" s="1"/>
  <c r="F1299" i="1" s="1"/>
  <c r="D1298" i="1"/>
  <c r="E1298" i="1" s="1"/>
  <c r="F1298" i="1" s="1"/>
  <c r="D1297" i="1"/>
  <c r="E1297" i="1" s="1"/>
  <c r="F1297" i="1" s="1"/>
  <c r="D1296" i="1"/>
  <c r="E1296" i="1" s="1"/>
  <c r="F1296" i="1" s="1"/>
  <c r="D1295" i="1"/>
  <c r="E1295" i="1" s="1"/>
  <c r="F1295" i="1" s="1"/>
  <c r="D1294" i="1"/>
  <c r="E1294" i="1" s="1"/>
  <c r="F1294" i="1" s="1"/>
  <c r="D1293" i="1"/>
  <c r="E1293" i="1" s="1"/>
  <c r="F1293" i="1" s="1"/>
  <c r="D1292" i="1"/>
  <c r="E1292" i="1" s="1"/>
  <c r="F1292" i="1" s="1"/>
  <c r="D1291" i="1"/>
  <c r="E1291" i="1" s="1"/>
  <c r="F1291" i="1" s="1"/>
  <c r="D1290" i="1"/>
  <c r="E1290" i="1" s="1"/>
  <c r="F1290" i="1" s="1"/>
  <c r="D1289" i="1"/>
  <c r="E1289" i="1" s="1"/>
  <c r="F1289" i="1" s="1"/>
  <c r="D1288" i="1"/>
  <c r="E1288" i="1" s="1"/>
  <c r="F1288" i="1" s="1"/>
  <c r="D1287" i="1"/>
  <c r="E1287" i="1" s="1"/>
  <c r="F1287" i="1" s="1"/>
  <c r="D1286" i="1"/>
  <c r="E1286" i="1" s="1"/>
  <c r="F1286" i="1" s="1"/>
  <c r="D1285" i="1"/>
  <c r="E1285" i="1" s="1"/>
  <c r="F1285" i="1" s="1"/>
  <c r="D1284" i="1"/>
  <c r="E1284" i="1" s="1"/>
  <c r="F1284" i="1" s="1"/>
  <c r="D1283" i="1"/>
  <c r="E1283" i="1" s="1"/>
  <c r="F1283" i="1" s="1"/>
  <c r="D1282" i="1"/>
  <c r="E1282" i="1" s="1"/>
  <c r="F1282" i="1" s="1"/>
  <c r="D1281" i="1"/>
  <c r="E1281" i="1" s="1"/>
  <c r="F1281" i="1" s="1"/>
  <c r="D1280" i="1"/>
  <c r="E1280" i="1" s="1"/>
  <c r="F1280" i="1" s="1"/>
  <c r="D1279" i="1"/>
  <c r="E1279" i="1" s="1"/>
  <c r="F1279" i="1" s="1"/>
  <c r="D1278" i="1"/>
  <c r="E1278" i="1" s="1"/>
  <c r="F1278" i="1" s="1"/>
  <c r="D1277" i="1"/>
  <c r="E1277" i="1" s="1"/>
  <c r="F1277" i="1" s="1"/>
  <c r="D1276" i="1"/>
  <c r="E1276" i="1" s="1"/>
  <c r="F1276" i="1" s="1"/>
  <c r="D1275" i="1"/>
  <c r="E1275" i="1" s="1"/>
  <c r="F1275" i="1" s="1"/>
  <c r="D1274" i="1"/>
  <c r="E1274" i="1" s="1"/>
  <c r="F1274" i="1" s="1"/>
  <c r="D1273" i="1"/>
  <c r="E1273" i="1" s="1"/>
  <c r="F1273" i="1" s="1"/>
  <c r="D1272" i="1"/>
  <c r="E1272" i="1" s="1"/>
  <c r="F1272" i="1" s="1"/>
  <c r="D1271" i="1"/>
  <c r="E1271" i="1" s="1"/>
  <c r="F1271" i="1" s="1"/>
  <c r="D1270" i="1"/>
  <c r="E1270" i="1" s="1"/>
  <c r="F1270" i="1" s="1"/>
  <c r="D1269" i="1"/>
  <c r="E1269" i="1" s="1"/>
  <c r="F1269" i="1" s="1"/>
  <c r="D1268" i="1"/>
  <c r="E1268" i="1" s="1"/>
  <c r="F1268" i="1" s="1"/>
  <c r="D1267" i="1"/>
  <c r="E1267" i="1" s="1"/>
  <c r="F1267" i="1" s="1"/>
  <c r="D1266" i="1"/>
  <c r="E1266" i="1" s="1"/>
  <c r="F1266" i="1" s="1"/>
  <c r="D1265" i="1"/>
  <c r="E1265" i="1" s="1"/>
  <c r="F1265" i="1" s="1"/>
  <c r="D1264" i="1"/>
  <c r="E1264" i="1" s="1"/>
  <c r="F1264" i="1" s="1"/>
  <c r="D1263" i="1"/>
  <c r="E1263" i="1" s="1"/>
  <c r="F1263" i="1" s="1"/>
  <c r="D1262" i="1"/>
  <c r="E1262" i="1" s="1"/>
  <c r="F1262" i="1" s="1"/>
  <c r="D1261" i="1"/>
  <c r="E1261" i="1" s="1"/>
  <c r="F1261" i="1" s="1"/>
  <c r="D1260" i="1"/>
  <c r="E1260" i="1" s="1"/>
  <c r="F1260" i="1" s="1"/>
  <c r="D1259" i="1"/>
  <c r="E1259" i="1" s="1"/>
  <c r="F1259" i="1" s="1"/>
  <c r="D1258" i="1"/>
  <c r="E1258" i="1" s="1"/>
  <c r="F1258" i="1" s="1"/>
  <c r="D1257" i="1"/>
  <c r="E1257" i="1" s="1"/>
  <c r="F1257" i="1" s="1"/>
  <c r="D1256" i="1"/>
  <c r="E1256" i="1" s="1"/>
  <c r="F1256" i="1" s="1"/>
  <c r="D1255" i="1"/>
  <c r="E1255" i="1" s="1"/>
  <c r="F1255" i="1" s="1"/>
  <c r="D1254" i="1"/>
  <c r="E1254" i="1" s="1"/>
  <c r="F1254" i="1" s="1"/>
  <c r="D1253" i="1"/>
  <c r="E1253" i="1" s="1"/>
  <c r="F1253" i="1" s="1"/>
  <c r="D1252" i="1"/>
  <c r="E1252" i="1" s="1"/>
  <c r="F1252" i="1" s="1"/>
  <c r="D1251" i="1"/>
  <c r="E1251" i="1" s="1"/>
  <c r="F1251" i="1" s="1"/>
  <c r="D1250" i="1"/>
  <c r="E1250" i="1" s="1"/>
  <c r="F1250" i="1" s="1"/>
  <c r="D1249" i="1"/>
  <c r="E1249" i="1" s="1"/>
  <c r="F1249" i="1" s="1"/>
  <c r="D1248" i="1"/>
  <c r="E1248" i="1" s="1"/>
  <c r="F1248" i="1" s="1"/>
  <c r="D1247" i="1"/>
  <c r="E1247" i="1" s="1"/>
  <c r="F1247" i="1" s="1"/>
  <c r="D1246" i="1"/>
  <c r="E1246" i="1" s="1"/>
  <c r="F1246" i="1" s="1"/>
  <c r="D1245" i="1"/>
  <c r="E1245" i="1" s="1"/>
  <c r="F1245" i="1" s="1"/>
  <c r="D1244" i="1"/>
  <c r="E1244" i="1" s="1"/>
  <c r="F1244" i="1" s="1"/>
  <c r="D1243" i="1"/>
  <c r="E1243" i="1" s="1"/>
  <c r="F1243" i="1" s="1"/>
  <c r="D1242" i="1"/>
  <c r="E1242" i="1" s="1"/>
  <c r="F1242" i="1" s="1"/>
  <c r="D1241" i="1"/>
  <c r="E1241" i="1" s="1"/>
  <c r="F1241" i="1" s="1"/>
  <c r="D1240" i="1"/>
  <c r="E1240" i="1" s="1"/>
  <c r="F1240" i="1" s="1"/>
  <c r="D1239" i="1"/>
  <c r="E1239" i="1" s="1"/>
  <c r="F1239" i="1" s="1"/>
  <c r="D1238" i="1"/>
  <c r="E1238" i="1" s="1"/>
  <c r="F1238" i="1" s="1"/>
  <c r="D1237" i="1"/>
  <c r="E1237" i="1" s="1"/>
  <c r="F1237" i="1" s="1"/>
  <c r="D1236" i="1"/>
  <c r="E1236" i="1" s="1"/>
  <c r="F1236" i="1" s="1"/>
  <c r="D1235" i="1"/>
  <c r="E1235" i="1" s="1"/>
  <c r="F1235" i="1" s="1"/>
  <c r="D1234" i="1"/>
  <c r="E1234" i="1" s="1"/>
  <c r="F1234" i="1" s="1"/>
  <c r="D1233" i="1"/>
  <c r="E1233" i="1" s="1"/>
  <c r="F1233" i="1" s="1"/>
  <c r="D1232" i="1"/>
  <c r="E1232" i="1" s="1"/>
  <c r="F1232" i="1" s="1"/>
  <c r="D1231" i="1"/>
  <c r="E1231" i="1" s="1"/>
  <c r="F1231" i="1" s="1"/>
  <c r="D1230" i="1"/>
  <c r="E1230" i="1" s="1"/>
  <c r="F1230" i="1" s="1"/>
  <c r="D1229" i="1"/>
  <c r="E1229" i="1" s="1"/>
  <c r="F1229" i="1" s="1"/>
  <c r="D1228" i="1"/>
  <c r="E1228" i="1" s="1"/>
  <c r="F1228" i="1" s="1"/>
  <c r="D1227" i="1"/>
  <c r="E1227" i="1" s="1"/>
  <c r="F1227" i="1" s="1"/>
  <c r="D1226" i="1"/>
  <c r="E1226" i="1" s="1"/>
  <c r="F1226" i="1" s="1"/>
  <c r="D1225" i="1"/>
  <c r="E1225" i="1" s="1"/>
  <c r="F1225" i="1" s="1"/>
  <c r="D1224" i="1"/>
  <c r="E1224" i="1" s="1"/>
  <c r="F1224" i="1" s="1"/>
  <c r="D1223" i="1"/>
  <c r="E1223" i="1" s="1"/>
  <c r="F1223" i="1" s="1"/>
  <c r="D1222" i="1"/>
  <c r="E1222" i="1" s="1"/>
  <c r="F1222" i="1" s="1"/>
  <c r="D1221" i="1"/>
  <c r="E1221" i="1" s="1"/>
  <c r="F1221" i="1" s="1"/>
  <c r="D1220" i="1"/>
  <c r="E1220" i="1" s="1"/>
  <c r="F1220" i="1" s="1"/>
  <c r="D1219" i="1"/>
  <c r="E1219" i="1" s="1"/>
  <c r="F1219" i="1" s="1"/>
  <c r="D1218" i="1"/>
  <c r="E1218" i="1" s="1"/>
  <c r="F1218" i="1" s="1"/>
  <c r="D1217" i="1"/>
  <c r="E1217" i="1" s="1"/>
  <c r="F1217" i="1" s="1"/>
  <c r="D1216" i="1"/>
  <c r="E1216" i="1" s="1"/>
  <c r="F1216" i="1" s="1"/>
  <c r="D1215" i="1"/>
  <c r="E1215" i="1" s="1"/>
  <c r="F1215" i="1" s="1"/>
  <c r="D1214" i="1"/>
  <c r="E1214" i="1" s="1"/>
  <c r="F1214" i="1" s="1"/>
  <c r="D1213" i="1"/>
  <c r="E1213" i="1" s="1"/>
  <c r="F1213" i="1" s="1"/>
  <c r="D1212" i="1"/>
  <c r="E1212" i="1" s="1"/>
  <c r="F1212" i="1" s="1"/>
  <c r="D1211" i="1"/>
  <c r="E1211" i="1" s="1"/>
  <c r="F1211" i="1" s="1"/>
  <c r="D1210" i="1"/>
  <c r="E1210" i="1" s="1"/>
  <c r="F1210" i="1" s="1"/>
  <c r="D1209" i="1"/>
  <c r="E1209" i="1" s="1"/>
  <c r="F1209" i="1" s="1"/>
  <c r="E1208" i="1"/>
  <c r="F1208" i="1" s="1"/>
  <c r="D1208" i="1"/>
  <c r="D1207" i="1"/>
  <c r="E1207" i="1" s="1"/>
  <c r="F1207" i="1" s="1"/>
  <c r="D1206" i="1"/>
  <c r="E1206" i="1" s="1"/>
  <c r="F1206" i="1" s="1"/>
  <c r="D1205" i="1"/>
  <c r="E1205" i="1" s="1"/>
  <c r="F1205" i="1" s="1"/>
  <c r="D1204" i="1"/>
  <c r="E1204" i="1" s="1"/>
  <c r="F1204" i="1" s="1"/>
  <c r="D1203" i="1"/>
  <c r="E1203" i="1" s="1"/>
  <c r="F1203" i="1" s="1"/>
  <c r="D1202" i="1"/>
  <c r="E1202" i="1" s="1"/>
  <c r="F1202" i="1" s="1"/>
  <c r="D1201" i="1"/>
  <c r="E1201" i="1" s="1"/>
  <c r="F1201" i="1" s="1"/>
  <c r="D1200" i="1"/>
  <c r="E1200" i="1" s="1"/>
  <c r="F1200" i="1" s="1"/>
  <c r="D1199" i="1"/>
  <c r="E1199" i="1" s="1"/>
  <c r="F1199" i="1" s="1"/>
  <c r="D1198" i="1"/>
  <c r="E1198" i="1" s="1"/>
  <c r="F1198" i="1" s="1"/>
  <c r="D1197" i="1"/>
  <c r="E1197" i="1" s="1"/>
  <c r="F1197" i="1" s="1"/>
  <c r="D1196" i="1"/>
  <c r="E1196" i="1" s="1"/>
  <c r="F1196" i="1" s="1"/>
  <c r="D1195" i="1"/>
  <c r="E1195" i="1" s="1"/>
  <c r="F1195" i="1" s="1"/>
  <c r="D1194" i="1"/>
  <c r="E1194" i="1" s="1"/>
  <c r="F1194" i="1" s="1"/>
  <c r="D1193" i="1"/>
  <c r="E1193" i="1" s="1"/>
  <c r="F1193" i="1" s="1"/>
  <c r="D1192" i="1"/>
  <c r="E1192" i="1" s="1"/>
  <c r="F1192" i="1" s="1"/>
  <c r="D1191" i="1"/>
  <c r="E1191" i="1" s="1"/>
  <c r="F1191" i="1" s="1"/>
  <c r="D1190" i="1"/>
  <c r="E1190" i="1" s="1"/>
  <c r="F1190" i="1" s="1"/>
  <c r="D1189" i="1"/>
  <c r="E1189" i="1" s="1"/>
  <c r="F1189" i="1" s="1"/>
  <c r="D1188" i="1"/>
  <c r="E1188" i="1" s="1"/>
  <c r="F1188" i="1" s="1"/>
  <c r="D1187" i="1"/>
  <c r="E1187" i="1" s="1"/>
  <c r="F1187" i="1" s="1"/>
  <c r="D1186" i="1"/>
  <c r="E1186" i="1" s="1"/>
  <c r="F1186" i="1" s="1"/>
  <c r="D1185" i="1"/>
  <c r="E1185" i="1" s="1"/>
  <c r="F1185" i="1" s="1"/>
  <c r="D1184" i="1"/>
  <c r="E1184" i="1" s="1"/>
  <c r="F1184" i="1" s="1"/>
  <c r="D1183" i="1"/>
  <c r="E1183" i="1" s="1"/>
  <c r="F1183" i="1" s="1"/>
  <c r="D1182" i="1"/>
  <c r="E1182" i="1" s="1"/>
  <c r="F1182" i="1" s="1"/>
  <c r="D1181" i="1"/>
  <c r="E1181" i="1" s="1"/>
  <c r="F1181" i="1" s="1"/>
  <c r="D1180" i="1"/>
  <c r="E1180" i="1" s="1"/>
  <c r="F1180" i="1" s="1"/>
  <c r="D1179" i="1"/>
  <c r="E1179" i="1" s="1"/>
  <c r="F1179" i="1" s="1"/>
  <c r="D1178" i="1"/>
  <c r="E1178" i="1" s="1"/>
  <c r="F1178" i="1" s="1"/>
  <c r="D1177" i="1"/>
  <c r="E1177" i="1" s="1"/>
  <c r="F1177" i="1" s="1"/>
  <c r="D1176" i="1"/>
  <c r="E1176" i="1" s="1"/>
  <c r="F1176" i="1" s="1"/>
  <c r="D1175" i="1"/>
  <c r="E1175" i="1" s="1"/>
  <c r="F1175" i="1" s="1"/>
  <c r="D1174" i="1"/>
  <c r="E1174" i="1" s="1"/>
  <c r="F1174" i="1" s="1"/>
  <c r="D1173" i="1"/>
  <c r="E1173" i="1" s="1"/>
  <c r="F1173" i="1" s="1"/>
  <c r="D1172" i="1"/>
  <c r="E1172" i="1" s="1"/>
  <c r="F1172" i="1" s="1"/>
  <c r="D1171" i="1"/>
  <c r="E1171" i="1" s="1"/>
  <c r="F1171" i="1" s="1"/>
  <c r="D1170" i="1"/>
  <c r="E1170" i="1" s="1"/>
  <c r="F1170" i="1" s="1"/>
  <c r="D1169" i="1"/>
  <c r="E1169" i="1" s="1"/>
  <c r="F1169" i="1" s="1"/>
  <c r="D1168" i="1"/>
  <c r="E1168" i="1" s="1"/>
  <c r="F1168" i="1" s="1"/>
  <c r="D1167" i="1"/>
  <c r="E1167" i="1" s="1"/>
  <c r="F1167" i="1" s="1"/>
  <c r="D1166" i="1"/>
  <c r="E1166" i="1" s="1"/>
  <c r="F1166" i="1" s="1"/>
  <c r="D1165" i="1"/>
  <c r="E1165" i="1" s="1"/>
  <c r="F1165" i="1" s="1"/>
  <c r="D1164" i="1"/>
  <c r="E1164" i="1" s="1"/>
  <c r="F1164" i="1" s="1"/>
  <c r="D1163" i="1"/>
  <c r="E1163" i="1" s="1"/>
  <c r="F1163" i="1" s="1"/>
  <c r="D1162" i="1"/>
  <c r="E1162" i="1" s="1"/>
  <c r="F1162" i="1" s="1"/>
  <c r="D1161" i="1"/>
  <c r="E1161" i="1" s="1"/>
  <c r="F1161" i="1" s="1"/>
  <c r="D1160" i="1"/>
  <c r="E1160" i="1" s="1"/>
  <c r="F1160" i="1" s="1"/>
  <c r="D1159" i="1"/>
  <c r="E1159" i="1" s="1"/>
  <c r="F1159" i="1" s="1"/>
  <c r="D1158" i="1"/>
  <c r="E1158" i="1" s="1"/>
  <c r="F1158" i="1" s="1"/>
  <c r="D1157" i="1"/>
  <c r="E1157" i="1" s="1"/>
  <c r="F1157" i="1" s="1"/>
  <c r="D1156" i="1"/>
  <c r="E1156" i="1" s="1"/>
  <c r="F1156" i="1" s="1"/>
  <c r="E1155" i="1"/>
  <c r="F1155" i="1" s="1"/>
  <c r="D1155" i="1"/>
  <c r="D1154" i="1"/>
  <c r="E1154" i="1" s="1"/>
  <c r="F1154" i="1" s="1"/>
  <c r="D1153" i="1"/>
  <c r="E1153" i="1" s="1"/>
  <c r="F1153" i="1" s="1"/>
  <c r="D1152" i="1"/>
  <c r="E1152" i="1" s="1"/>
  <c r="F1152" i="1" s="1"/>
  <c r="D1151" i="1"/>
  <c r="E1151" i="1" s="1"/>
  <c r="F1151" i="1" s="1"/>
  <c r="D1150" i="1"/>
  <c r="E1150" i="1" s="1"/>
  <c r="F1150" i="1" s="1"/>
  <c r="D1149" i="1"/>
  <c r="E1149" i="1" s="1"/>
  <c r="F1149" i="1" s="1"/>
  <c r="D1148" i="1"/>
  <c r="E1148" i="1" s="1"/>
  <c r="F1148" i="1" s="1"/>
  <c r="D1147" i="1"/>
  <c r="E1147" i="1" s="1"/>
  <c r="F1147" i="1" s="1"/>
  <c r="D1146" i="1"/>
  <c r="E1146" i="1" s="1"/>
  <c r="F1146" i="1" s="1"/>
  <c r="D1145" i="1"/>
  <c r="E1145" i="1" s="1"/>
  <c r="F1145" i="1" s="1"/>
  <c r="D1144" i="1"/>
  <c r="E1144" i="1" s="1"/>
  <c r="F1144" i="1" s="1"/>
  <c r="D1143" i="1"/>
  <c r="E1143" i="1" s="1"/>
  <c r="F1143" i="1" s="1"/>
  <c r="D1142" i="1"/>
  <c r="E1142" i="1" s="1"/>
  <c r="F1142" i="1" s="1"/>
  <c r="D1141" i="1"/>
  <c r="E1141" i="1" s="1"/>
  <c r="F1141" i="1" s="1"/>
  <c r="D1140" i="1"/>
  <c r="E1140" i="1" s="1"/>
  <c r="F1140" i="1" s="1"/>
  <c r="D1139" i="1"/>
  <c r="E1139" i="1" s="1"/>
  <c r="F1139" i="1" s="1"/>
  <c r="D1138" i="1"/>
  <c r="E1138" i="1" s="1"/>
  <c r="F1138" i="1" s="1"/>
  <c r="D1137" i="1"/>
  <c r="E1137" i="1" s="1"/>
  <c r="F1137" i="1" s="1"/>
  <c r="D1136" i="1"/>
  <c r="E1136" i="1" s="1"/>
  <c r="F1136" i="1" s="1"/>
  <c r="D1135" i="1"/>
  <c r="E1135" i="1" s="1"/>
  <c r="F1135" i="1" s="1"/>
  <c r="D1134" i="1"/>
  <c r="E1134" i="1" s="1"/>
  <c r="F1134" i="1" s="1"/>
  <c r="D1133" i="1"/>
  <c r="E1133" i="1" s="1"/>
  <c r="F1133" i="1" s="1"/>
  <c r="D1132" i="1"/>
  <c r="E1132" i="1" s="1"/>
  <c r="F1132" i="1" s="1"/>
  <c r="D1131" i="1"/>
  <c r="E1131" i="1" s="1"/>
  <c r="F1131" i="1" s="1"/>
  <c r="D1130" i="1"/>
  <c r="E1130" i="1" s="1"/>
  <c r="F1130" i="1" s="1"/>
  <c r="D1129" i="1"/>
  <c r="E1129" i="1" s="1"/>
  <c r="F1129" i="1" s="1"/>
  <c r="D1128" i="1"/>
  <c r="E1128" i="1" s="1"/>
  <c r="F1128" i="1" s="1"/>
  <c r="D1127" i="1"/>
  <c r="E1127" i="1" s="1"/>
  <c r="F1127" i="1" s="1"/>
  <c r="D1126" i="1"/>
  <c r="E1126" i="1" s="1"/>
  <c r="F1126" i="1" s="1"/>
  <c r="D1125" i="1"/>
  <c r="E1125" i="1" s="1"/>
  <c r="F1125" i="1" s="1"/>
  <c r="D1124" i="1"/>
  <c r="E1124" i="1" s="1"/>
  <c r="F1124" i="1" s="1"/>
  <c r="D1123" i="1"/>
  <c r="E1123" i="1" s="1"/>
  <c r="F1123" i="1" s="1"/>
  <c r="D1122" i="1"/>
  <c r="E1122" i="1" s="1"/>
  <c r="F1122" i="1" s="1"/>
  <c r="D1121" i="1"/>
  <c r="E1121" i="1" s="1"/>
  <c r="F1121" i="1" s="1"/>
  <c r="D1120" i="1"/>
  <c r="E1120" i="1" s="1"/>
  <c r="F1120" i="1" s="1"/>
  <c r="D1119" i="1"/>
  <c r="E1119" i="1" s="1"/>
  <c r="F1119" i="1" s="1"/>
  <c r="D1118" i="1"/>
  <c r="E1118" i="1" s="1"/>
  <c r="F1118" i="1" s="1"/>
  <c r="D1117" i="1"/>
  <c r="E1117" i="1" s="1"/>
  <c r="F1117" i="1" s="1"/>
  <c r="D1116" i="1"/>
  <c r="E1116" i="1" s="1"/>
  <c r="F1116" i="1" s="1"/>
  <c r="D1115" i="1"/>
  <c r="E1115" i="1" s="1"/>
  <c r="F1115" i="1" s="1"/>
  <c r="D1114" i="1"/>
  <c r="E1114" i="1" s="1"/>
  <c r="F1114" i="1" s="1"/>
  <c r="D1113" i="1"/>
  <c r="E1113" i="1" s="1"/>
  <c r="F1113" i="1" s="1"/>
  <c r="D1112" i="1"/>
  <c r="E1112" i="1" s="1"/>
  <c r="F1112" i="1" s="1"/>
  <c r="D1111" i="1"/>
  <c r="E1111" i="1" s="1"/>
  <c r="F1111" i="1" s="1"/>
  <c r="D1110" i="1"/>
  <c r="E1110" i="1" s="1"/>
  <c r="F1110" i="1" s="1"/>
  <c r="D1109" i="1"/>
  <c r="E1109" i="1" s="1"/>
  <c r="F1109" i="1" s="1"/>
  <c r="D1108" i="1"/>
  <c r="E1108" i="1" s="1"/>
  <c r="F1108" i="1" s="1"/>
  <c r="D1107" i="1"/>
  <c r="E1107" i="1" s="1"/>
  <c r="F1107" i="1" s="1"/>
  <c r="D1106" i="1"/>
  <c r="E1106" i="1" s="1"/>
  <c r="F1106" i="1" s="1"/>
  <c r="D1105" i="1"/>
  <c r="E1105" i="1" s="1"/>
  <c r="F1105" i="1" s="1"/>
  <c r="D1104" i="1"/>
  <c r="E1104" i="1" s="1"/>
  <c r="F1104" i="1" s="1"/>
  <c r="D1103" i="1"/>
  <c r="E1103" i="1" s="1"/>
  <c r="F1103" i="1" s="1"/>
  <c r="D1102" i="1"/>
  <c r="E1102" i="1" s="1"/>
  <c r="F1102" i="1" s="1"/>
  <c r="D1101" i="1"/>
  <c r="E1101" i="1" s="1"/>
  <c r="F1101" i="1" s="1"/>
  <c r="D1100" i="1"/>
  <c r="E1100" i="1" s="1"/>
  <c r="F1100" i="1" s="1"/>
  <c r="D1099" i="1"/>
  <c r="E1099" i="1" s="1"/>
  <c r="F1099" i="1" s="1"/>
  <c r="D1098" i="1"/>
  <c r="E1098" i="1" s="1"/>
  <c r="F1098" i="1" s="1"/>
  <c r="D1097" i="1"/>
  <c r="E1097" i="1" s="1"/>
  <c r="F1097" i="1" s="1"/>
  <c r="D1096" i="1"/>
  <c r="E1096" i="1" s="1"/>
  <c r="F1096" i="1" s="1"/>
  <c r="D1095" i="1"/>
  <c r="E1095" i="1" s="1"/>
  <c r="F1095" i="1" s="1"/>
  <c r="D1094" i="1"/>
  <c r="E1094" i="1" s="1"/>
  <c r="F1094" i="1" s="1"/>
  <c r="D1093" i="1"/>
  <c r="E1093" i="1" s="1"/>
  <c r="F1093" i="1" s="1"/>
  <c r="D1092" i="1"/>
  <c r="E1092" i="1" s="1"/>
  <c r="F1092" i="1" s="1"/>
  <c r="D1091" i="1"/>
  <c r="E1091" i="1" s="1"/>
  <c r="F1091" i="1" s="1"/>
  <c r="D1090" i="1"/>
  <c r="E1090" i="1" s="1"/>
  <c r="F1090" i="1" s="1"/>
  <c r="D1089" i="1"/>
  <c r="E1089" i="1" s="1"/>
  <c r="F1089" i="1" s="1"/>
  <c r="D1088" i="1"/>
  <c r="E1088" i="1" s="1"/>
  <c r="F1088" i="1" s="1"/>
  <c r="D1087" i="1"/>
  <c r="E1087" i="1" s="1"/>
  <c r="F1087" i="1" s="1"/>
  <c r="D1086" i="1"/>
  <c r="E1086" i="1" s="1"/>
  <c r="F1086" i="1" s="1"/>
  <c r="D1085" i="1"/>
  <c r="E1085" i="1" s="1"/>
  <c r="F1085" i="1" s="1"/>
  <c r="D1084" i="1"/>
  <c r="E1084" i="1" s="1"/>
  <c r="F1084" i="1" s="1"/>
  <c r="D1083" i="1"/>
  <c r="E1083" i="1" s="1"/>
  <c r="F1083" i="1" s="1"/>
  <c r="D1082" i="1"/>
  <c r="E1082" i="1" s="1"/>
  <c r="F1082" i="1" s="1"/>
  <c r="D1081" i="1"/>
  <c r="E1081" i="1" s="1"/>
  <c r="F1081" i="1" s="1"/>
  <c r="D1080" i="1"/>
  <c r="E1080" i="1" s="1"/>
  <c r="F1080" i="1" s="1"/>
  <c r="D1079" i="1"/>
  <c r="E1079" i="1" s="1"/>
  <c r="F1079" i="1" s="1"/>
  <c r="D1078" i="1"/>
  <c r="E1078" i="1" s="1"/>
  <c r="F1078" i="1" s="1"/>
  <c r="D1077" i="1"/>
  <c r="E1077" i="1" s="1"/>
  <c r="F1077" i="1" s="1"/>
  <c r="D1076" i="1"/>
  <c r="E1076" i="1" s="1"/>
  <c r="F1076" i="1" s="1"/>
  <c r="D1075" i="1"/>
  <c r="E1075" i="1" s="1"/>
  <c r="F1075" i="1" s="1"/>
  <c r="D1074" i="1"/>
  <c r="E1074" i="1" s="1"/>
  <c r="F1074" i="1" s="1"/>
  <c r="D1073" i="1"/>
  <c r="E1073" i="1" s="1"/>
  <c r="F1073" i="1" s="1"/>
  <c r="D1072" i="1"/>
  <c r="E1072" i="1" s="1"/>
  <c r="F1072" i="1" s="1"/>
  <c r="D1071" i="1"/>
  <c r="E1071" i="1" s="1"/>
  <c r="F1071" i="1" s="1"/>
  <c r="D1070" i="1"/>
  <c r="E1070" i="1" s="1"/>
  <c r="F1070" i="1" s="1"/>
  <c r="D1069" i="1"/>
  <c r="E1069" i="1" s="1"/>
  <c r="F1069" i="1" s="1"/>
  <c r="D1068" i="1"/>
  <c r="E1068" i="1" s="1"/>
  <c r="F1068" i="1" s="1"/>
  <c r="D1067" i="1"/>
  <c r="E1067" i="1" s="1"/>
  <c r="F1067" i="1" s="1"/>
  <c r="D1066" i="1"/>
  <c r="E1066" i="1" s="1"/>
  <c r="F1066" i="1" s="1"/>
  <c r="D1065" i="1"/>
  <c r="E1065" i="1" s="1"/>
  <c r="F1065" i="1" s="1"/>
  <c r="D1064" i="1"/>
  <c r="E1064" i="1" s="1"/>
  <c r="F1064" i="1" s="1"/>
  <c r="D1063" i="1"/>
  <c r="E1063" i="1" s="1"/>
  <c r="F1063" i="1" s="1"/>
  <c r="D1062" i="1"/>
  <c r="E1062" i="1" s="1"/>
  <c r="F1062" i="1" s="1"/>
  <c r="D1061" i="1"/>
  <c r="E1061" i="1" s="1"/>
  <c r="F1061" i="1" s="1"/>
  <c r="D1060" i="1"/>
  <c r="E1060" i="1" s="1"/>
  <c r="F1060" i="1" s="1"/>
  <c r="D1059" i="1"/>
  <c r="E1059" i="1" s="1"/>
  <c r="F1059" i="1" s="1"/>
  <c r="D1058" i="1"/>
  <c r="E1058" i="1" s="1"/>
  <c r="F1058" i="1" s="1"/>
  <c r="D1057" i="1"/>
  <c r="E1057" i="1" s="1"/>
  <c r="F1057" i="1" s="1"/>
  <c r="D1056" i="1"/>
  <c r="E1056" i="1" s="1"/>
  <c r="F1056" i="1" s="1"/>
  <c r="D1055" i="1"/>
  <c r="E1055" i="1" s="1"/>
  <c r="F1055" i="1" s="1"/>
  <c r="D1054" i="1"/>
  <c r="E1054" i="1" s="1"/>
  <c r="F1054" i="1" s="1"/>
  <c r="D1053" i="1"/>
  <c r="E1053" i="1" s="1"/>
  <c r="F1053" i="1" s="1"/>
  <c r="D1052" i="1"/>
  <c r="E1052" i="1" s="1"/>
  <c r="F1052" i="1" s="1"/>
  <c r="D1051" i="1"/>
  <c r="E1051" i="1" s="1"/>
  <c r="F1051" i="1" s="1"/>
  <c r="D1050" i="1"/>
  <c r="E1050" i="1" s="1"/>
  <c r="F1050" i="1" s="1"/>
  <c r="D1049" i="1"/>
  <c r="E1049" i="1" s="1"/>
  <c r="F1049" i="1" s="1"/>
  <c r="D1048" i="1"/>
  <c r="E1048" i="1" s="1"/>
  <c r="F1048" i="1" s="1"/>
  <c r="D1047" i="1"/>
  <c r="E1047" i="1" s="1"/>
  <c r="F1047" i="1" s="1"/>
  <c r="D1046" i="1"/>
  <c r="E1046" i="1" s="1"/>
  <c r="F1046" i="1" s="1"/>
  <c r="D1045" i="1"/>
  <c r="E1045" i="1" s="1"/>
  <c r="F1045" i="1" s="1"/>
  <c r="D1044" i="1"/>
  <c r="E1044" i="1" s="1"/>
  <c r="F1044" i="1" s="1"/>
  <c r="D1043" i="1"/>
  <c r="E1043" i="1" s="1"/>
  <c r="F1043" i="1" s="1"/>
  <c r="D1042" i="1"/>
  <c r="E1042" i="1" s="1"/>
  <c r="F1042" i="1" s="1"/>
  <c r="D1041" i="1"/>
  <c r="E1041" i="1" s="1"/>
  <c r="F1041" i="1" s="1"/>
  <c r="D1040" i="1"/>
  <c r="E1040" i="1" s="1"/>
  <c r="F1040" i="1" s="1"/>
  <c r="D1039" i="1"/>
  <c r="E1039" i="1" s="1"/>
  <c r="F1039" i="1" s="1"/>
  <c r="D1038" i="1"/>
  <c r="E1038" i="1" s="1"/>
  <c r="F1038" i="1" s="1"/>
  <c r="D1037" i="1"/>
  <c r="E1037" i="1" s="1"/>
  <c r="F1037" i="1" s="1"/>
  <c r="D1036" i="1"/>
  <c r="E1036" i="1" s="1"/>
  <c r="F1036" i="1" s="1"/>
  <c r="D1035" i="1"/>
  <c r="E1035" i="1" s="1"/>
  <c r="F1035" i="1" s="1"/>
  <c r="D1034" i="1"/>
  <c r="E1034" i="1" s="1"/>
  <c r="F1034" i="1" s="1"/>
  <c r="D1033" i="1"/>
  <c r="E1033" i="1" s="1"/>
  <c r="F1033" i="1" s="1"/>
  <c r="D1032" i="1"/>
  <c r="E1032" i="1" s="1"/>
  <c r="F1032" i="1" s="1"/>
  <c r="D1031" i="1"/>
  <c r="E1031" i="1" s="1"/>
  <c r="F1031" i="1" s="1"/>
  <c r="D1030" i="1"/>
  <c r="E1030" i="1" s="1"/>
  <c r="F1030" i="1" s="1"/>
  <c r="D1029" i="1"/>
  <c r="E1029" i="1" s="1"/>
  <c r="F1029" i="1" s="1"/>
  <c r="D1028" i="1"/>
  <c r="E1028" i="1" s="1"/>
  <c r="F1028" i="1" s="1"/>
  <c r="D1027" i="1"/>
  <c r="E1027" i="1" s="1"/>
  <c r="F1027" i="1" s="1"/>
  <c r="D1026" i="1"/>
  <c r="E1026" i="1" s="1"/>
  <c r="F1026" i="1" s="1"/>
  <c r="D1025" i="1"/>
  <c r="E1025" i="1" s="1"/>
  <c r="F1025" i="1" s="1"/>
  <c r="D1024" i="1"/>
  <c r="E1024" i="1" s="1"/>
  <c r="F1024" i="1" s="1"/>
  <c r="D1023" i="1"/>
  <c r="E1023" i="1" s="1"/>
  <c r="F1023" i="1" s="1"/>
  <c r="D1022" i="1"/>
  <c r="E1022" i="1" s="1"/>
  <c r="F1022" i="1" s="1"/>
  <c r="D1021" i="1"/>
  <c r="E1021" i="1" s="1"/>
  <c r="F1021" i="1" s="1"/>
  <c r="D1020" i="1"/>
  <c r="E1020" i="1" s="1"/>
  <c r="F1020" i="1" s="1"/>
  <c r="D1019" i="1"/>
  <c r="E1019" i="1" s="1"/>
  <c r="F1019" i="1" s="1"/>
  <c r="D1018" i="1"/>
  <c r="E1018" i="1" s="1"/>
  <c r="F1018" i="1" s="1"/>
  <c r="D1017" i="1"/>
  <c r="E1017" i="1" s="1"/>
  <c r="F1017" i="1" s="1"/>
  <c r="D1016" i="1"/>
  <c r="E1016" i="1" s="1"/>
  <c r="F1016" i="1" s="1"/>
  <c r="D1015" i="1"/>
  <c r="E1015" i="1" s="1"/>
  <c r="F1015" i="1" s="1"/>
  <c r="D1014" i="1"/>
  <c r="E1014" i="1" s="1"/>
  <c r="F1014" i="1" s="1"/>
  <c r="D1013" i="1"/>
  <c r="E1013" i="1" s="1"/>
  <c r="F1013" i="1" s="1"/>
  <c r="D1012" i="1"/>
  <c r="E1012" i="1" s="1"/>
  <c r="F1012" i="1" s="1"/>
  <c r="D1011" i="1"/>
  <c r="E1011" i="1" s="1"/>
  <c r="F1011" i="1" s="1"/>
  <c r="D1010" i="1"/>
  <c r="E1010" i="1" s="1"/>
  <c r="F1010" i="1" s="1"/>
  <c r="D1009" i="1"/>
  <c r="E1009" i="1" s="1"/>
  <c r="F1009" i="1" s="1"/>
  <c r="D1008" i="1"/>
  <c r="E1008" i="1" s="1"/>
  <c r="F1008" i="1" s="1"/>
  <c r="D1007" i="1"/>
  <c r="E1007" i="1" s="1"/>
  <c r="F1007" i="1" s="1"/>
  <c r="D1006" i="1"/>
  <c r="E1006" i="1" s="1"/>
  <c r="F1006" i="1" s="1"/>
  <c r="D1005" i="1"/>
  <c r="E1005" i="1" s="1"/>
  <c r="F1005" i="1" s="1"/>
  <c r="D1004" i="1"/>
  <c r="E1004" i="1" s="1"/>
  <c r="F1004" i="1" s="1"/>
  <c r="D1003" i="1"/>
  <c r="E1003" i="1" s="1"/>
  <c r="F1003" i="1" s="1"/>
  <c r="D1002" i="1"/>
  <c r="E1002" i="1" s="1"/>
  <c r="F1002" i="1" s="1"/>
  <c r="D1001" i="1"/>
  <c r="E1001" i="1" s="1"/>
  <c r="F1001" i="1" s="1"/>
  <c r="D1000" i="1"/>
  <c r="E1000" i="1" s="1"/>
  <c r="F1000" i="1" s="1"/>
  <c r="D999" i="1"/>
  <c r="E999" i="1" s="1"/>
  <c r="F999" i="1" s="1"/>
  <c r="D998" i="1"/>
  <c r="E998" i="1" s="1"/>
  <c r="F998" i="1" s="1"/>
  <c r="D997" i="1"/>
  <c r="E997" i="1" s="1"/>
  <c r="F997" i="1" s="1"/>
  <c r="D996" i="1"/>
  <c r="E996" i="1" s="1"/>
  <c r="F996" i="1" s="1"/>
  <c r="D995" i="1"/>
  <c r="E995" i="1" s="1"/>
  <c r="F995" i="1" s="1"/>
  <c r="D994" i="1"/>
  <c r="E994" i="1" s="1"/>
  <c r="F994" i="1" s="1"/>
  <c r="D993" i="1"/>
  <c r="E993" i="1" s="1"/>
  <c r="F993" i="1" s="1"/>
  <c r="D992" i="1"/>
  <c r="E992" i="1" s="1"/>
  <c r="F992" i="1" s="1"/>
  <c r="D991" i="1"/>
  <c r="E991" i="1" s="1"/>
  <c r="F991" i="1" s="1"/>
  <c r="D990" i="1"/>
  <c r="E990" i="1" s="1"/>
  <c r="F990" i="1" s="1"/>
  <c r="D989" i="1"/>
  <c r="E989" i="1" s="1"/>
  <c r="F989" i="1" s="1"/>
  <c r="D988" i="1"/>
  <c r="E988" i="1" s="1"/>
  <c r="F988" i="1" s="1"/>
  <c r="D987" i="1"/>
  <c r="E987" i="1" s="1"/>
  <c r="F987" i="1" s="1"/>
  <c r="D986" i="1"/>
  <c r="E986" i="1" s="1"/>
  <c r="F986" i="1" s="1"/>
  <c r="D985" i="1"/>
  <c r="E985" i="1" s="1"/>
  <c r="F985" i="1" s="1"/>
  <c r="D984" i="1"/>
  <c r="E984" i="1" s="1"/>
  <c r="F984" i="1" s="1"/>
  <c r="D983" i="1"/>
  <c r="E983" i="1" s="1"/>
  <c r="F983" i="1" s="1"/>
  <c r="D982" i="1"/>
  <c r="E982" i="1" s="1"/>
  <c r="F982" i="1" s="1"/>
  <c r="D981" i="1"/>
  <c r="E981" i="1" s="1"/>
  <c r="F981" i="1" s="1"/>
  <c r="D980" i="1"/>
  <c r="E980" i="1" s="1"/>
  <c r="F980" i="1" s="1"/>
  <c r="D979" i="1"/>
  <c r="E979" i="1" s="1"/>
  <c r="F979" i="1" s="1"/>
  <c r="D978" i="1"/>
  <c r="E978" i="1" s="1"/>
  <c r="F978" i="1" s="1"/>
  <c r="D977" i="1"/>
  <c r="E977" i="1" s="1"/>
  <c r="F977" i="1" s="1"/>
  <c r="D976" i="1"/>
  <c r="E976" i="1" s="1"/>
  <c r="F976" i="1" s="1"/>
  <c r="D975" i="1"/>
  <c r="E975" i="1" s="1"/>
  <c r="F975" i="1" s="1"/>
  <c r="D974" i="1"/>
  <c r="E974" i="1" s="1"/>
  <c r="F974" i="1" s="1"/>
  <c r="D973" i="1"/>
  <c r="E973" i="1" s="1"/>
  <c r="F973" i="1" s="1"/>
  <c r="D972" i="1"/>
  <c r="E972" i="1" s="1"/>
  <c r="F972" i="1" s="1"/>
  <c r="D971" i="1"/>
  <c r="E971" i="1" s="1"/>
  <c r="F971" i="1" s="1"/>
  <c r="D970" i="1"/>
  <c r="E970" i="1" s="1"/>
  <c r="F970" i="1" s="1"/>
  <c r="D969" i="1"/>
  <c r="E969" i="1" s="1"/>
  <c r="F969" i="1" s="1"/>
  <c r="D968" i="1"/>
  <c r="E968" i="1" s="1"/>
  <c r="F968" i="1" s="1"/>
  <c r="D967" i="1"/>
  <c r="E967" i="1" s="1"/>
  <c r="F967" i="1" s="1"/>
  <c r="D966" i="1"/>
  <c r="E966" i="1" s="1"/>
  <c r="F966" i="1" s="1"/>
  <c r="D965" i="1"/>
  <c r="E965" i="1" s="1"/>
  <c r="F965" i="1" s="1"/>
  <c r="D964" i="1"/>
  <c r="E964" i="1" s="1"/>
  <c r="F964" i="1" s="1"/>
  <c r="D963" i="1"/>
  <c r="E963" i="1" s="1"/>
  <c r="F963" i="1" s="1"/>
  <c r="E962" i="1"/>
  <c r="F962" i="1" s="1"/>
  <c r="D962" i="1"/>
  <c r="D961" i="1"/>
  <c r="E961" i="1" s="1"/>
  <c r="F961" i="1" s="1"/>
  <c r="D960" i="1"/>
  <c r="E960" i="1" s="1"/>
  <c r="F960" i="1" s="1"/>
  <c r="D959" i="1"/>
  <c r="E959" i="1" s="1"/>
  <c r="F959" i="1" s="1"/>
  <c r="D958" i="1"/>
  <c r="E958" i="1" s="1"/>
  <c r="F958" i="1" s="1"/>
  <c r="D957" i="1"/>
  <c r="E957" i="1" s="1"/>
  <c r="F957" i="1" s="1"/>
  <c r="D956" i="1"/>
  <c r="E956" i="1" s="1"/>
  <c r="F956" i="1" s="1"/>
  <c r="D955" i="1"/>
  <c r="E955" i="1" s="1"/>
  <c r="F955" i="1" s="1"/>
  <c r="D954" i="1"/>
  <c r="E954" i="1" s="1"/>
  <c r="F954" i="1" s="1"/>
  <c r="D953" i="1"/>
  <c r="E953" i="1" s="1"/>
  <c r="F953" i="1" s="1"/>
  <c r="D952" i="1"/>
  <c r="E952" i="1" s="1"/>
  <c r="F952" i="1" s="1"/>
  <c r="D951" i="1"/>
  <c r="E951" i="1" s="1"/>
  <c r="F951" i="1" s="1"/>
  <c r="D950" i="1"/>
  <c r="E950" i="1" s="1"/>
  <c r="F950" i="1" s="1"/>
  <c r="D949" i="1"/>
  <c r="E949" i="1" s="1"/>
  <c r="F949" i="1" s="1"/>
  <c r="D948" i="1"/>
  <c r="E948" i="1" s="1"/>
  <c r="F948" i="1" s="1"/>
  <c r="D947" i="1"/>
  <c r="E947" i="1" s="1"/>
  <c r="F947" i="1" s="1"/>
  <c r="D946" i="1"/>
  <c r="E946" i="1" s="1"/>
  <c r="F946" i="1" s="1"/>
  <c r="D945" i="1"/>
  <c r="E945" i="1" s="1"/>
  <c r="F945" i="1" s="1"/>
  <c r="D944" i="1"/>
  <c r="E944" i="1" s="1"/>
  <c r="F944" i="1" s="1"/>
  <c r="D943" i="1"/>
  <c r="E943" i="1" s="1"/>
  <c r="F943" i="1" s="1"/>
  <c r="D942" i="1"/>
  <c r="E942" i="1" s="1"/>
  <c r="F942" i="1" s="1"/>
  <c r="D941" i="1"/>
  <c r="E941" i="1" s="1"/>
  <c r="F941" i="1" s="1"/>
  <c r="D940" i="1"/>
  <c r="E940" i="1" s="1"/>
  <c r="F940" i="1" s="1"/>
  <c r="D939" i="1"/>
  <c r="E939" i="1" s="1"/>
  <c r="F939" i="1" s="1"/>
  <c r="D938" i="1"/>
  <c r="E938" i="1" s="1"/>
  <c r="F938" i="1" s="1"/>
  <c r="D937" i="1"/>
  <c r="E937" i="1" s="1"/>
  <c r="F937" i="1" s="1"/>
  <c r="D936" i="1"/>
  <c r="E936" i="1" s="1"/>
  <c r="F936" i="1" s="1"/>
  <c r="D935" i="1"/>
  <c r="E935" i="1" s="1"/>
  <c r="F935" i="1" s="1"/>
  <c r="D934" i="1"/>
  <c r="E934" i="1" s="1"/>
  <c r="F934" i="1" s="1"/>
  <c r="D933" i="1"/>
  <c r="E933" i="1" s="1"/>
  <c r="F933" i="1" s="1"/>
  <c r="D932" i="1"/>
  <c r="E932" i="1" s="1"/>
  <c r="F932" i="1" s="1"/>
  <c r="D931" i="1"/>
  <c r="E931" i="1" s="1"/>
  <c r="F931" i="1" s="1"/>
  <c r="D930" i="1"/>
  <c r="E930" i="1" s="1"/>
  <c r="F930" i="1" s="1"/>
  <c r="D929" i="1"/>
  <c r="E929" i="1" s="1"/>
  <c r="F929" i="1" s="1"/>
  <c r="D928" i="1"/>
  <c r="E928" i="1" s="1"/>
  <c r="F928" i="1" s="1"/>
  <c r="D927" i="1"/>
  <c r="E927" i="1" s="1"/>
  <c r="F927" i="1" s="1"/>
  <c r="D926" i="1"/>
  <c r="E926" i="1" s="1"/>
  <c r="F926" i="1" s="1"/>
  <c r="D925" i="1"/>
  <c r="E925" i="1" s="1"/>
  <c r="F925" i="1" s="1"/>
  <c r="D924" i="1"/>
  <c r="E924" i="1" s="1"/>
  <c r="F924" i="1" s="1"/>
  <c r="D923" i="1"/>
  <c r="E923" i="1" s="1"/>
  <c r="F923" i="1" s="1"/>
  <c r="D922" i="1"/>
  <c r="E922" i="1" s="1"/>
  <c r="F922" i="1" s="1"/>
  <c r="D921" i="1"/>
  <c r="E921" i="1" s="1"/>
  <c r="F921" i="1" s="1"/>
  <c r="D920" i="1"/>
  <c r="E920" i="1" s="1"/>
  <c r="F920" i="1" s="1"/>
  <c r="D919" i="1"/>
  <c r="E919" i="1" s="1"/>
  <c r="F919" i="1" s="1"/>
  <c r="D918" i="1"/>
  <c r="E918" i="1" s="1"/>
  <c r="F918" i="1" s="1"/>
  <c r="D917" i="1"/>
  <c r="E917" i="1" s="1"/>
  <c r="F917" i="1" s="1"/>
  <c r="D916" i="1"/>
  <c r="E916" i="1" s="1"/>
  <c r="F916" i="1" s="1"/>
  <c r="D915" i="1"/>
  <c r="E915" i="1" s="1"/>
  <c r="F915" i="1" s="1"/>
  <c r="D914" i="1"/>
  <c r="E914" i="1" s="1"/>
  <c r="F914" i="1" s="1"/>
  <c r="D913" i="1"/>
  <c r="E913" i="1" s="1"/>
  <c r="F913" i="1" s="1"/>
  <c r="D912" i="1"/>
  <c r="E912" i="1" s="1"/>
  <c r="F912" i="1" s="1"/>
  <c r="D911" i="1"/>
  <c r="E911" i="1" s="1"/>
  <c r="F911" i="1" s="1"/>
  <c r="D910" i="1"/>
  <c r="E910" i="1" s="1"/>
  <c r="F910" i="1" s="1"/>
  <c r="D909" i="1"/>
  <c r="E909" i="1" s="1"/>
  <c r="F909" i="1" s="1"/>
  <c r="D908" i="1"/>
  <c r="E908" i="1" s="1"/>
  <c r="F908" i="1" s="1"/>
  <c r="D907" i="1"/>
  <c r="E907" i="1" s="1"/>
  <c r="F907" i="1" s="1"/>
  <c r="D906" i="1"/>
  <c r="E906" i="1" s="1"/>
  <c r="F906" i="1" s="1"/>
  <c r="D905" i="1"/>
  <c r="E905" i="1" s="1"/>
  <c r="F905" i="1" s="1"/>
  <c r="D904" i="1"/>
  <c r="E904" i="1" s="1"/>
  <c r="F904" i="1" s="1"/>
  <c r="D903" i="1"/>
  <c r="E903" i="1" s="1"/>
  <c r="F903" i="1" s="1"/>
  <c r="D902" i="1"/>
  <c r="E902" i="1" s="1"/>
  <c r="F902" i="1" s="1"/>
  <c r="D901" i="1"/>
  <c r="E901" i="1" s="1"/>
  <c r="F901" i="1" s="1"/>
  <c r="D900" i="1"/>
  <c r="E900" i="1" s="1"/>
  <c r="F900" i="1" s="1"/>
  <c r="D899" i="1"/>
  <c r="E899" i="1" s="1"/>
  <c r="F899" i="1" s="1"/>
  <c r="D898" i="1"/>
  <c r="E898" i="1" s="1"/>
  <c r="F898" i="1" s="1"/>
  <c r="D897" i="1"/>
  <c r="E897" i="1" s="1"/>
  <c r="F897" i="1" s="1"/>
  <c r="D896" i="1"/>
  <c r="E896" i="1" s="1"/>
  <c r="F896" i="1" s="1"/>
  <c r="D895" i="1"/>
  <c r="E895" i="1" s="1"/>
  <c r="F895" i="1" s="1"/>
  <c r="D894" i="1"/>
  <c r="E894" i="1" s="1"/>
  <c r="F894" i="1" s="1"/>
  <c r="D893" i="1"/>
  <c r="E893" i="1" s="1"/>
  <c r="F893" i="1" s="1"/>
  <c r="D892" i="1"/>
  <c r="E892" i="1" s="1"/>
  <c r="F892" i="1" s="1"/>
  <c r="D891" i="1"/>
  <c r="E891" i="1" s="1"/>
  <c r="F891" i="1" s="1"/>
  <c r="D890" i="1"/>
  <c r="E890" i="1" s="1"/>
  <c r="F890" i="1" s="1"/>
  <c r="D889" i="1"/>
  <c r="E889" i="1" s="1"/>
  <c r="F889" i="1" s="1"/>
  <c r="D888" i="1"/>
  <c r="E888" i="1" s="1"/>
  <c r="F888" i="1" s="1"/>
  <c r="D887" i="1"/>
  <c r="E887" i="1" s="1"/>
  <c r="F887" i="1" s="1"/>
  <c r="D886" i="1"/>
  <c r="E886" i="1" s="1"/>
  <c r="F886" i="1" s="1"/>
  <c r="D885" i="1"/>
  <c r="E885" i="1" s="1"/>
  <c r="F885" i="1" s="1"/>
  <c r="D884" i="1"/>
  <c r="E884" i="1" s="1"/>
  <c r="F884" i="1" s="1"/>
  <c r="D883" i="1"/>
  <c r="E883" i="1" s="1"/>
  <c r="F883" i="1" s="1"/>
  <c r="D882" i="1"/>
  <c r="E882" i="1" s="1"/>
  <c r="F882" i="1" s="1"/>
  <c r="D881" i="1"/>
  <c r="E881" i="1" s="1"/>
  <c r="F881" i="1" s="1"/>
  <c r="D880" i="1"/>
  <c r="E880" i="1" s="1"/>
  <c r="F880" i="1" s="1"/>
  <c r="D879" i="1"/>
  <c r="E879" i="1" s="1"/>
  <c r="F879" i="1" s="1"/>
  <c r="D878" i="1"/>
  <c r="E878" i="1" s="1"/>
  <c r="F878" i="1" s="1"/>
  <c r="D877" i="1"/>
  <c r="E877" i="1" s="1"/>
  <c r="F877" i="1" s="1"/>
  <c r="D876" i="1"/>
  <c r="E876" i="1" s="1"/>
  <c r="F876" i="1" s="1"/>
  <c r="D875" i="1"/>
  <c r="E875" i="1" s="1"/>
  <c r="F875" i="1" s="1"/>
  <c r="D874" i="1"/>
  <c r="E874" i="1" s="1"/>
  <c r="F874" i="1" s="1"/>
  <c r="D873" i="1"/>
  <c r="E873" i="1" s="1"/>
  <c r="F873" i="1" s="1"/>
  <c r="D872" i="1"/>
  <c r="E872" i="1" s="1"/>
  <c r="F872" i="1" s="1"/>
  <c r="D871" i="1"/>
  <c r="E871" i="1" s="1"/>
  <c r="F871" i="1" s="1"/>
  <c r="D870" i="1"/>
  <c r="E870" i="1" s="1"/>
  <c r="F870" i="1" s="1"/>
  <c r="D869" i="1"/>
  <c r="E869" i="1" s="1"/>
  <c r="F869" i="1" s="1"/>
  <c r="D868" i="1"/>
  <c r="E868" i="1" s="1"/>
  <c r="F868" i="1" s="1"/>
  <c r="D867" i="1"/>
  <c r="E867" i="1" s="1"/>
  <c r="F867" i="1" s="1"/>
  <c r="D866" i="1"/>
  <c r="E866" i="1" s="1"/>
  <c r="F866" i="1" s="1"/>
  <c r="D865" i="1"/>
  <c r="E865" i="1" s="1"/>
  <c r="F865" i="1" s="1"/>
  <c r="D864" i="1"/>
  <c r="E864" i="1" s="1"/>
  <c r="F864" i="1" s="1"/>
  <c r="D863" i="1"/>
  <c r="E863" i="1" s="1"/>
  <c r="F863" i="1" s="1"/>
  <c r="D862" i="1"/>
  <c r="E862" i="1" s="1"/>
  <c r="F862" i="1" s="1"/>
  <c r="D861" i="1"/>
  <c r="E861" i="1" s="1"/>
  <c r="F861" i="1" s="1"/>
  <c r="D860" i="1"/>
  <c r="E860" i="1" s="1"/>
  <c r="F860" i="1" s="1"/>
  <c r="D859" i="1"/>
  <c r="E859" i="1" s="1"/>
  <c r="F859" i="1" s="1"/>
  <c r="D858" i="1"/>
  <c r="E858" i="1" s="1"/>
  <c r="F858" i="1" s="1"/>
  <c r="D857" i="1"/>
  <c r="E857" i="1" s="1"/>
  <c r="F857" i="1" s="1"/>
  <c r="D856" i="1"/>
  <c r="E856" i="1" s="1"/>
  <c r="F856" i="1" s="1"/>
  <c r="D855" i="1"/>
  <c r="E855" i="1" s="1"/>
  <c r="F855" i="1" s="1"/>
  <c r="D854" i="1"/>
  <c r="E854" i="1" s="1"/>
  <c r="F854" i="1" s="1"/>
  <c r="D853" i="1"/>
  <c r="E853" i="1" s="1"/>
  <c r="F853" i="1" s="1"/>
  <c r="D852" i="1"/>
  <c r="E852" i="1" s="1"/>
  <c r="F852" i="1" s="1"/>
  <c r="D851" i="1"/>
  <c r="E851" i="1" s="1"/>
  <c r="F851" i="1" s="1"/>
  <c r="D850" i="1"/>
  <c r="E850" i="1" s="1"/>
  <c r="F850" i="1" s="1"/>
  <c r="D849" i="1"/>
  <c r="E849" i="1" s="1"/>
  <c r="F849" i="1" s="1"/>
  <c r="D848" i="1"/>
  <c r="E848" i="1" s="1"/>
  <c r="F848" i="1" s="1"/>
  <c r="D847" i="1"/>
  <c r="E847" i="1" s="1"/>
  <c r="F847" i="1" s="1"/>
  <c r="D846" i="1"/>
  <c r="E846" i="1" s="1"/>
  <c r="F846" i="1" s="1"/>
  <c r="D845" i="1"/>
  <c r="E845" i="1" s="1"/>
  <c r="F845" i="1" s="1"/>
  <c r="D844" i="1"/>
  <c r="E844" i="1" s="1"/>
  <c r="F844" i="1" s="1"/>
  <c r="D843" i="1"/>
  <c r="E843" i="1" s="1"/>
  <c r="F843" i="1" s="1"/>
  <c r="D842" i="1"/>
  <c r="E842" i="1" s="1"/>
  <c r="F842" i="1" s="1"/>
  <c r="D841" i="1"/>
  <c r="E841" i="1" s="1"/>
  <c r="F841" i="1" s="1"/>
  <c r="D840" i="1"/>
  <c r="E840" i="1" s="1"/>
  <c r="F840" i="1" s="1"/>
  <c r="D839" i="1"/>
  <c r="E839" i="1" s="1"/>
  <c r="F839" i="1" s="1"/>
  <c r="D838" i="1"/>
  <c r="E838" i="1" s="1"/>
  <c r="F838" i="1" s="1"/>
  <c r="D837" i="1"/>
  <c r="E837" i="1" s="1"/>
  <c r="F837" i="1" s="1"/>
  <c r="D836" i="1"/>
  <c r="E836" i="1" s="1"/>
  <c r="F836" i="1" s="1"/>
  <c r="D835" i="1"/>
  <c r="E835" i="1" s="1"/>
  <c r="F835" i="1" s="1"/>
  <c r="D834" i="1"/>
  <c r="E834" i="1" s="1"/>
  <c r="F834" i="1" s="1"/>
  <c r="D833" i="1"/>
  <c r="E833" i="1" s="1"/>
  <c r="F833" i="1" s="1"/>
  <c r="D832" i="1"/>
  <c r="E832" i="1" s="1"/>
  <c r="F832" i="1" s="1"/>
  <c r="D831" i="1"/>
  <c r="E831" i="1" s="1"/>
  <c r="F831" i="1" s="1"/>
  <c r="D830" i="1"/>
  <c r="E830" i="1" s="1"/>
  <c r="F830" i="1" s="1"/>
  <c r="D829" i="1"/>
  <c r="E829" i="1" s="1"/>
  <c r="F829" i="1" s="1"/>
  <c r="D828" i="1"/>
  <c r="E828" i="1" s="1"/>
  <c r="F828" i="1" s="1"/>
  <c r="D827" i="1"/>
  <c r="E827" i="1" s="1"/>
  <c r="F827" i="1" s="1"/>
  <c r="D826" i="1"/>
  <c r="E826" i="1" s="1"/>
  <c r="F826" i="1" s="1"/>
  <c r="D825" i="1"/>
  <c r="E825" i="1" s="1"/>
  <c r="F825" i="1" s="1"/>
  <c r="D824" i="1"/>
  <c r="E824" i="1" s="1"/>
  <c r="F824" i="1" s="1"/>
  <c r="D823" i="1"/>
  <c r="E823" i="1" s="1"/>
  <c r="F823" i="1" s="1"/>
  <c r="D822" i="1"/>
  <c r="E822" i="1" s="1"/>
  <c r="F822" i="1" s="1"/>
  <c r="D821" i="1"/>
  <c r="E821" i="1" s="1"/>
  <c r="F821" i="1" s="1"/>
  <c r="D820" i="1"/>
  <c r="E820" i="1" s="1"/>
  <c r="F820" i="1" s="1"/>
  <c r="D819" i="1"/>
  <c r="E819" i="1" s="1"/>
  <c r="F819" i="1" s="1"/>
  <c r="D818" i="1"/>
  <c r="E818" i="1" s="1"/>
  <c r="F818" i="1" s="1"/>
  <c r="D817" i="1"/>
  <c r="E817" i="1" s="1"/>
  <c r="F817" i="1" s="1"/>
  <c r="D816" i="1"/>
  <c r="E816" i="1" s="1"/>
  <c r="F816" i="1" s="1"/>
  <c r="D815" i="1"/>
  <c r="E815" i="1" s="1"/>
  <c r="F815" i="1" s="1"/>
  <c r="D814" i="1"/>
  <c r="E814" i="1" s="1"/>
  <c r="F814" i="1" s="1"/>
  <c r="D813" i="1"/>
  <c r="E813" i="1" s="1"/>
  <c r="F813" i="1" s="1"/>
  <c r="D812" i="1"/>
  <c r="E812" i="1" s="1"/>
  <c r="F812" i="1" s="1"/>
  <c r="D811" i="1"/>
  <c r="E811" i="1" s="1"/>
  <c r="F811" i="1" s="1"/>
  <c r="D810" i="1"/>
  <c r="E810" i="1" s="1"/>
  <c r="F810" i="1" s="1"/>
  <c r="D809" i="1"/>
  <c r="E809" i="1" s="1"/>
  <c r="F809" i="1" s="1"/>
  <c r="D808" i="1"/>
  <c r="E808" i="1" s="1"/>
  <c r="F808" i="1" s="1"/>
  <c r="D807" i="1"/>
  <c r="E807" i="1" s="1"/>
  <c r="F807" i="1" s="1"/>
  <c r="D806" i="1"/>
  <c r="E806" i="1" s="1"/>
  <c r="F806" i="1" s="1"/>
  <c r="D805" i="1"/>
  <c r="E805" i="1" s="1"/>
  <c r="F805" i="1" s="1"/>
  <c r="D804" i="1"/>
  <c r="E804" i="1" s="1"/>
  <c r="F804" i="1" s="1"/>
  <c r="D803" i="1"/>
  <c r="E803" i="1" s="1"/>
  <c r="F803" i="1" s="1"/>
  <c r="D802" i="1"/>
  <c r="E802" i="1" s="1"/>
  <c r="F802" i="1" s="1"/>
  <c r="D801" i="1"/>
  <c r="E801" i="1" s="1"/>
  <c r="F801" i="1" s="1"/>
  <c r="D800" i="1"/>
  <c r="E800" i="1" s="1"/>
  <c r="F800" i="1" s="1"/>
  <c r="D799" i="1"/>
  <c r="E799" i="1" s="1"/>
  <c r="F799" i="1" s="1"/>
  <c r="D798" i="1"/>
  <c r="E798" i="1" s="1"/>
  <c r="F798" i="1" s="1"/>
  <c r="D797" i="1"/>
  <c r="E797" i="1" s="1"/>
  <c r="F797" i="1" s="1"/>
  <c r="D796" i="1"/>
  <c r="E796" i="1" s="1"/>
  <c r="F796" i="1" s="1"/>
  <c r="D795" i="1"/>
  <c r="E795" i="1" s="1"/>
  <c r="F795" i="1" s="1"/>
  <c r="D794" i="1"/>
  <c r="E794" i="1" s="1"/>
  <c r="F794" i="1" s="1"/>
  <c r="D793" i="1"/>
  <c r="E793" i="1" s="1"/>
  <c r="F793" i="1" s="1"/>
  <c r="D792" i="1"/>
  <c r="E792" i="1" s="1"/>
  <c r="F792" i="1" s="1"/>
  <c r="D791" i="1"/>
  <c r="E791" i="1" s="1"/>
  <c r="F791" i="1" s="1"/>
  <c r="D790" i="1"/>
  <c r="E790" i="1" s="1"/>
  <c r="F790" i="1" s="1"/>
  <c r="D789" i="1"/>
  <c r="E789" i="1" s="1"/>
  <c r="F789" i="1" s="1"/>
  <c r="D788" i="1"/>
  <c r="E788" i="1" s="1"/>
  <c r="F788" i="1" s="1"/>
  <c r="D787" i="1"/>
  <c r="E787" i="1" s="1"/>
  <c r="F787" i="1" s="1"/>
  <c r="D786" i="1"/>
  <c r="E786" i="1" s="1"/>
  <c r="F786" i="1" s="1"/>
  <c r="D785" i="1"/>
  <c r="E785" i="1" s="1"/>
  <c r="F785" i="1" s="1"/>
  <c r="D784" i="1"/>
  <c r="E784" i="1" s="1"/>
  <c r="F784" i="1" s="1"/>
  <c r="D783" i="1"/>
  <c r="E783" i="1" s="1"/>
  <c r="F783" i="1" s="1"/>
  <c r="D782" i="1"/>
  <c r="E782" i="1" s="1"/>
  <c r="F782" i="1" s="1"/>
  <c r="D781" i="1"/>
  <c r="E781" i="1" s="1"/>
  <c r="F781" i="1" s="1"/>
  <c r="D780" i="1"/>
  <c r="E780" i="1" s="1"/>
  <c r="F780" i="1" s="1"/>
  <c r="D779" i="1"/>
  <c r="E779" i="1" s="1"/>
  <c r="F779" i="1" s="1"/>
  <c r="D778" i="1"/>
  <c r="E778" i="1" s="1"/>
  <c r="F778" i="1" s="1"/>
  <c r="D777" i="1"/>
  <c r="E777" i="1" s="1"/>
  <c r="F777" i="1" s="1"/>
  <c r="D776" i="1"/>
  <c r="E776" i="1" s="1"/>
  <c r="F776" i="1" s="1"/>
  <c r="D775" i="1"/>
  <c r="E775" i="1" s="1"/>
  <c r="F775" i="1" s="1"/>
  <c r="D774" i="1"/>
  <c r="E774" i="1" s="1"/>
  <c r="F774" i="1" s="1"/>
  <c r="D773" i="1"/>
  <c r="E773" i="1" s="1"/>
  <c r="F773" i="1" s="1"/>
  <c r="D772" i="1"/>
  <c r="E772" i="1" s="1"/>
  <c r="F772" i="1" s="1"/>
  <c r="D771" i="1"/>
  <c r="E771" i="1" s="1"/>
  <c r="F771" i="1" s="1"/>
  <c r="D770" i="1"/>
  <c r="E770" i="1" s="1"/>
  <c r="F770" i="1" s="1"/>
  <c r="D769" i="1"/>
  <c r="E769" i="1" s="1"/>
  <c r="F769" i="1" s="1"/>
  <c r="D768" i="1"/>
  <c r="E768" i="1" s="1"/>
  <c r="F768" i="1" s="1"/>
  <c r="D767" i="1"/>
  <c r="E767" i="1" s="1"/>
  <c r="F767" i="1" s="1"/>
  <c r="D766" i="1"/>
  <c r="E766" i="1" s="1"/>
  <c r="F766" i="1" s="1"/>
  <c r="D765" i="1"/>
  <c r="E765" i="1" s="1"/>
  <c r="F765" i="1" s="1"/>
  <c r="D764" i="1"/>
  <c r="E764" i="1" s="1"/>
  <c r="F764" i="1" s="1"/>
  <c r="D763" i="1"/>
  <c r="E763" i="1" s="1"/>
  <c r="F763" i="1" s="1"/>
  <c r="D762" i="1"/>
  <c r="E762" i="1" s="1"/>
  <c r="F762" i="1" s="1"/>
  <c r="D761" i="1"/>
  <c r="E761" i="1" s="1"/>
  <c r="F761" i="1" s="1"/>
  <c r="D760" i="1"/>
  <c r="E760" i="1" s="1"/>
  <c r="F760" i="1" s="1"/>
  <c r="D759" i="1"/>
  <c r="E759" i="1" s="1"/>
  <c r="F759" i="1" s="1"/>
  <c r="D758" i="1"/>
  <c r="E758" i="1" s="1"/>
  <c r="F758" i="1" s="1"/>
  <c r="D757" i="1"/>
  <c r="E757" i="1" s="1"/>
  <c r="F757" i="1" s="1"/>
  <c r="D756" i="1"/>
  <c r="E756" i="1" s="1"/>
  <c r="F756" i="1" s="1"/>
  <c r="D755" i="1"/>
  <c r="E755" i="1" s="1"/>
  <c r="F755" i="1" s="1"/>
  <c r="D754" i="1"/>
  <c r="E754" i="1" s="1"/>
  <c r="F754" i="1" s="1"/>
  <c r="D753" i="1"/>
  <c r="E753" i="1" s="1"/>
  <c r="F753" i="1" s="1"/>
  <c r="D752" i="1"/>
  <c r="E752" i="1" s="1"/>
  <c r="F752" i="1" s="1"/>
  <c r="D751" i="1"/>
  <c r="E751" i="1" s="1"/>
  <c r="F751" i="1" s="1"/>
  <c r="D750" i="1"/>
  <c r="E750" i="1" s="1"/>
  <c r="F750" i="1" s="1"/>
  <c r="D749" i="1"/>
  <c r="E749" i="1" s="1"/>
  <c r="F749" i="1" s="1"/>
  <c r="D748" i="1"/>
  <c r="E748" i="1" s="1"/>
  <c r="F748" i="1" s="1"/>
  <c r="D747" i="1"/>
  <c r="E747" i="1" s="1"/>
  <c r="F747" i="1" s="1"/>
  <c r="D746" i="1"/>
  <c r="E746" i="1" s="1"/>
  <c r="F746" i="1" s="1"/>
  <c r="D745" i="1"/>
  <c r="E745" i="1" s="1"/>
  <c r="F745" i="1" s="1"/>
  <c r="D744" i="1"/>
  <c r="E744" i="1" s="1"/>
  <c r="F744" i="1" s="1"/>
  <c r="D743" i="1"/>
  <c r="E743" i="1" s="1"/>
  <c r="F743" i="1" s="1"/>
  <c r="D742" i="1"/>
  <c r="E742" i="1" s="1"/>
  <c r="F742" i="1" s="1"/>
  <c r="D741" i="1"/>
  <c r="E741" i="1" s="1"/>
  <c r="F741" i="1" s="1"/>
  <c r="D740" i="1"/>
  <c r="E740" i="1" s="1"/>
  <c r="F740" i="1" s="1"/>
  <c r="D739" i="1"/>
  <c r="E739" i="1" s="1"/>
  <c r="F739" i="1" s="1"/>
  <c r="D738" i="1"/>
  <c r="E738" i="1" s="1"/>
  <c r="F738" i="1" s="1"/>
  <c r="D737" i="1"/>
  <c r="E737" i="1" s="1"/>
  <c r="F737" i="1" s="1"/>
  <c r="D736" i="1"/>
  <c r="E736" i="1" s="1"/>
  <c r="F736" i="1" s="1"/>
  <c r="D735" i="1"/>
  <c r="E735" i="1" s="1"/>
  <c r="F735" i="1" s="1"/>
  <c r="D734" i="1"/>
  <c r="E734" i="1" s="1"/>
  <c r="F734" i="1" s="1"/>
  <c r="D733" i="1"/>
  <c r="E733" i="1" s="1"/>
  <c r="F733" i="1" s="1"/>
  <c r="D732" i="1"/>
  <c r="E732" i="1" s="1"/>
  <c r="F732" i="1" s="1"/>
  <c r="D731" i="1"/>
  <c r="E731" i="1" s="1"/>
  <c r="F731" i="1" s="1"/>
  <c r="D730" i="1"/>
  <c r="E730" i="1" s="1"/>
  <c r="F730" i="1" s="1"/>
  <c r="D729" i="1"/>
  <c r="E729" i="1" s="1"/>
  <c r="F729" i="1" s="1"/>
  <c r="D728" i="1"/>
  <c r="E728" i="1" s="1"/>
  <c r="F728" i="1" s="1"/>
  <c r="D727" i="1"/>
  <c r="E727" i="1" s="1"/>
  <c r="F727" i="1" s="1"/>
  <c r="D726" i="1"/>
  <c r="E726" i="1" s="1"/>
  <c r="F726" i="1" s="1"/>
  <c r="D725" i="1"/>
  <c r="E725" i="1" s="1"/>
  <c r="F725" i="1" s="1"/>
  <c r="D724" i="1"/>
  <c r="E724" i="1" s="1"/>
  <c r="F724" i="1" s="1"/>
  <c r="D723" i="1"/>
  <c r="E723" i="1" s="1"/>
  <c r="F723" i="1" s="1"/>
  <c r="D722" i="1"/>
  <c r="E722" i="1" s="1"/>
  <c r="F722" i="1" s="1"/>
  <c r="D721" i="1"/>
  <c r="E721" i="1" s="1"/>
  <c r="F721" i="1" s="1"/>
  <c r="D720" i="1"/>
  <c r="E720" i="1" s="1"/>
  <c r="F720" i="1" s="1"/>
  <c r="D719" i="1"/>
  <c r="E719" i="1" s="1"/>
  <c r="F719" i="1" s="1"/>
  <c r="D718" i="1"/>
  <c r="E718" i="1" s="1"/>
  <c r="F718" i="1" s="1"/>
  <c r="D717" i="1"/>
  <c r="E717" i="1" s="1"/>
  <c r="F717" i="1" s="1"/>
  <c r="D716" i="1"/>
  <c r="E716" i="1" s="1"/>
  <c r="F716" i="1" s="1"/>
  <c r="D715" i="1"/>
  <c r="E715" i="1" s="1"/>
  <c r="F715" i="1" s="1"/>
  <c r="D714" i="1"/>
  <c r="E714" i="1" s="1"/>
  <c r="F714" i="1" s="1"/>
  <c r="D713" i="1"/>
  <c r="E713" i="1" s="1"/>
  <c r="F713" i="1" s="1"/>
  <c r="D712" i="1"/>
  <c r="E712" i="1" s="1"/>
  <c r="F712" i="1" s="1"/>
  <c r="D711" i="1"/>
  <c r="E711" i="1" s="1"/>
  <c r="F711" i="1" s="1"/>
  <c r="D710" i="1"/>
  <c r="E710" i="1" s="1"/>
  <c r="F710" i="1" s="1"/>
  <c r="D709" i="1"/>
  <c r="E709" i="1" s="1"/>
  <c r="F709" i="1" s="1"/>
  <c r="D708" i="1"/>
  <c r="E708" i="1" s="1"/>
  <c r="F708" i="1" s="1"/>
  <c r="D707" i="1"/>
  <c r="E707" i="1" s="1"/>
  <c r="F707" i="1" s="1"/>
  <c r="D706" i="1"/>
  <c r="E706" i="1" s="1"/>
  <c r="F706" i="1" s="1"/>
  <c r="D705" i="1"/>
  <c r="E705" i="1" s="1"/>
  <c r="F705" i="1" s="1"/>
  <c r="D704" i="1"/>
  <c r="E704" i="1" s="1"/>
  <c r="F704" i="1" s="1"/>
  <c r="D703" i="1"/>
  <c r="E703" i="1" s="1"/>
  <c r="F703" i="1" s="1"/>
  <c r="D702" i="1"/>
  <c r="E702" i="1" s="1"/>
  <c r="F702" i="1" s="1"/>
  <c r="D701" i="1"/>
  <c r="E701" i="1" s="1"/>
  <c r="F701" i="1" s="1"/>
  <c r="D700" i="1"/>
  <c r="E700" i="1" s="1"/>
  <c r="F700" i="1" s="1"/>
  <c r="D699" i="1"/>
  <c r="E699" i="1" s="1"/>
  <c r="F699" i="1" s="1"/>
  <c r="D698" i="1"/>
  <c r="E698" i="1" s="1"/>
  <c r="F698" i="1" s="1"/>
  <c r="D697" i="1"/>
  <c r="E697" i="1" s="1"/>
  <c r="F697" i="1" s="1"/>
  <c r="D696" i="1"/>
  <c r="E696" i="1" s="1"/>
  <c r="F696" i="1" s="1"/>
  <c r="D695" i="1"/>
  <c r="E695" i="1" s="1"/>
  <c r="F695" i="1" s="1"/>
  <c r="D694" i="1"/>
  <c r="E694" i="1" s="1"/>
  <c r="F694" i="1" s="1"/>
  <c r="D693" i="1"/>
  <c r="E693" i="1" s="1"/>
  <c r="F693" i="1" s="1"/>
  <c r="D692" i="1"/>
  <c r="E692" i="1" s="1"/>
  <c r="F692" i="1" s="1"/>
  <c r="D691" i="1"/>
  <c r="E691" i="1" s="1"/>
  <c r="F691" i="1" s="1"/>
  <c r="D690" i="1"/>
  <c r="E690" i="1" s="1"/>
  <c r="F690" i="1" s="1"/>
  <c r="D689" i="1"/>
  <c r="E689" i="1" s="1"/>
  <c r="F689" i="1" s="1"/>
  <c r="D688" i="1"/>
  <c r="E688" i="1" s="1"/>
  <c r="F688" i="1" s="1"/>
  <c r="D687" i="1"/>
  <c r="E687" i="1" s="1"/>
  <c r="F687" i="1" s="1"/>
  <c r="D686" i="1"/>
  <c r="E686" i="1" s="1"/>
  <c r="F686" i="1" s="1"/>
  <c r="D685" i="1"/>
  <c r="E685" i="1" s="1"/>
  <c r="F685" i="1" s="1"/>
  <c r="D684" i="1"/>
  <c r="E684" i="1" s="1"/>
  <c r="F684" i="1" s="1"/>
  <c r="D683" i="1"/>
  <c r="E683" i="1" s="1"/>
  <c r="F683" i="1" s="1"/>
  <c r="D682" i="1"/>
  <c r="E682" i="1" s="1"/>
  <c r="F682" i="1" s="1"/>
  <c r="D681" i="1"/>
  <c r="E681" i="1" s="1"/>
  <c r="F681" i="1" s="1"/>
  <c r="D680" i="1"/>
  <c r="E680" i="1" s="1"/>
  <c r="F680" i="1" s="1"/>
  <c r="D679" i="1"/>
  <c r="E679" i="1" s="1"/>
  <c r="F679" i="1" s="1"/>
  <c r="D678" i="1"/>
  <c r="E678" i="1" s="1"/>
  <c r="F678" i="1" s="1"/>
  <c r="D677" i="1"/>
  <c r="E677" i="1" s="1"/>
  <c r="F677" i="1" s="1"/>
  <c r="D676" i="1"/>
  <c r="E676" i="1" s="1"/>
  <c r="F676" i="1" s="1"/>
  <c r="D675" i="1"/>
  <c r="E675" i="1" s="1"/>
  <c r="F675" i="1" s="1"/>
  <c r="D674" i="1"/>
  <c r="E674" i="1" s="1"/>
  <c r="F674" i="1" s="1"/>
  <c r="D673" i="1"/>
  <c r="E673" i="1" s="1"/>
  <c r="F673" i="1" s="1"/>
  <c r="D672" i="1"/>
  <c r="E672" i="1" s="1"/>
  <c r="F672" i="1" s="1"/>
  <c r="D671" i="1"/>
  <c r="E671" i="1" s="1"/>
  <c r="F671" i="1" s="1"/>
  <c r="D670" i="1"/>
  <c r="E670" i="1" s="1"/>
  <c r="F670" i="1" s="1"/>
  <c r="D669" i="1"/>
  <c r="E669" i="1" s="1"/>
  <c r="F669" i="1" s="1"/>
  <c r="D668" i="1"/>
  <c r="E668" i="1" s="1"/>
  <c r="F668" i="1" s="1"/>
  <c r="D667" i="1"/>
  <c r="E667" i="1" s="1"/>
  <c r="F667" i="1" s="1"/>
  <c r="D666" i="1"/>
  <c r="E666" i="1" s="1"/>
  <c r="F666" i="1" s="1"/>
  <c r="D665" i="1"/>
  <c r="E665" i="1" s="1"/>
  <c r="F665" i="1" s="1"/>
  <c r="D664" i="1"/>
  <c r="E664" i="1" s="1"/>
  <c r="F664" i="1" s="1"/>
  <c r="D663" i="1"/>
  <c r="E663" i="1" s="1"/>
  <c r="F663" i="1" s="1"/>
  <c r="D662" i="1"/>
  <c r="E662" i="1" s="1"/>
  <c r="F662" i="1" s="1"/>
  <c r="D661" i="1"/>
  <c r="E661" i="1" s="1"/>
  <c r="F661" i="1" s="1"/>
  <c r="D660" i="1"/>
  <c r="E660" i="1" s="1"/>
  <c r="F660" i="1" s="1"/>
  <c r="D659" i="1"/>
  <c r="E659" i="1" s="1"/>
  <c r="F659" i="1" s="1"/>
  <c r="D658" i="1"/>
  <c r="E658" i="1" s="1"/>
  <c r="F658" i="1" s="1"/>
  <c r="D657" i="1"/>
  <c r="E657" i="1" s="1"/>
  <c r="F657" i="1" s="1"/>
  <c r="D656" i="1"/>
  <c r="E656" i="1" s="1"/>
  <c r="F656" i="1" s="1"/>
  <c r="D655" i="1"/>
  <c r="E655" i="1" s="1"/>
  <c r="F655" i="1" s="1"/>
  <c r="D654" i="1"/>
  <c r="E654" i="1" s="1"/>
  <c r="F654" i="1" s="1"/>
  <c r="D653" i="1"/>
  <c r="E653" i="1" s="1"/>
  <c r="F653" i="1" s="1"/>
  <c r="D652" i="1"/>
  <c r="E652" i="1" s="1"/>
  <c r="F652" i="1" s="1"/>
  <c r="D651" i="1"/>
  <c r="E651" i="1" s="1"/>
  <c r="F651" i="1" s="1"/>
  <c r="D650" i="1"/>
  <c r="E650" i="1" s="1"/>
  <c r="F650" i="1" s="1"/>
  <c r="D649" i="1"/>
  <c r="E649" i="1" s="1"/>
  <c r="F649" i="1" s="1"/>
  <c r="D648" i="1"/>
  <c r="E648" i="1" s="1"/>
  <c r="F648" i="1" s="1"/>
  <c r="D647" i="1"/>
  <c r="E647" i="1" s="1"/>
  <c r="F647" i="1" s="1"/>
  <c r="D646" i="1"/>
  <c r="E646" i="1" s="1"/>
  <c r="F646" i="1" s="1"/>
  <c r="D645" i="1"/>
  <c r="E645" i="1" s="1"/>
  <c r="F645" i="1" s="1"/>
  <c r="D644" i="1"/>
  <c r="E644" i="1" s="1"/>
  <c r="F644" i="1" s="1"/>
  <c r="D643" i="1"/>
  <c r="E643" i="1" s="1"/>
  <c r="F643" i="1" s="1"/>
  <c r="D642" i="1"/>
  <c r="E642" i="1" s="1"/>
  <c r="F642" i="1" s="1"/>
  <c r="D641" i="1"/>
  <c r="E641" i="1" s="1"/>
  <c r="F641" i="1" s="1"/>
  <c r="D640" i="1"/>
  <c r="E640" i="1" s="1"/>
  <c r="F640" i="1" s="1"/>
  <c r="D639" i="1"/>
  <c r="E639" i="1" s="1"/>
  <c r="F639" i="1" s="1"/>
  <c r="D638" i="1"/>
  <c r="E638" i="1" s="1"/>
  <c r="F638" i="1" s="1"/>
  <c r="D637" i="1"/>
  <c r="E637" i="1" s="1"/>
  <c r="F637" i="1" s="1"/>
  <c r="D636" i="1"/>
  <c r="E636" i="1" s="1"/>
  <c r="F636" i="1" s="1"/>
  <c r="D635" i="1"/>
  <c r="E635" i="1" s="1"/>
  <c r="F635" i="1" s="1"/>
  <c r="D634" i="1"/>
  <c r="E634" i="1" s="1"/>
  <c r="F634" i="1" s="1"/>
  <c r="D633" i="1"/>
  <c r="E633" i="1" s="1"/>
  <c r="F633" i="1" s="1"/>
  <c r="D632" i="1"/>
  <c r="E632" i="1" s="1"/>
  <c r="F632" i="1" s="1"/>
  <c r="D631" i="1"/>
  <c r="E631" i="1" s="1"/>
  <c r="F631" i="1" s="1"/>
  <c r="D630" i="1"/>
  <c r="E630" i="1" s="1"/>
  <c r="F630" i="1" s="1"/>
  <c r="D629" i="1"/>
  <c r="E629" i="1" s="1"/>
  <c r="F629" i="1" s="1"/>
  <c r="D628" i="1"/>
  <c r="E628" i="1" s="1"/>
  <c r="F628" i="1" s="1"/>
  <c r="D627" i="1"/>
  <c r="E627" i="1" s="1"/>
  <c r="F627" i="1" s="1"/>
  <c r="D626" i="1"/>
  <c r="E626" i="1" s="1"/>
  <c r="F626" i="1" s="1"/>
  <c r="D625" i="1"/>
  <c r="E625" i="1" s="1"/>
  <c r="F625" i="1" s="1"/>
  <c r="D624" i="1"/>
  <c r="E624" i="1" s="1"/>
  <c r="F624" i="1" s="1"/>
  <c r="D623" i="1"/>
  <c r="E623" i="1" s="1"/>
  <c r="F623" i="1" s="1"/>
  <c r="D622" i="1"/>
  <c r="E622" i="1" s="1"/>
  <c r="F622" i="1" s="1"/>
  <c r="D621" i="1"/>
  <c r="E621" i="1" s="1"/>
  <c r="F621" i="1" s="1"/>
  <c r="D620" i="1"/>
  <c r="E620" i="1" s="1"/>
  <c r="F620" i="1" s="1"/>
  <c r="D619" i="1"/>
  <c r="E619" i="1" s="1"/>
  <c r="F619" i="1" s="1"/>
  <c r="D618" i="1"/>
  <c r="E618" i="1" s="1"/>
  <c r="F618" i="1" s="1"/>
  <c r="D617" i="1"/>
  <c r="E617" i="1" s="1"/>
  <c r="F617" i="1" s="1"/>
  <c r="D616" i="1"/>
  <c r="E616" i="1" s="1"/>
  <c r="F616" i="1" s="1"/>
  <c r="D615" i="1"/>
  <c r="E615" i="1" s="1"/>
  <c r="F615" i="1" s="1"/>
  <c r="D614" i="1"/>
  <c r="E614" i="1" s="1"/>
  <c r="F614" i="1" s="1"/>
  <c r="D613" i="1"/>
  <c r="E613" i="1" s="1"/>
  <c r="F613" i="1" s="1"/>
  <c r="D612" i="1"/>
  <c r="E612" i="1" s="1"/>
  <c r="F612" i="1" s="1"/>
  <c r="D611" i="1"/>
  <c r="E611" i="1" s="1"/>
  <c r="F611" i="1" s="1"/>
  <c r="D610" i="1"/>
  <c r="E610" i="1" s="1"/>
  <c r="F610" i="1" s="1"/>
  <c r="D609" i="1"/>
  <c r="E609" i="1" s="1"/>
  <c r="F609" i="1" s="1"/>
  <c r="D608" i="1"/>
  <c r="E608" i="1" s="1"/>
  <c r="F608" i="1" s="1"/>
  <c r="D607" i="1"/>
  <c r="E607" i="1" s="1"/>
  <c r="F607" i="1" s="1"/>
  <c r="D606" i="1"/>
  <c r="E606" i="1" s="1"/>
  <c r="F606" i="1" s="1"/>
  <c r="D605" i="1"/>
  <c r="E605" i="1" s="1"/>
  <c r="F605" i="1" s="1"/>
  <c r="D604" i="1"/>
  <c r="E604" i="1" s="1"/>
  <c r="F604" i="1" s="1"/>
  <c r="D603" i="1"/>
  <c r="E603" i="1" s="1"/>
  <c r="F603" i="1" s="1"/>
  <c r="D602" i="1"/>
  <c r="E602" i="1" s="1"/>
  <c r="F602" i="1" s="1"/>
  <c r="D601" i="1"/>
  <c r="E601" i="1" s="1"/>
  <c r="F601" i="1" s="1"/>
  <c r="D600" i="1"/>
  <c r="E600" i="1" s="1"/>
  <c r="F600" i="1" s="1"/>
  <c r="F599" i="1"/>
  <c r="D599" i="1"/>
  <c r="E599" i="1" s="1"/>
  <c r="D598" i="1"/>
  <c r="E598" i="1" s="1"/>
  <c r="F598" i="1" s="1"/>
  <c r="D597" i="1"/>
  <c r="E597" i="1" s="1"/>
  <c r="F597" i="1" s="1"/>
  <c r="D596" i="1"/>
  <c r="E596" i="1" s="1"/>
  <c r="F596" i="1" s="1"/>
  <c r="D595" i="1"/>
  <c r="E595" i="1" s="1"/>
  <c r="F595" i="1" s="1"/>
  <c r="D594" i="1"/>
  <c r="E594" i="1" s="1"/>
  <c r="F594" i="1" s="1"/>
  <c r="D593" i="1"/>
  <c r="E593" i="1" s="1"/>
  <c r="F593" i="1" s="1"/>
  <c r="D592" i="1"/>
  <c r="E592" i="1" s="1"/>
  <c r="F592" i="1" s="1"/>
  <c r="D591" i="1"/>
  <c r="E591" i="1" s="1"/>
  <c r="F591" i="1" s="1"/>
  <c r="D590" i="1"/>
  <c r="E590" i="1" s="1"/>
  <c r="F590" i="1" s="1"/>
  <c r="D589" i="1"/>
  <c r="E589" i="1" s="1"/>
  <c r="F589" i="1" s="1"/>
  <c r="D588" i="1"/>
  <c r="E588" i="1" s="1"/>
  <c r="F588" i="1" s="1"/>
  <c r="D587" i="1"/>
  <c r="E587" i="1" s="1"/>
  <c r="F587" i="1" s="1"/>
  <c r="D586" i="1"/>
  <c r="E586" i="1" s="1"/>
  <c r="F586" i="1" s="1"/>
  <c r="D585" i="1"/>
  <c r="E585" i="1" s="1"/>
  <c r="F585" i="1" s="1"/>
  <c r="D584" i="1"/>
  <c r="E584" i="1" s="1"/>
  <c r="F584" i="1" s="1"/>
  <c r="D583" i="1"/>
  <c r="E583" i="1" s="1"/>
  <c r="F583" i="1" s="1"/>
  <c r="D582" i="1"/>
  <c r="E582" i="1" s="1"/>
  <c r="F582" i="1" s="1"/>
  <c r="D581" i="1"/>
  <c r="E581" i="1" s="1"/>
  <c r="F581" i="1" s="1"/>
  <c r="D580" i="1"/>
  <c r="E580" i="1" s="1"/>
  <c r="F580" i="1" s="1"/>
  <c r="D579" i="1"/>
  <c r="E579" i="1" s="1"/>
  <c r="F579" i="1" s="1"/>
  <c r="D578" i="1"/>
  <c r="E578" i="1" s="1"/>
  <c r="F578" i="1" s="1"/>
  <c r="D577" i="1"/>
  <c r="E577" i="1" s="1"/>
  <c r="F577" i="1" s="1"/>
  <c r="D576" i="1"/>
  <c r="E576" i="1" s="1"/>
  <c r="F576" i="1" s="1"/>
  <c r="D575" i="1"/>
  <c r="E575" i="1" s="1"/>
  <c r="F575" i="1" s="1"/>
  <c r="D574" i="1"/>
  <c r="E574" i="1" s="1"/>
  <c r="F574" i="1" s="1"/>
  <c r="D573" i="1"/>
  <c r="E573" i="1" s="1"/>
  <c r="F573" i="1" s="1"/>
  <c r="D572" i="1"/>
  <c r="E572" i="1" s="1"/>
  <c r="F572" i="1" s="1"/>
  <c r="D571" i="1"/>
  <c r="E571" i="1" s="1"/>
  <c r="F571" i="1" s="1"/>
  <c r="D570" i="1"/>
  <c r="E570" i="1" s="1"/>
  <c r="F570" i="1" s="1"/>
  <c r="D569" i="1"/>
  <c r="E569" i="1" s="1"/>
  <c r="F569" i="1" s="1"/>
  <c r="D568" i="1"/>
  <c r="E568" i="1" s="1"/>
  <c r="F568" i="1" s="1"/>
  <c r="D567" i="1"/>
  <c r="E567" i="1" s="1"/>
  <c r="F567" i="1" s="1"/>
  <c r="D566" i="1"/>
  <c r="E566" i="1" s="1"/>
  <c r="F566" i="1" s="1"/>
  <c r="D565" i="1"/>
  <c r="E565" i="1" s="1"/>
  <c r="F565" i="1" s="1"/>
  <c r="D564" i="1"/>
  <c r="E564" i="1" s="1"/>
  <c r="F564" i="1" s="1"/>
  <c r="E563" i="1"/>
  <c r="F563" i="1" s="1"/>
  <c r="D563" i="1"/>
  <c r="D562" i="1"/>
  <c r="E562" i="1" s="1"/>
  <c r="F562" i="1" s="1"/>
  <c r="D561" i="1"/>
  <c r="E561" i="1" s="1"/>
  <c r="F561" i="1" s="1"/>
  <c r="D560" i="1"/>
  <c r="E560" i="1" s="1"/>
  <c r="F560" i="1" s="1"/>
  <c r="D559" i="1"/>
  <c r="E559" i="1" s="1"/>
  <c r="F559" i="1" s="1"/>
  <c r="D558" i="1"/>
  <c r="E558" i="1" s="1"/>
  <c r="F558" i="1" s="1"/>
  <c r="D557" i="1"/>
  <c r="E557" i="1" s="1"/>
  <c r="F557" i="1" s="1"/>
  <c r="D556" i="1"/>
  <c r="E556" i="1" s="1"/>
  <c r="F556" i="1" s="1"/>
  <c r="D555" i="1"/>
  <c r="E555" i="1" s="1"/>
  <c r="F555" i="1" s="1"/>
  <c r="D554" i="1"/>
  <c r="E554" i="1" s="1"/>
  <c r="F554" i="1" s="1"/>
  <c r="D553" i="1"/>
  <c r="E553" i="1" s="1"/>
  <c r="F553" i="1" s="1"/>
  <c r="D552" i="1"/>
  <c r="E552" i="1" s="1"/>
  <c r="F552" i="1" s="1"/>
  <c r="D551" i="1"/>
  <c r="E551" i="1" s="1"/>
  <c r="F551" i="1" s="1"/>
  <c r="D550" i="1"/>
  <c r="E550" i="1" s="1"/>
  <c r="F550" i="1" s="1"/>
  <c r="D549" i="1"/>
  <c r="E549" i="1" s="1"/>
  <c r="F549" i="1" s="1"/>
  <c r="D548" i="1"/>
  <c r="E548" i="1" s="1"/>
  <c r="F548" i="1" s="1"/>
  <c r="D547" i="1"/>
  <c r="E547" i="1" s="1"/>
  <c r="F547" i="1" s="1"/>
  <c r="D546" i="1"/>
  <c r="E546" i="1" s="1"/>
  <c r="F546" i="1" s="1"/>
  <c r="D545" i="1"/>
  <c r="E545" i="1" s="1"/>
  <c r="F545" i="1" s="1"/>
  <c r="D544" i="1"/>
  <c r="E544" i="1" s="1"/>
  <c r="F544" i="1" s="1"/>
  <c r="D543" i="1"/>
  <c r="E543" i="1" s="1"/>
  <c r="F543" i="1" s="1"/>
  <c r="D542" i="1"/>
  <c r="E542" i="1" s="1"/>
  <c r="F542" i="1" s="1"/>
  <c r="D541" i="1"/>
  <c r="E541" i="1" s="1"/>
  <c r="F541" i="1" s="1"/>
  <c r="D540" i="1"/>
  <c r="E540" i="1" s="1"/>
  <c r="F540" i="1" s="1"/>
  <c r="D539" i="1"/>
  <c r="E539" i="1" s="1"/>
  <c r="F539" i="1" s="1"/>
  <c r="D538" i="1"/>
  <c r="E538" i="1" s="1"/>
  <c r="F538" i="1" s="1"/>
  <c r="D537" i="1"/>
  <c r="E537" i="1" s="1"/>
  <c r="F537" i="1" s="1"/>
  <c r="D536" i="1"/>
  <c r="E536" i="1" s="1"/>
  <c r="F536" i="1" s="1"/>
  <c r="D535" i="1"/>
  <c r="E535" i="1" s="1"/>
  <c r="F535" i="1" s="1"/>
  <c r="D534" i="1"/>
  <c r="E534" i="1" s="1"/>
  <c r="F534" i="1" s="1"/>
  <c r="D533" i="1"/>
  <c r="E533" i="1" s="1"/>
  <c r="F533" i="1" s="1"/>
  <c r="D532" i="1"/>
  <c r="E532" i="1" s="1"/>
  <c r="F532" i="1" s="1"/>
  <c r="D531" i="1"/>
  <c r="E531" i="1" s="1"/>
  <c r="F531" i="1" s="1"/>
  <c r="D530" i="1"/>
  <c r="E530" i="1" s="1"/>
  <c r="F530" i="1" s="1"/>
  <c r="D529" i="1"/>
  <c r="E529" i="1" s="1"/>
  <c r="F529" i="1" s="1"/>
  <c r="D528" i="1"/>
  <c r="E528" i="1" s="1"/>
  <c r="F528" i="1" s="1"/>
  <c r="D527" i="1"/>
  <c r="E527" i="1" s="1"/>
  <c r="F527" i="1" s="1"/>
  <c r="D526" i="1"/>
  <c r="E526" i="1" s="1"/>
  <c r="F526" i="1" s="1"/>
  <c r="D525" i="1"/>
  <c r="E525" i="1" s="1"/>
  <c r="F525" i="1" s="1"/>
  <c r="D524" i="1"/>
  <c r="E524" i="1" s="1"/>
  <c r="F524" i="1" s="1"/>
  <c r="D523" i="1"/>
  <c r="E523" i="1" s="1"/>
  <c r="F523" i="1" s="1"/>
  <c r="D522" i="1"/>
  <c r="E522" i="1" s="1"/>
  <c r="F522" i="1" s="1"/>
  <c r="D521" i="1"/>
  <c r="E521" i="1" s="1"/>
  <c r="F521" i="1" s="1"/>
  <c r="D520" i="1"/>
  <c r="E520" i="1" s="1"/>
  <c r="F520" i="1" s="1"/>
  <c r="D519" i="1"/>
  <c r="E519" i="1" s="1"/>
  <c r="F519" i="1" s="1"/>
  <c r="D518" i="1"/>
  <c r="E518" i="1" s="1"/>
  <c r="F518" i="1" s="1"/>
  <c r="D517" i="1"/>
  <c r="E517" i="1" s="1"/>
  <c r="F517" i="1" s="1"/>
  <c r="D516" i="1"/>
  <c r="E516" i="1" s="1"/>
  <c r="F516" i="1" s="1"/>
  <c r="D515" i="1"/>
  <c r="E515" i="1" s="1"/>
  <c r="F515" i="1" s="1"/>
  <c r="D514" i="1"/>
  <c r="E514" i="1" s="1"/>
  <c r="F514" i="1" s="1"/>
  <c r="D513" i="1"/>
  <c r="E513" i="1" s="1"/>
  <c r="F513" i="1" s="1"/>
  <c r="D512" i="1"/>
  <c r="E512" i="1" s="1"/>
  <c r="F512" i="1" s="1"/>
  <c r="D511" i="1"/>
  <c r="E511" i="1" s="1"/>
  <c r="F511" i="1" s="1"/>
  <c r="D510" i="1"/>
  <c r="E510" i="1" s="1"/>
  <c r="F510" i="1" s="1"/>
  <c r="D509" i="1"/>
  <c r="E509" i="1" s="1"/>
  <c r="F509" i="1" s="1"/>
  <c r="D508" i="1"/>
  <c r="E508" i="1" s="1"/>
  <c r="F508" i="1" s="1"/>
  <c r="D507" i="1"/>
  <c r="E507" i="1" s="1"/>
  <c r="F507" i="1" s="1"/>
  <c r="D506" i="1"/>
  <c r="E506" i="1" s="1"/>
  <c r="F506" i="1" s="1"/>
  <c r="D505" i="1"/>
  <c r="E505" i="1" s="1"/>
  <c r="F505" i="1" s="1"/>
  <c r="D504" i="1"/>
  <c r="E504" i="1" s="1"/>
  <c r="F504" i="1" s="1"/>
  <c r="D503" i="1"/>
  <c r="E503" i="1" s="1"/>
  <c r="F503" i="1" s="1"/>
  <c r="D502" i="1"/>
  <c r="E502" i="1" s="1"/>
  <c r="F502" i="1" s="1"/>
  <c r="D501" i="1"/>
  <c r="E501" i="1" s="1"/>
  <c r="F501" i="1" s="1"/>
  <c r="D500" i="1"/>
  <c r="E500" i="1" s="1"/>
  <c r="F500" i="1" s="1"/>
  <c r="D499" i="1"/>
  <c r="E499" i="1" s="1"/>
  <c r="F499" i="1" s="1"/>
  <c r="D498" i="1"/>
  <c r="E498" i="1" s="1"/>
  <c r="F498" i="1" s="1"/>
  <c r="D497" i="1"/>
  <c r="E497" i="1" s="1"/>
  <c r="F497" i="1" s="1"/>
  <c r="D496" i="1"/>
  <c r="E496" i="1" s="1"/>
  <c r="F496" i="1" s="1"/>
  <c r="D495" i="1"/>
  <c r="E495" i="1" s="1"/>
  <c r="F495" i="1" s="1"/>
  <c r="D494" i="1"/>
  <c r="E494" i="1" s="1"/>
  <c r="F494" i="1" s="1"/>
  <c r="D493" i="1"/>
  <c r="E493" i="1" s="1"/>
  <c r="F493" i="1" s="1"/>
  <c r="D492" i="1"/>
  <c r="E492" i="1" s="1"/>
  <c r="F492" i="1" s="1"/>
  <c r="D491" i="1"/>
  <c r="E491" i="1" s="1"/>
  <c r="F491" i="1" s="1"/>
  <c r="D490" i="1"/>
  <c r="E490" i="1" s="1"/>
  <c r="F490" i="1" s="1"/>
  <c r="D489" i="1"/>
  <c r="E489" i="1" s="1"/>
  <c r="F489" i="1" s="1"/>
  <c r="D488" i="1"/>
  <c r="E488" i="1" s="1"/>
  <c r="F488" i="1" s="1"/>
  <c r="D487" i="1"/>
  <c r="E487" i="1" s="1"/>
  <c r="F487" i="1" s="1"/>
  <c r="D486" i="1"/>
  <c r="E486" i="1" s="1"/>
  <c r="F486" i="1" s="1"/>
  <c r="D485" i="1"/>
  <c r="E485" i="1" s="1"/>
  <c r="F485" i="1" s="1"/>
  <c r="D484" i="1"/>
  <c r="E484" i="1" s="1"/>
  <c r="F484" i="1" s="1"/>
  <c r="D483" i="1"/>
  <c r="E483" i="1" s="1"/>
  <c r="F483" i="1" s="1"/>
  <c r="D482" i="1"/>
  <c r="E482" i="1" s="1"/>
  <c r="F482" i="1" s="1"/>
  <c r="D481" i="1"/>
  <c r="E481" i="1" s="1"/>
  <c r="F481" i="1" s="1"/>
  <c r="D480" i="1"/>
  <c r="E480" i="1" s="1"/>
  <c r="F480" i="1" s="1"/>
  <c r="D479" i="1"/>
  <c r="E479" i="1" s="1"/>
  <c r="F479" i="1" s="1"/>
  <c r="D478" i="1"/>
  <c r="E478" i="1" s="1"/>
  <c r="F478" i="1" s="1"/>
  <c r="D477" i="1"/>
  <c r="E477" i="1" s="1"/>
  <c r="F477" i="1" s="1"/>
  <c r="D476" i="1"/>
  <c r="E476" i="1" s="1"/>
  <c r="F476" i="1" s="1"/>
  <c r="D475" i="1"/>
  <c r="E475" i="1" s="1"/>
  <c r="F475" i="1" s="1"/>
  <c r="D474" i="1"/>
  <c r="E474" i="1" s="1"/>
  <c r="F474" i="1" s="1"/>
  <c r="D473" i="1"/>
  <c r="E473" i="1" s="1"/>
  <c r="F473" i="1" s="1"/>
  <c r="D472" i="1"/>
  <c r="E472" i="1" s="1"/>
  <c r="F472" i="1" s="1"/>
  <c r="D471" i="1"/>
  <c r="E471" i="1" s="1"/>
  <c r="F471" i="1" s="1"/>
  <c r="D470" i="1"/>
  <c r="E470" i="1" s="1"/>
  <c r="F470" i="1" s="1"/>
  <c r="D469" i="1"/>
  <c r="E469" i="1" s="1"/>
  <c r="F469" i="1" s="1"/>
  <c r="D468" i="1"/>
  <c r="E468" i="1" s="1"/>
  <c r="F468" i="1" s="1"/>
  <c r="D467" i="1"/>
  <c r="E467" i="1" s="1"/>
  <c r="F467" i="1" s="1"/>
  <c r="D466" i="1"/>
  <c r="E466" i="1" s="1"/>
  <c r="F466" i="1" s="1"/>
  <c r="D465" i="1"/>
  <c r="E465" i="1" s="1"/>
  <c r="F465" i="1" s="1"/>
  <c r="D464" i="1"/>
  <c r="E464" i="1" s="1"/>
  <c r="F464" i="1" s="1"/>
  <c r="D463" i="1"/>
  <c r="E463" i="1" s="1"/>
  <c r="F463" i="1" s="1"/>
  <c r="D462" i="1"/>
  <c r="E462" i="1" s="1"/>
  <c r="F462" i="1" s="1"/>
  <c r="D461" i="1"/>
  <c r="E461" i="1" s="1"/>
  <c r="F461" i="1" s="1"/>
  <c r="D460" i="1"/>
  <c r="E460" i="1" s="1"/>
  <c r="F460" i="1" s="1"/>
  <c r="D459" i="1"/>
  <c r="E459" i="1" s="1"/>
  <c r="F459" i="1" s="1"/>
  <c r="D458" i="1"/>
  <c r="E458" i="1" s="1"/>
  <c r="F458" i="1" s="1"/>
  <c r="D457" i="1"/>
  <c r="E457" i="1" s="1"/>
  <c r="F457" i="1" s="1"/>
  <c r="D456" i="1"/>
  <c r="E456" i="1" s="1"/>
  <c r="F456" i="1" s="1"/>
  <c r="D455" i="1"/>
  <c r="E455" i="1" s="1"/>
  <c r="F455" i="1" s="1"/>
  <c r="D454" i="1"/>
  <c r="E454" i="1" s="1"/>
  <c r="F454" i="1" s="1"/>
  <c r="D453" i="1"/>
  <c r="E453" i="1" s="1"/>
  <c r="F453" i="1" s="1"/>
  <c r="D452" i="1"/>
  <c r="E452" i="1" s="1"/>
  <c r="F452" i="1" s="1"/>
  <c r="D451" i="1"/>
  <c r="E451" i="1" s="1"/>
  <c r="F451" i="1" s="1"/>
  <c r="D450" i="1"/>
  <c r="E450" i="1" s="1"/>
  <c r="F450" i="1" s="1"/>
  <c r="D449" i="1"/>
  <c r="E449" i="1" s="1"/>
  <c r="F449" i="1" s="1"/>
  <c r="D448" i="1"/>
  <c r="E448" i="1" s="1"/>
  <c r="F448" i="1" s="1"/>
  <c r="D447" i="1"/>
  <c r="E447" i="1" s="1"/>
  <c r="F447" i="1" s="1"/>
  <c r="D446" i="1"/>
  <c r="E446" i="1" s="1"/>
  <c r="F446" i="1" s="1"/>
  <c r="D445" i="1"/>
  <c r="E445" i="1" s="1"/>
  <c r="F445" i="1" s="1"/>
  <c r="D444" i="1"/>
  <c r="E444" i="1" s="1"/>
  <c r="F444" i="1" s="1"/>
  <c r="D443" i="1"/>
  <c r="E443" i="1" s="1"/>
  <c r="F443" i="1" s="1"/>
  <c r="D442" i="1"/>
  <c r="E442" i="1" s="1"/>
  <c r="F442" i="1" s="1"/>
  <c r="D441" i="1"/>
  <c r="E441" i="1" s="1"/>
  <c r="F441" i="1" s="1"/>
  <c r="D440" i="1"/>
  <c r="E440" i="1" s="1"/>
  <c r="F440" i="1" s="1"/>
  <c r="D439" i="1"/>
  <c r="E439" i="1" s="1"/>
  <c r="F439" i="1" s="1"/>
  <c r="D438" i="1"/>
  <c r="E438" i="1" s="1"/>
  <c r="F438" i="1" s="1"/>
  <c r="D437" i="1"/>
  <c r="E437" i="1" s="1"/>
  <c r="F437" i="1" s="1"/>
  <c r="D436" i="1"/>
  <c r="E436" i="1" s="1"/>
  <c r="F436" i="1" s="1"/>
  <c r="D435" i="1"/>
  <c r="E435" i="1" s="1"/>
  <c r="F435" i="1" s="1"/>
  <c r="D434" i="1"/>
  <c r="E434" i="1" s="1"/>
  <c r="F434" i="1" s="1"/>
  <c r="D433" i="1"/>
  <c r="E433" i="1" s="1"/>
  <c r="F433" i="1" s="1"/>
  <c r="D432" i="1"/>
  <c r="E432" i="1" s="1"/>
  <c r="F432" i="1" s="1"/>
  <c r="D431" i="1"/>
  <c r="E431" i="1" s="1"/>
  <c r="F431" i="1" s="1"/>
  <c r="D430" i="1"/>
  <c r="E430" i="1" s="1"/>
  <c r="F430" i="1" s="1"/>
  <c r="D429" i="1"/>
  <c r="E429" i="1" s="1"/>
  <c r="F429" i="1" s="1"/>
  <c r="D428" i="1"/>
  <c r="E428" i="1" s="1"/>
  <c r="F428" i="1" s="1"/>
  <c r="D427" i="1"/>
  <c r="E427" i="1" s="1"/>
  <c r="F427" i="1" s="1"/>
  <c r="D426" i="1"/>
  <c r="E426" i="1" s="1"/>
  <c r="F426" i="1" s="1"/>
  <c r="D425" i="1"/>
  <c r="E425" i="1" s="1"/>
  <c r="F425" i="1" s="1"/>
  <c r="D424" i="1"/>
  <c r="E424" i="1" s="1"/>
  <c r="F424" i="1" s="1"/>
  <c r="D423" i="1"/>
  <c r="E423" i="1" s="1"/>
  <c r="F423" i="1" s="1"/>
  <c r="D422" i="1"/>
  <c r="E422" i="1" s="1"/>
  <c r="F422" i="1" s="1"/>
  <c r="D421" i="1"/>
  <c r="E421" i="1" s="1"/>
  <c r="F421" i="1" s="1"/>
  <c r="D420" i="1"/>
  <c r="E420" i="1" s="1"/>
  <c r="F420" i="1" s="1"/>
  <c r="D419" i="1"/>
  <c r="E419" i="1" s="1"/>
  <c r="F419" i="1" s="1"/>
  <c r="D418" i="1"/>
  <c r="E418" i="1" s="1"/>
  <c r="F418" i="1" s="1"/>
  <c r="D417" i="1"/>
  <c r="E417" i="1" s="1"/>
  <c r="F417" i="1" s="1"/>
  <c r="D416" i="1"/>
  <c r="E416" i="1" s="1"/>
  <c r="F416" i="1" s="1"/>
  <c r="D415" i="1"/>
  <c r="E415" i="1" s="1"/>
  <c r="F415" i="1" s="1"/>
  <c r="D414" i="1"/>
  <c r="E414" i="1" s="1"/>
  <c r="F414" i="1" s="1"/>
  <c r="E413" i="1"/>
  <c r="F413" i="1" s="1"/>
  <c r="D413" i="1"/>
  <c r="D412" i="1"/>
  <c r="E412" i="1" s="1"/>
  <c r="F412" i="1" s="1"/>
  <c r="D411" i="1"/>
  <c r="E411" i="1" s="1"/>
  <c r="F411" i="1" s="1"/>
  <c r="D410" i="1"/>
  <c r="E410" i="1" s="1"/>
  <c r="F410" i="1" s="1"/>
  <c r="D409" i="1"/>
  <c r="E409" i="1" s="1"/>
  <c r="F409" i="1" s="1"/>
  <c r="D408" i="1"/>
  <c r="E408" i="1" s="1"/>
  <c r="F408" i="1" s="1"/>
  <c r="D407" i="1"/>
  <c r="E407" i="1" s="1"/>
  <c r="F407" i="1" s="1"/>
  <c r="D406" i="1"/>
  <c r="E406" i="1" s="1"/>
  <c r="F406" i="1" s="1"/>
  <c r="D405" i="1"/>
  <c r="E405" i="1" s="1"/>
  <c r="F405" i="1" s="1"/>
  <c r="D404" i="1"/>
  <c r="E404" i="1" s="1"/>
  <c r="F404" i="1" s="1"/>
  <c r="D403" i="1"/>
  <c r="E403" i="1" s="1"/>
  <c r="F403" i="1" s="1"/>
  <c r="D402" i="1"/>
  <c r="E402" i="1" s="1"/>
  <c r="F402" i="1" s="1"/>
  <c r="D401" i="1"/>
  <c r="E401" i="1" s="1"/>
  <c r="F401" i="1" s="1"/>
  <c r="D400" i="1"/>
  <c r="E400" i="1" s="1"/>
  <c r="F400" i="1" s="1"/>
  <c r="D399" i="1"/>
  <c r="E399" i="1" s="1"/>
  <c r="F399" i="1" s="1"/>
  <c r="D398" i="1"/>
  <c r="E398" i="1" s="1"/>
  <c r="F398" i="1" s="1"/>
  <c r="D397" i="1"/>
  <c r="E397" i="1" s="1"/>
  <c r="F397" i="1" s="1"/>
  <c r="D396" i="1"/>
  <c r="E396" i="1" s="1"/>
  <c r="F396" i="1" s="1"/>
  <c r="D395" i="1"/>
  <c r="E395" i="1" s="1"/>
  <c r="F395" i="1" s="1"/>
  <c r="D394" i="1"/>
  <c r="E394" i="1" s="1"/>
  <c r="F394" i="1" s="1"/>
  <c r="D393" i="1"/>
  <c r="E393" i="1" s="1"/>
  <c r="F393" i="1" s="1"/>
  <c r="D392" i="1"/>
  <c r="E392" i="1" s="1"/>
  <c r="F392" i="1" s="1"/>
  <c r="D391" i="1"/>
  <c r="E391" i="1" s="1"/>
  <c r="F391" i="1" s="1"/>
  <c r="D390" i="1"/>
  <c r="E390" i="1" s="1"/>
  <c r="F390" i="1" s="1"/>
  <c r="D389" i="1"/>
  <c r="E389" i="1" s="1"/>
  <c r="F389" i="1" s="1"/>
  <c r="D388" i="1"/>
  <c r="E388" i="1" s="1"/>
  <c r="F388" i="1" s="1"/>
  <c r="D387" i="1"/>
  <c r="E387" i="1" s="1"/>
  <c r="F387" i="1" s="1"/>
  <c r="D386" i="1"/>
  <c r="E386" i="1" s="1"/>
  <c r="F386" i="1" s="1"/>
  <c r="D385" i="1"/>
  <c r="E385" i="1" s="1"/>
  <c r="F385" i="1" s="1"/>
  <c r="D384" i="1"/>
  <c r="E384" i="1" s="1"/>
  <c r="F384" i="1" s="1"/>
  <c r="D383" i="1"/>
  <c r="E383" i="1" s="1"/>
  <c r="F383" i="1" s="1"/>
  <c r="D382" i="1"/>
  <c r="E382" i="1" s="1"/>
  <c r="F382" i="1" s="1"/>
  <c r="D381" i="1"/>
  <c r="E381" i="1" s="1"/>
  <c r="F381" i="1" s="1"/>
  <c r="D380" i="1"/>
  <c r="E380" i="1" s="1"/>
  <c r="F380" i="1" s="1"/>
  <c r="D379" i="1"/>
  <c r="E379" i="1" s="1"/>
  <c r="F379" i="1" s="1"/>
  <c r="D378" i="1"/>
  <c r="E378" i="1" s="1"/>
  <c r="F378" i="1" s="1"/>
  <c r="D377" i="1"/>
  <c r="E377" i="1" s="1"/>
  <c r="F377" i="1" s="1"/>
  <c r="D376" i="1"/>
  <c r="E376" i="1" s="1"/>
  <c r="F376" i="1" s="1"/>
  <c r="D375" i="1"/>
  <c r="E375" i="1" s="1"/>
  <c r="F375" i="1" s="1"/>
  <c r="D374" i="1"/>
  <c r="E374" i="1" s="1"/>
  <c r="F374" i="1" s="1"/>
  <c r="D373" i="1"/>
  <c r="E373" i="1" s="1"/>
  <c r="F373" i="1" s="1"/>
  <c r="D372" i="1"/>
  <c r="E372" i="1" s="1"/>
  <c r="F372" i="1" s="1"/>
  <c r="D371" i="1"/>
  <c r="E371" i="1" s="1"/>
  <c r="F371" i="1" s="1"/>
  <c r="D370" i="1"/>
  <c r="E370" i="1" s="1"/>
  <c r="F370" i="1" s="1"/>
  <c r="D369" i="1"/>
  <c r="E369" i="1" s="1"/>
  <c r="F369" i="1" s="1"/>
  <c r="D368" i="1"/>
  <c r="E368" i="1" s="1"/>
  <c r="F368" i="1" s="1"/>
  <c r="D367" i="1"/>
  <c r="E367" i="1" s="1"/>
  <c r="F367" i="1" s="1"/>
  <c r="D366" i="1"/>
  <c r="E366" i="1" s="1"/>
  <c r="F366" i="1" s="1"/>
  <c r="D365" i="1"/>
  <c r="E365" i="1" s="1"/>
  <c r="F365" i="1" s="1"/>
  <c r="D364" i="1"/>
  <c r="E364" i="1" s="1"/>
  <c r="F364" i="1" s="1"/>
  <c r="D363" i="1"/>
  <c r="E363" i="1" s="1"/>
  <c r="F363" i="1" s="1"/>
  <c r="D362" i="1"/>
  <c r="E362" i="1" s="1"/>
  <c r="F362" i="1" s="1"/>
  <c r="D361" i="1"/>
  <c r="E361" i="1" s="1"/>
  <c r="F361" i="1" s="1"/>
  <c r="D360" i="1"/>
  <c r="E360" i="1" s="1"/>
  <c r="F360" i="1" s="1"/>
  <c r="D359" i="1"/>
  <c r="E359" i="1" s="1"/>
  <c r="F359" i="1" s="1"/>
  <c r="D358" i="1"/>
  <c r="E358" i="1" s="1"/>
  <c r="F358" i="1" s="1"/>
  <c r="D357" i="1"/>
  <c r="E357" i="1" s="1"/>
  <c r="F357" i="1" s="1"/>
  <c r="D356" i="1"/>
  <c r="E356" i="1" s="1"/>
  <c r="F356" i="1" s="1"/>
  <c r="D355" i="1"/>
  <c r="E355" i="1" s="1"/>
  <c r="F355" i="1" s="1"/>
  <c r="D354" i="1"/>
  <c r="E354" i="1" s="1"/>
  <c r="F354" i="1" s="1"/>
  <c r="D353" i="1"/>
  <c r="E353" i="1" s="1"/>
  <c r="F353" i="1" s="1"/>
  <c r="D352" i="1"/>
  <c r="E352" i="1" s="1"/>
  <c r="F352" i="1" s="1"/>
  <c r="D351" i="1"/>
  <c r="E351" i="1" s="1"/>
  <c r="F351" i="1" s="1"/>
  <c r="D350" i="1"/>
  <c r="E350" i="1" s="1"/>
  <c r="F350" i="1" s="1"/>
  <c r="D349" i="1"/>
  <c r="E349" i="1" s="1"/>
  <c r="F349" i="1" s="1"/>
  <c r="D348" i="1"/>
  <c r="E348" i="1" s="1"/>
  <c r="F348" i="1" s="1"/>
  <c r="D347" i="1"/>
  <c r="E347" i="1" s="1"/>
  <c r="F347" i="1" s="1"/>
  <c r="D346" i="1"/>
  <c r="E346" i="1" s="1"/>
  <c r="F346" i="1" s="1"/>
  <c r="D345" i="1"/>
  <c r="E345" i="1" s="1"/>
  <c r="F345" i="1" s="1"/>
  <c r="D344" i="1"/>
  <c r="E344" i="1" s="1"/>
  <c r="F344" i="1" s="1"/>
  <c r="D343" i="1"/>
  <c r="E343" i="1" s="1"/>
  <c r="F343" i="1" s="1"/>
  <c r="D342" i="1"/>
  <c r="E342" i="1" s="1"/>
  <c r="F342" i="1" s="1"/>
  <c r="D341" i="1"/>
  <c r="E341" i="1" s="1"/>
  <c r="F341" i="1" s="1"/>
  <c r="D340" i="1"/>
  <c r="E340" i="1" s="1"/>
  <c r="F340" i="1" s="1"/>
  <c r="D339" i="1"/>
  <c r="E339" i="1" s="1"/>
  <c r="F339" i="1" s="1"/>
  <c r="D338" i="1"/>
  <c r="E338" i="1" s="1"/>
  <c r="F338" i="1" s="1"/>
  <c r="D337" i="1"/>
  <c r="E337" i="1" s="1"/>
  <c r="F337" i="1" s="1"/>
  <c r="D336" i="1"/>
  <c r="E336" i="1" s="1"/>
  <c r="F336" i="1" s="1"/>
  <c r="D335" i="1"/>
  <c r="E335" i="1" s="1"/>
  <c r="F335" i="1" s="1"/>
  <c r="D334" i="1"/>
  <c r="E334" i="1" s="1"/>
  <c r="F334" i="1" s="1"/>
  <c r="D333" i="1"/>
  <c r="E333" i="1" s="1"/>
  <c r="F333" i="1" s="1"/>
  <c r="D332" i="1"/>
  <c r="E332" i="1" s="1"/>
  <c r="F332" i="1" s="1"/>
  <c r="D331" i="1"/>
  <c r="E331" i="1" s="1"/>
  <c r="F331" i="1" s="1"/>
  <c r="D330" i="1"/>
  <c r="E330" i="1" s="1"/>
  <c r="F330" i="1" s="1"/>
  <c r="D329" i="1"/>
  <c r="E329" i="1" s="1"/>
  <c r="F329" i="1" s="1"/>
  <c r="D328" i="1"/>
  <c r="E328" i="1" s="1"/>
  <c r="F328" i="1" s="1"/>
  <c r="D327" i="1"/>
  <c r="E327" i="1" s="1"/>
  <c r="F327" i="1" s="1"/>
  <c r="D326" i="1"/>
  <c r="E326" i="1" s="1"/>
  <c r="F326" i="1" s="1"/>
  <c r="D325" i="1"/>
  <c r="E325" i="1" s="1"/>
  <c r="F325" i="1" s="1"/>
  <c r="D324" i="1"/>
  <c r="E324" i="1" s="1"/>
  <c r="F324" i="1" s="1"/>
  <c r="D323" i="1"/>
  <c r="E323" i="1" s="1"/>
  <c r="F323" i="1" s="1"/>
  <c r="D322" i="1"/>
  <c r="E322" i="1" s="1"/>
  <c r="F322" i="1" s="1"/>
  <c r="D321" i="1"/>
  <c r="E321" i="1" s="1"/>
  <c r="F321" i="1" s="1"/>
  <c r="D320" i="1"/>
  <c r="E320" i="1" s="1"/>
  <c r="F320" i="1" s="1"/>
  <c r="D319" i="1"/>
  <c r="E319" i="1" s="1"/>
  <c r="F319" i="1" s="1"/>
  <c r="D318" i="1"/>
  <c r="E318" i="1" s="1"/>
  <c r="F318" i="1" s="1"/>
  <c r="D317" i="1"/>
  <c r="E317" i="1" s="1"/>
  <c r="F317" i="1" s="1"/>
  <c r="D316" i="1"/>
  <c r="E316" i="1" s="1"/>
  <c r="F316" i="1" s="1"/>
  <c r="D315" i="1"/>
  <c r="E315" i="1" s="1"/>
  <c r="F315" i="1" s="1"/>
  <c r="D314" i="1"/>
  <c r="E314" i="1" s="1"/>
  <c r="F314" i="1" s="1"/>
  <c r="D313" i="1"/>
  <c r="E313" i="1" s="1"/>
  <c r="F313" i="1" s="1"/>
  <c r="D312" i="1"/>
  <c r="E312" i="1" s="1"/>
  <c r="F312" i="1" s="1"/>
  <c r="D311" i="1"/>
  <c r="E311" i="1" s="1"/>
  <c r="F311" i="1" s="1"/>
  <c r="D310" i="1"/>
  <c r="E310" i="1" s="1"/>
  <c r="F310" i="1" s="1"/>
  <c r="D309" i="1"/>
  <c r="E309" i="1" s="1"/>
  <c r="F309" i="1" s="1"/>
  <c r="D308" i="1"/>
  <c r="E308" i="1" s="1"/>
  <c r="F308" i="1" s="1"/>
  <c r="D307" i="1"/>
  <c r="E307" i="1" s="1"/>
  <c r="F307" i="1" s="1"/>
  <c r="D306" i="1"/>
  <c r="E306" i="1" s="1"/>
  <c r="F306" i="1" s="1"/>
  <c r="D305" i="1"/>
  <c r="E305" i="1" s="1"/>
  <c r="F305" i="1" s="1"/>
  <c r="D304" i="1"/>
  <c r="E304" i="1" s="1"/>
  <c r="F304" i="1" s="1"/>
  <c r="D303" i="1"/>
  <c r="E303" i="1" s="1"/>
  <c r="F303" i="1" s="1"/>
  <c r="D302" i="1"/>
  <c r="E302" i="1" s="1"/>
  <c r="F302" i="1" s="1"/>
  <c r="D301" i="1"/>
  <c r="E301" i="1" s="1"/>
  <c r="F301" i="1" s="1"/>
  <c r="D300" i="1"/>
  <c r="E300" i="1" s="1"/>
  <c r="F300" i="1" s="1"/>
  <c r="D299" i="1"/>
  <c r="E299" i="1" s="1"/>
  <c r="F299" i="1" s="1"/>
  <c r="D298" i="1"/>
  <c r="E298" i="1" s="1"/>
  <c r="F298" i="1" s="1"/>
  <c r="D297" i="1"/>
  <c r="E297" i="1" s="1"/>
  <c r="F297" i="1" s="1"/>
  <c r="D296" i="1"/>
  <c r="E296" i="1" s="1"/>
  <c r="F296" i="1" s="1"/>
  <c r="D295" i="1"/>
  <c r="E295" i="1" s="1"/>
  <c r="F295" i="1" s="1"/>
  <c r="D294" i="1"/>
  <c r="E294" i="1" s="1"/>
  <c r="F294" i="1" s="1"/>
  <c r="D293" i="1"/>
  <c r="E293" i="1" s="1"/>
  <c r="F293" i="1" s="1"/>
  <c r="D292" i="1"/>
  <c r="E292" i="1" s="1"/>
  <c r="F292" i="1" s="1"/>
  <c r="D291" i="1"/>
  <c r="E291" i="1" s="1"/>
  <c r="F291" i="1" s="1"/>
  <c r="D290" i="1"/>
  <c r="E290" i="1" s="1"/>
  <c r="F290" i="1" s="1"/>
  <c r="D289" i="1"/>
  <c r="E289" i="1" s="1"/>
  <c r="F289" i="1" s="1"/>
  <c r="D288" i="1"/>
  <c r="E288" i="1" s="1"/>
  <c r="F288" i="1" s="1"/>
  <c r="D287" i="1"/>
  <c r="E287" i="1" s="1"/>
  <c r="F287" i="1" s="1"/>
  <c r="D286" i="1"/>
  <c r="E286" i="1" s="1"/>
  <c r="F286" i="1" s="1"/>
  <c r="D285" i="1"/>
  <c r="E285" i="1" s="1"/>
  <c r="F285" i="1" s="1"/>
  <c r="D284" i="1"/>
  <c r="E284" i="1" s="1"/>
  <c r="F284" i="1" s="1"/>
  <c r="D283" i="1"/>
  <c r="E283" i="1" s="1"/>
  <c r="F283" i="1" s="1"/>
  <c r="D282" i="1"/>
  <c r="E282" i="1" s="1"/>
  <c r="F282" i="1" s="1"/>
  <c r="D281" i="1"/>
  <c r="E281" i="1" s="1"/>
  <c r="F281" i="1" s="1"/>
  <c r="D280" i="1"/>
  <c r="E280" i="1" s="1"/>
  <c r="F280" i="1" s="1"/>
  <c r="D279" i="1"/>
  <c r="E279" i="1" s="1"/>
  <c r="F279" i="1" s="1"/>
  <c r="D278" i="1"/>
  <c r="E278" i="1" s="1"/>
  <c r="F278" i="1" s="1"/>
  <c r="D277" i="1"/>
  <c r="E277" i="1" s="1"/>
  <c r="F277" i="1" s="1"/>
  <c r="D276" i="1"/>
  <c r="E276" i="1" s="1"/>
  <c r="F276" i="1" s="1"/>
  <c r="D275" i="1"/>
  <c r="E275" i="1" s="1"/>
  <c r="F275" i="1" s="1"/>
  <c r="D274" i="1"/>
  <c r="E274" i="1" s="1"/>
  <c r="F274" i="1" s="1"/>
  <c r="D273" i="1"/>
  <c r="E273" i="1" s="1"/>
  <c r="F273" i="1" s="1"/>
  <c r="D272" i="1"/>
  <c r="E272" i="1" s="1"/>
  <c r="F272" i="1" s="1"/>
  <c r="D271" i="1"/>
  <c r="E271" i="1" s="1"/>
  <c r="F271" i="1" s="1"/>
  <c r="D270" i="1"/>
  <c r="E270" i="1" s="1"/>
  <c r="F270" i="1" s="1"/>
  <c r="D269" i="1"/>
  <c r="E269" i="1" s="1"/>
  <c r="F269" i="1" s="1"/>
  <c r="D268" i="1"/>
  <c r="E268" i="1" s="1"/>
  <c r="F268" i="1" s="1"/>
  <c r="D267" i="1"/>
  <c r="E267" i="1" s="1"/>
  <c r="F267" i="1" s="1"/>
  <c r="D266" i="1"/>
  <c r="E266" i="1" s="1"/>
  <c r="F266" i="1" s="1"/>
  <c r="D265" i="1"/>
  <c r="E265" i="1" s="1"/>
  <c r="F265" i="1" s="1"/>
  <c r="D264" i="1"/>
  <c r="E264" i="1" s="1"/>
  <c r="F264" i="1" s="1"/>
  <c r="D263" i="1"/>
  <c r="E263" i="1" s="1"/>
  <c r="F263" i="1" s="1"/>
  <c r="D262" i="1"/>
  <c r="E262" i="1" s="1"/>
  <c r="F262" i="1" s="1"/>
  <c r="D261" i="1"/>
  <c r="E261" i="1" s="1"/>
  <c r="F261" i="1" s="1"/>
  <c r="D260" i="1"/>
  <c r="E260" i="1" s="1"/>
  <c r="F260" i="1" s="1"/>
  <c r="D259" i="1"/>
  <c r="E259" i="1" s="1"/>
  <c r="F259" i="1" s="1"/>
  <c r="D258" i="1"/>
  <c r="E258" i="1" s="1"/>
  <c r="F258" i="1" s="1"/>
  <c r="D257" i="1"/>
  <c r="E257" i="1" s="1"/>
  <c r="F257" i="1" s="1"/>
  <c r="D256" i="1"/>
  <c r="E256" i="1" s="1"/>
  <c r="F256" i="1" s="1"/>
  <c r="D255" i="1"/>
  <c r="E255" i="1" s="1"/>
  <c r="F255" i="1" s="1"/>
  <c r="D254" i="1"/>
  <c r="E254" i="1" s="1"/>
  <c r="F254" i="1" s="1"/>
  <c r="D253" i="1"/>
  <c r="E253" i="1" s="1"/>
  <c r="F253" i="1" s="1"/>
  <c r="D252" i="1"/>
  <c r="E252" i="1" s="1"/>
  <c r="F252" i="1" s="1"/>
  <c r="D251" i="1"/>
  <c r="E251" i="1" s="1"/>
  <c r="F251" i="1" s="1"/>
  <c r="D250" i="1"/>
  <c r="E250" i="1" s="1"/>
  <c r="F250" i="1" s="1"/>
  <c r="D249" i="1"/>
  <c r="E249" i="1" s="1"/>
  <c r="F249" i="1" s="1"/>
  <c r="D248" i="1"/>
  <c r="E248" i="1" s="1"/>
  <c r="F248" i="1" s="1"/>
  <c r="D247" i="1"/>
  <c r="E247" i="1" s="1"/>
  <c r="F247" i="1" s="1"/>
  <c r="D246" i="1"/>
  <c r="E246" i="1" s="1"/>
  <c r="F246" i="1" s="1"/>
  <c r="D245" i="1"/>
  <c r="E245" i="1" s="1"/>
  <c r="F245" i="1" s="1"/>
  <c r="D244" i="1"/>
  <c r="E244" i="1" s="1"/>
  <c r="F244" i="1" s="1"/>
  <c r="D243" i="1"/>
  <c r="E243" i="1" s="1"/>
  <c r="F243" i="1" s="1"/>
  <c r="D242" i="1"/>
  <c r="E242" i="1" s="1"/>
  <c r="F242" i="1" s="1"/>
  <c r="D241" i="1"/>
  <c r="E241" i="1" s="1"/>
  <c r="F241" i="1" s="1"/>
  <c r="D240" i="1"/>
  <c r="E240" i="1" s="1"/>
  <c r="F240" i="1" s="1"/>
  <c r="D239" i="1"/>
  <c r="E239" i="1" s="1"/>
  <c r="F239" i="1" s="1"/>
  <c r="D238" i="1"/>
  <c r="E238" i="1" s="1"/>
  <c r="F238" i="1" s="1"/>
  <c r="D237" i="1"/>
  <c r="E237" i="1" s="1"/>
  <c r="F237" i="1" s="1"/>
  <c r="D236" i="1"/>
  <c r="E236" i="1" s="1"/>
  <c r="F236" i="1" s="1"/>
  <c r="D235" i="1"/>
  <c r="E235" i="1" s="1"/>
  <c r="F235" i="1" s="1"/>
  <c r="D234" i="1"/>
  <c r="E234" i="1" s="1"/>
  <c r="F234" i="1" s="1"/>
  <c r="D233" i="1"/>
  <c r="E233" i="1" s="1"/>
  <c r="F233" i="1" s="1"/>
  <c r="D232" i="1"/>
  <c r="E232" i="1" s="1"/>
  <c r="F232" i="1" s="1"/>
  <c r="D231" i="1"/>
  <c r="E231" i="1" s="1"/>
  <c r="F231" i="1" s="1"/>
  <c r="D230" i="1"/>
  <c r="E230" i="1" s="1"/>
  <c r="F230" i="1" s="1"/>
  <c r="D229" i="1"/>
  <c r="E229" i="1" s="1"/>
  <c r="F229" i="1" s="1"/>
  <c r="D228" i="1"/>
  <c r="E228" i="1" s="1"/>
  <c r="F228" i="1" s="1"/>
  <c r="D227" i="1"/>
  <c r="E227" i="1" s="1"/>
  <c r="F227" i="1" s="1"/>
  <c r="D226" i="1"/>
  <c r="E226" i="1" s="1"/>
  <c r="F226" i="1" s="1"/>
  <c r="D225" i="1"/>
  <c r="E225" i="1" s="1"/>
  <c r="F225" i="1" s="1"/>
  <c r="D224" i="1"/>
  <c r="E224" i="1" s="1"/>
  <c r="F224" i="1" s="1"/>
  <c r="D223" i="1"/>
  <c r="E223" i="1" s="1"/>
  <c r="F223" i="1" s="1"/>
  <c r="D222" i="1"/>
  <c r="E222" i="1" s="1"/>
  <c r="F222" i="1" s="1"/>
  <c r="D221" i="1"/>
  <c r="E221" i="1" s="1"/>
  <c r="F221" i="1" s="1"/>
  <c r="D220" i="1"/>
  <c r="E220" i="1" s="1"/>
  <c r="F220" i="1" s="1"/>
  <c r="D219" i="1"/>
  <c r="E219" i="1" s="1"/>
  <c r="F219" i="1" s="1"/>
  <c r="D218" i="1"/>
  <c r="E218" i="1" s="1"/>
  <c r="F218" i="1" s="1"/>
  <c r="D217" i="1"/>
  <c r="E217" i="1" s="1"/>
  <c r="F217" i="1" s="1"/>
  <c r="D216" i="1"/>
  <c r="E216" i="1" s="1"/>
  <c r="F216" i="1" s="1"/>
  <c r="D215" i="1"/>
  <c r="E215" i="1" s="1"/>
  <c r="F215" i="1" s="1"/>
  <c r="D214" i="1"/>
  <c r="E214" i="1" s="1"/>
  <c r="F214" i="1" s="1"/>
  <c r="D213" i="1"/>
  <c r="E213" i="1" s="1"/>
  <c r="F213" i="1" s="1"/>
  <c r="D212" i="1"/>
  <c r="E212" i="1" s="1"/>
  <c r="F212" i="1" s="1"/>
  <c r="D211" i="1"/>
  <c r="E211" i="1" s="1"/>
  <c r="F211" i="1" s="1"/>
  <c r="D210" i="1"/>
  <c r="E210" i="1" s="1"/>
  <c r="F210" i="1" s="1"/>
  <c r="D209" i="1"/>
  <c r="E209" i="1" s="1"/>
  <c r="F209" i="1" s="1"/>
  <c r="D208" i="1"/>
  <c r="E208" i="1" s="1"/>
  <c r="F208" i="1" s="1"/>
  <c r="D207" i="1"/>
  <c r="E207" i="1" s="1"/>
  <c r="F207" i="1" s="1"/>
  <c r="D206" i="1"/>
  <c r="E206" i="1" s="1"/>
  <c r="F206" i="1" s="1"/>
  <c r="D205" i="1"/>
  <c r="E205" i="1" s="1"/>
  <c r="F205" i="1" s="1"/>
  <c r="D204" i="1"/>
  <c r="E204" i="1" s="1"/>
  <c r="F204" i="1" s="1"/>
  <c r="D203" i="1"/>
  <c r="E203" i="1" s="1"/>
  <c r="F203" i="1" s="1"/>
  <c r="D202" i="1"/>
  <c r="E202" i="1" s="1"/>
  <c r="F202" i="1" s="1"/>
  <c r="D201" i="1"/>
  <c r="E201" i="1" s="1"/>
  <c r="F201" i="1" s="1"/>
  <c r="D200" i="1"/>
  <c r="E200" i="1" s="1"/>
  <c r="F200" i="1" s="1"/>
  <c r="D199" i="1"/>
  <c r="E199" i="1" s="1"/>
  <c r="F199" i="1" s="1"/>
  <c r="D198" i="1"/>
  <c r="E198" i="1" s="1"/>
  <c r="F198" i="1" s="1"/>
  <c r="D197" i="1"/>
  <c r="E197" i="1" s="1"/>
  <c r="F197" i="1" s="1"/>
  <c r="D196" i="1"/>
  <c r="E196" i="1" s="1"/>
  <c r="F196" i="1" s="1"/>
  <c r="D195" i="1"/>
  <c r="E195" i="1" s="1"/>
  <c r="F195" i="1" s="1"/>
  <c r="D194" i="1"/>
  <c r="E194" i="1" s="1"/>
  <c r="F194" i="1" s="1"/>
  <c r="D193" i="1"/>
  <c r="E193" i="1" s="1"/>
  <c r="F193" i="1" s="1"/>
  <c r="D192" i="1"/>
  <c r="E192" i="1" s="1"/>
  <c r="F192" i="1" s="1"/>
  <c r="D191" i="1"/>
  <c r="E191" i="1" s="1"/>
  <c r="F191" i="1" s="1"/>
  <c r="D190" i="1"/>
  <c r="E190" i="1" s="1"/>
  <c r="F190" i="1" s="1"/>
  <c r="D189" i="1"/>
  <c r="E189" i="1" s="1"/>
  <c r="F189" i="1" s="1"/>
  <c r="D188" i="1"/>
  <c r="E188" i="1" s="1"/>
  <c r="F188" i="1" s="1"/>
  <c r="D187" i="1"/>
  <c r="E187" i="1" s="1"/>
  <c r="F187" i="1" s="1"/>
  <c r="D186" i="1"/>
  <c r="E186" i="1" s="1"/>
  <c r="F186" i="1" s="1"/>
  <c r="D185" i="1"/>
  <c r="E185" i="1" s="1"/>
  <c r="F185" i="1" s="1"/>
  <c r="D184" i="1"/>
  <c r="E184" i="1" s="1"/>
  <c r="F184" i="1" s="1"/>
  <c r="D183" i="1"/>
  <c r="E183" i="1" s="1"/>
  <c r="F183" i="1" s="1"/>
  <c r="D182" i="1"/>
  <c r="E182" i="1" s="1"/>
  <c r="F182" i="1" s="1"/>
  <c r="D181" i="1"/>
  <c r="E181" i="1" s="1"/>
  <c r="F181" i="1" s="1"/>
  <c r="D180" i="1"/>
  <c r="E180" i="1" s="1"/>
  <c r="F180" i="1" s="1"/>
  <c r="D179" i="1"/>
  <c r="E179" i="1" s="1"/>
  <c r="F179" i="1" s="1"/>
  <c r="D178" i="1"/>
  <c r="E178" i="1" s="1"/>
  <c r="F178" i="1" s="1"/>
  <c r="D177" i="1"/>
  <c r="E177" i="1" s="1"/>
  <c r="F177" i="1" s="1"/>
  <c r="D176" i="1"/>
  <c r="E176" i="1" s="1"/>
  <c r="F176" i="1" s="1"/>
  <c r="D175" i="1"/>
  <c r="E175" i="1" s="1"/>
  <c r="F175" i="1" s="1"/>
  <c r="D174" i="1"/>
  <c r="E174" i="1" s="1"/>
  <c r="F174" i="1" s="1"/>
  <c r="D173" i="1"/>
  <c r="E173" i="1" s="1"/>
  <c r="F173" i="1" s="1"/>
  <c r="D172" i="1"/>
  <c r="E172" i="1" s="1"/>
  <c r="F172" i="1" s="1"/>
  <c r="D171" i="1"/>
  <c r="E171" i="1" s="1"/>
  <c r="F171" i="1" s="1"/>
  <c r="D170" i="1"/>
  <c r="E170" i="1" s="1"/>
  <c r="F170" i="1" s="1"/>
  <c r="D169" i="1"/>
  <c r="E169" i="1" s="1"/>
  <c r="F169" i="1" s="1"/>
  <c r="D168" i="1"/>
  <c r="E168" i="1" s="1"/>
  <c r="F168" i="1" s="1"/>
  <c r="D167" i="1"/>
  <c r="E167" i="1" s="1"/>
  <c r="F167" i="1" s="1"/>
  <c r="D166" i="1"/>
  <c r="E166" i="1" s="1"/>
  <c r="F166" i="1" s="1"/>
  <c r="D165" i="1"/>
  <c r="E165" i="1" s="1"/>
  <c r="F165" i="1" s="1"/>
  <c r="D164" i="1"/>
  <c r="E164" i="1" s="1"/>
  <c r="F164" i="1" s="1"/>
  <c r="D163" i="1"/>
  <c r="E163" i="1" s="1"/>
  <c r="F163" i="1" s="1"/>
  <c r="D162" i="1"/>
  <c r="E162" i="1" s="1"/>
  <c r="F162" i="1" s="1"/>
  <c r="D161" i="1"/>
  <c r="E161" i="1" s="1"/>
  <c r="F161" i="1" s="1"/>
  <c r="D160" i="1"/>
  <c r="E160" i="1" s="1"/>
  <c r="F160" i="1" s="1"/>
  <c r="D159" i="1"/>
  <c r="E159" i="1" s="1"/>
  <c r="F159" i="1" s="1"/>
  <c r="D158" i="1"/>
  <c r="E158" i="1" s="1"/>
  <c r="F158" i="1" s="1"/>
  <c r="D157" i="1"/>
  <c r="E157" i="1" s="1"/>
  <c r="F157" i="1" s="1"/>
  <c r="D156" i="1"/>
  <c r="E156" i="1" s="1"/>
  <c r="F156" i="1" s="1"/>
  <c r="D155" i="1"/>
  <c r="E155" i="1" s="1"/>
  <c r="F155" i="1" s="1"/>
  <c r="D154" i="1"/>
  <c r="E154" i="1" s="1"/>
  <c r="F154" i="1" s="1"/>
  <c r="D153" i="1"/>
  <c r="E153" i="1" s="1"/>
  <c r="F153" i="1" s="1"/>
  <c r="D152" i="1"/>
  <c r="E152" i="1" s="1"/>
  <c r="F152" i="1" s="1"/>
  <c r="D151" i="1"/>
  <c r="E151" i="1" s="1"/>
  <c r="F151" i="1" s="1"/>
  <c r="D150" i="1"/>
  <c r="E150" i="1" s="1"/>
  <c r="F150" i="1" s="1"/>
  <c r="D149" i="1"/>
  <c r="E149" i="1" s="1"/>
  <c r="F149" i="1" s="1"/>
  <c r="D148" i="1"/>
  <c r="E148" i="1" s="1"/>
  <c r="F148" i="1" s="1"/>
  <c r="D147" i="1"/>
  <c r="E147" i="1" s="1"/>
  <c r="F147" i="1" s="1"/>
  <c r="D146" i="1"/>
  <c r="E146" i="1" s="1"/>
  <c r="F146" i="1" s="1"/>
  <c r="D145" i="1"/>
  <c r="E145" i="1" s="1"/>
  <c r="F145" i="1" s="1"/>
  <c r="D144" i="1"/>
  <c r="E144" i="1" s="1"/>
  <c r="F144" i="1" s="1"/>
  <c r="D143" i="1"/>
  <c r="E143" i="1" s="1"/>
  <c r="F143" i="1" s="1"/>
  <c r="D142" i="1"/>
  <c r="E142" i="1" s="1"/>
  <c r="F142" i="1" s="1"/>
  <c r="D141" i="1"/>
  <c r="E141" i="1" s="1"/>
  <c r="F141" i="1" s="1"/>
  <c r="D140" i="1"/>
  <c r="E140" i="1" s="1"/>
  <c r="F140" i="1" s="1"/>
  <c r="D139" i="1"/>
  <c r="E139" i="1" s="1"/>
  <c r="F139" i="1" s="1"/>
  <c r="D138" i="1"/>
  <c r="E138" i="1" s="1"/>
  <c r="F138" i="1" s="1"/>
  <c r="D137" i="1"/>
  <c r="E137" i="1" s="1"/>
  <c r="F137" i="1" s="1"/>
  <c r="D136" i="1"/>
  <c r="E136" i="1" s="1"/>
  <c r="F136" i="1" s="1"/>
  <c r="D135" i="1"/>
  <c r="E135" i="1" s="1"/>
  <c r="F135" i="1" s="1"/>
  <c r="D134" i="1"/>
  <c r="E134" i="1" s="1"/>
  <c r="F134" i="1" s="1"/>
  <c r="D133" i="1"/>
  <c r="E133" i="1" s="1"/>
  <c r="F133" i="1" s="1"/>
  <c r="D132" i="1"/>
  <c r="E132" i="1" s="1"/>
  <c r="F132" i="1" s="1"/>
  <c r="D131" i="1"/>
  <c r="E131" i="1" s="1"/>
  <c r="F131" i="1" s="1"/>
  <c r="D130" i="1"/>
  <c r="E130" i="1" s="1"/>
  <c r="F130" i="1" s="1"/>
  <c r="D129" i="1"/>
  <c r="E129" i="1" s="1"/>
  <c r="F129" i="1" s="1"/>
  <c r="D128" i="1"/>
  <c r="E128" i="1" s="1"/>
  <c r="F128" i="1" s="1"/>
  <c r="D127" i="1"/>
  <c r="E127" i="1" s="1"/>
  <c r="F127" i="1" s="1"/>
  <c r="D126" i="1"/>
  <c r="E126" i="1" s="1"/>
  <c r="F126" i="1" s="1"/>
  <c r="D125" i="1"/>
  <c r="E125" i="1" s="1"/>
  <c r="F125" i="1" s="1"/>
  <c r="D124" i="1"/>
  <c r="E124" i="1" s="1"/>
  <c r="F124" i="1" s="1"/>
  <c r="E123" i="1"/>
  <c r="F123" i="1" s="1"/>
  <c r="D123" i="1"/>
  <c r="D122" i="1"/>
  <c r="E122" i="1" s="1"/>
  <c r="F122" i="1" s="1"/>
  <c r="D121" i="1"/>
  <c r="E121" i="1" s="1"/>
  <c r="F121" i="1" s="1"/>
  <c r="D120" i="1"/>
  <c r="E120" i="1" s="1"/>
  <c r="F120" i="1" s="1"/>
  <c r="D119" i="1"/>
  <c r="E119" i="1" s="1"/>
  <c r="F119" i="1" s="1"/>
  <c r="D118" i="1"/>
  <c r="E118" i="1" s="1"/>
  <c r="F118" i="1" s="1"/>
  <c r="D117" i="1"/>
  <c r="E117" i="1" s="1"/>
  <c r="F117" i="1" s="1"/>
  <c r="D116" i="1"/>
  <c r="E116" i="1" s="1"/>
  <c r="F116" i="1" s="1"/>
  <c r="D115" i="1"/>
  <c r="E115" i="1" s="1"/>
  <c r="F115" i="1" s="1"/>
  <c r="D114" i="1"/>
  <c r="E114" i="1" s="1"/>
  <c r="F114" i="1" s="1"/>
  <c r="D113" i="1"/>
  <c r="E113" i="1" s="1"/>
  <c r="F113" i="1" s="1"/>
  <c r="D112" i="1"/>
  <c r="E112" i="1" s="1"/>
  <c r="F112" i="1" s="1"/>
  <c r="D111" i="1"/>
  <c r="E111" i="1" s="1"/>
  <c r="F111" i="1" s="1"/>
  <c r="D110" i="1"/>
  <c r="E110" i="1" s="1"/>
  <c r="F110" i="1" s="1"/>
  <c r="D109" i="1"/>
  <c r="E109" i="1" s="1"/>
  <c r="F109" i="1" s="1"/>
  <c r="D108" i="1"/>
  <c r="E108" i="1" s="1"/>
  <c r="F108" i="1" s="1"/>
  <c r="D107" i="1"/>
  <c r="E107" i="1" s="1"/>
  <c r="F107" i="1" s="1"/>
  <c r="D106" i="1"/>
  <c r="E106" i="1" s="1"/>
  <c r="F106" i="1" s="1"/>
  <c r="D105" i="1"/>
  <c r="E105" i="1" s="1"/>
  <c r="F105" i="1" s="1"/>
  <c r="D104" i="1"/>
  <c r="E104" i="1" s="1"/>
  <c r="F104" i="1" s="1"/>
  <c r="D103" i="1"/>
  <c r="E103" i="1" s="1"/>
  <c r="F103" i="1" s="1"/>
  <c r="D102" i="1"/>
  <c r="E102" i="1" s="1"/>
  <c r="F102" i="1" s="1"/>
  <c r="D101" i="1"/>
  <c r="E101" i="1" s="1"/>
  <c r="F101" i="1" s="1"/>
  <c r="D100" i="1"/>
  <c r="E100" i="1" s="1"/>
  <c r="F100" i="1" s="1"/>
  <c r="D99" i="1"/>
  <c r="E99" i="1" s="1"/>
  <c r="F99" i="1" s="1"/>
  <c r="D98" i="1"/>
  <c r="E98" i="1" s="1"/>
  <c r="F98" i="1" s="1"/>
  <c r="D97" i="1"/>
  <c r="E97" i="1" s="1"/>
  <c r="F97" i="1" s="1"/>
  <c r="D96" i="1"/>
  <c r="E96" i="1" s="1"/>
  <c r="F96" i="1" s="1"/>
  <c r="D95" i="1"/>
  <c r="E95" i="1" s="1"/>
  <c r="F95" i="1" s="1"/>
  <c r="D94" i="1"/>
  <c r="E94" i="1" s="1"/>
  <c r="F94" i="1" s="1"/>
  <c r="D93" i="1"/>
  <c r="E93" i="1" s="1"/>
  <c r="F93" i="1" s="1"/>
  <c r="D92" i="1"/>
  <c r="E92" i="1" s="1"/>
  <c r="F92" i="1" s="1"/>
  <c r="D91" i="1"/>
  <c r="E91" i="1" s="1"/>
  <c r="F91" i="1" s="1"/>
  <c r="D90" i="1"/>
  <c r="E90" i="1" s="1"/>
  <c r="F90" i="1" s="1"/>
  <c r="D89" i="1"/>
  <c r="E89" i="1" s="1"/>
  <c r="F89" i="1" s="1"/>
  <c r="D88" i="1"/>
  <c r="E88" i="1" s="1"/>
  <c r="F88" i="1" s="1"/>
  <c r="D87" i="1"/>
  <c r="E87" i="1" s="1"/>
  <c r="F87" i="1" s="1"/>
  <c r="D86" i="1"/>
  <c r="E86" i="1" s="1"/>
  <c r="F86" i="1" s="1"/>
  <c r="D85" i="1"/>
  <c r="E85" i="1" s="1"/>
  <c r="F85" i="1" s="1"/>
  <c r="D84" i="1"/>
  <c r="E84" i="1" s="1"/>
  <c r="F84" i="1" s="1"/>
  <c r="D83" i="1"/>
  <c r="E83" i="1" s="1"/>
  <c r="F83" i="1" s="1"/>
  <c r="D82" i="1"/>
  <c r="E82" i="1" s="1"/>
  <c r="F82" i="1" s="1"/>
  <c r="D81" i="1"/>
  <c r="E81" i="1" s="1"/>
  <c r="F81" i="1" s="1"/>
  <c r="D80" i="1"/>
  <c r="E80" i="1" s="1"/>
  <c r="F80" i="1" s="1"/>
  <c r="D79" i="1"/>
  <c r="E79" i="1" s="1"/>
  <c r="F79" i="1" s="1"/>
  <c r="D78" i="1"/>
  <c r="E78" i="1" s="1"/>
  <c r="F78" i="1" s="1"/>
  <c r="D77" i="1"/>
  <c r="E77" i="1" s="1"/>
  <c r="F77" i="1" s="1"/>
  <c r="D76" i="1"/>
  <c r="E76" i="1" s="1"/>
  <c r="F76" i="1" s="1"/>
  <c r="D75" i="1"/>
  <c r="E75" i="1" s="1"/>
  <c r="F75" i="1" s="1"/>
  <c r="D74" i="1"/>
  <c r="E74" i="1" s="1"/>
  <c r="F74" i="1" s="1"/>
  <c r="D73" i="1"/>
  <c r="E73" i="1" s="1"/>
  <c r="F73" i="1" s="1"/>
  <c r="D72" i="1"/>
  <c r="E72" i="1" s="1"/>
  <c r="F72" i="1" s="1"/>
  <c r="D71" i="1"/>
  <c r="E71" i="1" s="1"/>
  <c r="F71" i="1" s="1"/>
  <c r="D70" i="1"/>
  <c r="E70" i="1" s="1"/>
  <c r="F70" i="1" s="1"/>
  <c r="D69" i="1"/>
  <c r="E69" i="1" s="1"/>
  <c r="F69" i="1" s="1"/>
  <c r="D68" i="1"/>
  <c r="E68" i="1" s="1"/>
  <c r="F68" i="1" s="1"/>
  <c r="D67" i="1"/>
  <c r="E67" i="1" s="1"/>
  <c r="F67" i="1" s="1"/>
  <c r="D66" i="1"/>
  <c r="E66" i="1" s="1"/>
  <c r="F66" i="1" s="1"/>
  <c r="D65" i="1"/>
  <c r="E65" i="1" s="1"/>
  <c r="F65" i="1" s="1"/>
  <c r="D64" i="1"/>
  <c r="E64" i="1" s="1"/>
  <c r="F64" i="1" s="1"/>
  <c r="D63" i="1"/>
  <c r="E63" i="1" s="1"/>
  <c r="F63" i="1" s="1"/>
  <c r="D62" i="1"/>
  <c r="E62" i="1" s="1"/>
  <c r="F62" i="1" s="1"/>
  <c r="D61" i="1"/>
  <c r="E61" i="1" s="1"/>
  <c r="F61" i="1" s="1"/>
  <c r="D60" i="1"/>
  <c r="E60" i="1" s="1"/>
  <c r="F60" i="1" s="1"/>
  <c r="D59" i="1"/>
  <c r="E59" i="1" s="1"/>
  <c r="F59" i="1" s="1"/>
  <c r="D58" i="1"/>
  <c r="E58" i="1" s="1"/>
  <c r="F58" i="1" s="1"/>
  <c r="D57" i="1"/>
  <c r="E57" i="1" s="1"/>
  <c r="F57" i="1" s="1"/>
  <c r="D56" i="1"/>
  <c r="E56" i="1" s="1"/>
  <c r="F56" i="1" s="1"/>
  <c r="D55" i="1"/>
  <c r="E55" i="1" s="1"/>
  <c r="F55" i="1" s="1"/>
  <c r="D54" i="1"/>
  <c r="E54" i="1" s="1"/>
  <c r="F54" i="1" s="1"/>
  <c r="D53" i="1"/>
  <c r="E53" i="1" s="1"/>
  <c r="F53" i="1" s="1"/>
  <c r="D52" i="1"/>
  <c r="E52" i="1" s="1"/>
  <c r="F52" i="1" s="1"/>
  <c r="D51" i="1"/>
  <c r="E51" i="1" s="1"/>
  <c r="F51" i="1" s="1"/>
  <c r="D50" i="1"/>
  <c r="E50" i="1" s="1"/>
  <c r="F50" i="1" s="1"/>
  <c r="D49" i="1"/>
  <c r="E49" i="1" s="1"/>
  <c r="F49" i="1" s="1"/>
  <c r="D48" i="1"/>
  <c r="E48" i="1" s="1"/>
  <c r="F48" i="1" s="1"/>
  <c r="D47" i="1"/>
  <c r="E47" i="1" s="1"/>
  <c r="F47" i="1" s="1"/>
  <c r="D46" i="1"/>
  <c r="E46" i="1" s="1"/>
  <c r="F46" i="1" s="1"/>
  <c r="D45" i="1"/>
  <c r="E45" i="1" s="1"/>
  <c r="F45" i="1" s="1"/>
  <c r="D44" i="1"/>
  <c r="E44" i="1" s="1"/>
  <c r="F44" i="1" s="1"/>
  <c r="D43" i="1"/>
  <c r="E43" i="1" s="1"/>
  <c r="F43" i="1" s="1"/>
  <c r="D42" i="1"/>
  <c r="E42" i="1" s="1"/>
  <c r="F42" i="1" s="1"/>
  <c r="D41" i="1"/>
  <c r="E41" i="1" s="1"/>
  <c r="F41" i="1" s="1"/>
  <c r="D40" i="1"/>
  <c r="E40" i="1" s="1"/>
  <c r="F40" i="1" s="1"/>
  <c r="D39" i="1"/>
  <c r="E39" i="1" s="1"/>
  <c r="F39" i="1" s="1"/>
  <c r="D38" i="1"/>
  <c r="E38" i="1" s="1"/>
  <c r="F38" i="1" s="1"/>
  <c r="D37" i="1"/>
  <c r="E37" i="1" s="1"/>
  <c r="F37" i="1" s="1"/>
  <c r="D36" i="1"/>
  <c r="E36" i="1" s="1"/>
  <c r="F36" i="1" s="1"/>
  <c r="D35" i="1"/>
  <c r="E35" i="1" s="1"/>
  <c r="F35" i="1" s="1"/>
  <c r="D34" i="1"/>
  <c r="E34" i="1" s="1"/>
  <c r="F34" i="1" s="1"/>
  <c r="D33" i="1"/>
  <c r="E33" i="1" s="1"/>
  <c r="F33" i="1" s="1"/>
  <c r="D32" i="1"/>
  <c r="E32" i="1" s="1"/>
  <c r="F32" i="1" s="1"/>
  <c r="D31" i="1"/>
  <c r="E31" i="1" s="1"/>
  <c r="F31" i="1" s="1"/>
  <c r="D30" i="1"/>
  <c r="E30" i="1" s="1"/>
  <c r="F30" i="1" s="1"/>
  <c r="D29" i="1"/>
  <c r="E29" i="1" s="1"/>
  <c r="F29" i="1" s="1"/>
  <c r="D28" i="1"/>
  <c r="E28" i="1" s="1"/>
  <c r="F28" i="1" s="1"/>
  <c r="D27" i="1"/>
  <c r="E27" i="1" s="1"/>
  <c r="F27" i="1" s="1"/>
  <c r="D26" i="1"/>
  <c r="E26" i="1" s="1"/>
  <c r="F26" i="1" s="1"/>
  <c r="D25" i="1"/>
  <c r="E25" i="1" s="1"/>
  <c r="F25" i="1" s="1"/>
  <c r="D24" i="1"/>
  <c r="E24" i="1" s="1"/>
  <c r="F24" i="1" s="1"/>
  <c r="D23" i="1"/>
  <c r="E23" i="1" s="1"/>
  <c r="F23" i="1" s="1"/>
  <c r="D22" i="1"/>
  <c r="E22" i="1" s="1"/>
  <c r="F22" i="1" s="1"/>
  <c r="D21" i="1"/>
  <c r="E21" i="1" s="1"/>
  <c r="F21" i="1" s="1"/>
  <c r="D20" i="1"/>
  <c r="E20" i="1" s="1"/>
  <c r="F20" i="1" s="1"/>
  <c r="D19" i="1"/>
  <c r="E19" i="1" s="1"/>
  <c r="F19" i="1" s="1"/>
  <c r="D18" i="1"/>
  <c r="E18" i="1" s="1"/>
  <c r="F18" i="1" s="1"/>
  <c r="D17" i="1"/>
  <c r="E17" i="1" s="1"/>
  <c r="F17" i="1" s="1"/>
  <c r="D16" i="1"/>
  <c r="E16" i="1" s="1"/>
  <c r="F16" i="1" s="1"/>
  <c r="D15" i="1"/>
  <c r="E15" i="1" s="1"/>
  <c r="F15" i="1" s="1"/>
  <c r="D14" i="1"/>
  <c r="E14" i="1" s="1"/>
  <c r="F14" i="1" s="1"/>
  <c r="D13" i="1"/>
  <c r="E13" i="1" s="1"/>
  <c r="F13" i="1" s="1"/>
  <c r="D12" i="1"/>
  <c r="E12" i="1" s="1"/>
  <c r="F12" i="1" s="1"/>
  <c r="D11" i="1"/>
  <c r="E11" i="1" s="1"/>
  <c r="F11" i="1" s="1"/>
  <c r="D10" i="1"/>
  <c r="E10" i="1" s="1"/>
  <c r="F10" i="1" s="1"/>
  <c r="D9" i="1"/>
  <c r="E9" i="1" s="1"/>
  <c r="F9" i="1" s="1"/>
  <c r="D8" i="1"/>
  <c r="E8" i="1" s="1"/>
  <c r="F8" i="1" s="1"/>
  <c r="D7" i="1"/>
  <c r="E7" i="1" s="1"/>
  <c r="F7" i="1" s="1"/>
  <c r="D6" i="1"/>
  <c r="E6" i="1" s="1"/>
  <c r="F6" i="1" s="1"/>
  <c r="D5" i="1"/>
  <c r="E5" i="1" s="1"/>
  <c r="F5" i="1" s="1"/>
  <c r="D4" i="1"/>
  <c r="E4" i="1" s="1"/>
  <c r="F4" i="1" s="1"/>
  <c r="D3" i="1"/>
  <c r="E3" i="1" s="1"/>
  <c r="F3" i="1" s="1"/>
  <c r="D2" i="1"/>
  <c r="E2" i="1" s="1"/>
  <c r="F2" i="1" s="1"/>
  <c r="L5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J192" i="5"/>
  <c r="J193" i="5"/>
  <c r="J194" i="5"/>
  <c r="J195" i="5"/>
  <c r="J196" i="5"/>
  <c r="J197" i="5"/>
  <c r="J198" i="5"/>
  <c r="J199" i="5"/>
  <c r="J200" i="5"/>
  <c r="J201" i="5"/>
  <c r="J202" i="5"/>
  <c r="J203" i="5"/>
  <c r="J204" i="5"/>
  <c r="J205" i="5"/>
  <c r="J206" i="5"/>
  <c r="J207" i="5"/>
  <c r="J208" i="5"/>
  <c r="J209" i="5"/>
  <c r="J210" i="5"/>
  <c r="J211" i="5"/>
  <c r="J212" i="5"/>
  <c r="J213" i="5"/>
  <c r="J214" i="5"/>
  <c r="J215" i="5"/>
  <c r="J216" i="5"/>
  <c r="J217" i="5"/>
  <c r="J218" i="5"/>
  <c r="J219" i="5"/>
  <c r="J220" i="5"/>
  <c r="J221" i="5"/>
  <c r="J222" i="5"/>
  <c r="J223" i="5"/>
  <c r="J224" i="5"/>
  <c r="J225" i="5"/>
  <c r="J226" i="5"/>
  <c r="J227" i="5"/>
  <c r="J228" i="5"/>
  <c r="J229" i="5"/>
  <c r="J230" i="5"/>
  <c r="J231" i="5"/>
  <c r="J232" i="5"/>
  <c r="J233" i="5"/>
  <c r="J234" i="5"/>
  <c r="J235" i="5"/>
  <c r="J236" i="5"/>
  <c r="J237" i="5"/>
  <c r="J238" i="5"/>
  <c r="J239" i="5"/>
  <c r="J240" i="5"/>
  <c r="J241" i="5"/>
  <c r="J242" i="5"/>
  <c r="J243" i="5"/>
  <c r="J244" i="5"/>
  <c r="J245" i="5"/>
  <c r="J246" i="5"/>
  <c r="J247" i="5"/>
  <c r="J248" i="5"/>
  <c r="J249" i="5"/>
  <c r="J250" i="5"/>
  <c r="J251" i="5"/>
  <c r="J252" i="5"/>
  <c r="J253" i="5"/>
  <c r="J254" i="5"/>
  <c r="J255" i="5"/>
  <c r="J256" i="5"/>
  <c r="J257" i="5"/>
  <c r="J258" i="5"/>
  <c r="J259" i="5"/>
  <c r="J260" i="5"/>
  <c r="J261" i="5"/>
  <c r="J262" i="5"/>
  <c r="J263" i="5"/>
  <c r="J264" i="5"/>
  <c r="J265" i="5"/>
  <c r="J266" i="5"/>
  <c r="J267" i="5"/>
  <c r="J268" i="5"/>
  <c r="J269" i="5"/>
  <c r="J270" i="5"/>
  <c r="J271" i="5"/>
  <c r="J272" i="5"/>
  <c r="J273" i="5"/>
  <c r="J274" i="5"/>
  <c r="J275" i="5"/>
  <c r="J276" i="5"/>
  <c r="J277" i="5"/>
  <c r="J278" i="5"/>
  <c r="J279" i="5"/>
  <c r="J280" i="5"/>
  <c r="J281" i="5"/>
  <c r="J282" i="5"/>
  <c r="J283" i="5"/>
  <c r="J284" i="5"/>
  <c r="J285" i="5"/>
  <c r="J286" i="5"/>
  <c r="J287" i="5"/>
  <c r="J288" i="5"/>
  <c r="J289" i="5"/>
  <c r="J290" i="5"/>
  <c r="J291" i="5"/>
  <c r="J292" i="5"/>
  <c r="J293" i="5"/>
  <c r="J294" i="5"/>
  <c r="J295" i="5"/>
  <c r="J296" i="5"/>
  <c r="J297" i="5"/>
  <c r="J298" i="5"/>
  <c r="J299" i="5"/>
  <c r="J300" i="5"/>
  <c r="J301" i="5"/>
  <c r="J302" i="5"/>
  <c r="J303" i="5"/>
  <c r="J304" i="5"/>
  <c r="J305" i="5"/>
  <c r="J306" i="5"/>
  <c r="J307" i="5"/>
  <c r="J308" i="5"/>
  <c r="J309" i="5"/>
  <c r="J310" i="5"/>
  <c r="J311" i="5"/>
  <c r="J312" i="5"/>
  <c r="J313" i="5"/>
  <c r="J314" i="5"/>
  <c r="J315" i="5"/>
  <c r="J316" i="5"/>
  <c r="J317" i="5"/>
  <c r="J318" i="5"/>
  <c r="J319" i="5"/>
  <c r="J320" i="5"/>
  <c r="J321" i="5"/>
  <c r="J322" i="5"/>
  <c r="J323" i="5"/>
  <c r="J324" i="5"/>
  <c r="J325" i="5"/>
  <c r="J326" i="5"/>
  <c r="J327" i="5"/>
  <c r="J328" i="5"/>
  <c r="J329" i="5"/>
  <c r="J330" i="5"/>
  <c r="J331" i="5"/>
  <c r="J332" i="5"/>
  <c r="J333" i="5"/>
  <c r="J334" i="5"/>
  <c r="J335" i="5"/>
  <c r="J336" i="5"/>
  <c r="J337" i="5"/>
  <c r="J338" i="5"/>
  <c r="J339" i="5"/>
  <c r="J340" i="5"/>
  <c r="J341" i="5"/>
  <c r="J342" i="5"/>
  <c r="J343" i="5"/>
  <c r="J344" i="5"/>
  <c r="J345" i="5"/>
  <c r="J346" i="5"/>
  <c r="J347" i="5"/>
  <c r="J348" i="5"/>
  <c r="J349" i="5"/>
  <c r="J350" i="5"/>
  <c r="J351" i="5"/>
  <c r="J352" i="5"/>
  <c r="J353" i="5"/>
  <c r="J354" i="5"/>
  <c r="J355" i="5"/>
  <c r="J356" i="5"/>
  <c r="J357" i="5"/>
  <c r="J358" i="5"/>
  <c r="J359" i="5"/>
  <c r="J360" i="5"/>
  <c r="J361" i="5"/>
  <c r="J362" i="5"/>
  <c r="J363" i="5"/>
  <c r="J364" i="5"/>
  <c r="J365" i="5"/>
  <c r="J366" i="5"/>
  <c r="J367" i="5"/>
  <c r="J368" i="5"/>
  <c r="J369" i="5"/>
  <c r="J370" i="5"/>
  <c r="J371" i="5"/>
  <c r="J372" i="5"/>
  <c r="J373" i="5"/>
  <c r="J374" i="5"/>
  <c r="J375" i="5"/>
  <c r="J376" i="5"/>
  <c r="J377" i="5"/>
  <c r="J378" i="5"/>
  <c r="J379" i="5"/>
  <c r="J380" i="5"/>
  <c r="J381" i="5"/>
  <c r="J382" i="5"/>
  <c r="J383" i="5"/>
  <c r="J384" i="5"/>
  <c r="J385" i="5"/>
  <c r="J386" i="5"/>
  <c r="J387" i="5"/>
  <c r="J388" i="5"/>
  <c r="J389" i="5"/>
  <c r="J390" i="5"/>
  <c r="J391" i="5"/>
  <c r="J392" i="5"/>
  <c r="J393" i="5"/>
  <c r="J394" i="5"/>
  <c r="J395" i="5"/>
  <c r="J396" i="5"/>
  <c r="J397" i="5"/>
  <c r="J398" i="5"/>
  <c r="J399" i="5"/>
  <c r="J400" i="5"/>
  <c r="J401" i="5"/>
  <c r="J402" i="5"/>
  <c r="J403" i="5"/>
  <c r="J404" i="5"/>
  <c r="J405" i="5"/>
  <c r="J406" i="5"/>
  <c r="J407" i="5"/>
  <c r="J408" i="5"/>
  <c r="J409" i="5"/>
  <c r="J410" i="5"/>
  <c r="J411" i="5"/>
  <c r="J412" i="5"/>
  <c r="J413" i="5"/>
  <c r="J414" i="5"/>
  <c r="J415" i="5"/>
  <c r="J416" i="5"/>
  <c r="J417" i="5"/>
  <c r="J418" i="5"/>
  <c r="J419" i="5"/>
  <c r="J420" i="5"/>
  <c r="J421" i="5"/>
  <c r="J422" i="5"/>
  <c r="J423" i="5"/>
  <c r="J424" i="5"/>
  <c r="J425" i="5"/>
  <c r="J426" i="5"/>
  <c r="J427" i="5"/>
  <c r="J428" i="5"/>
  <c r="J429" i="5"/>
  <c r="J430" i="5"/>
  <c r="J431" i="5"/>
  <c r="J432" i="5"/>
  <c r="J433" i="5"/>
  <c r="J434" i="5"/>
  <c r="J435" i="5"/>
  <c r="J436" i="5"/>
  <c r="J437" i="5"/>
  <c r="J438" i="5"/>
  <c r="J439" i="5"/>
  <c r="J440" i="5"/>
  <c r="J441" i="5"/>
  <c r="J442" i="5"/>
  <c r="J443" i="5"/>
  <c r="J444" i="5"/>
  <c r="J445" i="5"/>
  <c r="J446" i="5"/>
  <c r="J447" i="5"/>
  <c r="J448" i="5"/>
  <c r="J449" i="5"/>
  <c r="J450" i="5"/>
  <c r="J451" i="5"/>
  <c r="J452" i="5"/>
  <c r="J453" i="5"/>
  <c r="J454" i="5"/>
  <c r="J455" i="5"/>
  <c r="J456" i="5"/>
  <c r="J457" i="5"/>
  <c r="J458" i="5"/>
  <c r="J459" i="5"/>
  <c r="J460" i="5"/>
  <c r="J461" i="5"/>
  <c r="J462" i="5"/>
  <c r="J463" i="5"/>
  <c r="J464" i="5"/>
  <c r="J465" i="5"/>
  <c r="J466" i="5"/>
  <c r="J467" i="5"/>
  <c r="J468" i="5"/>
  <c r="J469" i="5"/>
  <c r="J470" i="5"/>
  <c r="J471" i="5"/>
  <c r="J472" i="5"/>
  <c r="J473" i="5"/>
  <c r="J474" i="5"/>
  <c r="J475" i="5"/>
  <c r="J476" i="5"/>
  <c r="J477" i="5"/>
  <c r="J478" i="5"/>
  <c r="J479" i="5"/>
  <c r="J480" i="5"/>
  <c r="J481" i="5"/>
  <c r="J482" i="5"/>
  <c r="J483" i="5"/>
  <c r="J484" i="5"/>
  <c r="J485" i="5"/>
  <c r="J486" i="5"/>
  <c r="J487" i="5"/>
  <c r="J488" i="5"/>
  <c r="J489" i="5"/>
  <c r="J490" i="5"/>
  <c r="J491" i="5"/>
  <c r="J492" i="5"/>
  <c r="J493" i="5"/>
  <c r="J494" i="5"/>
  <c r="J495" i="5"/>
  <c r="J496" i="5"/>
  <c r="J497" i="5"/>
  <c r="J498" i="5"/>
  <c r="J499" i="5"/>
  <c r="J500" i="5"/>
  <c r="J501" i="5"/>
  <c r="J502" i="5"/>
  <c r="J503" i="5"/>
  <c r="J504" i="5"/>
  <c r="J505" i="5"/>
  <c r="J506" i="5"/>
  <c r="J507" i="5"/>
  <c r="J508" i="5"/>
  <c r="J509" i="5"/>
  <c r="J510" i="5"/>
  <c r="J511" i="5"/>
  <c r="J512" i="5"/>
  <c r="J513" i="5"/>
  <c r="J514" i="5"/>
  <c r="J515" i="5"/>
  <c r="J516" i="5"/>
  <c r="J517" i="5"/>
  <c r="J518" i="5"/>
  <c r="J519" i="5"/>
  <c r="J520" i="5"/>
  <c r="J521" i="5"/>
  <c r="J522" i="5"/>
  <c r="J523" i="5"/>
  <c r="J524" i="5"/>
  <c r="J525" i="5"/>
  <c r="J526" i="5"/>
  <c r="J527" i="5"/>
  <c r="J528" i="5"/>
  <c r="J529" i="5"/>
  <c r="J530" i="5"/>
  <c r="J531" i="5"/>
  <c r="J532" i="5"/>
  <c r="J533" i="5"/>
  <c r="J534" i="5"/>
  <c r="J535" i="5"/>
  <c r="J536" i="5"/>
  <c r="J537" i="5"/>
  <c r="J538" i="5"/>
  <c r="J539" i="5"/>
  <c r="J540" i="5"/>
  <c r="J541" i="5"/>
  <c r="J542" i="5"/>
  <c r="J543" i="5"/>
  <c r="J544" i="5"/>
  <c r="J545" i="5"/>
  <c r="J546" i="5"/>
  <c r="J547" i="5"/>
  <c r="J548" i="5"/>
  <c r="J549" i="5"/>
  <c r="J550" i="5"/>
  <c r="J551" i="5"/>
  <c r="J552" i="5"/>
  <c r="J553" i="5"/>
  <c r="J554" i="5"/>
  <c r="J555" i="5"/>
  <c r="J556" i="5"/>
  <c r="J557" i="5"/>
  <c r="J558" i="5"/>
  <c r="J559" i="5"/>
  <c r="J560" i="5"/>
  <c r="J561" i="5"/>
  <c r="J562" i="5"/>
  <c r="J563" i="5"/>
  <c r="J564" i="5"/>
  <c r="J565" i="5"/>
  <c r="J566" i="5"/>
  <c r="J567" i="5"/>
  <c r="J568" i="5"/>
  <c r="J569" i="5"/>
  <c r="J570" i="5"/>
  <c r="J571" i="5"/>
  <c r="J572" i="5"/>
  <c r="J573" i="5"/>
  <c r="J574" i="5"/>
  <c r="J575" i="5"/>
  <c r="J576" i="5"/>
  <c r="J577" i="5"/>
  <c r="J578" i="5"/>
  <c r="J579" i="5"/>
  <c r="J580" i="5"/>
  <c r="J581" i="5"/>
  <c r="J582" i="5"/>
  <c r="J583" i="5"/>
  <c r="J584" i="5"/>
  <c r="J585" i="5"/>
  <c r="J586" i="5"/>
  <c r="J587" i="5"/>
  <c r="J588" i="5"/>
  <c r="J589" i="5"/>
  <c r="J590" i="5"/>
  <c r="J591" i="5"/>
  <c r="J592" i="5"/>
  <c r="J593" i="5"/>
  <c r="J594" i="5"/>
  <c r="J595" i="5"/>
  <c r="J596" i="5"/>
  <c r="J597" i="5"/>
  <c r="J598" i="5"/>
  <c r="J599" i="5"/>
  <c r="J600" i="5"/>
  <c r="J601" i="5"/>
  <c r="J602" i="5"/>
  <c r="J603" i="5"/>
  <c r="J604" i="5"/>
  <c r="J605" i="5"/>
  <c r="J606" i="5"/>
  <c r="J607" i="5"/>
  <c r="J608" i="5"/>
  <c r="J609" i="5"/>
  <c r="J610" i="5"/>
  <c r="J611" i="5"/>
  <c r="J612" i="5"/>
  <c r="J613" i="5"/>
  <c r="J614" i="5"/>
  <c r="J615" i="5"/>
  <c r="J616" i="5"/>
  <c r="J617" i="5"/>
  <c r="J618" i="5"/>
  <c r="J619" i="5"/>
  <c r="J620" i="5"/>
  <c r="J621" i="5"/>
  <c r="J622" i="5"/>
  <c r="J623" i="5"/>
  <c r="J624" i="5"/>
  <c r="J625" i="5"/>
  <c r="J626" i="5"/>
  <c r="J627" i="5"/>
  <c r="J628" i="5"/>
  <c r="J629" i="5"/>
  <c r="J630" i="5"/>
  <c r="J631" i="5"/>
  <c r="J632" i="5"/>
  <c r="J633" i="5"/>
  <c r="J634" i="5"/>
  <c r="J635" i="5"/>
  <c r="J636" i="5"/>
  <c r="J637" i="5"/>
  <c r="J638" i="5"/>
  <c r="J639" i="5"/>
  <c r="J640" i="5"/>
  <c r="J641" i="5"/>
  <c r="J642" i="5"/>
  <c r="J643" i="5"/>
  <c r="J644" i="5"/>
  <c r="J645" i="5"/>
  <c r="J646" i="5"/>
  <c r="J647" i="5"/>
  <c r="J648" i="5"/>
  <c r="J649" i="5"/>
  <c r="J650" i="5"/>
  <c r="J651" i="5"/>
  <c r="J652" i="5"/>
  <c r="J653" i="5"/>
  <c r="J654" i="5"/>
  <c r="J655" i="5"/>
  <c r="J656" i="5"/>
  <c r="J657" i="5"/>
  <c r="J658" i="5"/>
  <c r="J659" i="5"/>
  <c r="J660" i="5"/>
  <c r="J661" i="5"/>
  <c r="J662" i="5"/>
  <c r="J663" i="5"/>
  <c r="J664" i="5"/>
  <c r="J665" i="5"/>
  <c r="J666" i="5"/>
  <c r="J667" i="5"/>
  <c r="J668" i="5"/>
  <c r="J669" i="5"/>
  <c r="J670" i="5"/>
  <c r="J671" i="5"/>
  <c r="J672" i="5"/>
  <c r="J673" i="5"/>
  <c r="J674" i="5"/>
  <c r="J675" i="5"/>
  <c r="J676" i="5"/>
  <c r="J677" i="5"/>
  <c r="J678" i="5"/>
  <c r="J679" i="5"/>
  <c r="J680" i="5"/>
  <c r="J681" i="5"/>
  <c r="J682" i="5"/>
  <c r="J683" i="5"/>
  <c r="J684" i="5"/>
  <c r="J685" i="5"/>
  <c r="J686" i="5"/>
  <c r="J687" i="5"/>
  <c r="J688" i="5"/>
  <c r="J689" i="5"/>
  <c r="J690" i="5"/>
  <c r="J691" i="5"/>
  <c r="J692" i="5"/>
  <c r="J693" i="5"/>
  <c r="J694" i="5"/>
  <c r="J695" i="5"/>
  <c r="J696" i="5"/>
  <c r="J697" i="5"/>
  <c r="J698" i="5"/>
  <c r="J699" i="5"/>
  <c r="J700" i="5"/>
  <c r="J701" i="5"/>
  <c r="J702" i="5"/>
  <c r="J703" i="5"/>
  <c r="J704" i="5"/>
  <c r="J705" i="5"/>
  <c r="J706" i="5"/>
  <c r="J707" i="5"/>
  <c r="J708" i="5"/>
  <c r="J709" i="5"/>
  <c r="J710" i="5"/>
  <c r="J711" i="5"/>
  <c r="J712" i="5"/>
  <c r="J713" i="5"/>
  <c r="J714" i="5"/>
  <c r="J715" i="5"/>
  <c r="J716" i="5"/>
  <c r="J717" i="5"/>
  <c r="J718" i="5"/>
  <c r="J719" i="5"/>
  <c r="J720" i="5"/>
  <c r="J721" i="5"/>
  <c r="J722" i="5"/>
  <c r="J723" i="5"/>
  <c r="J724" i="5"/>
  <c r="J725" i="5"/>
  <c r="J726" i="5"/>
  <c r="J727" i="5"/>
  <c r="J728" i="5"/>
  <c r="J729" i="5"/>
  <c r="J730" i="5"/>
  <c r="J731" i="5"/>
  <c r="J732" i="5"/>
  <c r="J733" i="5"/>
  <c r="J734" i="5"/>
  <c r="J735" i="5"/>
  <c r="J736" i="5"/>
  <c r="J737" i="5"/>
  <c r="J738" i="5"/>
  <c r="J739" i="5"/>
  <c r="J740" i="5"/>
  <c r="J741" i="5"/>
  <c r="J742" i="5"/>
  <c r="J743" i="5"/>
  <c r="J744" i="5"/>
  <c r="J745" i="5"/>
  <c r="J746" i="5"/>
  <c r="J747" i="5"/>
  <c r="J748" i="5"/>
  <c r="J749" i="5"/>
  <c r="J750" i="5"/>
  <c r="J751" i="5"/>
  <c r="J752" i="5"/>
  <c r="J753" i="5"/>
  <c r="J754" i="5"/>
  <c r="J755" i="5"/>
  <c r="J756" i="5"/>
  <c r="J757" i="5"/>
  <c r="J758" i="5"/>
  <c r="J759" i="5"/>
  <c r="J760" i="5"/>
  <c r="J761" i="5"/>
  <c r="J762" i="5"/>
  <c r="J763" i="5"/>
  <c r="J764" i="5"/>
  <c r="J765" i="5"/>
  <c r="J766" i="5"/>
  <c r="J767" i="5"/>
  <c r="J768" i="5"/>
  <c r="J769" i="5"/>
  <c r="J770" i="5"/>
  <c r="J771" i="5"/>
  <c r="J772" i="5"/>
  <c r="J773" i="5"/>
  <c r="J774" i="5"/>
  <c r="J775" i="5"/>
  <c r="J776" i="5"/>
  <c r="J777" i="5"/>
  <c r="J778" i="5"/>
  <c r="J779" i="5"/>
  <c r="J780" i="5"/>
  <c r="J781" i="5"/>
  <c r="J782" i="5"/>
  <c r="J783" i="5"/>
  <c r="J784" i="5"/>
  <c r="J785" i="5"/>
  <c r="J786" i="5"/>
  <c r="J787" i="5"/>
  <c r="J788" i="5"/>
  <c r="J789" i="5"/>
  <c r="J790" i="5"/>
  <c r="J791" i="5"/>
  <c r="J792" i="5"/>
  <c r="J793" i="5"/>
  <c r="J794" i="5"/>
  <c r="J795" i="5"/>
  <c r="J796" i="5"/>
  <c r="J797" i="5"/>
  <c r="J798" i="5"/>
  <c r="J799" i="5"/>
  <c r="J800" i="5"/>
  <c r="J801" i="5"/>
  <c r="J802" i="5"/>
  <c r="J803" i="5"/>
  <c r="J804" i="5"/>
  <c r="J805" i="5"/>
  <c r="J806" i="5"/>
  <c r="J807" i="5"/>
  <c r="J808" i="5"/>
  <c r="J809" i="5"/>
  <c r="J810" i="5"/>
  <c r="J811" i="5"/>
  <c r="J812" i="5"/>
  <c r="J813" i="5"/>
  <c r="J814" i="5"/>
  <c r="J815" i="5"/>
  <c r="J816" i="5"/>
  <c r="J817" i="5"/>
  <c r="J818" i="5"/>
  <c r="J819" i="5"/>
  <c r="J820" i="5"/>
  <c r="J821" i="5"/>
  <c r="J822" i="5"/>
  <c r="J823" i="5"/>
  <c r="J824" i="5"/>
  <c r="J825" i="5"/>
  <c r="J826" i="5"/>
  <c r="J827" i="5"/>
  <c r="J828" i="5"/>
  <c r="J829" i="5"/>
  <c r="J830" i="5"/>
  <c r="J831" i="5"/>
  <c r="J832" i="5"/>
  <c r="J833" i="5"/>
  <c r="J834" i="5"/>
  <c r="J835" i="5"/>
  <c r="J836" i="5"/>
  <c r="J837" i="5"/>
  <c r="J838" i="5"/>
  <c r="J839" i="5"/>
  <c r="J840" i="5"/>
  <c r="J841" i="5"/>
  <c r="J842" i="5"/>
  <c r="J843" i="5"/>
  <c r="J844" i="5"/>
  <c r="J845" i="5"/>
  <c r="J846" i="5"/>
  <c r="J847" i="5"/>
  <c r="J848" i="5"/>
  <c r="J849" i="5"/>
  <c r="J850" i="5"/>
  <c r="J851" i="5"/>
  <c r="J852" i="5"/>
  <c r="J853" i="5"/>
  <c r="J854" i="5"/>
  <c r="J855" i="5"/>
  <c r="J856" i="5"/>
  <c r="J857" i="5"/>
  <c r="J858" i="5"/>
  <c r="J859" i="5"/>
  <c r="J860" i="5"/>
  <c r="J861" i="5"/>
  <c r="J862" i="5"/>
  <c r="J863" i="5"/>
  <c r="J864" i="5"/>
  <c r="J865" i="5"/>
  <c r="J866" i="5"/>
  <c r="J867" i="5"/>
  <c r="J868" i="5"/>
  <c r="J869" i="5"/>
  <c r="J870" i="5"/>
  <c r="J871" i="5"/>
  <c r="J872" i="5"/>
  <c r="J873" i="5"/>
  <c r="J874" i="5"/>
  <c r="J875" i="5"/>
  <c r="J876" i="5"/>
  <c r="J877" i="5"/>
  <c r="J878" i="5"/>
  <c r="J879" i="5"/>
  <c r="J880" i="5"/>
  <c r="J881" i="5"/>
  <c r="J882" i="5"/>
  <c r="J883" i="5"/>
  <c r="J884" i="5"/>
  <c r="J885" i="5"/>
  <c r="J886" i="5"/>
  <c r="J887" i="5"/>
  <c r="J888" i="5"/>
  <c r="J889" i="5"/>
  <c r="J890" i="5"/>
  <c r="J891" i="5"/>
  <c r="J892" i="5"/>
  <c r="J893" i="5"/>
  <c r="J894" i="5"/>
  <c r="J895" i="5"/>
  <c r="J896" i="5"/>
  <c r="J897" i="5"/>
  <c r="J898" i="5"/>
  <c r="J899" i="5"/>
  <c r="J900" i="5"/>
  <c r="J901" i="5"/>
  <c r="J902" i="5"/>
  <c r="J903" i="5"/>
  <c r="J904" i="5"/>
  <c r="J905" i="5"/>
  <c r="J906" i="5"/>
  <c r="J907" i="5"/>
  <c r="J908" i="5"/>
  <c r="J909" i="5"/>
  <c r="J910" i="5"/>
  <c r="J911" i="5"/>
  <c r="J912" i="5"/>
  <c r="J913" i="5"/>
  <c r="J914" i="5"/>
  <c r="J915" i="5"/>
  <c r="J916" i="5"/>
  <c r="J917" i="5"/>
  <c r="J918" i="5"/>
  <c r="J919" i="5"/>
  <c r="J920" i="5"/>
  <c r="J921" i="5"/>
  <c r="J922" i="5"/>
  <c r="J923" i="5"/>
  <c r="J924" i="5"/>
  <c r="J925" i="5"/>
  <c r="J926" i="5"/>
  <c r="J927" i="5"/>
  <c r="J928" i="5"/>
  <c r="J929" i="5"/>
  <c r="J930" i="5"/>
  <c r="J931" i="5"/>
  <c r="J932" i="5"/>
  <c r="J933" i="5"/>
  <c r="J934" i="5"/>
  <c r="J935" i="5"/>
  <c r="J936" i="5"/>
  <c r="J937" i="5"/>
  <c r="J938" i="5"/>
  <c r="J939" i="5"/>
  <c r="J940" i="5"/>
  <c r="J941" i="5"/>
  <c r="J942" i="5"/>
  <c r="J943" i="5"/>
  <c r="J944" i="5"/>
  <c r="J945" i="5"/>
  <c r="J946" i="5"/>
  <c r="J947" i="5"/>
  <c r="J948" i="5"/>
  <c r="J949" i="5"/>
  <c r="J950" i="5"/>
  <c r="J951" i="5"/>
  <c r="J952" i="5"/>
  <c r="J953" i="5"/>
  <c r="J954" i="5"/>
  <c r="J955" i="5"/>
  <c r="J956" i="5"/>
  <c r="J957" i="5"/>
  <c r="J958" i="5"/>
  <c r="J959" i="5"/>
  <c r="J960" i="5"/>
  <c r="J961" i="5"/>
  <c r="J962" i="5"/>
  <c r="J963" i="5"/>
  <c r="J964" i="5"/>
  <c r="J965" i="5"/>
  <c r="J966" i="5"/>
  <c r="J967" i="5"/>
  <c r="J968" i="5"/>
  <c r="J969" i="5"/>
  <c r="J970" i="5"/>
  <c r="J971" i="5"/>
  <c r="J972" i="5"/>
  <c r="J973" i="5"/>
  <c r="J974" i="5"/>
  <c r="J975" i="5"/>
  <c r="J976" i="5"/>
  <c r="J977" i="5"/>
  <c r="J978" i="5"/>
  <c r="J979" i="5"/>
  <c r="J980" i="5"/>
  <c r="J981" i="5"/>
  <c r="J982" i="5"/>
  <c r="J983" i="5"/>
  <c r="J984" i="5"/>
  <c r="J985" i="5"/>
  <c r="J986" i="5"/>
  <c r="J987" i="5"/>
  <c r="J988" i="5"/>
  <c r="J989" i="5"/>
  <c r="J990" i="5"/>
  <c r="J991" i="5"/>
  <c r="J992" i="5"/>
  <c r="J993" i="5"/>
  <c r="J994" i="5"/>
  <c r="J995" i="5"/>
  <c r="J996" i="5"/>
  <c r="J997" i="5"/>
  <c r="J998" i="5"/>
  <c r="J999" i="5"/>
  <c r="J1000" i="5"/>
  <c r="J1001" i="5"/>
  <c r="J1002" i="5"/>
  <c r="J1003" i="5"/>
  <c r="J1004" i="5"/>
  <c r="J1005" i="5"/>
  <c r="J1006" i="5"/>
  <c r="J1007" i="5"/>
  <c r="J1008" i="5"/>
  <c r="J1009" i="5"/>
  <c r="J1010" i="5"/>
  <c r="J1011" i="5"/>
  <c r="J1012" i="5"/>
  <c r="J1013" i="5"/>
  <c r="J1014" i="5"/>
  <c r="J1015" i="5"/>
  <c r="J1016" i="5"/>
  <c r="J1017" i="5"/>
  <c r="J1018" i="5"/>
  <c r="J1019" i="5"/>
  <c r="J1020" i="5"/>
  <c r="J1021" i="5"/>
  <c r="J1022" i="5"/>
  <c r="J1023" i="5"/>
  <c r="J1024" i="5"/>
  <c r="J1025" i="5"/>
  <c r="J1026" i="5"/>
  <c r="J1027" i="5"/>
  <c r="J1028" i="5"/>
  <c r="J1029" i="5"/>
  <c r="J1030" i="5"/>
  <c r="J1031" i="5"/>
  <c r="J1032" i="5"/>
  <c r="J1033" i="5"/>
  <c r="J1034" i="5"/>
  <c r="J1035" i="5"/>
  <c r="J1036" i="5"/>
  <c r="J1037" i="5"/>
  <c r="J1038" i="5"/>
  <c r="J1039" i="5"/>
  <c r="J1040" i="5"/>
  <c r="J1041" i="5"/>
  <c r="J1042" i="5"/>
  <c r="J1043" i="5"/>
  <c r="J1044" i="5"/>
  <c r="J1045" i="5"/>
  <c r="J1046" i="5"/>
  <c r="J1047" i="5"/>
  <c r="J1048" i="5"/>
  <c r="J1049" i="5"/>
  <c r="J1050" i="5"/>
  <c r="J1051" i="5"/>
  <c r="J1052" i="5"/>
  <c r="J1053" i="5"/>
  <c r="J1054" i="5"/>
  <c r="J1055" i="5"/>
  <c r="J1056" i="5"/>
  <c r="J1057" i="5"/>
  <c r="J1058" i="5"/>
  <c r="J1059" i="5"/>
  <c r="J1060" i="5"/>
  <c r="J1061" i="5"/>
  <c r="J1062" i="5"/>
  <c r="J1063" i="5"/>
  <c r="J1064" i="5"/>
  <c r="J1065" i="5"/>
  <c r="J1066" i="5"/>
  <c r="J1067" i="5"/>
  <c r="J1068" i="5"/>
  <c r="J1069" i="5"/>
  <c r="J1070" i="5"/>
  <c r="J1071" i="5"/>
  <c r="J1072" i="5"/>
  <c r="J1073" i="5"/>
  <c r="J1074" i="5"/>
  <c r="J1075" i="5"/>
  <c r="J1076" i="5"/>
  <c r="J1077" i="5"/>
  <c r="J1078" i="5"/>
  <c r="J1079" i="5"/>
  <c r="J1080" i="5"/>
  <c r="J1081" i="5"/>
  <c r="J1082" i="5"/>
  <c r="J1083" i="5"/>
  <c r="J1084" i="5"/>
  <c r="J1085" i="5"/>
  <c r="J1086" i="5"/>
  <c r="J1087" i="5"/>
  <c r="J1088" i="5"/>
  <c r="J1089" i="5"/>
  <c r="J1090" i="5"/>
  <c r="J1091" i="5"/>
  <c r="J1092" i="5"/>
  <c r="J1093" i="5"/>
  <c r="J1094" i="5"/>
  <c r="J1095" i="5"/>
  <c r="J1096" i="5"/>
  <c r="J1097" i="5"/>
  <c r="J1098" i="5"/>
  <c r="J1099" i="5"/>
  <c r="J1100" i="5"/>
  <c r="J1101" i="5"/>
  <c r="J1102" i="5"/>
  <c r="J1103" i="5"/>
  <c r="J1104" i="5"/>
  <c r="J1105" i="5"/>
  <c r="J1106" i="5"/>
  <c r="J1107" i="5"/>
  <c r="J1108" i="5"/>
  <c r="J1109" i="5"/>
  <c r="J1110" i="5"/>
  <c r="J1111" i="5"/>
  <c r="J1112" i="5"/>
  <c r="J1113" i="5"/>
  <c r="J1114" i="5"/>
  <c r="J1115" i="5"/>
  <c r="J1116" i="5"/>
  <c r="J1117" i="5"/>
  <c r="J1118" i="5"/>
  <c r="J1119" i="5"/>
  <c r="J1120" i="5"/>
  <c r="J1121" i="5"/>
  <c r="J1122" i="5"/>
  <c r="J1123" i="5"/>
  <c r="J1124" i="5"/>
  <c r="J1125" i="5"/>
  <c r="J1126" i="5"/>
  <c r="J1127" i="5"/>
  <c r="J1128" i="5"/>
  <c r="J1129" i="5"/>
  <c r="J1130" i="5"/>
  <c r="J1131" i="5"/>
  <c r="J1132" i="5"/>
  <c r="J1133" i="5"/>
  <c r="J1134" i="5"/>
  <c r="J1135" i="5"/>
  <c r="J1136" i="5"/>
  <c r="J1137" i="5"/>
  <c r="J1138" i="5"/>
  <c r="J1139" i="5"/>
  <c r="J1140" i="5"/>
  <c r="J1141" i="5"/>
  <c r="J1142" i="5"/>
  <c r="J1143" i="5"/>
  <c r="J1144" i="5"/>
  <c r="J1145" i="5"/>
  <c r="J1146" i="5"/>
  <c r="J1147" i="5"/>
  <c r="J1148" i="5"/>
  <c r="J1149" i="5"/>
  <c r="J1150" i="5"/>
  <c r="J1151" i="5"/>
  <c r="J1152" i="5"/>
  <c r="J1153" i="5"/>
  <c r="J1154" i="5"/>
  <c r="J1155" i="5"/>
  <c r="J1156" i="5"/>
  <c r="J1157" i="5"/>
  <c r="J1158" i="5"/>
  <c r="J1159" i="5"/>
  <c r="J1160" i="5"/>
  <c r="J1161" i="5"/>
  <c r="J1162" i="5"/>
  <c r="J1163" i="5"/>
  <c r="J1164" i="5"/>
  <c r="J1165" i="5"/>
  <c r="J1166" i="5"/>
  <c r="J1167" i="5"/>
  <c r="J1168" i="5"/>
  <c r="J1169" i="5"/>
  <c r="J1170" i="5"/>
  <c r="J1171" i="5"/>
  <c r="J1172" i="5"/>
  <c r="J1173" i="5"/>
  <c r="J1174" i="5"/>
  <c r="J1175" i="5"/>
  <c r="J1176" i="5"/>
  <c r="J1177" i="5"/>
  <c r="J1178" i="5"/>
  <c r="J1179" i="5"/>
  <c r="J1180" i="5"/>
  <c r="J1181" i="5"/>
  <c r="J1182" i="5"/>
  <c r="J1183" i="5"/>
  <c r="J1184" i="5"/>
  <c r="J1185" i="5"/>
  <c r="J1186" i="5"/>
  <c r="J1187" i="5"/>
  <c r="J1188" i="5"/>
  <c r="J1189" i="5"/>
  <c r="J1190" i="5"/>
  <c r="J1191" i="5"/>
  <c r="J1192" i="5"/>
  <c r="J1193" i="5"/>
  <c r="J1194" i="5"/>
  <c r="J1195" i="5"/>
  <c r="J1196" i="5"/>
  <c r="J1197" i="5"/>
  <c r="J1198" i="5"/>
  <c r="J1199" i="5"/>
  <c r="J1200" i="5"/>
  <c r="J1201" i="5"/>
  <c r="J1202" i="5"/>
  <c r="J1203" i="5"/>
  <c r="J1204" i="5"/>
  <c r="J1205" i="5"/>
  <c r="J1206" i="5"/>
  <c r="J1207" i="5"/>
  <c r="J1208" i="5"/>
  <c r="J1209" i="5"/>
  <c r="J1210" i="5"/>
  <c r="J1211" i="5"/>
  <c r="J1212" i="5"/>
  <c r="J1213" i="5"/>
  <c r="J1214" i="5"/>
  <c r="J1215" i="5"/>
  <c r="J1216" i="5"/>
  <c r="J1217" i="5"/>
  <c r="J1218" i="5"/>
  <c r="J1219" i="5"/>
  <c r="J1220" i="5"/>
  <c r="J1221" i="5"/>
  <c r="J1222" i="5"/>
  <c r="J1223" i="5"/>
  <c r="J1224" i="5"/>
  <c r="J1225" i="5"/>
  <c r="J1226" i="5"/>
  <c r="J1227" i="5"/>
  <c r="J1228" i="5"/>
  <c r="J1229" i="5"/>
  <c r="J1230" i="5"/>
  <c r="J1231" i="5"/>
  <c r="J1232" i="5"/>
  <c r="J1233" i="5"/>
  <c r="J1234" i="5"/>
  <c r="J1235" i="5"/>
  <c r="J1236" i="5"/>
  <c r="J1237" i="5"/>
  <c r="J1238" i="5"/>
  <c r="J1239" i="5"/>
  <c r="J1240" i="5"/>
  <c r="J1241" i="5"/>
  <c r="J1242" i="5"/>
  <c r="J1243" i="5"/>
  <c r="J1244" i="5"/>
  <c r="J1245" i="5"/>
  <c r="J1246" i="5"/>
  <c r="J1247" i="5"/>
  <c r="J1248" i="5"/>
  <c r="J1249" i="5"/>
  <c r="J1250" i="5"/>
  <c r="J1251" i="5"/>
  <c r="J1252" i="5"/>
  <c r="J1253" i="5"/>
  <c r="J1254" i="5"/>
  <c r="J1255" i="5"/>
  <c r="J1256" i="5"/>
  <c r="J1257" i="5"/>
  <c r="J1258" i="5"/>
  <c r="J1259" i="5"/>
  <c r="J1260" i="5"/>
  <c r="J1261" i="5"/>
  <c r="J1262" i="5"/>
  <c r="J1263" i="5"/>
  <c r="J1264" i="5"/>
  <c r="J1265" i="5"/>
  <c r="J1266" i="5"/>
  <c r="J1267" i="5"/>
  <c r="J1268" i="5"/>
  <c r="J1269" i="5"/>
  <c r="J1270" i="5"/>
  <c r="J1271" i="5"/>
  <c r="J1272" i="5"/>
  <c r="J1273" i="5"/>
  <c r="J1274" i="5"/>
  <c r="J1275" i="5"/>
  <c r="J1276" i="5"/>
  <c r="J1277" i="5"/>
  <c r="J1278" i="5"/>
  <c r="J1279" i="5"/>
  <c r="J1280" i="5"/>
  <c r="J1281" i="5"/>
  <c r="J1282" i="5"/>
  <c r="J1283" i="5"/>
  <c r="J1284" i="5"/>
  <c r="J1285" i="5"/>
  <c r="J1286" i="5"/>
  <c r="J1287" i="5"/>
  <c r="J1288" i="5"/>
  <c r="J1289" i="5"/>
  <c r="J1290" i="5"/>
  <c r="J1291" i="5"/>
  <c r="J1292" i="5"/>
  <c r="J1293" i="5"/>
  <c r="J1294" i="5"/>
  <c r="J1295" i="5"/>
  <c r="J1296" i="5"/>
  <c r="J1297" i="5"/>
  <c r="J1298" i="5"/>
  <c r="J1299" i="5"/>
  <c r="J1300" i="5"/>
  <c r="J1301" i="5"/>
  <c r="J1302" i="5"/>
  <c r="J1303" i="5"/>
  <c r="J1304" i="5"/>
  <c r="J1305" i="5"/>
  <c r="J1306" i="5"/>
  <c r="J1307" i="5"/>
  <c r="J1308" i="5"/>
  <c r="J1309" i="5"/>
  <c r="J1310" i="5"/>
  <c r="J1311" i="5"/>
  <c r="J1312" i="5"/>
  <c r="J1313" i="5"/>
  <c r="J1314" i="5"/>
  <c r="J1315" i="5"/>
  <c r="J1316" i="5"/>
  <c r="J1317" i="5"/>
  <c r="J1318" i="5"/>
  <c r="J1319" i="5"/>
  <c r="J1320" i="5"/>
  <c r="J1321" i="5"/>
  <c r="J1322" i="5"/>
  <c r="J1323" i="5"/>
  <c r="J1324" i="5"/>
  <c r="J1325" i="5"/>
  <c r="J1326" i="5"/>
  <c r="J1327" i="5"/>
  <c r="J1328" i="5"/>
  <c r="J1329" i="5"/>
  <c r="J1330" i="5"/>
  <c r="J1331" i="5"/>
  <c r="J1332" i="5"/>
  <c r="J1333" i="5"/>
  <c r="J1334" i="5"/>
  <c r="J1335" i="5"/>
  <c r="J1336" i="5"/>
  <c r="J1337" i="5"/>
  <c r="J1338" i="5"/>
  <c r="J1339" i="5"/>
  <c r="J1340" i="5"/>
  <c r="J1341" i="5"/>
  <c r="J1342" i="5"/>
  <c r="J1343" i="5"/>
  <c r="J1344" i="5"/>
  <c r="J1345" i="5"/>
  <c r="J1346" i="5"/>
  <c r="J1347" i="5"/>
  <c r="J1348" i="5"/>
  <c r="J1349" i="5"/>
  <c r="J1350" i="5"/>
  <c r="J1351" i="5"/>
  <c r="J1352" i="5"/>
  <c r="J1353" i="5"/>
  <c r="J1354" i="5"/>
  <c r="J1355" i="5"/>
  <c r="J1356" i="5"/>
  <c r="J1357" i="5"/>
  <c r="J1358" i="5"/>
  <c r="J1359" i="5"/>
  <c r="J1360" i="5"/>
  <c r="J1361" i="5"/>
  <c r="J1362" i="5"/>
  <c r="J1363" i="5"/>
  <c r="J1364" i="5"/>
  <c r="J1365" i="5"/>
  <c r="J1366" i="5"/>
  <c r="J1367" i="5"/>
  <c r="J1368" i="5"/>
  <c r="J1369" i="5"/>
  <c r="J1370" i="5"/>
  <c r="J1371" i="5"/>
  <c r="J1372" i="5"/>
  <c r="J1373" i="5"/>
  <c r="J1374" i="5"/>
  <c r="J1375" i="5"/>
  <c r="J1376" i="5"/>
  <c r="J1377" i="5"/>
  <c r="J1378" i="5"/>
  <c r="J1379" i="5"/>
  <c r="J1380" i="5"/>
  <c r="J1381" i="5"/>
  <c r="J1382" i="5"/>
  <c r="J1383" i="5"/>
  <c r="J1384" i="5"/>
  <c r="J1385" i="5"/>
  <c r="J1386" i="5"/>
  <c r="J1387" i="5"/>
  <c r="J1388" i="5"/>
  <c r="J1389" i="5"/>
  <c r="J1390" i="5"/>
  <c r="J1391" i="5"/>
  <c r="J1392" i="5"/>
  <c r="J1393" i="5"/>
  <c r="J1394" i="5"/>
  <c r="J1395" i="5"/>
  <c r="J1396" i="5"/>
  <c r="J1397" i="5"/>
  <c r="J1398" i="5"/>
  <c r="J1399" i="5"/>
  <c r="J1400" i="5"/>
  <c r="J1401" i="5"/>
  <c r="J1402" i="5"/>
  <c r="J1403" i="5"/>
  <c r="J1404" i="5"/>
  <c r="J1405" i="5"/>
  <c r="J1406" i="5"/>
  <c r="J1407" i="5"/>
  <c r="J1408" i="5"/>
  <c r="J1409" i="5"/>
  <c r="J1410" i="5"/>
  <c r="J1411" i="5"/>
  <c r="J1412" i="5"/>
  <c r="J1413" i="5"/>
  <c r="J1414" i="5"/>
  <c r="J1415" i="5"/>
  <c r="J1416" i="5"/>
  <c r="J1417" i="5"/>
  <c r="J1418" i="5"/>
  <c r="J1419" i="5"/>
  <c r="J1420" i="5"/>
  <c r="J1421" i="5"/>
  <c r="J1422" i="5"/>
  <c r="J1423" i="5"/>
  <c r="J1424" i="5"/>
  <c r="J1425" i="5"/>
  <c r="J1426" i="5"/>
  <c r="J1427" i="5"/>
  <c r="J1428" i="5"/>
  <c r="J1429" i="5"/>
  <c r="J1430" i="5"/>
  <c r="J1431" i="5"/>
  <c r="J1432" i="5"/>
  <c r="J1433" i="5"/>
  <c r="J1434" i="5"/>
  <c r="J1435" i="5"/>
  <c r="J1436" i="5"/>
  <c r="J1437" i="5"/>
  <c r="J1438" i="5"/>
  <c r="J1439" i="5"/>
  <c r="J1440" i="5"/>
  <c r="J1441" i="5"/>
  <c r="J1442" i="5"/>
  <c r="J1443" i="5"/>
  <c r="J1444" i="5"/>
  <c r="J1445" i="5"/>
  <c r="J1446" i="5"/>
  <c r="J1447" i="5"/>
  <c r="J1448" i="5"/>
  <c r="J1449" i="5"/>
  <c r="J1450" i="5"/>
  <c r="J1451" i="5"/>
  <c r="J1452" i="5"/>
  <c r="J1453" i="5"/>
  <c r="J1454" i="5"/>
  <c r="J1455" i="5"/>
  <c r="J1456" i="5"/>
  <c r="J1457" i="5"/>
  <c r="J1458" i="5"/>
  <c r="J1459" i="5"/>
  <c r="J1460" i="5"/>
  <c r="J1461" i="5"/>
  <c r="J1462" i="5"/>
  <c r="J1463" i="5"/>
  <c r="J1464" i="5"/>
  <c r="J1465" i="5"/>
  <c r="J1466" i="5"/>
  <c r="J1467" i="5"/>
  <c r="J1468" i="5"/>
  <c r="J1469" i="5"/>
  <c r="J1470" i="5"/>
  <c r="J1471" i="5"/>
  <c r="J1472" i="5"/>
  <c r="J1473" i="5"/>
  <c r="J1474" i="5"/>
  <c r="J1475" i="5"/>
  <c r="J1476" i="5"/>
  <c r="J1477" i="5"/>
  <c r="J1478" i="5"/>
  <c r="J1479" i="5"/>
  <c r="J1480" i="5"/>
  <c r="J1481" i="5"/>
  <c r="J1482" i="5"/>
  <c r="J1483" i="5"/>
  <c r="J1484" i="5"/>
  <c r="J1485" i="5"/>
  <c r="J1486" i="5"/>
  <c r="J1487" i="5"/>
  <c r="J1488" i="5"/>
  <c r="J1489" i="5"/>
  <c r="J1490" i="5"/>
  <c r="J1491" i="5"/>
  <c r="J1492" i="5"/>
  <c r="J1493" i="5"/>
  <c r="J1494" i="5"/>
  <c r="J1495" i="5"/>
  <c r="J1496" i="5"/>
  <c r="J1497" i="5"/>
  <c r="J1498" i="5"/>
  <c r="J1499" i="5"/>
  <c r="J1500" i="5"/>
  <c r="J1501" i="5"/>
  <c r="J1502" i="5"/>
  <c r="J1503" i="5"/>
  <c r="J1504" i="5"/>
  <c r="J1505" i="5"/>
  <c r="J1506" i="5"/>
  <c r="J1507" i="5"/>
  <c r="J1508" i="5"/>
  <c r="J1509" i="5"/>
  <c r="J1510" i="5"/>
  <c r="J1511" i="5"/>
  <c r="J1512" i="5"/>
  <c r="J1513" i="5"/>
  <c r="J1514" i="5"/>
  <c r="J1515" i="5"/>
  <c r="J1516" i="5"/>
  <c r="J1517" i="5"/>
  <c r="J1518" i="5"/>
  <c r="J1519" i="5"/>
  <c r="J1520" i="5"/>
  <c r="J1521" i="5"/>
  <c r="J1522" i="5"/>
  <c r="J1523" i="5"/>
  <c r="J1524" i="5"/>
  <c r="J1525" i="5"/>
  <c r="J1526" i="5"/>
  <c r="J1527" i="5"/>
  <c r="J1528" i="5"/>
  <c r="J1529" i="5"/>
  <c r="J1530" i="5"/>
  <c r="J1531" i="5"/>
  <c r="J1532" i="5"/>
  <c r="J1533" i="5"/>
  <c r="J1534" i="5"/>
  <c r="J1535" i="5"/>
  <c r="J1536" i="5"/>
  <c r="J1537" i="5"/>
  <c r="J1538" i="5"/>
  <c r="J1539" i="5"/>
  <c r="J1540" i="5"/>
  <c r="J1541" i="5"/>
  <c r="J1542" i="5"/>
  <c r="J1543" i="5"/>
  <c r="J1544" i="5"/>
  <c r="J1545" i="5"/>
  <c r="J1546" i="5"/>
  <c r="J1547" i="5"/>
  <c r="J1548" i="5"/>
  <c r="J1549" i="5"/>
  <c r="J1550" i="5"/>
  <c r="J1551" i="5"/>
  <c r="J1552" i="5"/>
  <c r="J1553" i="5"/>
  <c r="J1554" i="5"/>
  <c r="J1555" i="5"/>
  <c r="J1556" i="5"/>
  <c r="J1557" i="5"/>
  <c r="J1558" i="5"/>
  <c r="J1559" i="5"/>
  <c r="J1560" i="5"/>
  <c r="J1561" i="5"/>
  <c r="J1562" i="5"/>
  <c r="J1563" i="5"/>
  <c r="J1564" i="5"/>
  <c r="J1565" i="5"/>
  <c r="J1566" i="5"/>
  <c r="J1567" i="5"/>
  <c r="J1568" i="5"/>
  <c r="J1569" i="5"/>
  <c r="J1570" i="5"/>
  <c r="J1571" i="5"/>
  <c r="J1572" i="5"/>
  <c r="J1573" i="5"/>
  <c r="J1574" i="5"/>
  <c r="J1575" i="5"/>
  <c r="J1576" i="5"/>
  <c r="J1577" i="5"/>
  <c r="J1578" i="5"/>
  <c r="J1579" i="5"/>
  <c r="J1580" i="5"/>
  <c r="J1581" i="5"/>
  <c r="J1582" i="5"/>
  <c r="J1583" i="5"/>
  <c r="J1584" i="5"/>
  <c r="J1585" i="5"/>
  <c r="J1586" i="5"/>
  <c r="J1587" i="5"/>
  <c r="J1588" i="5"/>
  <c r="J1589" i="5"/>
  <c r="J1590" i="5"/>
  <c r="J1591" i="5"/>
  <c r="J1592" i="5"/>
  <c r="J1593" i="5"/>
  <c r="J1594" i="5"/>
  <c r="J1595" i="5"/>
  <c r="J1596" i="5"/>
  <c r="J1597" i="5"/>
  <c r="J1598" i="5"/>
  <c r="J1599" i="5"/>
  <c r="J1600" i="5"/>
  <c r="J1601" i="5"/>
  <c r="J1602" i="5"/>
  <c r="J1603" i="5"/>
  <c r="J1604" i="5"/>
  <c r="J1605" i="5"/>
  <c r="J1606" i="5"/>
  <c r="J1607" i="5"/>
  <c r="J1608" i="5"/>
  <c r="J1609" i="5"/>
  <c r="J1610" i="5"/>
  <c r="J1611" i="5"/>
  <c r="J1612" i="5"/>
  <c r="J1613" i="5"/>
  <c r="J1614" i="5"/>
  <c r="J1615" i="5"/>
  <c r="J1616" i="5"/>
  <c r="J1617" i="5"/>
  <c r="J1618" i="5"/>
  <c r="J1619" i="5"/>
  <c r="J1620" i="5"/>
  <c r="J1621" i="5"/>
  <c r="J1622" i="5"/>
  <c r="J1623" i="5"/>
  <c r="J1624" i="5"/>
  <c r="J1625" i="5"/>
  <c r="J1626" i="5"/>
  <c r="J1627" i="5"/>
  <c r="J1628" i="5"/>
  <c r="J1629" i="5"/>
  <c r="J1630" i="5"/>
  <c r="J1631" i="5"/>
  <c r="J1632" i="5"/>
  <c r="J1633" i="5"/>
  <c r="J1634" i="5"/>
  <c r="J1635" i="5"/>
  <c r="J1636" i="5"/>
  <c r="J1637" i="5"/>
  <c r="J1638" i="5"/>
  <c r="J1639" i="5"/>
  <c r="J1640" i="5"/>
  <c r="J1641" i="5"/>
  <c r="J1642" i="5"/>
  <c r="J1643" i="5"/>
  <c r="J1644" i="5"/>
  <c r="J1645" i="5"/>
  <c r="J1646" i="5"/>
  <c r="J1647" i="5"/>
  <c r="J1648" i="5"/>
  <c r="J1649" i="5"/>
  <c r="J1650" i="5"/>
  <c r="J1651" i="5"/>
  <c r="J1652" i="5"/>
  <c r="J1653" i="5"/>
  <c r="J1654" i="5"/>
  <c r="J1655" i="5"/>
  <c r="J1656" i="5"/>
  <c r="J1657" i="5"/>
  <c r="J1658" i="5"/>
  <c r="J1659" i="5"/>
  <c r="J1660" i="5"/>
  <c r="J1661" i="5"/>
  <c r="J1662" i="5"/>
  <c r="J1663" i="5"/>
  <c r="J1664" i="5"/>
  <c r="J1665" i="5"/>
  <c r="J1666" i="5"/>
  <c r="J1667" i="5"/>
  <c r="J1668" i="5"/>
  <c r="J1669" i="5"/>
  <c r="J1670" i="5"/>
  <c r="J1671" i="5"/>
  <c r="J1672" i="5"/>
  <c r="J1673" i="5"/>
  <c r="J1674" i="5"/>
  <c r="J1675" i="5"/>
  <c r="J1676" i="5"/>
  <c r="J1677" i="5"/>
  <c r="J1678" i="5"/>
  <c r="J1679" i="5"/>
  <c r="J1680" i="5"/>
  <c r="J1681" i="5"/>
  <c r="J1682" i="5"/>
  <c r="J1683" i="5"/>
  <c r="J1684" i="5"/>
  <c r="J1685" i="5"/>
  <c r="J1686" i="5"/>
  <c r="J1687" i="5"/>
  <c r="J1688" i="5"/>
  <c r="J1689" i="5"/>
  <c r="J1690" i="5"/>
  <c r="J1691" i="5"/>
  <c r="J1692" i="5"/>
  <c r="J1693" i="5"/>
  <c r="J1694" i="5"/>
  <c r="J1695" i="5"/>
  <c r="J1696" i="5"/>
  <c r="J1697" i="5"/>
  <c r="J1698" i="5"/>
  <c r="J1699" i="5"/>
  <c r="J1700" i="5"/>
  <c r="J1701" i="5"/>
  <c r="J1702" i="5"/>
  <c r="J1703" i="5"/>
  <c r="J1704" i="5"/>
  <c r="J1705" i="5"/>
  <c r="J1706" i="5"/>
  <c r="J1707" i="5"/>
  <c r="J1708" i="5"/>
  <c r="J1709" i="5"/>
  <c r="J1710" i="5"/>
  <c r="J1711" i="5"/>
  <c r="J1712" i="5"/>
  <c r="J1713" i="5"/>
  <c r="J1714" i="5"/>
  <c r="J1715" i="5"/>
  <c r="J1716" i="5"/>
  <c r="J1717" i="5"/>
  <c r="J1718" i="5"/>
  <c r="J1719" i="5"/>
  <c r="J1720" i="5"/>
  <c r="J1721" i="5"/>
  <c r="J1722" i="5"/>
  <c r="J1723" i="5"/>
  <c r="J1724" i="5"/>
  <c r="J1725" i="5"/>
  <c r="J1726" i="5"/>
  <c r="J1727" i="5"/>
  <c r="J1728" i="5"/>
  <c r="J1729" i="5"/>
  <c r="J1730" i="5"/>
  <c r="J1731" i="5"/>
  <c r="J1732" i="5"/>
  <c r="J1733" i="5"/>
  <c r="J1734" i="5"/>
  <c r="J1735" i="5"/>
  <c r="J1736" i="5"/>
  <c r="J1737" i="5"/>
  <c r="J1738" i="5"/>
  <c r="J1739" i="5"/>
  <c r="J1740" i="5"/>
  <c r="J1741" i="5"/>
  <c r="J1742" i="5"/>
  <c r="J1743" i="5"/>
  <c r="J1744" i="5"/>
  <c r="J1745" i="5"/>
  <c r="J1746" i="5"/>
  <c r="J1747" i="5"/>
  <c r="J1748" i="5"/>
  <c r="J1749" i="5"/>
  <c r="J1750" i="5"/>
  <c r="J1751" i="5"/>
  <c r="J1752" i="5"/>
  <c r="J1753" i="5"/>
  <c r="J1754" i="5"/>
  <c r="J1755" i="5"/>
  <c r="J1756" i="5"/>
  <c r="J1757" i="5"/>
  <c r="J1758" i="5"/>
  <c r="J1759" i="5"/>
  <c r="J1760" i="5"/>
  <c r="J1761" i="5"/>
  <c r="J1762" i="5"/>
  <c r="J1763" i="5"/>
  <c r="J1764" i="5"/>
  <c r="J1765" i="5"/>
  <c r="J1766" i="5"/>
  <c r="J1767" i="5"/>
  <c r="J1768" i="5"/>
  <c r="J1769" i="5"/>
  <c r="J1770" i="5"/>
  <c r="J1771" i="5"/>
  <c r="J1772" i="5"/>
  <c r="J1773" i="5"/>
  <c r="J1774" i="5"/>
  <c r="J1775" i="5"/>
  <c r="J1776" i="5"/>
  <c r="J1777" i="5"/>
  <c r="J1778" i="5"/>
  <c r="J1779" i="5"/>
  <c r="J1780" i="5"/>
  <c r="J1781" i="5"/>
  <c r="J1782" i="5"/>
  <c r="J1783" i="5"/>
  <c r="J1784" i="5"/>
  <c r="J1785" i="5"/>
  <c r="J1786" i="5"/>
  <c r="J1787" i="5"/>
  <c r="J1788" i="5"/>
  <c r="J1789" i="5"/>
  <c r="J1790" i="5"/>
  <c r="J1791" i="5"/>
  <c r="J1792" i="5"/>
  <c r="J1793" i="5"/>
  <c r="J1794" i="5"/>
  <c r="J1795" i="5"/>
  <c r="J1796" i="5"/>
  <c r="J1797" i="5"/>
  <c r="J1798" i="5"/>
  <c r="J1799" i="5"/>
  <c r="J1800" i="5"/>
  <c r="J1801" i="5"/>
  <c r="J1802" i="5"/>
  <c r="J1803" i="5"/>
  <c r="J1804" i="5"/>
  <c r="J1805" i="5"/>
  <c r="J1806" i="5"/>
  <c r="J1807" i="5"/>
  <c r="J1808" i="5"/>
  <c r="J1809" i="5"/>
  <c r="J1810" i="5"/>
  <c r="J1811" i="5"/>
  <c r="J1812" i="5"/>
  <c r="J1813" i="5"/>
  <c r="J1814" i="5"/>
  <c r="J1815" i="5"/>
  <c r="J1816" i="5"/>
  <c r="J1817" i="5"/>
  <c r="J1818" i="5"/>
  <c r="J1819" i="5"/>
  <c r="J1820" i="5"/>
  <c r="J1821" i="5"/>
  <c r="J1822" i="5"/>
  <c r="J1823" i="5"/>
  <c r="J1824" i="5"/>
  <c r="J1825" i="5"/>
  <c r="J1826" i="5"/>
  <c r="J1827" i="5"/>
  <c r="J1828" i="5"/>
  <c r="J1829" i="5"/>
  <c r="J1830" i="5"/>
  <c r="J1831" i="5"/>
  <c r="J1832" i="5"/>
  <c r="J1833" i="5"/>
  <c r="J1834" i="5"/>
  <c r="J1835" i="5"/>
  <c r="J1836" i="5"/>
  <c r="J1837" i="5"/>
  <c r="J1838" i="5"/>
  <c r="J1839" i="5"/>
  <c r="J1840" i="5"/>
  <c r="J1841" i="5"/>
  <c r="J1842" i="5"/>
  <c r="J1843" i="5"/>
  <c r="J1844" i="5"/>
  <c r="J1845" i="5"/>
  <c r="J1846" i="5"/>
  <c r="J1847" i="5"/>
  <c r="J1848" i="5"/>
  <c r="J1849" i="5"/>
  <c r="J1850" i="5"/>
  <c r="J1851" i="5"/>
  <c r="J1852" i="5"/>
  <c r="J1853" i="5"/>
  <c r="J1854" i="5"/>
  <c r="J1855" i="5"/>
  <c r="J1856" i="5"/>
  <c r="J1857" i="5"/>
  <c r="J1858" i="5"/>
  <c r="J1859" i="5"/>
  <c r="J1860" i="5"/>
  <c r="J1861" i="5"/>
  <c r="J1862" i="5"/>
  <c r="J1863" i="5"/>
  <c r="J1864" i="5"/>
  <c r="J1865" i="5"/>
  <c r="J1866" i="5"/>
  <c r="J1867" i="5"/>
  <c r="J1868" i="5"/>
  <c r="J1869" i="5"/>
  <c r="J1870" i="5"/>
  <c r="J1871" i="5"/>
  <c r="J1872" i="5"/>
  <c r="J1873" i="5"/>
  <c r="J1874" i="5"/>
  <c r="J1875" i="5"/>
  <c r="J1876" i="5"/>
  <c r="J1877" i="5"/>
  <c r="J1878" i="5"/>
  <c r="J1879" i="5"/>
  <c r="J1880" i="5"/>
  <c r="J1881" i="5"/>
  <c r="J1882" i="5"/>
  <c r="J1883" i="5"/>
  <c r="J1884" i="5"/>
  <c r="J1885" i="5"/>
  <c r="J1886" i="5"/>
  <c r="J1887" i="5"/>
  <c r="J1888" i="5"/>
  <c r="J1889" i="5"/>
  <c r="J1890" i="5"/>
  <c r="J1891" i="5"/>
  <c r="J1892" i="5"/>
  <c r="J1893" i="5"/>
  <c r="J1894" i="5"/>
  <c r="J1895" i="5"/>
  <c r="J1896" i="5"/>
  <c r="J1897" i="5"/>
  <c r="J1898" i="5"/>
  <c r="J1899" i="5"/>
  <c r="J1900" i="5"/>
  <c r="J1901" i="5"/>
  <c r="J1902" i="5"/>
  <c r="J1903" i="5"/>
  <c r="J1904" i="5"/>
  <c r="J1905" i="5"/>
  <c r="J1906" i="5"/>
  <c r="J1907" i="5"/>
  <c r="J1908" i="5"/>
  <c r="J1909" i="5"/>
  <c r="J1910" i="5"/>
  <c r="J1911" i="5"/>
  <c r="J1912" i="5"/>
  <c r="J1913" i="5"/>
  <c r="J1914" i="5"/>
  <c r="J1915" i="5"/>
  <c r="J1916" i="5"/>
  <c r="J1917" i="5"/>
  <c r="J1918" i="5"/>
  <c r="J1919" i="5"/>
  <c r="J1920" i="5"/>
  <c r="J1921" i="5"/>
  <c r="J1922" i="5"/>
  <c r="J1923" i="5"/>
  <c r="J1924" i="5"/>
  <c r="J1925" i="5"/>
  <c r="J1926" i="5"/>
  <c r="J1927" i="5"/>
  <c r="J1928" i="5"/>
  <c r="J1929" i="5"/>
  <c r="J1930" i="5"/>
  <c r="J1931" i="5"/>
  <c r="J1932" i="5"/>
  <c r="J1933" i="5"/>
  <c r="J1934" i="5"/>
  <c r="J1935" i="5"/>
  <c r="J1936" i="5"/>
  <c r="J1937" i="5"/>
  <c r="J1938" i="5"/>
  <c r="J1939" i="5"/>
  <c r="J1940" i="5"/>
  <c r="J1941" i="5"/>
  <c r="J1942" i="5"/>
  <c r="J1943" i="5"/>
  <c r="J1944" i="5"/>
  <c r="J1945" i="5"/>
  <c r="J1946" i="5"/>
  <c r="J1947" i="5"/>
  <c r="J1948" i="5"/>
  <c r="J1949" i="5"/>
  <c r="J1950" i="5"/>
  <c r="J1951" i="5"/>
  <c r="J1952" i="5"/>
  <c r="J1953" i="5"/>
  <c r="J1954" i="5"/>
  <c r="J1955" i="5"/>
  <c r="J1956" i="5"/>
  <c r="J1957" i="5"/>
  <c r="J1958" i="5"/>
  <c r="J1959" i="5"/>
  <c r="J1960" i="5"/>
  <c r="J1961" i="5"/>
  <c r="J1962" i="5"/>
  <c r="J1963" i="5"/>
  <c r="J1964" i="5"/>
  <c r="J1965" i="5"/>
  <c r="J1966" i="5"/>
  <c r="J1967" i="5"/>
  <c r="J1968" i="5"/>
  <c r="J1969" i="5"/>
  <c r="J1970" i="5"/>
  <c r="J1971" i="5"/>
  <c r="J1972" i="5"/>
  <c r="J1973" i="5"/>
  <c r="J1974" i="5"/>
  <c r="J1975" i="5"/>
  <c r="J1976" i="5"/>
  <c r="J1977" i="5"/>
  <c r="J1978" i="5"/>
  <c r="J1979" i="5"/>
  <c r="J1980" i="5"/>
  <c r="J1981" i="5"/>
  <c r="J1982" i="5"/>
  <c r="J1983" i="5"/>
  <c r="J1984" i="5"/>
  <c r="J1985" i="5"/>
  <c r="J1986" i="5"/>
  <c r="J1987" i="5"/>
  <c r="J1988" i="5"/>
  <c r="J1989" i="5"/>
  <c r="J1990" i="5"/>
  <c r="J1991" i="5"/>
  <c r="J1992" i="5"/>
  <c r="J1993" i="5"/>
  <c r="J1994" i="5"/>
  <c r="J1995" i="5"/>
  <c r="J1996" i="5"/>
  <c r="J1997" i="5"/>
  <c r="J1998" i="5"/>
  <c r="J1999" i="5"/>
  <c r="J2000" i="5"/>
  <c r="J2001" i="5"/>
  <c r="J2002" i="5"/>
  <c r="J2003" i="5"/>
  <c r="J2004" i="5"/>
  <c r="J2005" i="5"/>
  <c r="J2006" i="5"/>
  <c r="J2007" i="5"/>
  <c r="J2008" i="5"/>
  <c r="J2009" i="5"/>
  <c r="J2010" i="5"/>
  <c r="J2011" i="5"/>
  <c r="J2012" i="5"/>
  <c r="J2013" i="5"/>
  <c r="J2014" i="5"/>
  <c r="J2015" i="5"/>
  <c r="J2016" i="5"/>
  <c r="J2017" i="5"/>
  <c r="J2018" i="5"/>
  <c r="J2019" i="5"/>
  <c r="J2020" i="5"/>
  <c r="J2021" i="5"/>
  <c r="J2022" i="5"/>
  <c r="J2023" i="5"/>
  <c r="J2024" i="5"/>
  <c r="J2025" i="5"/>
  <c r="J2026" i="5"/>
  <c r="J2027" i="5"/>
  <c r="J2028" i="5"/>
  <c r="J2029" i="5"/>
  <c r="J2030" i="5"/>
  <c r="J2031" i="5"/>
  <c r="J2032" i="5"/>
  <c r="J2033" i="5"/>
  <c r="J2034" i="5"/>
  <c r="J2035" i="5"/>
  <c r="J2036" i="5"/>
  <c r="J2037" i="5"/>
  <c r="J2038" i="5"/>
  <c r="J2039" i="5"/>
  <c r="J2040" i="5"/>
  <c r="J2041" i="5"/>
  <c r="J2042" i="5"/>
  <c r="J2043" i="5"/>
  <c r="J2044" i="5"/>
  <c r="J2045" i="5"/>
  <c r="J2046" i="5"/>
  <c r="J2047" i="5"/>
  <c r="J2048" i="5"/>
  <c r="J2049" i="5"/>
  <c r="J2050" i="5"/>
  <c r="J2051" i="5"/>
  <c r="J2052" i="5"/>
  <c r="J2053" i="5"/>
  <c r="J2054" i="5"/>
  <c r="J2055" i="5"/>
  <c r="J2056" i="5"/>
  <c r="J2057" i="5"/>
  <c r="J2058" i="5"/>
  <c r="J2059" i="5"/>
  <c r="J2060" i="5"/>
  <c r="J2061" i="5"/>
  <c r="J2062" i="5"/>
  <c r="J2063" i="5"/>
  <c r="J2064" i="5"/>
  <c r="J2065" i="5"/>
  <c r="J2066" i="5"/>
  <c r="J2067" i="5"/>
  <c r="J2068" i="5"/>
  <c r="J2069" i="5"/>
  <c r="J2070" i="5"/>
  <c r="J2071" i="5"/>
  <c r="J2072" i="5"/>
  <c r="J2073" i="5"/>
  <c r="J2074" i="5"/>
  <c r="J2075" i="5"/>
  <c r="J2076" i="5"/>
  <c r="J2077" i="5"/>
  <c r="J2078" i="5"/>
  <c r="J2079" i="5"/>
  <c r="J2080" i="5"/>
  <c r="J2081" i="5"/>
  <c r="J2082" i="5"/>
  <c r="J2083" i="5"/>
  <c r="J2084" i="5"/>
  <c r="J2085" i="5"/>
  <c r="J2086" i="5"/>
  <c r="J2087" i="5"/>
  <c r="J2088" i="5"/>
  <c r="J2089" i="5"/>
  <c r="J2090" i="5"/>
  <c r="J2091" i="5"/>
  <c r="J2092" i="5"/>
  <c r="J2093" i="5"/>
  <c r="J2094" i="5"/>
  <c r="J2095" i="5"/>
  <c r="J2096" i="5"/>
  <c r="J2097" i="5"/>
  <c r="J2098" i="5"/>
  <c r="J2099" i="5"/>
  <c r="J2100" i="5"/>
  <c r="J2101" i="5"/>
  <c r="J2102" i="5"/>
  <c r="J2103" i="5"/>
  <c r="J2104" i="5"/>
  <c r="J2105" i="5"/>
  <c r="J2106" i="5"/>
  <c r="J2107" i="5"/>
  <c r="J2108" i="5"/>
  <c r="J2109" i="5"/>
  <c r="J2110" i="5"/>
  <c r="J2111" i="5"/>
  <c r="J2112" i="5"/>
  <c r="J2113" i="5"/>
  <c r="J2114" i="5"/>
  <c r="J2115" i="5"/>
  <c r="J2116" i="5"/>
  <c r="J2117" i="5"/>
  <c r="J2118" i="5"/>
  <c r="J2119" i="5"/>
  <c r="J2120" i="5"/>
  <c r="J2121" i="5"/>
  <c r="J2122" i="5"/>
  <c r="J2123" i="5"/>
  <c r="J2124" i="5"/>
  <c r="J2125" i="5"/>
  <c r="J2126" i="5"/>
  <c r="J2127" i="5"/>
  <c r="J2128" i="5"/>
  <c r="J2129" i="5"/>
  <c r="J2130" i="5"/>
  <c r="J2131" i="5"/>
  <c r="J2132" i="5"/>
  <c r="J2133" i="5"/>
  <c r="J2134" i="5"/>
  <c r="J2135" i="5"/>
  <c r="J2136" i="5"/>
  <c r="J2137" i="5"/>
  <c r="J2138" i="5"/>
  <c r="J2139" i="5"/>
  <c r="J2140" i="5"/>
  <c r="J2141" i="5"/>
  <c r="J2142" i="5"/>
  <c r="J2143" i="5"/>
  <c r="J2144" i="5"/>
  <c r="J2145" i="5"/>
  <c r="J2146" i="5"/>
  <c r="J2147" i="5"/>
  <c r="J2148" i="5"/>
  <c r="J2149" i="5"/>
  <c r="J2150" i="5"/>
  <c r="J2151" i="5"/>
  <c r="J2152" i="5"/>
  <c r="J2153" i="5"/>
  <c r="J2154" i="5"/>
  <c r="J2155" i="5"/>
  <c r="J2156" i="5"/>
  <c r="J2157" i="5"/>
  <c r="J2158" i="5"/>
  <c r="J2159" i="5"/>
  <c r="J2160" i="5"/>
  <c r="J2161" i="5"/>
  <c r="J2162" i="5"/>
  <c r="J2163" i="5"/>
  <c r="G5" i="5"/>
  <c r="I5" i="5" s="1"/>
  <c r="I1335" i="5"/>
  <c r="I2129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25" i="5"/>
  <c r="H326" i="5"/>
  <c r="H327" i="5"/>
  <c r="H328" i="5"/>
  <c r="H329" i="5"/>
  <c r="H330" i="5"/>
  <c r="H331" i="5"/>
  <c r="H332" i="5"/>
  <c r="H333" i="5"/>
  <c r="H334" i="5"/>
  <c r="H335" i="5"/>
  <c r="H336" i="5"/>
  <c r="H337" i="5"/>
  <c r="H338" i="5"/>
  <c r="H339" i="5"/>
  <c r="H340" i="5"/>
  <c r="H341" i="5"/>
  <c r="H342" i="5"/>
  <c r="H343" i="5"/>
  <c r="H344" i="5"/>
  <c r="H345" i="5"/>
  <c r="H346" i="5"/>
  <c r="H347" i="5"/>
  <c r="H348" i="5"/>
  <c r="H349" i="5"/>
  <c r="H350" i="5"/>
  <c r="H351" i="5"/>
  <c r="H352" i="5"/>
  <c r="H353" i="5"/>
  <c r="H354" i="5"/>
  <c r="H355" i="5"/>
  <c r="H356" i="5"/>
  <c r="H357" i="5"/>
  <c r="H358" i="5"/>
  <c r="H359" i="5"/>
  <c r="H360" i="5"/>
  <c r="H361" i="5"/>
  <c r="H362" i="5"/>
  <c r="H363" i="5"/>
  <c r="H364" i="5"/>
  <c r="H365" i="5"/>
  <c r="H366" i="5"/>
  <c r="H367" i="5"/>
  <c r="H368" i="5"/>
  <c r="H369" i="5"/>
  <c r="H370" i="5"/>
  <c r="H371" i="5"/>
  <c r="H372" i="5"/>
  <c r="H373" i="5"/>
  <c r="H374" i="5"/>
  <c r="H375" i="5"/>
  <c r="H376" i="5"/>
  <c r="H377" i="5"/>
  <c r="H378" i="5"/>
  <c r="H379" i="5"/>
  <c r="H380" i="5"/>
  <c r="H381" i="5"/>
  <c r="H382" i="5"/>
  <c r="H383" i="5"/>
  <c r="H384" i="5"/>
  <c r="H385" i="5"/>
  <c r="H386" i="5"/>
  <c r="H387" i="5"/>
  <c r="H388" i="5"/>
  <c r="H389" i="5"/>
  <c r="H390" i="5"/>
  <c r="H391" i="5"/>
  <c r="H392" i="5"/>
  <c r="H393" i="5"/>
  <c r="H394" i="5"/>
  <c r="H395" i="5"/>
  <c r="H396" i="5"/>
  <c r="H397" i="5"/>
  <c r="H398" i="5"/>
  <c r="H399" i="5"/>
  <c r="H400" i="5"/>
  <c r="H401" i="5"/>
  <c r="H402" i="5"/>
  <c r="H403" i="5"/>
  <c r="H404" i="5"/>
  <c r="H405" i="5"/>
  <c r="H406" i="5"/>
  <c r="H407" i="5"/>
  <c r="H408" i="5"/>
  <c r="H409" i="5"/>
  <c r="H410" i="5"/>
  <c r="H411" i="5"/>
  <c r="H412" i="5"/>
  <c r="H413" i="5"/>
  <c r="H414" i="5"/>
  <c r="H415" i="5"/>
  <c r="H416" i="5"/>
  <c r="H417" i="5"/>
  <c r="H418" i="5"/>
  <c r="H419" i="5"/>
  <c r="H420" i="5"/>
  <c r="H421" i="5"/>
  <c r="H422" i="5"/>
  <c r="H423" i="5"/>
  <c r="H424" i="5"/>
  <c r="H425" i="5"/>
  <c r="H426" i="5"/>
  <c r="H427" i="5"/>
  <c r="H428" i="5"/>
  <c r="H429" i="5"/>
  <c r="H430" i="5"/>
  <c r="H431" i="5"/>
  <c r="H432" i="5"/>
  <c r="H433" i="5"/>
  <c r="H434" i="5"/>
  <c r="H435" i="5"/>
  <c r="H436" i="5"/>
  <c r="H437" i="5"/>
  <c r="H438" i="5"/>
  <c r="H439" i="5"/>
  <c r="H440" i="5"/>
  <c r="H441" i="5"/>
  <c r="H442" i="5"/>
  <c r="H443" i="5"/>
  <c r="H444" i="5"/>
  <c r="H445" i="5"/>
  <c r="H446" i="5"/>
  <c r="H447" i="5"/>
  <c r="H448" i="5"/>
  <c r="H449" i="5"/>
  <c r="H450" i="5"/>
  <c r="H451" i="5"/>
  <c r="H452" i="5"/>
  <c r="H453" i="5"/>
  <c r="H454" i="5"/>
  <c r="H455" i="5"/>
  <c r="H456" i="5"/>
  <c r="H457" i="5"/>
  <c r="H458" i="5"/>
  <c r="H459" i="5"/>
  <c r="H460" i="5"/>
  <c r="H461" i="5"/>
  <c r="H462" i="5"/>
  <c r="H463" i="5"/>
  <c r="H464" i="5"/>
  <c r="H465" i="5"/>
  <c r="H466" i="5"/>
  <c r="H467" i="5"/>
  <c r="H468" i="5"/>
  <c r="H469" i="5"/>
  <c r="H470" i="5"/>
  <c r="H471" i="5"/>
  <c r="H472" i="5"/>
  <c r="H473" i="5"/>
  <c r="H474" i="5"/>
  <c r="H475" i="5"/>
  <c r="H476" i="5"/>
  <c r="H477" i="5"/>
  <c r="H478" i="5"/>
  <c r="H479" i="5"/>
  <c r="H480" i="5"/>
  <c r="H481" i="5"/>
  <c r="H482" i="5"/>
  <c r="H483" i="5"/>
  <c r="H484" i="5"/>
  <c r="H485" i="5"/>
  <c r="H486" i="5"/>
  <c r="H487" i="5"/>
  <c r="H488" i="5"/>
  <c r="H489" i="5"/>
  <c r="H490" i="5"/>
  <c r="H491" i="5"/>
  <c r="H492" i="5"/>
  <c r="H493" i="5"/>
  <c r="H494" i="5"/>
  <c r="H495" i="5"/>
  <c r="H496" i="5"/>
  <c r="H497" i="5"/>
  <c r="H498" i="5"/>
  <c r="H499" i="5"/>
  <c r="H500" i="5"/>
  <c r="H501" i="5"/>
  <c r="H502" i="5"/>
  <c r="H503" i="5"/>
  <c r="H504" i="5"/>
  <c r="H505" i="5"/>
  <c r="H506" i="5"/>
  <c r="H507" i="5"/>
  <c r="H508" i="5"/>
  <c r="H509" i="5"/>
  <c r="H510" i="5"/>
  <c r="H511" i="5"/>
  <c r="H512" i="5"/>
  <c r="H513" i="5"/>
  <c r="H514" i="5"/>
  <c r="H515" i="5"/>
  <c r="H516" i="5"/>
  <c r="H517" i="5"/>
  <c r="H518" i="5"/>
  <c r="H519" i="5"/>
  <c r="H520" i="5"/>
  <c r="H521" i="5"/>
  <c r="H522" i="5"/>
  <c r="H523" i="5"/>
  <c r="H524" i="5"/>
  <c r="H525" i="5"/>
  <c r="H526" i="5"/>
  <c r="H527" i="5"/>
  <c r="H528" i="5"/>
  <c r="H529" i="5"/>
  <c r="H530" i="5"/>
  <c r="H531" i="5"/>
  <c r="H532" i="5"/>
  <c r="H533" i="5"/>
  <c r="H534" i="5"/>
  <c r="H535" i="5"/>
  <c r="H536" i="5"/>
  <c r="H537" i="5"/>
  <c r="H538" i="5"/>
  <c r="H539" i="5"/>
  <c r="H540" i="5"/>
  <c r="H541" i="5"/>
  <c r="H542" i="5"/>
  <c r="H543" i="5"/>
  <c r="H544" i="5"/>
  <c r="H545" i="5"/>
  <c r="H546" i="5"/>
  <c r="H547" i="5"/>
  <c r="H548" i="5"/>
  <c r="H549" i="5"/>
  <c r="H550" i="5"/>
  <c r="H551" i="5"/>
  <c r="H552" i="5"/>
  <c r="H553" i="5"/>
  <c r="H554" i="5"/>
  <c r="H555" i="5"/>
  <c r="H556" i="5"/>
  <c r="H557" i="5"/>
  <c r="H558" i="5"/>
  <c r="H559" i="5"/>
  <c r="H560" i="5"/>
  <c r="H561" i="5"/>
  <c r="H562" i="5"/>
  <c r="H563" i="5"/>
  <c r="H564" i="5"/>
  <c r="H565" i="5"/>
  <c r="H566" i="5"/>
  <c r="H567" i="5"/>
  <c r="H568" i="5"/>
  <c r="H569" i="5"/>
  <c r="H570" i="5"/>
  <c r="H571" i="5"/>
  <c r="H572" i="5"/>
  <c r="H573" i="5"/>
  <c r="H574" i="5"/>
  <c r="H575" i="5"/>
  <c r="H576" i="5"/>
  <c r="H577" i="5"/>
  <c r="H578" i="5"/>
  <c r="H579" i="5"/>
  <c r="H580" i="5"/>
  <c r="H581" i="5"/>
  <c r="H582" i="5"/>
  <c r="H583" i="5"/>
  <c r="H584" i="5"/>
  <c r="H585" i="5"/>
  <c r="H586" i="5"/>
  <c r="H587" i="5"/>
  <c r="H588" i="5"/>
  <c r="H589" i="5"/>
  <c r="H590" i="5"/>
  <c r="H591" i="5"/>
  <c r="H592" i="5"/>
  <c r="H593" i="5"/>
  <c r="H594" i="5"/>
  <c r="H595" i="5"/>
  <c r="H596" i="5"/>
  <c r="H597" i="5"/>
  <c r="H598" i="5"/>
  <c r="H599" i="5"/>
  <c r="H600" i="5"/>
  <c r="H601" i="5"/>
  <c r="H602" i="5"/>
  <c r="H603" i="5"/>
  <c r="H604" i="5"/>
  <c r="H605" i="5"/>
  <c r="H606" i="5"/>
  <c r="H607" i="5"/>
  <c r="H608" i="5"/>
  <c r="H609" i="5"/>
  <c r="H610" i="5"/>
  <c r="H611" i="5"/>
  <c r="H612" i="5"/>
  <c r="H613" i="5"/>
  <c r="H614" i="5"/>
  <c r="H615" i="5"/>
  <c r="H616" i="5"/>
  <c r="H617" i="5"/>
  <c r="H618" i="5"/>
  <c r="H619" i="5"/>
  <c r="H620" i="5"/>
  <c r="H621" i="5"/>
  <c r="H622" i="5"/>
  <c r="H623" i="5"/>
  <c r="H624" i="5"/>
  <c r="H625" i="5"/>
  <c r="H626" i="5"/>
  <c r="H627" i="5"/>
  <c r="H628" i="5"/>
  <c r="H629" i="5"/>
  <c r="H630" i="5"/>
  <c r="H631" i="5"/>
  <c r="H632" i="5"/>
  <c r="H633" i="5"/>
  <c r="H634" i="5"/>
  <c r="H635" i="5"/>
  <c r="H636" i="5"/>
  <c r="H637" i="5"/>
  <c r="H638" i="5"/>
  <c r="H639" i="5"/>
  <c r="H640" i="5"/>
  <c r="H641" i="5"/>
  <c r="H642" i="5"/>
  <c r="H643" i="5"/>
  <c r="H644" i="5"/>
  <c r="H645" i="5"/>
  <c r="H646" i="5"/>
  <c r="H647" i="5"/>
  <c r="H648" i="5"/>
  <c r="H649" i="5"/>
  <c r="H650" i="5"/>
  <c r="H651" i="5"/>
  <c r="H652" i="5"/>
  <c r="H653" i="5"/>
  <c r="H654" i="5"/>
  <c r="H655" i="5"/>
  <c r="H656" i="5"/>
  <c r="H657" i="5"/>
  <c r="H658" i="5"/>
  <c r="H659" i="5"/>
  <c r="H660" i="5"/>
  <c r="H661" i="5"/>
  <c r="H662" i="5"/>
  <c r="H663" i="5"/>
  <c r="H664" i="5"/>
  <c r="H665" i="5"/>
  <c r="H666" i="5"/>
  <c r="H667" i="5"/>
  <c r="H668" i="5"/>
  <c r="H669" i="5"/>
  <c r="H670" i="5"/>
  <c r="H671" i="5"/>
  <c r="H672" i="5"/>
  <c r="H673" i="5"/>
  <c r="H674" i="5"/>
  <c r="H675" i="5"/>
  <c r="H676" i="5"/>
  <c r="H677" i="5"/>
  <c r="H678" i="5"/>
  <c r="H679" i="5"/>
  <c r="H680" i="5"/>
  <c r="H681" i="5"/>
  <c r="H682" i="5"/>
  <c r="H683" i="5"/>
  <c r="H684" i="5"/>
  <c r="H685" i="5"/>
  <c r="H686" i="5"/>
  <c r="H687" i="5"/>
  <c r="H688" i="5"/>
  <c r="H689" i="5"/>
  <c r="H690" i="5"/>
  <c r="H691" i="5"/>
  <c r="H692" i="5"/>
  <c r="H693" i="5"/>
  <c r="H694" i="5"/>
  <c r="H695" i="5"/>
  <c r="H696" i="5"/>
  <c r="H697" i="5"/>
  <c r="H698" i="5"/>
  <c r="H699" i="5"/>
  <c r="H700" i="5"/>
  <c r="H701" i="5"/>
  <c r="H702" i="5"/>
  <c r="H703" i="5"/>
  <c r="H704" i="5"/>
  <c r="H705" i="5"/>
  <c r="H706" i="5"/>
  <c r="H707" i="5"/>
  <c r="H708" i="5"/>
  <c r="H709" i="5"/>
  <c r="H710" i="5"/>
  <c r="H711" i="5"/>
  <c r="H712" i="5"/>
  <c r="H713" i="5"/>
  <c r="H714" i="5"/>
  <c r="H715" i="5"/>
  <c r="H716" i="5"/>
  <c r="H717" i="5"/>
  <c r="H718" i="5"/>
  <c r="H719" i="5"/>
  <c r="H720" i="5"/>
  <c r="H721" i="5"/>
  <c r="H722" i="5"/>
  <c r="H723" i="5"/>
  <c r="H724" i="5"/>
  <c r="H725" i="5"/>
  <c r="H726" i="5"/>
  <c r="H727" i="5"/>
  <c r="H728" i="5"/>
  <c r="H729" i="5"/>
  <c r="H730" i="5"/>
  <c r="H731" i="5"/>
  <c r="H732" i="5"/>
  <c r="H733" i="5"/>
  <c r="H734" i="5"/>
  <c r="H735" i="5"/>
  <c r="H736" i="5"/>
  <c r="H737" i="5"/>
  <c r="H738" i="5"/>
  <c r="H739" i="5"/>
  <c r="H740" i="5"/>
  <c r="H741" i="5"/>
  <c r="H742" i="5"/>
  <c r="H743" i="5"/>
  <c r="H744" i="5"/>
  <c r="H745" i="5"/>
  <c r="H746" i="5"/>
  <c r="H747" i="5"/>
  <c r="H748" i="5"/>
  <c r="H749" i="5"/>
  <c r="H750" i="5"/>
  <c r="H751" i="5"/>
  <c r="H752" i="5"/>
  <c r="H753" i="5"/>
  <c r="H754" i="5"/>
  <c r="H755" i="5"/>
  <c r="H756" i="5"/>
  <c r="H757" i="5"/>
  <c r="H758" i="5"/>
  <c r="H759" i="5"/>
  <c r="H760" i="5"/>
  <c r="H761" i="5"/>
  <c r="H762" i="5"/>
  <c r="H763" i="5"/>
  <c r="H764" i="5"/>
  <c r="H765" i="5"/>
  <c r="H766" i="5"/>
  <c r="H767" i="5"/>
  <c r="H768" i="5"/>
  <c r="H769" i="5"/>
  <c r="H770" i="5"/>
  <c r="H771" i="5"/>
  <c r="H772" i="5"/>
  <c r="H773" i="5"/>
  <c r="H774" i="5"/>
  <c r="H775" i="5"/>
  <c r="H776" i="5"/>
  <c r="H777" i="5"/>
  <c r="H778" i="5"/>
  <c r="H779" i="5"/>
  <c r="H780" i="5"/>
  <c r="H781" i="5"/>
  <c r="H782" i="5"/>
  <c r="H783" i="5"/>
  <c r="H784" i="5"/>
  <c r="H785" i="5"/>
  <c r="H786" i="5"/>
  <c r="H787" i="5"/>
  <c r="H788" i="5"/>
  <c r="H789" i="5"/>
  <c r="H790" i="5"/>
  <c r="H791" i="5"/>
  <c r="H792" i="5"/>
  <c r="H793" i="5"/>
  <c r="H794" i="5"/>
  <c r="H795" i="5"/>
  <c r="H796" i="5"/>
  <c r="H797" i="5"/>
  <c r="H798" i="5"/>
  <c r="H799" i="5"/>
  <c r="H800" i="5"/>
  <c r="H801" i="5"/>
  <c r="H802" i="5"/>
  <c r="H803" i="5"/>
  <c r="H804" i="5"/>
  <c r="H805" i="5"/>
  <c r="H806" i="5"/>
  <c r="H807" i="5"/>
  <c r="H808" i="5"/>
  <c r="H809" i="5"/>
  <c r="H810" i="5"/>
  <c r="H811" i="5"/>
  <c r="H812" i="5"/>
  <c r="H813" i="5"/>
  <c r="H814" i="5"/>
  <c r="H815" i="5"/>
  <c r="H816" i="5"/>
  <c r="H817" i="5"/>
  <c r="H818" i="5"/>
  <c r="H819" i="5"/>
  <c r="H820" i="5"/>
  <c r="H821" i="5"/>
  <c r="H822" i="5"/>
  <c r="H823" i="5"/>
  <c r="H824" i="5"/>
  <c r="H825" i="5"/>
  <c r="H826" i="5"/>
  <c r="H827" i="5"/>
  <c r="H828" i="5"/>
  <c r="H829" i="5"/>
  <c r="H830" i="5"/>
  <c r="H831" i="5"/>
  <c r="H832" i="5"/>
  <c r="H833" i="5"/>
  <c r="H834" i="5"/>
  <c r="H835" i="5"/>
  <c r="H836" i="5"/>
  <c r="H837" i="5"/>
  <c r="H838" i="5"/>
  <c r="H839" i="5"/>
  <c r="H840" i="5"/>
  <c r="H841" i="5"/>
  <c r="H842" i="5"/>
  <c r="H843" i="5"/>
  <c r="H844" i="5"/>
  <c r="H845" i="5"/>
  <c r="H846" i="5"/>
  <c r="H847" i="5"/>
  <c r="H848" i="5"/>
  <c r="H849" i="5"/>
  <c r="H850" i="5"/>
  <c r="H851" i="5"/>
  <c r="H852" i="5"/>
  <c r="H853" i="5"/>
  <c r="H854" i="5"/>
  <c r="H855" i="5"/>
  <c r="H856" i="5"/>
  <c r="H857" i="5"/>
  <c r="H858" i="5"/>
  <c r="H859" i="5"/>
  <c r="H860" i="5"/>
  <c r="H861" i="5"/>
  <c r="H862" i="5"/>
  <c r="H863" i="5"/>
  <c r="H864" i="5"/>
  <c r="H865" i="5"/>
  <c r="H866" i="5"/>
  <c r="H867" i="5"/>
  <c r="H868" i="5"/>
  <c r="H869" i="5"/>
  <c r="H870" i="5"/>
  <c r="H871" i="5"/>
  <c r="H872" i="5"/>
  <c r="H873" i="5"/>
  <c r="H874" i="5"/>
  <c r="H875" i="5"/>
  <c r="H876" i="5"/>
  <c r="H877" i="5"/>
  <c r="H878" i="5"/>
  <c r="H879" i="5"/>
  <c r="H880" i="5"/>
  <c r="H881" i="5"/>
  <c r="H882" i="5"/>
  <c r="H883" i="5"/>
  <c r="H884" i="5"/>
  <c r="H885" i="5"/>
  <c r="H886" i="5"/>
  <c r="H887" i="5"/>
  <c r="H888" i="5"/>
  <c r="H889" i="5"/>
  <c r="H890" i="5"/>
  <c r="H891" i="5"/>
  <c r="H892" i="5"/>
  <c r="H893" i="5"/>
  <c r="H894" i="5"/>
  <c r="H895" i="5"/>
  <c r="H896" i="5"/>
  <c r="H897" i="5"/>
  <c r="H898" i="5"/>
  <c r="H899" i="5"/>
  <c r="H900" i="5"/>
  <c r="H901" i="5"/>
  <c r="H902" i="5"/>
  <c r="H903" i="5"/>
  <c r="H904" i="5"/>
  <c r="H905" i="5"/>
  <c r="H906" i="5"/>
  <c r="H907" i="5"/>
  <c r="H908" i="5"/>
  <c r="H909" i="5"/>
  <c r="H910" i="5"/>
  <c r="H911" i="5"/>
  <c r="H912" i="5"/>
  <c r="H913" i="5"/>
  <c r="H914" i="5"/>
  <c r="H915" i="5"/>
  <c r="H916" i="5"/>
  <c r="H917" i="5"/>
  <c r="H918" i="5"/>
  <c r="H919" i="5"/>
  <c r="H920" i="5"/>
  <c r="H921" i="5"/>
  <c r="H922" i="5"/>
  <c r="H923" i="5"/>
  <c r="H924" i="5"/>
  <c r="H925" i="5"/>
  <c r="H926" i="5"/>
  <c r="H927" i="5"/>
  <c r="H928" i="5"/>
  <c r="H929" i="5"/>
  <c r="H930" i="5"/>
  <c r="H931" i="5"/>
  <c r="H932" i="5"/>
  <c r="H933" i="5"/>
  <c r="H934" i="5"/>
  <c r="H935" i="5"/>
  <c r="H936" i="5"/>
  <c r="H937" i="5"/>
  <c r="H938" i="5"/>
  <c r="H939" i="5"/>
  <c r="H940" i="5"/>
  <c r="H941" i="5"/>
  <c r="H942" i="5"/>
  <c r="H943" i="5"/>
  <c r="H944" i="5"/>
  <c r="H945" i="5"/>
  <c r="H946" i="5"/>
  <c r="H947" i="5"/>
  <c r="H948" i="5"/>
  <c r="H949" i="5"/>
  <c r="H950" i="5"/>
  <c r="H951" i="5"/>
  <c r="H952" i="5"/>
  <c r="H953" i="5"/>
  <c r="H954" i="5"/>
  <c r="H955" i="5"/>
  <c r="H956" i="5"/>
  <c r="H957" i="5"/>
  <c r="H958" i="5"/>
  <c r="H959" i="5"/>
  <c r="H960" i="5"/>
  <c r="H961" i="5"/>
  <c r="H962" i="5"/>
  <c r="H963" i="5"/>
  <c r="H964" i="5"/>
  <c r="H965" i="5"/>
  <c r="H966" i="5"/>
  <c r="H967" i="5"/>
  <c r="H968" i="5"/>
  <c r="H969" i="5"/>
  <c r="H970" i="5"/>
  <c r="H971" i="5"/>
  <c r="H972" i="5"/>
  <c r="H973" i="5"/>
  <c r="H974" i="5"/>
  <c r="H975" i="5"/>
  <c r="H976" i="5"/>
  <c r="H977" i="5"/>
  <c r="H978" i="5"/>
  <c r="H979" i="5"/>
  <c r="H980" i="5"/>
  <c r="H981" i="5"/>
  <c r="H982" i="5"/>
  <c r="H983" i="5"/>
  <c r="H984" i="5"/>
  <c r="H985" i="5"/>
  <c r="H986" i="5"/>
  <c r="H987" i="5"/>
  <c r="H988" i="5"/>
  <c r="H989" i="5"/>
  <c r="H990" i="5"/>
  <c r="H991" i="5"/>
  <c r="H992" i="5"/>
  <c r="H993" i="5"/>
  <c r="H994" i="5"/>
  <c r="H995" i="5"/>
  <c r="H996" i="5"/>
  <c r="H997" i="5"/>
  <c r="H998" i="5"/>
  <c r="H999" i="5"/>
  <c r="H1000" i="5"/>
  <c r="H1001" i="5"/>
  <c r="H1002" i="5"/>
  <c r="H1003" i="5"/>
  <c r="H1004" i="5"/>
  <c r="H1005" i="5"/>
  <c r="H1006" i="5"/>
  <c r="H1007" i="5"/>
  <c r="H1008" i="5"/>
  <c r="H1009" i="5"/>
  <c r="H1010" i="5"/>
  <c r="H1011" i="5"/>
  <c r="H1012" i="5"/>
  <c r="H1013" i="5"/>
  <c r="H1014" i="5"/>
  <c r="H1015" i="5"/>
  <c r="H1016" i="5"/>
  <c r="H1017" i="5"/>
  <c r="H1018" i="5"/>
  <c r="H1019" i="5"/>
  <c r="H1020" i="5"/>
  <c r="H1021" i="5"/>
  <c r="H1022" i="5"/>
  <c r="H1023" i="5"/>
  <c r="H1024" i="5"/>
  <c r="H1025" i="5"/>
  <c r="H1026" i="5"/>
  <c r="H1027" i="5"/>
  <c r="H1028" i="5"/>
  <c r="H1029" i="5"/>
  <c r="H1030" i="5"/>
  <c r="H1031" i="5"/>
  <c r="H1032" i="5"/>
  <c r="H1033" i="5"/>
  <c r="H1034" i="5"/>
  <c r="H1035" i="5"/>
  <c r="H1036" i="5"/>
  <c r="H1037" i="5"/>
  <c r="H1038" i="5"/>
  <c r="H1039" i="5"/>
  <c r="H1040" i="5"/>
  <c r="H1041" i="5"/>
  <c r="H1042" i="5"/>
  <c r="H1043" i="5"/>
  <c r="H1044" i="5"/>
  <c r="H1045" i="5"/>
  <c r="H1046" i="5"/>
  <c r="H1047" i="5"/>
  <c r="H1048" i="5"/>
  <c r="H1049" i="5"/>
  <c r="H1050" i="5"/>
  <c r="H1051" i="5"/>
  <c r="H1052" i="5"/>
  <c r="H1053" i="5"/>
  <c r="H1054" i="5"/>
  <c r="H1055" i="5"/>
  <c r="H1056" i="5"/>
  <c r="H1057" i="5"/>
  <c r="H1058" i="5"/>
  <c r="H1059" i="5"/>
  <c r="H1060" i="5"/>
  <c r="H1061" i="5"/>
  <c r="H1062" i="5"/>
  <c r="H1063" i="5"/>
  <c r="H1064" i="5"/>
  <c r="H1065" i="5"/>
  <c r="H1066" i="5"/>
  <c r="H1067" i="5"/>
  <c r="H1068" i="5"/>
  <c r="H1069" i="5"/>
  <c r="H1070" i="5"/>
  <c r="H1071" i="5"/>
  <c r="H1072" i="5"/>
  <c r="H1073" i="5"/>
  <c r="H1074" i="5"/>
  <c r="H1075" i="5"/>
  <c r="H1076" i="5"/>
  <c r="H1077" i="5"/>
  <c r="H1078" i="5"/>
  <c r="H1079" i="5"/>
  <c r="H1080" i="5"/>
  <c r="H1081" i="5"/>
  <c r="H1082" i="5"/>
  <c r="H1083" i="5"/>
  <c r="H1084" i="5"/>
  <c r="H1085" i="5"/>
  <c r="H1086" i="5"/>
  <c r="H1087" i="5"/>
  <c r="H1088" i="5"/>
  <c r="H1089" i="5"/>
  <c r="H1090" i="5"/>
  <c r="H1091" i="5"/>
  <c r="H1092" i="5"/>
  <c r="H1093" i="5"/>
  <c r="H1094" i="5"/>
  <c r="H1095" i="5"/>
  <c r="H1096" i="5"/>
  <c r="H1097" i="5"/>
  <c r="H1098" i="5"/>
  <c r="H1099" i="5"/>
  <c r="H1100" i="5"/>
  <c r="H1101" i="5"/>
  <c r="H1102" i="5"/>
  <c r="H1103" i="5"/>
  <c r="H1104" i="5"/>
  <c r="H1105" i="5"/>
  <c r="H1106" i="5"/>
  <c r="H1107" i="5"/>
  <c r="H1108" i="5"/>
  <c r="H1109" i="5"/>
  <c r="H1110" i="5"/>
  <c r="H1111" i="5"/>
  <c r="H1112" i="5"/>
  <c r="H1113" i="5"/>
  <c r="H1114" i="5"/>
  <c r="H1115" i="5"/>
  <c r="H1116" i="5"/>
  <c r="H1117" i="5"/>
  <c r="H1118" i="5"/>
  <c r="H1119" i="5"/>
  <c r="H1120" i="5"/>
  <c r="H1121" i="5"/>
  <c r="H1122" i="5"/>
  <c r="H1123" i="5"/>
  <c r="H1124" i="5"/>
  <c r="H1125" i="5"/>
  <c r="H1126" i="5"/>
  <c r="H1127" i="5"/>
  <c r="H1128" i="5"/>
  <c r="H1129" i="5"/>
  <c r="H1130" i="5"/>
  <c r="H1131" i="5"/>
  <c r="H1132" i="5"/>
  <c r="H1133" i="5"/>
  <c r="H1134" i="5"/>
  <c r="H1135" i="5"/>
  <c r="H1136" i="5"/>
  <c r="H1137" i="5"/>
  <c r="H1138" i="5"/>
  <c r="H1139" i="5"/>
  <c r="H1140" i="5"/>
  <c r="H1141" i="5"/>
  <c r="H1142" i="5"/>
  <c r="H1143" i="5"/>
  <c r="H1144" i="5"/>
  <c r="H1145" i="5"/>
  <c r="H1146" i="5"/>
  <c r="H1147" i="5"/>
  <c r="H1148" i="5"/>
  <c r="H1149" i="5"/>
  <c r="H1150" i="5"/>
  <c r="H1151" i="5"/>
  <c r="H1152" i="5"/>
  <c r="H1153" i="5"/>
  <c r="H1154" i="5"/>
  <c r="H1155" i="5"/>
  <c r="H1156" i="5"/>
  <c r="H1157" i="5"/>
  <c r="H1158" i="5"/>
  <c r="H1159" i="5"/>
  <c r="H1160" i="5"/>
  <c r="H1161" i="5"/>
  <c r="H1162" i="5"/>
  <c r="H1163" i="5"/>
  <c r="H1164" i="5"/>
  <c r="H1165" i="5"/>
  <c r="H1166" i="5"/>
  <c r="H1167" i="5"/>
  <c r="H1168" i="5"/>
  <c r="H1169" i="5"/>
  <c r="H1170" i="5"/>
  <c r="H1171" i="5"/>
  <c r="H1172" i="5"/>
  <c r="H1173" i="5"/>
  <c r="H1174" i="5"/>
  <c r="H1175" i="5"/>
  <c r="H1176" i="5"/>
  <c r="H1177" i="5"/>
  <c r="H1178" i="5"/>
  <c r="H1179" i="5"/>
  <c r="H1180" i="5"/>
  <c r="H1181" i="5"/>
  <c r="H1182" i="5"/>
  <c r="H1183" i="5"/>
  <c r="H1184" i="5"/>
  <c r="H1185" i="5"/>
  <c r="H1186" i="5"/>
  <c r="H1187" i="5"/>
  <c r="H1188" i="5"/>
  <c r="H1189" i="5"/>
  <c r="H1190" i="5"/>
  <c r="H1191" i="5"/>
  <c r="H1192" i="5"/>
  <c r="H1193" i="5"/>
  <c r="H1194" i="5"/>
  <c r="H1195" i="5"/>
  <c r="H1196" i="5"/>
  <c r="H1197" i="5"/>
  <c r="H1198" i="5"/>
  <c r="H1199" i="5"/>
  <c r="H1200" i="5"/>
  <c r="H1201" i="5"/>
  <c r="H1202" i="5"/>
  <c r="H1203" i="5"/>
  <c r="H1204" i="5"/>
  <c r="H1205" i="5"/>
  <c r="H1206" i="5"/>
  <c r="H1207" i="5"/>
  <c r="H1208" i="5"/>
  <c r="H1209" i="5"/>
  <c r="H1210" i="5"/>
  <c r="H1211" i="5"/>
  <c r="H1212" i="5"/>
  <c r="H1213" i="5"/>
  <c r="H1214" i="5"/>
  <c r="H1215" i="5"/>
  <c r="H1216" i="5"/>
  <c r="H1217" i="5"/>
  <c r="H1218" i="5"/>
  <c r="H1219" i="5"/>
  <c r="H1220" i="5"/>
  <c r="H1221" i="5"/>
  <c r="H1222" i="5"/>
  <c r="H1223" i="5"/>
  <c r="H1224" i="5"/>
  <c r="H1225" i="5"/>
  <c r="H1226" i="5"/>
  <c r="H1227" i="5"/>
  <c r="H1228" i="5"/>
  <c r="H1229" i="5"/>
  <c r="H1230" i="5"/>
  <c r="H1231" i="5"/>
  <c r="H1232" i="5"/>
  <c r="H1233" i="5"/>
  <c r="H1234" i="5"/>
  <c r="H1235" i="5"/>
  <c r="H1236" i="5"/>
  <c r="H1237" i="5"/>
  <c r="H1238" i="5"/>
  <c r="H1239" i="5"/>
  <c r="H1240" i="5"/>
  <c r="H1241" i="5"/>
  <c r="H1242" i="5"/>
  <c r="H1243" i="5"/>
  <c r="H1244" i="5"/>
  <c r="H1245" i="5"/>
  <c r="H1246" i="5"/>
  <c r="H1247" i="5"/>
  <c r="H1248" i="5"/>
  <c r="H1249" i="5"/>
  <c r="H1250" i="5"/>
  <c r="H1251" i="5"/>
  <c r="H1252" i="5"/>
  <c r="H1253" i="5"/>
  <c r="H1254" i="5"/>
  <c r="H1255" i="5"/>
  <c r="H1256" i="5"/>
  <c r="H1257" i="5"/>
  <c r="H1258" i="5"/>
  <c r="H1259" i="5"/>
  <c r="H1260" i="5"/>
  <c r="H1261" i="5"/>
  <c r="H1262" i="5"/>
  <c r="H1263" i="5"/>
  <c r="H1264" i="5"/>
  <c r="H1265" i="5"/>
  <c r="H1266" i="5"/>
  <c r="H1267" i="5"/>
  <c r="H1268" i="5"/>
  <c r="H1269" i="5"/>
  <c r="H1270" i="5"/>
  <c r="H1271" i="5"/>
  <c r="H1272" i="5"/>
  <c r="H1273" i="5"/>
  <c r="H1274" i="5"/>
  <c r="H1275" i="5"/>
  <c r="H1276" i="5"/>
  <c r="H1277" i="5"/>
  <c r="H1278" i="5"/>
  <c r="H1279" i="5"/>
  <c r="H1280" i="5"/>
  <c r="H1281" i="5"/>
  <c r="H1282" i="5"/>
  <c r="H1283" i="5"/>
  <c r="H1284" i="5"/>
  <c r="H1285" i="5"/>
  <c r="H1286" i="5"/>
  <c r="H1287" i="5"/>
  <c r="H1288" i="5"/>
  <c r="H1289" i="5"/>
  <c r="H1290" i="5"/>
  <c r="H1291" i="5"/>
  <c r="H1292" i="5"/>
  <c r="H1293" i="5"/>
  <c r="H1294" i="5"/>
  <c r="H1295" i="5"/>
  <c r="H1296" i="5"/>
  <c r="H1297" i="5"/>
  <c r="H1298" i="5"/>
  <c r="H1299" i="5"/>
  <c r="H1300" i="5"/>
  <c r="H1301" i="5"/>
  <c r="H1302" i="5"/>
  <c r="H1303" i="5"/>
  <c r="H1304" i="5"/>
  <c r="H1305" i="5"/>
  <c r="H1306" i="5"/>
  <c r="H1307" i="5"/>
  <c r="H1308" i="5"/>
  <c r="H1309" i="5"/>
  <c r="H1310" i="5"/>
  <c r="H1311" i="5"/>
  <c r="H1312" i="5"/>
  <c r="H1313" i="5"/>
  <c r="H1314" i="5"/>
  <c r="H1315" i="5"/>
  <c r="H1316" i="5"/>
  <c r="H1317" i="5"/>
  <c r="H1318" i="5"/>
  <c r="H1319" i="5"/>
  <c r="H1320" i="5"/>
  <c r="H1321" i="5"/>
  <c r="H1322" i="5"/>
  <c r="H1323" i="5"/>
  <c r="H1324" i="5"/>
  <c r="H1325" i="5"/>
  <c r="H1326" i="5"/>
  <c r="H1327" i="5"/>
  <c r="H1328" i="5"/>
  <c r="H1329" i="5"/>
  <c r="H1330" i="5"/>
  <c r="H1331" i="5"/>
  <c r="H1332" i="5"/>
  <c r="H1333" i="5"/>
  <c r="H1334" i="5"/>
  <c r="H1335" i="5"/>
  <c r="H1336" i="5"/>
  <c r="H1337" i="5"/>
  <c r="H1338" i="5"/>
  <c r="H1339" i="5"/>
  <c r="H1340" i="5"/>
  <c r="H1341" i="5"/>
  <c r="H1342" i="5"/>
  <c r="H1343" i="5"/>
  <c r="H1344" i="5"/>
  <c r="H1345" i="5"/>
  <c r="H1346" i="5"/>
  <c r="H1347" i="5"/>
  <c r="H1348" i="5"/>
  <c r="H1349" i="5"/>
  <c r="H1350" i="5"/>
  <c r="H1351" i="5"/>
  <c r="H1352" i="5"/>
  <c r="H1353" i="5"/>
  <c r="H1354" i="5"/>
  <c r="H1355" i="5"/>
  <c r="H1356" i="5"/>
  <c r="H1357" i="5"/>
  <c r="H1358" i="5"/>
  <c r="H1359" i="5"/>
  <c r="H1360" i="5"/>
  <c r="H1361" i="5"/>
  <c r="H1362" i="5"/>
  <c r="H1363" i="5"/>
  <c r="H1364" i="5"/>
  <c r="H1365" i="5"/>
  <c r="H1366" i="5"/>
  <c r="H1367" i="5"/>
  <c r="H1368" i="5"/>
  <c r="H1369" i="5"/>
  <c r="H1370" i="5"/>
  <c r="H1371" i="5"/>
  <c r="H1372" i="5"/>
  <c r="H1373" i="5"/>
  <c r="H1374" i="5"/>
  <c r="H1375" i="5"/>
  <c r="H1376" i="5"/>
  <c r="H1377" i="5"/>
  <c r="H1378" i="5"/>
  <c r="H1379" i="5"/>
  <c r="H1380" i="5"/>
  <c r="H1381" i="5"/>
  <c r="H1382" i="5"/>
  <c r="H1383" i="5"/>
  <c r="H1384" i="5"/>
  <c r="H1385" i="5"/>
  <c r="H1386" i="5"/>
  <c r="H1387" i="5"/>
  <c r="H1388" i="5"/>
  <c r="H1389" i="5"/>
  <c r="H1390" i="5"/>
  <c r="H1391" i="5"/>
  <c r="H1392" i="5"/>
  <c r="H1393" i="5"/>
  <c r="H1394" i="5"/>
  <c r="H1395" i="5"/>
  <c r="H1396" i="5"/>
  <c r="H1397" i="5"/>
  <c r="H1398" i="5"/>
  <c r="H1399" i="5"/>
  <c r="H1400" i="5"/>
  <c r="H1401" i="5"/>
  <c r="H1402" i="5"/>
  <c r="H1403" i="5"/>
  <c r="H1404" i="5"/>
  <c r="H1405" i="5"/>
  <c r="H1406" i="5"/>
  <c r="H1407" i="5"/>
  <c r="H1408" i="5"/>
  <c r="H1409" i="5"/>
  <c r="H1410" i="5"/>
  <c r="H1411" i="5"/>
  <c r="H1412" i="5"/>
  <c r="H1413" i="5"/>
  <c r="H1414" i="5"/>
  <c r="H1415" i="5"/>
  <c r="H1416" i="5"/>
  <c r="H1417" i="5"/>
  <c r="H1418" i="5"/>
  <c r="H1419" i="5"/>
  <c r="H1420" i="5"/>
  <c r="H1421" i="5"/>
  <c r="H1422" i="5"/>
  <c r="H1423" i="5"/>
  <c r="H1424" i="5"/>
  <c r="H1425" i="5"/>
  <c r="H1426" i="5"/>
  <c r="H1427" i="5"/>
  <c r="H1428" i="5"/>
  <c r="H1429" i="5"/>
  <c r="H1430" i="5"/>
  <c r="H1431" i="5"/>
  <c r="H1432" i="5"/>
  <c r="H1433" i="5"/>
  <c r="H1434" i="5"/>
  <c r="H1435" i="5"/>
  <c r="H1436" i="5"/>
  <c r="H1437" i="5"/>
  <c r="H1438" i="5"/>
  <c r="H1439" i="5"/>
  <c r="H1440" i="5"/>
  <c r="H1441" i="5"/>
  <c r="H1442" i="5"/>
  <c r="H1443" i="5"/>
  <c r="H1444" i="5"/>
  <c r="H1445" i="5"/>
  <c r="H1446" i="5"/>
  <c r="H1447" i="5"/>
  <c r="H1448" i="5"/>
  <c r="H1449" i="5"/>
  <c r="H1450" i="5"/>
  <c r="H1451" i="5"/>
  <c r="H1452" i="5"/>
  <c r="H1453" i="5"/>
  <c r="H1454" i="5"/>
  <c r="H1455" i="5"/>
  <c r="H1456" i="5"/>
  <c r="H1457" i="5"/>
  <c r="H1458" i="5"/>
  <c r="H1459" i="5"/>
  <c r="H1460" i="5"/>
  <c r="H1461" i="5"/>
  <c r="H1462" i="5"/>
  <c r="H1463" i="5"/>
  <c r="H1464" i="5"/>
  <c r="H1465" i="5"/>
  <c r="H1466" i="5"/>
  <c r="H1467" i="5"/>
  <c r="H1468" i="5"/>
  <c r="H1469" i="5"/>
  <c r="H1470" i="5"/>
  <c r="H1471" i="5"/>
  <c r="H1472" i="5"/>
  <c r="H1473" i="5"/>
  <c r="H1474" i="5"/>
  <c r="H1475" i="5"/>
  <c r="H1476" i="5"/>
  <c r="H1477" i="5"/>
  <c r="H1478" i="5"/>
  <c r="H1479" i="5"/>
  <c r="H1480" i="5"/>
  <c r="H1481" i="5"/>
  <c r="H1482" i="5"/>
  <c r="H1483" i="5"/>
  <c r="H1484" i="5"/>
  <c r="H1485" i="5"/>
  <c r="H1486" i="5"/>
  <c r="H1487" i="5"/>
  <c r="H1488" i="5"/>
  <c r="H1489" i="5"/>
  <c r="H1490" i="5"/>
  <c r="H1491" i="5"/>
  <c r="H1492" i="5"/>
  <c r="H1493" i="5"/>
  <c r="H1494" i="5"/>
  <c r="H1495" i="5"/>
  <c r="H1496" i="5"/>
  <c r="H1497" i="5"/>
  <c r="H1498" i="5"/>
  <c r="H1499" i="5"/>
  <c r="H1500" i="5"/>
  <c r="H1501" i="5"/>
  <c r="H1502" i="5"/>
  <c r="H1503" i="5"/>
  <c r="H1504" i="5"/>
  <c r="H1505" i="5"/>
  <c r="H1506" i="5"/>
  <c r="H1507" i="5"/>
  <c r="H1508" i="5"/>
  <c r="H1509" i="5"/>
  <c r="H1510" i="5"/>
  <c r="H1511" i="5"/>
  <c r="H1512" i="5"/>
  <c r="H1513" i="5"/>
  <c r="H1514" i="5"/>
  <c r="H1515" i="5"/>
  <c r="H1516" i="5"/>
  <c r="H1517" i="5"/>
  <c r="H1518" i="5"/>
  <c r="H1519" i="5"/>
  <c r="H1520" i="5"/>
  <c r="H1521" i="5"/>
  <c r="H1522" i="5"/>
  <c r="H1523" i="5"/>
  <c r="H1524" i="5"/>
  <c r="H1525" i="5"/>
  <c r="H1526" i="5"/>
  <c r="H1527" i="5"/>
  <c r="H1528" i="5"/>
  <c r="H1529" i="5"/>
  <c r="H1530" i="5"/>
  <c r="H1531" i="5"/>
  <c r="H1532" i="5"/>
  <c r="H1533" i="5"/>
  <c r="H1534" i="5"/>
  <c r="H1535" i="5"/>
  <c r="H1536" i="5"/>
  <c r="H1537" i="5"/>
  <c r="H1538" i="5"/>
  <c r="H1539" i="5"/>
  <c r="H1540" i="5"/>
  <c r="H1541" i="5"/>
  <c r="H1542" i="5"/>
  <c r="H1543" i="5"/>
  <c r="H1544" i="5"/>
  <c r="H1545" i="5"/>
  <c r="H1546" i="5"/>
  <c r="H1547" i="5"/>
  <c r="H1548" i="5"/>
  <c r="H1549" i="5"/>
  <c r="H1550" i="5"/>
  <c r="H1551" i="5"/>
  <c r="H1552" i="5"/>
  <c r="H1553" i="5"/>
  <c r="H1554" i="5"/>
  <c r="H1555" i="5"/>
  <c r="H1556" i="5"/>
  <c r="H1557" i="5"/>
  <c r="H1558" i="5"/>
  <c r="H1559" i="5"/>
  <c r="H1560" i="5"/>
  <c r="H1561" i="5"/>
  <c r="H1562" i="5"/>
  <c r="H1563" i="5"/>
  <c r="H1564" i="5"/>
  <c r="H1565" i="5"/>
  <c r="H1566" i="5"/>
  <c r="H1567" i="5"/>
  <c r="H1568" i="5"/>
  <c r="H1569" i="5"/>
  <c r="H1570" i="5"/>
  <c r="H1571" i="5"/>
  <c r="H1572" i="5"/>
  <c r="H1573" i="5"/>
  <c r="H1574" i="5"/>
  <c r="H1575" i="5"/>
  <c r="H1576" i="5"/>
  <c r="H1577" i="5"/>
  <c r="H1578" i="5"/>
  <c r="H1579" i="5"/>
  <c r="H1580" i="5"/>
  <c r="H1581" i="5"/>
  <c r="H1582" i="5"/>
  <c r="H1583" i="5"/>
  <c r="H1584" i="5"/>
  <c r="H1585" i="5"/>
  <c r="H1586" i="5"/>
  <c r="H1587" i="5"/>
  <c r="H1588" i="5"/>
  <c r="H1589" i="5"/>
  <c r="H1590" i="5"/>
  <c r="H1591" i="5"/>
  <c r="H1592" i="5"/>
  <c r="H1593" i="5"/>
  <c r="H1594" i="5"/>
  <c r="H1595" i="5"/>
  <c r="H1596" i="5"/>
  <c r="H1597" i="5"/>
  <c r="H1598" i="5"/>
  <c r="H1599" i="5"/>
  <c r="H1600" i="5"/>
  <c r="H1601" i="5"/>
  <c r="H1602" i="5"/>
  <c r="H1603" i="5"/>
  <c r="H1604" i="5"/>
  <c r="H1605" i="5"/>
  <c r="H1606" i="5"/>
  <c r="H1607" i="5"/>
  <c r="H1608" i="5"/>
  <c r="H1609" i="5"/>
  <c r="H1610" i="5"/>
  <c r="H1611" i="5"/>
  <c r="H1612" i="5"/>
  <c r="H1613" i="5"/>
  <c r="H1614" i="5"/>
  <c r="H1615" i="5"/>
  <c r="H1616" i="5"/>
  <c r="H1617" i="5"/>
  <c r="H1618" i="5"/>
  <c r="H1619" i="5"/>
  <c r="H1620" i="5"/>
  <c r="H1621" i="5"/>
  <c r="H1622" i="5"/>
  <c r="H1623" i="5"/>
  <c r="H1624" i="5"/>
  <c r="H1625" i="5"/>
  <c r="H1626" i="5"/>
  <c r="H1627" i="5"/>
  <c r="H1628" i="5"/>
  <c r="H1629" i="5"/>
  <c r="H1630" i="5"/>
  <c r="H1631" i="5"/>
  <c r="H1632" i="5"/>
  <c r="H1633" i="5"/>
  <c r="H1634" i="5"/>
  <c r="H1635" i="5"/>
  <c r="H1636" i="5"/>
  <c r="H1637" i="5"/>
  <c r="H1638" i="5"/>
  <c r="H1639" i="5"/>
  <c r="H1640" i="5"/>
  <c r="H1641" i="5"/>
  <c r="H1642" i="5"/>
  <c r="H1643" i="5"/>
  <c r="H1644" i="5"/>
  <c r="H1645" i="5"/>
  <c r="H1646" i="5"/>
  <c r="H1647" i="5"/>
  <c r="H1648" i="5"/>
  <c r="H1649" i="5"/>
  <c r="H1650" i="5"/>
  <c r="H1651" i="5"/>
  <c r="H1652" i="5"/>
  <c r="H1653" i="5"/>
  <c r="H1654" i="5"/>
  <c r="H1655" i="5"/>
  <c r="H1656" i="5"/>
  <c r="H1657" i="5"/>
  <c r="H1658" i="5"/>
  <c r="H1659" i="5"/>
  <c r="H1660" i="5"/>
  <c r="H1661" i="5"/>
  <c r="H1662" i="5"/>
  <c r="H1663" i="5"/>
  <c r="H1664" i="5"/>
  <c r="H1665" i="5"/>
  <c r="H1666" i="5"/>
  <c r="H1667" i="5"/>
  <c r="H1668" i="5"/>
  <c r="H1669" i="5"/>
  <c r="H1670" i="5"/>
  <c r="H1671" i="5"/>
  <c r="H1672" i="5"/>
  <c r="H1673" i="5"/>
  <c r="H1674" i="5"/>
  <c r="H1675" i="5"/>
  <c r="H1676" i="5"/>
  <c r="H1677" i="5"/>
  <c r="H1678" i="5"/>
  <c r="H1679" i="5"/>
  <c r="H1680" i="5"/>
  <c r="H1681" i="5"/>
  <c r="H1682" i="5"/>
  <c r="H1683" i="5"/>
  <c r="H1684" i="5"/>
  <c r="H1685" i="5"/>
  <c r="H1686" i="5"/>
  <c r="H1687" i="5"/>
  <c r="H1688" i="5"/>
  <c r="H1689" i="5"/>
  <c r="H1690" i="5"/>
  <c r="H1691" i="5"/>
  <c r="H1692" i="5"/>
  <c r="H1693" i="5"/>
  <c r="H1694" i="5"/>
  <c r="H1695" i="5"/>
  <c r="H1696" i="5"/>
  <c r="H1697" i="5"/>
  <c r="H1698" i="5"/>
  <c r="H1699" i="5"/>
  <c r="H1700" i="5"/>
  <c r="H1701" i="5"/>
  <c r="H1702" i="5"/>
  <c r="H1703" i="5"/>
  <c r="H1704" i="5"/>
  <c r="H1705" i="5"/>
  <c r="H1706" i="5"/>
  <c r="H1707" i="5"/>
  <c r="H1708" i="5"/>
  <c r="H1709" i="5"/>
  <c r="H1710" i="5"/>
  <c r="H1711" i="5"/>
  <c r="H1712" i="5"/>
  <c r="H1713" i="5"/>
  <c r="H1714" i="5"/>
  <c r="H1715" i="5"/>
  <c r="H1716" i="5"/>
  <c r="H1717" i="5"/>
  <c r="H1718" i="5"/>
  <c r="H1719" i="5"/>
  <c r="H1720" i="5"/>
  <c r="H1721" i="5"/>
  <c r="H1722" i="5"/>
  <c r="H1723" i="5"/>
  <c r="H1724" i="5"/>
  <c r="H1725" i="5"/>
  <c r="H1726" i="5"/>
  <c r="H1727" i="5"/>
  <c r="H1728" i="5"/>
  <c r="H1729" i="5"/>
  <c r="H1730" i="5"/>
  <c r="H1731" i="5"/>
  <c r="H1732" i="5"/>
  <c r="H1733" i="5"/>
  <c r="H1734" i="5"/>
  <c r="H1735" i="5"/>
  <c r="H1736" i="5"/>
  <c r="H1737" i="5"/>
  <c r="H1738" i="5"/>
  <c r="H1739" i="5"/>
  <c r="H1740" i="5"/>
  <c r="H1741" i="5"/>
  <c r="H1742" i="5"/>
  <c r="H1743" i="5"/>
  <c r="H1744" i="5"/>
  <c r="H1745" i="5"/>
  <c r="H1746" i="5"/>
  <c r="H1747" i="5"/>
  <c r="H1748" i="5"/>
  <c r="H1749" i="5"/>
  <c r="H1750" i="5"/>
  <c r="H1751" i="5"/>
  <c r="H1752" i="5"/>
  <c r="H1753" i="5"/>
  <c r="H1754" i="5"/>
  <c r="H1755" i="5"/>
  <c r="H1756" i="5"/>
  <c r="H1757" i="5"/>
  <c r="H1758" i="5"/>
  <c r="H1759" i="5"/>
  <c r="H1760" i="5"/>
  <c r="H1761" i="5"/>
  <c r="H1762" i="5"/>
  <c r="H1763" i="5"/>
  <c r="H1764" i="5"/>
  <c r="H1765" i="5"/>
  <c r="H1766" i="5"/>
  <c r="H1767" i="5"/>
  <c r="H1768" i="5"/>
  <c r="H1769" i="5"/>
  <c r="H1770" i="5"/>
  <c r="H1771" i="5"/>
  <c r="H1772" i="5"/>
  <c r="H1773" i="5"/>
  <c r="H1774" i="5"/>
  <c r="H1775" i="5"/>
  <c r="H1776" i="5"/>
  <c r="H1777" i="5"/>
  <c r="H1778" i="5"/>
  <c r="H1779" i="5"/>
  <c r="H1780" i="5"/>
  <c r="H1781" i="5"/>
  <c r="H1782" i="5"/>
  <c r="H1783" i="5"/>
  <c r="H1784" i="5"/>
  <c r="H1785" i="5"/>
  <c r="H1786" i="5"/>
  <c r="H1787" i="5"/>
  <c r="H1788" i="5"/>
  <c r="H1789" i="5"/>
  <c r="H1790" i="5"/>
  <c r="H1791" i="5"/>
  <c r="H1792" i="5"/>
  <c r="H1793" i="5"/>
  <c r="H1794" i="5"/>
  <c r="H1795" i="5"/>
  <c r="H1796" i="5"/>
  <c r="H1797" i="5"/>
  <c r="H1798" i="5"/>
  <c r="H1799" i="5"/>
  <c r="H1800" i="5"/>
  <c r="H1801" i="5"/>
  <c r="H1802" i="5"/>
  <c r="H1803" i="5"/>
  <c r="H1804" i="5"/>
  <c r="H1805" i="5"/>
  <c r="H1806" i="5"/>
  <c r="H1807" i="5"/>
  <c r="H1808" i="5"/>
  <c r="H1809" i="5"/>
  <c r="H1810" i="5"/>
  <c r="H1811" i="5"/>
  <c r="H1812" i="5"/>
  <c r="H1813" i="5"/>
  <c r="H1814" i="5"/>
  <c r="H1815" i="5"/>
  <c r="H1816" i="5"/>
  <c r="H1817" i="5"/>
  <c r="H1818" i="5"/>
  <c r="H1819" i="5"/>
  <c r="H1820" i="5"/>
  <c r="H1821" i="5"/>
  <c r="H1822" i="5"/>
  <c r="H1823" i="5"/>
  <c r="H1824" i="5"/>
  <c r="H1825" i="5"/>
  <c r="H1826" i="5"/>
  <c r="H1827" i="5"/>
  <c r="H1828" i="5"/>
  <c r="H1829" i="5"/>
  <c r="H1830" i="5"/>
  <c r="H1831" i="5"/>
  <c r="H1832" i="5"/>
  <c r="H1833" i="5"/>
  <c r="H1834" i="5"/>
  <c r="H1835" i="5"/>
  <c r="H1836" i="5"/>
  <c r="H1837" i="5"/>
  <c r="H1838" i="5"/>
  <c r="H1839" i="5"/>
  <c r="H1840" i="5"/>
  <c r="H1841" i="5"/>
  <c r="H1842" i="5"/>
  <c r="H1843" i="5"/>
  <c r="H1844" i="5"/>
  <c r="H1845" i="5"/>
  <c r="H1846" i="5"/>
  <c r="H1847" i="5"/>
  <c r="H1848" i="5"/>
  <c r="H1849" i="5"/>
  <c r="H1850" i="5"/>
  <c r="H1851" i="5"/>
  <c r="H1852" i="5"/>
  <c r="H1853" i="5"/>
  <c r="H1854" i="5"/>
  <c r="H1855" i="5"/>
  <c r="H1856" i="5"/>
  <c r="H1857" i="5"/>
  <c r="H1858" i="5"/>
  <c r="H1859" i="5"/>
  <c r="H1860" i="5"/>
  <c r="H1861" i="5"/>
  <c r="H1862" i="5"/>
  <c r="H1863" i="5"/>
  <c r="H1864" i="5"/>
  <c r="H1865" i="5"/>
  <c r="H1866" i="5"/>
  <c r="H1867" i="5"/>
  <c r="H1868" i="5"/>
  <c r="H1869" i="5"/>
  <c r="H1870" i="5"/>
  <c r="H1871" i="5"/>
  <c r="H1872" i="5"/>
  <c r="H1873" i="5"/>
  <c r="H1874" i="5"/>
  <c r="H1875" i="5"/>
  <c r="H1876" i="5"/>
  <c r="H1877" i="5"/>
  <c r="H1878" i="5"/>
  <c r="H1879" i="5"/>
  <c r="H1880" i="5"/>
  <c r="H1881" i="5"/>
  <c r="H1882" i="5"/>
  <c r="H1883" i="5"/>
  <c r="H1884" i="5"/>
  <c r="H1885" i="5"/>
  <c r="H1886" i="5"/>
  <c r="H1887" i="5"/>
  <c r="H1888" i="5"/>
  <c r="H1889" i="5"/>
  <c r="H1890" i="5"/>
  <c r="H1891" i="5"/>
  <c r="H1892" i="5"/>
  <c r="H1893" i="5"/>
  <c r="H1894" i="5"/>
  <c r="H1895" i="5"/>
  <c r="H1896" i="5"/>
  <c r="H1897" i="5"/>
  <c r="H1898" i="5"/>
  <c r="H1899" i="5"/>
  <c r="H1900" i="5"/>
  <c r="H1901" i="5"/>
  <c r="H1902" i="5"/>
  <c r="H1903" i="5"/>
  <c r="H1904" i="5"/>
  <c r="H1905" i="5"/>
  <c r="H1906" i="5"/>
  <c r="H1907" i="5"/>
  <c r="H1908" i="5"/>
  <c r="H1909" i="5"/>
  <c r="H1910" i="5"/>
  <c r="H1911" i="5"/>
  <c r="H1912" i="5"/>
  <c r="H1913" i="5"/>
  <c r="H1914" i="5"/>
  <c r="H1915" i="5"/>
  <c r="H1916" i="5"/>
  <c r="H1917" i="5"/>
  <c r="H1918" i="5"/>
  <c r="H1919" i="5"/>
  <c r="H1920" i="5"/>
  <c r="H1921" i="5"/>
  <c r="H1922" i="5"/>
  <c r="H1923" i="5"/>
  <c r="H1924" i="5"/>
  <c r="H1925" i="5"/>
  <c r="H1926" i="5"/>
  <c r="H1927" i="5"/>
  <c r="H1928" i="5"/>
  <c r="H1929" i="5"/>
  <c r="H1930" i="5"/>
  <c r="H1931" i="5"/>
  <c r="H1932" i="5"/>
  <c r="H1933" i="5"/>
  <c r="H1934" i="5"/>
  <c r="H1935" i="5"/>
  <c r="H1936" i="5"/>
  <c r="H1937" i="5"/>
  <c r="H1938" i="5"/>
  <c r="H1939" i="5"/>
  <c r="H1940" i="5"/>
  <c r="H1941" i="5"/>
  <c r="H1942" i="5"/>
  <c r="H1943" i="5"/>
  <c r="H1944" i="5"/>
  <c r="H1945" i="5"/>
  <c r="H1946" i="5"/>
  <c r="H1947" i="5"/>
  <c r="H1948" i="5"/>
  <c r="H1949" i="5"/>
  <c r="H1950" i="5"/>
  <c r="H1951" i="5"/>
  <c r="H1952" i="5"/>
  <c r="H1953" i="5"/>
  <c r="H1954" i="5"/>
  <c r="H1955" i="5"/>
  <c r="H1956" i="5"/>
  <c r="H1957" i="5"/>
  <c r="H1958" i="5"/>
  <c r="H1959" i="5"/>
  <c r="H1960" i="5"/>
  <c r="H1961" i="5"/>
  <c r="H1962" i="5"/>
  <c r="H1963" i="5"/>
  <c r="H1964" i="5"/>
  <c r="H1965" i="5"/>
  <c r="H1966" i="5"/>
  <c r="H1967" i="5"/>
  <c r="H1968" i="5"/>
  <c r="H1969" i="5"/>
  <c r="H1970" i="5"/>
  <c r="H1971" i="5"/>
  <c r="H1972" i="5"/>
  <c r="H1973" i="5"/>
  <c r="H1974" i="5"/>
  <c r="H1975" i="5"/>
  <c r="H1976" i="5"/>
  <c r="H1977" i="5"/>
  <c r="H1978" i="5"/>
  <c r="H1979" i="5"/>
  <c r="H1980" i="5"/>
  <c r="H1981" i="5"/>
  <c r="H1982" i="5"/>
  <c r="H1983" i="5"/>
  <c r="H1984" i="5"/>
  <c r="H1985" i="5"/>
  <c r="H1986" i="5"/>
  <c r="H1987" i="5"/>
  <c r="H1988" i="5"/>
  <c r="H1989" i="5"/>
  <c r="H1990" i="5"/>
  <c r="H1991" i="5"/>
  <c r="H1992" i="5"/>
  <c r="H1993" i="5"/>
  <c r="H1994" i="5"/>
  <c r="H1995" i="5"/>
  <c r="H1996" i="5"/>
  <c r="H1997" i="5"/>
  <c r="H1998" i="5"/>
  <c r="H1999" i="5"/>
  <c r="H2000" i="5"/>
  <c r="H2001" i="5"/>
  <c r="H2002" i="5"/>
  <c r="H2003" i="5"/>
  <c r="H2004" i="5"/>
  <c r="H2005" i="5"/>
  <c r="H2006" i="5"/>
  <c r="H2007" i="5"/>
  <c r="H2008" i="5"/>
  <c r="H2009" i="5"/>
  <c r="H2010" i="5"/>
  <c r="H2011" i="5"/>
  <c r="H2012" i="5"/>
  <c r="H2013" i="5"/>
  <c r="H2014" i="5"/>
  <c r="H2015" i="5"/>
  <c r="H2016" i="5"/>
  <c r="H2017" i="5"/>
  <c r="H2018" i="5"/>
  <c r="H2019" i="5"/>
  <c r="H2020" i="5"/>
  <c r="H2021" i="5"/>
  <c r="H2022" i="5"/>
  <c r="H2023" i="5"/>
  <c r="H2024" i="5"/>
  <c r="H2025" i="5"/>
  <c r="H2026" i="5"/>
  <c r="H2027" i="5"/>
  <c r="H2028" i="5"/>
  <c r="H2029" i="5"/>
  <c r="H2030" i="5"/>
  <c r="H2031" i="5"/>
  <c r="H2032" i="5"/>
  <c r="H2033" i="5"/>
  <c r="H2034" i="5"/>
  <c r="H2035" i="5"/>
  <c r="H2036" i="5"/>
  <c r="H2037" i="5"/>
  <c r="H2038" i="5"/>
  <c r="H2039" i="5"/>
  <c r="H2040" i="5"/>
  <c r="H2041" i="5"/>
  <c r="H2042" i="5"/>
  <c r="H2043" i="5"/>
  <c r="H2044" i="5"/>
  <c r="H2045" i="5"/>
  <c r="H2046" i="5"/>
  <c r="H2047" i="5"/>
  <c r="H2048" i="5"/>
  <c r="H2049" i="5"/>
  <c r="H2050" i="5"/>
  <c r="H2051" i="5"/>
  <c r="H2052" i="5"/>
  <c r="H2053" i="5"/>
  <c r="H2054" i="5"/>
  <c r="H2055" i="5"/>
  <c r="H2056" i="5"/>
  <c r="H2057" i="5"/>
  <c r="H2058" i="5"/>
  <c r="H2059" i="5"/>
  <c r="H2060" i="5"/>
  <c r="H2061" i="5"/>
  <c r="H2062" i="5"/>
  <c r="H2063" i="5"/>
  <c r="H2064" i="5"/>
  <c r="H2065" i="5"/>
  <c r="H2066" i="5"/>
  <c r="H2067" i="5"/>
  <c r="H2068" i="5"/>
  <c r="H2069" i="5"/>
  <c r="H2070" i="5"/>
  <c r="H2071" i="5"/>
  <c r="H2072" i="5"/>
  <c r="H2073" i="5"/>
  <c r="H2074" i="5"/>
  <c r="H2075" i="5"/>
  <c r="H2076" i="5"/>
  <c r="H2077" i="5"/>
  <c r="H2078" i="5"/>
  <c r="H2079" i="5"/>
  <c r="H2080" i="5"/>
  <c r="H2081" i="5"/>
  <c r="H2082" i="5"/>
  <c r="H2083" i="5"/>
  <c r="H2084" i="5"/>
  <c r="H2085" i="5"/>
  <c r="H2086" i="5"/>
  <c r="H2087" i="5"/>
  <c r="H2088" i="5"/>
  <c r="H2089" i="5"/>
  <c r="H2090" i="5"/>
  <c r="H2091" i="5"/>
  <c r="H2092" i="5"/>
  <c r="H2093" i="5"/>
  <c r="H2094" i="5"/>
  <c r="H2095" i="5"/>
  <c r="H2096" i="5"/>
  <c r="H2097" i="5"/>
  <c r="H2098" i="5"/>
  <c r="H2099" i="5"/>
  <c r="H2100" i="5"/>
  <c r="H2101" i="5"/>
  <c r="H2102" i="5"/>
  <c r="H2103" i="5"/>
  <c r="H2104" i="5"/>
  <c r="H2105" i="5"/>
  <c r="H2106" i="5"/>
  <c r="H2107" i="5"/>
  <c r="H2108" i="5"/>
  <c r="H2109" i="5"/>
  <c r="H2110" i="5"/>
  <c r="H2111" i="5"/>
  <c r="H2112" i="5"/>
  <c r="H2113" i="5"/>
  <c r="H2114" i="5"/>
  <c r="H2115" i="5"/>
  <c r="H2116" i="5"/>
  <c r="H2117" i="5"/>
  <c r="H2118" i="5"/>
  <c r="H2119" i="5"/>
  <c r="H2120" i="5"/>
  <c r="H2121" i="5"/>
  <c r="H2122" i="5"/>
  <c r="H2123" i="5"/>
  <c r="H2124" i="5"/>
  <c r="H2125" i="5"/>
  <c r="H2126" i="5"/>
  <c r="H2127" i="5"/>
  <c r="H2128" i="5"/>
  <c r="H2129" i="5"/>
  <c r="H2130" i="5"/>
  <c r="H2131" i="5"/>
  <c r="H2132" i="5"/>
  <c r="H2133" i="5"/>
  <c r="H2134" i="5"/>
  <c r="H2135" i="5"/>
  <c r="H2136" i="5"/>
  <c r="H2137" i="5"/>
  <c r="H2138" i="5"/>
  <c r="H2139" i="5"/>
  <c r="H2140" i="5"/>
  <c r="H2141" i="5"/>
  <c r="H2142" i="5"/>
  <c r="H2143" i="5"/>
  <c r="H2144" i="5"/>
  <c r="H2145" i="5"/>
  <c r="H2146" i="5"/>
  <c r="H2147" i="5"/>
  <c r="H2148" i="5"/>
  <c r="H2149" i="5"/>
  <c r="H2150" i="5"/>
  <c r="H2151" i="5"/>
  <c r="H2152" i="5"/>
  <c r="H2153" i="5"/>
  <c r="H2154" i="5"/>
  <c r="H2155" i="5"/>
  <c r="H2156" i="5"/>
  <c r="H2157" i="5"/>
  <c r="H2158" i="5"/>
  <c r="H2159" i="5"/>
  <c r="H2160" i="5"/>
  <c r="H2161" i="5"/>
  <c r="H2162" i="5"/>
  <c r="H2163" i="5"/>
  <c r="H3" i="5"/>
  <c r="G6" i="5"/>
  <c r="G8" i="5"/>
  <c r="G12" i="5"/>
  <c r="G14" i="5"/>
  <c r="G50" i="5"/>
  <c r="G52" i="5"/>
  <c r="I52" i="5" s="1"/>
  <c r="G53" i="5"/>
  <c r="G89" i="5"/>
  <c r="G94" i="5"/>
  <c r="G97" i="5"/>
  <c r="G102" i="5"/>
  <c r="I102" i="5" s="1"/>
  <c r="G103" i="5"/>
  <c r="G107" i="5"/>
  <c r="G109" i="5"/>
  <c r="G113" i="5"/>
  <c r="G115" i="5"/>
  <c r="I115" i="5" s="1"/>
  <c r="G116" i="5"/>
  <c r="G119" i="5"/>
  <c r="G162" i="5"/>
  <c r="G166" i="5"/>
  <c r="G168" i="5"/>
  <c r="G173" i="5"/>
  <c r="G178" i="5"/>
  <c r="I178" i="5" s="1"/>
  <c r="G179" i="5"/>
  <c r="G181" i="5"/>
  <c r="G191" i="5"/>
  <c r="G196" i="5"/>
  <c r="I196" i="5" s="1"/>
  <c r="G197" i="5"/>
  <c r="G200" i="5"/>
  <c r="I200" i="5" s="1"/>
  <c r="G201" i="5"/>
  <c r="I201" i="5" s="1"/>
  <c r="G203" i="5"/>
  <c r="G206" i="5"/>
  <c r="G208" i="5"/>
  <c r="G212" i="5"/>
  <c r="G217" i="5"/>
  <c r="I217" i="5" s="1"/>
  <c r="G218" i="5"/>
  <c r="G220" i="5"/>
  <c r="G224" i="5"/>
  <c r="G227" i="5"/>
  <c r="G232" i="5"/>
  <c r="I232" i="5" s="1"/>
  <c r="G233" i="5"/>
  <c r="G235" i="5"/>
  <c r="G238" i="5"/>
  <c r="I238" i="5" s="1"/>
  <c r="G239" i="5"/>
  <c r="G328" i="5"/>
  <c r="I328" i="5" s="1"/>
  <c r="G331" i="5"/>
  <c r="G333" i="5"/>
  <c r="G348" i="5"/>
  <c r="G353" i="5"/>
  <c r="G357" i="5"/>
  <c r="G362" i="5"/>
  <c r="G367" i="5"/>
  <c r="G372" i="5"/>
  <c r="I372" i="5" s="1"/>
  <c r="G373" i="5"/>
  <c r="G375" i="5"/>
  <c r="G380" i="5"/>
  <c r="G385" i="5"/>
  <c r="G390" i="5"/>
  <c r="G393" i="5"/>
  <c r="G397" i="5"/>
  <c r="I397" i="5" s="1"/>
  <c r="G398" i="5"/>
  <c r="I398" i="5" s="1"/>
  <c r="G401" i="5"/>
  <c r="G405" i="5"/>
  <c r="G410" i="5"/>
  <c r="G414" i="5"/>
  <c r="I414" i="5" s="1"/>
  <c r="G415" i="5"/>
  <c r="G506" i="5"/>
  <c r="I506" i="5" s="1"/>
  <c r="G507" i="5"/>
  <c r="I507" i="5" s="1"/>
  <c r="G508" i="5"/>
  <c r="G513" i="5"/>
  <c r="G562" i="5"/>
  <c r="G564" i="5"/>
  <c r="G569" i="5"/>
  <c r="G572" i="5"/>
  <c r="G575" i="5"/>
  <c r="G580" i="5"/>
  <c r="I580" i="5" s="1"/>
  <c r="G581" i="5"/>
  <c r="G583" i="5"/>
  <c r="G588" i="5"/>
  <c r="G592" i="5"/>
  <c r="I592" i="5" s="1"/>
  <c r="G609" i="5"/>
  <c r="G612" i="5"/>
  <c r="G614" i="5"/>
  <c r="I614" i="5" s="1"/>
  <c r="G617" i="5"/>
  <c r="G621" i="5"/>
  <c r="I621" i="5" s="1"/>
  <c r="G622" i="5"/>
  <c r="G626" i="5"/>
  <c r="G628" i="5"/>
  <c r="G633" i="5"/>
  <c r="I633" i="5" s="1"/>
  <c r="G634" i="5"/>
  <c r="G637" i="5"/>
  <c r="G638" i="5" s="1"/>
  <c r="G683" i="5"/>
  <c r="G685" i="5"/>
  <c r="G689" i="5"/>
  <c r="I689" i="5" s="1"/>
  <c r="G690" i="5"/>
  <c r="I690" i="5" s="1"/>
  <c r="G691" i="5"/>
  <c r="G712" i="5"/>
  <c r="I712" i="5" s="1"/>
  <c r="G713" i="5"/>
  <c r="G717" i="5"/>
  <c r="G719" i="5"/>
  <c r="I719" i="5" s="1"/>
  <c r="G720" i="5"/>
  <c r="G725" i="5"/>
  <c r="G727" i="5"/>
  <c r="G732" i="5"/>
  <c r="G737" i="5"/>
  <c r="G740" i="5"/>
  <c r="G743" i="5"/>
  <c r="G747" i="5"/>
  <c r="G752" i="5"/>
  <c r="G796" i="5"/>
  <c r="G798" i="5"/>
  <c r="I798" i="5" s="1"/>
  <c r="G799" i="5"/>
  <c r="I799" i="5" s="1"/>
  <c r="G800" i="5"/>
  <c r="I800" i="5" s="1"/>
  <c r="G801" i="5"/>
  <c r="G889" i="5"/>
  <c r="G891" i="5"/>
  <c r="G894" i="5"/>
  <c r="G895" i="5" s="1"/>
  <c r="G899" i="5"/>
  <c r="G903" i="5"/>
  <c r="I903" i="5" s="1"/>
  <c r="G904" i="5"/>
  <c r="I904" i="5" s="1"/>
  <c r="G906" i="5"/>
  <c r="G932" i="5"/>
  <c r="G998" i="5"/>
  <c r="G999" i="5" s="1"/>
  <c r="G1003" i="5"/>
  <c r="I1003" i="5" s="1"/>
  <c r="G1004" i="5"/>
  <c r="G1006" i="5"/>
  <c r="G1008" i="5"/>
  <c r="G1010" i="5"/>
  <c r="I1010" i="5" s="1"/>
  <c r="G1011" i="5"/>
  <c r="G1013" i="5"/>
  <c r="G1018" i="5"/>
  <c r="G1023" i="5"/>
  <c r="G1073" i="5"/>
  <c r="G1086" i="5"/>
  <c r="G1087" i="5" s="1"/>
  <c r="G1127" i="5"/>
  <c r="G1130" i="5"/>
  <c r="I1130" i="5" s="1"/>
  <c r="G1164" i="5"/>
  <c r="G1167" i="5"/>
  <c r="G1172" i="5"/>
  <c r="G1174" i="5"/>
  <c r="G1175" i="5" s="1"/>
  <c r="G1177" i="5"/>
  <c r="I1177" i="5" s="1"/>
  <c r="G1178" i="5"/>
  <c r="G1181" i="5"/>
  <c r="G1183" i="5"/>
  <c r="G1223" i="5"/>
  <c r="G1225" i="5"/>
  <c r="G1227" i="5"/>
  <c r="G1228" i="5" s="1"/>
  <c r="G1232" i="5"/>
  <c r="I1232" i="5" s="1"/>
  <c r="G1233" i="5"/>
  <c r="G1236" i="5"/>
  <c r="I1236" i="5" s="1"/>
  <c r="G1238" i="5"/>
  <c r="G1239" i="5" s="1"/>
  <c r="G1242" i="5"/>
  <c r="G1244" i="5"/>
  <c r="G1246" i="5"/>
  <c r="I1246" i="5" s="1"/>
  <c r="G1251" i="5"/>
  <c r="G1255" i="5"/>
  <c r="G1290" i="5"/>
  <c r="G1295" i="5"/>
  <c r="G1296" i="5" s="1"/>
  <c r="G1297" i="5" s="1"/>
  <c r="G1300" i="5"/>
  <c r="I1300" i="5" s="1"/>
  <c r="G1305" i="5"/>
  <c r="G1307" i="5"/>
  <c r="G1308" i="5" s="1"/>
  <c r="G1309" i="5" s="1"/>
  <c r="G1315" i="5"/>
  <c r="G1316" i="5" s="1"/>
  <c r="G1317" i="5" s="1"/>
  <c r="I1317" i="5" s="1"/>
  <c r="G1318" i="5"/>
  <c r="G1321" i="5"/>
  <c r="I1321" i="5" s="1"/>
  <c r="G1322" i="5"/>
  <c r="I1322" i="5" s="1"/>
  <c r="G1323" i="5"/>
  <c r="G1324" i="5" s="1"/>
  <c r="I1324" i="5" s="1"/>
  <c r="G1325" i="5"/>
  <c r="I1325" i="5" s="1"/>
  <c r="G1330" i="5"/>
  <c r="G1334" i="5"/>
  <c r="G1335" i="5" s="1"/>
  <c r="G1336" i="5" s="1"/>
  <c r="G1339" i="5"/>
  <c r="G1343" i="5"/>
  <c r="G1382" i="5"/>
  <c r="I1382" i="5" s="1"/>
  <c r="G1383" i="5"/>
  <c r="G1384" i="5" s="1"/>
  <c r="G1385" i="5" s="1"/>
  <c r="G1387" i="5"/>
  <c r="I1387" i="5" s="1"/>
  <c r="G1388" i="5"/>
  <c r="I1388" i="5" s="1"/>
  <c r="G1389" i="5"/>
  <c r="G1391" i="5"/>
  <c r="G1392" i="5" s="1"/>
  <c r="I1392" i="5" s="1"/>
  <c r="G1393" i="5"/>
  <c r="G1395" i="5"/>
  <c r="G1442" i="5"/>
  <c r="G1447" i="5"/>
  <c r="G1448" i="5" s="1"/>
  <c r="G1449" i="5" s="1"/>
  <c r="G1468" i="5"/>
  <c r="G1469" i="5" s="1"/>
  <c r="I1469" i="5" s="1"/>
  <c r="G1470" i="5"/>
  <c r="G1471" i="5" s="1"/>
  <c r="G1474" i="5"/>
  <c r="G1494" i="5"/>
  <c r="G1495" i="5" s="1"/>
  <c r="G1498" i="5"/>
  <c r="G1502" i="5"/>
  <c r="I1502" i="5" s="1"/>
  <c r="G1503" i="5"/>
  <c r="G1505" i="5"/>
  <c r="G1509" i="5"/>
  <c r="G1511" i="5"/>
  <c r="G1512" i="5" s="1"/>
  <c r="G1513" i="5" s="1"/>
  <c r="G1515" i="5"/>
  <c r="G1516" i="5" s="1"/>
  <c r="G1595" i="5"/>
  <c r="G1599" i="5"/>
  <c r="G1601" i="5"/>
  <c r="G1605" i="5"/>
  <c r="I1605" i="5" s="1"/>
  <c r="G1606" i="5"/>
  <c r="G1608" i="5"/>
  <c r="G1609" i="5" s="1"/>
  <c r="I1609" i="5" s="1"/>
  <c r="G1610" i="5"/>
  <c r="G1613" i="5"/>
  <c r="G1616" i="5"/>
  <c r="G1617" i="5" s="1"/>
  <c r="G1621" i="5"/>
  <c r="G1625" i="5"/>
  <c r="G1719" i="5"/>
  <c r="I1719" i="5" s="1"/>
  <c r="G1724" i="5"/>
  <c r="G1725" i="5" s="1"/>
  <c r="G1726" i="5" s="1"/>
  <c r="G1729" i="5"/>
  <c r="I1729" i="5" s="1"/>
  <c r="G1730" i="5"/>
  <c r="G1733" i="5"/>
  <c r="G1734" i="5" s="1"/>
  <c r="G1738" i="5"/>
  <c r="G1741" i="5"/>
  <c r="G1742" i="5" s="1"/>
  <c r="G1744" i="5"/>
  <c r="G1745" i="5" s="1"/>
  <c r="G1746" i="5" s="1"/>
  <c r="G1774" i="5"/>
  <c r="G1811" i="5"/>
  <c r="G1812" i="5" s="1"/>
  <c r="G1813" i="5" s="1"/>
  <c r="G1814" i="5" s="1"/>
  <c r="G1816" i="5"/>
  <c r="G1817" i="5" s="1"/>
  <c r="I1817" i="5" s="1"/>
  <c r="G1818" i="5"/>
  <c r="G1865" i="5"/>
  <c r="G1866" i="5" s="1"/>
  <c r="G1883" i="5"/>
  <c r="G1884" i="5" s="1"/>
  <c r="G1885" i="5" s="1"/>
  <c r="G1886" i="5" s="1"/>
  <c r="G1929" i="5"/>
  <c r="G1930" i="5" s="1"/>
  <c r="I1930" i="5" s="1"/>
  <c r="G1931" i="5"/>
  <c r="G1932" i="5" s="1"/>
  <c r="I1932" i="5" s="1"/>
  <c r="G1933" i="5"/>
  <c r="I1933" i="5" s="1"/>
  <c r="G1951" i="5"/>
  <c r="G1960" i="5"/>
  <c r="G1961" i="5" s="1"/>
  <c r="G1962" i="5" s="1"/>
  <c r="I1962" i="5" s="1"/>
  <c r="G1963" i="5"/>
  <c r="G1964" i="5" s="1"/>
  <c r="G1965" i="5" s="1"/>
  <c r="G1966" i="5" s="1"/>
  <c r="G2036" i="5"/>
  <c r="G2037" i="5" s="1"/>
  <c r="I2037" i="5" s="1"/>
  <c r="G2038" i="5"/>
  <c r="G2043" i="5"/>
  <c r="G2044" i="5" s="1"/>
  <c r="G2045" i="5" s="1"/>
  <c r="G2046" i="5" s="1"/>
  <c r="G2050" i="5"/>
  <c r="G2052" i="5"/>
  <c r="G2053" i="5" s="1"/>
  <c r="G2054" i="5" s="1"/>
  <c r="I2054" i="5" s="1"/>
  <c r="G2055" i="5"/>
  <c r="G2056" i="5" s="1"/>
  <c r="G2057" i="5" s="1"/>
  <c r="G2058" i="5" s="1"/>
  <c r="I2058" i="5" s="1"/>
  <c r="G2059" i="5"/>
  <c r="G2060" i="5" s="1"/>
  <c r="G2061" i="5" s="1"/>
  <c r="G2062" i="5" s="1"/>
  <c r="I2062" i="5" s="1"/>
  <c r="G2063" i="5"/>
  <c r="G2064" i="5" s="1"/>
  <c r="I2064" i="5" s="1"/>
  <c r="G2065" i="5"/>
  <c r="G2066" i="5" s="1"/>
  <c r="G2068" i="5"/>
  <c r="G2069" i="5" s="1"/>
  <c r="G2070" i="5" s="1"/>
  <c r="G2073" i="5"/>
  <c r="I2073" i="5" s="1"/>
  <c r="G2074" i="5"/>
  <c r="G2078" i="5"/>
  <c r="I2078" i="5" s="1"/>
  <c r="G2079" i="5"/>
  <c r="G2080" i="5" s="1"/>
  <c r="G2081" i="5" s="1"/>
  <c r="G2082" i="5" s="1"/>
  <c r="G2115" i="5"/>
  <c r="G2116" i="5" s="1"/>
  <c r="G2117" i="5" s="1"/>
  <c r="G2118" i="5" s="1"/>
  <c r="I2118" i="5" s="1"/>
  <c r="G2119" i="5"/>
  <c r="G2120" i="5" s="1"/>
  <c r="I2120" i="5" s="1"/>
  <c r="G2121" i="5"/>
  <c r="I2121" i="5" s="1"/>
  <c r="G2122" i="5"/>
  <c r="G2123" i="5" s="1"/>
  <c r="G2124" i="5" s="1"/>
  <c r="G2125" i="5" s="1"/>
  <c r="G2126" i="5" s="1"/>
  <c r="I2126" i="5" s="1"/>
  <c r="G2127" i="5"/>
  <c r="G2128" i="5" s="1"/>
  <c r="G2129" i="5" s="1"/>
  <c r="G2130" i="5" s="1"/>
  <c r="I2130" i="5" s="1"/>
  <c r="G2131" i="5"/>
  <c r="I2131" i="5" s="1"/>
  <c r="G2134" i="5"/>
  <c r="I2134" i="5" s="1"/>
  <c r="G2135" i="5"/>
  <c r="G2136" i="5" s="1"/>
  <c r="G2137" i="5" s="1"/>
  <c r="G2138" i="5" s="1"/>
  <c r="G2139" i="5" s="1"/>
  <c r="G2140" i="5" s="1"/>
  <c r="G2141" i="5" s="1"/>
  <c r="G2142" i="5" s="1"/>
  <c r="G2143" i="5" s="1"/>
  <c r="G2144" i="5" s="1"/>
  <c r="G2145" i="5" s="1"/>
  <c r="G2146" i="5" s="1"/>
  <c r="G2147" i="5" s="1"/>
  <c r="G2148" i="5" s="1"/>
  <c r="G2149" i="5" s="1"/>
  <c r="G2150" i="5" s="1"/>
  <c r="G2151" i="5" s="1"/>
  <c r="G2152" i="5" s="1"/>
  <c r="G2153" i="5" s="1"/>
  <c r="G2154" i="5" s="1"/>
  <c r="G2155" i="5" s="1"/>
  <c r="G2156" i="5" s="1"/>
  <c r="G2157" i="5" s="1"/>
  <c r="G2158" i="5" s="1"/>
  <c r="G2159" i="5" s="1"/>
  <c r="G2160" i="5" s="1"/>
  <c r="G2161" i="5" s="1"/>
  <c r="I2161" i="5" s="1"/>
  <c r="G2162" i="5"/>
  <c r="G2163" i="5" s="1"/>
  <c r="I2163" i="5" s="1"/>
  <c r="G3" i="5"/>
  <c r="G4" i="5" s="1"/>
  <c r="I4" i="5" s="1"/>
  <c r="G2" i="5"/>
  <c r="I2" i="5" s="1"/>
  <c r="J2" i="5" s="1"/>
  <c r="D1743" i="5"/>
  <c r="E1743" i="5" s="1"/>
  <c r="F1743" i="5" s="1"/>
  <c r="D161" i="5"/>
  <c r="E161" i="5" s="1"/>
  <c r="F161" i="5" s="1"/>
  <c r="D1864" i="5"/>
  <c r="E1864" i="5" s="1"/>
  <c r="F1864" i="5" s="1"/>
  <c r="D568" i="5"/>
  <c r="E568" i="5" s="1"/>
  <c r="F568" i="5" s="1"/>
  <c r="D505" i="5"/>
  <c r="E505" i="5" s="1"/>
  <c r="F505" i="5" s="1"/>
  <c r="D1810" i="5"/>
  <c r="E1810" i="5" s="1"/>
  <c r="F1810" i="5" s="1"/>
  <c r="D888" i="5"/>
  <c r="E888" i="5" s="1"/>
  <c r="F888" i="5" s="1"/>
  <c r="D636" i="5"/>
  <c r="E636" i="5" s="1"/>
  <c r="F636" i="5" s="1"/>
  <c r="D327" i="5"/>
  <c r="E327" i="5" s="1"/>
  <c r="F327" i="5" s="1"/>
  <c r="D682" i="5"/>
  <c r="E682" i="5" s="1"/>
  <c r="F682" i="5" s="1"/>
  <c r="D997" i="5"/>
  <c r="E997" i="5" s="1"/>
  <c r="F997" i="5" s="1"/>
  <c r="D1594" i="5"/>
  <c r="E1594" i="5" s="1"/>
  <c r="F1594" i="5" s="1"/>
  <c r="D326" i="5"/>
  <c r="E326" i="5" s="1"/>
  <c r="F326" i="5" s="1"/>
  <c r="D1809" i="5"/>
  <c r="E1809" i="5" s="1"/>
  <c r="F1809" i="5" s="1"/>
  <c r="D996" i="5"/>
  <c r="E996" i="5" s="1"/>
  <c r="F996" i="5" s="1"/>
  <c r="D1085" i="5"/>
  <c r="E1085" i="5" s="1"/>
  <c r="F1085" i="5" s="1"/>
  <c r="D887" i="5"/>
  <c r="E887" i="5" s="1"/>
  <c r="F887" i="5" s="1"/>
  <c r="D1928" i="5"/>
  <c r="E1928" i="5" s="1"/>
  <c r="F1928" i="5" s="1"/>
  <c r="D716" i="5"/>
  <c r="E716" i="5" s="1"/>
  <c r="F716" i="5" s="1"/>
  <c r="D1126" i="5"/>
  <c r="E1126" i="5" s="1"/>
  <c r="F1126" i="5" s="1"/>
  <c r="D711" i="5"/>
  <c r="E711" i="5" s="1"/>
  <c r="F711" i="5" s="1"/>
  <c r="D361" i="5"/>
  <c r="E361" i="5" s="1"/>
  <c r="F361" i="5" s="1"/>
  <c r="D931" i="5"/>
  <c r="E931" i="5" s="1"/>
  <c r="F931" i="5" s="1"/>
  <c r="D504" i="5"/>
  <c r="E504" i="5" s="1"/>
  <c r="F504" i="5" s="1"/>
  <c r="D1773" i="5"/>
  <c r="E1773" i="5" s="1"/>
  <c r="F1773" i="5" s="1"/>
  <c r="D347" i="5"/>
  <c r="E347" i="5" s="1"/>
  <c r="F347" i="5" s="1"/>
  <c r="D1882" i="5"/>
  <c r="E1882" i="5" s="1"/>
  <c r="F1882" i="5" s="1"/>
  <c r="D746" i="5"/>
  <c r="E746" i="5" s="1"/>
  <c r="F746" i="5" s="1"/>
  <c r="D1381" i="5"/>
  <c r="E1381" i="5" s="1"/>
  <c r="F1381" i="5" s="1"/>
  <c r="D886" i="5"/>
  <c r="E886" i="5" s="1"/>
  <c r="F886" i="5" s="1"/>
  <c r="D2058" i="5"/>
  <c r="E2058" i="5" s="1"/>
  <c r="F2058" i="5" s="1"/>
  <c r="D561" i="5"/>
  <c r="E561" i="5" s="1"/>
  <c r="F561" i="5" s="1"/>
  <c r="D1718" i="5"/>
  <c r="E1718" i="5" s="1"/>
  <c r="F1718" i="5" s="1"/>
  <c r="D1441" i="5"/>
  <c r="E1441" i="5" s="1"/>
  <c r="F1441" i="5" s="1"/>
  <c r="D1808" i="5"/>
  <c r="E1808" i="5" s="1"/>
  <c r="F1808" i="5" s="1"/>
  <c r="D1125" i="5"/>
  <c r="E1125" i="5" s="1"/>
  <c r="F1125" i="5" s="1"/>
  <c r="D503" i="5"/>
  <c r="E503" i="5" s="1"/>
  <c r="F503" i="5" s="1"/>
  <c r="D795" i="5"/>
  <c r="E795" i="5" s="1"/>
  <c r="F795" i="5" s="1"/>
  <c r="D1723" i="5"/>
  <c r="E1723" i="5" s="1"/>
  <c r="F1723" i="5" s="1"/>
  <c r="D502" i="5"/>
  <c r="E502" i="5" s="1"/>
  <c r="F502" i="5" s="1"/>
  <c r="D325" i="5"/>
  <c r="E325" i="5" s="1"/>
  <c r="F325" i="5" s="1"/>
  <c r="D1863" i="5"/>
  <c r="E1863" i="5" s="1"/>
  <c r="F1863" i="5" s="1"/>
  <c r="D1862" i="5"/>
  <c r="E1862" i="5" s="1"/>
  <c r="F1862" i="5" s="1"/>
  <c r="D1124" i="5"/>
  <c r="E1124" i="5" s="1"/>
  <c r="F1124" i="5" s="1"/>
  <c r="D324" i="5"/>
  <c r="E324" i="5" s="1"/>
  <c r="F324" i="5" s="1"/>
  <c r="D681" i="5"/>
  <c r="E681" i="5" s="1"/>
  <c r="F681" i="5" s="1"/>
  <c r="D1446" i="5"/>
  <c r="E1446" i="5" s="1"/>
  <c r="F1446" i="5" s="1"/>
  <c r="D2049" i="5"/>
  <c r="E2049" i="5" s="1"/>
  <c r="F2049" i="5" s="1"/>
  <c r="D1881" i="5"/>
  <c r="E1881" i="5" s="1"/>
  <c r="F1881" i="5" s="1"/>
  <c r="D2130" i="5"/>
  <c r="E2130" i="5" s="1"/>
  <c r="F2130" i="5" s="1"/>
  <c r="D680" i="5"/>
  <c r="E680" i="5" s="1"/>
  <c r="F680" i="5" s="1"/>
  <c r="D323" i="5"/>
  <c r="E323" i="5" s="1"/>
  <c r="F323" i="5" s="1"/>
  <c r="D885" i="5"/>
  <c r="E885" i="5" s="1"/>
  <c r="F885" i="5" s="1"/>
  <c r="D219" i="5"/>
  <c r="E219" i="5" s="1"/>
  <c r="F219" i="5" s="1"/>
  <c r="D1807" i="5"/>
  <c r="E1807" i="5" s="1"/>
  <c r="F1807" i="5" s="1"/>
  <c r="D1072" i="5"/>
  <c r="E1072" i="5" s="1"/>
  <c r="F1072" i="5" s="1"/>
  <c r="D49" i="5"/>
  <c r="E49" i="5" s="1"/>
  <c r="F49" i="5" s="1"/>
  <c r="D322" i="5"/>
  <c r="E322" i="5" s="1"/>
  <c r="F322" i="5" s="1"/>
  <c r="D501" i="5"/>
  <c r="E501" i="5" s="1"/>
  <c r="F501" i="5" s="1"/>
  <c r="D1880" i="5"/>
  <c r="E1880" i="5" s="1"/>
  <c r="F1880" i="5" s="1"/>
  <c r="D930" i="5"/>
  <c r="E930" i="5" s="1"/>
  <c r="F930" i="5" s="1"/>
  <c r="D794" i="5"/>
  <c r="E794" i="5" s="1"/>
  <c r="F794" i="5" s="1"/>
  <c r="D2126" i="5"/>
  <c r="E2126" i="5" s="1"/>
  <c r="F2126" i="5" s="1"/>
  <c r="D321" i="5"/>
  <c r="E321" i="5" s="1"/>
  <c r="F321" i="5" s="1"/>
  <c r="D1123" i="5"/>
  <c r="E1123" i="5" s="1"/>
  <c r="F1123" i="5" s="1"/>
  <c r="D320" i="5"/>
  <c r="E320" i="5" s="1"/>
  <c r="F320" i="5" s="1"/>
  <c r="D2067" i="5"/>
  <c r="E2067" i="5" s="1"/>
  <c r="F2067" i="5" s="1"/>
  <c r="D739" i="5"/>
  <c r="E739" i="5" s="1"/>
  <c r="F739" i="5" s="1"/>
  <c r="D1806" i="5"/>
  <c r="E1806" i="5" s="1"/>
  <c r="F1806" i="5" s="1"/>
  <c r="D1084" i="5"/>
  <c r="E1084" i="5" s="1"/>
  <c r="F1084" i="5" s="1"/>
  <c r="D1380" i="5"/>
  <c r="E1380" i="5" s="1"/>
  <c r="F1380" i="5" s="1"/>
  <c r="D1289" i="5"/>
  <c r="E1289" i="5" s="1"/>
  <c r="F1289" i="5" s="1"/>
  <c r="D884" i="5"/>
  <c r="E884" i="5" s="1"/>
  <c r="F884" i="5" s="1"/>
  <c r="D1805" i="5"/>
  <c r="E1805" i="5" s="1"/>
  <c r="F1805" i="5" s="1"/>
  <c r="D1717" i="5"/>
  <c r="E1717" i="5" s="1"/>
  <c r="F1717" i="5" s="1"/>
  <c r="D404" i="5"/>
  <c r="E404" i="5" s="1"/>
  <c r="F404" i="5" s="1"/>
  <c r="D1716" i="5"/>
  <c r="E1716" i="5" s="1"/>
  <c r="F1716" i="5" s="1"/>
  <c r="D114" i="5"/>
  <c r="E114" i="5" s="1"/>
  <c r="F114" i="5" s="1"/>
  <c r="D1322" i="5"/>
  <c r="E1322" i="5" s="1"/>
  <c r="F1322" i="5" s="1"/>
  <c r="D1467" i="5"/>
  <c r="E1467" i="5" s="1"/>
  <c r="F1467" i="5" s="1"/>
  <c r="D1593" i="5"/>
  <c r="E1593" i="5" s="1"/>
  <c r="F1593" i="5" s="1"/>
  <c r="D160" i="5"/>
  <c r="E160" i="5" s="1"/>
  <c r="F160" i="5" s="1"/>
  <c r="D995" i="5"/>
  <c r="E995" i="5" s="1"/>
  <c r="F995" i="5" s="1"/>
  <c r="D1241" i="5"/>
  <c r="E1241" i="5" s="1"/>
  <c r="F1241" i="5" s="1"/>
  <c r="D2161" i="5"/>
  <c r="E2161" i="5" s="1"/>
  <c r="F2161" i="5" s="1"/>
  <c r="D1176" i="5"/>
  <c r="E1176" i="5" s="1"/>
  <c r="F1176" i="5" s="1"/>
  <c r="D1604" i="5"/>
  <c r="E1604" i="5" s="1"/>
  <c r="F1604" i="5" s="1"/>
  <c r="D1732" i="5"/>
  <c r="E1732" i="5" s="1"/>
  <c r="F1732" i="5" s="1"/>
  <c r="D2160" i="5"/>
  <c r="E2160" i="5" s="1"/>
  <c r="F2160" i="5" s="1"/>
  <c r="D1379" i="5"/>
  <c r="E1379" i="5" s="1"/>
  <c r="F1379" i="5" s="1"/>
  <c r="D1592" i="5"/>
  <c r="E1592" i="5" s="1"/>
  <c r="F1592" i="5" s="1"/>
  <c r="D1440" i="5"/>
  <c r="E1440" i="5" s="1"/>
  <c r="F1440" i="5" s="1"/>
  <c r="D500" i="5"/>
  <c r="E500" i="5" s="1"/>
  <c r="F500" i="5" s="1"/>
  <c r="D1715" i="5"/>
  <c r="E1715" i="5" s="1"/>
  <c r="F1715" i="5" s="1"/>
  <c r="D1591" i="5"/>
  <c r="E1591" i="5" s="1"/>
  <c r="F1591" i="5" s="1"/>
  <c r="D679" i="5"/>
  <c r="E679" i="5" s="1"/>
  <c r="F679" i="5" s="1"/>
  <c r="D560" i="5"/>
  <c r="E560" i="5" s="1"/>
  <c r="F560" i="5" s="1"/>
  <c r="D2035" i="5"/>
  <c r="E2035" i="5" s="1"/>
  <c r="F2035" i="5" s="1"/>
  <c r="D2034" i="5"/>
  <c r="E2034" i="5" s="1"/>
  <c r="F2034" i="5" s="1"/>
  <c r="D1083" i="5"/>
  <c r="E1083" i="5" s="1"/>
  <c r="F1083" i="5" s="1"/>
  <c r="D1804" i="5"/>
  <c r="E1804" i="5" s="1"/>
  <c r="F1804" i="5" s="1"/>
  <c r="D1879" i="5"/>
  <c r="E1879" i="5" s="1"/>
  <c r="F1879" i="5" s="1"/>
  <c r="D1803" i="5"/>
  <c r="E1803" i="5" s="1"/>
  <c r="F1803" i="5" s="1"/>
  <c r="D1304" i="5"/>
  <c r="E1304" i="5" s="1"/>
  <c r="F1304" i="5" s="1"/>
  <c r="D1378" i="5"/>
  <c r="E1378" i="5" s="1"/>
  <c r="F1378" i="5" s="1"/>
  <c r="D1493" i="5"/>
  <c r="E1493" i="5" s="1"/>
  <c r="F1493" i="5" s="1"/>
  <c r="D2033" i="5"/>
  <c r="E2033" i="5" s="1"/>
  <c r="F2033" i="5" s="1"/>
  <c r="D1927" i="5"/>
  <c r="E1927" i="5" s="1"/>
  <c r="F1927" i="5" s="1"/>
  <c r="D413" i="5"/>
  <c r="E413" i="5" s="1"/>
  <c r="F413" i="5" s="1"/>
  <c r="D1321" i="5"/>
  <c r="E1321" i="5" s="1"/>
  <c r="F1321" i="5" s="1"/>
  <c r="D893" i="5"/>
  <c r="E893" i="5" s="1"/>
  <c r="F893" i="5" s="1"/>
  <c r="D994" i="5"/>
  <c r="E994" i="5" s="1"/>
  <c r="F994" i="5" s="1"/>
  <c r="D1466" i="5"/>
  <c r="E1466" i="5" s="1"/>
  <c r="F1466" i="5" s="1"/>
  <c r="D1802" i="5"/>
  <c r="E1802" i="5" s="1"/>
  <c r="F1802" i="5" s="1"/>
  <c r="D993" i="5"/>
  <c r="E993" i="5" s="1"/>
  <c r="F993" i="5" s="1"/>
  <c r="D1926" i="5"/>
  <c r="E1926" i="5" s="1"/>
  <c r="F1926" i="5" s="1"/>
  <c r="D319" i="5"/>
  <c r="E319" i="5" s="1"/>
  <c r="F319" i="5" s="1"/>
  <c r="D992" i="5"/>
  <c r="E992" i="5" s="1"/>
  <c r="F992" i="5" s="1"/>
  <c r="D1377" i="5"/>
  <c r="E1377" i="5" s="1"/>
  <c r="F1377" i="5" s="1"/>
  <c r="D88" i="5"/>
  <c r="E88" i="5" s="1"/>
  <c r="F88" i="5" s="1"/>
  <c r="D1861" i="5"/>
  <c r="E1861" i="5" s="1"/>
  <c r="F1861" i="5" s="1"/>
  <c r="D1071" i="5"/>
  <c r="E1071" i="5" s="1"/>
  <c r="F1071" i="5" s="1"/>
  <c r="D499" i="5"/>
  <c r="E499" i="5" s="1"/>
  <c r="F499" i="5" s="1"/>
  <c r="D1314" i="5"/>
  <c r="E1314" i="5" s="1"/>
  <c r="F1314" i="5" s="1"/>
  <c r="D1714" i="5"/>
  <c r="E1714" i="5" s="1"/>
  <c r="F1714" i="5" s="1"/>
  <c r="D1772" i="5"/>
  <c r="E1772" i="5" s="1"/>
  <c r="F1772" i="5" s="1"/>
  <c r="D2072" i="5"/>
  <c r="E2072" i="5" s="1"/>
  <c r="F2072" i="5" s="1"/>
  <c r="D1801" i="5"/>
  <c r="E1801" i="5" s="1"/>
  <c r="F1801" i="5" s="1"/>
  <c r="D2159" i="5"/>
  <c r="E2159" i="5" s="1"/>
  <c r="F2159" i="5" s="1"/>
  <c r="D632" i="5"/>
  <c r="E632" i="5" s="1"/>
  <c r="F632" i="5" s="1"/>
  <c r="D559" i="5"/>
  <c r="E559" i="5" s="1"/>
  <c r="F559" i="5" s="1"/>
  <c r="D1163" i="5"/>
  <c r="E1163" i="5" s="1"/>
  <c r="F1163" i="5" s="1"/>
  <c r="D1713" i="5"/>
  <c r="E1713" i="5" s="1"/>
  <c r="F1713" i="5" s="1"/>
  <c r="D1222" i="5"/>
  <c r="E1222" i="5" s="1"/>
  <c r="F1222" i="5" s="1"/>
  <c r="D4" i="5"/>
  <c r="E4" i="5" s="1"/>
  <c r="F4" i="5" s="1"/>
  <c r="D1860" i="5"/>
  <c r="E1860" i="5" s="1"/>
  <c r="F1860" i="5" s="1"/>
  <c r="D1859" i="5"/>
  <c r="E1859" i="5" s="1"/>
  <c r="F1859" i="5" s="1"/>
  <c r="D1925" i="5"/>
  <c r="E1925" i="5" s="1"/>
  <c r="F1925" i="5" s="1"/>
  <c r="D1590" i="5"/>
  <c r="E1590" i="5" s="1"/>
  <c r="F1590" i="5" s="1"/>
  <c r="D360" i="5"/>
  <c r="E360" i="5" s="1"/>
  <c r="F360" i="5" s="1"/>
  <c r="D2114" i="5"/>
  <c r="E2114" i="5" s="1"/>
  <c r="F2114" i="5" s="1"/>
  <c r="D1070" i="5"/>
  <c r="E1070" i="5" s="1"/>
  <c r="F1070" i="5" s="1"/>
  <c r="D1022" i="5"/>
  <c r="E1022" i="5" s="1"/>
  <c r="F1022" i="5" s="1"/>
  <c r="D2051" i="5"/>
  <c r="E2051" i="5" s="1"/>
  <c r="F2051" i="5" s="1"/>
  <c r="D1376" i="5"/>
  <c r="E1376" i="5" s="1"/>
  <c r="F1376" i="5" s="1"/>
  <c r="D1858" i="5"/>
  <c r="E1858" i="5" s="1"/>
  <c r="F1858" i="5" s="1"/>
  <c r="D48" i="5"/>
  <c r="E48" i="5" s="1"/>
  <c r="F48" i="5" s="1"/>
  <c r="D2158" i="5"/>
  <c r="E2158" i="5" s="1"/>
  <c r="F2158" i="5" s="1"/>
  <c r="D1771" i="5"/>
  <c r="E1771" i="5" s="1"/>
  <c r="F1771" i="5" s="1"/>
  <c r="D726" i="5"/>
  <c r="E726" i="5" s="1"/>
  <c r="F726" i="5" s="1"/>
  <c r="D1589" i="5"/>
  <c r="E1589" i="5" s="1"/>
  <c r="F1589" i="5" s="1"/>
  <c r="D318" i="5"/>
  <c r="E318" i="5" s="1"/>
  <c r="F318" i="5" s="1"/>
  <c r="D2032" i="5"/>
  <c r="E2032" i="5" s="1"/>
  <c r="F2032" i="5" s="1"/>
  <c r="D317" i="5"/>
  <c r="E317" i="5" s="1"/>
  <c r="F317" i="5" s="1"/>
  <c r="D1122" i="5"/>
  <c r="E1122" i="5" s="1"/>
  <c r="F1122" i="5" s="1"/>
  <c r="D2113" i="5"/>
  <c r="E2113" i="5" s="1"/>
  <c r="F2113" i="5" s="1"/>
  <c r="D1588" i="5"/>
  <c r="E1588" i="5" s="1"/>
  <c r="F1588" i="5" s="1"/>
  <c r="D1770" i="5"/>
  <c r="E1770" i="5" s="1"/>
  <c r="F1770" i="5" s="1"/>
  <c r="D710" i="5"/>
  <c r="E710" i="5" s="1"/>
  <c r="F710" i="5" s="1"/>
  <c r="D1924" i="5"/>
  <c r="E1924" i="5" s="1"/>
  <c r="F1924" i="5" s="1"/>
  <c r="D498" i="5"/>
  <c r="E498" i="5" s="1"/>
  <c r="F498" i="5" s="1"/>
  <c r="D1857" i="5"/>
  <c r="E1857" i="5" s="1"/>
  <c r="F1857" i="5" s="1"/>
  <c r="D883" i="5"/>
  <c r="E883" i="5" s="1"/>
  <c r="F883" i="5" s="1"/>
  <c r="D1017" i="5"/>
  <c r="E1017" i="5" s="1"/>
  <c r="F1017" i="5" s="1"/>
  <c r="D1878" i="5"/>
  <c r="E1878" i="5" s="1"/>
  <c r="F1878" i="5" s="1"/>
  <c r="D1288" i="5"/>
  <c r="E1288" i="5" s="1"/>
  <c r="F1288" i="5" s="1"/>
  <c r="D159" i="5"/>
  <c r="E159" i="5" s="1"/>
  <c r="F159" i="5" s="1"/>
  <c r="D1712" i="5"/>
  <c r="E1712" i="5" s="1"/>
  <c r="F1712" i="5" s="1"/>
  <c r="D2031" i="5"/>
  <c r="E2031" i="5" s="1"/>
  <c r="F2031" i="5" s="1"/>
  <c r="D608" i="5"/>
  <c r="E608" i="5" s="1"/>
  <c r="F608" i="5" s="1"/>
  <c r="D991" i="5"/>
  <c r="E991" i="5" s="1"/>
  <c r="F991" i="5" s="1"/>
  <c r="D678" i="5"/>
  <c r="E678" i="5" s="1"/>
  <c r="F678" i="5" s="1"/>
  <c r="D677" i="5"/>
  <c r="E677" i="5" s="1"/>
  <c r="F677" i="5" s="1"/>
  <c r="D316" i="5"/>
  <c r="E316" i="5" s="1"/>
  <c r="F316" i="5" s="1"/>
  <c r="D2157" i="5"/>
  <c r="E2157" i="5" s="1"/>
  <c r="F2157" i="5" s="1"/>
  <c r="D882" i="5"/>
  <c r="E882" i="5" s="1"/>
  <c r="F882" i="5" s="1"/>
  <c r="D1303" i="5"/>
  <c r="E1303" i="5" s="1"/>
  <c r="F1303" i="5" s="1"/>
  <c r="D1711" i="5"/>
  <c r="E1711" i="5" s="1"/>
  <c r="F1711" i="5" s="1"/>
  <c r="D881" i="5"/>
  <c r="E881" i="5" s="1"/>
  <c r="F881" i="5" s="1"/>
  <c r="D315" i="5"/>
  <c r="E315" i="5" s="1"/>
  <c r="F315" i="5" s="1"/>
  <c r="D1392" i="5"/>
  <c r="E1392" i="5" s="1"/>
  <c r="F1392" i="5" s="1"/>
  <c r="D620" i="5"/>
  <c r="E620" i="5" s="1"/>
  <c r="F620" i="5" s="1"/>
  <c r="D2120" i="5"/>
  <c r="E2120" i="5" s="1"/>
  <c r="F2120" i="5" s="1"/>
  <c r="D1587" i="5"/>
  <c r="E1587" i="5" s="1"/>
  <c r="F1587" i="5" s="1"/>
  <c r="D1877" i="5"/>
  <c r="E1877" i="5" s="1"/>
  <c r="F1877" i="5" s="1"/>
  <c r="D1121" i="5"/>
  <c r="E1121" i="5" s="1"/>
  <c r="F1121" i="5" s="1"/>
  <c r="D352" i="5"/>
  <c r="E352" i="5" s="1"/>
  <c r="F352" i="5" s="1"/>
  <c r="D1439" i="5"/>
  <c r="E1439" i="5" s="1"/>
  <c r="F1439" i="5" s="1"/>
  <c r="D2112" i="5"/>
  <c r="E2112" i="5" s="1"/>
  <c r="F2112" i="5" s="1"/>
  <c r="D880" i="5"/>
  <c r="E880" i="5" s="1"/>
  <c r="F880" i="5" s="1"/>
  <c r="D879" i="5"/>
  <c r="E879" i="5" s="1"/>
  <c r="F879" i="5" s="1"/>
  <c r="D1710" i="5"/>
  <c r="E1710" i="5" s="1"/>
  <c r="F1710" i="5" s="1"/>
  <c r="D1769" i="5"/>
  <c r="E1769" i="5" s="1"/>
  <c r="F1769" i="5" s="1"/>
  <c r="D579" i="5"/>
  <c r="E579" i="5" s="1"/>
  <c r="F579" i="5" s="1"/>
  <c r="D1162" i="5"/>
  <c r="E1162" i="5" s="1"/>
  <c r="F1162" i="5" s="1"/>
  <c r="D87" i="5"/>
  <c r="E87" i="5" s="1"/>
  <c r="F87" i="5" s="1"/>
  <c r="D371" i="5"/>
  <c r="E371" i="5" s="1"/>
  <c r="F371" i="5" s="1"/>
  <c r="D1709" i="5"/>
  <c r="E1709" i="5" s="1"/>
  <c r="F1709" i="5" s="1"/>
  <c r="E1473" i="5"/>
  <c r="F1473" i="5" s="1"/>
  <c r="D1473" i="5"/>
  <c r="D47" i="5"/>
  <c r="E47" i="5" s="1"/>
  <c r="F47" i="5" s="1"/>
  <c r="D929" i="5"/>
  <c r="E929" i="5" s="1"/>
  <c r="F929" i="5" s="1"/>
  <c r="D46" i="5"/>
  <c r="E46" i="5" s="1"/>
  <c r="F46" i="5" s="1"/>
  <c r="D2030" i="5"/>
  <c r="E2030" i="5" s="1"/>
  <c r="F2030" i="5" s="1"/>
  <c r="D607" i="5"/>
  <c r="E607" i="5" s="1"/>
  <c r="F607" i="5" s="1"/>
  <c r="D1438" i="5"/>
  <c r="E1438" i="5" s="1"/>
  <c r="F1438" i="5" s="1"/>
  <c r="D314" i="5"/>
  <c r="E314" i="5" s="1"/>
  <c r="F314" i="5" s="1"/>
  <c r="D45" i="5"/>
  <c r="E45" i="5" s="1"/>
  <c r="F45" i="5" s="1"/>
  <c r="D1708" i="5"/>
  <c r="E1708" i="5" s="1"/>
  <c r="F1708" i="5" s="1"/>
  <c r="D676" i="5"/>
  <c r="E676" i="5" s="1"/>
  <c r="F676" i="5" s="1"/>
  <c r="D1923" i="5"/>
  <c r="E1923" i="5" s="1"/>
  <c r="F1923" i="5" s="1"/>
  <c r="D990" i="5"/>
  <c r="E990" i="5" s="1"/>
  <c r="F990" i="5" s="1"/>
  <c r="D172" i="5"/>
  <c r="E172" i="5" s="1"/>
  <c r="F172" i="5" s="1"/>
  <c r="D313" i="5"/>
  <c r="E313" i="5" s="1"/>
  <c r="F313" i="5" s="1"/>
  <c r="D878" i="5"/>
  <c r="E878" i="5" s="1"/>
  <c r="F878" i="5" s="1"/>
  <c r="D2037" i="5"/>
  <c r="E2037" i="5" s="1"/>
  <c r="F2037" i="5" s="1"/>
  <c r="D1768" i="5"/>
  <c r="E1768" i="5" s="1"/>
  <c r="F1768" i="5" s="1"/>
  <c r="D1338" i="5"/>
  <c r="E1338" i="5" s="1"/>
  <c r="F1338" i="5" s="1"/>
  <c r="D1437" i="5"/>
  <c r="E1437" i="5" s="1"/>
  <c r="F1437" i="5" s="1"/>
  <c r="D877" i="5"/>
  <c r="E877" i="5" s="1"/>
  <c r="F877" i="5" s="1"/>
  <c r="D1930" i="5"/>
  <c r="E1930" i="5" s="1"/>
  <c r="F1930" i="5" s="1"/>
  <c r="D1436" i="5"/>
  <c r="E1436" i="5" s="1"/>
  <c r="F1436" i="5" s="1"/>
  <c r="D2156" i="5"/>
  <c r="E2156" i="5" s="1"/>
  <c r="F2156" i="5" s="1"/>
  <c r="D892" i="5"/>
  <c r="E892" i="5" s="1"/>
  <c r="F892" i="5" s="1"/>
  <c r="D1221" i="5"/>
  <c r="E1221" i="5" s="1"/>
  <c r="F1221" i="5" s="1"/>
  <c r="D1586" i="5"/>
  <c r="E1586" i="5" s="1"/>
  <c r="F1586" i="5" s="1"/>
  <c r="D112" i="5"/>
  <c r="E112" i="5" s="1"/>
  <c r="F112" i="5" s="1"/>
  <c r="D1856" i="5"/>
  <c r="E1856" i="5" s="1"/>
  <c r="F1856" i="5" s="1"/>
  <c r="D688" i="5"/>
  <c r="E688" i="5" s="1"/>
  <c r="F688" i="5" s="1"/>
  <c r="D171" i="5"/>
  <c r="E171" i="5" s="1"/>
  <c r="F171" i="5" s="1"/>
  <c r="D409" i="5"/>
  <c r="E409" i="5" s="1"/>
  <c r="F409" i="5" s="1"/>
  <c r="D1767" i="5"/>
  <c r="E1767" i="5" s="1"/>
  <c r="F1767" i="5" s="1"/>
  <c r="D238" i="5"/>
  <c r="E238" i="5" s="1"/>
  <c r="F238" i="5" s="1"/>
  <c r="D389" i="5"/>
  <c r="E389" i="5" s="1"/>
  <c r="F389" i="5" s="1"/>
  <c r="D2111" i="5"/>
  <c r="E2111" i="5" s="1"/>
  <c r="F2111" i="5" s="1"/>
  <c r="D2110" i="5"/>
  <c r="E2110" i="5" s="1"/>
  <c r="F2110" i="5" s="1"/>
  <c r="D736" i="5"/>
  <c r="E736" i="5" s="1"/>
  <c r="F736" i="5" s="1"/>
  <c r="D86" i="5"/>
  <c r="E86" i="5" s="1"/>
  <c r="F86" i="5" s="1"/>
  <c r="D216" i="5"/>
  <c r="E216" i="5" s="1"/>
  <c r="F216" i="5" s="1"/>
  <c r="D1707" i="5"/>
  <c r="E1707" i="5" s="1"/>
  <c r="F1707" i="5" s="1"/>
  <c r="D215" i="5"/>
  <c r="E215" i="5" s="1"/>
  <c r="F215" i="5" s="1"/>
  <c r="D1766" i="5"/>
  <c r="E1766" i="5" s="1"/>
  <c r="F1766" i="5" s="1"/>
  <c r="D1129" i="5"/>
  <c r="E1129" i="5" s="1"/>
  <c r="F1129" i="5" s="1"/>
  <c r="D718" i="5"/>
  <c r="E718" i="5" s="1"/>
  <c r="F718" i="5" s="1"/>
  <c r="D1254" i="5"/>
  <c r="E1254" i="5" s="1"/>
  <c r="F1254" i="5" s="1"/>
  <c r="D1299" i="5"/>
  <c r="E1299" i="5" s="1"/>
  <c r="F1299" i="5" s="1"/>
  <c r="D312" i="5"/>
  <c r="E312" i="5" s="1"/>
  <c r="F312" i="5" s="1"/>
  <c r="D2054" i="5"/>
  <c r="E2054" i="5" s="1"/>
  <c r="F2054" i="5" s="1"/>
  <c r="D1171" i="5"/>
  <c r="E1171" i="5" s="1"/>
  <c r="F1171" i="5" s="1"/>
  <c r="D989" i="5"/>
  <c r="E989" i="5" s="1"/>
  <c r="F989" i="5" s="1"/>
  <c r="D1585" i="5"/>
  <c r="E1585" i="5" s="1"/>
  <c r="F1585" i="5" s="1"/>
  <c r="D497" i="5"/>
  <c r="E497" i="5" s="1"/>
  <c r="F497" i="5" s="1"/>
  <c r="D496" i="5"/>
  <c r="E496" i="5" s="1"/>
  <c r="F496" i="5" s="1"/>
  <c r="D1220" i="5"/>
  <c r="E1220" i="5" s="1"/>
  <c r="F1220" i="5" s="1"/>
  <c r="D1069" i="5"/>
  <c r="E1069" i="5" s="1"/>
  <c r="F1069" i="5" s="1"/>
  <c r="D606" i="5"/>
  <c r="E606" i="5" s="1"/>
  <c r="F606" i="5" s="1"/>
  <c r="D1287" i="5"/>
  <c r="E1287" i="5" s="1"/>
  <c r="F1287" i="5" s="1"/>
  <c r="D311" i="5"/>
  <c r="E311" i="5" s="1"/>
  <c r="F311" i="5" s="1"/>
  <c r="D1609" i="5"/>
  <c r="E1609" i="5" s="1"/>
  <c r="F1609" i="5" s="1"/>
  <c r="D1240" i="5"/>
  <c r="E1240" i="5" s="1"/>
  <c r="F1240" i="5" s="1"/>
  <c r="D346" i="5"/>
  <c r="E346" i="5" s="1"/>
  <c r="F346" i="5" s="1"/>
  <c r="D2071" i="5"/>
  <c r="E2071" i="5" s="1"/>
  <c r="F2071" i="5" s="1"/>
  <c r="D793" i="5"/>
  <c r="E793" i="5" s="1"/>
  <c r="F793" i="5" s="1"/>
  <c r="D392" i="5"/>
  <c r="E392" i="5" s="1"/>
  <c r="F392" i="5" s="1"/>
  <c r="D1219" i="5"/>
  <c r="E1219" i="5" s="1"/>
  <c r="F1219" i="5" s="1"/>
  <c r="D876" i="5"/>
  <c r="E876" i="5" s="1"/>
  <c r="F876" i="5" s="1"/>
  <c r="D2118" i="5"/>
  <c r="E2118" i="5" s="1"/>
  <c r="F2118" i="5" s="1"/>
  <c r="D2133" i="5"/>
  <c r="E2133" i="5" s="1"/>
  <c r="F2133" i="5" s="1"/>
  <c r="D1021" i="5"/>
  <c r="E1021" i="5" s="1"/>
  <c r="F1021" i="5" s="1"/>
  <c r="D928" i="5"/>
  <c r="E928" i="5" s="1"/>
  <c r="F928" i="5" s="1"/>
  <c r="D345" i="5"/>
  <c r="E345" i="5" s="1"/>
  <c r="F345" i="5" s="1"/>
  <c r="D495" i="5"/>
  <c r="E495" i="5" s="1"/>
  <c r="F495" i="5" s="1"/>
  <c r="D85" i="5"/>
  <c r="E85" i="5" s="1"/>
  <c r="F85" i="5" s="1"/>
  <c r="D494" i="5"/>
  <c r="E494" i="5" s="1"/>
  <c r="F494" i="5" s="1"/>
  <c r="D158" i="5"/>
  <c r="E158" i="5" s="1"/>
  <c r="F158" i="5" s="1"/>
  <c r="D84" i="5"/>
  <c r="E84" i="5" s="1"/>
  <c r="F84" i="5" s="1"/>
  <c r="D83" i="5"/>
  <c r="E83" i="5" s="1"/>
  <c r="F83" i="5" s="1"/>
  <c r="D875" i="5"/>
  <c r="E875" i="5" s="1"/>
  <c r="F875" i="5" s="1"/>
  <c r="D1706" i="5"/>
  <c r="E1706" i="5" s="1"/>
  <c r="F1706" i="5" s="1"/>
  <c r="D1584" i="5"/>
  <c r="E1584" i="5" s="1"/>
  <c r="F1584" i="5" s="1"/>
  <c r="D507" i="5"/>
  <c r="E507" i="5" s="1"/>
  <c r="F507" i="5" s="1"/>
  <c r="D1329" i="5"/>
  <c r="E1329" i="5" s="1"/>
  <c r="F1329" i="5" s="1"/>
  <c r="D1298" i="5"/>
  <c r="E1298" i="5" s="1"/>
  <c r="F1298" i="5" s="1"/>
  <c r="D108" i="5"/>
  <c r="E108" i="5" s="1"/>
  <c r="F108" i="5" s="1"/>
  <c r="D1876" i="5"/>
  <c r="E1876" i="5" s="1"/>
  <c r="F1876" i="5" s="1"/>
  <c r="D1068" i="5"/>
  <c r="E1068" i="5" s="1"/>
  <c r="F1068" i="5" s="1"/>
  <c r="D1800" i="5"/>
  <c r="E1800" i="5" s="1"/>
  <c r="F1800" i="5" s="1"/>
  <c r="D1435" i="5"/>
  <c r="E1435" i="5" s="1"/>
  <c r="F1435" i="5" s="1"/>
  <c r="D344" i="5"/>
  <c r="E344" i="5" s="1"/>
  <c r="F344" i="5" s="1"/>
  <c r="D625" i="5"/>
  <c r="E625" i="5" s="1"/>
  <c r="F625" i="5" s="1"/>
  <c r="D196" i="5"/>
  <c r="E196" i="5" s="1"/>
  <c r="F196" i="5" s="1"/>
  <c r="D1583" i="5"/>
  <c r="E1583" i="5" s="1"/>
  <c r="F1583" i="5" s="1"/>
  <c r="D792" i="5"/>
  <c r="E792" i="5" s="1"/>
  <c r="F792" i="5" s="1"/>
  <c r="D1705" i="5"/>
  <c r="E1705" i="5" s="1"/>
  <c r="F1705" i="5" s="1"/>
  <c r="D874" i="5"/>
  <c r="E874" i="5" s="1"/>
  <c r="F874" i="5" s="1"/>
  <c r="D96" i="5"/>
  <c r="E96" i="5" s="1"/>
  <c r="F96" i="5" s="1"/>
  <c r="D391" i="5"/>
  <c r="E391" i="5" s="1"/>
  <c r="F391" i="5" s="1"/>
  <c r="D310" i="5"/>
  <c r="E310" i="5" s="1"/>
  <c r="F310" i="5" s="1"/>
  <c r="D1120" i="5"/>
  <c r="E1120" i="5" s="1"/>
  <c r="F1120" i="5" s="1"/>
  <c r="D205" i="5"/>
  <c r="E205" i="5" s="1"/>
  <c r="F205" i="5" s="1"/>
  <c r="D1922" i="5"/>
  <c r="E1922" i="5" s="1"/>
  <c r="F1922" i="5" s="1"/>
  <c r="D223" i="5"/>
  <c r="E223" i="5" s="1"/>
  <c r="F223" i="5" s="1"/>
  <c r="D731" i="5"/>
  <c r="E731" i="5" s="1"/>
  <c r="F731" i="5" s="1"/>
  <c r="D1722" i="5"/>
  <c r="E1722" i="5" s="1"/>
  <c r="F1722" i="5" s="1"/>
  <c r="D1929" i="5"/>
  <c r="E1929" i="5" s="1"/>
  <c r="F1929" i="5" s="1"/>
  <c r="E873" i="5"/>
  <c r="F873" i="5" s="1"/>
  <c r="D873" i="5"/>
  <c r="D2048" i="5"/>
  <c r="E2048" i="5" s="1"/>
  <c r="F2048" i="5" s="1"/>
  <c r="D93" i="5"/>
  <c r="E93" i="5" s="1"/>
  <c r="F93" i="5" s="1"/>
  <c r="D1508" i="5"/>
  <c r="E1508" i="5" s="1"/>
  <c r="F1508" i="5" s="1"/>
  <c r="D1728" i="5"/>
  <c r="E1728" i="5" s="1"/>
  <c r="F1728" i="5" s="1"/>
  <c r="D1434" i="5"/>
  <c r="E1434" i="5" s="1"/>
  <c r="F1434" i="5" s="1"/>
  <c r="D343" i="5"/>
  <c r="E343" i="5" s="1"/>
  <c r="F343" i="5" s="1"/>
  <c r="D1161" i="5"/>
  <c r="E1161" i="5" s="1"/>
  <c r="F1161" i="5" s="1"/>
  <c r="D2155" i="5"/>
  <c r="E2155" i="5" s="1"/>
  <c r="F2155" i="5" s="1"/>
  <c r="D927" i="5"/>
  <c r="E927" i="5" s="1"/>
  <c r="F927" i="5" s="1"/>
  <c r="D988" i="5"/>
  <c r="E988" i="5" s="1"/>
  <c r="F988" i="5" s="1"/>
  <c r="D118" i="5"/>
  <c r="E118" i="5" s="1"/>
  <c r="F118" i="5" s="1"/>
  <c r="D872" i="5"/>
  <c r="E872" i="5" s="1"/>
  <c r="F872" i="5" s="1"/>
  <c r="D493" i="5"/>
  <c r="E493" i="5" s="1"/>
  <c r="F493" i="5" s="1"/>
  <c r="D1375" i="5"/>
  <c r="E1375" i="5" s="1"/>
  <c r="F1375" i="5" s="1"/>
  <c r="D1921" i="5"/>
  <c r="E1921" i="5" s="1"/>
  <c r="F1921" i="5" s="1"/>
  <c r="D635" i="5"/>
  <c r="E635" i="5" s="1"/>
  <c r="F635" i="5" s="1"/>
  <c r="D2154" i="5"/>
  <c r="E2154" i="5" s="1"/>
  <c r="F2154" i="5" s="1"/>
  <c r="D574" i="5"/>
  <c r="E574" i="5" s="1"/>
  <c r="F574" i="5" s="1"/>
  <c r="D1727" i="5"/>
  <c r="E1727" i="5" s="1"/>
  <c r="F1727" i="5" s="1"/>
  <c r="D170" i="5"/>
  <c r="E170" i="5" s="1"/>
  <c r="F170" i="5" s="1"/>
  <c r="D1465" i="5"/>
  <c r="E1465" i="5" s="1"/>
  <c r="F1465" i="5" s="1"/>
  <c r="D82" i="5"/>
  <c r="E82" i="5" s="1"/>
  <c r="F82" i="5" s="1"/>
  <c r="D1704" i="5"/>
  <c r="E1704" i="5" s="1"/>
  <c r="F1704" i="5" s="1"/>
  <c r="D1742" i="5"/>
  <c r="E1742" i="5" s="1"/>
  <c r="F1742" i="5" s="1"/>
  <c r="D492" i="5"/>
  <c r="E492" i="5" s="1"/>
  <c r="F492" i="5" s="1"/>
  <c r="D157" i="5"/>
  <c r="E157" i="5" s="1"/>
  <c r="F157" i="5" s="1"/>
  <c r="D1875" i="5"/>
  <c r="E1875" i="5" s="1"/>
  <c r="F1875" i="5" s="1"/>
  <c r="D1855" i="5"/>
  <c r="E1855" i="5" s="1"/>
  <c r="F1855" i="5" s="1"/>
  <c r="D2153" i="5"/>
  <c r="E2153" i="5" s="1"/>
  <c r="F2153" i="5" s="1"/>
  <c r="D2042" i="5"/>
  <c r="E2042" i="5" s="1"/>
  <c r="F2042" i="5" s="1"/>
  <c r="E2109" i="5"/>
  <c r="F2109" i="5" s="1"/>
  <c r="D2109" i="5"/>
  <c r="D1119" i="5"/>
  <c r="E1119" i="5" s="1"/>
  <c r="F1119" i="5" s="1"/>
  <c r="D1920" i="5"/>
  <c r="E1920" i="5" s="1"/>
  <c r="F1920" i="5" s="1"/>
  <c r="D987" i="5"/>
  <c r="E987" i="5" s="1"/>
  <c r="F987" i="5" s="1"/>
  <c r="D871" i="5"/>
  <c r="E871" i="5" s="1"/>
  <c r="F871" i="5" s="1"/>
  <c r="D81" i="5"/>
  <c r="E81" i="5" s="1"/>
  <c r="F81" i="5" s="1"/>
  <c r="D195" i="5"/>
  <c r="E195" i="5" s="1"/>
  <c r="F195" i="5" s="1"/>
  <c r="D1464" i="5"/>
  <c r="E1464" i="5" s="1"/>
  <c r="F1464" i="5" s="1"/>
  <c r="D2029" i="5"/>
  <c r="E2029" i="5" s="1"/>
  <c r="F2029" i="5" s="1"/>
  <c r="D730" i="5"/>
  <c r="E730" i="5" s="1"/>
  <c r="F730" i="5" s="1"/>
  <c r="D1016" i="5"/>
  <c r="E1016" i="5" s="1"/>
  <c r="F1016" i="5" s="1"/>
  <c r="D1433" i="5"/>
  <c r="E1433" i="5" s="1"/>
  <c r="F1433" i="5" s="1"/>
  <c r="D567" i="5"/>
  <c r="E567" i="5" s="1"/>
  <c r="F567" i="5" s="1"/>
  <c r="D624" i="5"/>
  <c r="E624" i="5" s="1"/>
  <c r="F624" i="5" s="1"/>
  <c r="D1740" i="5"/>
  <c r="E1740" i="5" s="1"/>
  <c r="F1740" i="5" s="1"/>
  <c r="D342" i="5"/>
  <c r="E342" i="5" s="1"/>
  <c r="F342" i="5" s="1"/>
  <c r="D1218" i="5"/>
  <c r="E1218" i="5" s="1"/>
  <c r="F1218" i="5" s="1"/>
  <c r="D1608" i="5"/>
  <c r="E1608" i="5" s="1"/>
  <c r="F1608" i="5" s="1"/>
  <c r="D1231" i="5"/>
  <c r="E1231" i="5" s="1"/>
  <c r="F1231" i="5" s="1"/>
  <c r="D1432" i="5"/>
  <c r="E1432" i="5" s="1"/>
  <c r="F1432" i="5" s="1"/>
  <c r="D80" i="5"/>
  <c r="E80" i="5" s="1"/>
  <c r="F80" i="5" s="1"/>
  <c r="D986" i="5"/>
  <c r="E986" i="5" s="1"/>
  <c r="F986" i="5" s="1"/>
  <c r="D491" i="5"/>
  <c r="E491" i="5" s="1"/>
  <c r="F491" i="5" s="1"/>
  <c r="D309" i="5"/>
  <c r="E309" i="5" s="1"/>
  <c r="F309" i="5" s="1"/>
  <c r="D1703" i="5"/>
  <c r="E1703" i="5" s="1"/>
  <c r="F1703" i="5" s="1"/>
  <c r="D1702" i="5"/>
  <c r="E1702" i="5" s="1"/>
  <c r="F1702" i="5" s="1"/>
  <c r="D1612" i="5"/>
  <c r="E1612" i="5" s="1"/>
  <c r="F1612" i="5" s="1"/>
  <c r="D1294" i="5"/>
  <c r="E1294" i="5" s="1"/>
  <c r="F1294" i="5" s="1"/>
  <c r="D1765" i="5"/>
  <c r="E1765" i="5" s="1"/>
  <c r="F1765" i="5" s="1"/>
  <c r="D870" i="5"/>
  <c r="E870" i="5" s="1"/>
  <c r="F870" i="5" s="1"/>
  <c r="D869" i="5"/>
  <c r="E869" i="5" s="1"/>
  <c r="F869" i="5" s="1"/>
  <c r="D1701" i="5"/>
  <c r="E1701" i="5" s="1"/>
  <c r="F1701" i="5" s="1"/>
  <c r="D1217" i="5"/>
  <c r="E1217" i="5" s="1"/>
  <c r="F1217" i="5" s="1"/>
  <c r="D1286" i="5"/>
  <c r="E1286" i="5" s="1"/>
  <c r="F1286" i="5" s="1"/>
  <c r="D1067" i="5"/>
  <c r="E1067" i="5" s="1"/>
  <c r="F1067" i="5" s="1"/>
  <c r="D1431" i="5"/>
  <c r="E1431" i="5" s="1"/>
  <c r="F1431" i="5" s="1"/>
  <c r="D156" i="5"/>
  <c r="E156" i="5" s="1"/>
  <c r="F156" i="5" s="1"/>
  <c r="D1764" i="5"/>
  <c r="E1764" i="5" s="1"/>
  <c r="F1764" i="5" s="1"/>
  <c r="D1337" i="5"/>
  <c r="E1337" i="5" s="1"/>
  <c r="F1337" i="5" s="1"/>
  <c r="D1472" i="5"/>
  <c r="E1472" i="5" s="1"/>
  <c r="F1472" i="5" s="1"/>
  <c r="D1582" i="5"/>
  <c r="E1582" i="5" s="1"/>
  <c r="F1582" i="5" s="1"/>
  <c r="D190" i="5"/>
  <c r="E190" i="5" s="1"/>
  <c r="F190" i="5" s="1"/>
  <c r="D490" i="5"/>
  <c r="E490" i="5" s="1"/>
  <c r="F490" i="5" s="1"/>
  <c r="D308" i="5"/>
  <c r="E308" i="5" s="1"/>
  <c r="F308" i="5" s="1"/>
  <c r="D1313" i="5"/>
  <c r="E1313" i="5" s="1"/>
  <c r="F1313" i="5" s="1"/>
  <c r="D558" i="5"/>
  <c r="E558" i="5" s="1"/>
  <c r="F558" i="5" s="1"/>
  <c r="D1741" i="5"/>
  <c r="E1741" i="5" s="1"/>
  <c r="F1741" i="5" s="1"/>
  <c r="D1510" i="5"/>
  <c r="E1510" i="5" s="1"/>
  <c r="F1510" i="5" s="1"/>
  <c r="D1598" i="5"/>
  <c r="E1598" i="5" s="1"/>
  <c r="F1598" i="5" s="1"/>
  <c r="D489" i="5"/>
  <c r="E489" i="5" s="1"/>
  <c r="F489" i="5" s="1"/>
  <c r="D231" i="5"/>
  <c r="E231" i="5" s="1"/>
  <c r="F231" i="5" s="1"/>
  <c r="D396" i="5"/>
  <c r="E396" i="5" s="1"/>
  <c r="F396" i="5" s="1"/>
  <c r="D1160" i="5"/>
  <c r="E1160" i="5" s="1"/>
  <c r="F1160" i="5" s="1"/>
  <c r="D1581" i="5"/>
  <c r="E1581" i="5" s="1"/>
  <c r="F1581" i="5" s="1"/>
  <c r="D2057" i="5"/>
  <c r="E2057" i="5" s="1"/>
  <c r="F2057" i="5" s="1"/>
  <c r="D985" i="5"/>
  <c r="E985" i="5" s="1"/>
  <c r="F985" i="5" s="1"/>
  <c r="D1580" i="5"/>
  <c r="E1580" i="5" s="1"/>
  <c r="F1580" i="5" s="1"/>
  <c r="D926" i="5"/>
  <c r="E926" i="5" s="1"/>
  <c r="F926" i="5" s="1"/>
  <c r="D488" i="5"/>
  <c r="E488" i="5" s="1"/>
  <c r="F488" i="5" s="1"/>
  <c r="D1579" i="5"/>
  <c r="E1579" i="5" s="1"/>
  <c r="F1579" i="5" s="1"/>
  <c r="D1492" i="5"/>
  <c r="E1492" i="5" s="1"/>
  <c r="F1492" i="5" s="1"/>
  <c r="D1374" i="5"/>
  <c r="E1374" i="5" s="1"/>
  <c r="F1374" i="5" s="1"/>
  <c r="D1159" i="5"/>
  <c r="E1159" i="5" s="1"/>
  <c r="F1159" i="5" s="1"/>
  <c r="D557" i="5"/>
  <c r="E557" i="5" s="1"/>
  <c r="F557" i="5" s="1"/>
  <c r="D1700" i="5"/>
  <c r="E1700" i="5" s="1"/>
  <c r="F1700" i="5" s="1"/>
  <c r="D1373" i="5"/>
  <c r="E1373" i="5" s="1"/>
  <c r="F1373" i="5" s="1"/>
  <c r="D2108" i="5"/>
  <c r="E2108" i="5" s="1"/>
  <c r="F2108" i="5" s="1"/>
  <c r="D1082" i="5"/>
  <c r="E1082" i="5" s="1"/>
  <c r="F1082" i="5" s="1"/>
  <c r="D868" i="5"/>
  <c r="E868" i="5" s="1"/>
  <c r="F868" i="5" s="1"/>
  <c r="D1578" i="5"/>
  <c r="E1578" i="5" s="1"/>
  <c r="F1578" i="5" s="1"/>
  <c r="D791" i="5"/>
  <c r="E791" i="5" s="1"/>
  <c r="F791" i="5" s="1"/>
  <c r="D1336" i="5"/>
  <c r="E1336" i="5" s="1"/>
  <c r="F1336" i="5" s="1"/>
  <c r="D2152" i="5"/>
  <c r="E2152" i="5" s="1"/>
  <c r="F2152" i="5" s="1"/>
  <c r="D1066" i="5"/>
  <c r="E1066" i="5" s="1"/>
  <c r="F1066" i="5" s="1"/>
  <c r="D984" i="5"/>
  <c r="E984" i="5" s="1"/>
  <c r="F984" i="5" s="1"/>
  <c r="D92" i="5"/>
  <c r="E92" i="5" s="1"/>
  <c r="F92" i="5" s="1"/>
  <c r="D790" i="5"/>
  <c r="E790" i="5" s="1"/>
  <c r="F790" i="5" s="1"/>
  <c r="D1324" i="5"/>
  <c r="E1324" i="5" s="1"/>
  <c r="F1324" i="5" s="1"/>
  <c r="D1065" i="5"/>
  <c r="E1065" i="5" s="1"/>
  <c r="F1065" i="5" s="1"/>
  <c r="D487" i="5"/>
  <c r="E487" i="5" s="1"/>
  <c r="F487" i="5" s="1"/>
  <c r="D1600" i="5"/>
  <c r="E1600" i="5" s="1"/>
  <c r="F1600" i="5" s="1"/>
  <c r="D1430" i="5"/>
  <c r="E1430" i="5" s="1"/>
  <c r="F1430" i="5" s="1"/>
  <c r="D1854" i="5"/>
  <c r="E1854" i="5" s="1"/>
  <c r="F1854" i="5" s="1"/>
  <c r="D1285" i="5"/>
  <c r="E1285" i="5" s="1"/>
  <c r="F1285" i="5" s="1"/>
  <c r="D1064" i="5"/>
  <c r="E1064" i="5" s="1"/>
  <c r="F1064" i="5" s="1"/>
  <c r="D566" i="5"/>
  <c r="E566" i="5" s="1"/>
  <c r="F566" i="5" s="1"/>
  <c r="D226" i="5"/>
  <c r="E226" i="5" s="1"/>
  <c r="F226" i="5" s="1"/>
  <c r="D1950" i="5"/>
  <c r="E1950" i="5" s="1"/>
  <c r="F1950" i="5" s="1"/>
  <c r="D486" i="5"/>
  <c r="E486" i="5" s="1"/>
  <c r="F486" i="5" s="1"/>
  <c r="D1491" i="5"/>
  <c r="E1491" i="5" s="1"/>
  <c r="F1491" i="5" s="1"/>
  <c r="D95" i="5"/>
  <c r="E95" i="5" s="1"/>
  <c r="F95" i="5" s="1"/>
  <c r="D341" i="5"/>
  <c r="E341" i="5" s="1"/>
  <c r="F341" i="5" s="1"/>
  <c r="D1853" i="5"/>
  <c r="E1853" i="5" s="1"/>
  <c r="F1853" i="5" s="1"/>
  <c r="D1063" i="5"/>
  <c r="E1063" i="5" s="1"/>
  <c r="F1063" i="5" s="1"/>
  <c r="D867" i="5"/>
  <c r="E867" i="5" s="1"/>
  <c r="F867" i="5" s="1"/>
  <c r="D983" i="5"/>
  <c r="E983" i="5" s="1"/>
  <c r="F983" i="5" s="1"/>
  <c r="D1216" i="5"/>
  <c r="E1216" i="5" s="1"/>
  <c r="F1216" i="5" s="1"/>
  <c r="D330" i="5"/>
  <c r="E330" i="5" s="1"/>
  <c r="F330" i="5" s="1"/>
  <c r="D605" i="5"/>
  <c r="E605" i="5" s="1"/>
  <c r="F605" i="5" s="1"/>
  <c r="D1699" i="5"/>
  <c r="E1699" i="5" s="1"/>
  <c r="F1699" i="5" s="1"/>
  <c r="D1577" i="5"/>
  <c r="E1577" i="5" s="1"/>
  <c r="F1577" i="5" s="1"/>
  <c r="D1698" i="5"/>
  <c r="E1698" i="5" s="1"/>
  <c r="F1698" i="5" s="1"/>
  <c r="D1576" i="5"/>
  <c r="E1576" i="5" s="1"/>
  <c r="F1576" i="5" s="1"/>
  <c r="D1062" i="5"/>
  <c r="E1062" i="5" s="1"/>
  <c r="F1062" i="5" s="1"/>
  <c r="D1372" i="5"/>
  <c r="E1372" i="5" s="1"/>
  <c r="F1372" i="5" s="1"/>
  <c r="D556" i="5"/>
  <c r="E556" i="5" s="1"/>
  <c r="F556" i="5" s="1"/>
  <c r="D675" i="5"/>
  <c r="E675" i="5" s="1"/>
  <c r="F675" i="5" s="1"/>
  <c r="D555" i="5"/>
  <c r="E555" i="5" s="1"/>
  <c r="F555" i="5" s="1"/>
  <c r="D684" i="5"/>
  <c r="E684" i="5" s="1"/>
  <c r="F684" i="5" s="1"/>
  <c r="D1158" i="5"/>
  <c r="E1158" i="5" s="1"/>
  <c r="F1158" i="5" s="1"/>
  <c r="D2041" i="5"/>
  <c r="E2041" i="5" s="1"/>
  <c r="F2041" i="5" s="1"/>
  <c r="D115" i="5"/>
  <c r="E115" i="5" s="1"/>
  <c r="F115" i="5" s="1"/>
  <c r="D1253" i="5"/>
  <c r="E1253" i="5" s="1"/>
  <c r="F1253" i="5" s="1"/>
  <c r="D866" i="5"/>
  <c r="E866" i="5" s="1"/>
  <c r="F866" i="5" s="1"/>
  <c r="D44" i="5"/>
  <c r="E44" i="5" s="1"/>
  <c r="F44" i="5" s="1"/>
  <c r="D1697" i="5"/>
  <c r="E1697" i="5" s="1"/>
  <c r="F1697" i="5" s="1"/>
  <c r="D512" i="5"/>
  <c r="E512" i="5" s="1"/>
  <c r="F512" i="5" s="1"/>
  <c r="D329" i="5"/>
  <c r="E329" i="5" s="1"/>
  <c r="F329" i="5" s="1"/>
  <c r="D2028" i="5"/>
  <c r="E2028" i="5" s="1"/>
  <c r="F2028" i="5" s="1"/>
  <c r="D1284" i="5"/>
  <c r="E1284" i="5" s="1"/>
  <c r="F1284" i="5" s="1"/>
  <c r="D1429" i="5"/>
  <c r="E1429" i="5" s="1"/>
  <c r="F1429" i="5" s="1"/>
  <c r="D2056" i="5"/>
  <c r="E2056" i="5" s="1"/>
  <c r="F2056" i="5" s="1"/>
  <c r="D982" i="5"/>
  <c r="E982" i="5" s="1"/>
  <c r="F982" i="5" s="1"/>
  <c r="D7" i="5"/>
  <c r="E7" i="5" s="1"/>
  <c r="F7" i="5" s="1"/>
  <c r="D905" i="5"/>
  <c r="E905" i="5" s="1"/>
  <c r="F905" i="5" s="1"/>
  <c r="D1696" i="5"/>
  <c r="E1696" i="5" s="1"/>
  <c r="F1696" i="5" s="1"/>
  <c r="D1283" i="5"/>
  <c r="E1283" i="5" s="1"/>
  <c r="F1283" i="5" s="1"/>
  <c r="D307" i="5"/>
  <c r="E307" i="5" s="1"/>
  <c r="F307" i="5" s="1"/>
  <c r="D180" i="5"/>
  <c r="E180" i="5" s="1"/>
  <c r="F180" i="5" s="1"/>
  <c r="D237" i="5"/>
  <c r="E237" i="5" s="1"/>
  <c r="F237" i="5" s="1"/>
  <c r="D789" i="5"/>
  <c r="E789" i="5" s="1"/>
  <c r="F789" i="5" s="1"/>
  <c r="D351" i="5"/>
  <c r="E351" i="5" s="1"/>
  <c r="F351" i="5" s="1"/>
  <c r="D1695" i="5"/>
  <c r="E1695" i="5" s="1"/>
  <c r="F1695" i="5" s="1"/>
  <c r="D1428" i="5"/>
  <c r="E1428" i="5" s="1"/>
  <c r="F1428" i="5" s="1"/>
  <c r="D408" i="5"/>
  <c r="E408" i="5" s="1"/>
  <c r="F408" i="5" s="1"/>
  <c r="D155" i="5"/>
  <c r="E155" i="5" s="1"/>
  <c r="F155" i="5" s="1"/>
  <c r="D1919" i="5"/>
  <c r="E1919" i="5" s="1"/>
  <c r="F1919" i="5" s="1"/>
  <c r="D485" i="5"/>
  <c r="E485" i="5" s="1"/>
  <c r="F485" i="5" s="1"/>
  <c r="D1118" i="5"/>
  <c r="E1118" i="5" s="1"/>
  <c r="F1118" i="5" s="1"/>
  <c r="D554" i="5"/>
  <c r="E554" i="5" s="1"/>
  <c r="F554" i="5" s="1"/>
  <c r="D1815" i="5"/>
  <c r="E1815" i="5" s="1"/>
  <c r="F1815" i="5" s="1"/>
  <c r="D350" i="5"/>
  <c r="E350" i="5" s="1"/>
  <c r="F350" i="5" s="1"/>
  <c r="D117" i="5"/>
  <c r="E117" i="5" s="1"/>
  <c r="F117" i="5" s="1"/>
  <c r="D587" i="5"/>
  <c r="E587" i="5" s="1"/>
  <c r="F587" i="5" s="1"/>
  <c r="D154" i="5"/>
  <c r="E154" i="5" s="1"/>
  <c r="F154" i="5" s="1"/>
  <c r="D1918" i="5"/>
  <c r="E1918" i="5" s="1"/>
  <c r="F1918" i="5" s="1"/>
  <c r="D865" i="5"/>
  <c r="E865" i="5" s="1"/>
  <c r="F865" i="5" s="1"/>
  <c r="D1763" i="5"/>
  <c r="E1763" i="5" s="1"/>
  <c r="F1763" i="5" s="1"/>
  <c r="D604" i="5"/>
  <c r="E604" i="5" s="1"/>
  <c r="F604" i="5" s="1"/>
  <c r="D623" i="5"/>
  <c r="E623" i="5" s="1"/>
  <c r="F623" i="5" s="1"/>
  <c r="D1624" i="5"/>
  <c r="E1624" i="5" s="1"/>
  <c r="F1624" i="5" s="1"/>
  <c r="D1020" i="5"/>
  <c r="E1020" i="5" s="1"/>
  <c r="F1020" i="5" s="1"/>
  <c r="D591" i="5"/>
  <c r="E591" i="5" s="1"/>
  <c r="F591" i="5" s="1"/>
  <c r="D1061" i="5"/>
  <c r="E1061" i="5" s="1"/>
  <c r="F1061" i="5" s="1"/>
  <c r="E1575" i="5"/>
  <c r="F1575" i="5" s="1"/>
  <c r="D1575" i="5"/>
  <c r="D484" i="5"/>
  <c r="E484" i="5" s="1"/>
  <c r="F484" i="5" s="1"/>
  <c r="D79" i="5"/>
  <c r="E79" i="5" s="1"/>
  <c r="F79" i="5" s="1"/>
  <c r="D340" i="5"/>
  <c r="E340" i="5" s="1"/>
  <c r="F340" i="5" s="1"/>
  <c r="D1445" i="5"/>
  <c r="E1445" i="5" s="1"/>
  <c r="F1445" i="5" s="1"/>
  <c r="D690" i="5"/>
  <c r="E690" i="5" s="1"/>
  <c r="F690" i="5" s="1"/>
  <c r="D1117" i="5"/>
  <c r="E1117" i="5" s="1"/>
  <c r="F1117" i="5" s="1"/>
  <c r="D1166" i="5"/>
  <c r="E1166" i="5" s="1"/>
  <c r="F1166" i="5" s="1"/>
  <c r="D1694" i="5"/>
  <c r="E1694" i="5" s="1"/>
  <c r="F1694" i="5" s="1"/>
  <c r="D981" i="5"/>
  <c r="E981" i="5" s="1"/>
  <c r="F981" i="5" s="1"/>
  <c r="D1060" i="5"/>
  <c r="E1060" i="5" s="1"/>
  <c r="F1060" i="5" s="1"/>
  <c r="D177" i="5"/>
  <c r="E177" i="5" s="1"/>
  <c r="F177" i="5" s="1"/>
  <c r="D106" i="5"/>
  <c r="E106" i="5" s="1"/>
  <c r="F106" i="5" s="1"/>
  <c r="D980" i="5"/>
  <c r="E980" i="5" s="1"/>
  <c r="F980" i="5" s="1"/>
  <c r="D1116" i="5"/>
  <c r="E1116" i="5" s="1"/>
  <c r="F1116" i="5" s="1"/>
  <c r="D1015" i="5"/>
  <c r="E1015" i="5" s="1"/>
  <c r="F1015" i="5" s="1"/>
  <c r="D1959" i="5"/>
  <c r="E1959" i="5" s="1"/>
  <c r="F1959" i="5" s="1"/>
  <c r="D2027" i="5"/>
  <c r="E2027" i="5" s="1"/>
  <c r="F2027" i="5" s="1"/>
  <c r="D483" i="5"/>
  <c r="E483" i="5" s="1"/>
  <c r="F483" i="5" s="1"/>
  <c r="D2151" i="5"/>
  <c r="E2151" i="5" s="1"/>
  <c r="F2151" i="5" s="1"/>
  <c r="D1427" i="5"/>
  <c r="E1427" i="5" s="1"/>
  <c r="F1427" i="5" s="1"/>
  <c r="D1799" i="5"/>
  <c r="E1799" i="5" s="1"/>
  <c r="F1799" i="5" s="1"/>
  <c r="D553" i="5"/>
  <c r="E553" i="5" s="1"/>
  <c r="F553" i="5" s="1"/>
  <c r="E1173" i="5"/>
  <c r="F1173" i="5" s="1"/>
  <c r="D1173" i="5"/>
  <c r="D1157" i="5"/>
  <c r="E1157" i="5" s="1"/>
  <c r="F1157" i="5" s="1"/>
  <c r="D1252" i="5"/>
  <c r="E1252" i="5" s="1"/>
  <c r="F1252" i="5" s="1"/>
  <c r="D2107" i="5"/>
  <c r="E2107" i="5" s="1"/>
  <c r="F2107" i="5" s="1"/>
  <c r="D674" i="5"/>
  <c r="E674" i="5" s="1"/>
  <c r="F674" i="5" s="1"/>
  <c r="D1059" i="5"/>
  <c r="E1059" i="5" s="1"/>
  <c r="F1059" i="5" s="1"/>
  <c r="D43" i="5"/>
  <c r="E43" i="5" s="1"/>
  <c r="F43" i="5" s="1"/>
  <c r="D1762" i="5"/>
  <c r="E1762" i="5" s="1"/>
  <c r="F1762" i="5" s="1"/>
  <c r="D571" i="5"/>
  <c r="E571" i="5" s="1"/>
  <c r="F571" i="5" s="1"/>
  <c r="D2026" i="5"/>
  <c r="E2026" i="5" s="1"/>
  <c r="F2026" i="5" s="1"/>
  <c r="D709" i="5"/>
  <c r="E709" i="5" s="1"/>
  <c r="F709" i="5" s="1"/>
  <c r="D153" i="5"/>
  <c r="E153" i="5" s="1"/>
  <c r="F153" i="5" s="1"/>
  <c r="D1342" i="5"/>
  <c r="E1342" i="5" s="1"/>
  <c r="F1342" i="5" s="1"/>
  <c r="D306" i="5"/>
  <c r="E306" i="5" s="1"/>
  <c r="F306" i="5" s="1"/>
  <c r="D673" i="5"/>
  <c r="E673" i="5" s="1"/>
  <c r="F673" i="5" s="1"/>
  <c r="D1574" i="5"/>
  <c r="E1574" i="5" s="1"/>
  <c r="F1574" i="5" s="1"/>
  <c r="D482" i="5"/>
  <c r="E482" i="5" s="1"/>
  <c r="F482" i="5" s="1"/>
  <c r="D2070" i="5"/>
  <c r="E2070" i="5" s="1"/>
  <c r="F2070" i="5" s="1"/>
  <c r="D864" i="5"/>
  <c r="E864" i="5" s="1"/>
  <c r="F864" i="5" s="1"/>
  <c r="D1293" i="5"/>
  <c r="E1293" i="5" s="1"/>
  <c r="F1293" i="5" s="1"/>
  <c r="D979" i="5"/>
  <c r="E979" i="5" s="1"/>
  <c r="F979" i="5" s="1"/>
  <c r="D1693" i="5"/>
  <c r="E1693" i="5" s="1"/>
  <c r="F1693" i="5" s="1"/>
  <c r="D1692" i="5"/>
  <c r="E1692" i="5" s="1"/>
  <c r="F1692" i="5" s="1"/>
  <c r="D1081" i="5"/>
  <c r="E1081" i="5" s="1"/>
  <c r="F1081" i="5" s="1"/>
  <c r="D339" i="5"/>
  <c r="E339" i="5" s="1"/>
  <c r="F339" i="5" s="1"/>
  <c r="D631" i="5"/>
  <c r="E631" i="5" s="1"/>
  <c r="F631" i="5" s="1"/>
  <c r="D1306" i="5"/>
  <c r="E1306" i="5" s="1"/>
  <c r="F1306" i="5" s="1"/>
  <c r="D1371" i="5"/>
  <c r="E1371" i="5" s="1"/>
  <c r="F1371" i="5" s="1"/>
  <c r="D305" i="5"/>
  <c r="E305" i="5" s="1"/>
  <c r="F305" i="5" s="1"/>
  <c r="D1370" i="5"/>
  <c r="E1370" i="5" s="1"/>
  <c r="F1370" i="5" s="1"/>
  <c r="D42" i="5"/>
  <c r="E42" i="5" s="1"/>
  <c r="F42" i="5" s="1"/>
  <c r="D724" i="5"/>
  <c r="E724" i="5" s="1"/>
  <c r="F724" i="5" s="1"/>
  <c r="D788" i="5"/>
  <c r="E788" i="5" s="1"/>
  <c r="F788" i="5" s="1"/>
  <c r="D1573" i="5"/>
  <c r="E1573" i="5" s="1"/>
  <c r="F1573" i="5" s="1"/>
  <c r="D672" i="5"/>
  <c r="E672" i="5" s="1"/>
  <c r="F672" i="5" s="1"/>
  <c r="D1156" i="5"/>
  <c r="E1156" i="5" s="1"/>
  <c r="F1156" i="5" s="1"/>
  <c r="E978" i="5"/>
  <c r="F978" i="5" s="1"/>
  <c r="D978" i="5"/>
  <c r="D1852" i="5"/>
  <c r="E1852" i="5" s="1"/>
  <c r="F1852" i="5" s="1"/>
  <c r="D1180" i="5"/>
  <c r="E1180" i="5" s="1"/>
  <c r="F1180" i="5" s="1"/>
  <c r="D613" i="5"/>
  <c r="E613" i="5" s="1"/>
  <c r="F613" i="5" s="1"/>
  <c r="D1917" i="5"/>
  <c r="E1917" i="5" s="1"/>
  <c r="F1917" i="5" s="1"/>
  <c r="D2025" i="5"/>
  <c r="E2025" i="5" s="1"/>
  <c r="F2025" i="5" s="1"/>
  <c r="D1504" i="5"/>
  <c r="E1504" i="5" s="1"/>
  <c r="F1504" i="5" s="1"/>
  <c r="D1916" i="5"/>
  <c r="E1916" i="5" s="1"/>
  <c r="F1916" i="5" s="1"/>
  <c r="D1726" i="5"/>
  <c r="E1726" i="5" s="1"/>
  <c r="F1726" i="5" s="1"/>
  <c r="D304" i="5"/>
  <c r="E304" i="5" s="1"/>
  <c r="F304" i="5" s="1"/>
  <c r="D2106" i="5"/>
  <c r="E2106" i="5" s="1"/>
  <c r="F2106" i="5" s="1"/>
  <c r="D742" i="5"/>
  <c r="E742" i="5" s="1"/>
  <c r="F742" i="5" s="1"/>
  <c r="D481" i="5"/>
  <c r="E481" i="5" s="1"/>
  <c r="F481" i="5" s="1"/>
  <c r="D2024" i="5"/>
  <c r="E2024" i="5" s="1"/>
  <c r="F2024" i="5" s="1"/>
  <c r="D741" i="5"/>
  <c r="E741" i="5" s="1"/>
  <c r="F741" i="5" s="1"/>
  <c r="E616" i="5"/>
  <c r="F616" i="5" s="1"/>
  <c r="D616" i="5"/>
  <c r="D2023" i="5"/>
  <c r="E2023" i="5" s="1"/>
  <c r="F2023" i="5" s="1"/>
  <c r="D787" i="5"/>
  <c r="E787" i="5" s="1"/>
  <c r="F787" i="5" s="1"/>
  <c r="D2066" i="5"/>
  <c r="E2066" i="5" s="1"/>
  <c r="F2066" i="5" s="1"/>
  <c r="D2022" i="5"/>
  <c r="E2022" i="5" s="1"/>
  <c r="F2022" i="5" s="1"/>
  <c r="D1155" i="5"/>
  <c r="E1155" i="5" s="1"/>
  <c r="F1155" i="5" s="1"/>
  <c r="D152" i="5"/>
  <c r="E152" i="5" s="1"/>
  <c r="F152" i="5" s="1"/>
  <c r="D671" i="5"/>
  <c r="E671" i="5" s="1"/>
  <c r="F671" i="5" s="1"/>
  <c r="D1874" i="5"/>
  <c r="E1874" i="5" s="1"/>
  <c r="F1874" i="5" s="1"/>
  <c r="D41" i="5"/>
  <c r="E41" i="5" s="1"/>
  <c r="F41" i="5" s="1"/>
  <c r="D511" i="5"/>
  <c r="E511" i="5" s="1"/>
  <c r="F511" i="5" s="1"/>
  <c r="D1426" i="5"/>
  <c r="E1426" i="5" s="1"/>
  <c r="F1426" i="5" s="1"/>
  <c r="D1128" i="5"/>
  <c r="E1128" i="5" s="1"/>
  <c r="F1128" i="5" s="1"/>
  <c r="D211" i="5"/>
  <c r="E211" i="5" s="1"/>
  <c r="F211" i="5" s="1"/>
  <c r="D480" i="5"/>
  <c r="E480" i="5" s="1"/>
  <c r="F480" i="5" s="1"/>
  <c r="D165" i="5"/>
  <c r="E165" i="5" s="1"/>
  <c r="F165" i="5" s="1"/>
  <c r="D1282" i="5"/>
  <c r="E1282" i="5" s="1"/>
  <c r="F1282" i="5" s="1"/>
  <c r="D2021" i="5"/>
  <c r="E2021" i="5" s="1"/>
  <c r="F2021" i="5" s="1"/>
  <c r="D1572" i="5"/>
  <c r="E1572" i="5" s="1"/>
  <c r="F1572" i="5" s="1"/>
  <c r="D225" i="5"/>
  <c r="E225" i="5" s="1"/>
  <c r="F225" i="5" s="1"/>
  <c r="D1250" i="5"/>
  <c r="E1250" i="5" s="1"/>
  <c r="F1250" i="5" s="1"/>
  <c r="D603" i="5"/>
  <c r="E603" i="5" s="1"/>
  <c r="F603" i="5" s="1"/>
  <c r="D379" i="5"/>
  <c r="E379" i="5" s="1"/>
  <c r="F379" i="5" s="1"/>
  <c r="D1691" i="5"/>
  <c r="E1691" i="5" s="1"/>
  <c r="F1691" i="5" s="1"/>
  <c r="D303" i="5"/>
  <c r="E303" i="5" s="1"/>
  <c r="F303" i="5" s="1"/>
  <c r="D116" i="5"/>
  <c r="E116" i="5" s="1"/>
  <c r="F116" i="5" s="1"/>
  <c r="D78" i="5"/>
  <c r="E78" i="5" s="1"/>
  <c r="F78" i="5" s="1"/>
  <c r="D1012" i="5"/>
  <c r="E1012" i="5" s="1"/>
  <c r="F1012" i="5" s="1"/>
  <c r="D1571" i="5"/>
  <c r="E1571" i="5" s="1"/>
  <c r="F1571" i="5" s="1"/>
  <c r="D627" i="5"/>
  <c r="E627" i="5" s="1"/>
  <c r="F627" i="5" s="1"/>
  <c r="D2150" i="5"/>
  <c r="E2150" i="5" s="1"/>
  <c r="F2150" i="5" s="1"/>
  <c r="D1170" i="5"/>
  <c r="E1170" i="5" s="1"/>
  <c r="F1170" i="5" s="1"/>
  <c r="D479" i="5"/>
  <c r="E479" i="5" s="1"/>
  <c r="F479" i="5" s="1"/>
  <c r="D77" i="5"/>
  <c r="E77" i="5" s="1"/>
  <c r="F77" i="5" s="1"/>
  <c r="D302" i="5"/>
  <c r="E302" i="5" s="1"/>
  <c r="F302" i="5" s="1"/>
  <c r="D1154" i="5"/>
  <c r="E1154" i="5" s="1"/>
  <c r="F1154" i="5" s="1"/>
  <c r="D189" i="5"/>
  <c r="E189" i="5" s="1"/>
  <c r="F189" i="5" s="1"/>
  <c r="D1690" i="5"/>
  <c r="E1690" i="5" s="1"/>
  <c r="F1690" i="5" s="1"/>
  <c r="D1873" i="5"/>
  <c r="E1873" i="5" s="1"/>
  <c r="F1873" i="5" s="1"/>
  <c r="D1249" i="5"/>
  <c r="E1249" i="5" s="1"/>
  <c r="F1249" i="5" s="1"/>
  <c r="D1689" i="5"/>
  <c r="E1689" i="5" s="1"/>
  <c r="F1689" i="5" s="1"/>
  <c r="D1390" i="5"/>
  <c r="E1390" i="5" s="1"/>
  <c r="F1390" i="5" s="1"/>
  <c r="D715" i="5"/>
  <c r="E715" i="5" s="1"/>
  <c r="F715" i="5" s="1"/>
  <c r="D40" i="5"/>
  <c r="E40" i="5" s="1"/>
  <c r="F40" i="5" s="1"/>
  <c r="D39" i="5"/>
  <c r="E39" i="5" s="1"/>
  <c r="F39" i="5" s="1"/>
  <c r="D2105" i="5"/>
  <c r="E2105" i="5" s="1"/>
  <c r="F2105" i="5" s="1"/>
  <c r="D1915" i="5"/>
  <c r="E1915" i="5" s="1"/>
  <c r="F1915" i="5" s="1"/>
  <c r="D602" i="5"/>
  <c r="E602" i="5" s="1"/>
  <c r="F602" i="5" s="1"/>
  <c r="D601" i="5"/>
  <c r="E601" i="5" s="1"/>
  <c r="F601" i="5" s="1"/>
  <c r="D1369" i="5"/>
  <c r="E1369" i="5" s="1"/>
  <c r="F1369" i="5" s="1"/>
  <c r="D169" i="5"/>
  <c r="E169" i="5" s="1"/>
  <c r="F169" i="5" s="1"/>
  <c r="D478" i="5"/>
  <c r="E478" i="5" s="1"/>
  <c r="F478" i="5" s="1"/>
  <c r="D1570" i="5"/>
  <c r="E1570" i="5" s="1"/>
  <c r="F1570" i="5" s="1"/>
  <c r="D1115" i="5"/>
  <c r="E1115" i="5" s="1"/>
  <c r="F1115" i="5" s="1"/>
  <c r="D552" i="5"/>
  <c r="E552" i="5" s="1"/>
  <c r="F552" i="5" s="1"/>
  <c r="D2149" i="5"/>
  <c r="E2149" i="5" s="1"/>
  <c r="F2149" i="5" s="1"/>
  <c r="D1281" i="5"/>
  <c r="E1281" i="5" s="1"/>
  <c r="F1281" i="5" s="1"/>
  <c r="D600" i="5"/>
  <c r="E600" i="5" s="1"/>
  <c r="F600" i="5" s="1"/>
  <c r="D1248" i="5"/>
  <c r="E1248" i="5" s="1"/>
  <c r="F1248" i="5" s="1"/>
  <c r="D210" i="5"/>
  <c r="E210" i="5" s="1"/>
  <c r="F210" i="5" s="1"/>
  <c r="D1341" i="5"/>
  <c r="E1341" i="5" s="1"/>
  <c r="F1341" i="5" s="1"/>
  <c r="D1949" i="5"/>
  <c r="E1949" i="5" s="1"/>
  <c r="F1949" i="5" s="1"/>
  <c r="D573" i="5"/>
  <c r="E573" i="5" s="1"/>
  <c r="F573" i="5" s="1"/>
  <c r="D2020" i="5"/>
  <c r="E2020" i="5" s="1"/>
  <c r="F2020" i="5" s="1"/>
  <c r="D151" i="5"/>
  <c r="E151" i="5" s="1"/>
  <c r="F151" i="5" s="1"/>
  <c r="D2148" i="5"/>
  <c r="E2148" i="5" s="1"/>
  <c r="F2148" i="5" s="1"/>
  <c r="D1605" i="5"/>
  <c r="E1605" i="5" s="1"/>
  <c r="F1605" i="5" s="1"/>
  <c r="D1688" i="5"/>
  <c r="E1688" i="5" s="1"/>
  <c r="F1688" i="5" s="1"/>
  <c r="D863" i="5"/>
  <c r="E863" i="5" s="1"/>
  <c r="F863" i="5" s="1"/>
  <c r="D1215" i="5"/>
  <c r="E1215" i="5" s="1"/>
  <c r="F1215" i="5" s="1"/>
  <c r="D551" i="5"/>
  <c r="E551" i="5" s="1"/>
  <c r="F551" i="5" s="1"/>
  <c r="D510" i="5"/>
  <c r="E510" i="5" s="1"/>
  <c r="F510" i="5" s="1"/>
  <c r="D925" i="5"/>
  <c r="E925" i="5" s="1"/>
  <c r="F925" i="5" s="1"/>
  <c r="D105" i="5"/>
  <c r="E105" i="5" s="1"/>
  <c r="F105" i="5" s="1"/>
  <c r="D301" i="5"/>
  <c r="E301" i="5" s="1"/>
  <c r="F301" i="5" s="1"/>
  <c r="D477" i="5"/>
  <c r="E477" i="5" s="1"/>
  <c r="F477" i="5" s="1"/>
  <c r="D924" i="5"/>
  <c r="E924" i="5" s="1"/>
  <c r="F924" i="5" s="1"/>
  <c r="D2019" i="5"/>
  <c r="E2019" i="5" s="1"/>
  <c r="F2019" i="5" s="1"/>
  <c r="D1914" i="5"/>
  <c r="E1914" i="5" s="1"/>
  <c r="F1914" i="5" s="1"/>
  <c r="D1058" i="5"/>
  <c r="E1058" i="5" s="1"/>
  <c r="F1058" i="5" s="1"/>
  <c r="D1569" i="5"/>
  <c r="E1569" i="5" s="1"/>
  <c r="F1569" i="5" s="1"/>
  <c r="D1368" i="5"/>
  <c r="E1368" i="5" s="1"/>
  <c r="F1368" i="5" s="1"/>
  <c r="D1057" i="5"/>
  <c r="E1057" i="5" s="1"/>
  <c r="F1057" i="5" s="1"/>
  <c r="D1798" i="5"/>
  <c r="E1798" i="5" s="1"/>
  <c r="F1798" i="5" s="1"/>
  <c r="D1425" i="5"/>
  <c r="E1425" i="5" s="1"/>
  <c r="F1425" i="5" s="1"/>
  <c r="D300" i="5"/>
  <c r="E300" i="5" s="1"/>
  <c r="F300" i="5" s="1"/>
  <c r="D2073" i="5"/>
  <c r="E2073" i="5" s="1"/>
  <c r="F2073" i="5" s="1"/>
  <c r="D299" i="5"/>
  <c r="E299" i="5" s="1"/>
  <c r="F299" i="5" s="1"/>
  <c r="D1687" i="5"/>
  <c r="E1687" i="5" s="1"/>
  <c r="F1687" i="5" s="1"/>
  <c r="D1153" i="5"/>
  <c r="E1153" i="5" s="1"/>
  <c r="F1153" i="5" s="1"/>
  <c r="D1312" i="5"/>
  <c r="E1312" i="5" s="1"/>
  <c r="F1312" i="5" s="1"/>
  <c r="D1235" i="5"/>
  <c r="E1235" i="5" s="1"/>
  <c r="F1235" i="5" s="1"/>
  <c r="D1056" i="5"/>
  <c r="E1056" i="5" s="1"/>
  <c r="F1056" i="5" s="1"/>
  <c r="D366" i="5"/>
  <c r="E366" i="5" s="1"/>
  <c r="F366" i="5" s="1"/>
  <c r="D76" i="5"/>
  <c r="E76" i="5" s="1"/>
  <c r="F76" i="5" s="1"/>
  <c r="D1729" i="5"/>
  <c r="E1729" i="5" s="1"/>
  <c r="F1729" i="5" s="1"/>
  <c r="D414" i="5"/>
  <c r="E414" i="5" s="1"/>
  <c r="F414" i="5" s="1"/>
  <c r="D1011" i="5"/>
  <c r="E1011" i="5" s="1"/>
  <c r="F1011" i="5" s="1"/>
  <c r="D1797" i="5"/>
  <c r="E1797" i="5" s="1"/>
  <c r="F1797" i="5" s="1"/>
  <c r="D1424" i="5"/>
  <c r="E1424" i="5" s="1"/>
  <c r="F1424" i="5" s="1"/>
  <c r="D1214" i="5"/>
  <c r="E1214" i="5" s="1"/>
  <c r="F1214" i="5" s="1"/>
  <c r="D708" i="5"/>
  <c r="E708" i="5" s="1"/>
  <c r="F708" i="5" s="1"/>
  <c r="D75" i="5"/>
  <c r="E75" i="5" s="1"/>
  <c r="F75" i="5" s="1"/>
  <c r="D1851" i="5"/>
  <c r="E1851" i="5" s="1"/>
  <c r="F1851" i="5" s="1"/>
  <c r="D862" i="5"/>
  <c r="E862" i="5" s="1"/>
  <c r="F862" i="5" s="1"/>
  <c r="D298" i="5"/>
  <c r="E298" i="5" s="1"/>
  <c r="F298" i="5" s="1"/>
  <c r="D150" i="5"/>
  <c r="E150" i="5" s="1"/>
  <c r="F150" i="5" s="1"/>
  <c r="D388" i="5"/>
  <c r="E388" i="5" s="1"/>
  <c r="F388" i="5" s="1"/>
  <c r="D923" i="5"/>
  <c r="E923" i="5" s="1"/>
  <c r="F923" i="5" s="1"/>
  <c r="D1597" i="5"/>
  <c r="E1597" i="5" s="1"/>
  <c r="F1597" i="5" s="1"/>
  <c r="D799" i="5"/>
  <c r="E799" i="5" s="1"/>
  <c r="F799" i="5" s="1"/>
  <c r="D1080" i="5"/>
  <c r="E1080" i="5" s="1"/>
  <c r="F1080" i="5" s="1"/>
  <c r="D1725" i="5"/>
  <c r="E1725" i="5" s="1"/>
  <c r="F1725" i="5" s="1"/>
  <c r="D670" i="5"/>
  <c r="E670" i="5" s="1"/>
  <c r="F670" i="5" s="1"/>
  <c r="D1796" i="5"/>
  <c r="E1796" i="5" s="1"/>
  <c r="F1796" i="5" s="1"/>
  <c r="D599" i="5"/>
  <c r="E599" i="5" s="1"/>
  <c r="F599" i="5" s="1"/>
  <c r="D297" i="5"/>
  <c r="E297" i="5" s="1"/>
  <c r="F297" i="5" s="1"/>
  <c r="D149" i="5"/>
  <c r="E149" i="5" s="1"/>
  <c r="F149" i="5" s="1"/>
  <c r="D898" i="5"/>
  <c r="E898" i="5" s="1"/>
  <c r="F898" i="5" s="1"/>
  <c r="D188" i="5"/>
  <c r="E188" i="5" s="1"/>
  <c r="F188" i="5" s="1"/>
  <c r="D669" i="5"/>
  <c r="E669" i="5" s="1"/>
  <c r="F669" i="5" s="1"/>
  <c r="D1611" i="5"/>
  <c r="E1611" i="5" s="1"/>
  <c r="F1611" i="5" s="1"/>
  <c r="D922" i="5"/>
  <c r="E922" i="5" s="1"/>
  <c r="F922" i="5" s="1"/>
  <c r="D1152" i="5"/>
  <c r="E1152" i="5" s="1"/>
  <c r="F1152" i="5" s="1"/>
  <c r="D2117" i="5"/>
  <c r="E2117" i="5" s="1"/>
  <c r="F2117" i="5" s="1"/>
  <c r="D1514" i="5"/>
  <c r="E1514" i="5" s="1"/>
  <c r="F1514" i="5" s="1"/>
  <c r="D2018" i="5"/>
  <c r="E2018" i="5" s="1"/>
  <c r="F2018" i="5" s="1"/>
  <c r="D897" i="5"/>
  <c r="E897" i="5" s="1"/>
  <c r="F897" i="5" s="1"/>
  <c r="D890" i="5"/>
  <c r="E890" i="5" s="1"/>
  <c r="F890" i="5" s="1"/>
  <c r="D2017" i="5"/>
  <c r="E2017" i="5" s="1"/>
  <c r="F2017" i="5" s="1"/>
  <c r="D921" i="5"/>
  <c r="E921" i="5" s="1"/>
  <c r="F921" i="5" s="1"/>
  <c r="D668" i="5"/>
  <c r="E668" i="5" s="1"/>
  <c r="F668" i="5" s="1"/>
  <c r="D786" i="5"/>
  <c r="E786" i="5" s="1"/>
  <c r="F786" i="5" s="1"/>
  <c r="D1280" i="5"/>
  <c r="E1280" i="5" s="1"/>
  <c r="F1280" i="5" s="1"/>
  <c r="D977" i="5"/>
  <c r="E977" i="5" s="1"/>
  <c r="F977" i="5" s="1"/>
  <c r="D296" i="5"/>
  <c r="E296" i="5" s="1"/>
  <c r="F296" i="5" s="1"/>
  <c r="D52" i="5"/>
  <c r="E52" i="5" s="1"/>
  <c r="F52" i="5" s="1"/>
  <c r="D1213" i="5"/>
  <c r="E1213" i="5" s="1"/>
  <c r="F1213" i="5" s="1"/>
  <c r="D615" i="5"/>
  <c r="E615" i="5" s="1"/>
  <c r="F615" i="5" s="1"/>
  <c r="D2147" i="5"/>
  <c r="E2147" i="5" s="1"/>
  <c r="F2147" i="5" s="1"/>
  <c r="D1686" i="5"/>
  <c r="E1686" i="5" s="1"/>
  <c r="F1686" i="5" s="1"/>
  <c r="D365" i="5"/>
  <c r="E365" i="5" s="1"/>
  <c r="F365" i="5" s="1"/>
  <c r="D400" i="5"/>
  <c r="E400" i="5" s="1"/>
  <c r="F400" i="5" s="1"/>
  <c r="D384" i="5"/>
  <c r="E384" i="5" s="1"/>
  <c r="F384" i="5" s="1"/>
  <c r="D707" i="5"/>
  <c r="E707" i="5" s="1"/>
  <c r="F707" i="5" s="1"/>
  <c r="D1501" i="5"/>
  <c r="E1501" i="5" s="1"/>
  <c r="F1501" i="5" s="1"/>
  <c r="D785" i="5"/>
  <c r="E785" i="5" s="1"/>
  <c r="F785" i="5" s="1"/>
  <c r="D896" i="5"/>
  <c r="E896" i="5" s="1"/>
  <c r="F896" i="5" s="1"/>
  <c r="D1423" i="5"/>
  <c r="E1423" i="5" s="1"/>
  <c r="F1423" i="5" s="1"/>
  <c r="D74" i="5"/>
  <c r="E74" i="5" s="1"/>
  <c r="F74" i="5" s="1"/>
  <c r="D706" i="5"/>
  <c r="E706" i="5" s="1"/>
  <c r="F706" i="5" s="1"/>
  <c r="D1850" i="5"/>
  <c r="E1850" i="5" s="1"/>
  <c r="F1850" i="5" s="1"/>
  <c r="D586" i="5"/>
  <c r="E586" i="5" s="1"/>
  <c r="F586" i="5" s="1"/>
  <c r="D550" i="5"/>
  <c r="E550" i="5" s="1"/>
  <c r="F550" i="5" s="1"/>
  <c r="D1913" i="5"/>
  <c r="E1913" i="5" s="1"/>
  <c r="F1913" i="5" s="1"/>
  <c r="D234" i="5"/>
  <c r="E234" i="5" s="1"/>
  <c r="F234" i="5" s="1"/>
  <c r="D570" i="5"/>
  <c r="E570" i="5" s="1"/>
  <c r="F570" i="5" s="1"/>
  <c r="D1795" i="5"/>
  <c r="E1795" i="5" s="1"/>
  <c r="F1795" i="5" s="1"/>
  <c r="D2047" i="5"/>
  <c r="E2047" i="5" s="1"/>
  <c r="F2047" i="5" s="1"/>
  <c r="D1568" i="5"/>
  <c r="E1568" i="5" s="1"/>
  <c r="F1568" i="5" s="1"/>
  <c r="D73" i="5"/>
  <c r="E73" i="5" s="1"/>
  <c r="F73" i="5" s="1"/>
  <c r="D1685" i="5"/>
  <c r="E1685" i="5" s="1"/>
  <c r="F1685" i="5" s="1"/>
  <c r="D1239" i="5"/>
  <c r="E1239" i="5" s="1"/>
  <c r="F1239" i="5" s="1"/>
  <c r="D2104" i="5"/>
  <c r="E2104" i="5" s="1"/>
  <c r="F2104" i="5" s="1"/>
  <c r="D1912" i="5"/>
  <c r="E1912" i="5" s="1"/>
  <c r="F1912" i="5" s="1"/>
  <c r="D1814" i="5"/>
  <c r="E1814" i="5" s="1"/>
  <c r="F1814" i="5" s="1"/>
  <c r="D2103" i="5"/>
  <c r="E2103" i="5" s="1"/>
  <c r="F2103" i="5" s="1"/>
  <c r="D2102" i="5"/>
  <c r="E2102" i="5" s="1"/>
  <c r="F2102" i="5" s="1"/>
  <c r="D383" i="5"/>
  <c r="E383" i="5" s="1"/>
  <c r="F383" i="5" s="1"/>
  <c r="D1311" i="5"/>
  <c r="E1311" i="5" s="1"/>
  <c r="F1311" i="5" s="1"/>
  <c r="D72" i="5"/>
  <c r="E72" i="5" s="1"/>
  <c r="F72" i="5" s="1"/>
  <c r="D1849" i="5"/>
  <c r="E1849" i="5" s="1"/>
  <c r="F1849" i="5" s="1"/>
  <c r="D1761" i="5"/>
  <c r="E1761" i="5" s="1"/>
  <c r="F1761" i="5" s="1"/>
  <c r="D148" i="5"/>
  <c r="E148" i="5" s="1"/>
  <c r="F148" i="5" s="1"/>
  <c r="D476" i="5"/>
  <c r="E476" i="5" s="1"/>
  <c r="F476" i="5" s="1"/>
  <c r="D1151" i="5"/>
  <c r="E1151" i="5" s="1"/>
  <c r="F1151" i="5" s="1"/>
  <c r="D1114" i="5"/>
  <c r="E1114" i="5" s="1"/>
  <c r="F1114" i="5" s="1"/>
  <c r="D295" i="5"/>
  <c r="E295" i="5" s="1"/>
  <c r="F295" i="5" s="1"/>
  <c r="D1911" i="5"/>
  <c r="E1911" i="5" s="1"/>
  <c r="F1911" i="5" s="1"/>
  <c r="D1422" i="5"/>
  <c r="E1422" i="5" s="1"/>
  <c r="F1422" i="5" s="1"/>
  <c r="D1055" i="5"/>
  <c r="E1055" i="5" s="1"/>
  <c r="F1055" i="5" s="1"/>
  <c r="D2146" i="5"/>
  <c r="E2146" i="5" s="1"/>
  <c r="F2146" i="5" s="1"/>
  <c r="D976" i="5"/>
  <c r="E976" i="5" s="1"/>
  <c r="F976" i="5" s="1"/>
  <c r="D1179" i="5"/>
  <c r="E1179" i="5" s="1"/>
  <c r="F1179" i="5" s="1"/>
  <c r="D563" i="5"/>
  <c r="E563" i="5" s="1"/>
  <c r="F563" i="5" s="1"/>
  <c r="D2101" i="5"/>
  <c r="E2101" i="5" s="1"/>
  <c r="F2101" i="5" s="1"/>
  <c r="D975" i="5"/>
  <c r="E975" i="5" s="1"/>
  <c r="F975" i="5" s="1"/>
  <c r="D147" i="5"/>
  <c r="E147" i="5" s="1"/>
  <c r="F147" i="5" s="1"/>
  <c r="D1684" i="5"/>
  <c r="E1684" i="5" s="1"/>
  <c r="F1684" i="5" s="1"/>
  <c r="D1739" i="5"/>
  <c r="E1739" i="5" s="1"/>
  <c r="F1739" i="5" s="1"/>
  <c r="D1848" i="5"/>
  <c r="E1848" i="5" s="1"/>
  <c r="F1848" i="5" s="1"/>
  <c r="D412" i="5"/>
  <c r="E412" i="5" s="1"/>
  <c r="F412" i="5" s="1"/>
  <c r="D667" i="5"/>
  <c r="E667" i="5" s="1"/>
  <c r="F667" i="5" s="1"/>
  <c r="D1340" i="5"/>
  <c r="E1340" i="5" s="1"/>
  <c r="F1340" i="5" s="1"/>
  <c r="D1054" i="5"/>
  <c r="E1054" i="5" s="1"/>
  <c r="F1054" i="5" s="1"/>
  <c r="D146" i="5"/>
  <c r="E146" i="5" s="1"/>
  <c r="F146" i="5" s="1"/>
  <c r="D1079" i="5"/>
  <c r="E1079" i="5" s="1"/>
  <c r="F1079" i="5" s="1"/>
  <c r="D920" i="5"/>
  <c r="E920" i="5" s="1"/>
  <c r="F920" i="5" s="1"/>
  <c r="D2100" i="5"/>
  <c r="E2100" i="5" s="1"/>
  <c r="F2100" i="5" s="1"/>
  <c r="D549" i="5"/>
  <c r="E549" i="5" s="1"/>
  <c r="F549" i="5" s="1"/>
  <c r="D1948" i="5"/>
  <c r="E1948" i="5" s="1"/>
  <c r="F1948" i="5" s="1"/>
  <c r="D145" i="5"/>
  <c r="E145" i="5" s="1"/>
  <c r="F145" i="5" s="1"/>
  <c r="D2016" i="5"/>
  <c r="E2016" i="5" s="1"/>
  <c r="F2016" i="5" s="1"/>
  <c r="D332" i="5"/>
  <c r="E332" i="5" s="1"/>
  <c r="F332" i="5" s="1"/>
  <c r="D1053" i="5"/>
  <c r="E1053" i="5" s="1"/>
  <c r="F1053" i="5" s="1"/>
  <c r="D705" i="5"/>
  <c r="E705" i="5" s="1"/>
  <c r="F705" i="5" s="1"/>
  <c r="D1335" i="5"/>
  <c r="E1335" i="5" s="1"/>
  <c r="F1335" i="5" s="1"/>
  <c r="D144" i="5"/>
  <c r="E144" i="5" s="1"/>
  <c r="F144" i="5" s="1"/>
  <c r="D1052" i="5"/>
  <c r="E1052" i="5" s="1"/>
  <c r="F1052" i="5" s="1"/>
  <c r="D974" i="5"/>
  <c r="E974" i="5" s="1"/>
  <c r="F974" i="5" s="1"/>
  <c r="D973" i="5"/>
  <c r="E973" i="5" s="1"/>
  <c r="F973" i="5" s="1"/>
  <c r="D1367" i="5"/>
  <c r="E1367" i="5" s="1"/>
  <c r="F1367" i="5" s="1"/>
  <c r="D1683" i="5"/>
  <c r="E1683" i="5" s="1"/>
  <c r="F1683" i="5" s="1"/>
  <c r="D1737" i="5"/>
  <c r="E1737" i="5" s="1"/>
  <c r="F1737" i="5" s="1"/>
  <c r="D1320" i="5"/>
  <c r="E1320" i="5" s="1"/>
  <c r="F1320" i="5" s="1"/>
  <c r="D548" i="5"/>
  <c r="E548" i="5" s="1"/>
  <c r="F548" i="5" s="1"/>
  <c r="D399" i="5"/>
  <c r="E399" i="5" s="1"/>
  <c r="F399" i="5" s="1"/>
  <c r="D1212" i="5"/>
  <c r="E1212" i="5" s="1"/>
  <c r="F1212" i="5" s="1"/>
  <c r="D1421" i="5"/>
  <c r="E1421" i="5" s="1"/>
  <c r="F1421" i="5" s="1"/>
  <c r="D71" i="5"/>
  <c r="E71" i="5" s="1"/>
  <c r="F71" i="5" s="1"/>
  <c r="D1794" i="5"/>
  <c r="E1794" i="5" s="1"/>
  <c r="F1794" i="5" s="1"/>
  <c r="D104" i="5"/>
  <c r="E104" i="5" s="1"/>
  <c r="F104" i="5" s="1"/>
  <c r="D475" i="5"/>
  <c r="E475" i="5" s="1"/>
  <c r="F475" i="5" s="1"/>
  <c r="D1247" i="5"/>
  <c r="E1247" i="5" s="1"/>
  <c r="F1247" i="5" s="1"/>
  <c r="D194" i="5"/>
  <c r="E194" i="5" s="1"/>
  <c r="F194" i="5" s="1"/>
  <c r="D294" i="5"/>
  <c r="E294" i="5" s="1"/>
  <c r="F294" i="5" s="1"/>
  <c r="D2015" i="5"/>
  <c r="E2015" i="5" s="1"/>
  <c r="F2015" i="5" s="1"/>
  <c r="D1847" i="5"/>
  <c r="E1847" i="5" s="1"/>
  <c r="F1847" i="5" s="1"/>
  <c r="D168" i="5"/>
  <c r="E168" i="5" s="1"/>
  <c r="F168" i="5" s="1"/>
  <c r="D666" i="5"/>
  <c r="E666" i="5" s="1"/>
  <c r="F666" i="5" s="1"/>
  <c r="D784" i="5"/>
  <c r="E784" i="5" s="1"/>
  <c r="F784" i="5" s="1"/>
  <c r="D1078" i="5"/>
  <c r="E1078" i="5" s="1"/>
  <c r="F1078" i="5" s="1"/>
  <c r="D1334" i="5"/>
  <c r="E1334" i="5" s="1"/>
  <c r="F1334" i="5" s="1"/>
  <c r="D1682" i="5"/>
  <c r="E1682" i="5" s="1"/>
  <c r="F1682" i="5" s="1"/>
  <c r="D798" i="5"/>
  <c r="E798" i="5" s="1"/>
  <c r="F798" i="5" s="1"/>
  <c r="D387" i="5"/>
  <c r="E387" i="5" s="1"/>
  <c r="F387" i="5" s="1"/>
  <c r="D725" i="5"/>
  <c r="E725" i="5" s="1"/>
  <c r="F725" i="5" s="1"/>
  <c r="D2099" i="5"/>
  <c r="E2099" i="5" s="1"/>
  <c r="F2099" i="5" s="1"/>
  <c r="D861" i="5"/>
  <c r="E861" i="5" s="1"/>
  <c r="F861" i="5" s="1"/>
  <c r="D293" i="5"/>
  <c r="E293" i="5" s="1"/>
  <c r="F293" i="5" s="1"/>
  <c r="D1567" i="5"/>
  <c r="E1567" i="5" s="1"/>
  <c r="F1567" i="5" s="1"/>
  <c r="D1420" i="5"/>
  <c r="E1420" i="5" s="1"/>
  <c r="F1420" i="5" s="1"/>
  <c r="D187" i="5"/>
  <c r="E187" i="5" s="1"/>
  <c r="F187" i="5" s="1"/>
  <c r="D1113" i="5"/>
  <c r="E1113" i="5" s="1"/>
  <c r="F1113" i="5" s="1"/>
  <c r="D972" i="5"/>
  <c r="E972" i="5" s="1"/>
  <c r="F972" i="5" s="1"/>
  <c r="D1051" i="5"/>
  <c r="E1051" i="5" s="1"/>
  <c r="F1051" i="5" s="1"/>
  <c r="D1566" i="5"/>
  <c r="E1566" i="5" s="1"/>
  <c r="F1566" i="5" s="1"/>
  <c r="D395" i="5"/>
  <c r="E395" i="5" s="1"/>
  <c r="F395" i="5" s="1"/>
  <c r="D1211" i="5"/>
  <c r="E1211" i="5" s="1"/>
  <c r="F1211" i="5" s="1"/>
  <c r="D1077" i="5"/>
  <c r="E1077" i="5" s="1"/>
  <c r="F1077" i="5" s="1"/>
  <c r="D860" i="5"/>
  <c r="E860" i="5" s="1"/>
  <c r="F860" i="5" s="1"/>
  <c r="D474" i="5"/>
  <c r="E474" i="5" s="1"/>
  <c r="F474" i="5" s="1"/>
  <c r="D1958" i="5"/>
  <c r="E1958" i="5" s="1"/>
  <c r="F1958" i="5" s="1"/>
  <c r="D1947" i="5"/>
  <c r="E1947" i="5" s="1"/>
  <c r="F1947" i="5" s="1"/>
  <c r="D70" i="5"/>
  <c r="E70" i="5" s="1"/>
  <c r="F70" i="5" s="1"/>
  <c r="D1846" i="5"/>
  <c r="E1846" i="5" s="1"/>
  <c r="F1846" i="5" s="1"/>
  <c r="D1419" i="5"/>
  <c r="E1419" i="5" s="1"/>
  <c r="F1419" i="5" s="1"/>
  <c r="D186" i="5"/>
  <c r="E186" i="5" s="1"/>
  <c r="F186" i="5" s="1"/>
  <c r="D2098" i="5"/>
  <c r="E2098" i="5" s="1"/>
  <c r="F2098" i="5" s="1"/>
  <c r="D178" i="5"/>
  <c r="E178" i="5" s="1"/>
  <c r="F178" i="5" s="1"/>
  <c r="D1872" i="5"/>
  <c r="E1872" i="5" s="1"/>
  <c r="F1872" i="5" s="1"/>
  <c r="D506" i="5"/>
  <c r="E506" i="5" s="1"/>
  <c r="F506" i="5" s="1"/>
  <c r="D292" i="5"/>
  <c r="E292" i="5" s="1"/>
  <c r="F292" i="5" s="1"/>
  <c r="D143" i="5"/>
  <c r="E143" i="5" s="1"/>
  <c r="F143" i="5" s="1"/>
  <c r="D1681" i="5"/>
  <c r="E1681" i="5" s="1"/>
  <c r="F1681" i="5" s="1"/>
  <c r="D230" i="5"/>
  <c r="E230" i="5" s="1"/>
  <c r="F230" i="5" s="1"/>
  <c r="D783" i="5"/>
  <c r="E783" i="5" s="1"/>
  <c r="F783" i="5" s="1"/>
  <c r="D1817" i="5"/>
  <c r="E1817" i="5" s="1"/>
  <c r="F1817" i="5" s="1"/>
  <c r="D2014" i="5"/>
  <c r="E2014" i="5" s="1"/>
  <c r="F2014" i="5" s="1"/>
  <c r="D859" i="5"/>
  <c r="E859" i="5" s="1"/>
  <c r="F859" i="5" s="1"/>
  <c r="D2121" i="5"/>
  <c r="E2121" i="5" s="1"/>
  <c r="F2121" i="5" s="1"/>
  <c r="D1230" i="5"/>
  <c r="E1230" i="5" s="1"/>
  <c r="F1230" i="5" s="1"/>
  <c r="D6" i="5"/>
  <c r="E6" i="5" s="1"/>
  <c r="F6" i="5" s="1"/>
  <c r="D665" i="5"/>
  <c r="E665" i="5" s="1"/>
  <c r="F665" i="5" s="1"/>
  <c r="D1680" i="5"/>
  <c r="E1680" i="5" s="1"/>
  <c r="F1680" i="5" s="1"/>
  <c r="D1463" i="5"/>
  <c r="E1463" i="5" s="1"/>
  <c r="F1463" i="5" s="1"/>
  <c r="D1279" i="5"/>
  <c r="E1279" i="5" s="1"/>
  <c r="F1279" i="5" s="1"/>
  <c r="D1050" i="5"/>
  <c r="E1050" i="5" s="1"/>
  <c r="F1050" i="5" s="1"/>
  <c r="D598" i="5"/>
  <c r="E598" i="5" s="1"/>
  <c r="F598" i="5" s="1"/>
  <c r="D858" i="5"/>
  <c r="E858" i="5" s="1"/>
  <c r="F858" i="5" s="1"/>
  <c r="D1418" i="5"/>
  <c r="E1418" i="5" s="1"/>
  <c r="F1418" i="5" s="1"/>
  <c r="D1679" i="5"/>
  <c r="E1679" i="5" s="1"/>
  <c r="F1679" i="5" s="1"/>
  <c r="D1946" i="5"/>
  <c r="E1946" i="5" s="1"/>
  <c r="F1946" i="5" s="1"/>
  <c r="D1497" i="5"/>
  <c r="E1497" i="5" s="1"/>
  <c r="F1497" i="5" s="1"/>
  <c r="D291" i="5"/>
  <c r="E291" i="5" s="1"/>
  <c r="F291" i="5" s="1"/>
  <c r="D619" i="5"/>
  <c r="E619" i="5" s="1"/>
  <c r="F619" i="5" s="1"/>
  <c r="D1182" i="5"/>
  <c r="E1182" i="5" s="1"/>
  <c r="F1182" i="5" s="1"/>
  <c r="D1620" i="5"/>
  <c r="E1620" i="5" s="1"/>
  <c r="F1620" i="5" s="1"/>
  <c r="D1490" i="5"/>
  <c r="E1490" i="5" s="1"/>
  <c r="F1490" i="5" s="1"/>
  <c r="D1845" i="5"/>
  <c r="E1845" i="5" s="1"/>
  <c r="F1845" i="5" s="1"/>
  <c r="D971" i="5"/>
  <c r="E971" i="5" s="1"/>
  <c r="F971" i="5" s="1"/>
  <c r="D1049" i="5"/>
  <c r="E1049" i="5" s="1"/>
  <c r="F1049" i="5" s="1"/>
  <c r="D857" i="5"/>
  <c r="E857" i="5" s="1"/>
  <c r="F857" i="5" s="1"/>
  <c r="D338" i="5"/>
  <c r="E338" i="5" s="1"/>
  <c r="F338" i="5" s="1"/>
  <c r="D1565" i="5"/>
  <c r="E1565" i="5" s="1"/>
  <c r="F1565" i="5" s="1"/>
  <c r="D403" i="5"/>
  <c r="E403" i="5" s="1"/>
  <c r="F403" i="5" s="1"/>
  <c r="D473" i="5"/>
  <c r="E473" i="5" s="1"/>
  <c r="F473" i="5" s="1"/>
  <c r="D1112" i="5"/>
  <c r="E1112" i="5" s="1"/>
  <c r="F1112" i="5" s="1"/>
  <c r="D1210" i="5"/>
  <c r="E1210" i="5" s="1"/>
  <c r="F1210" i="5" s="1"/>
  <c r="D2036" i="5"/>
  <c r="E2036" i="5" s="1"/>
  <c r="F2036" i="5" s="1"/>
  <c r="D1564" i="5"/>
  <c r="E1564" i="5" s="1"/>
  <c r="F1564" i="5" s="1"/>
  <c r="D472" i="5"/>
  <c r="E472" i="5" s="1"/>
  <c r="F472" i="5" s="1"/>
  <c r="D782" i="5"/>
  <c r="E782" i="5" s="1"/>
  <c r="F782" i="5" s="1"/>
  <c r="D1910" i="5"/>
  <c r="E1910" i="5" s="1"/>
  <c r="F1910" i="5" s="1"/>
  <c r="D781" i="5"/>
  <c r="E781" i="5" s="1"/>
  <c r="F781" i="5" s="1"/>
  <c r="D1844" i="5"/>
  <c r="E1844" i="5" s="1"/>
  <c r="F1844" i="5" s="1"/>
  <c r="D176" i="5"/>
  <c r="E176" i="5" s="1"/>
  <c r="F176" i="5" s="1"/>
  <c r="D856" i="5"/>
  <c r="E856" i="5" s="1"/>
  <c r="F856" i="5" s="1"/>
  <c r="D2125" i="5"/>
  <c r="E2125" i="5" s="1"/>
  <c r="F2125" i="5" s="1"/>
  <c r="D970" i="5"/>
  <c r="E970" i="5" s="1"/>
  <c r="F970" i="5" s="1"/>
  <c r="D1496" i="5"/>
  <c r="E1496" i="5" s="1"/>
  <c r="F1496" i="5" s="1"/>
  <c r="D38" i="5"/>
  <c r="E38" i="5" s="1"/>
  <c r="F38" i="5" s="1"/>
  <c r="D142" i="5"/>
  <c r="E142" i="5" s="1"/>
  <c r="F142" i="5" s="1"/>
  <c r="D229" i="5"/>
  <c r="E229" i="5" s="1"/>
  <c r="F229" i="5" s="1"/>
  <c r="D1111" i="5"/>
  <c r="E1111" i="5" s="1"/>
  <c r="F1111" i="5" s="1"/>
  <c r="D919" i="5"/>
  <c r="E919" i="5" s="1"/>
  <c r="F919" i="5" s="1"/>
  <c r="D1563" i="5"/>
  <c r="E1563" i="5" s="1"/>
  <c r="F1563" i="5" s="1"/>
  <c r="D855" i="5"/>
  <c r="E855" i="5" s="1"/>
  <c r="F855" i="5" s="1"/>
  <c r="D854" i="5"/>
  <c r="E854" i="5" s="1"/>
  <c r="F854" i="5" s="1"/>
  <c r="D290" i="5"/>
  <c r="E290" i="5" s="1"/>
  <c r="F290" i="5" s="1"/>
  <c r="D1843" i="5"/>
  <c r="E1843" i="5" s="1"/>
  <c r="F1843" i="5" s="1"/>
  <c r="D141" i="5"/>
  <c r="E141" i="5" s="1"/>
  <c r="F141" i="5" s="1"/>
  <c r="D1462" i="5"/>
  <c r="E1462" i="5" s="1"/>
  <c r="F1462" i="5" s="1"/>
  <c r="D918" i="5"/>
  <c r="E918" i="5" s="1"/>
  <c r="F918" i="5" s="1"/>
  <c r="D1048" i="5"/>
  <c r="E1048" i="5" s="1"/>
  <c r="F1048" i="5" s="1"/>
  <c r="D471" i="5"/>
  <c r="E471" i="5" s="1"/>
  <c r="F471" i="5" s="1"/>
  <c r="D2097" i="5"/>
  <c r="E2097" i="5" s="1"/>
  <c r="F2097" i="5" s="1"/>
  <c r="D797" i="5"/>
  <c r="E797" i="5" s="1"/>
  <c r="F797" i="5" s="1"/>
  <c r="D1842" i="5"/>
  <c r="E1842" i="5" s="1"/>
  <c r="F1842" i="5" s="1"/>
  <c r="D1562" i="5"/>
  <c r="E1562" i="5" s="1"/>
  <c r="F1562" i="5" s="1"/>
  <c r="D1561" i="5"/>
  <c r="E1561" i="5" s="1"/>
  <c r="F1561" i="5" s="1"/>
  <c r="D853" i="5"/>
  <c r="E853" i="5" s="1"/>
  <c r="F853" i="5" s="1"/>
  <c r="D1366" i="5"/>
  <c r="E1366" i="5" s="1"/>
  <c r="F1366" i="5" s="1"/>
  <c r="D2013" i="5"/>
  <c r="E2013" i="5" s="1"/>
  <c r="F2013" i="5" s="1"/>
  <c r="D780" i="5"/>
  <c r="E780" i="5" s="1"/>
  <c r="F780" i="5" s="1"/>
  <c r="D852" i="5"/>
  <c r="E852" i="5" s="1"/>
  <c r="F852" i="5" s="1"/>
  <c r="D1841" i="5"/>
  <c r="E1841" i="5" s="1"/>
  <c r="F1841" i="5" s="1"/>
  <c r="D1209" i="5"/>
  <c r="E1209" i="5" s="1"/>
  <c r="F1209" i="5" s="1"/>
  <c r="D1560" i="5"/>
  <c r="E1560" i="5" s="1"/>
  <c r="F1560" i="5" s="1"/>
  <c r="D2012" i="5"/>
  <c r="E2012" i="5" s="1"/>
  <c r="F2012" i="5" s="1"/>
  <c r="D289" i="5"/>
  <c r="E289" i="5" s="1"/>
  <c r="F289" i="5" s="1"/>
  <c r="D378" i="5"/>
  <c r="E378" i="5" s="1"/>
  <c r="F378" i="5" s="1"/>
  <c r="D597" i="5"/>
  <c r="E597" i="5" s="1"/>
  <c r="F597" i="5" s="1"/>
  <c r="D288" i="5"/>
  <c r="E288" i="5" s="1"/>
  <c r="F288" i="5" s="1"/>
  <c r="D969" i="5"/>
  <c r="E969" i="5" s="1"/>
  <c r="F969" i="5" s="1"/>
  <c r="D1150" i="5"/>
  <c r="E1150" i="5" s="1"/>
  <c r="F1150" i="5" s="1"/>
  <c r="D2096" i="5"/>
  <c r="E2096" i="5" s="1"/>
  <c r="F2096" i="5" s="1"/>
  <c r="D1310" i="5"/>
  <c r="E1310" i="5" s="1"/>
  <c r="F1310" i="5" s="1"/>
  <c r="D745" i="5"/>
  <c r="E745" i="5" s="1"/>
  <c r="F745" i="5" s="1"/>
  <c r="D1615" i="5"/>
  <c r="E1615" i="5" s="1"/>
  <c r="F1615" i="5" s="1"/>
  <c r="D968" i="5"/>
  <c r="E968" i="5" s="1"/>
  <c r="F968" i="5" s="1"/>
  <c r="D1678" i="5"/>
  <c r="E1678" i="5" s="1"/>
  <c r="F1678" i="5" s="1"/>
  <c r="D1417" i="5"/>
  <c r="E1417" i="5" s="1"/>
  <c r="F1417" i="5" s="1"/>
  <c r="D1416" i="5"/>
  <c r="E1416" i="5" s="1"/>
  <c r="F1416" i="5" s="1"/>
  <c r="D2095" i="5"/>
  <c r="E2095" i="5" s="1"/>
  <c r="F2095" i="5" s="1"/>
  <c r="D1677" i="5"/>
  <c r="E1677" i="5" s="1"/>
  <c r="F1677" i="5" s="1"/>
  <c r="D1507" i="5"/>
  <c r="E1507" i="5" s="1"/>
  <c r="F1507" i="5" s="1"/>
  <c r="D1365" i="5"/>
  <c r="E1365" i="5" s="1"/>
  <c r="F1365" i="5" s="1"/>
  <c r="D1110" i="5"/>
  <c r="E1110" i="5" s="1"/>
  <c r="F1110" i="5" s="1"/>
  <c r="F372" i="5"/>
  <c r="D372" i="5"/>
  <c r="E372" i="5" s="1"/>
  <c r="D1415" i="5"/>
  <c r="E1415" i="5" s="1"/>
  <c r="F1415" i="5" s="1"/>
  <c r="D359" i="5"/>
  <c r="E359" i="5" s="1"/>
  <c r="F359" i="5" s="1"/>
  <c r="D1840" i="5"/>
  <c r="E1840" i="5" s="1"/>
  <c r="F1840" i="5" s="1"/>
  <c r="D175" i="5"/>
  <c r="E175" i="5" s="1"/>
  <c r="F175" i="5" s="1"/>
  <c r="D1839" i="5"/>
  <c r="E1839" i="5" s="1"/>
  <c r="F1839" i="5" s="1"/>
  <c r="D779" i="5"/>
  <c r="E779" i="5" s="1"/>
  <c r="F779" i="5" s="1"/>
  <c r="D1047" i="5"/>
  <c r="E1047" i="5" s="1"/>
  <c r="F1047" i="5" s="1"/>
  <c r="D1676" i="5"/>
  <c r="E1676" i="5" s="1"/>
  <c r="F1676" i="5" s="1"/>
  <c r="D1909" i="5"/>
  <c r="E1909" i="5" s="1"/>
  <c r="F1909" i="5" s="1"/>
  <c r="D287" i="5"/>
  <c r="E287" i="5" s="1"/>
  <c r="F287" i="5" s="1"/>
  <c r="D704" i="5"/>
  <c r="E704" i="5" s="1"/>
  <c r="F704" i="5" s="1"/>
  <c r="D1414" i="5"/>
  <c r="E1414" i="5" s="1"/>
  <c r="F1414" i="5" s="1"/>
  <c r="D1908" i="5"/>
  <c r="E1908" i="5" s="1"/>
  <c r="F1908" i="5" s="1"/>
  <c r="D1461" i="5"/>
  <c r="E1461" i="5" s="1"/>
  <c r="F1461" i="5" s="1"/>
  <c r="D1675" i="5"/>
  <c r="E1675" i="5" s="1"/>
  <c r="F1675" i="5" s="1"/>
  <c r="D1224" i="5"/>
  <c r="E1224" i="5" s="1"/>
  <c r="F1224" i="5" s="1"/>
  <c r="D140" i="5"/>
  <c r="E140" i="5" s="1"/>
  <c r="F140" i="5" s="1"/>
  <c r="D547" i="5"/>
  <c r="E547" i="5" s="1"/>
  <c r="F547" i="5" s="1"/>
  <c r="D689" i="5"/>
  <c r="E689" i="5" s="1"/>
  <c r="F689" i="5" s="1"/>
  <c r="D2094" i="5"/>
  <c r="E2094" i="5" s="1"/>
  <c r="F2094" i="5" s="1"/>
  <c r="D1674" i="5"/>
  <c r="E1674" i="5" s="1"/>
  <c r="F1674" i="5" s="1"/>
  <c r="D851" i="5"/>
  <c r="E851" i="5" s="1"/>
  <c r="F851" i="5" s="1"/>
  <c r="D1149" i="5"/>
  <c r="E1149" i="5" s="1"/>
  <c r="F1149" i="5" s="1"/>
  <c r="D1245" i="5"/>
  <c r="E1245" i="5" s="1"/>
  <c r="F1245" i="5" s="1"/>
  <c r="D1957" i="5"/>
  <c r="E1957" i="5" s="1"/>
  <c r="F1957" i="5" s="1"/>
  <c r="D2145" i="5"/>
  <c r="E2145" i="5" s="1"/>
  <c r="F2145" i="5" s="1"/>
  <c r="D618" i="5"/>
  <c r="E618" i="5" s="1"/>
  <c r="F618" i="5" s="1"/>
  <c r="D850" i="5"/>
  <c r="E850" i="5" s="1"/>
  <c r="F850" i="5" s="1"/>
  <c r="E889" i="5"/>
  <c r="F889" i="5" s="1"/>
  <c r="D889" i="5"/>
  <c r="D101" i="5"/>
  <c r="E101" i="5" s="1"/>
  <c r="F101" i="5" s="1"/>
  <c r="D1413" i="5"/>
  <c r="E1413" i="5" s="1"/>
  <c r="F1413" i="5" s="1"/>
  <c r="D1559" i="5"/>
  <c r="E1559" i="5" s="1"/>
  <c r="F1559" i="5" s="1"/>
  <c r="D1793" i="5"/>
  <c r="E1793" i="5" s="1"/>
  <c r="F1793" i="5" s="1"/>
  <c r="D1460" i="5"/>
  <c r="E1460" i="5" s="1"/>
  <c r="F1460" i="5" s="1"/>
  <c r="D1109" i="5"/>
  <c r="E1109" i="5" s="1"/>
  <c r="F1109" i="5" s="1"/>
  <c r="D1208" i="5"/>
  <c r="E1208" i="5" s="1"/>
  <c r="F1208" i="5" s="1"/>
  <c r="D1002" i="5"/>
  <c r="E1002" i="5" s="1"/>
  <c r="F1002" i="5" s="1"/>
  <c r="D1558" i="5"/>
  <c r="E1558" i="5" s="1"/>
  <c r="F1558" i="5" s="1"/>
  <c r="D849" i="5"/>
  <c r="E849" i="5" s="1"/>
  <c r="F849" i="5" s="1"/>
  <c r="D100" i="5"/>
  <c r="E100" i="5" s="1"/>
  <c r="F100" i="5" s="1"/>
  <c r="D1234" i="5"/>
  <c r="E1234" i="5" s="1"/>
  <c r="F1234" i="5" s="1"/>
  <c r="D1760" i="5"/>
  <c r="E1760" i="5" s="1"/>
  <c r="F1760" i="5" s="1"/>
  <c r="D1046" i="5"/>
  <c r="E1046" i="5" s="1"/>
  <c r="F1046" i="5" s="1"/>
  <c r="D1459" i="5"/>
  <c r="E1459" i="5" s="1"/>
  <c r="F1459" i="5" s="1"/>
  <c r="D470" i="5"/>
  <c r="E470" i="5" s="1"/>
  <c r="F470" i="5" s="1"/>
  <c r="D1945" i="5"/>
  <c r="E1945" i="5" s="1"/>
  <c r="F1945" i="5" s="1"/>
  <c r="D1148" i="5"/>
  <c r="E1148" i="5" s="1"/>
  <c r="F1148" i="5" s="1"/>
  <c r="D2011" i="5"/>
  <c r="E2011" i="5" s="1"/>
  <c r="F2011" i="5" s="1"/>
  <c r="D37" i="5"/>
  <c r="E37" i="5" s="1"/>
  <c r="F37" i="5" s="1"/>
  <c r="D1207" i="5"/>
  <c r="E1207" i="5" s="1"/>
  <c r="F1207" i="5" s="1"/>
  <c r="D1045" i="5"/>
  <c r="E1045" i="5" s="1"/>
  <c r="F1045" i="5" s="1"/>
  <c r="D1736" i="5"/>
  <c r="E1736" i="5" s="1"/>
  <c r="F1736" i="5" s="1"/>
  <c r="D286" i="5"/>
  <c r="E286" i="5" s="1"/>
  <c r="F286" i="5" s="1"/>
  <c r="D1226" i="5"/>
  <c r="E1226" i="5" s="1"/>
  <c r="F1226" i="5" s="1"/>
  <c r="D349" i="5"/>
  <c r="E349" i="5" s="1"/>
  <c r="F349" i="5" s="1"/>
  <c r="D469" i="5"/>
  <c r="E469" i="5" s="1"/>
  <c r="F469" i="5" s="1"/>
  <c r="D139" i="5"/>
  <c r="E139" i="5" s="1"/>
  <c r="F139" i="5" s="1"/>
  <c r="D2010" i="5"/>
  <c r="E2010" i="5" s="1"/>
  <c r="F2010" i="5" s="1"/>
  <c r="D468" i="5"/>
  <c r="E468" i="5" s="1"/>
  <c r="F468" i="5" s="1"/>
  <c r="D467" i="5"/>
  <c r="E467" i="5" s="1"/>
  <c r="F467" i="5" s="1"/>
  <c r="D1557" i="5"/>
  <c r="E1557" i="5" s="1"/>
  <c r="F1557" i="5" s="1"/>
  <c r="D778" i="5"/>
  <c r="E778" i="5" s="1"/>
  <c r="F778" i="5" s="1"/>
  <c r="D1673" i="5"/>
  <c r="E1673" i="5" s="1"/>
  <c r="F1673" i="5" s="1"/>
  <c r="D36" i="5"/>
  <c r="E36" i="5" s="1"/>
  <c r="F36" i="5" s="1"/>
  <c r="D386" i="5"/>
  <c r="E386" i="5" s="1"/>
  <c r="F386" i="5" s="1"/>
  <c r="D1229" i="5"/>
  <c r="E1229" i="5" s="1"/>
  <c r="F1229" i="5" s="1"/>
  <c r="D1907" i="5"/>
  <c r="E1907" i="5" s="1"/>
  <c r="F1907" i="5" s="1"/>
  <c r="D1305" i="5"/>
  <c r="E1305" i="5" s="1"/>
  <c r="F1305" i="5" s="1"/>
  <c r="D1513" i="5"/>
  <c r="E1513" i="5" s="1"/>
  <c r="F1513" i="5" s="1"/>
  <c r="D390" i="5"/>
  <c r="E390" i="5" s="1"/>
  <c r="F390" i="5" s="1"/>
  <c r="D751" i="5"/>
  <c r="E751" i="5" s="1"/>
  <c r="F751" i="5" s="1"/>
  <c r="D1044" i="5"/>
  <c r="E1044" i="5" s="1"/>
  <c r="F1044" i="5" s="1"/>
  <c r="D1672" i="5"/>
  <c r="E1672" i="5" s="1"/>
  <c r="F1672" i="5" s="1"/>
  <c r="D848" i="5"/>
  <c r="E848" i="5" s="1"/>
  <c r="F848" i="5" s="1"/>
  <c r="D1043" i="5"/>
  <c r="E1043" i="5" s="1"/>
  <c r="F1043" i="5" s="1"/>
  <c r="D1671" i="5"/>
  <c r="E1671" i="5" s="1"/>
  <c r="F1671" i="5" s="1"/>
  <c r="D1670" i="5"/>
  <c r="E1670" i="5" s="1"/>
  <c r="F1670" i="5" s="1"/>
  <c r="D285" i="5"/>
  <c r="E285" i="5" s="1"/>
  <c r="F285" i="5" s="1"/>
  <c r="D466" i="5"/>
  <c r="E466" i="5" s="1"/>
  <c r="F466" i="5" s="1"/>
  <c r="D744" i="5"/>
  <c r="E744" i="5" s="1"/>
  <c r="F744" i="5" s="1"/>
  <c r="D1906" i="5"/>
  <c r="E1906" i="5" s="1"/>
  <c r="F1906" i="5" s="1"/>
  <c r="D1556" i="5"/>
  <c r="E1556" i="5" s="1"/>
  <c r="F1556" i="5" s="1"/>
  <c r="D1042" i="5"/>
  <c r="E1042" i="5" s="1"/>
  <c r="F1042" i="5" s="1"/>
  <c r="D1364" i="5"/>
  <c r="E1364" i="5" s="1"/>
  <c r="F1364" i="5" s="1"/>
  <c r="D1458" i="5"/>
  <c r="E1458" i="5" s="1"/>
  <c r="F1458" i="5" s="1"/>
  <c r="D284" i="5"/>
  <c r="E284" i="5" s="1"/>
  <c r="F284" i="5" s="1"/>
  <c r="D664" i="5"/>
  <c r="E664" i="5" s="1"/>
  <c r="F664" i="5" s="1"/>
  <c r="D777" i="5"/>
  <c r="E777" i="5" s="1"/>
  <c r="F777" i="5" s="1"/>
  <c r="D1169" i="5"/>
  <c r="E1169" i="5" s="1"/>
  <c r="F1169" i="5" s="1"/>
  <c r="D465" i="5"/>
  <c r="E465" i="5" s="1"/>
  <c r="F465" i="5" s="1"/>
  <c r="D1838" i="5"/>
  <c r="E1838" i="5" s="1"/>
  <c r="F1838" i="5" s="1"/>
  <c r="D331" i="5"/>
  <c r="E331" i="5" s="1"/>
  <c r="F331" i="5" s="1"/>
  <c r="D917" i="5"/>
  <c r="E917" i="5" s="1"/>
  <c r="F917" i="5" s="1"/>
  <c r="D1837" i="5"/>
  <c r="E1837" i="5" s="1"/>
  <c r="F1837" i="5" s="1"/>
  <c r="D138" i="5"/>
  <c r="E138" i="5" s="1"/>
  <c r="F138" i="5" s="1"/>
  <c r="D1444" i="5"/>
  <c r="E1444" i="5" s="1"/>
  <c r="F1444" i="5" s="1"/>
  <c r="D847" i="5"/>
  <c r="E847" i="5" s="1"/>
  <c r="F847" i="5" s="1"/>
  <c r="D1555" i="5"/>
  <c r="E1555" i="5" s="1"/>
  <c r="F1555" i="5" s="1"/>
  <c r="D1489" i="5"/>
  <c r="E1489" i="5" s="1"/>
  <c r="F1489" i="5" s="1"/>
  <c r="D683" i="5"/>
  <c r="E683" i="5" s="1"/>
  <c r="F683" i="5" s="1"/>
  <c r="D846" i="5"/>
  <c r="E846" i="5" s="1"/>
  <c r="F846" i="5" s="1"/>
  <c r="D1206" i="5"/>
  <c r="E1206" i="5" s="1"/>
  <c r="F1206" i="5" s="1"/>
  <c r="D1243" i="5"/>
  <c r="E1243" i="5" s="1"/>
  <c r="F1243" i="5" s="1"/>
  <c r="D776" i="5"/>
  <c r="E776" i="5" s="1"/>
  <c r="F776" i="5" s="1"/>
  <c r="D717" i="5"/>
  <c r="E717" i="5" s="1"/>
  <c r="F717" i="5" s="1"/>
  <c r="E283" i="5"/>
  <c r="F283" i="5" s="1"/>
  <c r="D283" i="5"/>
  <c r="D916" i="5"/>
  <c r="E916" i="5" s="1"/>
  <c r="F916" i="5" s="1"/>
  <c r="D1759" i="5"/>
  <c r="E1759" i="5" s="1"/>
  <c r="F1759" i="5" s="1"/>
  <c r="D464" i="5"/>
  <c r="E464" i="5" s="1"/>
  <c r="F464" i="5" s="1"/>
  <c r="D282" i="5"/>
  <c r="E282" i="5" s="1"/>
  <c r="F282" i="5" s="1"/>
  <c r="D1127" i="5"/>
  <c r="E1127" i="5" s="1"/>
  <c r="F1127" i="5" s="1"/>
  <c r="D281" i="5"/>
  <c r="E281" i="5" s="1"/>
  <c r="F281" i="5" s="1"/>
  <c r="D1412" i="5"/>
  <c r="E1412" i="5" s="1"/>
  <c r="F1412" i="5" s="1"/>
  <c r="D202" i="5"/>
  <c r="E202" i="5" s="1"/>
  <c r="F202" i="5" s="1"/>
  <c r="D69" i="5"/>
  <c r="E69" i="5" s="1"/>
  <c r="F69" i="5" s="1"/>
  <c r="D280" i="5"/>
  <c r="E280" i="5" s="1"/>
  <c r="F280" i="5" s="1"/>
  <c r="D1205" i="5"/>
  <c r="E1205" i="5" s="1"/>
  <c r="F1205" i="5" s="1"/>
  <c r="D1813" i="5"/>
  <c r="E1813" i="5" s="1"/>
  <c r="F1813" i="5" s="1"/>
  <c r="D68" i="5"/>
  <c r="E68" i="5" s="1"/>
  <c r="F68" i="5" s="1"/>
  <c r="D775" i="5"/>
  <c r="E775" i="5" s="1"/>
  <c r="F775" i="5" s="1"/>
  <c r="D2053" i="5"/>
  <c r="E2053" i="5" s="1"/>
  <c r="F2053" i="5" s="1"/>
  <c r="D845" i="5"/>
  <c r="E845" i="5" s="1"/>
  <c r="F845" i="5" s="1"/>
  <c r="D1554" i="5"/>
  <c r="E1554" i="5" s="1"/>
  <c r="F1554" i="5" s="1"/>
  <c r="D2009" i="5"/>
  <c r="E2009" i="5" s="1"/>
  <c r="F2009" i="5" s="1"/>
  <c r="D1738" i="5"/>
  <c r="E1738" i="5" s="1"/>
  <c r="F1738" i="5" s="1"/>
  <c r="D2050" i="5"/>
  <c r="E2050" i="5" s="1"/>
  <c r="F2050" i="5" s="1"/>
  <c r="D2093" i="5"/>
  <c r="E2093" i="5" s="1"/>
  <c r="F2093" i="5" s="1"/>
  <c r="D844" i="5"/>
  <c r="E844" i="5" s="1"/>
  <c r="F844" i="5" s="1"/>
  <c r="D137" i="5"/>
  <c r="E137" i="5" s="1"/>
  <c r="F137" i="5" s="1"/>
  <c r="D1411" i="5"/>
  <c r="E1411" i="5" s="1"/>
  <c r="F1411" i="5" s="1"/>
  <c r="D915" i="5"/>
  <c r="E915" i="5" s="1"/>
  <c r="F915" i="5" s="1"/>
  <c r="D1758" i="5"/>
  <c r="E1758" i="5" s="1"/>
  <c r="F1758" i="5" s="1"/>
  <c r="D967" i="5"/>
  <c r="E967" i="5" s="1"/>
  <c r="F967" i="5" s="1"/>
  <c r="D1553" i="5"/>
  <c r="E1553" i="5" s="1"/>
  <c r="F1553" i="5" s="1"/>
  <c r="D966" i="5"/>
  <c r="E966" i="5" s="1"/>
  <c r="F966" i="5" s="1"/>
  <c r="D965" i="5"/>
  <c r="E965" i="5" s="1"/>
  <c r="F965" i="5" s="1"/>
  <c r="D1041" i="5"/>
  <c r="E1041" i="5" s="1"/>
  <c r="F1041" i="5" s="1"/>
  <c r="D1168" i="5"/>
  <c r="E1168" i="5" s="1"/>
  <c r="F1168" i="5" s="1"/>
  <c r="D1905" i="5"/>
  <c r="E1905" i="5" s="1"/>
  <c r="F1905" i="5" s="1"/>
  <c r="D964" i="5"/>
  <c r="E964" i="5" s="1"/>
  <c r="F964" i="5" s="1"/>
  <c r="E364" i="5"/>
  <c r="F364" i="5" s="1"/>
  <c r="D364" i="5"/>
  <c r="D2008" i="5"/>
  <c r="E2008" i="5" s="1"/>
  <c r="F2008" i="5" s="1"/>
  <c r="D843" i="5"/>
  <c r="E843" i="5" s="1"/>
  <c r="F843" i="5" s="1"/>
  <c r="D1735" i="5"/>
  <c r="E1735" i="5" s="1"/>
  <c r="F1735" i="5" s="1"/>
  <c r="D1363" i="5"/>
  <c r="E1363" i="5" s="1"/>
  <c r="F1363" i="5" s="1"/>
  <c r="D279" i="5"/>
  <c r="E279" i="5" s="1"/>
  <c r="F279" i="5" s="1"/>
  <c r="D1005" i="5"/>
  <c r="E1005" i="5" s="1"/>
  <c r="F1005" i="5" s="1"/>
  <c r="D463" i="5"/>
  <c r="E463" i="5" s="1"/>
  <c r="F463" i="5" s="1"/>
  <c r="D278" i="5"/>
  <c r="E278" i="5" s="1"/>
  <c r="F278" i="5" s="1"/>
  <c r="D774" i="5"/>
  <c r="E774" i="5" s="1"/>
  <c r="F774" i="5" s="1"/>
  <c r="D1204" i="5"/>
  <c r="E1204" i="5" s="1"/>
  <c r="F1204" i="5" s="1"/>
  <c r="D1792" i="5"/>
  <c r="E1792" i="5" s="1"/>
  <c r="F1792" i="5" s="1"/>
  <c r="D2092" i="5"/>
  <c r="E2092" i="5" s="1"/>
  <c r="F2092" i="5" s="1"/>
  <c r="D462" i="5"/>
  <c r="E462" i="5" s="1"/>
  <c r="F462" i="5" s="1"/>
  <c r="D2007" i="5"/>
  <c r="E2007" i="5" s="1"/>
  <c r="F2007" i="5" s="1"/>
  <c r="D461" i="5"/>
  <c r="E461" i="5" s="1"/>
  <c r="F461" i="5" s="1"/>
  <c r="D1242" i="5"/>
  <c r="E1242" i="5" s="1"/>
  <c r="F1242" i="5" s="1"/>
  <c r="D963" i="5"/>
  <c r="E963" i="5" s="1"/>
  <c r="F963" i="5" s="1"/>
  <c r="D1757" i="5"/>
  <c r="E1757" i="5" s="1"/>
  <c r="F1757" i="5" s="1"/>
  <c r="D35" i="5"/>
  <c r="E35" i="5" s="1"/>
  <c r="F35" i="5" s="1"/>
  <c r="D1410" i="5"/>
  <c r="E1410" i="5" s="1"/>
  <c r="F1410" i="5" s="1"/>
  <c r="D1457" i="5"/>
  <c r="E1457" i="5" s="1"/>
  <c r="F1457" i="5" s="1"/>
  <c r="D34" i="5"/>
  <c r="E34" i="5" s="1"/>
  <c r="F34" i="5" s="1"/>
  <c r="D397" i="5"/>
  <c r="E397" i="5" s="1"/>
  <c r="F397" i="5" s="1"/>
  <c r="D460" i="5"/>
  <c r="E460" i="5" s="1"/>
  <c r="F460" i="5" s="1"/>
  <c r="D2062" i="5"/>
  <c r="E2062" i="5" s="1"/>
  <c r="F2062" i="5" s="1"/>
  <c r="D394" i="5"/>
  <c r="E394" i="5" s="1"/>
  <c r="F394" i="5" s="1"/>
  <c r="D382" i="5"/>
  <c r="E382" i="5" s="1"/>
  <c r="F382" i="5" s="1"/>
  <c r="D1552" i="5"/>
  <c r="E1552" i="5" s="1"/>
  <c r="F1552" i="5" s="1"/>
  <c r="D67" i="5"/>
  <c r="E67" i="5" s="1"/>
  <c r="F67" i="5" s="1"/>
  <c r="D1756" i="5"/>
  <c r="E1756" i="5" s="1"/>
  <c r="F1756" i="5" s="1"/>
  <c r="D199" i="5"/>
  <c r="E199" i="5" s="1"/>
  <c r="F199" i="5" s="1"/>
  <c r="D1669" i="5"/>
  <c r="E1669" i="5" s="1"/>
  <c r="F1669" i="5" s="1"/>
  <c r="D1362" i="5"/>
  <c r="E1362" i="5" s="1"/>
  <c r="F1362" i="5" s="1"/>
  <c r="D136" i="5"/>
  <c r="E136" i="5" s="1"/>
  <c r="F136" i="5" s="1"/>
  <c r="D2091" i="5"/>
  <c r="E2091" i="5" s="1"/>
  <c r="F2091" i="5" s="1"/>
  <c r="D1904" i="5"/>
  <c r="E1904" i="5" s="1"/>
  <c r="F1904" i="5" s="1"/>
  <c r="D1871" i="5"/>
  <c r="E1871" i="5" s="1"/>
  <c r="F1871" i="5" s="1"/>
  <c r="D1339" i="5"/>
  <c r="E1339" i="5" s="1"/>
  <c r="F1339" i="5" s="1"/>
  <c r="D1836" i="5"/>
  <c r="E1836" i="5" s="1"/>
  <c r="F1836" i="5" s="1"/>
  <c r="D738" i="5"/>
  <c r="E738" i="5" s="1"/>
  <c r="F738" i="5" s="1"/>
  <c r="D1409" i="5"/>
  <c r="E1409" i="5" s="1"/>
  <c r="F1409" i="5" s="1"/>
  <c r="D1147" i="5"/>
  <c r="E1147" i="5" s="1"/>
  <c r="F1147" i="5" s="1"/>
  <c r="D842" i="5"/>
  <c r="E842" i="5" s="1"/>
  <c r="F842" i="5" s="1"/>
  <c r="D1731" i="5"/>
  <c r="E1731" i="5" s="1"/>
  <c r="F1731" i="5" s="1"/>
  <c r="D1551" i="5"/>
  <c r="E1551" i="5" s="1"/>
  <c r="F1551" i="5" s="1"/>
  <c r="D228" i="5"/>
  <c r="E228" i="5" s="1"/>
  <c r="F228" i="5" s="1"/>
  <c r="D135" i="5"/>
  <c r="E135" i="5" s="1"/>
  <c r="F135" i="5" s="1"/>
  <c r="D459" i="5"/>
  <c r="E459" i="5" s="1"/>
  <c r="F459" i="5" s="1"/>
  <c r="D2046" i="5"/>
  <c r="E2046" i="5" s="1"/>
  <c r="F2046" i="5" s="1"/>
  <c r="D841" i="5"/>
  <c r="E841" i="5" s="1"/>
  <c r="F841" i="5" s="1"/>
  <c r="D1278" i="5"/>
  <c r="E1278" i="5" s="1"/>
  <c r="F1278" i="5" s="1"/>
  <c r="D962" i="5"/>
  <c r="E962" i="5" s="1"/>
  <c r="F962" i="5" s="1"/>
  <c r="D458" i="5"/>
  <c r="E458" i="5" s="1"/>
  <c r="F458" i="5" s="1"/>
  <c r="D1488" i="5"/>
  <c r="E1488" i="5" s="1"/>
  <c r="F1488" i="5" s="1"/>
  <c r="D1277" i="5"/>
  <c r="E1277" i="5" s="1"/>
  <c r="F1277" i="5" s="1"/>
  <c r="D2144" i="5"/>
  <c r="E2144" i="5" s="1"/>
  <c r="F2144" i="5" s="1"/>
  <c r="F33" i="5"/>
  <c r="D33" i="5"/>
  <c r="E33" i="5" s="1"/>
  <c r="D13" i="5"/>
  <c r="E13" i="5" s="1"/>
  <c r="F13" i="5" s="1"/>
  <c r="D546" i="5"/>
  <c r="E546" i="5" s="1"/>
  <c r="F546" i="5" s="1"/>
  <c r="D222" i="5"/>
  <c r="E222" i="5" s="1"/>
  <c r="F222" i="5" s="1"/>
  <c r="D545" i="5"/>
  <c r="E545" i="5" s="1"/>
  <c r="F545" i="5" s="1"/>
  <c r="D2090" i="5"/>
  <c r="E2090" i="5" s="1"/>
  <c r="F2090" i="5" s="1"/>
  <c r="D544" i="5"/>
  <c r="E544" i="5" s="1"/>
  <c r="F544" i="5" s="1"/>
  <c r="D2124" i="5"/>
  <c r="E2124" i="5" s="1"/>
  <c r="F2124" i="5" s="1"/>
  <c r="D1668" i="5"/>
  <c r="E1668" i="5" s="1"/>
  <c r="F1668" i="5" s="1"/>
  <c r="D714" i="5"/>
  <c r="E714" i="5" s="1"/>
  <c r="F714" i="5" s="1"/>
  <c r="D1203" i="5"/>
  <c r="E1203" i="5" s="1"/>
  <c r="F1203" i="5" s="1"/>
  <c r="D1108" i="5"/>
  <c r="E1108" i="5" s="1"/>
  <c r="F1108" i="5" s="1"/>
  <c r="D103" i="5"/>
  <c r="E103" i="5" s="1"/>
  <c r="F103" i="5" s="1"/>
  <c r="D1667" i="5"/>
  <c r="E1667" i="5" s="1"/>
  <c r="F1667" i="5" s="1"/>
  <c r="D185" i="5"/>
  <c r="E185" i="5" s="1"/>
  <c r="F185" i="5" s="1"/>
  <c r="D1456" i="5"/>
  <c r="E1456" i="5" s="1"/>
  <c r="F1456" i="5" s="1"/>
  <c r="D1512" i="5"/>
  <c r="E1512" i="5" s="1"/>
  <c r="F1512" i="5" s="1"/>
  <c r="D1550" i="5"/>
  <c r="E1550" i="5" s="1"/>
  <c r="F1550" i="5" s="1"/>
  <c r="D1944" i="5"/>
  <c r="E1944" i="5" s="1"/>
  <c r="F1944" i="5" s="1"/>
  <c r="D11" i="5"/>
  <c r="E11" i="5" s="1"/>
  <c r="F11" i="5" s="1"/>
  <c r="D1623" i="5"/>
  <c r="E1623" i="5" s="1"/>
  <c r="F1623" i="5" s="1"/>
  <c r="D407" i="5"/>
  <c r="E407" i="5" s="1"/>
  <c r="F407" i="5" s="1"/>
  <c r="D663" i="5"/>
  <c r="E663" i="5" s="1"/>
  <c r="F663" i="5" s="1"/>
  <c r="D1791" i="5"/>
  <c r="E1791" i="5" s="1"/>
  <c r="F1791" i="5" s="1"/>
  <c r="D1107" i="5"/>
  <c r="E1107" i="5" s="1"/>
  <c r="F1107" i="5" s="1"/>
  <c r="D687" i="5"/>
  <c r="E687" i="5" s="1"/>
  <c r="F687" i="5" s="1"/>
  <c r="D961" i="5"/>
  <c r="E961" i="5" s="1"/>
  <c r="F961" i="5" s="1"/>
  <c r="D1903" i="5"/>
  <c r="E1903" i="5" s="1"/>
  <c r="F1903" i="5" s="1"/>
  <c r="D840" i="5"/>
  <c r="E840" i="5" s="1"/>
  <c r="F840" i="5" s="1"/>
  <c r="D66" i="5"/>
  <c r="E66" i="5" s="1"/>
  <c r="F66" i="5" s="1"/>
  <c r="D94" i="5"/>
  <c r="E94" i="5" s="1"/>
  <c r="F94" i="5" s="1"/>
  <c r="D2143" i="5"/>
  <c r="E2143" i="5" s="1"/>
  <c r="F2143" i="5" s="1"/>
  <c r="D1870" i="5"/>
  <c r="E1870" i="5" s="1"/>
  <c r="F1870" i="5" s="1"/>
  <c r="D1202" i="5"/>
  <c r="E1202" i="5" s="1"/>
  <c r="F1202" i="5" s="1"/>
  <c r="D960" i="5"/>
  <c r="E960" i="5" s="1"/>
  <c r="F960" i="5" s="1"/>
  <c r="D1506" i="5"/>
  <c r="E1506" i="5" s="1"/>
  <c r="F1506" i="5" s="1"/>
  <c r="D1956" i="5"/>
  <c r="E1956" i="5" s="1"/>
  <c r="F1956" i="5" s="1"/>
  <c r="D1943" i="5"/>
  <c r="E1943" i="5" s="1"/>
  <c r="F1943" i="5" s="1"/>
  <c r="D1076" i="5"/>
  <c r="E1076" i="5" s="1"/>
  <c r="F1076" i="5" s="1"/>
  <c r="D1509" i="5"/>
  <c r="E1509" i="5" s="1"/>
  <c r="F1509" i="5" s="1"/>
  <c r="D1387" i="5"/>
  <c r="E1387" i="5" s="1"/>
  <c r="F1387" i="5" s="1"/>
  <c r="D1610" i="5"/>
  <c r="E1610" i="5" s="1"/>
  <c r="F1610" i="5" s="1"/>
  <c r="D2006" i="5"/>
  <c r="E2006" i="5" s="1"/>
  <c r="F2006" i="5" s="1"/>
  <c r="D65" i="5"/>
  <c r="E65" i="5" s="1"/>
  <c r="F65" i="5" s="1"/>
  <c r="D1755" i="5"/>
  <c r="E1755" i="5" s="1"/>
  <c r="F1755" i="5" s="1"/>
  <c r="D773" i="5"/>
  <c r="E773" i="5" s="1"/>
  <c r="F773" i="5" s="1"/>
  <c r="D277" i="5"/>
  <c r="E277" i="5" s="1"/>
  <c r="F277" i="5" s="1"/>
  <c r="D772" i="5"/>
  <c r="E772" i="5" s="1"/>
  <c r="F772" i="5" s="1"/>
  <c r="D1317" i="5"/>
  <c r="E1317" i="5" s="1"/>
  <c r="F1317" i="5" s="1"/>
  <c r="D1549" i="5"/>
  <c r="E1549" i="5" s="1"/>
  <c r="F1549" i="5" s="1"/>
  <c r="D2005" i="5"/>
  <c r="E2005" i="5" s="1"/>
  <c r="F2005" i="5" s="1"/>
  <c r="D1316" i="5"/>
  <c r="E1316" i="5" s="1"/>
  <c r="F1316" i="5" s="1"/>
  <c r="D1361" i="5"/>
  <c r="E1361" i="5" s="1"/>
  <c r="F1361" i="5" s="1"/>
  <c r="D543" i="5"/>
  <c r="E543" i="5" s="1"/>
  <c r="F543" i="5" s="1"/>
  <c r="D662" i="5"/>
  <c r="E662" i="5" s="1"/>
  <c r="F662" i="5" s="1"/>
  <c r="D1228" i="5"/>
  <c r="E1228" i="5" s="1"/>
  <c r="F1228" i="5" s="1"/>
  <c r="D735" i="5"/>
  <c r="E735" i="5" s="1"/>
  <c r="F735" i="5" s="1"/>
  <c r="D661" i="5"/>
  <c r="E661" i="5" s="1"/>
  <c r="F661" i="5" s="1"/>
  <c r="D542" i="5"/>
  <c r="E542" i="5" s="1"/>
  <c r="F542" i="5" s="1"/>
  <c r="D1902" i="5"/>
  <c r="E1902" i="5" s="1"/>
  <c r="F1902" i="5" s="1"/>
  <c r="D839" i="5"/>
  <c r="E839" i="5" s="1"/>
  <c r="F839" i="5" s="1"/>
  <c r="D914" i="5"/>
  <c r="E914" i="5" s="1"/>
  <c r="F914" i="5" s="1"/>
  <c r="D2089" i="5"/>
  <c r="E2089" i="5" s="1"/>
  <c r="F2089" i="5" s="1"/>
  <c r="D596" i="5"/>
  <c r="E596" i="5" s="1"/>
  <c r="F596" i="5" s="1"/>
  <c r="D1177" i="5"/>
  <c r="E1177" i="5" s="1"/>
  <c r="F1177" i="5" s="1"/>
  <c r="D276" i="5"/>
  <c r="E276" i="5" s="1"/>
  <c r="F276" i="5" s="1"/>
  <c r="D2004" i="5"/>
  <c r="E2004" i="5" s="1"/>
  <c r="F2004" i="5" s="1"/>
  <c r="D2045" i="5"/>
  <c r="E2045" i="5" s="1"/>
  <c r="F2045" i="5" s="1"/>
  <c r="D2003" i="5"/>
  <c r="E2003" i="5" s="1"/>
  <c r="F2003" i="5" s="1"/>
  <c r="D1666" i="5"/>
  <c r="E1666" i="5" s="1"/>
  <c r="F1666" i="5" s="1"/>
  <c r="D611" i="5"/>
  <c r="E611" i="5" s="1"/>
  <c r="F611" i="5" s="1"/>
  <c r="D381" i="5"/>
  <c r="E381" i="5" s="1"/>
  <c r="F381" i="5" s="1"/>
  <c r="D134" i="5"/>
  <c r="E134" i="5" s="1"/>
  <c r="F134" i="5" s="1"/>
  <c r="D1487" i="5"/>
  <c r="E1487" i="5" s="1"/>
  <c r="F1487" i="5" s="1"/>
  <c r="D1225" i="5"/>
  <c r="E1225" i="5" s="1"/>
  <c r="F1225" i="5" s="1"/>
  <c r="D1360" i="5"/>
  <c r="E1360" i="5" s="1"/>
  <c r="F1360" i="5" s="1"/>
  <c r="D541" i="5"/>
  <c r="E541" i="5" s="1"/>
  <c r="F541" i="5" s="1"/>
  <c r="D1408" i="5"/>
  <c r="E1408" i="5" s="1"/>
  <c r="F1408" i="5" s="1"/>
  <c r="D1276" i="5"/>
  <c r="E1276" i="5" s="1"/>
  <c r="F1276" i="5" s="1"/>
  <c r="D374" i="5"/>
  <c r="E374" i="5" s="1"/>
  <c r="F374" i="5" s="1"/>
  <c r="D562" i="5"/>
  <c r="E562" i="5" s="1"/>
  <c r="F562" i="5" s="1"/>
  <c r="D1333" i="5"/>
  <c r="E1333" i="5" s="1"/>
  <c r="F1333" i="5" s="1"/>
  <c r="D723" i="5"/>
  <c r="E723" i="5" s="1"/>
  <c r="F723" i="5" s="1"/>
  <c r="D903" i="5"/>
  <c r="E903" i="5" s="1"/>
  <c r="F903" i="5" s="1"/>
  <c r="D1665" i="5"/>
  <c r="E1665" i="5" s="1"/>
  <c r="F1665" i="5" s="1"/>
  <c r="D580" i="5"/>
  <c r="E580" i="5" s="1"/>
  <c r="F580" i="5" s="1"/>
  <c r="D1391" i="5"/>
  <c r="E1391" i="5" s="1"/>
  <c r="F1391" i="5" s="1"/>
  <c r="D1040" i="5"/>
  <c r="E1040" i="5" s="1"/>
  <c r="F1040" i="5" s="1"/>
  <c r="D891" i="5"/>
  <c r="E891" i="5" s="1"/>
  <c r="F891" i="5" s="1"/>
  <c r="D1106" i="5"/>
  <c r="E1106" i="5" s="1"/>
  <c r="F1106" i="5" s="1"/>
  <c r="D1664" i="5"/>
  <c r="E1664" i="5" s="1"/>
  <c r="F1664" i="5" s="1"/>
  <c r="D1790" i="5"/>
  <c r="E1790" i="5" s="1"/>
  <c r="F1790" i="5" s="1"/>
  <c r="D838" i="5"/>
  <c r="E838" i="5" s="1"/>
  <c r="F838" i="5" s="1"/>
  <c r="D2002" i="5"/>
  <c r="E2002" i="5" s="1"/>
  <c r="F2002" i="5" s="1"/>
  <c r="D200" i="5"/>
  <c r="E200" i="5" s="1"/>
  <c r="F200" i="5" s="1"/>
  <c r="D1962" i="5"/>
  <c r="E1962" i="5" s="1"/>
  <c r="F1962" i="5" s="1"/>
  <c r="D1386" i="5"/>
  <c r="E1386" i="5" s="1"/>
  <c r="F1386" i="5" s="1"/>
  <c r="D164" i="5"/>
  <c r="E164" i="5" s="1"/>
  <c r="F164" i="5" s="1"/>
  <c r="D1382" i="5"/>
  <c r="E1382" i="5" s="1"/>
  <c r="F1382" i="5" s="1"/>
  <c r="D1407" i="5"/>
  <c r="E1407" i="5" s="1"/>
  <c r="F1407" i="5" s="1"/>
  <c r="D1789" i="5"/>
  <c r="E1789" i="5" s="1"/>
  <c r="F1789" i="5" s="1"/>
  <c r="D771" i="5"/>
  <c r="E771" i="5" s="1"/>
  <c r="F771" i="5" s="1"/>
  <c r="E509" i="5"/>
  <c r="F509" i="5" s="1"/>
  <c r="D509" i="5"/>
  <c r="D1901" i="5"/>
  <c r="E1901" i="5" s="1"/>
  <c r="F1901" i="5" s="1"/>
  <c r="D2001" i="5"/>
  <c r="E2001" i="5" s="1"/>
  <c r="F2001" i="5" s="1"/>
  <c r="D626" i="5"/>
  <c r="E626" i="5" s="1"/>
  <c r="F626" i="5" s="1"/>
  <c r="D837" i="5"/>
  <c r="E837" i="5" s="1"/>
  <c r="F837" i="5" s="1"/>
  <c r="D457" i="5"/>
  <c r="E457" i="5" s="1"/>
  <c r="F457" i="5" s="1"/>
  <c r="D1039" i="5"/>
  <c r="E1039" i="5" s="1"/>
  <c r="F1039" i="5" s="1"/>
  <c r="D1548" i="5"/>
  <c r="E1548" i="5" s="1"/>
  <c r="F1548" i="5" s="1"/>
  <c r="D1663" i="5"/>
  <c r="E1663" i="5" s="1"/>
  <c r="F1663" i="5" s="1"/>
  <c r="D578" i="5"/>
  <c r="E578" i="5" s="1"/>
  <c r="F578" i="5" s="1"/>
  <c r="D1662" i="5"/>
  <c r="E1662" i="5" s="1"/>
  <c r="F1662" i="5" s="1"/>
  <c r="D363" i="5"/>
  <c r="E363" i="5" s="1"/>
  <c r="F363" i="5" s="1"/>
  <c r="D610" i="5"/>
  <c r="E610" i="5" s="1"/>
  <c r="F610" i="5" s="1"/>
  <c r="D1038" i="5"/>
  <c r="E1038" i="5" s="1"/>
  <c r="F1038" i="5" s="1"/>
  <c r="D1900" i="5"/>
  <c r="E1900" i="5" s="1"/>
  <c r="F1900" i="5" s="1"/>
  <c r="D1275" i="5"/>
  <c r="E1275" i="5" s="1"/>
  <c r="F1275" i="5" s="1"/>
  <c r="D1146" i="5"/>
  <c r="E1146" i="5" s="1"/>
  <c r="F1146" i="5" s="1"/>
  <c r="D113" i="5"/>
  <c r="E113" i="5" s="1"/>
  <c r="F113" i="5" s="1"/>
  <c r="D1932" i="5"/>
  <c r="E1932" i="5" s="1"/>
  <c r="F1932" i="5" s="1"/>
  <c r="D1942" i="5"/>
  <c r="E1942" i="5" s="1"/>
  <c r="F1942" i="5" s="1"/>
  <c r="D1788" i="5"/>
  <c r="E1788" i="5" s="1"/>
  <c r="F1788" i="5" s="1"/>
  <c r="D660" i="5"/>
  <c r="E660" i="5" s="1"/>
  <c r="F660" i="5" s="1"/>
  <c r="D2000" i="5"/>
  <c r="E2000" i="5" s="1"/>
  <c r="F2000" i="5" s="1"/>
  <c r="D133" i="5"/>
  <c r="E133" i="5" s="1"/>
  <c r="F133" i="5" s="1"/>
  <c r="D1037" i="5"/>
  <c r="E1037" i="5" s="1"/>
  <c r="F1037" i="5" s="1"/>
  <c r="D1603" i="5"/>
  <c r="E1603" i="5" s="1"/>
  <c r="F1603" i="5" s="1"/>
  <c r="D1941" i="5"/>
  <c r="E1941" i="5" s="1"/>
  <c r="F1941" i="5" s="1"/>
  <c r="D1323" i="5"/>
  <c r="E1323" i="5" s="1"/>
  <c r="F1323" i="5" s="1"/>
  <c r="D1899" i="5"/>
  <c r="E1899" i="5" s="1"/>
  <c r="F1899" i="5" s="1"/>
  <c r="D1495" i="5"/>
  <c r="E1495" i="5" s="1"/>
  <c r="F1495" i="5" s="1"/>
  <c r="D1547" i="5"/>
  <c r="E1547" i="5" s="1"/>
  <c r="F1547" i="5" s="1"/>
  <c r="D1546" i="5"/>
  <c r="E1546" i="5" s="1"/>
  <c r="F1546" i="5" s="1"/>
  <c r="D836" i="5"/>
  <c r="E836" i="5" s="1"/>
  <c r="F836" i="5" s="1"/>
  <c r="D540" i="5"/>
  <c r="E540" i="5" s="1"/>
  <c r="F540" i="5" s="1"/>
  <c r="D1661" i="5"/>
  <c r="E1661" i="5" s="1"/>
  <c r="F1661" i="5" s="1"/>
  <c r="D835" i="5"/>
  <c r="E835" i="5" s="1"/>
  <c r="F835" i="5" s="1"/>
  <c r="D1787" i="5"/>
  <c r="E1787" i="5" s="1"/>
  <c r="F1787" i="5" s="1"/>
  <c r="D770" i="5"/>
  <c r="E770" i="5" s="1"/>
  <c r="F770" i="5" s="1"/>
  <c r="D1999" i="5"/>
  <c r="E1999" i="5" s="1"/>
  <c r="F1999" i="5" s="1"/>
  <c r="D275" i="5"/>
  <c r="E275" i="5" s="1"/>
  <c r="F275" i="5" s="1"/>
  <c r="D769" i="5"/>
  <c r="E769" i="5" s="1"/>
  <c r="F769" i="5" s="1"/>
  <c r="D207" i="5"/>
  <c r="E207" i="5" s="1"/>
  <c r="F207" i="5" s="1"/>
  <c r="D1869" i="5"/>
  <c r="E1869" i="5" s="1"/>
  <c r="F1869" i="5" s="1"/>
  <c r="D582" i="5"/>
  <c r="E582" i="5" s="1"/>
  <c r="F582" i="5" s="1"/>
  <c r="D1511" i="5"/>
  <c r="E1511" i="5" s="1"/>
  <c r="F1511" i="5" s="1"/>
  <c r="D456" i="5"/>
  <c r="E456" i="5" s="1"/>
  <c r="F456" i="5" s="1"/>
  <c r="D1835" i="5"/>
  <c r="E1835" i="5" s="1"/>
  <c r="F1835" i="5" s="1"/>
  <c r="D373" i="5"/>
  <c r="E373" i="5" s="1"/>
  <c r="F373" i="5" s="1"/>
  <c r="D834" i="5"/>
  <c r="E834" i="5" s="1"/>
  <c r="F834" i="5" s="1"/>
  <c r="D402" i="5"/>
  <c r="E402" i="5" s="1"/>
  <c r="F402" i="5" s="1"/>
  <c r="D1036" i="5"/>
  <c r="E1036" i="5" s="1"/>
  <c r="F1036" i="5" s="1"/>
  <c r="D1181" i="5"/>
  <c r="E1181" i="5" s="1"/>
  <c r="F1181" i="5" s="1"/>
  <c r="D959" i="5"/>
  <c r="E959" i="5" s="1"/>
  <c r="F959" i="5" s="1"/>
  <c r="D274" i="5"/>
  <c r="E274" i="5" s="1"/>
  <c r="F274" i="5" s="1"/>
  <c r="D1274" i="5"/>
  <c r="E1274" i="5" s="1"/>
  <c r="F1274" i="5" s="1"/>
  <c r="D1660" i="5"/>
  <c r="E1660" i="5" s="1"/>
  <c r="F1660" i="5" s="1"/>
  <c r="D703" i="5"/>
  <c r="E703" i="5" s="1"/>
  <c r="F703" i="5" s="1"/>
  <c r="D32" i="5"/>
  <c r="E32" i="5" s="1"/>
  <c r="F32" i="5" s="1"/>
  <c r="D1332" i="5"/>
  <c r="E1332" i="5" s="1"/>
  <c r="F1332" i="5" s="1"/>
  <c r="D1998" i="5"/>
  <c r="E1998" i="5" s="1"/>
  <c r="F1998" i="5" s="1"/>
  <c r="D1273" i="5"/>
  <c r="E1273" i="5" s="1"/>
  <c r="F1273" i="5" s="1"/>
  <c r="D455" i="5"/>
  <c r="E455" i="5" s="1"/>
  <c r="F455" i="5" s="1"/>
  <c r="D273" i="5"/>
  <c r="E273" i="5" s="1"/>
  <c r="F273" i="5" s="1"/>
  <c r="D585" i="5"/>
  <c r="E585" i="5" s="1"/>
  <c r="F585" i="5" s="1"/>
  <c r="D174" i="5"/>
  <c r="E174" i="5" s="1"/>
  <c r="F174" i="5" s="1"/>
  <c r="D1545" i="5"/>
  <c r="E1545" i="5" s="1"/>
  <c r="F1545" i="5" s="1"/>
  <c r="D1469" i="5"/>
  <c r="E1469" i="5" s="1"/>
  <c r="F1469" i="5" s="1"/>
  <c r="D454" i="5"/>
  <c r="E454" i="5" s="1"/>
  <c r="F454" i="5" s="1"/>
  <c r="D233" i="5"/>
  <c r="E233" i="5" s="1"/>
  <c r="F233" i="5" s="1"/>
  <c r="D569" i="5"/>
  <c r="E569" i="5" s="1"/>
  <c r="F569" i="5" s="1"/>
  <c r="D1201" i="5"/>
  <c r="E1201" i="5" s="1"/>
  <c r="F1201" i="5" s="1"/>
  <c r="D1599" i="5"/>
  <c r="E1599" i="5" s="1"/>
  <c r="F1599" i="5" s="1"/>
  <c r="D913" i="5"/>
  <c r="E913" i="5" s="1"/>
  <c r="F913" i="5" s="1"/>
  <c r="D712" i="5"/>
  <c r="E712" i="5" s="1"/>
  <c r="F712" i="5" s="1"/>
  <c r="D833" i="5"/>
  <c r="E833" i="5" s="1"/>
  <c r="F833" i="5" s="1"/>
  <c r="D659" i="5"/>
  <c r="E659" i="5" s="1"/>
  <c r="F659" i="5" s="1"/>
  <c r="D1292" i="5"/>
  <c r="E1292" i="5" s="1"/>
  <c r="F1292" i="5" s="1"/>
  <c r="D539" i="5"/>
  <c r="E539" i="5" s="1"/>
  <c r="F539" i="5" s="1"/>
  <c r="D1359" i="5"/>
  <c r="E1359" i="5" s="1"/>
  <c r="F1359" i="5" s="1"/>
  <c r="D111" i="5"/>
  <c r="E111" i="5" s="1"/>
  <c r="F111" i="5" s="1"/>
  <c r="D1358" i="5"/>
  <c r="E1358" i="5" s="1"/>
  <c r="F1358" i="5" s="1"/>
  <c r="D1544" i="5"/>
  <c r="E1544" i="5" s="1"/>
  <c r="F1544" i="5" s="1"/>
  <c r="D1233" i="5"/>
  <c r="E1233" i="5" s="1"/>
  <c r="F1233" i="5" s="1"/>
  <c r="D1898" i="5"/>
  <c r="E1898" i="5" s="1"/>
  <c r="F1898" i="5" s="1"/>
  <c r="D1178" i="5"/>
  <c r="E1178" i="5" s="1"/>
  <c r="F1178" i="5" s="1"/>
  <c r="D2069" i="5"/>
  <c r="E2069" i="5" s="1"/>
  <c r="F2069" i="5" s="1"/>
  <c r="D577" i="5"/>
  <c r="E577" i="5" s="1"/>
  <c r="F577" i="5" s="1"/>
  <c r="D1543" i="5"/>
  <c r="E1543" i="5" s="1"/>
  <c r="F1543" i="5" s="1"/>
  <c r="D1619" i="5"/>
  <c r="E1619" i="5" s="1"/>
  <c r="F1619" i="5" s="1"/>
  <c r="D734" i="5"/>
  <c r="E734" i="5" s="1"/>
  <c r="F734" i="5" s="1"/>
  <c r="D1940" i="5"/>
  <c r="E1940" i="5" s="1"/>
  <c r="F1940" i="5" s="1"/>
  <c r="D453" i="5"/>
  <c r="E453" i="5" s="1"/>
  <c r="F453" i="5" s="1"/>
  <c r="D1997" i="5"/>
  <c r="E1997" i="5" s="1"/>
  <c r="F1997" i="5" s="1"/>
  <c r="D452" i="5"/>
  <c r="E452" i="5" s="1"/>
  <c r="F452" i="5" s="1"/>
  <c r="D1868" i="5"/>
  <c r="E1868" i="5" s="1"/>
  <c r="F1868" i="5" s="1"/>
  <c r="D1145" i="5"/>
  <c r="E1145" i="5" s="1"/>
  <c r="F1145" i="5" s="1"/>
  <c r="D958" i="5"/>
  <c r="E958" i="5" s="1"/>
  <c r="F958" i="5" s="1"/>
  <c r="D1272" i="5"/>
  <c r="E1272" i="5" s="1"/>
  <c r="F1272" i="5" s="1"/>
  <c r="D1271" i="5"/>
  <c r="E1271" i="5" s="1"/>
  <c r="F1271" i="5" s="1"/>
  <c r="D451" i="5"/>
  <c r="E451" i="5" s="1"/>
  <c r="F451" i="5" s="1"/>
  <c r="D1500" i="5"/>
  <c r="E1500" i="5" s="1"/>
  <c r="F1500" i="5" s="1"/>
  <c r="D1724" i="5"/>
  <c r="E1724" i="5" s="1"/>
  <c r="F1724" i="5" s="1"/>
  <c r="D1443" i="5"/>
  <c r="E1443" i="5" s="1"/>
  <c r="F1443" i="5" s="1"/>
  <c r="D1291" i="5"/>
  <c r="E1291" i="5" s="1"/>
  <c r="F1291" i="5" s="1"/>
  <c r="D1223" i="5"/>
  <c r="E1223" i="5" s="1"/>
  <c r="F1223" i="5" s="1"/>
  <c r="D2123" i="5"/>
  <c r="E2123" i="5" s="1"/>
  <c r="F2123" i="5" s="1"/>
  <c r="D1867" i="5"/>
  <c r="E1867" i="5" s="1"/>
  <c r="F1867" i="5" s="1"/>
  <c r="D163" i="5"/>
  <c r="E163" i="5" s="1"/>
  <c r="F163" i="5" s="1"/>
  <c r="D658" i="5"/>
  <c r="E658" i="5" s="1"/>
  <c r="F658" i="5" s="1"/>
  <c r="D272" i="5"/>
  <c r="E272" i="5" s="1"/>
  <c r="F272" i="5" s="1"/>
  <c r="D957" i="5"/>
  <c r="E957" i="5" s="1"/>
  <c r="F957" i="5" s="1"/>
  <c r="D1834" i="5"/>
  <c r="E1834" i="5" s="1"/>
  <c r="F1834" i="5" s="1"/>
  <c r="D1105" i="5"/>
  <c r="E1105" i="5" s="1"/>
  <c r="F1105" i="5" s="1"/>
  <c r="D1996" i="5"/>
  <c r="E1996" i="5" s="1"/>
  <c r="F1996" i="5" s="1"/>
  <c r="D657" i="5"/>
  <c r="E657" i="5" s="1"/>
  <c r="F657" i="5" s="1"/>
  <c r="D702" i="5"/>
  <c r="E702" i="5" s="1"/>
  <c r="F702" i="5" s="1"/>
  <c r="D271" i="5"/>
  <c r="E271" i="5" s="1"/>
  <c r="F271" i="5" s="1"/>
  <c r="D1786" i="5"/>
  <c r="E1786" i="5" s="1"/>
  <c r="F1786" i="5" s="1"/>
  <c r="D270" i="5"/>
  <c r="E270" i="5" s="1"/>
  <c r="F270" i="5" s="1"/>
  <c r="D538" i="5"/>
  <c r="E538" i="5" s="1"/>
  <c r="F538" i="5" s="1"/>
  <c r="D832" i="5"/>
  <c r="E832" i="5" s="1"/>
  <c r="F832" i="5" s="1"/>
  <c r="D1614" i="5"/>
  <c r="E1614" i="5" s="1"/>
  <c r="F1614" i="5" s="1"/>
  <c r="D1659" i="5"/>
  <c r="E1659" i="5" s="1"/>
  <c r="F1659" i="5" s="1"/>
  <c r="D1542" i="5"/>
  <c r="E1542" i="5" s="1"/>
  <c r="F1542" i="5" s="1"/>
  <c r="D1144" i="5"/>
  <c r="E1144" i="5" s="1"/>
  <c r="F1144" i="5" s="1"/>
  <c r="D1143" i="5"/>
  <c r="E1143" i="5" s="1"/>
  <c r="F1143" i="5" s="1"/>
  <c r="D1995" i="5"/>
  <c r="E1995" i="5" s="1"/>
  <c r="F1995" i="5" s="1"/>
  <c r="D2088" i="5"/>
  <c r="E2088" i="5" s="1"/>
  <c r="F2088" i="5" s="1"/>
  <c r="D10" i="5"/>
  <c r="E10" i="5" s="1"/>
  <c r="F10" i="5" s="1"/>
  <c r="D269" i="5"/>
  <c r="E269" i="5" s="1"/>
  <c r="F269" i="5" s="1"/>
  <c r="D1658" i="5"/>
  <c r="E1658" i="5" s="1"/>
  <c r="F1658" i="5" s="1"/>
  <c r="D656" i="5"/>
  <c r="E656" i="5" s="1"/>
  <c r="F656" i="5" s="1"/>
  <c r="D1939" i="5"/>
  <c r="E1939" i="5" s="1"/>
  <c r="F1939" i="5" s="1"/>
  <c r="D132" i="5"/>
  <c r="E132" i="5" s="1"/>
  <c r="F132" i="5" s="1"/>
  <c r="D831" i="5"/>
  <c r="E831" i="5" s="1"/>
  <c r="F831" i="5" s="1"/>
  <c r="D565" i="5"/>
  <c r="E565" i="5" s="1"/>
  <c r="F565" i="5" s="1"/>
  <c r="D1270" i="5"/>
  <c r="E1270" i="5" s="1"/>
  <c r="F1270" i="5" s="1"/>
  <c r="D1938" i="5"/>
  <c r="E1938" i="5" s="1"/>
  <c r="F1938" i="5" s="1"/>
  <c r="D348" i="5"/>
  <c r="E348" i="5" s="1"/>
  <c r="F348" i="5" s="1"/>
  <c r="D1785" i="5"/>
  <c r="E1785" i="5" s="1"/>
  <c r="F1785" i="5" s="1"/>
  <c r="D1754" i="5"/>
  <c r="E1754" i="5" s="1"/>
  <c r="F1754" i="5" s="1"/>
  <c r="D214" i="5"/>
  <c r="E214" i="5" s="1"/>
  <c r="F214" i="5" s="1"/>
  <c r="D411" i="5"/>
  <c r="E411" i="5" s="1"/>
  <c r="F411" i="5" s="1"/>
  <c r="D377" i="5"/>
  <c r="E377" i="5" s="1"/>
  <c r="F377" i="5" s="1"/>
  <c r="D1309" i="5"/>
  <c r="E1309" i="5" s="1"/>
  <c r="F1309" i="5" s="1"/>
  <c r="D268" i="5"/>
  <c r="E268" i="5" s="1"/>
  <c r="F268" i="5" s="1"/>
  <c r="D830" i="5"/>
  <c r="E830" i="5" s="1"/>
  <c r="F830" i="5" s="1"/>
  <c r="D1357" i="5"/>
  <c r="E1357" i="5" s="1"/>
  <c r="F1357" i="5" s="1"/>
  <c r="D1200" i="5"/>
  <c r="E1200" i="5" s="1"/>
  <c r="F1200" i="5" s="1"/>
  <c r="D829" i="5"/>
  <c r="E829" i="5" s="1"/>
  <c r="F829" i="5" s="1"/>
  <c r="D1937" i="5"/>
  <c r="E1937" i="5" s="1"/>
  <c r="F1937" i="5" s="1"/>
  <c r="D1389" i="5"/>
  <c r="E1389" i="5" s="1"/>
  <c r="F1389" i="5" s="1"/>
  <c r="D131" i="5"/>
  <c r="E131" i="5" s="1"/>
  <c r="F131" i="5" s="1"/>
  <c r="D1994" i="5"/>
  <c r="E1994" i="5" s="1"/>
  <c r="F1994" i="5" s="1"/>
  <c r="D537" i="5"/>
  <c r="E537" i="5" s="1"/>
  <c r="F537" i="5" s="1"/>
  <c r="D902" i="5"/>
  <c r="E902" i="5" s="1"/>
  <c r="F902" i="5" s="1"/>
  <c r="D1356" i="5"/>
  <c r="E1356" i="5" s="1"/>
  <c r="F1356" i="5" s="1"/>
  <c r="D536" i="5"/>
  <c r="E536" i="5" s="1"/>
  <c r="F536" i="5" s="1"/>
  <c r="D1541" i="5"/>
  <c r="E1541" i="5" s="1"/>
  <c r="F1541" i="5" s="1"/>
  <c r="D1897" i="5"/>
  <c r="E1897" i="5" s="1"/>
  <c r="F1897" i="5" s="1"/>
  <c r="D1993" i="5"/>
  <c r="E1993" i="5" s="1"/>
  <c r="F1993" i="5" s="1"/>
  <c r="D2040" i="5"/>
  <c r="E2040" i="5" s="1"/>
  <c r="F2040" i="5" s="1"/>
  <c r="D184" i="5"/>
  <c r="E184" i="5" s="1"/>
  <c r="F184" i="5" s="1"/>
  <c r="D1657" i="5"/>
  <c r="E1657" i="5" s="1"/>
  <c r="F1657" i="5" s="1"/>
  <c r="D2142" i="5"/>
  <c r="E2142" i="5" s="1"/>
  <c r="F2142" i="5" s="1"/>
  <c r="D1302" i="5"/>
  <c r="E1302" i="5" s="1"/>
  <c r="F1302" i="5" s="1"/>
  <c r="D1315" i="5"/>
  <c r="E1315" i="5" s="1"/>
  <c r="F1315" i="5" s="1"/>
  <c r="D450" i="5"/>
  <c r="E450" i="5" s="1"/>
  <c r="F450" i="5" s="1"/>
  <c r="D1607" i="5"/>
  <c r="E1607" i="5" s="1"/>
  <c r="F1607" i="5" s="1"/>
  <c r="D768" i="5"/>
  <c r="E768" i="5" s="1"/>
  <c r="F768" i="5" s="1"/>
  <c r="D590" i="5"/>
  <c r="E590" i="5" s="1"/>
  <c r="F590" i="5" s="1"/>
  <c r="D1035" i="5"/>
  <c r="E1035" i="5" s="1"/>
  <c r="F1035" i="5" s="1"/>
  <c r="D1297" i="5"/>
  <c r="E1297" i="5" s="1"/>
  <c r="F1297" i="5" s="1"/>
  <c r="D449" i="5"/>
  <c r="E449" i="5" s="1"/>
  <c r="F449" i="5" s="1"/>
  <c r="D267" i="5"/>
  <c r="E267" i="5" s="1"/>
  <c r="F267" i="5" s="1"/>
  <c r="D535" i="5"/>
  <c r="E535" i="5" s="1"/>
  <c r="F535" i="5" s="1"/>
  <c r="F508" i="5"/>
  <c r="D508" i="5"/>
  <c r="E508" i="5" s="1"/>
  <c r="D1104" i="5"/>
  <c r="E1104" i="5" s="1"/>
  <c r="F1104" i="5" s="1"/>
  <c r="D1103" i="5"/>
  <c r="E1103" i="5" s="1"/>
  <c r="F1103" i="5" s="1"/>
  <c r="D1486" i="5"/>
  <c r="E1486" i="5" s="1"/>
  <c r="F1486" i="5" s="1"/>
  <c r="D1485" i="5"/>
  <c r="E1485" i="5" s="1"/>
  <c r="F1485" i="5" s="1"/>
  <c r="D1656" i="5"/>
  <c r="E1656" i="5" s="1"/>
  <c r="F1656" i="5" s="1"/>
  <c r="D173" i="5"/>
  <c r="E173" i="5" s="1"/>
  <c r="F173" i="5" s="1"/>
  <c r="E1484" i="5"/>
  <c r="F1484" i="5" s="1"/>
  <c r="D1484" i="5"/>
  <c r="D1007" i="5"/>
  <c r="E1007" i="5" s="1"/>
  <c r="F1007" i="5" s="1"/>
  <c r="D1721" i="5"/>
  <c r="E1721" i="5" s="1"/>
  <c r="F1721" i="5" s="1"/>
  <c r="D370" i="5"/>
  <c r="E370" i="5" s="1"/>
  <c r="F370" i="5" s="1"/>
  <c r="D64" i="5"/>
  <c r="E64" i="5" s="1"/>
  <c r="F64" i="5" s="1"/>
  <c r="D767" i="5"/>
  <c r="E767" i="5" s="1"/>
  <c r="F767" i="5" s="1"/>
  <c r="D1455" i="5"/>
  <c r="E1455" i="5" s="1"/>
  <c r="F1455" i="5" s="1"/>
  <c r="D266" i="5"/>
  <c r="E266" i="5" s="1"/>
  <c r="F266" i="5" s="1"/>
  <c r="D1355" i="5"/>
  <c r="E1355" i="5" s="1"/>
  <c r="F1355" i="5" s="1"/>
  <c r="D912" i="5"/>
  <c r="E912" i="5" s="1"/>
  <c r="F912" i="5" s="1"/>
  <c r="D1483" i="5"/>
  <c r="E1483" i="5" s="1"/>
  <c r="F1483" i="5" s="1"/>
  <c r="D828" i="5"/>
  <c r="E828" i="5" s="1"/>
  <c r="F828" i="5" s="1"/>
  <c r="D265" i="5"/>
  <c r="E265" i="5" s="1"/>
  <c r="F265" i="5" s="1"/>
  <c r="D1992" i="5"/>
  <c r="E1992" i="5" s="1"/>
  <c r="F1992" i="5" s="1"/>
  <c r="D264" i="5"/>
  <c r="E264" i="5" s="1"/>
  <c r="F264" i="5" s="1"/>
  <c r="D1102" i="5"/>
  <c r="E1102" i="5" s="1"/>
  <c r="F1102" i="5" s="1"/>
  <c r="D956" i="5"/>
  <c r="E956" i="5" s="1"/>
  <c r="F956" i="5" s="1"/>
  <c r="D167" i="5"/>
  <c r="E167" i="5" s="1"/>
  <c r="F167" i="5" s="1"/>
  <c r="D1784" i="5"/>
  <c r="E1784" i="5" s="1"/>
  <c r="F1784" i="5" s="1"/>
  <c r="D1991" i="5"/>
  <c r="E1991" i="5" s="1"/>
  <c r="F1991" i="5" s="1"/>
  <c r="D729" i="5"/>
  <c r="E729" i="5" s="1"/>
  <c r="F729" i="5" s="1"/>
  <c r="D655" i="5"/>
  <c r="E655" i="5" s="1"/>
  <c r="F655" i="5" s="1"/>
  <c r="D1199" i="5"/>
  <c r="E1199" i="5" s="1"/>
  <c r="F1199" i="5" s="1"/>
  <c r="D2087" i="5"/>
  <c r="E2087" i="5" s="1"/>
  <c r="F2087" i="5" s="1"/>
  <c r="D1354" i="5"/>
  <c r="E1354" i="5" s="1"/>
  <c r="F1354" i="5" s="1"/>
  <c r="D224" i="5"/>
  <c r="E224" i="5" s="1"/>
  <c r="F224" i="5" s="1"/>
  <c r="D1227" i="5"/>
  <c r="E1227" i="5" s="1"/>
  <c r="F1227" i="5" s="1"/>
  <c r="D534" i="5"/>
  <c r="E534" i="5" s="1"/>
  <c r="F534" i="5" s="1"/>
  <c r="D1931" i="5"/>
  <c r="E1931" i="5" s="1"/>
  <c r="F1931" i="5" s="1"/>
  <c r="D31" i="5"/>
  <c r="E31" i="5" s="1"/>
  <c r="F31" i="5" s="1"/>
  <c r="D263" i="5"/>
  <c r="E263" i="5" s="1"/>
  <c r="F263" i="5" s="1"/>
  <c r="D1753" i="5"/>
  <c r="E1753" i="5" s="1"/>
  <c r="F1753" i="5" s="1"/>
  <c r="D1014" i="5"/>
  <c r="E1014" i="5" s="1"/>
  <c r="F1014" i="5" s="1"/>
  <c r="D1406" i="5"/>
  <c r="E1406" i="5" s="1"/>
  <c r="F1406" i="5" s="1"/>
  <c r="D1896" i="5"/>
  <c r="E1896" i="5" s="1"/>
  <c r="F1896" i="5" s="1"/>
  <c r="D1936" i="5"/>
  <c r="E1936" i="5" s="1"/>
  <c r="F1936" i="5" s="1"/>
  <c r="D1990" i="5"/>
  <c r="E1990" i="5" s="1"/>
  <c r="F1990" i="5" s="1"/>
  <c r="D1503" i="5"/>
  <c r="E1503" i="5" s="1"/>
  <c r="F1503" i="5" s="1"/>
  <c r="D654" i="5"/>
  <c r="E654" i="5" s="1"/>
  <c r="F654" i="5" s="1"/>
  <c r="D1237" i="5"/>
  <c r="E1237" i="5" s="1"/>
  <c r="F1237" i="5" s="1"/>
  <c r="D653" i="5"/>
  <c r="E653" i="5" s="1"/>
  <c r="F653" i="5" s="1"/>
  <c r="D448" i="5"/>
  <c r="E448" i="5" s="1"/>
  <c r="F448" i="5" s="1"/>
  <c r="D827" i="5"/>
  <c r="E827" i="5" s="1"/>
  <c r="F827" i="5" s="1"/>
  <c r="D1353" i="5"/>
  <c r="E1353" i="5" s="1"/>
  <c r="F1353" i="5" s="1"/>
  <c r="D337" i="5"/>
  <c r="E337" i="5" s="1"/>
  <c r="F337" i="5" s="1"/>
  <c r="D533" i="5"/>
  <c r="E533" i="5" s="1"/>
  <c r="F533" i="5" s="1"/>
  <c r="D652" i="5"/>
  <c r="E652" i="5" s="1"/>
  <c r="F652" i="5" s="1"/>
  <c r="D532" i="5"/>
  <c r="E532" i="5" s="1"/>
  <c r="F532" i="5" s="1"/>
  <c r="D1352" i="5"/>
  <c r="E1352" i="5" s="1"/>
  <c r="F1352" i="5" s="1"/>
  <c r="D1175" i="5"/>
  <c r="E1175" i="5" s="1"/>
  <c r="F1175" i="5" s="1"/>
  <c r="D30" i="5"/>
  <c r="E30" i="5" s="1"/>
  <c r="F30" i="5" s="1"/>
  <c r="D63" i="5"/>
  <c r="E63" i="5" s="1"/>
  <c r="F63" i="5" s="1"/>
  <c r="D1720" i="5"/>
  <c r="E1720" i="5" s="1"/>
  <c r="F1720" i="5" s="1"/>
  <c r="D447" i="5"/>
  <c r="E447" i="5" s="1"/>
  <c r="F447" i="5" s="1"/>
  <c r="D2141" i="5"/>
  <c r="E2141" i="5" s="1"/>
  <c r="F2141" i="5" s="1"/>
  <c r="D955" i="5"/>
  <c r="E955" i="5" s="1"/>
  <c r="F955" i="5" s="1"/>
  <c r="D634" i="5"/>
  <c r="E634" i="5" s="1"/>
  <c r="F634" i="5" s="1"/>
  <c r="D1034" i="5"/>
  <c r="E1034" i="5" s="1"/>
  <c r="F1034" i="5" s="1"/>
  <c r="D595" i="5"/>
  <c r="E595" i="5" s="1"/>
  <c r="F595" i="5" s="1"/>
  <c r="D1142" i="5"/>
  <c r="E1142" i="5" s="1"/>
  <c r="F1142" i="5" s="1"/>
  <c r="D3" i="5"/>
  <c r="E3" i="5" s="1"/>
  <c r="F3" i="5" s="1"/>
  <c r="D1655" i="5"/>
  <c r="E1655" i="5" s="1"/>
  <c r="F1655" i="5" s="1"/>
  <c r="D99" i="5"/>
  <c r="E99" i="5" s="1"/>
  <c r="F99" i="5" s="1"/>
  <c r="D1405" i="5"/>
  <c r="E1405" i="5" s="1"/>
  <c r="F1405" i="5" s="1"/>
  <c r="D651" i="5"/>
  <c r="E651" i="5" s="1"/>
  <c r="F651" i="5" s="1"/>
  <c r="D1540" i="5"/>
  <c r="E1540" i="5" s="1"/>
  <c r="F1540" i="5" s="1"/>
  <c r="D1468" i="5"/>
  <c r="E1468" i="5" s="1"/>
  <c r="F1468" i="5" s="1"/>
  <c r="D589" i="5"/>
  <c r="E589" i="5" s="1"/>
  <c r="F589" i="5" s="1"/>
  <c r="D954" i="5"/>
  <c r="E954" i="5" s="1"/>
  <c r="F954" i="5" s="1"/>
  <c r="D1989" i="5"/>
  <c r="E1989" i="5" s="1"/>
  <c r="F1989" i="5" s="1"/>
  <c r="D1269" i="5"/>
  <c r="E1269" i="5" s="1"/>
  <c r="F1269" i="5" s="1"/>
  <c r="D29" i="5"/>
  <c r="E29" i="5" s="1"/>
  <c r="F29" i="5" s="1"/>
  <c r="D204" i="5"/>
  <c r="E204" i="5" s="1"/>
  <c r="F204" i="5" s="1"/>
  <c r="D1141" i="5"/>
  <c r="E1141" i="5" s="1"/>
  <c r="F1141" i="5" s="1"/>
  <c r="D213" i="5"/>
  <c r="E213" i="5" s="1"/>
  <c r="F213" i="5" s="1"/>
  <c r="D1955" i="5"/>
  <c r="E1955" i="5" s="1"/>
  <c r="F1955" i="5" s="1"/>
  <c r="D356" i="5"/>
  <c r="E356" i="5" s="1"/>
  <c r="F356" i="5" s="1"/>
  <c r="D1539" i="5"/>
  <c r="E1539" i="5" s="1"/>
  <c r="F1539" i="5" s="1"/>
  <c r="D1752" i="5"/>
  <c r="E1752" i="5" s="1"/>
  <c r="F1752" i="5" s="1"/>
  <c r="E1454" i="5"/>
  <c r="F1454" i="5" s="1"/>
  <c r="D1454" i="5"/>
  <c r="D1988" i="5"/>
  <c r="E1988" i="5" s="1"/>
  <c r="F1988" i="5" s="1"/>
  <c r="D531" i="5"/>
  <c r="E531" i="5" s="1"/>
  <c r="F531" i="5" s="1"/>
  <c r="D1140" i="5"/>
  <c r="E1140" i="5" s="1"/>
  <c r="F1140" i="5" s="1"/>
  <c r="D1165" i="5"/>
  <c r="E1165" i="5" s="1"/>
  <c r="F1165" i="5" s="1"/>
  <c r="D193" i="5"/>
  <c r="E193" i="5" s="1"/>
  <c r="F193" i="5" s="1"/>
  <c r="D2140" i="5"/>
  <c r="E2140" i="5" s="1"/>
  <c r="F2140" i="5" s="1"/>
  <c r="D1139" i="5"/>
  <c r="E1139" i="5" s="1"/>
  <c r="F1139" i="5" s="1"/>
  <c r="D1622" i="5"/>
  <c r="E1622" i="5" s="1"/>
  <c r="F1622" i="5" s="1"/>
  <c r="D701" i="5"/>
  <c r="E701" i="5" s="1"/>
  <c r="F701" i="5" s="1"/>
  <c r="D1101" i="5"/>
  <c r="E1101" i="5" s="1"/>
  <c r="F1101" i="5" s="1"/>
  <c r="D446" i="5"/>
  <c r="E446" i="5" s="1"/>
  <c r="F446" i="5" s="1"/>
  <c r="D1987" i="5"/>
  <c r="E1987" i="5" s="1"/>
  <c r="F1987" i="5" s="1"/>
  <c r="D1538" i="5"/>
  <c r="E1538" i="5" s="1"/>
  <c r="F1538" i="5" s="1"/>
  <c r="D826" i="5"/>
  <c r="E826" i="5" s="1"/>
  <c r="F826" i="5" s="1"/>
  <c r="D1654" i="5"/>
  <c r="E1654" i="5" s="1"/>
  <c r="F1654" i="5" s="1"/>
  <c r="D1100" i="5"/>
  <c r="E1100" i="5" s="1"/>
  <c r="F1100" i="5" s="1"/>
  <c r="D130" i="5"/>
  <c r="E130" i="5" s="1"/>
  <c r="F130" i="5" s="1"/>
  <c r="D262" i="5"/>
  <c r="E262" i="5" s="1"/>
  <c r="F262" i="5" s="1"/>
  <c r="D2139" i="5"/>
  <c r="E2139" i="5" s="1"/>
  <c r="F2139" i="5" s="1"/>
  <c r="D261" i="5"/>
  <c r="E261" i="5" s="1"/>
  <c r="F261" i="5" s="1"/>
  <c r="D2086" i="5"/>
  <c r="E2086" i="5" s="1"/>
  <c r="F2086" i="5" s="1"/>
  <c r="D179" i="5"/>
  <c r="E179" i="5" s="1"/>
  <c r="F179" i="5" s="1"/>
  <c r="D614" i="5"/>
  <c r="E614" i="5" s="1"/>
  <c r="F614" i="5" s="1"/>
  <c r="D398" i="5"/>
  <c r="E398" i="5" s="1"/>
  <c r="F398" i="5" s="1"/>
  <c r="D1099" i="5"/>
  <c r="E1099" i="5" s="1"/>
  <c r="F1099" i="5" s="1"/>
  <c r="D766" i="5"/>
  <c r="E766" i="5" s="1"/>
  <c r="F766" i="5" s="1"/>
  <c r="D336" i="5"/>
  <c r="E336" i="5" s="1"/>
  <c r="F336" i="5" s="1"/>
  <c r="D1404" i="5"/>
  <c r="E1404" i="5" s="1"/>
  <c r="F1404" i="5" s="1"/>
  <c r="D260" i="5"/>
  <c r="E260" i="5" s="1"/>
  <c r="F260" i="5" s="1"/>
  <c r="D203" i="5"/>
  <c r="E203" i="5" s="1"/>
  <c r="F203" i="5" s="1"/>
  <c r="D1033" i="5"/>
  <c r="E1033" i="5" s="1"/>
  <c r="F1033" i="5" s="1"/>
  <c r="D1075" i="5"/>
  <c r="E1075" i="5" s="1"/>
  <c r="F1075" i="5" s="1"/>
  <c r="D2061" i="5"/>
  <c r="E2061" i="5" s="1"/>
  <c r="F2061" i="5" s="1"/>
  <c r="D765" i="5"/>
  <c r="E765" i="5" s="1"/>
  <c r="F765" i="5" s="1"/>
  <c r="D1986" i="5"/>
  <c r="E1986" i="5" s="1"/>
  <c r="F1986" i="5" s="1"/>
  <c r="D1138" i="5"/>
  <c r="E1138" i="5" s="1"/>
  <c r="F1138" i="5" s="1"/>
  <c r="D445" i="5"/>
  <c r="E445" i="5" s="1"/>
  <c r="F445" i="5" s="1"/>
  <c r="D198" i="5"/>
  <c r="E198" i="5" s="1"/>
  <c r="F198" i="5" s="1"/>
  <c r="D444" i="5"/>
  <c r="E444" i="5" s="1"/>
  <c r="F444" i="5" s="1"/>
  <c r="D1537" i="5"/>
  <c r="E1537" i="5" s="1"/>
  <c r="F1537" i="5" s="1"/>
  <c r="D2129" i="5"/>
  <c r="E2129" i="5" s="1"/>
  <c r="F2129" i="5" s="1"/>
  <c r="D825" i="5"/>
  <c r="E825" i="5" s="1"/>
  <c r="F825" i="5" s="1"/>
  <c r="D201" i="5"/>
  <c r="E201" i="5" s="1"/>
  <c r="F201" i="5" s="1"/>
  <c r="D1606" i="5"/>
  <c r="E1606" i="5" s="1"/>
  <c r="F1606" i="5" s="1"/>
  <c r="D564" i="5"/>
  <c r="E564" i="5" s="1"/>
  <c r="F564" i="5" s="1"/>
  <c r="D630" i="5"/>
  <c r="E630" i="5" s="1"/>
  <c r="F630" i="5" s="1"/>
  <c r="D1502" i="5"/>
  <c r="E1502" i="5" s="1"/>
  <c r="F1502" i="5" s="1"/>
  <c r="D1985" i="5"/>
  <c r="E1985" i="5" s="1"/>
  <c r="F1985" i="5" s="1"/>
  <c r="D737" i="5"/>
  <c r="E737" i="5" s="1"/>
  <c r="F737" i="5" s="1"/>
  <c r="D824" i="5"/>
  <c r="E824" i="5" s="1"/>
  <c r="F824" i="5" s="1"/>
  <c r="D617" i="5"/>
  <c r="E617" i="5" s="1"/>
  <c r="F617" i="5" s="1"/>
  <c r="D2163" i="5"/>
  <c r="E2163" i="5" s="1"/>
  <c r="F2163" i="5" s="1"/>
  <c r="D1653" i="5"/>
  <c r="E1653" i="5" s="1"/>
  <c r="F1653" i="5" s="1"/>
  <c r="D1137" i="5"/>
  <c r="E1137" i="5" s="1"/>
  <c r="F1137" i="5" s="1"/>
  <c r="D1001" i="5"/>
  <c r="E1001" i="5" s="1"/>
  <c r="F1001" i="5" s="1"/>
  <c r="D380" i="5"/>
  <c r="E380" i="5" s="1"/>
  <c r="F380" i="5" s="1"/>
  <c r="D823" i="5"/>
  <c r="E823" i="5" s="1"/>
  <c r="F823" i="5" s="1"/>
  <c r="D1268" i="5"/>
  <c r="E1268" i="5" s="1"/>
  <c r="F1268" i="5" s="1"/>
  <c r="D1000" i="5"/>
  <c r="E1000" i="5" s="1"/>
  <c r="F1000" i="5" s="1"/>
  <c r="D700" i="5"/>
  <c r="E700" i="5" s="1"/>
  <c r="F700" i="5" s="1"/>
  <c r="D1536" i="5"/>
  <c r="E1536" i="5" s="1"/>
  <c r="F1536" i="5" s="1"/>
  <c r="D699" i="5"/>
  <c r="E699" i="5" s="1"/>
  <c r="F699" i="5" s="1"/>
  <c r="D622" i="5"/>
  <c r="E622" i="5" s="1"/>
  <c r="F622" i="5" s="1"/>
  <c r="D530" i="5"/>
  <c r="E530" i="5" s="1"/>
  <c r="F530" i="5" s="1"/>
  <c r="D393" i="5"/>
  <c r="E393" i="5" s="1"/>
  <c r="F393" i="5" s="1"/>
  <c r="D1895" i="5"/>
  <c r="E1895" i="5" s="1"/>
  <c r="F1895" i="5" s="1"/>
  <c r="D28" i="5"/>
  <c r="E28" i="5" s="1"/>
  <c r="F28" i="5" s="1"/>
  <c r="D1351" i="5"/>
  <c r="E1351" i="5" s="1"/>
  <c r="F1351" i="5" s="1"/>
  <c r="E650" i="5"/>
  <c r="F650" i="5" s="1"/>
  <c r="D650" i="5"/>
  <c r="D901" i="5"/>
  <c r="E901" i="5" s="1"/>
  <c r="F901" i="5" s="1"/>
  <c r="D649" i="5"/>
  <c r="E649" i="5" s="1"/>
  <c r="F649" i="5" s="1"/>
  <c r="D362" i="5"/>
  <c r="E362" i="5" s="1"/>
  <c r="F362" i="5" s="1"/>
  <c r="D648" i="5"/>
  <c r="E648" i="5" s="1"/>
  <c r="F648" i="5" s="1"/>
  <c r="D588" i="5"/>
  <c r="E588" i="5" s="1"/>
  <c r="F588" i="5" s="1"/>
  <c r="D698" i="5"/>
  <c r="E698" i="5" s="1"/>
  <c r="F698" i="5" s="1"/>
  <c r="D1482" i="5"/>
  <c r="E1482" i="5" s="1"/>
  <c r="F1482" i="5" s="1"/>
  <c r="D406" i="5"/>
  <c r="E406" i="5" s="1"/>
  <c r="F406" i="5" s="1"/>
  <c r="D1984" i="5"/>
  <c r="E1984" i="5" s="1"/>
  <c r="F1984" i="5" s="1"/>
  <c r="D1783" i="5"/>
  <c r="E1783" i="5" s="1"/>
  <c r="F1783" i="5" s="1"/>
  <c r="D91" i="5"/>
  <c r="E91" i="5" s="1"/>
  <c r="F91" i="5" s="1"/>
  <c r="D822" i="5"/>
  <c r="E822" i="5" s="1"/>
  <c r="F822" i="5" s="1"/>
  <c r="D27" i="5"/>
  <c r="E27" i="5" s="1"/>
  <c r="F27" i="5" s="1"/>
  <c r="D2077" i="5"/>
  <c r="E2077" i="5" s="1"/>
  <c r="F2077" i="5" s="1"/>
  <c r="D764" i="5"/>
  <c r="E764" i="5" s="1"/>
  <c r="F764" i="5" s="1"/>
  <c r="D1098" i="5"/>
  <c r="E1098" i="5" s="1"/>
  <c r="F1098" i="5" s="1"/>
  <c r="D129" i="5"/>
  <c r="E129" i="5" s="1"/>
  <c r="F129" i="5" s="1"/>
  <c r="D821" i="5"/>
  <c r="E821" i="5" s="1"/>
  <c r="F821" i="5" s="1"/>
  <c r="D1983" i="5"/>
  <c r="E1983" i="5" s="1"/>
  <c r="F1983" i="5" s="1"/>
  <c r="D1982" i="5"/>
  <c r="E1982" i="5" s="1"/>
  <c r="F1982" i="5" s="1"/>
  <c r="D26" i="5"/>
  <c r="E26" i="5" s="1"/>
  <c r="F26" i="5" s="1"/>
  <c r="D820" i="5"/>
  <c r="E820" i="5" s="1"/>
  <c r="F820" i="5" s="1"/>
  <c r="D128" i="5"/>
  <c r="E128" i="5" s="1"/>
  <c r="F128" i="5" s="1"/>
  <c r="D1328" i="5"/>
  <c r="E1328" i="5" s="1"/>
  <c r="F1328" i="5" s="1"/>
  <c r="D722" i="5"/>
  <c r="E722" i="5" s="1"/>
  <c r="F722" i="5" s="1"/>
  <c r="D1481" i="5"/>
  <c r="E1481" i="5" s="1"/>
  <c r="F1481" i="5" s="1"/>
  <c r="D1198" i="5"/>
  <c r="E1198" i="5" s="1"/>
  <c r="F1198" i="5" s="1"/>
  <c r="D1954" i="5"/>
  <c r="E1954" i="5" s="1"/>
  <c r="F1954" i="5" s="1"/>
  <c r="D1097" i="5"/>
  <c r="E1097" i="5" s="1"/>
  <c r="F1097" i="5" s="1"/>
  <c r="D1833" i="5"/>
  <c r="E1833" i="5" s="1"/>
  <c r="F1833" i="5" s="1"/>
  <c r="D2085" i="5"/>
  <c r="E2085" i="5" s="1"/>
  <c r="F2085" i="5" s="1"/>
  <c r="D1981" i="5"/>
  <c r="E1981" i="5" s="1"/>
  <c r="F1981" i="5" s="1"/>
  <c r="D443" i="5"/>
  <c r="E443" i="5" s="1"/>
  <c r="F443" i="5" s="1"/>
  <c r="D442" i="5"/>
  <c r="E442" i="5" s="1"/>
  <c r="F442" i="5" s="1"/>
  <c r="D1894" i="5"/>
  <c r="E1894" i="5" s="1"/>
  <c r="F1894" i="5" s="1"/>
  <c r="D1032" i="5"/>
  <c r="E1032" i="5" s="1"/>
  <c r="F1032" i="5" s="1"/>
  <c r="D1301" i="5"/>
  <c r="E1301" i="5" s="1"/>
  <c r="F1301" i="5" s="1"/>
  <c r="D62" i="5"/>
  <c r="E62" i="5" s="1"/>
  <c r="F62" i="5" s="1"/>
  <c r="D183" i="5"/>
  <c r="E183" i="5" s="1"/>
  <c r="F183" i="5" s="1"/>
  <c r="E1197" i="5"/>
  <c r="F1197" i="5" s="1"/>
  <c r="D1197" i="5"/>
  <c r="D1096" i="5"/>
  <c r="E1096" i="5" s="1"/>
  <c r="F1096" i="5" s="1"/>
  <c r="D1095" i="5"/>
  <c r="E1095" i="5" s="1"/>
  <c r="F1095" i="5" s="1"/>
  <c r="D1535" i="5"/>
  <c r="E1535" i="5" s="1"/>
  <c r="F1535" i="5" s="1"/>
  <c r="D529" i="5"/>
  <c r="E529" i="5" s="1"/>
  <c r="F529" i="5" s="1"/>
  <c r="D441" i="5"/>
  <c r="E441" i="5" s="1"/>
  <c r="F441" i="5" s="1"/>
  <c r="D750" i="5"/>
  <c r="E750" i="5" s="1"/>
  <c r="F750" i="5" s="1"/>
  <c r="D1031" i="5"/>
  <c r="E1031" i="5" s="1"/>
  <c r="F1031" i="5" s="1"/>
  <c r="D900" i="5"/>
  <c r="E900" i="5" s="1"/>
  <c r="F900" i="5" s="1"/>
  <c r="D1893" i="5"/>
  <c r="E1893" i="5" s="1"/>
  <c r="F1893" i="5" s="1"/>
  <c r="D953" i="5"/>
  <c r="E953" i="5" s="1"/>
  <c r="F953" i="5" s="1"/>
  <c r="D1388" i="5"/>
  <c r="E1388" i="5" s="1"/>
  <c r="F1388" i="5" s="1"/>
  <c r="D819" i="5"/>
  <c r="E819" i="5" s="1"/>
  <c r="F819" i="5" s="1"/>
  <c r="D1980" i="5"/>
  <c r="E1980" i="5" s="1"/>
  <c r="F1980" i="5" s="1"/>
  <c r="D1480" i="5"/>
  <c r="E1480" i="5" s="1"/>
  <c r="F1480" i="5" s="1"/>
  <c r="D895" i="5"/>
  <c r="E895" i="5" s="1"/>
  <c r="F895" i="5" s="1"/>
  <c r="D952" i="5"/>
  <c r="E952" i="5" s="1"/>
  <c r="F952" i="5" s="1"/>
  <c r="D335" i="5"/>
  <c r="E335" i="5" s="1"/>
  <c r="F335" i="5" s="1"/>
  <c r="D697" i="5"/>
  <c r="E697" i="5" s="1"/>
  <c r="F697" i="5" s="1"/>
  <c r="D1267" i="5"/>
  <c r="E1267" i="5" s="1"/>
  <c r="F1267" i="5" s="1"/>
  <c r="D1246" i="5"/>
  <c r="E1246" i="5" s="1"/>
  <c r="F1246" i="5" s="1"/>
  <c r="D218" i="5"/>
  <c r="E218" i="5" s="1"/>
  <c r="F218" i="5" s="1"/>
  <c r="D127" i="5"/>
  <c r="E127" i="5" s="1"/>
  <c r="F127" i="5" s="1"/>
  <c r="D818" i="5"/>
  <c r="E818" i="5" s="1"/>
  <c r="F818" i="5" s="1"/>
  <c r="D1652" i="5"/>
  <c r="E1652" i="5" s="1"/>
  <c r="F1652" i="5" s="1"/>
  <c r="D2044" i="5"/>
  <c r="E2044" i="5" s="1"/>
  <c r="F2044" i="5" s="1"/>
  <c r="D1892" i="5"/>
  <c r="E1892" i="5" s="1"/>
  <c r="F1892" i="5" s="1"/>
  <c r="D647" i="5"/>
  <c r="E647" i="5" s="1"/>
  <c r="F647" i="5" s="1"/>
  <c r="D1479" i="5"/>
  <c r="E1479" i="5" s="1"/>
  <c r="F1479" i="5" s="1"/>
  <c r="D1651" i="5"/>
  <c r="E1651" i="5" s="1"/>
  <c r="F1651" i="5" s="1"/>
  <c r="D2068" i="5"/>
  <c r="E2068" i="5" s="1"/>
  <c r="F2068" i="5" s="1"/>
  <c r="D1782" i="5"/>
  <c r="E1782" i="5" s="1"/>
  <c r="F1782" i="5" s="1"/>
  <c r="D1350" i="5"/>
  <c r="E1350" i="5" s="1"/>
  <c r="F1350" i="5" s="1"/>
  <c r="D1650" i="5"/>
  <c r="E1650" i="5" s="1"/>
  <c r="F1650" i="5" s="1"/>
  <c r="D1649" i="5"/>
  <c r="E1649" i="5" s="1"/>
  <c r="F1649" i="5" s="1"/>
  <c r="D440" i="5"/>
  <c r="E440" i="5" s="1"/>
  <c r="F440" i="5" s="1"/>
  <c r="D1319" i="5"/>
  <c r="E1319" i="5" s="1"/>
  <c r="F1319" i="5" s="1"/>
  <c r="D1403" i="5"/>
  <c r="E1403" i="5" s="1"/>
  <c r="F1403" i="5" s="1"/>
  <c r="D1751" i="5"/>
  <c r="E1751" i="5" s="1"/>
  <c r="F1751" i="5" s="1"/>
  <c r="D259" i="5"/>
  <c r="E259" i="5" s="1"/>
  <c r="F259" i="5" s="1"/>
  <c r="D749" i="5"/>
  <c r="E749" i="5" s="1"/>
  <c r="F749" i="5" s="1"/>
  <c r="D1196" i="5"/>
  <c r="E1196" i="5" s="1"/>
  <c r="F1196" i="5" s="1"/>
  <c r="D1402" i="5"/>
  <c r="E1402" i="5" s="1"/>
  <c r="F1402" i="5" s="1"/>
  <c r="D25" i="5"/>
  <c r="E25" i="5" s="1"/>
  <c r="F25" i="5" s="1"/>
  <c r="D1832" i="5"/>
  <c r="E1832" i="5" s="1"/>
  <c r="F1832" i="5" s="1"/>
  <c r="D1534" i="5"/>
  <c r="E1534" i="5" s="1"/>
  <c r="F1534" i="5" s="1"/>
  <c r="D9" i="5"/>
  <c r="E9" i="5" s="1"/>
  <c r="F9" i="5" s="1"/>
  <c r="D236" i="5"/>
  <c r="E236" i="5" s="1"/>
  <c r="F236" i="5" s="1"/>
  <c r="D528" i="5"/>
  <c r="E528" i="5" s="1"/>
  <c r="F528" i="5" s="1"/>
  <c r="D258" i="5"/>
  <c r="E258" i="5" s="1"/>
  <c r="F258" i="5" s="1"/>
  <c r="D257" i="5"/>
  <c r="E257" i="5" s="1"/>
  <c r="F257" i="5" s="1"/>
  <c r="D1030" i="5"/>
  <c r="E1030" i="5" s="1"/>
  <c r="F1030" i="5" s="1"/>
  <c r="D696" i="5"/>
  <c r="E696" i="5" s="1"/>
  <c r="F696" i="5" s="1"/>
  <c r="D2064" i="5"/>
  <c r="E2064" i="5" s="1"/>
  <c r="F2064" i="5" s="1"/>
  <c r="D256" i="5"/>
  <c r="E256" i="5" s="1"/>
  <c r="F256" i="5" s="1"/>
  <c r="D1349" i="5"/>
  <c r="E1349" i="5" s="1"/>
  <c r="F1349" i="5" s="1"/>
  <c r="D1394" i="5"/>
  <c r="E1394" i="5" s="1"/>
  <c r="F1394" i="5" s="1"/>
  <c r="D1136" i="5"/>
  <c r="E1136" i="5" s="1"/>
  <c r="F1136" i="5" s="1"/>
  <c r="D1891" i="5"/>
  <c r="E1891" i="5" s="1"/>
  <c r="F1891" i="5" s="1"/>
  <c r="D1029" i="5"/>
  <c r="E1029" i="5" s="1"/>
  <c r="F1029" i="5" s="1"/>
  <c r="D2128" i="5"/>
  <c r="E2128" i="5" s="1"/>
  <c r="F2128" i="5" s="1"/>
  <c r="D1648" i="5"/>
  <c r="E1648" i="5" s="1"/>
  <c r="F1648" i="5" s="1"/>
  <c r="D355" i="5"/>
  <c r="E355" i="5" s="1"/>
  <c r="F355" i="5" s="1"/>
  <c r="D1195" i="5"/>
  <c r="E1195" i="5" s="1"/>
  <c r="F1195" i="5" s="1"/>
  <c r="D439" i="5"/>
  <c r="E439" i="5" s="1"/>
  <c r="F439" i="5" s="1"/>
  <c r="D817" i="5"/>
  <c r="E817" i="5" s="1"/>
  <c r="F817" i="5" s="1"/>
  <c r="D646" i="5"/>
  <c r="E646" i="5" s="1"/>
  <c r="F646" i="5" s="1"/>
  <c r="D1471" i="5"/>
  <c r="E1471" i="5" s="1"/>
  <c r="F1471" i="5" s="1"/>
  <c r="D816" i="5"/>
  <c r="E816" i="5" s="1"/>
  <c r="F816" i="5" s="1"/>
  <c r="D1781" i="5"/>
  <c r="E1781" i="5" s="1"/>
  <c r="F1781" i="5" s="1"/>
  <c r="D1750" i="5"/>
  <c r="E1750" i="5" s="1"/>
  <c r="F1750" i="5" s="1"/>
  <c r="D584" i="5"/>
  <c r="E584" i="5" s="1"/>
  <c r="F584" i="5" s="1"/>
  <c r="D1961" i="5"/>
  <c r="E1961" i="5" s="1"/>
  <c r="F1961" i="5" s="1"/>
  <c r="D815" i="5"/>
  <c r="E815" i="5" s="1"/>
  <c r="F815" i="5" s="1"/>
  <c r="D1890" i="5"/>
  <c r="E1890" i="5" s="1"/>
  <c r="F1890" i="5" s="1"/>
  <c r="D401" i="5"/>
  <c r="E401" i="5" s="1"/>
  <c r="F401" i="5" s="1"/>
  <c r="D1094" i="5"/>
  <c r="E1094" i="5" s="1"/>
  <c r="F1094" i="5" s="1"/>
  <c r="D1979" i="5"/>
  <c r="E1979" i="5" s="1"/>
  <c r="F1979" i="5" s="1"/>
  <c r="D1009" i="5"/>
  <c r="E1009" i="5" s="1"/>
  <c r="F1009" i="5" s="1"/>
  <c r="D814" i="5"/>
  <c r="E814" i="5" s="1"/>
  <c r="F814" i="5" s="1"/>
  <c r="D609" i="5"/>
  <c r="E609" i="5" s="1"/>
  <c r="F609" i="5" s="1"/>
  <c r="D911" i="5"/>
  <c r="E911" i="5" s="1"/>
  <c r="F911" i="5" s="1"/>
  <c r="D1266" i="5"/>
  <c r="E1266" i="5" s="1"/>
  <c r="F1266" i="5" s="1"/>
  <c r="D1647" i="5"/>
  <c r="E1647" i="5" s="1"/>
  <c r="F1647" i="5" s="1"/>
  <c r="D695" i="5"/>
  <c r="E695" i="5" s="1"/>
  <c r="F695" i="5" s="1"/>
  <c r="D572" i="5"/>
  <c r="E572" i="5" s="1"/>
  <c r="F572" i="5" s="1"/>
  <c r="D763" i="5"/>
  <c r="E763" i="5" s="1"/>
  <c r="F763" i="5" s="1"/>
  <c r="D2084" i="5"/>
  <c r="E2084" i="5" s="1"/>
  <c r="F2084" i="5" s="1"/>
  <c r="D1478" i="5"/>
  <c r="E1478" i="5" s="1"/>
  <c r="F1478" i="5" s="1"/>
  <c r="D645" i="5"/>
  <c r="E645" i="5" s="1"/>
  <c r="F645" i="5" s="1"/>
  <c r="D1533" i="5"/>
  <c r="E1533" i="5" s="1"/>
  <c r="F1533" i="5" s="1"/>
  <c r="D951" i="5"/>
  <c r="E951" i="5" s="1"/>
  <c r="F951" i="5" s="1"/>
  <c r="D1004" i="5"/>
  <c r="E1004" i="5" s="1"/>
  <c r="F1004" i="5" s="1"/>
  <c r="D126" i="5"/>
  <c r="E126" i="5" s="1"/>
  <c r="F126" i="5" s="1"/>
  <c r="D950" i="5"/>
  <c r="E950" i="5" s="1"/>
  <c r="F950" i="5" s="1"/>
  <c r="D527" i="5"/>
  <c r="E527" i="5" s="1"/>
  <c r="F527" i="5" s="1"/>
  <c r="D1499" i="5"/>
  <c r="E1499" i="5" s="1"/>
  <c r="F1499" i="5" s="1"/>
  <c r="D1532" i="5"/>
  <c r="E1532" i="5" s="1"/>
  <c r="F1532" i="5" s="1"/>
  <c r="D1019" i="5"/>
  <c r="E1019" i="5" s="1"/>
  <c r="F1019" i="5" s="1"/>
  <c r="D762" i="5"/>
  <c r="E762" i="5" s="1"/>
  <c r="F762" i="5" s="1"/>
  <c r="D125" i="5"/>
  <c r="E125" i="5" s="1"/>
  <c r="F125" i="5" s="1"/>
  <c r="D1494" i="5"/>
  <c r="E1494" i="5" s="1"/>
  <c r="F1494" i="5" s="1"/>
  <c r="D1531" i="5"/>
  <c r="E1531" i="5" s="1"/>
  <c r="F1531" i="5" s="1"/>
  <c r="D526" i="5"/>
  <c r="E526" i="5" s="1"/>
  <c r="F526" i="5" s="1"/>
  <c r="D796" i="5"/>
  <c r="E796" i="5" s="1"/>
  <c r="F796" i="5" s="1"/>
  <c r="D1780" i="5"/>
  <c r="E1780" i="5" s="1"/>
  <c r="F1780" i="5" s="1"/>
  <c r="D438" i="5"/>
  <c r="E438" i="5" s="1"/>
  <c r="F438" i="5" s="1"/>
  <c r="D1348" i="5"/>
  <c r="E1348" i="5" s="1"/>
  <c r="F1348" i="5" s="1"/>
  <c r="D1613" i="5"/>
  <c r="E1613" i="5" s="1"/>
  <c r="F1613" i="5" s="1"/>
  <c r="D1831" i="5"/>
  <c r="E1831" i="5" s="1"/>
  <c r="F1831" i="5" s="1"/>
  <c r="D1646" i="5"/>
  <c r="E1646" i="5" s="1"/>
  <c r="F1646" i="5" s="1"/>
  <c r="D437" i="5"/>
  <c r="E437" i="5" s="1"/>
  <c r="F437" i="5" s="1"/>
  <c r="D255" i="5"/>
  <c r="E255" i="5" s="1"/>
  <c r="F255" i="5" s="1"/>
  <c r="D1530" i="5"/>
  <c r="E1530" i="5" s="1"/>
  <c r="F1530" i="5" s="1"/>
  <c r="D61" i="5"/>
  <c r="E61" i="5" s="1"/>
  <c r="F61" i="5" s="1"/>
  <c r="D2083" i="5"/>
  <c r="E2083" i="5" s="1"/>
  <c r="F2083" i="5" s="1"/>
  <c r="D436" i="5"/>
  <c r="E436" i="5" s="1"/>
  <c r="F436" i="5" s="1"/>
  <c r="D949" i="5"/>
  <c r="E949" i="5" s="1"/>
  <c r="F949" i="5" s="1"/>
  <c r="D435" i="5"/>
  <c r="E435" i="5" s="1"/>
  <c r="F435" i="5" s="1"/>
  <c r="D2116" i="5"/>
  <c r="E2116" i="5" s="1"/>
  <c r="F2116" i="5" s="1"/>
  <c r="D1453" i="5"/>
  <c r="E1453" i="5" s="1"/>
  <c r="F1453" i="5" s="1"/>
  <c r="D1135" i="5"/>
  <c r="E1135" i="5" s="1"/>
  <c r="F1135" i="5" s="1"/>
  <c r="D1265" i="5"/>
  <c r="E1265" i="5" s="1"/>
  <c r="F1265" i="5" s="1"/>
  <c r="D1730" i="5"/>
  <c r="E1730" i="5" s="1"/>
  <c r="F1730" i="5" s="1"/>
  <c r="D2082" i="5"/>
  <c r="E2082" i="5" s="1"/>
  <c r="F2082" i="5" s="1"/>
  <c r="D999" i="5"/>
  <c r="E999" i="5" s="1"/>
  <c r="F999" i="5" s="1"/>
  <c r="D1452" i="5"/>
  <c r="E1452" i="5" s="1"/>
  <c r="F1452" i="5" s="1"/>
  <c r="D1830" i="5"/>
  <c r="E1830" i="5" s="1"/>
  <c r="F1830" i="5" s="1"/>
  <c r="D525" i="5"/>
  <c r="E525" i="5" s="1"/>
  <c r="F525" i="5" s="1"/>
  <c r="D1264" i="5"/>
  <c r="E1264" i="5" s="1"/>
  <c r="F1264" i="5" s="1"/>
  <c r="D254" i="5"/>
  <c r="E254" i="5" s="1"/>
  <c r="F254" i="5" s="1"/>
  <c r="D1978" i="5"/>
  <c r="E1978" i="5" s="1"/>
  <c r="F1978" i="5" s="1"/>
  <c r="D253" i="5"/>
  <c r="E253" i="5" s="1"/>
  <c r="F253" i="5" s="1"/>
  <c r="D1194" i="5"/>
  <c r="E1194" i="5" s="1"/>
  <c r="F1194" i="5" s="1"/>
  <c r="D1977" i="5"/>
  <c r="E1977" i="5" s="1"/>
  <c r="F1977" i="5" s="1"/>
  <c r="D1010" i="5"/>
  <c r="E1010" i="5" s="1"/>
  <c r="F1010" i="5" s="1"/>
  <c r="D910" i="5"/>
  <c r="E910" i="5" s="1"/>
  <c r="F910" i="5" s="1"/>
  <c r="D761" i="5"/>
  <c r="E761" i="5" s="1"/>
  <c r="F761" i="5" s="1"/>
  <c r="D1013" i="5"/>
  <c r="E1013" i="5" s="1"/>
  <c r="F1013" i="5" s="1"/>
  <c r="D1829" i="5"/>
  <c r="E1829" i="5" s="1"/>
  <c r="F1829" i="5" s="1"/>
  <c r="D1828" i="5"/>
  <c r="E1828" i="5" s="1"/>
  <c r="F1828" i="5" s="1"/>
  <c r="D1618" i="5"/>
  <c r="E1618" i="5" s="1"/>
  <c r="F1618" i="5" s="1"/>
  <c r="D948" i="5"/>
  <c r="E948" i="5" s="1"/>
  <c r="F948" i="5" s="1"/>
  <c r="D1477" i="5"/>
  <c r="E1477" i="5" s="1"/>
  <c r="F1477" i="5" s="1"/>
  <c r="D334" i="5"/>
  <c r="E334" i="5" s="1"/>
  <c r="F334" i="5" s="1"/>
  <c r="D354" i="5"/>
  <c r="E354" i="5" s="1"/>
  <c r="F354" i="5" s="1"/>
  <c r="D1263" i="5"/>
  <c r="E1263" i="5" s="1"/>
  <c r="F1263" i="5" s="1"/>
  <c r="D813" i="5"/>
  <c r="E813" i="5" s="1"/>
  <c r="F813" i="5" s="1"/>
  <c r="D1093" i="5"/>
  <c r="E1093" i="5" s="1"/>
  <c r="F1093" i="5" s="1"/>
  <c r="D1401" i="5"/>
  <c r="E1401" i="5" s="1"/>
  <c r="F1401" i="5" s="1"/>
  <c r="D1976" i="5"/>
  <c r="E1976" i="5" s="1"/>
  <c r="F1976" i="5" s="1"/>
  <c r="D90" i="5"/>
  <c r="E90" i="5" s="1"/>
  <c r="F90" i="5" s="1"/>
  <c r="D24" i="5"/>
  <c r="E24" i="5" s="1"/>
  <c r="F24" i="5" s="1"/>
  <c r="D1827" i="5"/>
  <c r="E1827" i="5" s="1"/>
  <c r="F1827" i="5" s="1"/>
  <c r="D2132" i="5"/>
  <c r="E2132" i="5" s="1"/>
  <c r="F2132" i="5" s="1"/>
  <c r="D2060" i="5"/>
  <c r="E2060" i="5" s="1"/>
  <c r="F2060" i="5" s="1"/>
  <c r="D947" i="5"/>
  <c r="E947" i="5" s="1"/>
  <c r="F947" i="5" s="1"/>
  <c r="D1529" i="5"/>
  <c r="E1529" i="5" s="1"/>
  <c r="F1529" i="5" s="1"/>
  <c r="D252" i="5"/>
  <c r="E252" i="5" s="1"/>
  <c r="F252" i="5" s="1"/>
  <c r="D23" i="5"/>
  <c r="E23" i="5" s="1"/>
  <c r="F23" i="5" s="1"/>
  <c r="D1400" i="5"/>
  <c r="E1400" i="5" s="1"/>
  <c r="F1400" i="5" s="1"/>
  <c r="D2076" i="5"/>
  <c r="E2076" i="5" s="1"/>
  <c r="F2076" i="5" s="1"/>
  <c r="D812" i="5"/>
  <c r="E812" i="5" s="1"/>
  <c r="F812" i="5" s="1"/>
  <c r="D748" i="5"/>
  <c r="E748" i="5" s="1"/>
  <c r="F748" i="5" s="1"/>
  <c r="D946" i="5"/>
  <c r="E946" i="5" s="1"/>
  <c r="F946" i="5" s="1"/>
  <c r="D434" i="5"/>
  <c r="E434" i="5" s="1"/>
  <c r="F434" i="5" s="1"/>
  <c r="D524" i="5"/>
  <c r="E524" i="5" s="1"/>
  <c r="F524" i="5" s="1"/>
  <c r="D644" i="5"/>
  <c r="E644" i="5" s="1"/>
  <c r="F644" i="5" s="1"/>
  <c r="D227" i="5"/>
  <c r="E227" i="5" s="1"/>
  <c r="F227" i="5" s="1"/>
  <c r="D945" i="5"/>
  <c r="E945" i="5" s="1"/>
  <c r="F945" i="5" s="1"/>
  <c r="D22" i="5"/>
  <c r="E22" i="5" s="1"/>
  <c r="F22" i="5" s="1"/>
  <c r="D1347" i="5"/>
  <c r="E1347" i="5" s="1"/>
  <c r="F1347" i="5" s="1"/>
  <c r="D21" i="5"/>
  <c r="E21" i="5" s="1"/>
  <c r="F21" i="5" s="1"/>
  <c r="D20" i="5"/>
  <c r="E20" i="5" s="1"/>
  <c r="F20" i="5" s="1"/>
  <c r="D369" i="5"/>
  <c r="E369" i="5" s="1"/>
  <c r="F369" i="5" s="1"/>
  <c r="D1975" i="5"/>
  <c r="E1975" i="5" s="1"/>
  <c r="F1975" i="5" s="1"/>
  <c r="D1193" i="5"/>
  <c r="E1193" i="5" s="1"/>
  <c r="F1193" i="5" s="1"/>
  <c r="D1003" i="5"/>
  <c r="E1003" i="5" s="1"/>
  <c r="F1003" i="5" s="1"/>
  <c r="D110" i="5"/>
  <c r="E110" i="5" s="1"/>
  <c r="F110" i="5" s="1"/>
  <c r="D433" i="5"/>
  <c r="E433" i="5" s="1"/>
  <c r="F433" i="5" s="1"/>
  <c r="D1236" i="5"/>
  <c r="E1236" i="5" s="1"/>
  <c r="F1236" i="5" s="1"/>
  <c r="D581" i="5"/>
  <c r="E581" i="5" s="1"/>
  <c r="F581" i="5" s="1"/>
  <c r="D2055" i="5"/>
  <c r="E2055" i="5" s="1"/>
  <c r="F2055" i="5" s="1"/>
  <c r="D1974" i="5"/>
  <c r="E1974" i="5" s="1"/>
  <c r="F1974" i="5" s="1"/>
  <c r="D333" i="5"/>
  <c r="E333" i="5" s="1"/>
  <c r="F333" i="5" s="1"/>
  <c r="D1092" i="5"/>
  <c r="E1092" i="5" s="1"/>
  <c r="F1092" i="5" s="1"/>
  <c r="D811" i="5"/>
  <c r="E811" i="5" s="1"/>
  <c r="F811" i="5" s="1"/>
  <c r="D1018" i="5"/>
  <c r="E1018" i="5" s="1"/>
  <c r="F1018" i="5" s="1"/>
  <c r="D1244" i="5"/>
  <c r="E1244" i="5" s="1"/>
  <c r="F1244" i="5" s="1"/>
  <c r="D60" i="5"/>
  <c r="E60" i="5" s="1"/>
  <c r="F60" i="5" s="1"/>
  <c r="D2119" i="5"/>
  <c r="E2119" i="5" s="1"/>
  <c r="F2119" i="5" s="1"/>
  <c r="D19" i="5"/>
  <c r="E19" i="5" s="1"/>
  <c r="F19" i="5" s="1"/>
  <c r="D1645" i="5"/>
  <c r="E1645" i="5" s="1"/>
  <c r="F1645" i="5" s="1"/>
  <c r="D1734" i="5"/>
  <c r="E1734" i="5" s="1"/>
  <c r="F1734" i="5" s="1"/>
  <c r="D810" i="5"/>
  <c r="E810" i="5" s="1"/>
  <c r="F810" i="5" s="1"/>
  <c r="D432" i="5"/>
  <c r="E432" i="5" s="1"/>
  <c r="F432" i="5" s="1"/>
  <c r="D1889" i="5"/>
  <c r="E1889" i="5" s="1"/>
  <c r="F1889" i="5" s="1"/>
  <c r="D1528" i="5"/>
  <c r="E1528" i="5" s="1"/>
  <c r="F1528" i="5" s="1"/>
  <c r="D1816" i="5"/>
  <c r="E1816" i="5" s="1"/>
  <c r="F1816" i="5" s="1"/>
  <c r="D1973" i="5"/>
  <c r="E1973" i="5" s="1"/>
  <c r="F1973" i="5" s="1"/>
  <c r="D629" i="5"/>
  <c r="E629" i="5" s="1"/>
  <c r="F629" i="5" s="1"/>
  <c r="D1826" i="5"/>
  <c r="E1826" i="5" s="1"/>
  <c r="F1826" i="5" s="1"/>
  <c r="D124" i="5"/>
  <c r="E124" i="5" s="1"/>
  <c r="F124" i="5" s="1"/>
  <c r="D1091" i="5"/>
  <c r="E1091" i="5" s="1"/>
  <c r="F1091" i="5" s="1"/>
  <c r="D59" i="5"/>
  <c r="E59" i="5" s="1"/>
  <c r="F59" i="5" s="1"/>
  <c r="D944" i="5"/>
  <c r="E944" i="5" s="1"/>
  <c r="F944" i="5" s="1"/>
  <c r="D809" i="5"/>
  <c r="E809" i="5" s="1"/>
  <c r="F809" i="5" s="1"/>
  <c r="D1749" i="5"/>
  <c r="E1749" i="5" s="1"/>
  <c r="F1749" i="5" s="1"/>
  <c r="D943" i="5"/>
  <c r="E943" i="5" s="1"/>
  <c r="F943" i="5" s="1"/>
  <c r="D58" i="5"/>
  <c r="E58" i="5" s="1"/>
  <c r="F58" i="5" s="1"/>
  <c r="D182" i="5"/>
  <c r="E182" i="5" s="1"/>
  <c r="F182" i="5" s="1"/>
  <c r="D942" i="5"/>
  <c r="E942" i="5" s="1"/>
  <c r="F942" i="5" s="1"/>
  <c r="D808" i="5"/>
  <c r="E808" i="5" s="1"/>
  <c r="F808" i="5" s="1"/>
  <c r="D1888" i="5"/>
  <c r="E1888" i="5" s="1"/>
  <c r="F1888" i="5" s="1"/>
  <c r="D1385" i="5"/>
  <c r="E1385" i="5" s="1"/>
  <c r="F1385" i="5" s="1"/>
  <c r="D431" i="5"/>
  <c r="E431" i="5" s="1"/>
  <c r="F431" i="5" s="1"/>
  <c r="D1451" i="5"/>
  <c r="E1451" i="5" s="1"/>
  <c r="F1451" i="5" s="1"/>
  <c r="D1935" i="5"/>
  <c r="E1935" i="5" s="1"/>
  <c r="F1935" i="5" s="1"/>
  <c r="D1825" i="5"/>
  <c r="E1825" i="5" s="1"/>
  <c r="F1825" i="5" s="1"/>
  <c r="D51" i="5"/>
  <c r="E51" i="5" s="1"/>
  <c r="F51" i="5" s="1"/>
  <c r="D162" i="5"/>
  <c r="E162" i="5" s="1"/>
  <c r="F162" i="5" s="1"/>
  <c r="D643" i="5"/>
  <c r="E643" i="5" s="1"/>
  <c r="F643" i="5" s="1"/>
  <c r="D1346" i="5"/>
  <c r="E1346" i="5" s="1"/>
  <c r="F1346" i="5" s="1"/>
  <c r="D98" i="5"/>
  <c r="E98" i="5" s="1"/>
  <c r="F98" i="5" s="1"/>
  <c r="D1596" i="5"/>
  <c r="E1596" i="5" s="1"/>
  <c r="F1596" i="5" s="1"/>
  <c r="D740" i="5"/>
  <c r="E740" i="5" s="1"/>
  <c r="F740" i="5" s="1"/>
  <c r="D1300" i="5"/>
  <c r="E1300" i="5" s="1"/>
  <c r="F1300" i="5" s="1"/>
  <c r="D1028" i="5"/>
  <c r="E1028" i="5" s="1"/>
  <c r="F1028" i="5" s="1"/>
  <c r="D2138" i="5"/>
  <c r="E2138" i="5" s="1"/>
  <c r="F2138" i="5" s="1"/>
  <c r="D1134" i="5"/>
  <c r="E1134" i="5" s="1"/>
  <c r="F1134" i="5" s="1"/>
  <c r="D430" i="5"/>
  <c r="E430" i="5" s="1"/>
  <c r="F430" i="5" s="1"/>
  <c r="D523" i="5"/>
  <c r="E523" i="5" s="1"/>
  <c r="F523" i="5" s="1"/>
  <c r="D1748" i="5"/>
  <c r="E1748" i="5" s="1"/>
  <c r="F1748" i="5" s="1"/>
  <c r="D429" i="5"/>
  <c r="E429" i="5" s="1"/>
  <c r="F429" i="5" s="1"/>
  <c r="D1812" i="5"/>
  <c r="E1812" i="5" s="1"/>
  <c r="F1812" i="5" s="1"/>
  <c r="D181" i="5"/>
  <c r="E181" i="5" s="1"/>
  <c r="F181" i="5" s="1"/>
  <c r="D1345" i="5"/>
  <c r="E1345" i="5" s="1"/>
  <c r="F1345" i="5" s="1"/>
  <c r="E760" i="5"/>
  <c r="F760" i="5" s="1"/>
  <c r="D760" i="5"/>
  <c r="D1192" i="5"/>
  <c r="E1192" i="5" s="1"/>
  <c r="F1192" i="5" s="1"/>
  <c r="D1779" i="5"/>
  <c r="E1779" i="5" s="1"/>
  <c r="F1779" i="5" s="1"/>
  <c r="D759" i="5"/>
  <c r="E759" i="5" s="1"/>
  <c r="F759" i="5" s="1"/>
  <c r="D1527" i="5"/>
  <c r="E1527" i="5" s="1"/>
  <c r="F1527" i="5" s="1"/>
  <c r="D2081" i="5"/>
  <c r="E2081" i="5" s="1"/>
  <c r="F2081" i="5" s="1"/>
  <c r="D1747" i="5"/>
  <c r="E1747" i="5" s="1"/>
  <c r="F1747" i="5" s="1"/>
  <c r="D251" i="5"/>
  <c r="E251" i="5" s="1"/>
  <c r="F251" i="5" s="1"/>
  <c r="D428" i="5"/>
  <c r="E428" i="5" s="1"/>
  <c r="F428" i="5" s="1"/>
  <c r="D368" i="5"/>
  <c r="E368" i="5" s="1"/>
  <c r="F368" i="5" s="1"/>
  <c r="D358" i="5"/>
  <c r="E358" i="5" s="1"/>
  <c r="F358" i="5" s="1"/>
  <c r="D1972" i="5"/>
  <c r="E1972" i="5" s="1"/>
  <c r="F1972" i="5" s="1"/>
  <c r="D594" i="5"/>
  <c r="E594" i="5" s="1"/>
  <c r="F594" i="5" s="1"/>
  <c r="D2080" i="5"/>
  <c r="E2080" i="5" s="1"/>
  <c r="F2080" i="5" s="1"/>
  <c r="D642" i="5"/>
  <c r="E642" i="5" s="1"/>
  <c r="F642" i="5" s="1"/>
  <c r="D221" i="5"/>
  <c r="E221" i="5" s="1"/>
  <c r="F221" i="5" s="1"/>
  <c r="D1526" i="5"/>
  <c r="E1526" i="5" s="1"/>
  <c r="F1526" i="5" s="1"/>
  <c r="D427" i="5"/>
  <c r="E427" i="5" s="1"/>
  <c r="F427" i="5" s="1"/>
  <c r="D641" i="5"/>
  <c r="E641" i="5" s="1"/>
  <c r="F641" i="5" s="1"/>
  <c r="D2075" i="5"/>
  <c r="E2075" i="5" s="1"/>
  <c r="F2075" i="5" s="1"/>
  <c r="D18" i="5"/>
  <c r="E18" i="5" s="1"/>
  <c r="F18" i="5" s="1"/>
  <c r="D1191" i="5"/>
  <c r="E1191" i="5" s="1"/>
  <c r="F1191" i="5" s="1"/>
  <c r="D1644" i="5"/>
  <c r="E1644" i="5" s="1"/>
  <c r="F1644" i="5" s="1"/>
  <c r="D1643" i="5"/>
  <c r="E1643" i="5" s="1"/>
  <c r="F1643" i="5" s="1"/>
  <c r="D909" i="5"/>
  <c r="E909" i="5" s="1"/>
  <c r="F909" i="5" s="1"/>
  <c r="D1262" i="5"/>
  <c r="E1262" i="5" s="1"/>
  <c r="F1262" i="5" s="1"/>
  <c r="D941" i="5"/>
  <c r="E941" i="5" s="1"/>
  <c r="F941" i="5" s="1"/>
  <c r="D2137" i="5"/>
  <c r="E2137" i="5" s="1"/>
  <c r="F2137" i="5" s="1"/>
  <c r="D1642" i="5"/>
  <c r="E1642" i="5" s="1"/>
  <c r="F1642" i="5" s="1"/>
  <c r="D50" i="5"/>
  <c r="E50" i="5" s="1"/>
  <c r="F50" i="5" s="1"/>
  <c r="D1008" i="5"/>
  <c r="E1008" i="5" s="1"/>
  <c r="F1008" i="5" s="1"/>
  <c r="D250" i="5"/>
  <c r="E250" i="5" s="1"/>
  <c r="F250" i="5" s="1"/>
  <c r="D426" i="5"/>
  <c r="E426" i="5" s="1"/>
  <c r="F426" i="5" s="1"/>
  <c r="D2043" i="5"/>
  <c r="E2043" i="5" s="1"/>
  <c r="F2043" i="5" s="1"/>
  <c r="D2127" i="5"/>
  <c r="E2127" i="5" s="1"/>
  <c r="F2127" i="5" s="1"/>
  <c r="D385" i="5"/>
  <c r="E385" i="5" s="1"/>
  <c r="F385" i="5" s="1"/>
  <c r="D633" i="5"/>
  <c r="E633" i="5" s="1"/>
  <c r="F633" i="5" s="1"/>
  <c r="D410" i="5"/>
  <c r="E410" i="5" s="1"/>
  <c r="F410" i="5" s="1"/>
  <c r="D1027" i="5"/>
  <c r="E1027" i="5" s="1"/>
  <c r="F1027" i="5" s="1"/>
  <c r="D1641" i="5"/>
  <c r="E1641" i="5" s="1"/>
  <c r="F1641" i="5" s="1"/>
  <c r="D1960" i="5"/>
  <c r="E1960" i="5" s="1"/>
  <c r="F1960" i="5" s="1"/>
  <c r="D1824" i="5"/>
  <c r="E1824" i="5" s="1"/>
  <c r="F1824" i="5" s="1"/>
  <c r="D2134" i="5"/>
  <c r="E2134" i="5" s="1"/>
  <c r="F2134" i="5" s="1"/>
  <c r="D249" i="5"/>
  <c r="E249" i="5" s="1"/>
  <c r="F249" i="5" s="1"/>
  <c r="D1190" i="5"/>
  <c r="E1190" i="5" s="1"/>
  <c r="F1190" i="5" s="1"/>
  <c r="D1778" i="5"/>
  <c r="E1778" i="5" s="1"/>
  <c r="F1778" i="5" s="1"/>
  <c r="D807" i="5"/>
  <c r="E807" i="5" s="1"/>
  <c r="F807" i="5" s="1"/>
  <c r="D1450" i="5"/>
  <c r="E1450" i="5" s="1"/>
  <c r="F1450" i="5" s="1"/>
  <c r="D1640" i="5"/>
  <c r="E1640" i="5" s="1"/>
  <c r="F1640" i="5" s="1"/>
  <c r="D1026" i="5"/>
  <c r="E1026" i="5" s="1"/>
  <c r="F1026" i="5" s="1"/>
  <c r="D1777" i="5"/>
  <c r="E1777" i="5" s="1"/>
  <c r="F1777" i="5" s="1"/>
  <c r="D357" i="5"/>
  <c r="E357" i="5" s="1"/>
  <c r="F357" i="5" s="1"/>
  <c r="D940" i="5"/>
  <c r="E940" i="5" s="1"/>
  <c r="F940" i="5" s="1"/>
  <c r="D2136" i="5"/>
  <c r="E2136" i="5" s="1"/>
  <c r="F2136" i="5" s="1"/>
  <c r="D998" i="5"/>
  <c r="E998" i="5" s="1"/>
  <c r="F998" i="5" s="1"/>
  <c r="D1172" i="5"/>
  <c r="E1172" i="5" s="1"/>
  <c r="F1172" i="5" s="1"/>
  <c r="D1238" i="5"/>
  <c r="E1238" i="5" s="1"/>
  <c r="F1238" i="5" s="1"/>
  <c r="D1133" i="5"/>
  <c r="E1133" i="5" s="1"/>
  <c r="F1133" i="5" s="1"/>
  <c r="D1887" i="5"/>
  <c r="E1887" i="5" s="1"/>
  <c r="F1887" i="5" s="1"/>
  <c r="D57" i="5"/>
  <c r="E57" i="5" s="1"/>
  <c r="F57" i="5" s="1"/>
  <c r="D694" i="5"/>
  <c r="E694" i="5" s="1"/>
  <c r="F694" i="5" s="1"/>
  <c r="D248" i="5"/>
  <c r="E248" i="5" s="1"/>
  <c r="F248" i="5" s="1"/>
  <c r="D1525" i="5"/>
  <c r="E1525" i="5" s="1"/>
  <c r="F1525" i="5" s="1"/>
  <c r="D220" i="5"/>
  <c r="E220" i="5" s="1"/>
  <c r="F220" i="5" s="1"/>
  <c r="D1953" i="5"/>
  <c r="E1953" i="5" s="1"/>
  <c r="F1953" i="5" s="1"/>
  <c r="D686" i="5"/>
  <c r="E686" i="5" s="1"/>
  <c r="F686" i="5" s="1"/>
  <c r="D1384" i="5"/>
  <c r="E1384" i="5" s="1"/>
  <c r="F1384" i="5" s="1"/>
  <c r="D102" i="5"/>
  <c r="E102" i="5" s="1"/>
  <c r="F102" i="5" s="1"/>
  <c r="D719" i="5"/>
  <c r="E719" i="5" s="1"/>
  <c r="F719" i="5" s="1"/>
  <c r="D1505" i="5"/>
  <c r="E1505" i="5" s="1"/>
  <c r="F1505" i="5" s="1"/>
  <c r="D806" i="5"/>
  <c r="E806" i="5" s="1"/>
  <c r="F806" i="5" s="1"/>
  <c r="D908" i="5"/>
  <c r="E908" i="5" s="1"/>
  <c r="F908" i="5" s="1"/>
  <c r="D17" i="5"/>
  <c r="E17" i="5" s="1"/>
  <c r="F17" i="5" s="1"/>
  <c r="E247" i="5"/>
  <c r="F247" i="5" s="1"/>
  <c r="D247" i="5"/>
  <c r="D367" i="5"/>
  <c r="E367" i="5" s="1"/>
  <c r="F367" i="5" s="1"/>
  <c r="D1132" i="5"/>
  <c r="E1132" i="5" s="1"/>
  <c r="F1132" i="5" s="1"/>
  <c r="D522" i="5"/>
  <c r="E522" i="5" s="1"/>
  <c r="F522" i="5" s="1"/>
  <c r="D939" i="5"/>
  <c r="E939" i="5" s="1"/>
  <c r="F939" i="5" s="1"/>
  <c r="D2065" i="5"/>
  <c r="E2065" i="5" s="1"/>
  <c r="F2065" i="5" s="1"/>
  <c r="D1639" i="5"/>
  <c r="E1639" i="5" s="1"/>
  <c r="F1639" i="5" s="1"/>
  <c r="D693" i="5"/>
  <c r="E693" i="5" s="1"/>
  <c r="F693" i="5" s="1"/>
  <c r="D521" i="5"/>
  <c r="E521" i="5" s="1"/>
  <c r="F521" i="5" s="1"/>
  <c r="D1074" i="5"/>
  <c r="E1074" i="5" s="1"/>
  <c r="F1074" i="5" s="1"/>
  <c r="D1971" i="5"/>
  <c r="E1971" i="5" s="1"/>
  <c r="F1971" i="5" s="1"/>
  <c r="D576" i="5"/>
  <c r="E576" i="5" s="1"/>
  <c r="F576" i="5" s="1"/>
  <c r="D1638" i="5"/>
  <c r="E1638" i="5" s="1"/>
  <c r="F1638" i="5" s="1"/>
  <c r="D1617" i="5"/>
  <c r="E1617" i="5" s="1"/>
  <c r="F1617" i="5" s="1"/>
  <c r="D217" i="5"/>
  <c r="E217" i="5" s="1"/>
  <c r="F217" i="5" s="1"/>
  <c r="D2135" i="5"/>
  <c r="E2135" i="5" s="1"/>
  <c r="F2135" i="5" s="1"/>
  <c r="D1189" i="5"/>
  <c r="E1189" i="5" s="1"/>
  <c r="F1189" i="5" s="1"/>
  <c r="D1025" i="5"/>
  <c r="E1025" i="5" s="1"/>
  <c r="F1025" i="5" s="1"/>
  <c r="D425" i="5"/>
  <c r="E425" i="5" s="1"/>
  <c r="F425" i="5" s="1"/>
  <c r="D1006" i="5"/>
  <c r="E1006" i="5" s="1"/>
  <c r="F1006" i="5" s="1"/>
  <c r="D1637" i="5"/>
  <c r="E1637" i="5" s="1"/>
  <c r="F1637" i="5" s="1"/>
  <c r="D2074" i="5"/>
  <c r="E2074" i="5" s="1"/>
  <c r="F2074" i="5" s="1"/>
  <c r="F1188" i="5"/>
  <c r="D1188" i="5"/>
  <c r="E1188" i="5" s="1"/>
  <c r="D2131" i="5"/>
  <c r="E2131" i="5" s="1"/>
  <c r="F2131" i="5" s="1"/>
  <c r="D743" i="5"/>
  <c r="E743" i="5" s="1"/>
  <c r="F743" i="5" s="1"/>
  <c r="D1344" i="5"/>
  <c r="E1344" i="5" s="1"/>
  <c r="F1344" i="5" s="1"/>
  <c r="D123" i="5"/>
  <c r="E123" i="5" s="1"/>
  <c r="F123" i="5" s="1"/>
  <c r="D1449" i="5"/>
  <c r="E1449" i="5" s="1"/>
  <c r="F1449" i="5" s="1"/>
  <c r="D593" i="5"/>
  <c r="E593" i="5" s="1"/>
  <c r="F593" i="5" s="1"/>
  <c r="D685" i="5"/>
  <c r="E685" i="5" s="1"/>
  <c r="F685" i="5" s="1"/>
  <c r="D1746" i="5"/>
  <c r="E1746" i="5" s="1"/>
  <c r="F1746" i="5" s="1"/>
  <c r="D376" i="5"/>
  <c r="E376" i="5" s="1"/>
  <c r="F376" i="5" s="1"/>
  <c r="D520" i="5"/>
  <c r="E520" i="5" s="1"/>
  <c r="F520" i="5" s="1"/>
  <c r="D805" i="5"/>
  <c r="E805" i="5" s="1"/>
  <c r="F805" i="5" s="1"/>
  <c r="D1636" i="5"/>
  <c r="E1636" i="5" s="1"/>
  <c r="F1636" i="5" s="1"/>
  <c r="D424" i="5"/>
  <c r="E424" i="5" s="1"/>
  <c r="F424" i="5" s="1"/>
  <c r="D938" i="5"/>
  <c r="E938" i="5" s="1"/>
  <c r="F938" i="5" s="1"/>
  <c r="D1602" i="5"/>
  <c r="E1602" i="5" s="1"/>
  <c r="F1602" i="5" s="1"/>
  <c r="D640" i="5"/>
  <c r="E640" i="5" s="1"/>
  <c r="F640" i="5" s="1"/>
  <c r="D728" i="5"/>
  <c r="E728" i="5" s="1"/>
  <c r="F728" i="5" s="1"/>
  <c r="D246" i="5"/>
  <c r="E246" i="5" s="1"/>
  <c r="F246" i="5" s="1"/>
  <c r="D1524" i="5"/>
  <c r="E1524" i="5" s="1"/>
  <c r="F1524" i="5" s="1"/>
  <c r="D2079" i="5"/>
  <c r="E2079" i="5" s="1"/>
  <c r="F2079" i="5" s="1"/>
  <c r="D937" i="5"/>
  <c r="E937" i="5" s="1"/>
  <c r="F937" i="5" s="1"/>
  <c r="D1823" i="5"/>
  <c r="E1823" i="5" s="1"/>
  <c r="F1823" i="5" s="1"/>
  <c r="D192" i="5"/>
  <c r="E192" i="5" s="1"/>
  <c r="F192" i="5" s="1"/>
  <c r="D936" i="5"/>
  <c r="E936" i="5" s="1"/>
  <c r="F936" i="5" s="1"/>
  <c r="D804" i="5"/>
  <c r="E804" i="5" s="1"/>
  <c r="F804" i="5" s="1"/>
  <c r="D1745" i="5"/>
  <c r="E1745" i="5" s="1"/>
  <c r="F1745" i="5" s="1"/>
  <c r="D1476" i="5"/>
  <c r="E1476" i="5" s="1"/>
  <c r="F1476" i="5" s="1"/>
  <c r="D1331" i="5"/>
  <c r="E1331" i="5" s="1"/>
  <c r="F1331" i="5" s="1"/>
  <c r="D232" i="5"/>
  <c r="E232" i="5" s="1"/>
  <c r="F232" i="5" s="1"/>
  <c r="D12" i="5"/>
  <c r="E12" i="5" s="1"/>
  <c r="F12" i="5" s="1"/>
  <c r="D1616" i="5"/>
  <c r="E1616" i="5" s="1"/>
  <c r="F1616" i="5" s="1"/>
  <c r="D1635" i="5"/>
  <c r="E1635" i="5" s="1"/>
  <c r="F1635" i="5" s="1"/>
  <c r="D5" i="5"/>
  <c r="E5" i="5" s="1"/>
  <c r="F5" i="5" s="1"/>
  <c r="D639" i="5"/>
  <c r="E639" i="5" s="1"/>
  <c r="F639" i="5" s="1"/>
  <c r="D1523" i="5"/>
  <c r="E1523" i="5" s="1"/>
  <c r="F1523" i="5" s="1"/>
  <c r="D935" i="5"/>
  <c r="E935" i="5" s="1"/>
  <c r="F935" i="5" s="1"/>
  <c r="D1522" i="5"/>
  <c r="E1522" i="5" s="1"/>
  <c r="F1522" i="5" s="1"/>
  <c r="D1327" i="5"/>
  <c r="E1327" i="5" s="1"/>
  <c r="F1327" i="5" s="1"/>
  <c r="D1232" i="5"/>
  <c r="E1232" i="5" s="1"/>
  <c r="F1232" i="5" s="1"/>
  <c r="D612" i="5"/>
  <c r="E612" i="5" s="1"/>
  <c r="F612" i="5" s="1"/>
  <c r="D1886" i="5"/>
  <c r="E1886" i="5" s="1"/>
  <c r="F1886" i="5" s="1"/>
  <c r="D1399" i="5"/>
  <c r="E1399" i="5" s="1"/>
  <c r="F1399" i="5" s="1"/>
  <c r="D209" i="5"/>
  <c r="E209" i="5" s="1"/>
  <c r="F209" i="5" s="1"/>
  <c r="D353" i="5"/>
  <c r="E353" i="5" s="1"/>
  <c r="F353" i="5" s="1"/>
  <c r="D899" i="5"/>
  <c r="E899" i="5" s="1"/>
  <c r="F899" i="5" s="1"/>
  <c r="D1634" i="5"/>
  <c r="E1634" i="5" s="1"/>
  <c r="F1634" i="5" s="1"/>
  <c r="D206" i="5"/>
  <c r="E206" i="5" s="1"/>
  <c r="F206" i="5" s="1"/>
  <c r="D519" i="5"/>
  <c r="E519" i="5" s="1"/>
  <c r="F519" i="5" s="1"/>
  <c r="D1475" i="5"/>
  <c r="E1475" i="5" s="1"/>
  <c r="F1475" i="5" s="1"/>
  <c r="D1261" i="5"/>
  <c r="E1261" i="5" s="1"/>
  <c r="F1261" i="5" s="1"/>
  <c r="D1326" i="5"/>
  <c r="E1326" i="5" s="1"/>
  <c r="F1326" i="5" s="1"/>
  <c r="D575" i="5"/>
  <c r="E575" i="5" s="1"/>
  <c r="F575" i="5" s="1"/>
  <c r="D1090" i="5"/>
  <c r="E1090" i="5" s="1"/>
  <c r="F1090" i="5" s="1"/>
  <c r="D1308" i="5"/>
  <c r="E1308" i="5" s="1"/>
  <c r="F1308" i="5" s="1"/>
  <c r="D1822" i="5"/>
  <c r="E1822" i="5" s="1"/>
  <c r="F1822" i="5" s="1"/>
  <c r="F1187" i="5"/>
  <c r="D1187" i="5"/>
  <c r="E1187" i="5" s="1"/>
  <c r="D692" i="5"/>
  <c r="E692" i="5" s="1"/>
  <c r="F692" i="5" s="1"/>
  <c r="D1601" i="5"/>
  <c r="E1601" i="5" s="1"/>
  <c r="F1601" i="5" s="1"/>
  <c r="D2052" i="5"/>
  <c r="E2052" i="5" s="1"/>
  <c r="F2052" i="5" s="1"/>
  <c r="D423" i="5"/>
  <c r="E423" i="5" s="1"/>
  <c r="F423" i="5" s="1"/>
  <c r="D1186" i="5"/>
  <c r="E1186" i="5" s="1"/>
  <c r="F1186" i="5" s="1"/>
  <c r="D1633" i="5"/>
  <c r="E1633" i="5" s="1"/>
  <c r="F1633" i="5" s="1"/>
  <c r="D1811" i="5"/>
  <c r="E1811" i="5" s="1"/>
  <c r="F1811" i="5" s="1"/>
  <c r="D518" i="5"/>
  <c r="E518" i="5" s="1"/>
  <c r="F518" i="5" s="1"/>
  <c r="D1398" i="5"/>
  <c r="E1398" i="5" s="1"/>
  <c r="F1398" i="5" s="1"/>
  <c r="D1885" i="5"/>
  <c r="E1885" i="5" s="1"/>
  <c r="F1885" i="5" s="1"/>
  <c r="D1089" i="5"/>
  <c r="E1089" i="5" s="1"/>
  <c r="F1089" i="5" s="1"/>
  <c r="D1970" i="5"/>
  <c r="E1970" i="5" s="1"/>
  <c r="F1970" i="5" s="1"/>
  <c r="D122" i="5"/>
  <c r="E122" i="5" s="1"/>
  <c r="F122" i="5" s="1"/>
  <c r="D2" i="5"/>
  <c r="E2" i="5" s="1"/>
  <c r="F2" i="5" s="1"/>
  <c r="D109" i="5"/>
  <c r="E109" i="5" s="1"/>
  <c r="F109" i="5" s="1"/>
  <c r="D1167" i="5"/>
  <c r="E1167" i="5" s="1"/>
  <c r="F1167" i="5" s="1"/>
  <c r="D1776" i="5"/>
  <c r="E1776" i="5" s="1"/>
  <c r="F1776" i="5" s="1"/>
  <c r="D758" i="5"/>
  <c r="E758" i="5" s="1"/>
  <c r="F758" i="5" s="1"/>
  <c r="D721" i="5"/>
  <c r="E721" i="5" s="1"/>
  <c r="F721" i="5" s="1"/>
  <c r="D245" i="5"/>
  <c r="E245" i="5" s="1"/>
  <c r="F245" i="5" s="1"/>
  <c r="D1260" i="5"/>
  <c r="E1260" i="5" s="1"/>
  <c r="F1260" i="5" s="1"/>
  <c r="D757" i="5"/>
  <c r="E757" i="5" s="1"/>
  <c r="F757" i="5" s="1"/>
  <c r="D1952" i="5"/>
  <c r="E1952" i="5" s="1"/>
  <c r="F1952" i="5" s="1"/>
  <c r="D56" i="5"/>
  <c r="E56" i="5" s="1"/>
  <c r="F56" i="5" s="1"/>
  <c r="D1632" i="5"/>
  <c r="E1632" i="5" s="1"/>
  <c r="F1632" i="5" s="1"/>
  <c r="D803" i="5"/>
  <c r="E803" i="5" s="1"/>
  <c r="F803" i="5" s="1"/>
  <c r="D517" i="5"/>
  <c r="E517" i="5" s="1"/>
  <c r="F517" i="5" s="1"/>
  <c r="D16" i="5"/>
  <c r="E16" i="5" s="1"/>
  <c r="F16" i="5" s="1"/>
  <c r="E1131" i="5"/>
  <c r="F1131" i="5" s="1"/>
  <c r="D1131" i="5"/>
  <c r="D1821" i="5"/>
  <c r="E1821" i="5" s="1"/>
  <c r="F1821" i="5" s="1"/>
  <c r="D1951" i="5"/>
  <c r="E1951" i="5" s="1"/>
  <c r="F1951" i="5" s="1"/>
  <c r="D1969" i="5"/>
  <c r="E1969" i="5" s="1"/>
  <c r="F1969" i="5" s="1"/>
  <c r="D756" i="5"/>
  <c r="E756" i="5" s="1"/>
  <c r="F756" i="5" s="1"/>
  <c r="D1631" i="5"/>
  <c r="E1631" i="5" s="1"/>
  <c r="F1631" i="5" s="1"/>
  <c r="D422" i="5"/>
  <c r="E422" i="5" s="1"/>
  <c r="F422" i="5" s="1"/>
  <c r="D1934" i="5"/>
  <c r="E1934" i="5" s="1"/>
  <c r="F1934" i="5" s="1"/>
  <c r="D1024" i="5"/>
  <c r="E1024" i="5" s="1"/>
  <c r="F1024" i="5" s="1"/>
  <c r="D628" i="5"/>
  <c r="E628" i="5" s="1"/>
  <c r="F628" i="5" s="1"/>
  <c r="D1088" i="5"/>
  <c r="E1088" i="5" s="1"/>
  <c r="F1088" i="5" s="1"/>
  <c r="D1968" i="5"/>
  <c r="E1968" i="5" s="1"/>
  <c r="F1968" i="5" s="1"/>
  <c r="D1775" i="5"/>
  <c r="E1775" i="5" s="1"/>
  <c r="F1775" i="5" s="1"/>
  <c r="D1474" i="5"/>
  <c r="E1474" i="5" s="1"/>
  <c r="F1474" i="5" s="1"/>
  <c r="D1259" i="5"/>
  <c r="E1259" i="5" s="1"/>
  <c r="F1259" i="5" s="1"/>
  <c r="D121" i="5"/>
  <c r="E121" i="5" s="1"/>
  <c r="F121" i="5" s="1"/>
  <c r="D107" i="5"/>
  <c r="E107" i="5" s="1"/>
  <c r="F107" i="5" s="1"/>
  <c r="D1448" i="5"/>
  <c r="E1448" i="5" s="1"/>
  <c r="F1448" i="5" s="1"/>
  <c r="D1820" i="5"/>
  <c r="E1820" i="5" s="1"/>
  <c r="F1820" i="5" s="1"/>
  <c r="F1630" i="5"/>
  <c r="D1630" i="5"/>
  <c r="E1630" i="5" s="1"/>
  <c r="D1087" i="5"/>
  <c r="E1087" i="5" s="1"/>
  <c r="F1087" i="5" s="1"/>
  <c r="D1967" i="5"/>
  <c r="E1967" i="5" s="1"/>
  <c r="F1967" i="5" s="1"/>
  <c r="D755" i="5"/>
  <c r="E755" i="5" s="1"/>
  <c r="F755" i="5" s="1"/>
  <c r="D1393" i="5"/>
  <c r="E1393" i="5" s="1"/>
  <c r="F1393" i="5" s="1"/>
  <c r="D2115" i="5"/>
  <c r="E2115" i="5" s="1"/>
  <c r="F2115" i="5" s="1"/>
  <c r="D713" i="5"/>
  <c r="E713" i="5" s="1"/>
  <c r="F713" i="5" s="1"/>
  <c r="D621" i="5"/>
  <c r="E621" i="5" s="1"/>
  <c r="F621" i="5" s="1"/>
  <c r="D97" i="5"/>
  <c r="E97" i="5" s="1"/>
  <c r="F97" i="5" s="1"/>
  <c r="D1744" i="5"/>
  <c r="E1744" i="5" s="1"/>
  <c r="F1744" i="5" s="1"/>
  <c r="D120" i="5"/>
  <c r="E120" i="5" s="1"/>
  <c r="F120" i="5" s="1"/>
  <c r="D754" i="5"/>
  <c r="E754" i="5" s="1"/>
  <c r="F754" i="5" s="1"/>
  <c r="D2122" i="5"/>
  <c r="E2122" i="5" s="1"/>
  <c r="F2122" i="5" s="1"/>
  <c r="E421" i="5"/>
  <c r="F421" i="5" s="1"/>
  <c r="D421" i="5"/>
  <c r="D1185" i="5"/>
  <c r="E1185" i="5" s="1"/>
  <c r="F1185" i="5" s="1"/>
  <c r="D1884" i="5"/>
  <c r="E1884" i="5" s="1"/>
  <c r="F1884" i="5" s="1"/>
  <c r="D1086" i="5"/>
  <c r="E1086" i="5" s="1"/>
  <c r="F1086" i="5" s="1"/>
  <c r="D583" i="5"/>
  <c r="E583" i="5" s="1"/>
  <c r="F583" i="5" s="1"/>
  <c r="D638" i="5"/>
  <c r="E638" i="5" s="1"/>
  <c r="F638" i="5" s="1"/>
  <c r="D1629" i="5"/>
  <c r="E1629" i="5" s="1"/>
  <c r="F1629" i="5" s="1"/>
  <c r="D328" i="5"/>
  <c r="E328" i="5" s="1"/>
  <c r="F328" i="5" s="1"/>
  <c r="D1130" i="5"/>
  <c r="E1130" i="5" s="1"/>
  <c r="F1130" i="5" s="1"/>
  <c r="D208" i="5"/>
  <c r="E208" i="5" s="1"/>
  <c r="F208" i="5" s="1"/>
  <c r="D1966" i="5"/>
  <c r="E1966" i="5" s="1"/>
  <c r="F1966" i="5" s="1"/>
  <c r="D727" i="5"/>
  <c r="E727" i="5" s="1"/>
  <c r="F727" i="5" s="1"/>
  <c r="D1296" i="5"/>
  <c r="E1296" i="5" s="1"/>
  <c r="F1296" i="5" s="1"/>
  <c r="D1628" i="5"/>
  <c r="E1628" i="5" s="1"/>
  <c r="F1628" i="5" s="1"/>
  <c r="D1965" i="5"/>
  <c r="E1965" i="5" s="1"/>
  <c r="F1965" i="5" s="1"/>
  <c r="D1307" i="5"/>
  <c r="E1307" i="5" s="1"/>
  <c r="F1307" i="5" s="1"/>
  <c r="D1964" i="5"/>
  <c r="E1964" i="5" s="1"/>
  <c r="F1964" i="5" s="1"/>
  <c r="D1719" i="5"/>
  <c r="E1719" i="5" s="1"/>
  <c r="F1719" i="5" s="1"/>
  <c r="D55" i="5"/>
  <c r="E55" i="5" s="1"/>
  <c r="F55" i="5" s="1"/>
  <c r="D1819" i="5"/>
  <c r="E1819" i="5" s="1"/>
  <c r="F1819" i="5" s="1"/>
  <c r="D1521" i="5"/>
  <c r="E1521" i="5" s="1"/>
  <c r="F1521" i="5" s="1"/>
  <c r="D802" i="5"/>
  <c r="E802" i="5" s="1"/>
  <c r="F802" i="5" s="1"/>
  <c r="D1866" i="5"/>
  <c r="E1866" i="5" s="1"/>
  <c r="F1866" i="5" s="1"/>
  <c r="D1343" i="5"/>
  <c r="E1343" i="5" s="1"/>
  <c r="F1343" i="5" s="1"/>
  <c r="D1470" i="5"/>
  <c r="E1470" i="5" s="1"/>
  <c r="F1470" i="5" s="1"/>
  <c r="D1174" i="5"/>
  <c r="E1174" i="5" s="1"/>
  <c r="F1174" i="5" s="1"/>
  <c r="D1520" i="5"/>
  <c r="E1520" i="5" s="1"/>
  <c r="F1520" i="5" s="1"/>
  <c r="D1073" i="5"/>
  <c r="E1073" i="5" s="1"/>
  <c r="F1073" i="5" s="1"/>
  <c r="D191" i="5"/>
  <c r="E191" i="5" s="1"/>
  <c r="F191" i="5" s="1"/>
  <c r="D54" i="5"/>
  <c r="E54" i="5" s="1"/>
  <c r="F54" i="5" s="1"/>
  <c r="D1595" i="5"/>
  <c r="E1595" i="5" s="1"/>
  <c r="F1595" i="5" s="1"/>
  <c r="D244" i="5"/>
  <c r="E244" i="5" s="1"/>
  <c r="F244" i="5" s="1"/>
  <c r="D1258" i="5"/>
  <c r="E1258" i="5" s="1"/>
  <c r="F1258" i="5" s="1"/>
  <c r="D801" i="5"/>
  <c r="E801" i="5" s="1"/>
  <c r="F801" i="5" s="1"/>
  <c r="D637" i="5"/>
  <c r="E637" i="5" s="1"/>
  <c r="F637" i="5" s="1"/>
  <c r="D1442" i="5"/>
  <c r="E1442" i="5" s="1"/>
  <c r="F1442" i="5" s="1"/>
  <c r="D2039" i="5"/>
  <c r="E2039" i="5" s="1"/>
  <c r="F2039" i="5" s="1"/>
  <c r="D1325" i="5"/>
  <c r="E1325" i="5" s="1"/>
  <c r="F1325" i="5" s="1"/>
  <c r="D1023" i="5"/>
  <c r="E1023" i="5" s="1"/>
  <c r="F1023" i="5" s="1"/>
  <c r="D1621" i="5"/>
  <c r="E1621" i="5" s="1"/>
  <c r="F1621" i="5" s="1"/>
  <c r="D516" i="5"/>
  <c r="E516" i="5" s="1"/>
  <c r="F516" i="5" s="1"/>
  <c r="D15" i="5"/>
  <c r="E15" i="5" s="1"/>
  <c r="F15" i="5" s="1"/>
  <c r="D1963" i="5"/>
  <c r="E1963" i="5" s="1"/>
  <c r="F1963" i="5" s="1"/>
  <c r="D1251" i="5"/>
  <c r="E1251" i="5" s="1"/>
  <c r="F1251" i="5" s="1"/>
  <c r="D1164" i="5"/>
  <c r="E1164" i="5" s="1"/>
  <c r="F1164" i="5" s="1"/>
  <c r="E1397" i="5"/>
  <c r="F1397" i="5" s="1"/>
  <c r="D1397" i="5"/>
  <c r="D1184" i="5"/>
  <c r="E1184" i="5" s="1"/>
  <c r="F1184" i="5" s="1"/>
  <c r="D243" i="5"/>
  <c r="E243" i="5" s="1"/>
  <c r="F243" i="5" s="1"/>
  <c r="D1290" i="5"/>
  <c r="E1290" i="5" s="1"/>
  <c r="F1290" i="5" s="1"/>
  <c r="D753" i="5"/>
  <c r="E753" i="5" s="1"/>
  <c r="F753" i="5" s="1"/>
  <c r="D166" i="5"/>
  <c r="E166" i="5" s="1"/>
  <c r="F166" i="5" s="1"/>
  <c r="D1627" i="5"/>
  <c r="E1627" i="5" s="1"/>
  <c r="F1627" i="5" s="1"/>
  <c r="D800" i="5"/>
  <c r="E800" i="5" s="1"/>
  <c r="F800" i="5" s="1"/>
  <c r="D1295" i="5"/>
  <c r="E1295" i="5" s="1"/>
  <c r="F1295" i="5" s="1"/>
  <c r="D242" i="5"/>
  <c r="E242" i="5" s="1"/>
  <c r="F242" i="5" s="1"/>
  <c r="D1383" i="5"/>
  <c r="E1383" i="5" s="1"/>
  <c r="F1383" i="5" s="1"/>
  <c r="D212" i="5"/>
  <c r="E212" i="5" s="1"/>
  <c r="F212" i="5" s="1"/>
  <c r="D1519" i="5"/>
  <c r="E1519" i="5" s="1"/>
  <c r="F1519" i="5" s="1"/>
  <c r="D235" i="5"/>
  <c r="E235" i="5" s="1"/>
  <c r="F235" i="5" s="1"/>
  <c r="D934" i="5"/>
  <c r="E934" i="5" s="1"/>
  <c r="F934" i="5" s="1"/>
  <c r="D1518" i="5"/>
  <c r="E1518" i="5" s="1"/>
  <c r="F1518" i="5" s="1"/>
  <c r="D747" i="5"/>
  <c r="E747" i="5" s="1"/>
  <c r="F747" i="5" s="1"/>
  <c r="D933" i="5"/>
  <c r="E933" i="5" s="1"/>
  <c r="F933" i="5" s="1"/>
  <c r="D1447" i="5"/>
  <c r="E1447" i="5" s="1"/>
  <c r="F1447" i="5" s="1"/>
  <c r="D405" i="5"/>
  <c r="E405" i="5" s="1"/>
  <c r="F405" i="5" s="1"/>
  <c r="D1883" i="5"/>
  <c r="E1883" i="5" s="1"/>
  <c r="F1883" i="5" s="1"/>
  <c r="D375" i="5"/>
  <c r="E375" i="5" s="1"/>
  <c r="F375" i="5" s="1"/>
  <c r="D420" i="5"/>
  <c r="E420" i="5" s="1"/>
  <c r="F420" i="5" s="1"/>
  <c r="D2078" i="5"/>
  <c r="E2078" i="5" s="1"/>
  <c r="F2078" i="5" s="1"/>
  <c r="D907" i="5"/>
  <c r="E907" i="5" s="1"/>
  <c r="F907" i="5" s="1"/>
  <c r="D733" i="5"/>
  <c r="E733" i="5" s="1"/>
  <c r="F733" i="5" s="1"/>
  <c r="D419" i="5"/>
  <c r="E419" i="5" s="1"/>
  <c r="F419" i="5" s="1"/>
  <c r="D418" i="5"/>
  <c r="E418" i="5" s="1"/>
  <c r="F418" i="5" s="1"/>
  <c r="D2063" i="5"/>
  <c r="E2063" i="5" s="1"/>
  <c r="F2063" i="5" s="1"/>
  <c r="D8" i="5"/>
  <c r="E8" i="5" s="1"/>
  <c r="F8" i="5" s="1"/>
  <c r="D2162" i="5"/>
  <c r="E2162" i="5" s="1"/>
  <c r="F2162" i="5" s="1"/>
  <c r="D1626" i="5"/>
  <c r="E1626" i="5" s="1"/>
  <c r="F1626" i="5" s="1"/>
  <c r="D515" i="5"/>
  <c r="E515" i="5" s="1"/>
  <c r="F515" i="5" s="1"/>
  <c r="D1933" i="5"/>
  <c r="E1933" i="5" s="1"/>
  <c r="F1933" i="5" s="1"/>
  <c r="D1183" i="5"/>
  <c r="E1183" i="5" s="1"/>
  <c r="F1183" i="5" s="1"/>
  <c r="D1330" i="5"/>
  <c r="E1330" i="5" s="1"/>
  <c r="F1330" i="5" s="1"/>
  <c r="E1257" i="5"/>
  <c r="F1257" i="5" s="1"/>
  <c r="D1257" i="5"/>
  <c r="D1517" i="5"/>
  <c r="E1517" i="5" s="1"/>
  <c r="F1517" i="5" s="1"/>
  <c r="D752" i="5"/>
  <c r="E752" i="5" s="1"/>
  <c r="F752" i="5" s="1"/>
  <c r="D2059" i="5"/>
  <c r="E2059" i="5" s="1"/>
  <c r="F2059" i="5" s="1"/>
  <c r="D241" i="5"/>
  <c r="E241" i="5" s="1"/>
  <c r="F241" i="5" s="1"/>
  <c r="D592" i="5"/>
  <c r="E592" i="5" s="1"/>
  <c r="F592" i="5" s="1"/>
  <c r="E906" i="5"/>
  <c r="F906" i="5" s="1"/>
  <c r="D906" i="5"/>
  <c r="D514" i="5"/>
  <c r="E514" i="5" s="1"/>
  <c r="F514" i="5" s="1"/>
  <c r="D691" i="5"/>
  <c r="E691" i="5" s="1"/>
  <c r="F691" i="5" s="1"/>
  <c r="D14" i="5"/>
  <c r="E14" i="5" s="1"/>
  <c r="F14" i="5" s="1"/>
  <c r="D240" i="5"/>
  <c r="E240" i="5" s="1"/>
  <c r="F240" i="5" s="1"/>
  <c r="D1256" i="5"/>
  <c r="E1256" i="5" s="1"/>
  <c r="F1256" i="5" s="1"/>
  <c r="E239" i="5"/>
  <c r="F239" i="5" s="1"/>
  <c r="D239" i="5"/>
  <c r="D894" i="5"/>
  <c r="E894" i="5" s="1"/>
  <c r="F894" i="5" s="1"/>
  <c r="D1865" i="5"/>
  <c r="E1865" i="5" s="1"/>
  <c r="F1865" i="5" s="1"/>
  <c r="D1516" i="5"/>
  <c r="E1516" i="5" s="1"/>
  <c r="F1516" i="5" s="1"/>
  <c r="D119" i="5"/>
  <c r="E119" i="5" s="1"/>
  <c r="F119" i="5" s="1"/>
  <c r="D513" i="5"/>
  <c r="E513" i="5" s="1"/>
  <c r="F513" i="5" s="1"/>
  <c r="D932" i="5"/>
  <c r="E932" i="5" s="1"/>
  <c r="F932" i="5" s="1"/>
  <c r="D720" i="5"/>
  <c r="E720" i="5" s="1"/>
  <c r="F720" i="5" s="1"/>
  <c r="D89" i="5"/>
  <c r="E89" i="5" s="1"/>
  <c r="F89" i="5" s="1"/>
  <c r="D1515" i="5"/>
  <c r="E1515" i="5" s="1"/>
  <c r="F1515" i="5" s="1"/>
  <c r="D1498" i="5"/>
  <c r="E1498" i="5" s="1"/>
  <c r="F1498" i="5" s="1"/>
  <c r="D417" i="5"/>
  <c r="E417" i="5" s="1"/>
  <c r="F417" i="5" s="1"/>
  <c r="D1396" i="5"/>
  <c r="E1396" i="5" s="1"/>
  <c r="F1396" i="5" s="1"/>
  <c r="D1818" i="5"/>
  <c r="E1818" i="5" s="1"/>
  <c r="F1818" i="5" s="1"/>
  <c r="D197" i="5"/>
  <c r="E197" i="5" s="1"/>
  <c r="F197" i="5" s="1"/>
  <c r="D1395" i="5"/>
  <c r="E1395" i="5" s="1"/>
  <c r="F1395" i="5" s="1"/>
  <c r="D1625" i="5"/>
  <c r="E1625" i="5" s="1"/>
  <c r="F1625" i="5" s="1"/>
  <c r="D1774" i="5"/>
  <c r="E1774" i="5" s="1"/>
  <c r="F1774" i="5" s="1"/>
  <c r="D416" i="5"/>
  <c r="E416" i="5" s="1"/>
  <c r="F416" i="5" s="1"/>
  <c r="D415" i="5"/>
  <c r="E415" i="5" s="1"/>
  <c r="F415" i="5" s="1"/>
  <c r="D53" i="5"/>
  <c r="E53" i="5" s="1"/>
  <c r="F53" i="5" s="1"/>
  <c r="D1255" i="5"/>
  <c r="E1255" i="5" s="1"/>
  <c r="F1255" i="5" s="1"/>
  <c r="D1318" i="5"/>
  <c r="E1318" i="5" s="1"/>
  <c r="F1318" i="5" s="1"/>
  <c r="D2038" i="5"/>
  <c r="E2038" i="5" s="1"/>
  <c r="F2038" i="5" s="1"/>
  <c r="D904" i="5"/>
  <c r="E904" i="5" s="1"/>
  <c r="F904" i="5" s="1"/>
  <c r="D732" i="5"/>
  <c r="E732" i="5" s="1"/>
  <c r="F732" i="5" s="1"/>
  <c r="D1733" i="5"/>
  <c r="E1733" i="5" s="1"/>
  <c r="F1733" i="5" s="1"/>
  <c r="L25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" i="2"/>
  <c r="D257" i="2"/>
  <c r="E257" i="2" s="1"/>
  <c r="D258" i="2"/>
  <c r="E258" i="2" s="1"/>
  <c r="D259" i="2"/>
  <c r="E259" i="2" s="1"/>
  <c r="D260" i="2"/>
  <c r="E260" i="2" s="1"/>
  <c r="D261" i="2"/>
  <c r="E261" i="2" s="1"/>
  <c r="D262" i="2"/>
  <c r="E262" i="2" s="1"/>
  <c r="D263" i="2"/>
  <c r="E263" i="2" s="1"/>
  <c r="D264" i="2"/>
  <c r="E264" i="2" s="1"/>
  <c r="D265" i="2"/>
  <c r="E265" i="2" s="1"/>
  <c r="D266" i="2"/>
  <c r="E266" i="2" s="1"/>
  <c r="D267" i="2"/>
  <c r="E267" i="2" s="1"/>
  <c r="D268" i="2"/>
  <c r="E268" i="2" s="1"/>
  <c r="D269" i="2"/>
  <c r="E269" i="2" s="1"/>
  <c r="D270" i="2"/>
  <c r="E270" i="2" s="1"/>
  <c r="D271" i="2"/>
  <c r="E271" i="2" s="1"/>
  <c r="D272" i="2"/>
  <c r="E272" i="2" s="1"/>
  <c r="D273" i="2"/>
  <c r="E273" i="2" s="1"/>
  <c r="D274" i="2"/>
  <c r="E274" i="2" s="1"/>
  <c r="D275" i="2"/>
  <c r="E275" i="2" s="1"/>
  <c r="D276" i="2"/>
  <c r="E276" i="2" s="1"/>
  <c r="D277" i="2"/>
  <c r="E277" i="2" s="1"/>
  <c r="D278" i="2"/>
  <c r="E278" i="2" s="1"/>
  <c r="D279" i="2"/>
  <c r="E279" i="2" s="1"/>
  <c r="D280" i="2"/>
  <c r="E280" i="2" s="1"/>
  <c r="D281" i="2"/>
  <c r="E281" i="2" s="1"/>
  <c r="D282" i="2"/>
  <c r="E282" i="2" s="1"/>
  <c r="D283" i="2"/>
  <c r="E283" i="2" s="1"/>
  <c r="D284" i="2"/>
  <c r="E284" i="2" s="1"/>
  <c r="D285" i="2"/>
  <c r="E285" i="2" s="1"/>
  <c r="D286" i="2"/>
  <c r="E286" i="2" s="1"/>
  <c r="D287" i="2"/>
  <c r="E287" i="2" s="1"/>
  <c r="D288" i="2"/>
  <c r="E288" i="2" s="1"/>
  <c r="D289" i="2"/>
  <c r="E289" i="2" s="1"/>
  <c r="D290" i="2"/>
  <c r="E290" i="2" s="1"/>
  <c r="D291" i="2"/>
  <c r="E291" i="2" s="1"/>
  <c r="D292" i="2"/>
  <c r="E292" i="2" s="1"/>
  <c r="D293" i="2"/>
  <c r="E293" i="2" s="1"/>
  <c r="D294" i="2"/>
  <c r="E294" i="2" s="1"/>
  <c r="D295" i="2"/>
  <c r="E295" i="2" s="1"/>
  <c r="D296" i="2"/>
  <c r="E296" i="2" s="1"/>
  <c r="D297" i="2"/>
  <c r="E297" i="2" s="1"/>
  <c r="D298" i="2"/>
  <c r="E298" i="2" s="1"/>
  <c r="D299" i="2"/>
  <c r="E299" i="2" s="1"/>
  <c r="D300" i="2"/>
  <c r="E300" i="2" s="1"/>
  <c r="D301" i="2"/>
  <c r="E301" i="2" s="1"/>
  <c r="D302" i="2"/>
  <c r="E302" i="2" s="1"/>
  <c r="D303" i="2"/>
  <c r="E303" i="2" s="1"/>
  <c r="D304" i="2"/>
  <c r="E304" i="2" s="1"/>
  <c r="D305" i="2"/>
  <c r="E305" i="2" s="1"/>
  <c r="D306" i="2"/>
  <c r="E306" i="2" s="1"/>
  <c r="D307" i="2"/>
  <c r="E307" i="2" s="1"/>
  <c r="D308" i="2"/>
  <c r="E308" i="2" s="1"/>
  <c r="D309" i="2"/>
  <c r="E309" i="2" s="1"/>
  <c r="D310" i="2"/>
  <c r="E310" i="2" s="1"/>
  <c r="D311" i="2"/>
  <c r="E311" i="2" s="1"/>
  <c r="D312" i="2"/>
  <c r="E312" i="2" s="1"/>
  <c r="D313" i="2"/>
  <c r="E313" i="2" s="1"/>
  <c r="D314" i="2"/>
  <c r="E314" i="2" s="1"/>
  <c r="D315" i="2"/>
  <c r="E315" i="2" s="1"/>
  <c r="D316" i="2"/>
  <c r="E316" i="2" s="1"/>
  <c r="D317" i="2"/>
  <c r="E317" i="2" s="1"/>
  <c r="D318" i="2"/>
  <c r="E318" i="2" s="1"/>
  <c r="D319" i="2"/>
  <c r="E319" i="2" s="1"/>
  <c r="D320" i="2"/>
  <c r="E320" i="2" s="1"/>
  <c r="D321" i="2"/>
  <c r="E321" i="2" s="1"/>
  <c r="D322" i="2"/>
  <c r="E322" i="2" s="1"/>
  <c r="D323" i="2"/>
  <c r="E323" i="2" s="1"/>
  <c r="D324" i="2"/>
  <c r="E324" i="2" s="1"/>
  <c r="D325" i="2"/>
  <c r="E325" i="2" s="1"/>
  <c r="D326" i="2"/>
  <c r="E326" i="2" s="1"/>
  <c r="D327" i="2"/>
  <c r="E327" i="2" s="1"/>
  <c r="D328" i="2"/>
  <c r="E328" i="2" s="1"/>
  <c r="D329" i="2"/>
  <c r="E329" i="2" s="1"/>
  <c r="D330" i="2"/>
  <c r="E330" i="2" s="1"/>
  <c r="D331" i="2"/>
  <c r="E331" i="2" s="1"/>
  <c r="D332" i="2"/>
  <c r="E332" i="2" s="1"/>
  <c r="D333" i="2"/>
  <c r="E333" i="2" s="1"/>
  <c r="D334" i="2"/>
  <c r="E334" i="2" s="1"/>
  <c r="D335" i="2"/>
  <c r="E335" i="2" s="1"/>
  <c r="D336" i="2"/>
  <c r="E336" i="2" s="1"/>
  <c r="D337" i="2"/>
  <c r="E337" i="2" s="1"/>
  <c r="D338" i="2"/>
  <c r="E338" i="2" s="1"/>
  <c r="D339" i="2"/>
  <c r="E339" i="2" s="1"/>
  <c r="D340" i="2"/>
  <c r="E340" i="2" s="1"/>
  <c r="D341" i="2"/>
  <c r="E341" i="2" s="1"/>
  <c r="D342" i="2"/>
  <c r="E342" i="2" s="1"/>
  <c r="D343" i="2"/>
  <c r="E343" i="2" s="1"/>
  <c r="D344" i="2"/>
  <c r="E344" i="2" s="1"/>
  <c r="D345" i="2"/>
  <c r="E345" i="2" s="1"/>
  <c r="D346" i="2"/>
  <c r="E346" i="2" s="1"/>
  <c r="D347" i="2"/>
  <c r="E347" i="2" s="1"/>
  <c r="D348" i="2"/>
  <c r="E348" i="2" s="1"/>
  <c r="D349" i="2"/>
  <c r="E349" i="2" s="1"/>
  <c r="D350" i="2"/>
  <c r="E350" i="2" s="1"/>
  <c r="D351" i="2"/>
  <c r="E351" i="2" s="1"/>
  <c r="D352" i="2"/>
  <c r="E352" i="2" s="1"/>
  <c r="D353" i="2"/>
  <c r="E353" i="2" s="1"/>
  <c r="D354" i="2"/>
  <c r="E354" i="2" s="1"/>
  <c r="D355" i="2"/>
  <c r="E355" i="2" s="1"/>
  <c r="D356" i="2"/>
  <c r="E356" i="2" s="1"/>
  <c r="D357" i="2"/>
  <c r="E357" i="2" s="1"/>
  <c r="D358" i="2"/>
  <c r="E358" i="2" s="1"/>
  <c r="D359" i="2"/>
  <c r="E359" i="2" s="1"/>
  <c r="D360" i="2"/>
  <c r="E360" i="2" s="1"/>
  <c r="D361" i="2"/>
  <c r="E361" i="2" s="1"/>
  <c r="D362" i="2"/>
  <c r="E362" i="2" s="1"/>
  <c r="D363" i="2"/>
  <c r="E363" i="2" s="1"/>
  <c r="D364" i="2"/>
  <c r="E364" i="2" s="1"/>
  <c r="D365" i="2"/>
  <c r="E365" i="2" s="1"/>
  <c r="D366" i="2"/>
  <c r="E366" i="2" s="1"/>
  <c r="D367" i="2"/>
  <c r="E367" i="2" s="1"/>
  <c r="D368" i="2"/>
  <c r="E368" i="2" s="1"/>
  <c r="D369" i="2"/>
  <c r="E369" i="2" s="1"/>
  <c r="D370" i="2"/>
  <c r="E370" i="2" s="1"/>
  <c r="D371" i="2"/>
  <c r="E371" i="2" s="1"/>
  <c r="D372" i="2"/>
  <c r="E372" i="2" s="1"/>
  <c r="D373" i="2"/>
  <c r="E373" i="2" s="1"/>
  <c r="D374" i="2"/>
  <c r="E374" i="2" s="1"/>
  <c r="D375" i="2"/>
  <c r="E375" i="2" s="1"/>
  <c r="D376" i="2"/>
  <c r="E376" i="2" s="1"/>
  <c r="D377" i="2"/>
  <c r="E377" i="2" s="1"/>
  <c r="D378" i="2"/>
  <c r="E378" i="2" s="1"/>
  <c r="D379" i="2"/>
  <c r="E379" i="2" s="1"/>
  <c r="D380" i="2"/>
  <c r="E380" i="2" s="1"/>
  <c r="D381" i="2"/>
  <c r="E381" i="2" s="1"/>
  <c r="D382" i="2"/>
  <c r="E382" i="2" s="1"/>
  <c r="D383" i="2"/>
  <c r="E383" i="2" s="1"/>
  <c r="D384" i="2"/>
  <c r="E384" i="2" s="1"/>
  <c r="D385" i="2"/>
  <c r="E385" i="2" s="1"/>
  <c r="D386" i="2"/>
  <c r="E386" i="2" s="1"/>
  <c r="D387" i="2"/>
  <c r="E387" i="2" s="1"/>
  <c r="D388" i="2"/>
  <c r="E388" i="2" s="1"/>
  <c r="D389" i="2"/>
  <c r="E389" i="2" s="1"/>
  <c r="D390" i="2"/>
  <c r="E390" i="2" s="1"/>
  <c r="D391" i="2"/>
  <c r="E391" i="2" s="1"/>
  <c r="D392" i="2"/>
  <c r="E392" i="2" s="1"/>
  <c r="D393" i="2"/>
  <c r="E393" i="2" s="1"/>
  <c r="D394" i="2"/>
  <c r="E394" i="2" s="1"/>
  <c r="D395" i="2"/>
  <c r="E395" i="2" s="1"/>
  <c r="D396" i="2"/>
  <c r="E396" i="2" s="1"/>
  <c r="D397" i="2"/>
  <c r="E397" i="2" s="1"/>
  <c r="D398" i="2"/>
  <c r="E398" i="2" s="1"/>
  <c r="D399" i="2"/>
  <c r="E399" i="2" s="1"/>
  <c r="D400" i="2"/>
  <c r="E400" i="2" s="1"/>
  <c r="D401" i="2"/>
  <c r="E401" i="2" s="1"/>
  <c r="D402" i="2"/>
  <c r="E402" i="2" s="1"/>
  <c r="D403" i="2"/>
  <c r="E403" i="2" s="1"/>
  <c r="D404" i="2"/>
  <c r="E404" i="2" s="1"/>
  <c r="D405" i="2"/>
  <c r="E405" i="2" s="1"/>
  <c r="D406" i="2"/>
  <c r="E406" i="2" s="1"/>
  <c r="D407" i="2"/>
  <c r="E407" i="2" s="1"/>
  <c r="D408" i="2"/>
  <c r="E408" i="2" s="1"/>
  <c r="D409" i="2"/>
  <c r="E409" i="2" s="1"/>
  <c r="D410" i="2"/>
  <c r="E410" i="2" s="1"/>
  <c r="D411" i="2"/>
  <c r="E411" i="2" s="1"/>
  <c r="D412" i="2"/>
  <c r="E412" i="2" s="1"/>
  <c r="D413" i="2"/>
  <c r="E413" i="2" s="1"/>
  <c r="D414" i="2"/>
  <c r="E414" i="2" s="1"/>
  <c r="D415" i="2"/>
  <c r="E415" i="2" s="1"/>
  <c r="D416" i="2"/>
  <c r="E416" i="2" s="1"/>
  <c r="D417" i="2"/>
  <c r="E417" i="2" s="1"/>
  <c r="D418" i="2"/>
  <c r="E418" i="2" s="1"/>
  <c r="D419" i="2"/>
  <c r="E419" i="2" s="1"/>
  <c r="D420" i="2"/>
  <c r="E420" i="2" s="1"/>
  <c r="D421" i="2"/>
  <c r="E421" i="2" s="1"/>
  <c r="D422" i="2"/>
  <c r="E422" i="2" s="1"/>
  <c r="D423" i="2"/>
  <c r="E423" i="2" s="1"/>
  <c r="D424" i="2"/>
  <c r="E424" i="2" s="1"/>
  <c r="D425" i="2"/>
  <c r="E425" i="2" s="1"/>
  <c r="D426" i="2"/>
  <c r="E426" i="2" s="1"/>
  <c r="D427" i="2"/>
  <c r="E427" i="2" s="1"/>
  <c r="D428" i="2"/>
  <c r="E428" i="2" s="1"/>
  <c r="D429" i="2"/>
  <c r="E429" i="2" s="1"/>
  <c r="D430" i="2"/>
  <c r="E430" i="2" s="1"/>
  <c r="D431" i="2"/>
  <c r="E431" i="2" s="1"/>
  <c r="D432" i="2"/>
  <c r="E432" i="2" s="1"/>
  <c r="D433" i="2"/>
  <c r="E433" i="2" s="1"/>
  <c r="D434" i="2"/>
  <c r="E434" i="2" s="1"/>
  <c r="D435" i="2"/>
  <c r="E435" i="2" s="1"/>
  <c r="D436" i="2"/>
  <c r="E436" i="2" s="1"/>
  <c r="D437" i="2"/>
  <c r="E437" i="2" s="1"/>
  <c r="D438" i="2"/>
  <c r="E438" i="2" s="1"/>
  <c r="D439" i="2"/>
  <c r="E439" i="2" s="1"/>
  <c r="D440" i="2"/>
  <c r="E440" i="2" s="1"/>
  <c r="D441" i="2"/>
  <c r="E441" i="2" s="1"/>
  <c r="D442" i="2"/>
  <c r="E442" i="2" s="1"/>
  <c r="D443" i="2"/>
  <c r="E443" i="2" s="1"/>
  <c r="D444" i="2"/>
  <c r="E444" i="2" s="1"/>
  <c r="D445" i="2"/>
  <c r="E445" i="2" s="1"/>
  <c r="D446" i="2"/>
  <c r="E446" i="2" s="1"/>
  <c r="D447" i="2"/>
  <c r="E447" i="2" s="1"/>
  <c r="D448" i="2"/>
  <c r="E448" i="2" s="1"/>
  <c r="D449" i="2"/>
  <c r="E449" i="2" s="1"/>
  <c r="D450" i="2"/>
  <c r="E450" i="2" s="1"/>
  <c r="D451" i="2"/>
  <c r="E451" i="2" s="1"/>
  <c r="D452" i="2"/>
  <c r="E452" i="2" s="1"/>
  <c r="D453" i="2"/>
  <c r="E453" i="2" s="1"/>
  <c r="D454" i="2"/>
  <c r="E454" i="2" s="1"/>
  <c r="D455" i="2"/>
  <c r="E455" i="2" s="1"/>
  <c r="D456" i="2"/>
  <c r="E456" i="2" s="1"/>
  <c r="D457" i="2"/>
  <c r="E457" i="2" s="1"/>
  <c r="D458" i="2"/>
  <c r="E458" i="2" s="1"/>
  <c r="D459" i="2"/>
  <c r="E459" i="2" s="1"/>
  <c r="D460" i="2"/>
  <c r="E460" i="2" s="1"/>
  <c r="D461" i="2"/>
  <c r="E461" i="2" s="1"/>
  <c r="D462" i="2"/>
  <c r="E462" i="2" s="1"/>
  <c r="D463" i="2"/>
  <c r="E463" i="2" s="1"/>
  <c r="D464" i="2"/>
  <c r="E464" i="2" s="1"/>
  <c r="D465" i="2"/>
  <c r="E465" i="2" s="1"/>
  <c r="D466" i="2"/>
  <c r="E466" i="2" s="1"/>
  <c r="D467" i="2"/>
  <c r="E467" i="2" s="1"/>
  <c r="D468" i="2"/>
  <c r="E468" i="2" s="1"/>
  <c r="D469" i="2"/>
  <c r="E469" i="2" s="1"/>
  <c r="D470" i="2"/>
  <c r="E470" i="2" s="1"/>
  <c r="D471" i="2"/>
  <c r="E471" i="2" s="1"/>
  <c r="D472" i="2"/>
  <c r="E472" i="2" s="1"/>
  <c r="D473" i="2"/>
  <c r="E473" i="2" s="1"/>
  <c r="D474" i="2"/>
  <c r="E474" i="2" s="1"/>
  <c r="D475" i="2"/>
  <c r="E475" i="2" s="1"/>
  <c r="D476" i="2"/>
  <c r="E476" i="2" s="1"/>
  <c r="D477" i="2"/>
  <c r="E477" i="2" s="1"/>
  <c r="D478" i="2"/>
  <c r="E478" i="2" s="1"/>
  <c r="D479" i="2"/>
  <c r="E479" i="2" s="1"/>
  <c r="D480" i="2"/>
  <c r="E480" i="2" s="1"/>
  <c r="D481" i="2"/>
  <c r="E481" i="2" s="1"/>
  <c r="D482" i="2"/>
  <c r="E482" i="2" s="1"/>
  <c r="D483" i="2"/>
  <c r="E483" i="2" s="1"/>
  <c r="D484" i="2"/>
  <c r="E484" i="2" s="1"/>
  <c r="D485" i="2"/>
  <c r="E485" i="2" s="1"/>
  <c r="D486" i="2"/>
  <c r="E486" i="2" s="1"/>
  <c r="D487" i="2"/>
  <c r="E487" i="2" s="1"/>
  <c r="D488" i="2"/>
  <c r="E488" i="2" s="1"/>
  <c r="D489" i="2"/>
  <c r="E489" i="2" s="1"/>
  <c r="D490" i="2"/>
  <c r="E490" i="2" s="1"/>
  <c r="D491" i="2"/>
  <c r="E491" i="2" s="1"/>
  <c r="D492" i="2"/>
  <c r="E492" i="2" s="1"/>
  <c r="D493" i="2"/>
  <c r="E493" i="2" s="1"/>
  <c r="D494" i="2"/>
  <c r="E494" i="2" s="1"/>
  <c r="D495" i="2"/>
  <c r="E495" i="2" s="1"/>
  <c r="D496" i="2"/>
  <c r="E496" i="2" s="1"/>
  <c r="D497" i="2"/>
  <c r="E497" i="2" s="1"/>
  <c r="D498" i="2"/>
  <c r="E498" i="2" s="1"/>
  <c r="D499" i="2"/>
  <c r="E499" i="2" s="1"/>
  <c r="D500" i="2"/>
  <c r="E500" i="2" s="1"/>
  <c r="D501" i="2"/>
  <c r="E501" i="2" s="1"/>
  <c r="D502" i="2"/>
  <c r="E502" i="2" s="1"/>
  <c r="D503" i="2"/>
  <c r="E503" i="2" s="1"/>
  <c r="D504" i="2"/>
  <c r="E504" i="2" s="1"/>
  <c r="D505" i="2"/>
  <c r="E505" i="2" s="1"/>
  <c r="D506" i="2"/>
  <c r="E506" i="2" s="1"/>
  <c r="D507" i="2"/>
  <c r="E507" i="2" s="1"/>
  <c r="D508" i="2"/>
  <c r="E508" i="2" s="1"/>
  <c r="D509" i="2"/>
  <c r="E509" i="2" s="1"/>
  <c r="D510" i="2"/>
  <c r="E510" i="2" s="1"/>
  <c r="D511" i="2"/>
  <c r="E511" i="2" s="1"/>
  <c r="D512" i="2"/>
  <c r="E512" i="2" s="1"/>
  <c r="D513" i="2"/>
  <c r="E513" i="2" s="1"/>
  <c r="D514" i="2"/>
  <c r="E514" i="2" s="1"/>
  <c r="D515" i="2"/>
  <c r="E515" i="2" s="1"/>
  <c r="D516" i="2"/>
  <c r="E516" i="2" s="1"/>
  <c r="D517" i="2"/>
  <c r="E517" i="2" s="1"/>
  <c r="D518" i="2"/>
  <c r="E518" i="2" s="1"/>
  <c r="D519" i="2"/>
  <c r="E519" i="2" s="1"/>
  <c r="D520" i="2"/>
  <c r="E520" i="2" s="1"/>
  <c r="D521" i="2"/>
  <c r="E521" i="2" s="1"/>
  <c r="D522" i="2"/>
  <c r="E522" i="2" s="1"/>
  <c r="D523" i="2"/>
  <c r="E523" i="2" s="1"/>
  <c r="D524" i="2"/>
  <c r="E524" i="2" s="1"/>
  <c r="D525" i="2"/>
  <c r="E525" i="2" s="1"/>
  <c r="D526" i="2"/>
  <c r="E526" i="2" s="1"/>
  <c r="D527" i="2"/>
  <c r="E527" i="2" s="1"/>
  <c r="D528" i="2"/>
  <c r="E528" i="2" s="1"/>
  <c r="D529" i="2"/>
  <c r="E529" i="2" s="1"/>
  <c r="D530" i="2"/>
  <c r="E530" i="2" s="1"/>
  <c r="D531" i="2"/>
  <c r="E531" i="2" s="1"/>
  <c r="D532" i="2"/>
  <c r="E532" i="2" s="1"/>
  <c r="D533" i="2"/>
  <c r="E533" i="2" s="1"/>
  <c r="D534" i="2"/>
  <c r="E534" i="2" s="1"/>
  <c r="D535" i="2"/>
  <c r="E535" i="2" s="1"/>
  <c r="D536" i="2"/>
  <c r="E536" i="2" s="1"/>
  <c r="D537" i="2"/>
  <c r="E537" i="2" s="1"/>
  <c r="D538" i="2"/>
  <c r="E538" i="2" s="1"/>
  <c r="D539" i="2"/>
  <c r="E539" i="2" s="1"/>
  <c r="D540" i="2"/>
  <c r="E540" i="2" s="1"/>
  <c r="D541" i="2"/>
  <c r="E541" i="2" s="1"/>
  <c r="D542" i="2"/>
  <c r="E542" i="2" s="1"/>
  <c r="D543" i="2"/>
  <c r="E543" i="2" s="1"/>
  <c r="D544" i="2"/>
  <c r="E544" i="2" s="1"/>
  <c r="D545" i="2"/>
  <c r="E545" i="2" s="1"/>
  <c r="D546" i="2"/>
  <c r="E546" i="2" s="1"/>
  <c r="D547" i="2"/>
  <c r="E547" i="2" s="1"/>
  <c r="D548" i="2"/>
  <c r="E548" i="2" s="1"/>
  <c r="D549" i="2"/>
  <c r="E549" i="2" s="1"/>
  <c r="D550" i="2"/>
  <c r="E550" i="2" s="1"/>
  <c r="D551" i="2"/>
  <c r="E551" i="2" s="1"/>
  <c r="D552" i="2"/>
  <c r="E552" i="2" s="1"/>
  <c r="D553" i="2"/>
  <c r="E553" i="2" s="1"/>
  <c r="D554" i="2"/>
  <c r="E554" i="2" s="1"/>
  <c r="D555" i="2"/>
  <c r="E555" i="2" s="1"/>
  <c r="D556" i="2"/>
  <c r="E556" i="2" s="1"/>
  <c r="D557" i="2"/>
  <c r="E557" i="2" s="1"/>
  <c r="D558" i="2"/>
  <c r="E558" i="2" s="1"/>
  <c r="D559" i="2"/>
  <c r="E559" i="2" s="1"/>
  <c r="D560" i="2"/>
  <c r="E560" i="2" s="1"/>
  <c r="D561" i="2"/>
  <c r="E561" i="2" s="1"/>
  <c r="D562" i="2"/>
  <c r="E562" i="2" s="1"/>
  <c r="D563" i="2"/>
  <c r="E563" i="2" s="1"/>
  <c r="D564" i="2"/>
  <c r="E564" i="2" s="1"/>
  <c r="D565" i="2"/>
  <c r="E565" i="2" s="1"/>
  <c r="D566" i="2"/>
  <c r="E566" i="2" s="1"/>
  <c r="D567" i="2"/>
  <c r="E567" i="2" s="1"/>
  <c r="D568" i="2"/>
  <c r="E568" i="2" s="1"/>
  <c r="D569" i="2"/>
  <c r="E569" i="2" s="1"/>
  <c r="D570" i="2"/>
  <c r="E570" i="2" s="1"/>
  <c r="D571" i="2"/>
  <c r="E571" i="2" s="1"/>
  <c r="D572" i="2"/>
  <c r="E572" i="2" s="1"/>
  <c r="D573" i="2"/>
  <c r="E573" i="2" s="1"/>
  <c r="D574" i="2"/>
  <c r="E574" i="2" s="1"/>
  <c r="D575" i="2"/>
  <c r="E575" i="2" s="1"/>
  <c r="D576" i="2"/>
  <c r="E576" i="2" s="1"/>
  <c r="D577" i="2"/>
  <c r="E577" i="2" s="1"/>
  <c r="D578" i="2"/>
  <c r="E578" i="2" s="1"/>
  <c r="D579" i="2"/>
  <c r="E579" i="2" s="1"/>
  <c r="D580" i="2"/>
  <c r="E580" i="2" s="1"/>
  <c r="D581" i="2"/>
  <c r="E581" i="2" s="1"/>
  <c r="D582" i="2"/>
  <c r="E582" i="2" s="1"/>
  <c r="D583" i="2"/>
  <c r="E583" i="2" s="1"/>
  <c r="D584" i="2"/>
  <c r="E584" i="2" s="1"/>
  <c r="D585" i="2"/>
  <c r="E585" i="2" s="1"/>
  <c r="D586" i="2"/>
  <c r="E586" i="2" s="1"/>
  <c r="D587" i="2"/>
  <c r="E587" i="2" s="1"/>
  <c r="D588" i="2"/>
  <c r="E588" i="2" s="1"/>
  <c r="D589" i="2"/>
  <c r="E589" i="2" s="1"/>
  <c r="D590" i="2"/>
  <c r="E590" i="2" s="1"/>
  <c r="D591" i="2"/>
  <c r="E591" i="2" s="1"/>
  <c r="D592" i="2"/>
  <c r="E592" i="2" s="1"/>
  <c r="D593" i="2"/>
  <c r="E593" i="2" s="1"/>
  <c r="D594" i="2"/>
  <c r="E594" i="2" s="1"/>
  <c r="D595" i="2"/>
  <c r="E595" i="2" s="1"/>
  <c r="D596" i="2"/>
  <c r="E596" i="2" s="1"/>
  <c r="D597" i="2"/>
  <c r="E597" i="2" s="1"/>
  <c r="D598" i="2"/>
  <c r="E598" i="2" s="1"/>
  <c r="D599" i="2"/>
  <c r="E599" i="2" s="1"/>
  <c r="D600" i="2"/>
  <c r="E600" i="2" s="1"/>
  <c r="D601" i="2"/>
  <c r="E601" i="2" s="1"/>
  <c r="D602" i="2"/>
  <c r="E602" i="2" s="1"/>
  <c r="D603" i="2"/>
  <c r="E603" i="2" s="1"/>
  <c r="D604" i="2"/>
  <c r="E604" i="2" s="1"/>
  <c r="D605" i="2"/>
  <c r="E605" i="2" s="1"/>
  <c r="D606" i="2"/>
  <c r="E606" i="2" s="1"/>
  <c r="D607" i="2"/>
  <c r="E607" i="2" s="1"/>
  <c r="D608" i="2"/>
  <c r="E608" i="2" s="1"/>
  <c r="D609" i="2"/>
  <c r="E609" i="2" s="1"/>
  <c r="D610" i="2"/>
  <c r="E610" i="2" s="1"/>
  <c r="D611" i="2"/>
  <c r="E611" i="2" s="1"/>
  <c r="D612" i="2"/>
  <c r="E612" i="2" s="1"/>
  <c r="D613" i="2"/>
  <c r="E613" i="2" s="1"/>
  <c r="D614" i="2"/>
  <c r="E614" i="2" s="1"/>
  <c r="D615" i="2"/>
  <c r="E615" i="2" s="1"/>
  <c r="D616" i="2"/>
  <c r="E616" i="2" s="1"/>
  <c r="D617" i="2"/>
  <c r="E617" i="2" s="1"/>
  <c r="D618" i="2"/>
  <c r="E618" i="2" s="1"/>
  <c r="D619" i="2"/>
  <c r="E619" i="2" s="1"/>
  <c r="D620" i="2"/>
  <c r="E620" i="2" s="1"/>
  <c r="D621" i="2"/>
  <c r="E621" i="2" s="1"/>
  <c r="D622" i="2"/>
  <c r="E622" i="2" s="1"/>
  <c r="D623" i="2"/>
  <c r="E623" i="2" s="1"/>
  <c r="D624" i="2"/>
  <c r="E624" i="2" s="1"/>
  <c r="D625" i="2"/>
  <c r="E625" i="2" s="1"/>
  <c r="D626" i="2"/>
  <c r="E626" i="2" s="1"/>
  <c r="D627" i="2"/>
  <c r="E627" i="2" s="1"/>
  <c r="D628" i="2"/>
  <c r="E628" i="2" s="1"/>
  <c r="D629" i="2"/>
  <c r="E629" i="2" s="1"/>
  <c r="D630" i="2"/>
  <c r="E630" i="2" s="1"/>
  <c r="D631" i="2"/>
  <c r="E631" i="2" s="1"/>
  <c r="D632" i="2"/>
  <c r="E632" i="2" s="1"/>
  <c r="D633" i="2"/>
  <c r="E633" i="2" s="1"/>
  <c r="D634" i="2"/>
  <c r="E634" i="2" s="1"/>
  <c r="D635" i="2"/>
  <c r="E635" i="2" s="1"/>
  <c r="D636" i="2"/>
  <c r="E636" i="2" s="1"/>
  <c r="D637" i="2"/>
  <c r="E637" i="2" s="1"/>
  <c r="D638" i="2"/>
  <c r="E638" i="2" s="1"/>
  <c r="D639" i="2"/>
  <c r="E639" i="2" s="1"/>
  <c r="D640" i="2"/>
  <c r="E640" i="2" s="1"/>
  <c r="D641" i="2"/>
  <c r="E641" i="2" s="1"/>
  <c r="D642" i="2"/>
  <c r="E642" i="2" s="1"/>
  <c r="D643" i="2"/>
  <c r="E643" i="2" s="1"/>
  <c r="D644" i="2"/>
  <c r="E644" i="2" s="1"/>
  <c r="D645" i="2"/>
  <c r="E645" i="2" s="1"/>
  <c r="D646" i="2"/>
  <c r="E646" i="2" s="1"/>
  <c r="D647" i="2"/>
  <c r="E647" i="2" s="1"/>
  <c r="D648" i="2"/>
  <c r="E648" i="2" s="1"/>
  <c r="D649" i="2"/>
  <c r="E649" i="2" s="1"/>
  <c r="D650" i="2"/>
  <c r="E650" i="2" s="1"/>
  <c r="D651" i="2"/>
  <c r="E651" i="2" s="1"/>
  <c r="D652" i="2"/>
  <c r="E652" i="2" s="1"/>
  <c r="D653" i="2"/>
  <c r="E653" i="2" s="1"/>
  <c r="D654" i="2"/>
  <c r="E654" i="2" s="1"/>
  <c r="D655" i="2"/>
  <c r="E655" i="2" s="1"/>
  <c r="D656" i="2"/>
  <c r="E656" i="2" s="1"/>
  <c r="D657" i="2"/>
  <c r="E657" i="2" s="1"/>
  <c r="D658" i="2"/>
  <c r="E658" i="2" s="1"/>
  <c r="D659" i="2"/>
  <c r="E659" i="2" s="1"/>
  <c r="D660" i="2"/>
  <c r="E660" i="2" s="1"/>
  <c r="D661" i="2"/>
  <c r="E661" i="2" s="1"/>
  <c r="D662" i="2"/>
  <c r="E662" i="2" s="1"/>
  <c r="D663" i="2"/>
  <c r="E663" i="2" s="1"/>
  <c r="D664" i="2"/>
  <c r="E664" i="2" s="1"/>
  <c r="D665" i="2"/>
  <c r="E665" i="2" s="1"/>
  <c r="D666" i="2"/>
  <c r="E666" i="2" s="1"/>
  <c r="D667" i="2"/>
  <c r="E667" i="2" s="1"/>
  <c r="D668" i="2"/>
  <c r="E668" i="2" s="1"/>
  <c r="D669" i="2"/>
  <c r="E669" i="2" s="1"/>
  <c r="D670" i="2"/>
  <c r="E670" i="2" s="1"/>
  <c r="D671" i="2"/>
  <c r="E671" i="2" s="1"/>
  <c r="D672" i="2"/>
  <c r="E672" i="2" s="1"/>
  <c r="D673" i="2"/>
  <c r="E673" i="2" s="1"/>
  <c r="D674" i="2"/>
  <c r="E674" i="2" s="1"/>
  <c r="D675" i="2"/>
  <c r="E675" i="2" s="1"/>
  <c r="D676" i="2"/>
  <c r="E676" i="2" s="1"/>
  <c r="D677" i="2"/>
  <c r="E677" i="2" s="1"/>
  <c r="D678" i="2"/>
  <c r="E678" i="2" s="1"/>
  <c r="D679" i="2"/>
  <c r="E679" i="2" s="1"/>
  <c r="D680" i="2"/>
  <c r="E680" i="2" s="1"/>
  <c r="D681" i="2"/>
  <c r="E681" i="2" s="1"/>
  <c r="D682" i="2"/>
  <c r="E682" i="2" s="1"/>
  <c r="D683" i="2"/>
  <c r="E683" i="2" s="1"/>
  <c r="D684" i="2"/>
  <c r="E684" i="2" s="1"/>
  <c r="D685" i="2"/>
  <c r="E685" i="2" s="1"/>
  <c r="D686" i="2"/>
  <c r="E686" i="2" s="1"/>
  <c r="D687" i="2"/>
  <c r="E687" i="2" s="1"/>
  <c r="D688" i="2"/>
  <c r="E688" i="2" s="1"/>
  <c r="D689" i="2"/>
  <c r="E689" i="2" s="1"/>
  <c r="D690" i="2"/>
  <c r="E690" i="2" s="1"/>
  <c r="D691" i="2"/>
  <c r="E691" i="2" s="1"/>
  <c r="D692" i="2"/>
  <c r="E692" i="2" s="1"/>
  <c r="D693" i="2"/>
  <c r="E693" i="2" s="1"/>
  <c r="D694" i="2"/>
  <c r="E694" i="2" s="1"/>
  <c r="D695" i="2"/>
  <c r="E695" i="2" s="1"/>
  <c r="D696" i="2"/>
  <c r="E696" i="2" s="1"/>
  <c r="D697" i="2"/>
  <c r="E697" i="2" s="1"/>
  <c r="D698" i="2"/>
  <c r="E698" i="2" s="1"/>
  <c r="D699" i="2"/>
  <c r="E699" i="2" s="1"/>
  <c r="D700" i="2"/>
  <c r="E700" i="2" s="1"/>
  <c r="D701" i="2"/>
  <c r="E701" i="2" s="1"/>
  <c r="D702" i="2"/>
  <c r="E702" i="2" s="1"/>
  <c r="D703" i="2"/>
  <c r="E703" i="2" s="1"/>
  <c r="D704" i="2"/>
  <c r="E704" i="2" s="1"/>
  <c r="D705" i="2"/>
  <c r="E705" i="2" s="1"/>
  <c r="D706" i="2"/>
  <c r="E706" i="2" s="1"/>
  <c r="D707" i="2"/>
  <c r="E707" i="2" s="1"/>
  <c r="D708" i="2"/>
  <c r="E708" i="2" s="1"/>
  <c r="D709" i="2"/>
  <c r="E709" i="2" s="1"/>
  <c r="D710" i="2"/>
  <c r="E710" i="2" s="1"/>
  <c r="D711" i="2"/>
  <c r="E711" i="2" s="1"/>
  <c r="D712" i="2"/>
  <c r="E712" i="2" s="1"/>
  <c r="D713" i="2"/>
  <c r="E713" i="2" s="1"/>
  <c r="D714" i="2"/>
  <c r="E714" i="2" s="1"/>
  <c r="D715" i="2"/>
  <c r="E715" i="2" s="1"/>
  <c r="D716" i="2"/>
  <c r="E716" i="2" s="1"/>
  <c r="D717" i="2"/>
  <c r="E717" i="2" s="1"/>
  <c r="D718" i="2"/>
  <c r="E718" i="2" s="1"/>
  <c r="D719" i="2"/>
  <c r="E719" i="2" s="1"/>
  <c r="D720" i="2"/>
  <c r="E720" i="2" s="1"/>
  <c r="D721" i="2"/>
  <c r="E721" i="2" s="1"/>
  <c r="D722" i="2"/>
  <c r="E722" i="2" s="1"/>
  <c r="D723" i="2"/>
  <c r="E723" i="2" s="1"/>
  <c r="D724" i="2"/>
  <c r="E724" i="2" s="1"/>
  <c r="D725" i="2"/>
  <c r="E725" i="2" s="1"/>
  <c r="D726" i="2"/>
  <c r="E726" i="2" s="1"/>
  <c r="D727" i="2"/>
  <c r="E727" i="2" s="1"/>
  <c r="D728" i="2"/>
  <c r="E728" i="2" s="1"/>
  <c r="D729" i="2"/>
  <c r="E729" i="2" s="1"/>
  <c r="D730" i="2"/>
  <c r="E730" i="2" s="1"/>
  <c r="D731" i="2"/>
  <c r="E731" i="2" s="1"/>
  <c r="D732" i="2"/>
  <c r="E732" i="2" s="1"/>
  <c r="D733" i="2"/>
  <c r="E733" i="2" s="1"/>
  <c r="D734" i="2"/>
  <c r="E734" i="2" s="1"/>
  <c r="D735" i="2"/>
  <c r="E735" i="2" s="1"/>
  <c r="D736" i="2"/>
  <c r="E736" i="2" s="1"/>
  <c r="D737" i="2"/>
  <c r="E737" i="2" s="1"/>
  <c r="D738" i="2"/>
  <c r="E738" i="2" s="1"/>
  <c r="D739" i="2"/>
  <c r="E739" i="2" s="1"/>
  <c r="D740" i="2"/>
  <c r="E740" i="2" s="1"/>
  <c r="D741" i="2"/>
  <c r="E741" i="2" s="1"/>
  <c r="D742" i="2"/>
  <c r="E742" i="2" s="1"/>
  <c r="D743" i="2"/>
  <c r="E743" i="2" s="1"/>
  <c r="D744" i="2"/>
  <c r="E744" i="2" s="1"/>
  <c r="D745" i="2"/>
  <c r="E745" i="2" s="1"/>
  <c r="D746" i="2"/>
  <c r="E746" i="2" s="1"/>
  <c r="D747" i="2"/>
  <c r="E747" i="2" s="1"/>
  <c r="D748" i="2"/>
  <c r="E748" i="2" s="1"/>
  <c r="D749" i="2"/>
  <c r="E749" i="2" s="1"/>
  <c r="D750" i="2"/>
  <c r="E750" i="2" s="1"/>
  <c r="D751" i="2"/>
  <c r="E751" i="2" s="1"/>
  <c r="D752" i="2"/>
  <c r="E752" i="2" s="1"/>
  <c r="D753" i="2"/>
  <c r="E753" i="2" s="1"/>
  <c r="D754" i="2"/>
  <c r="E754" i="2" s="1"/>
  <c r="D755" i="2"/>
  <c r="E755" i="2" s="1"/>
  <c r="D756" i="2"/>
  <c r="E756" i="2" s="1"/>
  <c r="D757" i="2"/>
  <c r="E757" i="2" s="1"/>
  <c r="D758" i="2"/>
  <c r="E758" i="2" s="1"/>
  <c r="D759" i="2"/>
  <c r="E759" i="2" s="1"/>
  <c r="D760" i="2"/>
  <c r="E760" i="2" s="1"/>
  <c r="D761" i="2"/>
  <c r="E761" i="2" s="1"/>
  <c r="D762" i="2"/>
  <c r="E762" i="2" s="1"/>
  <c r="D763" i="2"/>
  <c r="E763" i="2" s="1"/>
  <c r="D764" i="2"/>
  <c r="E764" i="2" s="1"/>
  <c r="D765" i="2"/>
  <c r="E765" i="2" s="1"/>
  <c r="D766" i="2"/>
  <c r="E766" i="2" s="1"/>
  <c r="D767" i="2"/>
  <c r="E767" i="2" s="1"/>
  <c r="D768" i="2"/>
  <c r="E768" i="2" s="1"/>
  <c r="D769" i="2"/>
  <c r="E769" i="2" s="1"/>
  <c r="D770" i="2"/>
  <c r="E770" i="2" s="1"/>
  <c r="D771" i="2"/>
  <c r="E771" i="2" s="1"/>
  <c r="D772" i="2"/>
  <c r="E772" i="2" s="1"/>
  <c r="D773" i="2"/>
  <c r="E773" i="2" s="1"/>
  <c r="D774" i="2"/>
  <c r="E774" i="2" s="1"/>
  <c r="D775" i="2"/>
  <c r="E775" i="2" s="1"/>
  <c r="D776" i="2"/>
  <c r="E776" i="2" s="1"/>
  <c r="D777" i="2"/>
  <c r="E777" i="2" s="1"/>
  <c r="D778" i="2"/>
  <c r="E778" i="2" s="1"/>
  <c r="D779" i="2"/>
  <c r="E779" i="2" s="1"/>
  <c r="D780" i="2"/>
  <c r="E780" i="2" s="1"/>
  <c r="D781" i="2"/>
  <c r="E781" i="2" s="1"/>
  <c r="D782" i="2"/>
  <c r="E782" i="2" s="1"/>
  <c r="D783" i="2"/>
  <c r="E783" i="2" s="1"/>
  <c r="D784" i="2"/>
  <c r="E784" i="2" s="1"/>
  <c r="D785" i="2"/>
  <c r="E785" i="2" s="1"/>
  <c r="D786" i="2"/>
  <c r="E786" i="2" s="1"/>
  <c r="D787" i="2"/>
  <c r="E787" i="2" s="1"/>
  <c r="D788" i="2"/>
  <c r="E788" i="2" s="1"/>
  <c r="D789" i="2"/>
  <c r="E789" i="2" s="1"/>
  <c r="D790" i="2"/>
  <c r="E790" i="2" s="1"/>
  <c r="D791" i="2"/>
  <c r="E791" i="2" s="1"/>
  <c r="D792" i="2"/>
  <c r="E792" i="2" s="1"/>
  <c r="D793" i="2"/>
  <c r="E793" i="2" s="1"/>
  <c r="D794" i="2"/>
  <c r="E794" i="2" s="1"/>
  <c r="D795" i="2"/>
  <c r="E795" i="2" s="1"/>
  <c r="D796" i="2"/>
  <c r="E796" i="2" s="1"/>
  <c r="D797" i="2"/>
  <c r="E797" i="2" s="1"/>
  <c r="D798" i="2"/>
  <c r="E798" i="2" s="1"/>
  <c r="D799" i="2"/>
  <c r="E799" i="2" s="1"/>
  <c r="D800" i="2"/>
  <c r="E800" i="2" s="1"/>
  <c r="D801" i="2"/>
  <c r="E801" i="2" s="1"/>
  <c r="D802" i="2"/>
  <c r="E802" i="2" s="1"/>
  <c r="D803" i="2"/>
  <c r="E803" i="2" s="1"/>
  <c r="D804" i="2"/>
  <c r="E804" i="2" s="1"/>
  <c r="D805" i="2"/>
  <c r="E805" i="2" s="1"/>
  <c r="D806" i="2"/>
  <c r="E806" i="2" s="1"/>
  <c r="D807" i="2"/>
  <c r="E807" i="2" s="1"/>
  <c r="D808" i="2"/>
  <c r="E808" i="2" s="1"/>
  <c r="D809" i="2"/>
  <c r="E809" i="2" s="1"/>
  <c r="D810" i="2"/>
  <c r="E810" i="2" s="1"/>
  <c r="D811" i="2"/>
  <c r="E811" i="2" s="1"/>
  <c r="D812" i="2"/>
  <c r="E812" i="2" s="1"/>
  <c r="D813" i="2"/>
  <c r="E813" i="2" s="1"/>
  <c r="D814" i="2"/>
  <c r="E814" i="2" s="1"/>
  <c r="D815" i="2"/>
  <c r="E815" i="2" s="1"/>
  <c r="D816" i="2"/>
  <c r="E816" i="2" s="1"/>
  <c r="D817" i="2"/>
  <c r="E817" i="2" s="1"/>
  <c r="D818" i="2"/>
  <c r="E818" i="2" s="1"/>
  <c r="D819" i="2"/>
  <c r="E819" i="2" s="1"/>
  <c r="D820" i="2"/>
  <c r="E820" i="2" s="1"/>
  <c r="D821" i="2"/>
  <c r="E821" i="2" s="1"/>
  <c r="D822" i="2"/>
  <c r="E822" i="2" s="1"/>
  <c r="D823" i="2"/>
  <c r="E823" i="2" s="1"/>
  <c r="D824" i="2"/>
  <c r="E824" i="2" s="1"/>
  <c r="D825" i="2"/>
  <c r="E825" i="2" s="1"/>
  <c r="D826" i="2"/>
  <c r="E826" i="2" s="1"/>
  <c r="D827" i="2"/>
  <c r="E827" i="2" s="1"/>
  <c r="D828" i="2"/>
  <c r="E828" i="2" s="1"/>
  <c r="D829" i="2"/>
  <c r="E829" i="2" s="1"/>
  <c r="D830" i="2"/>
  <c r="E830" i="2" s="1"/>
  <c r="D831" i="2"/>
  <c r="E831" i="2" s="1"/>
  <c r="D832" i="2"/>
  <c r="E832" i="2" s="1"/>
  <c r="D833" i="2"/>
  <c r="E833" i="2" s="1"/>
  <c r="D834" i="2"/>
  <c r="E834" i="2" s="1"/>
  <c r="D835" i="2"/>
  <c r="E835" i="2" s="1"/>
  <c r="D836" i="2"/>
  <c r="E836" i="2" s="1"/>
  <c r="D837" i="2"/>
  <c r="E837" i="2" s="1"/>
  <c r="D838" i="2"/>
  <c r="E838" i="2" s="1"/>
  <c r="D839" i="2"/>
  <c r="E839" i="2" s="1"/>
  <c r="D840" i="2"/>
  <c r="E840" i="2" s="1"/>
  <c r="D841" i="2"/>
  <c r="E841" i="2" s="1"/>
  <c r="D842" i="2"/>
  <c r="E842" i="2" s="1"/>
  <c r="D843" i="2"/>
  <c r="E843" i="2" s="1"/>
  <c r="D844" i="2"/>
  <c r="E844" i="2" s="1"/>
  <c r="D845" i="2"/>
  <c r="E845" i="2" s="1"/>
  <c r="D846" i="2"/>
  <c r="E846" i="2" s="1"/>
  <c r="D847" i="2"/>
  <c r="E847" i="2" s="1"/>
  <c r="D848" i="2"/>
  <c r="E848" i="2" s="1"/>
  <c r="D849" i="2"/>
  <c r="E849" i="2" s="1"/>
  <c r="D850" i="2"/>
  <c r="E850" i="2" s="1"/>
  <c r="D851" i="2"/>
  <c r="E851" i="2" s="1"/>
  <c r="D852" i="2"/>
  <c r="E852" i="2" s="1"/>
  <c r="D853" i="2"/>
  <c r="E853" i="2" s="1"/>
  <c r="D854" i="2"/>
  <c r="E854" i="2" s="1"/>
  <c r="D855" i="2"/>
  <c r="E855" i="2" s="1"/>
  <c r="D856" i="2"/>
  <c r="E856" i="2" s="1"/>
  <c r="D857" i="2"/>
  <c r="E857" i="2" s="1"/>
  <c r="D858" i="2"/>
  <c r="E858" i="2" s="1"/>
  <c r="D859" i="2"/>
  <c r="E859" i="2" s="1"/>
  <c r="D860" i="2"/>
  <c r="E860" i="2" s="1"/>
  <c r="D861" i="2"/>
  <c r="E861" i="2" s="1"/>
  <c r="D862" i="2"/>
  <c r="E862" i="2" s="1"/>
  <c r="D863" i="2"/>
  <c r="E863" i="2" s="1"/>
  <c r="D864" i="2"/>
  <c r="E864" i="2" s="1"/>
  <c r="D865" i="2"/>
  <c r="E865" i="2" s="1"/>
  <c r="D866" i="2"/>
  <c r="E866" i="2" s="1"/>
  <c r="D867" i="2"/>
  <c r="E867" i="2" s="1"/>
  <c r="D868" i="2"/>
  <c r="E868" i="2" s="1"/>
  <c r="D869" i="2"/>
  <c r="E869" i="2" s="1"/>
  <c r="D870" i="2"/>
  <c r="E870" i="2" s="1"/>
  <c r="D871" i="2"/>
  <c r="E871" i="2" s="1"/>
  <c r="D872" i="2"/>
  <c r="E872" i="2" s="1"/>
  <c r="D873" i="2"/>
  <c r="E873" i="2" s="1"/>
  <c r="D874" i="2"/>
  <c r="E874" i="2" s="1"/>
  <c r="D875" i="2"/>
  <c r="E875" i="2" s="1"/>
  <c r="D876" i="2"/>
  <c r="E876" i="2" s="1"/>
  <c r="D877" i="2"/>
  <c r="E877" i="2" s="1"/>
  <c r="D878" i="2"/>
  <c r="E878" i="2" s="1"/>
  <c r="D879" i="2"/>
  <c r="E879" i="2" s="1"/>
  <c r="D880" i="2"/>
  <c r="E880" i="2" s="1"/>
  <c r="D881" i="2"/>
  <c r="E881" i="2" s="1"/>
  <c r="D882" i="2"/>
  <c r="E882" i="2" s="1"/>
  <c r="D883" i="2"/>
  <c r="E883" i="2" s="1"/>
  <c r="D884" i="2"/>
  <c r="E884" i="2" s="1"/>
  <c r="D885" i="2"/>
  <c r="E885" i="2" s="1"/>
  <c r="D886" i="2"/>
  <c r="E886" i="2" s="1"/>
  <c r="D887" i="2"/>
  <c r="E887" i="2" s="1"/>
  <c r="D888" i="2"/>
  <c r="E888" i="2" s="1"/>
  <c r="D889" i="2"/>
  <c r="E889" i="2" s="1"/>
  <c r="D890" i="2"/>
  <c r="E890" i="2" s="1"/>
  <c r="D891" i="2"/>
  <c r="E891" i="2" s="1"/>
  <c r="D892" i="2"/>
  <c r="E892" i="2" s="1"/>
  <c r="D893" i="2"/>
  <c r="E893" i="2" s="1"/>
  <c r="D894" i="2"/>
  <c r="E894" i="2" s="1"/>
  <c r="D895" i="2"/>
  <c r="E895" i="2" s="1"/>
  <c r="D896" i="2"/>
  <c r="E896" i="2" s="1"/>
  <c r="D897" i="2"/>
  <c r="E897" i="2" s="1"/>
  <c r="D898" i="2"/>
  <c r="E898" i="2" s="1"/>
  <c r="D899" i="2"/>
  <c r="E899" i="2" s="1"/>
  <c r="D900" i="2"/>
  <c r="E900" i="2" s="1"/>
  <c r="D901" i="2"/>
  <c r="E901" i="2" s="1"/>
  <c r="D902" i="2"/>
  <c r="E902" i="2" s="1"/>
  <c r="D903" i="2"/>
  <c r="E903" i="2" s="1"/>
  <c r="D904" i="2"/>
  <c r="E904" i="2" s="1"/>
  <c r="D905" i="2"/>
  <c r="E905" i="2" s="1"/>
  <c r="D906" i="2"/>
  <c r="E906" i="2" s="1"/>
  <c r="D907" i="2"/>
  <c r="E907" i="2" s="1"/>
  <c r="D908" i="2"/>
  <c r="E908" i="2" s="1"/>
  <c r="D909" i="2"/>
  <c r="E909" i="2" s="1"/>
  <c r="D910" i="2"/>
  <c r="E910" i="2" s="1"/>
  <c r="D911" i="2"/>
  <c r="E911" i="2" s="1"/>
  <c r="D912" i="2"/>
  <c r="E912" i="2" s="1"/>
  <c r="D913" i="2"/>
  <c r="E913" i="2" s="1"/>
  <c r="D914" i="2"/>
  <c r="E914" i="2" s="1"/>
  <c r="D915" i="2"/>
  <c r="E915" i="2" s="1"/>
  <c r="D916" i="2"/>
  <c r="E916" i="2" s="1"/>
  <c r="D917" i="2"/>
  <c r="E917" i="2" s="1"/>
  <c r="D918" i="2"/>
  <c r="E918" i="2" s="1"/>
  <c r="D919" i="2"/>
  <c r="E919" i="2" s="1"/>
  <c r="D920" i="2"/>
  <c r="E920" i="2" s="1"/>
  <c r="D921" i="2"/>
  <c r="E921" i="2" s="1"/>
  <c r="D922" i="2"/>
  <c r="E922" i="2" s="1"/>
  <c r="D923" i="2"/>
  <c r="E923" i="2" s="1"/>
  <c r="D924" i="2"/>
  <c r="E924" i="2" s="1"/>
  <c r="D925" i="2"/>
  <c r="E925" i="2" s="1"/>
  <c r="D926" i="2"/>
  <c r="E926" i="2" s="1"/>
  <c r="D927" i="2"/>
  <c r="E927" i="2" s="1"/>
  <c r="D928" i="2"/>
  <c r="E928" i="2" s="1"/>
  <c r="D929" i="2"/>
  <c r="E929" i="2" s="1"/>
  <c r="D930" i="2"/>
  <c r="E930" i="2" s="1"/>
  <c r="D931" i="2"/>
  <c r="E931" i="2" s="1"/>
  <c r="D932" i="2"/>
  <c r="E932" i="2" s="1"/>
  <c r="D933" i="2"/>
  <c r="E933" i="2" s="1"/>
  <c r="D934" i="2"/>
  <c r="E934" i="2" s="1"/>
  <c r="D935" i="2"/>
  <c r="E935" i="2" s="1"/>
  <c r="D936" i="2"/>
  <c r="E936" i="2" s="1"/>
  <c r="D937" i="2"/>
  <c r="E937" i="2" s="1"/>
  <c r="D938" i="2"/>
  <c r="E938" i="2" s="1"/>
  <c r="D939" i="2"/>
  <c r="E939" i="2" s="1"/>
  <c r="D940" i="2"/>
  <c r="E940" i="2" s="1"/>
  <c r="D941" i="2"/>
  <c r="E941" i="2" s="1"/>
  <c r="D942" i="2"/>
  <c r="E942" i="2" s="1"/>
  <c r="D943" i="2"/>
  <c r="E943" i="2" s="1"/>
  <c r="D944" i="2"/>
  <c r="E944" i="2" s="1"/>
  <c r="D945" i="2"/>
  <c r="E945" i="2" s="1"/>
  <c r="D946" i="2"/>
  <c r="E946" i="2" s="1"/>
  <c r="D947" i="2"/>
  <c r="E947" i="2" s="1"/>
  <c r="D948" i="2"/>
  <c r="E948" i="2" s="1"/>
  <c r="D949" i="2"/>
  <c r="E949" i="2" s="1"/>
  <c r="D950" i="2"/>
  <c r="E950" i="2" s="1"/>
  <c r="D951" i="2"/>
  <c r="E951" i="2" s="1"/>
  <c r="D952" i="2"/>
  <c r="E952" i="2" s="1"/>
  <c r="D953" i="2"/>
  <c r="E953" i="2" s="1"/>
  <c r="D954" i="2"/>
  <c r="E954" i="2" s="1"/>
  <c r="D955" i="2"/>
  <c r="E955" i="2" s="1"/>
  <c r="D956" i="2"/>
  <c r="E956" i="2" s="1"/>
  <c r="D957" i="2"/>
  <c r="E957" i="2" s="1"/>
  <c r="D958" i="2"/>
  <c r="E958" i="2" s="1"/>
  <c r="D959" i="2"/>
  <c r="E959" i="2" s="1"/>
  <c r="D960" i="2"/>
  <c r="E960" i="2" s="1"/>
  <c r="D961" i="2"/>
  <c r="E961" i="2" s="1"/>
  <c r="D962" i="2"/>
  <c r="E962" i="2" s="1"/>
  <c r="D963" i="2"/>
  <c r="E963" i="2" s="1"/>
  <c r="D964" i="2"/>
  <c r="E964" i="2" s="1"/>
  <c r="D965" i="2"/>
  <c r="E965" i="2" s="1"/>
  <c r="D966" i="2"/>
  <c r="E966" i="2" s="1"/>
  <c r="D967" i="2"/>
  <c r="E967" i="2" s="1"/>
  <c r="D968" i="2"/>
  <c r="E968" i="2" s="1"/>
  <c r="D969" i="2"/>
  <c r="E969" i="2" s="1"/>
  <c r="D970" i="2"/>
  <c r="E970" i="2" s="1"/>
  <c r="D971" i="2"/>
  <c r="E971" i="2" s="1"/>
  <c r="D972" i="2"/>
  <c r="E972" i="2" s="1"/>
  <c r="D973" i="2"/>
  <c r="E973" i="2" s="1"/>
  <c r="D974" i="2"/>
  <c r="E974" i="2" s="1"/>
  <c r="D975" i="2"/>
  <c r="E975" i="2" s="1"/>
  <c r="D976" i="2"/>
  <c r="E976" i="2" s="1"/>
  <c r="D977" i="2"/>
  <c r="E977" i="2" s="1"/>
  <c r="D978" i="2"/>
  <c r="E978" i="2" s="1"/>
  <c r="D979" i="2"/>
  <c r="E979" i="2" s="1"/>
  <c r="D980" i="2"/>
  <c r="E980" i="2" s="1"/>
  <c r="D981" i="2"/>
  <c r="E981" i="2" s="1"/>
  <c r="D982" i="2"/>
  <c r="E982" i="2" s="1"/>
  <c r="D983" i="2"/>
  <c r="E983" i="2" s="1"/>
  <c r="D984" i="2"/>
  <c r="E984" i="2" s="1"/>
  <c r="D985" i="2"/>
  <c r="E985" i="2" s="1"/>
  <c r="D986" i="2"/>
  <c r="E986" i="2" s="1"/>
  <c r="D987" i="2"/>
  <c r="E987" i="2" s="1"/>
  <c r="D988" i="2"/>
  <c r="E988" i="2" s="1"/>
  <c r="D989" i="2"/>
  <c r="E989" i="2" s="1"/>
  <c r="D990" i="2"/>
  <c r="E990" i="2" s="1"/>
  <c r="D991" i="2"/>
  <c r="E991" i="2" s="1"/>
  <c r="D992" i="2"/>
  <c r="E992" i="2" s="1"/>
  <c r="D993" i="2"/>
  <c r="E993" i="2" s="1"/>
  <c r="D994" i="2"/>
  <c r="E994" i="2" s="1"/>
  <c r="D995" i="2"/>
  <c r="E995" i="2" s="1"/>
  <c r="D996" i="2"/>
  <c r="E996" i="2" s="1"/>
  <c r="D997" i="2"/>
  <c r="E997" i="2" s="1"/>
  <c r="D998" i="2"/>
  <c r="E998" i="2" s="1"/>
  <c r="D999" i="2"/>
  <c r="E999" i="2" s="1"/>
  <c r="D1000" i="2"/>
  <c r="E1000" i="2" s="1"/>
  <c r="D1001" i="2"/>
  <c r="E1001" i="2" s="1"/>
  <c r="D1002" i="2"/>
  <c r="E1002" i="2" s="1"/>
  <c r="D1003" i="2"/>
  <c r="E1003" i="2" s="1"/>
  <c r="D1004" i="2"/>
  <c r="E1004" i="2" s="1"/>
  <c r="D1005" i="2"/>
  <c r="E1005" i="2" s="1"/>
  <c r="D1006" i="2"/>
  <c r="E1006" i="2" s="1"/>
  <c r="D1007" i="2"/>
  <c r="E1007" i="2" s="1"/>
  <c r="D1008" i="2"/>
  <c r="E1008" i="2" s="1"/>
  <c r="D1009" i="2"/>
  <c r="E1009" i="2" s="1"/>
  <c r="D1010" i="2"/>
  <c r="E1010" i="2" s="1"/>
  <c r="D1011" i="2"/>
  <c r="E1011" i="2" s="1"/>
  <c r="D1012" i="2"/>
  <c r="E1012" i="2" s="1"/>
  <c r="D1013" i="2"/>
  <c r="E1013" i="2" s="1"/>
  <c r="D1014" i="2"/>
  <c r="E1014" i="2" s="1"/>
  <c r="D1015" i="2"/>
  <c r="E1015" i="2" s="1"/>
  <c r="D1016" i="2"/>
  <c r="E1016" i="2" s="1"/>
  <c r="D1017" i="2"/>
  <c r="E1017" i="2" s="1"/>
  <c r="D1018" i="2"/>
  <c r="E1018" i="2" s="1"/>
  <c r="D1019" i="2"/>
  <c r="E1019" i="2" s="1"/>
  <c r="D1020" i="2"/>
  <c r="E1020" i="2" s="1"/>
  <c r="D1021" i="2"/>
  <c r="E1021" i="2" s="1"/>
  <c r="D1022" i="2"/>
  <c r="E1022" i="2" s="1"/>
  <c r="D1023" i="2"/>
  <c r="E1023" i="2" s="1"/>
  <c r="D1024" i="2"/>
  <c r="E1024" i="2" s="1"/>
  <c r="D1025" i="2"/>
  <c r="E1025" i="2" s="1"/>
  <c r="D1026" i="2"/>
  <c r="E1026" i="2" s="1"/>
  <c r="D1027" i="2"/>
  <c r="E1027" i="2" s="1"/>
  <c r="D1028" i="2"/>
  <c r="E1028" i="2" s="1"/>
  <c r="D1029" i="2"/>
  <c r="E1029" i="2" s="1"/>
  <c r="D1030" i="2"/>
  <c r="E1030" i="2" s="1"/>
  <c r="D1031" i="2"/>
  <c r="E1031" i="2" s="1"/>
  <c r="D1032" i="2"/>
  <c r="E1032" i="2" s="1"/>
  <c r="D1033" i="2"/>
  <c r="E1033" i="2" s="1"/>
  <c r="D1034" i="2"/>
  <c r="E1034" i="2" s="1"/>
  <c r="D1035" i="2"/>
  <c r="E1035" i="2" s="1"/>
  <c r="D1036" i="2"/>
  <c r="E1036" i="2" s="1"/>
  <c r="D1037" i="2"/>
  <c r="E1037" i="2" s="1"/>
  <c r="D1038" i="2"/>
  <c r="E1038" i="2" s="1"/>
  <c r="D1039" i="2"/>
  <c r="E1039" i="2" s="1"/>
  <c r="D1040" i="2"/>
  <c r="E1040" i="2" s="1"/>
  <c r="D1041" i="2"/>
  <c r="E1041" i="2" s="1"/>
  <c r="D1042" i="2"/>
  <c r="E1042" i="2" s="1"/>
  <c r="D1043" i="2"/>
  <c r="E1043" i="2" s="1"/>
  <c r="D1044" i="2"/>
  <c r="E1044" i="2" s="1"/>
  <c r="D1045" i="2"/>
  <c r="E1045" i="2" s="1"/>
  <c r="D1046" i="2"/>
  <c r="E1046" i="2" s="1"/>
  <c r="D1047" i="2"/>
  <c r="E1047" i="2" s="1"/>
  <c r="D1048" i="2"/>
  <c r="E1048" i="2" s="1"/>
  <c r="D1049" i="2"/>
  <c r="E1049" i="2" s="1"/>
  <c r="D1050" i="2"/>
  <c r="E1050" i="2" s="1"/>
  <c r="D1051" i="2"/>
  <c r="E1051" i="2" s="1"/>
  <c r="D1052" i="2"/>
  <c r="E1052" i="2" s="1"/>
  <c r="D1053" i="2"/>
  <c r="E1053" i="2" s="1"/>
  <c r="D1054" i="2"/>
  <c r="E1054" i="2" s="1"/>
  <c r="D1055" i="2"/>
  <c r="E1055" i="2" s="1"/>
  <c r="D1056" i="2"/>
  <c r="E1056" i="2" s="1"/>
  <c r="D1057" i="2"/>
  <c r="E1057" i="2" s="1"/>
  <c r="D1058" i="2"/>
  <c r="E1058" i="2" s="1"/>
  <c r="D1059" i="2"/>
  <c r="E1059" i="2" s="1"/>
  <c r="D1060" i="2"/>
  <c r="E1060" i="2" s="1"/>
  <c r="D1061" i="2"/>
  <c r="E1061" i="2" s="1"/>
  <c r="D1062" i="2"/>
  <c r="E1062" i="2" s="1"/>
  <c r="D1063" i="2"/>
  <c r="E1063" i="2" s="1"/>
  <c r="D1064" i="2"/>
  <c r="E1064" i="2" s="1"/>
  <c r="D1065" i="2"/>
  <c r="E1065" i="2" s="1"/>
  <c r="D1066" i="2"/>
  <c r="E1066" i="2" s="1"/>
  <c r="D1067" i="2"/>
  <c r="E1067" i="2" s="1"/>
  <c r="D1068" i="2"/>
  <c r="E1068" i="2" s="1"/>
  <c r="D1069" i="2"/>
  <c r="E1069" i="2" s="1"/>
  <c r="D1070" i="2"/>
  <c r="E1070" i="2" s="1"/>
  <c r="D1071" i="2"/>
  <c r="E1071" i="2" s="1"/>
  <c r="D1072" i="2"/>
  <c r="E1072" i="2" s="1"/>
  <c r="D1073" i="2"/>
  <c r="E1073" i="2" s="1"/>
  <c r="D1074" i="2"/>
  <c r="E1074" i="2" s="1"/>
  <c r="D1075" i="2"/>
  <c r="E1075" i="2" s="1"/>
  <c r="D1076" i="2"/>
  <c r="E1076" i="2" s="1"/>
  <c r="D1077" i="2"/>
  <c r="E1077" i="2" s="1"/>
  <c r="D1078" i="2"/>
  <c r="E1078" i="2" s="1"/>
  <c r="D1079" i="2"/>
  <c r="E1079" i="2" s="1"/>
  <c r="D1080" i="2"/>
  <c r="E1080" i="2" s="1"/>
  <c r="D1081" i="2"/>
  <c r="E1081" i="2" s="1"/>
  <c r="D1082" i="2"/>
  <c r="E1082" i="2" s="1"/>
  <c r="D1083" i="2"/>
  <c r="E1083" i="2" s="1"/>
  <c r="D1084" i="2"/>
  <c r="E1084" i="2" s="1"/>
  <c r="D1085" i="2"/>
  <c r="E1085" i="2" s="1"/>
  <c r="D1086" i="2"/>
  <c r="E1086" i="2" s="1"/>
  <c r="D1087" i="2"/>
  <c r="E1087" i="2" s="1"/>
  <c r="D1088" i="2"/>
  <c r="E1088" i="2" s="1"/>
  <c r="D1089" i="2"/>
  <c r="E1089" i="2" s="1"/>
  <c r="D1090" i="2"/>
  <c r="E1090" i="2" s="1"/>
  <c r="D1091" i="2"/>
  <c r="E1091" i="2" s="1"/>
  <c r="D1092" i="2"/>
  <c r="E1092" i="2" s="1"/>
  <c r="D1093" i="2"/>
  <c r="E1093" i="2" s="1"/>
  <c r="D1094" i="2"/>
  <c r="E1094" i="2" s="1"/>
  <c r="D1095" i="2"/>
  <c r="E1095" i="2" s="1"/>
  <c r="D1096" i="2"/>
  <c r="E1096" i="2" s="1"/>
  <c r="D1097" i="2"/>
  <c r="E1097" i="2" s="1"/>
  <c r="D1098" i="2"/>
  <c r="E1098" i="2" s="1"/>
  <c r="D1099" i="2"/>
  <c r="E1099" i="2" s="1"/>
  <c r="D1100" i="2"/>
  <c r="E1100" i="2" s="1"/>
  <c r="D1101" i="2"/>
  <c r="E1101" i="2" s="1"/>
  <c r="D1102" i="2"/>
  <c r="E1102" i="2" s="1"/>
  <c r="D1103" i="2"/>
  <c r="E1103" i="2" s="1"/>
  <c r="D1104" i="2"/>
  <c r="E1104" i="2" s="1"/>
  <c r="D1105" i="2"/>
  <c r="E1105" i="2" s="1"/>
  <c r="D1106" i="2"/>
  <c r="E1106" i="2" s="1"/>
  <c r="D1107" i="2"/>
  <c r="E1107" i="2" s="1"/>
  <c r="D1108" i="2"/>
  <c r="E1108" i="2" s="1"/>
  <c r="D1109" i="2"/>
  <c r="E1109" i="2" s="1"/>
  <c r="D1110" i="2"/>
  <c r="E1110" i="2" s="1"/>
  <c r="D1111" i="2"/>
  <c r="E1111" i="2" s="1"/>
  <c r="D1112" i="2"/>
  <c r="E1112" i="2" s="1"/>
  <c r="D1113" i="2"/>
  <c r="E1113" i="2" s="1"/>
  <c r="D1114" i="2"/>
  <c r="E1114" i="2" s="1"/>
  <c r="D1115" i="2"/>
  <c r="E1115" i="2" s="1"/>
  <c r="D1116" i="2"/>
  <c r="E1116" i="2" s="1"/>
  <c r="D1117" i="2"/>
  <c r="E1117" i="2" s="1"/>
  <c r="D1118" i="2"/>
  <c r="E1118" i="2" s="1"/>
  <c r="D1119" i="2"/>
  <c r="E1119" i="2" s="1"/>
  <c r="D1120" i="2"/>
  <c r="E1120" i="2" s="1"/>
  <c r="D1121" i="2"/>
  <c r="E1121" i="2" s="1"/>
  <c r="D1122" i="2"/>
  <c r="E1122" i="2" s="1"/>
  <c r="D1123" i="2"/>
  <c r="E1123" i="2" s="1"/>
  <c r="D1124" i="2"/>
  <c r="E1124" i="2" s="1"/>
  <c r="D1125" i="2"/>
  <c r="E1125" i="2" s="1"/>
  <c r="D1126" i="2"/>
  <c r="E1126" i="2" s="1"/>
  <c r="D1127" i="2"/>
  <c r="E1127" i="2" s="1"/>
  <c r="D1128" i="2"/>
  <c r="E1128" i="2" s="1"/>
  <c r="D1129" i="2"/>
  <c r="E1129" i="2" s="1"/>
  <c r="D1130" i="2"/>
  <c r="E1130" i="2" s="1"/>
  <c r="D1131" i="2"/>
  <c r="E1131" i="2" s="1"/>
  <c r="D1132" i="2"/>
  <c r="E1132" i="2" s="1"/>
  <c r="D1133" i="2"/>
  <c r="E1133" i="2" s="1"/>
  <c r="D1134" i="2"/>
  <c r="E1134" i="2" s="1"/>
  <c r="D1135" i="2"/>
  <c r="E1135" i="2" s="1"/>
  <c r="D1136" i="2"/>
  <c r="E1136" i="2" s="1"/>
  <c r="D1137" i="2"/>
  <c r="E1137" i="2" s="1"/>
  <c r="D1138" i="2"/>
  <c r="E1138" i="2" s="1"/>
  <c r="D1139" i="2"/>
  <c r="E1139" i="2" s="1"/>
  <c r="D1140" i="2"/>
  <c r="E1140" i="2" s="1"/>
  <c r="D1141" i="2"/>
  <c r="E1141" i="2" s="1"/>
  <c r="D1142" i="2"/>
  <c r="E1142" i="2" s="1"/>
  <c r="D1143" i="2"/>
  <c r="E1143" i="2" s="1"/>
  <c r="D1144" i="2"/>
  <c r="E1144" i="2" s="1"/>
  <c r="D1145" i="2"/>
  <c r="E1145" i="2" s="1"/>
  <c r="D1146" i="2"/>
  <c r="E1146" i="2" s="1"/>
  <c r="D1147" i="2"/>
  <c r="E1147" i="2" s="1"/>
  <c r="D1148" i="2"/>
  <c r="E1148" i="2" s="1"/>
  <c r="D1149" i="2"/>
  <c r="E1149" i="2" s="1"/>
  <c r="D1150" i="2"/>
  <c r="E1150" i="2" s="1"/>
  <c r="D1151" i="2"/>
  <c r="E1151" i="2" s="1"/>
  <c r="D1152" i="2"/>
  <c r="E1152" i="2" s="1"/>
  <c r="D1153" i="2"/>
  <c r="E1153" i="2" s="1"/>
  <c r="D1154" i="2"/>
  <c r="E1154" i="2" s="1"/>
  <c r="D1155" i="2"/>
  <c r="E1155" i="2" s="1"/>
  <c r="D1156" i="2"/>
  <c r="E1156" i="2" s="1"/>
  <c r="D1157" i="2"/>
  <c r="E1157" i="2" s="1"/>
  <c r="D1158" i="2"/>
  <c r="E1158" i="2" s="1"/>
  <c r="D1159" i="2"/>
  <c r="E1159" i="2" s="1"/>
  <c r="D1160" i="2"/>
  <c r="E1160" i="2" s="1"/>
  <c r="D1161" i="2"/>
  <c r="E1161" i="2" s="1"/>
  <c r="D1162" i="2"/>
  <c r="E1162" i="2" s="1"/>
  <c r="D1163" i="2"/>
  <c r="E1163" i="2" s="1"/>
  <c r="D1164" i="2"/>
  <c r="E1164" i="2" s="1"/>
  <c r="D1165" i="2"/>
  <c r="E1165" i="2" s="1"/>
  <c r="D1166" i="2"/>
  <c r="E1166" i="2" s="1"/>
  <c r="D1167" i="2"/>
  <c r="E1167" i="2" s="1"/>
  <c r="D1168" i="2"/>
  <c r="E1168" i="2" s="1"/>
  <c r="D1169" i="2"/>
  <c r="E1169" i="2" s="1"/>
  <c r="D1170" i="2"/>
  <c r="E1170" i="2" s="1"/>
  <c r="D1171" i="2"/>
  <c r="E1171" i="2" s="1"/>
  <c r="D1172" i="2"/>
  <c r="E1172" i="2" s="1"/>
  <c r="D1173" i="2"/>
  <c r="E1173" i="2" s="1"/>
  <c r="D1174" i="2"/>
  <c r="E1174" i="2" s="1"/>
  <c r="D1175" i="2"/>
  <c r="E1175" i="2" s="1"/>
  <c r="D1176" i="2"/>
  <c r="E1176" i="2" s="1"/>
  <c r="D1177" i="2"/>
  <c r="E1177" i="2" s="1"/>
  <c r="D1178" i="2"/>
  <c r="E1178" i="2" s="1"/>
  <c r="D1179" i="2"/>
  <c r="E1179" i="2" s="1"/>
  <c r="D1180" i="2"/>
  <c r="E1180" i="2" s="1"/>
  <c r="D1181" i="2"/>
  <c r="E1181" i="2" s="1"/>
  <c r="D1182" i="2"/>
  <c r="E1182" i="2" s="1"/>
  <c r="D1183" i="2"/>
  <c r="E1183" i="2" s="1"/>
  <c r="D1184" i="2"/>
  <c r="E1184" i="2" s="1"/>
  <c r="D1185" i="2"/>
  <c r="E1185" i="2" s="1"/>
  <c r="D1186" i="2"/>
  <c r="E1186" i="2" s="1"/>
  <c r="D1187" i="2"/>
  <c r="E1187" i="2" s="1"/>
  <c r="D1188" i="2"/>
  <c r="E1188" i="2" s="1"/>
  <c r="D1189" i="2"/>
  <c r="E1189" i="2" s="1"/>
  <c r="D1190" i="2"/>
  <c r="E1190" i="2" s="1"/>
  <c r="D1191" i="2"/>
  <c r="E1191" i="2" s="1"/>
  <c r="D1192" i="2"/>
  <c r="E1192" i="2" s="1"/>
  <c r="D1193" i="2"/>
  <c r="E1193" i="2" s="1"/>
  <c r="D1194" i="2"/>
  <c r="E1194" i="2" s="1"/>
  <c r="D1195" i="2"/>
  <c r="E1195" i="2" s="1"/>
  <c r="D1196" i="2"/>
  <c r="E1196" i="2" s="1"/>
  <c r="D1197" i="2"/>
  <c r="E1197" i="2" s="1"/>
  <c r="D1198" i="2"/>
  <c r="E1198" i="2" s="1"/>
  <c r="D1199" i="2"/>
  <c r="E1199" i="2" s="1"/>
  <c r="D1200" i="2"/>
  <c r="E1200" i="2" s="1"/>
  <c r="D1201" i="2"/>
  <c r="E1201" i="2" s="1"/>
  <c r="D1202" i="2"/>
  <c r="E1202" i="2" s="1"/>
  <c r="D1203" i="2"/>
  <c r="E1203" i="2" s="1"/>
  <c r="D1204" i="2"/>
  <c r="E1204" i="2" s="1"/>
  <c r="D1205" i="2"/>
  <c r="E1205" i="2" s="1"/>
  <c r="D1206" i="2"/>
  <c r="E1206" i="2" s="1"/>
  <c r="D1207" i="2"/>
  <c r="E1207" i="2" s="1"/>
  <c r="D1208" i="2"/>
  <c r="E1208" i="2" s="1"/>
  <c r="D1209" i="2"/>
  <c r="E1209" i="2" s="1"/>
  <c r="D1210" i="2"/>
  <c r="E1210" i="2" s="1"/>
  <c r="D1211" i="2"/>
  <c r="E1211" i="2" s="1"/>
  <c r="D1212" i="2"/>
  <c r="E1212" i="2" s="1"/>
  <c r="D1213" i="2"/>
  <c r="E1213" i="2" s="1"/>
  <c r="D1214" i="2"/>
  <c r="E1214" i="2" s="1"/>
  <c r="D1215" i="2"/>
  <c r="E1215" i="2" s="1"/>
  <c r="D1216" i="2"/>
  <c r="E1216" i="2" s="1"/>
  <c r="D1217" i="2"/>
  <c r="E1217" i="2" s="1"/>
  <c r="D1218" i="2"/>
  <c r="E1218" i="2" s="1"/>
  <c r="D1219" i="2"/>
  <c r="E1219" i="2" s="1"/>
  <c r="D1220" i="2"/>
  <c r="E1220" i="2" s="1"/>
  <c r="D1221" i="2"/>
  <c r="E1221" i="2" s="1"/>
  <c r="D1222" i="2"/>
  <c r="E1222" i="2" s="1"/>
  <c r="D1223" i="2"/>
  <c r="E1223" i="2" s="1"/>
  <c r="D1224" i="2"/>
  <c r="E1224" i="2" s="1"/>
  <c r="D1225" i="2"/>
  <c r="E1225" i="2" s="1"/>
  <c r="D1226" i="2"/>
  <c r="E1226" i="2" s="1"/>
  <c r="D1227" i="2"/>
  <c r="E1227" i="2" s="1"/>
  <c r="D1228" i="2"/>
  <c r="E1228" i="2" s="1"/>
  <c r="D1229" i="2"/>
  <c r="E1229" i="2" s="1"/>
  <c r="D1230" i="2"/>
  <c r="E1230" i="2" s="1"/>
  <c r="D1231" i="2"/>
  <c r="E1231" i="2" s="1"/>
  <c r="D1232" i="2"/>
  <c r="E1232" i="2" s="1"/>
  <c r="D1233" i="2"/>
  <c r="E1233" i="2" s="1"/>
  <c r="D1234" i="2"/>
  <c r="E1234" i="2" s="1"/>
  <c r="D1235" i="2"/>
  <c r="E1235" i="2" s="1"/>
  <c r="D1236" i="2"/>
  <c r="E1236" i="2" s="1"/>
  <c r="D1237" i="2"/>
  <c r="E1237" i="2" s="1"/>
  <c r="D1238" i="2"/>
  <c r="E1238" i="2" s="1"/>
  <c r="D1239" i="2"/>
  <c r="E1239" i="2" s="1"/>
  <c r="D1240" i="2"/>
  <c r="E1240" i="2" s="1"/>
  <c r="D1241" i="2"/>
  <c r="E1241" i="2" s="1"/>
  <c r="D1242" i="2"/>
  <c r="E1242" i="2" s="1"/>
  <c r="D1243" i="2"/>
  <c r="E1243" i="2" s="1"/>
  <c r="D1244" i="2"/>
  <c r="E1244" i="2" s="1"/>
  <c r="D1245" i="2"/>
  <c r="E1245" i="2" s="1"/>
  <c r="D1246" i="2"/>
  <c r="E1246" i="2" s="1"/>
  <c r="D1247" i="2"/>
  <c r="E1247" i="2" s="1"/>
  <c r="D1248" i="2"/>
  <c r="E1248" i="2" s="1"/>
  <c r="D1249" i="2"/>
  <c r="E1249" i="2" s="1"/>
  <c r="D1250" i="2"/>
  <c r="E1250" i="2" s="1"/>
  <c r="D1251" i="2"/>
  <c r="E1251" i="2" s="1"/>
  <c r="D1252" i="2"/>
  <c r="E1252" i="2" s="1"/>
  <c r="D1253" i="2"/>
  <c r="E1253" i="2" s="1"/>
  <c r="D1254" i="2"/>
  <c r="E1254" i="2" s="1"/>
  <c r="D1255" i="2"/>
  <c r="E1255" i="2" s="1"/>
  <c r="D1256" i="2"/>
  <c r="E1256" i="2" s="1"/>
  <c r="D1257" i="2"/>
  <c r="E1257" i="2" s="1"/>
  <c r="D1258" i="2"/>
  <c r="E1258" i="2" s="1"/>
  <c r="D1259" i="2"/>
  <c r="E1259" i="2" s="1"/>
  <c r="D1260" i="2"/>
  <c r="E1260" i="2" s="1"/>
  <c r="D1261" i="2"/>
  <c r="E1261" i="2" s="1"/>
  <c r="D1262" i="2"/>
  <c r="E1262" i="2" s="1"/>
  <c r="D1263" i="2"/>
  <c r="E1263" i="2" s="1"/>
  <c r="D1264" i="2"/>
  <c r="E1264" i="2" s="1"/>
  <c r="D1265" i="2"/>
  <c r="E1265" i="2" s="1"/>
  <c r="D1266" i="2"/>
  <c r="E1266" i="2" s="1"/>
  <c r="D1267" i="2"/>
  <c r="E1267" i="2" s="1"/>
  <c r="D1268" i="2"/>
  <c r="E1268" i="2" s="1"/>
  <c r="D1269" i="2"/>
  <c r="E1269" i="2" s="1"/>
  <c r="D1270" i="2"/>
  <c r="E1270" i="2" s="1"/>
  <c r="D1271" i="2"/>
  <c r="E1271" i="2" s="1"/>
  <c r="D1272" i="2"/>
  <c r="E1272" i="2" s="1"/>
  <c r="D1273" i="2"/>
  <c r="E1273" i="2" s="1"/>
  <c r="D1274" i="2"/>
  <c r="E1274" i="2" s="1"/>
  <c r="D1275" i="2"/>
  <c r="E1275" i="2" s="1"/>
  <c r="D1276" i="2"/>
  <c r="E1276" i="2" s="1"/>
  <c r="D1277" i="2"/>
  <c r="E1277" i="2" s="1"/>
  <c r="D1278" i="2"/>
  <c r="E1278" i="2" s="1"/>
  <c r="D1279" i="2"/>
  <c r="E1279" i="2" s="1"/>
  <c r="D1280" i="2"/>
  <c r="E1280" i="2" s="1"/>
  <c r="D1281" i="2"/>
  <c r="E1281" i="2" s="1"/>
  <c r="D1282" i="2"/>
  <c r="E1282" i="2" s="1"/>
  <c r="D1283" i="2"/>
  <c r="E1283" i="2" s="1"/>
  <c r="D1284" i="2"/>
  <c r="E1284" i="2" s="1"/>
  <c r="D1285" i="2"/>
  <c r="E1285" i="2" s="1"/>
  <c r="D1286" i="2"/>
  <c r="E1286" i="2" s="1"/>
  <c r="D1287" i="2"/>
  <c r="E1287" i="2" s="1"/>
  <c r="D1288" i="2"/>
  <c r="E1288" i="2" s="1"/>
  <c r="D1289" i="2"/>
  <c r="E1289" i="2" s="1"/>
  <c r="D1290" i="2"/>
  <c r="E1290" i="2" s="1"/>
  <c r="D1291" i="2"/>
  <c r="E1291" i="2" s="1"/>
  <c r="D1292" i="2"/>
  <c r="E1292" i="2" s="1"/>
  <c r="D1293" i="2"/>
  <c r="E1293" i="2" s="1"/>
  <c r="D1294" i="2"/>
  <c r="E1294" i="2" s="1"/>
  <c r="D1295" i="2"/>
  <c r="E1295" i="2" s="1"/>
  <c r="D1296" i="2"/>
  <c r="E1296" i="2" s="1"/>
  <c r="D1297" i="2"/>
  <c r="E1297" i="2" s="1"/>
  <c r="D1298" i="2"/>
  <c r="E1298" i="2" s="1"/>
  <c r="D1299" i="2"/>
  <c r="E1299" i="2" s="1"/>
  <c r="D1300" i="2"/>
  <c r="E1300" i="2" s="1"/>
  <c r="D1301" i="2"/>
  <c r="E1301" i="2" s="1"/>
  <c r="D1302" i="2"/>
  <c r="E1302" i="2" s="1"/>
  <c r="D1303" i="2"/>
  <c r="E1303" i="2" s="1"/>
  <c r="D1304" i="2"/>
  <c r="E1304" i="2" s="1"/>
  <c r="D1305" i="2"/>
  <c r="E1305" i="2" s="1"/>
  <c r="D1306" i="2"/>
  <c r="E1306" i="2" s="1"/>
  <c r="D1307" i="2"/>
  <c r="E1307" i="2" s="1"/>
  <c r="D1308" i="2"/>
  <c r="E1308" i="2" s="1"/>
  <c r="D1309" i="2"/>
  <c r="E1309" i="2" s="1"/>
  <c r="D1310" i="2"/>
  <c r="E1310" i="2" s="1"/>
  <c r="D1311" i="2"/>
  <c r="E1311" i="2" s="1"/>
  <c r="D1312" i="2"/>
  <c r="E1312" i="2" s="1"/>
  <c r="D1313" i="2"/>
  <c r="E1313" i="2" s="1"/>
  <c r="D1314" i="2"/>
  <c r="E1314" i="2" s="1"/>
  <c r="D1315" i="2"/>
  <c r="E1315" i="2" s="1"/>
  <c r="D1316" i="2"/>
  <c r="E1316" i="2" s="1"/>
  <c r="D1317" i="2"/>
  <c r="E1317" i="2" s="1"/>
  <c r="D1318" i="2"/>
  <c r="E1318" i="2" s="1"/>
  <c r="D1319" i="2"/>
  <c r="E1319" i="2" s="1"/>
  <c r="D1320" i="2"/>
  <c r="E1320" i="2" s="1"/>
  <c r="D1321" i="2"/>
  <c r="E1321" i="2" s="1"/>
  <c r="D1322" i="2"/>
  <c r="E1322" i="2" s="1"/>
  <c r="D1323" i="2"/>
  <c r="E1323" i="2" s="1"/>
  <c r="D1324" i="2"/>
  <c r="E1324" i="2" s="1"/>
  <c r="D1325" i="2"/>
  <c r="E1325" i="2" s="1"/>
  <c r="D1326" i="2"/>
  <c r="E1326" i="2" s="1"/>
  <c r="D1327" i="2"/>
  <c r="E1327" i="2" s="1"/>
  <c r="D1328" i="2"/>
  <c r="E1328" i="2" s="1"/>
  <c r="D1329" i="2"/>
  <c r="E1329" i="2" s="1"/>
  <c r="D1330" i="2"/>
  <c r="E1330" i="2" s="1"/>
  <c r="D1331" i="2"/>
  <c r="E1331" i="2" s="1"/>
  <c r="D1332" i="2"/>
  <c r="E1332" i="2" s="1"/>
  <c r="D1333" i="2"/>
  <c r="E1333" i="2" s="1"/>
  <c r="D1334" i="2"/>
  <c r="E1334" i="2" s="1"/>
  <c r="D1335" i="2"/>
  <c r="E1335" i="2" s="1"/>
  <c r="D1336" i="2"/>
  <c r="E1336" i="2" s="1"/>
  <c r="D1337" i="2"/>
  <c r="E1337" i="2" s="1"/>
  <c r="D1338" i="2"/>
  <c r="E1338" i="2" s="1"/>
  <c r="D1339" i="2"/>
  <c r="E1339" i="2" s="1"/>
  <c r="D1340" i="2"/>
  <c r="E1340" i="2" s="1"/>
  <c r="D1341" i="2"/>
  <c r="E1341" i="2" s="1"/>
  <c r="D1342" i="2"/>
  <c r="E1342" i="2" s="1"/>
  <c r="D1343" i="2"/>
  <c r="E1343" i="2" s="1"/>
  <c r="D1344" i="2"/>
  <c r="E1344" i="2" s="1"/>
  <c r="D1345" i="2"/>
  <c r="E1345" i="2" s="1"/>
  <c r="D1346" i="2"/>
  <c r="E1346" i="2" s="1"/>
  <c r="D1347" i="2"/>
  <c r="E1347" i="2" s="1"/>
  <c r="D1348" i="2"/>
  <c r="E1348" i="2" s="1"/>
  <c r="D1349" i="2"/>
  <c r="E1349" i="2" s="1"/>
  <c r="D1350" i="2"/>
  <c r="E1350" i="2" s="1"/>
  <c r="D1351" i="2"/>
  <c r="E1351" i="2" s="1"/>
  <c r="D1352" i="2"/>
  <c r="E1352" i="2" s="1"/>
  <c r="D1353" i="2"/>
  <c r="E1353" i="2" s="1"/>
  <c r="D1354" i="2"/>
  <c r="E1354" i="2" s="1"/>
  <c r="D1355" i="2"/>
  <c r="E1355" i="2" s="1"/>
  <c r="D1356" i="2"/>
  <c r="E1356" i="2" s="1"/>
  <c r="D1357" i="2"/>
  <c r="E1357" i="2" s="1"/>
  <c r="D1358" i="2"/>
  <c r="E1358" i="2" s="1"/>
  <c r="D1359" i="2"/>
  <c r="E1359" i="2" s="1"/>
  <c r="D1360" i="2"/>
  <c r="E1360" i="2" s="1"/>
  <c r="D1361" i="2"/>
  <c r="E1361" i="2" s="1"/>
  <c r="D1362" i="2"/>
  <c r="E1362" i="2" s="1"/>
  <c r="D1363" i="2"/>
  <c r="E1363" i="2" s="1"/>
  <c r="D1364" i="2"/>
  <c r="E1364" i="2" s="1"/>
  <c r="D1365" i="2"/>
  <c r="E1365" i="2" s="1"/>
  <c r="D1366" i="2"/>
  <c r="E1366" i="2" s="1"/>
  <c r="D1367" i="2"/>
  <c r="E1367" i="2" s="1"/>
  <c r="D1368" i="2"/>
  <c r="E1368" i="2" s="1"/>
  <c r="D1369" i="2"/>
  <c r="E1369" i="2" s="1"/>
  <c r="D1370" i="2"/>
  <c r="E1370" i="2" s="1"/>
  <c r="D1371" i="2"/>
  <c r="E1371" i="2" s="1"/>
  <c r="D1372" i="2"/>
  <c r="E1372" i="2" s="1"/>
  <c r="D1373" i="2"/>
  <c r="E1373" i="2" s="1"/>
  <c r="D1374" i="2"/>
  <c r="E1374" i="2" s="1"/>
  <c r="D1375" i="2"/>
  <c r="E1375" i="2" s="1"/>
  <c r="D1376" i="2"/>
  <c r="E1376" i="2" s="1"/>
  <c r="D1377" i="2"/>
  <c r="E1377" i="2" s="1"/>
  <c r="D1378" i="2"/>
  <c r="E1378" i="2" s="1"/>
  <c r="D1379" i="2"/>
  <c r="E1379" i="2" s="1"/>
  <c r="D1380" i="2"/>
  <c r="E1380" i="2" s="1"/>
  <c r="D1381" i="2"/>
  <c r="E1381" i="2" s="1"/>
  <c r="D1382" i="2"/>
  <c r="E1382" i="2" s="1"/>
  <c r="D1383" i="2"/>
  <c r="E1383" i="2" s="1"/>
  <c r="D1384" i="2"/>
  <c r="E1384" i="2" s="1"/>
  <c r="D1385" i="2"/>
  <c r="E1385" i="2" s="1"/>
  <c r="D1386" i="2"/>
  <c r="E1386" i="2" s="1"/>
  <c r="D1387" i="2"/>
  <c r="E1387" i="2" s="1"/>
  <c r="D1388" i="2"/>
  <c r="E1388" i="2" s="1"/>
  <c r="D1389" i="2"/>
  <c r="E1389" i="2" s="1"/>
  <c r="D1390" i="2"/>
  <c r="E1390" i="2" s="1"/>
  <c r="D1391" i="2"/>
  <c r="E1391" i="2" s="1"/>
  <c r="D1392" i="2"/>
  <c r="E1392" i="2" s="1"/>
  <c r="D1393" i="2"/>
  <c r="E1393" i="2" s="1"/>
  <c r="D1394" i="2"/>
  <c r="E1394" i="2" s="1"/>
  <c r="D1395" i="2"/>
  <c r="E1395" i="2" s="1"/>
  <c r="D1396" i="2"/>
  <c r="E1396" i="2" s="1"/>
  <c r="D1397" i="2"/>
  <c r="E1397" i="2" s="1"/>
  <c r="D1398" i="2"/>
  <c r="E1398" i="2" s="1"/>
  <c r="D1399" i="2"/>
  <c r="E1399" i="2" s="1"/>
  <c r="D1400" i="2"/>
  <c r="E1400" i="2" s="1"/>
  <c r="D1401" i="2"/>
  <c r="E1401" i="2" s="1"/>
  <c r="D1402" i="2"/>
  <c r="E1402" i="2" s="1"/>
  <c r="D1403" i="2"/>
  <c r="E1403" i="2" s="1"/>
  <c r="D1404" i="2"/>
  <c r="E1404" i="2" s="1"/>
  <c r="D1405" i="2"/>
  <c r="E1405" i="2" s="1"/>
  <c r="D1406" i="2"/>
  <c r="E1406" i="2" s="1"/>
  <c r="D1407" i="2"/>
  <c r="E1407" i="2" s="1"/>
  <c r="D1408" i="2"/>
  <c r="E1408" i="2" s="1"/>
  <c r="D1409" i="2"/>
  <c r="E1409" i="2" s="1"/>
  <c r="D1410" i="2"/>
  <c r="E1410" i="2" s="1"/>
  <c r="D1411" i="2"/>
  <c r="E1411" i="2" s="1"/>
  <c r="D1412" i="2"/>
  <c r="E1412" i="2" s="1"/>
  <c r="D1413" i="2"/>
  <c r="E1413" i="2" s="1"/>
  <c r="D1414" i="2"/>
  <c r="E1414" i="2" s="1"/>
  <c r="D1415" i="2"/>
  <c r="E1415" i="2" s="1"/>
  <c r="D1416" i="2"/>
  <c r="E1416" i="2" s="1"/>
  <c r="D1417" i="2"/>
  <c r="E1417" i="2" s="1"/>
  <c r="D1418" i="2"/>
  <c r="E1418" i="2" s="1"/>
  <c r="D1419" i="2"/>
  <c r="E1419" i="2" s="1"/>
  <c r="D1420" i="2"/>
  <c r="E1420" i="2" s="1"/>
  <c r="D1421" i="2"/>
  <c r="E1421" i="2" s="1"/>
  <c r="D1422" i="2"/>
  <c r="E1422" i="2" s="1"/>
  <c r="D1423" i="2"/>
  <c r="E1423" i="2" s="1"/>
  <c r="D1424" i="2"/>
  <c r="E1424" i="2" s="1"/>
  <c r="D1425" i="2"/>
  <c r="E1425" i="2" s="1"/>
  <c r="D1426" i="2"/>
  <c r="E1426" i="2" s="1"/>
  <c r="D1427" i="2"/>
  <c r="E1427" i="2" s="1"/>
  <c r="D1428" i="2"/>
  <c r="E1428" i="2" s="1"/>
  <c r="D1429" i="2"/>
  <c r="E1429" i="2" s="1"/>
  <c r="D1430" i="2"/>
  <c r="E1430" i="2" s="1"/>
  <c r="D1431" i="2"/>
  <c r="E1431" i="2" s="1"/>
  <c r="D1432" i="2"/>
  <c r="E1432" i="2" s="1"/>
  <c r="D1433" i="2"/>
  <c r="E1433" i="2" s="1"/>
  <c r="D1434" i="2"/>
  <c r="E1434" i="2" s="1"/>
  <c r="D1435" i="2"/>
  <c r="E1435" i="2" s="1"/>
  <c r="D1436" i="2"/>
  <c r="E1436" i="2" s="1"/>
  <c r="D1437" i="2"/>
  <c r="E1437" i="2" s="1"/>
  <c r="D1438" i="2"/>
  <c r="E1438" i="2" s="1"/>
  <c r="D1439" i="2"/>
  <c r="E1439" i="2" s="1"/>
  <c r="D1440" i="2"/>
  <c r="E1440" i="2" s="1"/>
  <c r="D1441" i="2"/>
  <c r="E1441" i="2" s="1"/>
  <c r="D1442" i="2"/>
  <c r="E1442" i="2" s="1"/>
  <c r="D1443" i="2"/>
  <c r="E1443" i="2" s="1"/>
  <c r="D1444" i="2"/>
  <c r="E1444" i="2" s="1"/>
  <c r="D1445" i="2"/>
  <c r="E1445" i="2" s="1"/>
  <c r="D1446" i="2"/>
  <c r="E1446" i="2" s="1"/>
  <c r="D1447" i="2"/>
  <c r="E1447" i="2" s="1"/>
  <c r="D1448" i="2"/>
  <c r="E1448" i="2" s="1"/>
  <c r="D1449" i="2"/>
  <c r="E1449" i="2" s="1"/>
  <c r="D1450" i="2"/>
  <c r="E1450" i="2" s="1"/>
  <c r="D1451" i="2"/>
  <c r="E1451" i="2" s="1"/>
  <c r="D1452" i="2"/>
  <c r="E1452" i="2" s="1"/>
  <c r="D1453" i="2"/>
  <c r="E1453" i="2" s="1"/>
  <c r="D1454" i="2"/>
  <c r="E1454" i="2" s="1"/>
  <c r="D1455" i="2"/>
  <c r="E1455" i="2" s="1"/>
  <c r="D1456" i="2"/>
  <c r="E1456" i="2" s="1"/>
  <c r="D1457" i="2"/>
  <c r="E1457" i="2" s="1"/>
  <c r="D1458" i="2"/>
  <c r="E1458" i="2" s="1"/>
  <c r="D1459" i="2"/>
  <c r="E1459" i="2" s="1"/>
  <c r="D1460" i="2"/>
  <c r="E1460" i="2" s="1"/>
  <c r="D1461" i="2"/>
  <c r="E1461" i="2" s="1"/>
  <c r="D1462" i="2"/>
  <c r="E1462" i="2" s="1"/>
  <c r="D1463" i="2"/>
  <c r="E1463" i="2" s="1"/>
  <c r="D1464" i="2"/>
  <c r="E1464" i="2" s="1"/>
  <c r="D1465" i="2"/>
  <c r="E1465" i="2" s="1"/>
  <c r="D1466" i="2"/>
  <c r="E1466" i="2" s="1"/>
  <c r="D1467" i="2"/>
  <c r="E1467" i="2" s="1"/>
  <c r="D1468" i="2"/>
  <c r="E1468" i="2" s="1"/>
  <c r="D1469" i="2"/>
  <c r="E1469" i="2" s="1"/>
  <c r="D1470" i="2"/>
  <c r="E1470" i="2" s="1"/>
  <c r="D1471" i="2"/>
  <c r="E1471" i="2" s="1"/>
  <c r="D1472" i="2"/>
  <c r="E1472" i="2" s="1"/>
  <c r="D1473" i="2"/>
  <c r="E1473" i="2" s="1"/>
  <c r="D1474" i="2"/>
  <c r="E1474" i="2" s="1"/>
  <c r="D1475" i="2"/>
  <c r="E1475" i="2" s="1"/>
  <c r="D1476" i="2"/>
  <c r="E1476" i="2" s="1"/>
  <c r="D1477" i="2"/>
  <c r="E1477" i="2" s="1"/>
  <c r="D1478" i="2"/>
  <c r="E1478" i="2" s="1"/>
  <c r="D1479" i="2"/>
  <c r="E1479" i="2" s="1"/>
  <c r="D1480" i="2"/>
  <c r="E1480" i="2" s="1"/>
  <c r="D1481" i="2"/>
  <c r="E1481" i="2" s="1"/>
  <c r="D1482" i="2"/>
  <c r="E1482" i="2" s="1"/>
  <c r="D1483" i="2"/>
  <c r="E1483" i="2" s="1"/>
  <c r="D1484" i="2"/>
  <c r="E1484" i="2" s="1"/>
  <c r="D1485" i="2"/>
  <c r="E1485" i="2" s="1"/>
  <c r="D1486" i="2"/>
  <c r="E1486" i="2" s="1"/>
  <c r="D1487" i="2"/>
  <c r="E1487" i="2" s="1"/>
  <c r="D1488" i="2"/>
  <c r="E1488" i="2" s="1"/>
  <c r="D1489" i="2"/>
  <c r="E1489" i="2" s="1"/>
  <c r="D1490" i="2"/>
  <c r="E1490" i="2" s="1"/>
  <c r="D1491" i="2"/>
  <c r="E1491" i="2" s="1"/>
  <c r="D1492" i="2"/>
  <c r="E1492" i="2" s="1"/>
  <c r="D1493" i="2"/>
  <c r="E1493" i="2" s="1"/>
  <c r="D1494" i="2"/>
  <c r="E1494" i="2" s="1"/>
  <c r="D1495" i="2"/>
  <c r="E1495" i="2" s="1"/>
  <c r="D1496" i="2"/>
  <c r="E1496" i="2" s="1"/>
  <c r="D1497" i="2"/>
  <c r="E1497" i="2" s="1"/>
  <c r="D1498" i="2"/>
  <c r="E1498" i="2" s="1"/>
  <c r="D1499" i="2"/>
  <c r="E1499" i="2" s="1"/>
  <c r="D1500" i="2"/>
  <c r="E1500" i="2" s="1"/>
  <c r="D1501" i="2"/>
  <c r="E1501" i="2" s="1"/>
  <c r="D1502" i="2"/>
  <c r="E1502" i="2" s="1"/>
  <c r="D1503" i="2"/>
  <c r="E1503" i="2" s="1"/>
  <c r="D1504" i="2"/>
  <c r="E1504" i="2" s="1"/>
  <c r="D1505" i="2"/>
  <c r="E1505" i="2" s="1"/>
  <c r="D1506" i="2"/>
  <c r="E1506" i="2" s="1"/>
  <c r="D1507" i="2"/>
  <c r="E1507" i="2" s="1"/>
  <c r="D1508" i="2"/>
  <c r="E1508" i="2" s="1"/>
  <c r="D1509" i="2"/>
  <c r="E1509" i="2" s="1"/>
  <c r="D1510" i="2"/>
  <c r="E1510" i="2" s="1"/>
  <c r="D1511" i="2"/>
  <c r="E1511" i="2" s="1"/>
  <c r="D1512" i="2"/>
  <c r="E1512" i="2" s="1"/>
  <c r="D1513" i="2"/>
  <c r="E1513" i="2" s="1"/>
  <c r="D1514" i="2"/>
  <c r="E1514" i="2" s="1"/>
  <c r="D1515" i="2"/>
  <c r="E1515" i="2" s="1"/>
  <c r="D1516" i="2"/>
  <c r="E1516" i="2" s="1"/>
  <c r="D1517" i="2"/>
  <c r="E1517" i="2" s="1"/>
  <c r="D1518" i="2"/>
  <c r="E1518" i="2" s="1"/>
  <c r="D1519" i="2"/>
  <c r="E1519" i="2" s="1"/>
  <c r="D1520" i="2"/>
  <c r="E1520" i="2" s="1"/>
  <c r="D1521" i="2"/>
  <c r="E1521" i="2" s="1"/>
  <c r="D1522" i="2"/>
  <c r="E1522" i="2" s="1"/>
  <c r="D1523" i="2"/>
  <c r="E1523" i="2" s="1"/>
  <c r="D1524" i="2"/>
  <c r="E1524" i="2" s="1"/>
  <c r="D1525" i="2"/>
  <c r="E1525" i="2" s="1"/>
  <c r="D1526" i="2"/>
  <c r="E1526" i="2" s="1"/>
  <c r="D1527" i="2"/>
  <c r="E1527" i="2" s="1"/>
  <c r="D1528" i="2"/>
  <c r="E1528" i="2" s="1"/>
  <c r="D1529" i="2"/>
  <c r="E1529" i="2" s="1"/>
  <c r="D1530" i="2"/>
  <c r="E1530" i="2" s="1"/>
  <c r="D1531" i="2"/>
  <c r="E1531" i="2" s="1"/>
  <c r="D1532" i="2"/>
  <c r="E1532" i="2" s="1"/>
  <c r="D1533" i="2"/>
  <c r="E1533" i="2" s="1"/>
  <c r="D1534" i="2"/>
  <c r="E1534" i="2" s="1"/>
  <c r="D1535" i="2"/>
  <c r="E1535" i="2" s="1"/>
  <c r="D1536" i="2"/>
  <c r="E1536" i="2" s="1"/>
  <c r="D1537" i="2"/>
  <c r="E1537" i="2" s="1"/>
  <c r="D1538" i="2"/>
  <c r="E1538" i="2" s="1"/>
  <c r="D1539" i="2"/>
  <c r="E1539" i="2" s="1"/>
  <c r="D1540" i="2"/>
  <c r="E1540" i="2" s="1"/>
  <c r="D1541" i="2"/>
  <c r="E1541" i="2" s="1"/>
  <c r="D1542" i="2"/>
  <c r="E1542" i="2" s="1"/>
  <c r="D1543" i="2"/>
  <c r="E1543" i="2" s="1"/>
  <c r="D1544" i="2"/>
  <c r="E1544" i="2" s="1"/>
  <c r="D1545" i="2"/>
  <c r="E1545" i="2" s="1"/>
  <c r="D1546" i="2"/>
  <c r="E1546" i="2" s="1"/>
  <c r="D1547" i="2"/>
  <c r="E1547" i="2" s="1"/>
  <c r="D1548" i="2"/>
  <c r="E1548" i="2" s="1"/>
  <c r="D1549" i="2"/>
  <c r="E1549" i="2" s="1"/>
  <c r="D1550" i="2"/>
  <c r="E1550" i="2" s="1"/>
  <c r="D1551" i="2"/>
  <c r="E1551" i="2" s="1"/>
  <c r="D1552" i="2"/>
  <c r="E1552" i="2" s="1"/>
  <c r="D1553" i="2"/>
  <c r="E1553" i="2" s="1"/>
  <c r="D1554" i="2"/>
  <c r="E1554" i="2" s="1"/>
  <c r="D1555" i="2"/>
  <c r="E1555" i="2" s="1"/>
  <c r="D1556" i="2"/>
  <c r="E1556" i="2" s="1"/>
  <c r="D1557" i="2"/>
  <c r="E1557" i="2" s="1"/>
  <c r="D1558" i="2"/>
  <c r="E1558" i="2" s="1"/>
  <c r="D1559" i="2"/>
  <c r="E1559" i="2" s="1"/>
  <c r="D1560" i="2"/>
  <c r="E1560" i="2" s="1"/>
  <c r="D1561" i="2"/>
  <c r="E1561" i="2" s="1"/>
  <c r="D1562" i="2"/>
  <c r="E1562" i="2" s="1"/>
  <c r="D1563" i="2"/>
  <c r="E1563" i="2" s="1"/>
  <c r="D1564" i="2"/>
  <c r="E1564" i="2" s="1"/>
  <c r="D1565" i="2"/>
  <c r="E1565" i="2" s="1"/>
  <c r="D1566" i="2"/>
  <c r="E1566" i="2" s="1"/>
  <c r="D1567" i="2"/>
  <c r="E1567" i="2" s="1"/>
  <c r="D1568" i="2"/>
  <c r="E1568" i="2" s="1"/>
  <c r="D1569" i="2"/>
  <c r="E1569" i="2" s="1"/>
  <c r="D1570" i="2"/>
  <c r="E1570" i="2" s="1"/>
  <c r="D1571" i="2"/>
  <c r="E1571" i="2" s="1"/>
  <c r="D1572" i="2"/>
  <c r="E1572" i="2" s="1"/>
  <c r="D1573" i="2"/>
  <c r="E1573" i="2" s="1"/>
  <c r="D1574" i="2"/>
  <c r="E1574" i="2" s="1"/>
  <c r="D1575" i="2"/>
  <c r="E1575" i="2" s="1"/>
  <c r="D1576" i="2"/>
  <c r="E1576" i="2" s="1"/>
  <c r="D1577" i="2"/>
  <c r="E1577" i="2" s="1"/>
  <c r="D1578" i="2"/>
  <c r="E1578" i="2" s="1"/>
  <c r="D1579" i="2"/>
  <c r="E1579" i="2" s="1"/>
  <c r="D1580" i="2"/>
  <c r="E1580" i="2" s="1"/>
  <c r="D1581" i="2"/>
  <c r="E1581" i="2" s="1"/>
  <c r="D1582" i="2"/>
  <c r="E1582" i="2" s="1"/>
  <c r="D1583" i="2"/>
  <c r="E1583" i="2" s="1"/>
  <c r="D1584" i="2"/>
  <c r="E1584" i="2" s="1"/>
  <c r="D1585" i="2"/>
  <c r="E1585" i="2" s="1"/>
  <c r="D1586" i="2"/>
  <c r="E1586" i="2" s="1"/>
  <c r="D1587" i="2"/>
  <c r="E1587" i="2" s="1"/>
  <c r="D1588" i="2"/>
  <c r="E1588" i="2" s="1"/>
  <c r="D1589" i="2"/>
  <c r="E1589" i="2" s="1"/>
  <c r="D1590" i="2"/>
  <c r="E1590" i="2" s="1"/>
  <c r="D1591" i="2"/>
  <c r="E1591" i="2" s="1"/>
  <c r="D1592" i="2"/>
  <c r="E1592" i="2" s="1"/>
  <c r="D1593" i="2"/>
  <c r="E1593" i="2" s="1"/>
  <c r="D1594" i="2"/>
  <c r="E1594" i="2" s="1"/>
  <c r="D1595" i="2"/>
  <c r="E1595" i="2" s="1"/>
  <c r="D1596" i="2"/>
  <c r="E1596" i="2" s="1"/>
  <c r="D1597" i="2"/>
  <c r="E1597" i="2" s="1"/>
  <c r="D1598" i="2"/>
  <c r="E1598" i="2" s="1"/>
  <c r="D1599" i="2"/>
  <c r="E1599" i="2" s="1"/>
  <c r="D1600" i="2"/>
  <c r="E1600" i="2" s="1"/>
  <c r="D1601" i="2"/>
  <c r="E1601" i="2" s="1"/>
  <c r="D1602" i="2"/>
  <c r="E1602" i="2" s="1"/>
  <c r="D1603" i="2"/>
  <c r="E1603" i="2" s="1"/>
  <c r="D1604" i="2"/>
  <c r="E1604" i="2" s="1"/>
  <c r="D1605" i="2"/>
  <c r="E1605" i="2" s="1"/>
  <c r="D1606" i="2"/>
  <c r="E1606" i="2" s="1"/>
  <c r="D1607" i="2"/>
  <c r="E1607" i="2" s="1"/>
  <c r="D1608" i="2"/>
  <c r="E1608" i="2" s="1"/>
  <c r="D1609" i="2"/>
  <c r="E1609" i="2" s="1"/>
  <c r="D1610" i="2"/>
  <c r="E1610" i="2" s="1"/>
  <c r="D1611" i="2"/>
  <c r="E1611" i="2" s="1"/>
  <c r="D1612" i="2"/>
  <c r="E1612" i="2" s="1"/>
  <c r="D1613" i="2"/>
  <c r="E1613" i="2" s="1"/>
  <c r="D1614" i="2"/>
  <c r="E1614" i="2" s="1"/>
  <c r="D1615" i="2"/>
  <c r="E1615" i="2" s="1"/>
  <c r="D1616" i="2"/>
  <c r="E1616" i="2" s="1"/>
  <c r="D1617" i="2"/>
  <c r="E1617" i="2" s="1"/>
  <c r="D1618" i="2"/>
  <c r="E1618" i="2" s="1"/>
  <c r="D1619" i="2"/>
  <c r="E1619" i="2" s="1"/>
  <c r="D1620" i="2"/>
  <c r="E1620" i="2" s="1"/>
  <c r="D1621" i="2"/>
  <c r="E1621" i="2" s="1"/>
  <c r="D1622" i="2"/>
  <c r="E1622" i="2" s="1"/>
  <c r="D1623" i="2"/>
  <c r="E1623" i="2" s="1"/>
  <c r="D1624" i="2"/>
  <c r="E1624" i="2" s="1"/>
  <c r="D1625" i="2"/>
  <c r="E1625" i="2" s="1"/>
  <c r="D1626" i="2"/>
  <c r="E1626" i="2" s="1"/>
  <c r="D1627" i="2"/>
  <c r="E1627" i="2" s="1"/>
  <c r="D1628" i="2"/>
  <c r="E1628" i="2" s="1"/>
  <c r="D1629" i="2"/>
  <c r="E1629" i="2" s="1"/>
  <c r="D1630" i="2"/>
  <c r="E1630" i="2" s="1"/>
  <c r="D1631" i="2"/>
  <c r="E1631" i="2" s="1"/>
  <c r="D1632" i="2"/>
  <c r="E1632" i="2" s="1"/>
  <c r="D1633" i="2"/>
  <c r="E1633" i="2" s="1"/>
  <c r="D1634" i="2"/>
  <c r="E1634" i="2" s="1"/>
  <c r="D1635" i="2"/>
  <c r="E1635" i="2" s="1"/>
  <c r="D1636" i="2"/>
  <c r="E1636" i="2" s="1"/>
  <c r="D1637" i="2"/>
  <c r="E1637" i="2" s="1"/>
  <c r="D1638" i="2"/>
  <c r="E1638" i="2" s="1"/>
  <c r="D1639" i="2"/>
  <c r="E1639" i="2" s="1"/>
  <c r="D1640" i="2"/>
  <c r="E1640" i="2" s="1"/>
  <c r="D1641" i="2"/>
  <c r="E1641" i="2" s="1"/>
  <c r="D1642" i="2"/>
  <c r="E1642" i="2" s="1"/>
  <c r="D1643" i="2"/>
  <c r="E1643" i="2" s="1"/>
  <c r="D1644" i="2"/>
  <c r="E1644" i="2" s="1"/>
  <c r="D1645" i="2"/>
  <c r="E1645" i="2" s="1"/>
  <c r="D1646" i="2"/>
  <c r="E1646" i="2" s="1"/>
  <c r="D1647" i="2"/>
  <c r="E1647" i="2" s="1"/>
  <c r="D1648" i="2"/>
  <c r="E1648" i="2" s="1"/>
  <c r="D1649" i="2"/>
  <c r="E1649" i="2" s="1"/>
  <c r="D1650" i="2"/>
  <c r="E1650" i="2" s="1"/>
  <c r="D1651" i="2"/>
  <c r="E1651" i="2" s="1"/>
  <c r="D1652" i="2"/>
  <c r="E1652" i="2" s="1"/>
  <c r="D1653" i="2"/>
  <c r="E1653" i="2" s="1"/>
  <c r="D1654" i="2"/>
  <c r="E1654" i="2" s="1"/>
  <c r="D1655" i="2"/>
  <c r="E1655" i="2" s="1"/>
  <c r="D1656" i="2"/>
  <c r="E1656" i="2" s="1"/>
  <c r="D1657" i="2"/>
  <c r="E1657" i="2" s="1"/>
  <c r="D1658" i="2"/>
  <c r="E1658" i="2" s="1"/>
  <c r="D1659" i="2"/>
  <c r="E1659" i="2" s="1"/>
  <c r="D1660" i="2"/>
  <c r="E1660" i="2" s="1"/>
  <c r="D1661" i="2"/>
  <c r="E1661" i="2" s="1"/>
  <c r="D1662" i="2"/>
  <c r="E1662" i="2" s="1"/>
  <c r="D1663" i="2"/>
  <c r="E1663" i="2" s="1"/>
  <c r="D1664" i="2"/>
  <c r="E1664" i="2" s="1"/>
  <c r="D1665" i="2"/>
  <c r="E1665" i="2" s="1"/>
  <c r="D1666" i="2"/>
  <c r="E1666" i="2" s="1"/>
  <c r="D1667" i="2"/>
  <c r="E1667" i="2" s="1"/>
  <c r="D1668" i="2"/>
  <c r="E1668" i="2" s="1"/>
  <c r="D1669" i="2"/>
  <c r="E1669" i="2" s="1"/>
  <c r="D1670" i="2"/>
  <c r="E1670" i="2" s="1"/>
  <c r="D1671" i="2"/>
  <c r="E1671" i="2" s="1"/>
  <c r="D1672" i="2"/>
  <c r="E1672" i="2" s="1"/>
  <c r="D1673" i="2"/>
  <c r="E1673" i="2" s="1"/>
  <c r="D1674" i="2"/>
  <c r="E1674" i="2" s="1"/>
  <c r="D1675" i="2"/>
  <c r="E1675" i="2" s="1"/>
  <c r="D1676" i="2"/>
  <c r="E1676" i="2" s="1"/>
  <c r="D1677" i="2"/>
  <c r="E1677" i="2" s="1"/>
  <c r="D1678" i="2"/>
  <c r="E1678" i="2" s="1"/>
  <c r="D1679" i="2"/>
  <c r="E1679" i="2" s="1"/>
  <c r="D1680" i="2"/>
  <c r="E1680" i="2" s="1"/>
  <c r="D1681" i="2"/>
  <c r="E1681" i="2" s="1"/>
  <c r="D1682" i="2"/>
  <c r="E1682" i="2" s="1"/>
  <c r="D1683" i="2"/>
  <c r="E1683" i="2" s="1"/>
  <c r="D1684" i="2"/>
  <c r="E1684" i="2" s="1"/>
  <c r="D1685" i="2"/>
  <c r="E1685" i="2" s="1"/>
  <c r="D1686" i="2"/>
  <c r="E1686" i="2" s="1"/>
  <c r="D1687" i="2"/>
  <c r="E1687" i="2" s="1"/>
  <c r="D1688" i="2"/>
  <c r="E1688" i="2" s="1"/>
  <c r="D1689" i="2"/>
  <c r="E1689" i="2" s="1"/>
  <c r="D1690" i="2"/>
  <c r="E1690" i="2" s="1"/>
  <c r="D1691" i="2"/>
  <c r="E1691" i="2" s="1"/>
  <c r="D1692" i="2"/>
  <c r="E1692" i="2" s="1"/>
  <c r="D1693" i="2"/>
  <c r="E1693" i="2" s="1"/>
  <c r="D1694" i="2"/>
  <c r="E1694" i="2" s="1"/>
  <c r="D1695" i="2"/>
  <c r="E1695" i="2" s="1"/>
  <c r="D1696" i="2"/>
  <c r="E1696" i="2" s="1"/>
  <c r="D1697" i="2"/>
  <c r="E1697" i="2" s="1"/>
  <c r="D1698" i="2"/>
  <c r="E1698" i="2" s="1"/>
  <c r="D1699" i="2"/>
  <c r="E1699" i="2" s="1"/>
  <c r="D1700" i="2"/>
  <c r="E1700" i="2" s="1"/>
  <c r="D1701" i="2"/>
  <c r="E1701" i="2" s="1"/>
  <c r="D1702" i="2"/>
  <c r="E1702" i="2" s="1"/>
  <c r="D1703" i="2"/>
  <c r="E1703" i="2" s="1"/>
  <c r="D1704" i="2"/>
  <c r="E1704" i="2" s="1"/>
  <c r="D1705" i="2"/>
  <c r="E1705" i="2" s="1"/>
  <c r="D1706" i="2"/>
  <c r="E1706" i="2" s="1"/>
  <c r="D1707" i="2"/>
  <c r="E1707" i="2" s="1"/>
  <c r="D1708" i="2"/>
  <c r="E1708" i="2" s="1"/>
  <c r="D1709" i="2"/>
  <c r="E1709" i="2" s="1"/>
  <c r="D1710" i="2"/>
  <c r="E1710" i="2" s="1"/>
  <c r="D1711" i="2"/>
  <c r="E1711" i="2" s="1"/>
  <c r="D1712" i="2"/>
  <c r="E1712" i="2" s="1"/>
  <c r="D1713" i="2"/>
  <c r="E1713" i="2" s="1"/>
  <c r="D1714" i="2"/>
  <c r="E1714" i="2" s="1"/>
  <c r="D1715" i="2"/>
  <c r="E1715" i="2" s="1"/>
  <c r="D1716" i="2"/>
  <c r="E1716" i="2" s="1"/>
  <c r="D1717" i="2"/>
  <c r="E1717" i="2" s="1"/>
  <c r="D1718" i="2"/>
  <c r="E1718" i="2" s="1"/>
  <c r="D1719" i="2"/>
  <c r="E1719" i="2" s="1"/>
  <c r="D1720" i="2"/>
  <c r="E1720" i="2" s="1"/>
  <c r="D1721" i="2"/>
  <c r="E1721" i="2" s="1"/>
  <c r="D1722" i="2"/>
  <c r="E1722" i="2" s="1"/>
  <c r="D1723" i="2"/>
  <c r="E1723" i="2" s="1"/>
  <c r="D1724" i="2"/>
  <c r="E1724" i="2" s="1"/>
  <c r="D1725" i="2"/>
  <c r="E1725" i="2" s="1"/>
  <c r="D1726" i="2"/>
  <c r="E1726" i="2" s="1"/>
  <c r="D1727" i="2"/>
  <c r="E1727" i="2" s="1"/>
  <c r="D1728" i="2"/>
  <c r="E1728" i="2" s="1"/>
  <c r="D1729" i="2"/>
  <c r="E1729" i="2" s="1"/>
  <c r="D1730" i="2"/>
  <c r="E1730" i="2" s="1"/>
  <c r="D1731" i="2"/>
  <c r="E1731" i="2" s="1"/>
  <c r="D1732" i="2"/>
  <c r="E1732" i="2" s="1"/>
  <c r="D1733" i="2"/>
  <c r="E1733" i="2" s="1"/>
  <c r="D1734" i="2"/>
  <c r="E1734" i="2" s="1"/>
  <c r="D1735" i="2"/>
  <c r="E1735" i="2" s="1"/>
  <c r="D1736" i="2"/>
  <c r="E1736" i="2" s="1"/>
  <c r="D1737" i="2"/>
  <c r="E1737" i="2" s="1"/>
  <c r="D1738" i="2"/>
  <c r="E1738" i="2" s="1"/>
  <c r="D1739" i="2"/>
  <c r="E1739" i="2" s="1"/>
  <c r="D1740" i="2"/>
  <c r="E1740" i="2" s="1"/>
  <c r="D1741" i="2"/>
  <c r="E1741" i="2" s="1"/>
  <c r="D1742" i="2"/>
  <c r="E1742" i="2" s="1"/>
  <c r="D1743" i="2"/>
  <c r="E1743" i="2" s="1"/>
  <c r="D1744" i="2"/>
  <c r="E1744" i="2" s="1"/>
  <c r="D1745" i="2"/>
  <c r="E1745" i="2" s="1"/>
  <c r="D1746" i="2"/>
  <c r="E1746" i="2" s="1"/>
  <c r="D1747" i="2"/>
  <c r="E1747" i="2" s="1"/>
  <c r="D1748" i="2"/>
  <c r="E1748" i="2" s="1"/>
  <c r="D1749" i="2"/>
  <c r="E1749" i="2" s="1"/>
  <c r="D1750" i="2"/>
  <c r="E1750" i="2" s="1"/>
  <c r="D1751" i="2"/>
  <c r="E1751" i="2" s="1"/>
  <c r="D1752" i="2"/>
  <c r="E1752" i="2" s="1"/>
  <c r="D1753" i="2"/>
  <c r="E1753" i="2" s="1"/>
  <c r="D1754" i="2"/>
  <c r="E1754" i="2" s="1"/>
  <c r="D1755" i="2"/>
  <c r="E1755" i="2" s="1"/>
  <c r="D1756" i="2"/>
  <c r="E1756" i="2" s="1"/>
  <c r="D1757" i="2"/>
  <c r="E1757" i="2" s="1"/>
  <c r="D1758" i="2"/>
  <c r="E1758" i="2" s="1"/>
  <c r="D1759" i="2"/>
  <c r="E1759" i="2" s="1"/>
  <c r="D1760" i="2"/>
  <c r="E1760" i="2" s="1"/>
  <c r="D1761" i="2"/>
  <c r="E1761" i="2" s="1"/>
  <c r="D1762" i="2"/>
  <c r="E1762" i="2" s="1"/>
  <c r="D1763" i="2"/>
  <c r="E1763" i="2" s="1"/>
  <c r="D1764" i="2"/>
  <c r="E1764" i="2" s="1"/>
  <c r="D1765" i="2"/>
  <c r="E1765" i="2" s="1"/>
  <c r="D1766" i="2"/>
  <c r="E1766" i="2" s="1"/>
  <c r="D1767" i="2"/>
  <c r="E1767" i="2" s="1"/>
  <c r="D1768" i="2"/>
  <c r="E1768" i="2" s="1"/>
  <c r="D1769" i="2"/>
  <c r="E1769" i="2" s="1"/>
  <c r="D1770" i="2"/>
  <c r="E1770" i="2" s="1"/>
  <c r="D1771" i="2"/>
  <c r="E1771" i="2" s="1"/>
  <c r="D1772" i="2"/>
  <c r="E1772" i="2" s="1"/>
  <c r="D1773" i="2"/>
  <c r="E1773" i="2" s="1"/>
  <c r="D1774" i="2"/>
  <c r="E1774" i="2" s="1"/>
  <c r="D1775" i="2"/>
  <c r="E1775" i="2" s="1"/>
  <c r="D1776" i="2"/>
  <c r="E1776" i="2" s="1"/>
  <c r="D1777" i="2"/>
  <c r="E1777" i="2" s="1"/>
  <c r="D1778" i="2"/>
  <c r="E1778" i="2" s="1"/>
  <c r="D1779" i="2"/>
  <c r="E1779" i="2" s="1"/>
  <c r="D1780" i="2"/>
  <c r="E1780" i="2" s="1"/>
  <c r="D1781" i="2"/>
  <c r="E1781" i="2" s="1"/>
  <c r="D1782" i="2"/>
  <c r="E1782" i="2" s="1"/>
  <c r="D1783" i="2"/>
  <c r="E1783" i="2" s="1"/>
  <c r="D1784" i="2"/>
  <c r="E1784" i="2" s="1"/>
  <c r="D1785" i="2"/>
  <c r="E1785" i="2" s="1"/>
  <c r="D1786" i="2"/>
  <c r="E1786" i="2" s="1"/>
  <c r="D1787" i="2"/>
  <c r="E1787" i="2" s="1"/>
  <c r="D1788" i="2"/>
  <c r="E1788" i="2" s="1"/>
  <c r="D1789" i="2"/>
  <c r="E1789" i="2" s="1"/>
  <c r="D1790" i="2"/>
  <c r="E1790" i="2" s="1"/>
  <c r="D1791" i="2"/>
  <c r="E1791" i="2" s="1"/>
  <c r="D1792" i="2"/>
  <c r="E1792" i="2" s="1"/>
  <c r="D1793" i="2"/>
  <c r="E1793" i="2" s="1"/>
  <c r="D1794" i="2"/>
  <c r="E1794" i="2" s="1"/>
  <c r="D1795" i="2"/>
  <c r="E1795" i="2" s="1"/>
  <c r="D1796" i="2"/>
  <c r="E1796" i="2" s="1"/>
  <c r="D1797" i="2"/>
  <c r="E1797" i="2" s="1"/>
  <c r="D1798" i="2"/>
  <c r="E1798" i="2" s="1"/>
  <c r="D1799" i="2"/>
  <c r="E1799" i="2" s="1"/>
  <c r="D1800" i="2"/>
  <c r="E1800" i="2" s="1"/>
  <c r="D1801" i="2"/>
  <c r="E1801" i="2" s="1"/>
  <c r="D1802" i="2"/>
  <c r="E1802" i="2" s="1"/>
  <c r="D1803" i="2"/>
  <c r="E1803" i="2" s="1"/>
  <c r="D1804" i="2"/>
  <c r="E1804" i="2" s="1"/>
  <c r="D1805" i="2"/>
  <c r="E1805" i="2" s="1"/>
  <c r="D1806" i="2"/>
  <c r="E1806" i="2" s="1"/>
  <c r="D1807" i="2"/>
  <c r="E1807" i="2" s="1"/>
  <c r="D1808" i="2"/>
  <c r="E1808" i="2" s="1"/>
  <c r="D1809" i="2"/>
  <c r="E1809" i="2" s="1"/>
  <c r="D1810" i="2"/>
  <c r="E1810" i="2" s="1"/>
  <c r="D1811" i="2"/>
  <c r="E1811" i="2" s="1"/>
  <c r="D1812" i="2"/>
  <c r="E1812" i="2" s="1"/>
  <c r="D1813" i="2"/>
  <c r="E1813" i="2" s="1"/>
  <c r="D1814" i="2"/>
  <c r="E1814" i="2" s="1"/>
  <c r="D1815" i="2"/>
  <c r="E1815" i="2" s="1"/>
  <c r="D1816" i="2"/>
  <c r="E1816" i="2" s="1"/>
  <c r="D1817" i="2"/>
  <c r="E1817" i="2" s="1"/>
  <c r="D1818" i="2"/>
  <c r="E1818" i="2" s="1"/>
  <c r="D1819" i="2"/>
  <c r="E1819" i="2" s="1"/>
  <c r="D1820" i="2"/>
  <c r="E1820" i="2" s="1"/>
  <c r="D1821" i="2"/>
  <c r="E1821" i="2" s="1"/>
  <c r="D1822" i="2"/>
  <c r="E1822" i="2" s="1"/>
  <c r="D1823" i="2"/>
  <c r="E1823" i="2" s="1"/>
  <c r="D1824" i="2"/>
  <c r="E1824" i="2" s="1"/>
  <c r="D1825" i="2"/>
  <c r="E1825" i="2" s="1"/>
  <c r="D1826" i="2"/>
  <c r="E1826" i="2" s="1"/>
  <c r="D1827" i="2"/>
  <c r="E1827" i="2" s="1"/>
  <c r="D1828" i="2"/>
  <c r="E1828" i="2" s="1"/>
  <c r="D1829" i="2"/>
  <c r="E1829" i="2" s="1"/>
  <c r="D1830" i="2"/>
  <c r="E1830" i="2" s="1"/>
  <c r="D1831" i="2"/>
  <c r="E1831" i="2" s="1"/>
  <c r="D1832" i="2"/>
  <c r="E1832" i="2" s="1"/>
  <c r="D1833" i="2"/>
  <c r="E1833" i="2" s="1"/>
  <c r="D1834" i="2"/>
  <c r="E1834" i="2" s="1"/>
  <c r="D1835" i="2"/>
  <c r="E1835" i="2" s="1"/>
  <c r="D1836" i="2"/>
  <c r="E1836" i="2" s="1"/>
  <c r="D1837" i="2"/>
  <c r="E1837" i="2" s="1"/>
  <c r="D1838" i="2"/>
  <c r="E1838" i="2" s="1"/>
  <c r="D1839" i="2"/>
  <c r="E1839" i="2" s="1"/>
  <c r="D1840" i="2"/>
  <c r="E1840" i="2" s="1"/>
  <c r="D1841" i="2"/>
  <c r="E1841" i="2" s="1"/>
  <c r="D1842" i="2"/>
  <c r="E1842" i="2" s="1"/>
  <c r="D1843" i="2"/>
  <c r="E1843" i="2" s="1"/>
  <c r="D1844" i="2"/>
  <c r="E1844" i="2" s="1"/>
  <c r="D1845" i="2"/>
  <c r="E1845" i="2" s="1"/>
  <c r="D1846" i="2"/>
  <c r="E1846" i="2" s="1"/>
  <c r="D1847" i="2"/>
  <c r="E1847" i="2" s="1"/>
  <c r="D1848" i="2"/>
  <c r="E1848" i="2" s="1"/>
  <c r="D1849" i="2"/>
  <c r="E1849" i="2" s="1"/>
  <c r="D1850" i="2"/>
  <c r="E1850" i="2" s="1"/>
  <c r="D1851" i="2"/>
  <c r="E1851" i="2" s="1"/>
  <c r="D1852" i="2"/>
  <c r="E1852" i="2" s="1"/>
  <c r="D1853" i="2"/>
  <c r="E1853" i="2" s="1"/>
  <c r="D1854" i="2"/>
  <c r="E1854" i="2" s="1"/>
  <c r="D1855" i="2"/>
  <c r="E1855" i="2" s="1"/>
  <c r="D1856" i="2"/>
  <c r="E1856" i="2" s="1"/>
  <c r="D1857" i="2"/>
  <c r="E1857" i="2" s="1"/>
  <c r="D1858" i="2"/>
  <c r="E1858" i="2" s="1"/>
  <c r="D1859" i="2"/>
  <c r="E1859" i="2" s="1"/>
  <c r="D1860" i="2"/>
  <c r="E1860" i="2" s="1"/>
  <c r="D1861" i="2"/>
  <c r="E1861" i="2" s="1"/>
  <c r="D1862" i="2"/>
  <c r="E1862" i="2" s="1"/>
  <c r="D1863" i="2"/>
  <c r="E1863" i="2" s="1"/>
  <c r="D1864" i="2"/>
  <c r="E1864" i="2" s="1"/>
  <c r="D1865" i="2"/>
  <c r="E1865" i="2" s="1"/>
  <c r="D1866" i="2"/>
  <c r="E1866" i="2" s="1"/>
  <c r="D1867" i="2"/>
  <c r="E1867" i="2" s="1"/>
  <c r="D1868" i="2"/>
  <c r="E1868" i="2" s="1"/>
  <c r="D1869" i="2"/>
  <c r="E1869" i="2" s="1"/>
  <c r="D1870" i="2"/>
  <c r="E1870" i="2" s="1"/>
  <c r="D1871" i="2"/>
  <c r="E1871" i="2" s="1"/>
  <c r="D1872" i="2"/>
  <c r="E1872" i="2" s="1"/>
  <c r="D1873" i="2"/>
  <c r="E1873" i="2" s="1"/>
  <c r="D1874" i="2"/>
  <c r="E1874" i="2" s="1"/>
  <c r="D1875" i="2"/>
  <c r="E1875" i="2" s="1"/>
  <c r="D1876" i="2"/>
  <c r="E1876" i="2" s="1"/>
  <c r="D1877" i="2"/>
  <c r="E1877" i="2" s="1"/>
  <c r="D1878" i="2"/>
  <c r="E1878" i="2" s="1"/>
  <c r="D1879" i="2"/>
  <c r="E1879" i="2" s="1"/>
  <c r="D1880" i="2"/>
  <c r="E1880" i="2" s="1"/>
  <c r="D1881" i="2"/>
  <c r="E1881" i="2" s="1"/>
  <c r="D1882" i="2"/>
  <c r="E1882" i="2" s="1"/>
  <c r="D1883" i="2"/>
  <c r="E1883" i="2" s="1"/>
  <c r="D1884" i="2"/>
  <c r="E1884" i="2" s="1"/>
  <c r="D1885" i="2"/>
  <c r="E1885" i="2" s="1"/>
  <c r="D1886" i="2"/>
  <c r="E1886" i="2" s="1"/>
  <c r="D1887" i="2"/>
  <c r="E1887" i="2" s="1"/>
  <c r="D1888" i="2"/>
  <c r="E1888" i="2" s="1"/>
  <c r="D1889" i="2"/>
  <c r="E1889" i="2" s="1"/>
  <c r="D1890" i="2"/>
  <c r="E1890" i="2" s="1"/>
  <c r="D1891" i="2"/>
  <c r="E1891" i="2" s="1"/>
  <c r="D1892" i="2"/>
  <c r="E1892" i="2" s="1"/>
  <c r="D1893" i="2"/>
  <c r="E1893" i="2" s="1"/>
  <c r="D1894" i="2"/>
  <c r="E1894" i="2" s="1"/>
  <c r="D1895" i="2"/>
  <c r="E1895" i="2" s="1"/>
  <c r="D1896" i="2"/>
  <c r="E1896" i="2" s="1"/>
  <c r="D1897" i="2"/>
  <c r="E1897" i="2" s="1"/>
  <c r="D1898" i="2"/>
  <c r="E1898" i="2" s="1"/>
  <c r="D1899" i="2"/>
  <c r="E1899" i="2" s="1"/>
  <c r="D1900" i="2"/>
  <c r="E1900" i="2" s="1"/>
  <c r="D1901" i="2"/>
  <c r="E1901" i="2" s="1"/>
  <c r="D1902" i="2"/>
  <c r="E1902" i="2" s="1"/>
  <c r="D1903" i="2"/>
  <c r="E1903" i="2" s="1"/>
  <c r="D1904" i="2"/>
  <c r="E1904" i="2" s="1"/>
  <c r="D1905" i="2"/>
  <c r="E1905" i="2" s="1"/>
  <c r="D1906" i="2"/>
  <c r="E1906" i="2" s="1"/>
  <c r="D1907" i="2"/>
  <c r="E1907" i="2" s="1"/>
  <c r="D1908" i="2"/>
  <c r="E1908" i="2" s="1"/>
  <c r="D1909" i="2"/>
  <c r="E1909" i="2" s="1"/>
  <c r="D1910" i="2"/>
  <c r="E1910" i="2" s="1"/>
  <c r="D1911" i="2"/>
  <c r="E1911" i="2" s="1"/>
  <c r="D1912" i="2"/>
  <c r="E1912" i="2" s="1"/>
  <c r="D1913" i="2"/>
  <c r="E1913" i="2" s="1"/>
  <c r="D1914" i="2"/>
  <c r="E1914" i="2" s="1"/>
  <c r="D1915" i="2"/>
  <c r="E1915" i="2" s="1"/>
  <c r="D1916" i="2"/>
  <c r="E1916" i="2" s="1"/>
  <c r="D1917" i="2"/>
  <c r="E1917" i="2" s="1"/>
  <c r="D1918" i="2"/>
  <c r="E1918" i="2" s="1"/>
  <c r="D1919" i="2"/>
  <c r="E1919" i="2" s="1"/>
  <c r="D1920" i="2"/>
  <c r="E1920" i="2" s="1"/>
  <c r="D1921" i="2"/>
  <c r="E1921" i="2" s="1"/>
  <c r="D1922" i="2"/>
  <c r="E1922" i="2" s="1"/>
  <c r="D1923" i="2"/>
  <c r="E1923" i="2" s="1"/>
  <c r="D1924" i="2"/>
  <c r="E1924" i="2" s="1"/>
  <c r="D1925" i="2"/>
  <c r="E1925" i="2" s="1"/>
  <c r="D1926" i="2"/>
  <c r="E1926" i="2" s="1"/>
  <c r="D1927" i="2"/>
  <c r="E1927" i="2" s="1"/>
  <c r="D1928" i="2"/>
  <c r="E1928" i="2" s="1"/>
  <c r="D1929" i="2"/>
  <c r="E1929" i="2" s="1"/>
  <c r="D1930" i="2"/>
  <c r="E1930" i="2" s="1"/>
  <c r="D1931" i="2"/>
  <c r="E1931" i="2" s="1"/>
  <c r="D1932" i="2"/>
  <c r="E1932" i="2" s="1"/>
  <c r="D1933" i="2"/>
  <c r="E1933" i="2" s="1"/>
  <c r="D1934" i="2"/>
  <c r="E1934" i="2" s="1"/>
  <c r="D1935" i="2"/>
  <c r="E1935" i="2" s="1"/>
  <c r="D1936" i="2"/>
  <c r="E1936" i="2" s="1"/>
  <c r="D1937" i="2"/>
  <c r="E1937" i="2" s="1"/>
  <c r="D1938" i="2"/>
  <c r="E1938" i="2" s="1"/>
  <c r="D1939" i="2"/>
  <c r="E1939" i="2" s="1"/>
  <c r="D1940" i="2"/>
  <c r="E1940" i="2" s="1"/>
  <c r="D1941" i="2"/>
  <c r="E1941" i="2" s="1"/>
  <c r="D1942" i="2"/>
  <c r="E1942" i="2" s="1"/>
  <c r="D1943" i="2"/>
  <c r="E1943" i="2" s="1"/>
  <c r="D1944" i="2"/>
  <c r="E1944" i="2" s="1"/>
  <c r="D1945" i="2"/>
  <c r="E1945" i="2" s="1"/>
  <c r="D1946" i="2"/>
  <c r="E1946" i="2" s="1"/>
  <c r="D1947" i="2"/>
  <c r="E1947" i="2" s="1"/>
  <c r="D1948" i="2"/>
  <c r="E1948" i="2" s="1"/>
  <c r="D1949" i="2"/>
  <c r="E1949" i="2" s="1"/>
  <c r="D1950" i="2"/>
  <c r="E1950" i="2" s="1"/>
  <c r="D1951" i="2"/>
  <c r="E1951" i="2" s="1"/>
  <c r="D1952" i="2"/>
  <c r="E1952" i="2" s="1"/>
  <c r="D1953" i="2"/>
  <c r="E1953" i="2" s="1"/>
  <c r="D1954" i="2"/>
  <c r="E1954" i="2" s="1"/>
  <c r="D1955" i="2"/>
  <c r="E1955" i="2" s="1"/>
  <c r="D1956" i="2"/>
  <c r="E1956" i="2" s="1"/>
  <c r="D1957" i="2"/>
  <c r="E1957" i="2" s="1"/>
  <c r="D1958" i="2"/>
  <c r="E1958" i="2" s="1"/>
  <c r="D1959" i="2"/>
  <c r="E1959" i="2" s="1"/>
  <c r="D1960" i="2"/>
  <c r="E1960" i="2" s="1"/>
  <c r="D1961" i="2"/>
  <c r="E1961" i="2" s="1"/>
  <c r="D1962" i="2"/>
  <c r="E1962" i="2" s="1"/>
  <c r="D1963" i="2"/>
  <c r="E1963" i="2" s="1"/>
  <c r="D1964" i="2"/>
  <c r="E1964" i="2" s="1"/>
  <c r="D1965" i="2"/>
  <c r="E1965" i="2" s="1"/>
  <c r="D1966" i="2"/>
  <c r="E1966" i="2" s="1"/>
  <c r="D1967" i="2"/>
  <c r="E1967" i="2" s="1"/>
  <c r="D1968" i="2"/>
  <c r="E1968" i="2" s="1"/>
  <c r="D1969" i="2"/>
  <c r="E1969" i="2" s="1"/>
  <c r="D1970" i="2"/>
  <c r="E1970" i="2" s="1"/>
  <c r="D1971" i="2"/>
  <c r="E1971" i="2" s="1"/>
  <c r="D1972" i="2"/>
  <c r="E1972" i="2" s="1"/>
  <c r="D1973" i="2"/>
  <c r="E1973" i="2" s="1"/>
  <c r="D1974" i="2"/>
  <c r="E1974" i="2" s="1"/>
  <c r="D1975" i="2"/>
  <c r="E1975" i="2" s="1"/>
  <c r="D1976" i="2"/>
  <c r="E1976" i="2" s="1"/>
  <c r="D1977" i="2"/>
  <c r="E1977" i="2" s="1"/>
  <c r="D1978" i="2"/>
  <c r="E1978" i="2" s="1"/>
  <c r="D1979" i="2"/>
  <c r="E1979" i="2" s="1"/>
  <c r="D1980" i="2"/>
  <c r="E1980" i="2" s="1"/>
  <c r="D1981" i="2"/>
  <c r="E1981" i="2" s="1"/>
  <c r="D1982" i="2"/>
  <c r="E1982" i="2" s="1"/>
  <c r="D1983" i="2"/>
  <c r="E1983" i="2" s="1"/>
  <c r="D1984" i="2"/>
  <c r="E1984" i="2" s="1"/>
  <c r="D1985" i="2"/>
  <c r="E1985" i="2" s="1"/>
  <c r="D1986" i="2"/>
  <c r="E1986" i="2" s="1"/>
  <c r="D1987" i="2"/>
  <c r="E1987" i="2" s="1"/>
  <c r="D1988" i="2"/>
  <c r="E1988" i="2" s="1"/>
  <c r="D1989" i="2"/>
  <c r="E1989" i="2" s="1"/>
  <c r="D1990" i="2"/>
  <c r="E1990" i="2" s="1"/>
  <c r="D1991" i="2"/>
  <c r="E1991" i="2" s="1"/>
  <c r="D1992" i="2"/>
  <c r="E1992" i="2" s="1"/>
  <c r="D1993" i="2"/>
  <c r="E1993" i="2" s="1"/>
  <c r="D1994" i="2"/>
  <c r="E1994" i="2" s="1"/>
  <c r="D1995" i="2"/>
  <c r="E1995" i="2" s="1"/>
  <c r="D1996" i="2"/>
  <c r="E1996" i="2" s="1"/>
  <c r="D1997" i="2"/>
  <c r="E1997" i="2" s="1"/>
  <c r="D1998" i="2"/>
  <c r="E1998" i="2" s="1"/>
  <c r="D1999" i="2"/>
  <c r="E1999" i="2" s="1"/>
  <c r="D2000" i="2"/>
  <c r="E2000" i="2" s="1"/>
  <c r="D2001" i="2"/>
  <c r="E2001" i="2" s="1"/>
  <c r="D2002" i="2"/>
  <c r="E2002" i="2" s="1"/>
  <c r="D2003" i="2"/>
  <c r="E2003" i="2" s="1"/>
  <c r="D2004" i="2"/>
  <c r="E2004" i="2" s="1"/>
  <c r="D2005" i="2"/>
  <c r="E2005" i="2" s="1"/>
  <c r="D2006" i="2"/>
  <c r="E2006" i="2" s="1"/>
  <c r="D2007" i="2"/>
  <c r="E2007" i="2" s="1"/>
  <c r="D2008" i="2"/>
  <c r="E2008" i="2" s="1"/>
  <c r="D2009" i="2"/>
  <c r="E2009" i="2" s="1"/>
  <c r="D2010" i="2"/>
  <c r="E2010" i="2" s="1"/>
  <c r="D2011" i="2"/>
  <c r="E2011" i="2" s="1"/>
  <c r="D2012" i="2"/>
  <c r="E2012" i="2" s="1"/>
  <c r="D2013" i="2"/>
  <c r="E2013" i="2" s="1"/>
  <c r="D2014" i="2"/>
  <c r="E2014" i="2" s="1"/>
  <c r="D2015" i="2"/>
  <c r="E2015" i="2" s="1"/>
  <c r="D2016" i="2"/>
  <c r="E2016" i="2" s="1"/>
  <c r="D2017" i="2"/>
  <c r="E2017" i="2" s="1"/>
  <c r="D2018" i="2"/>
  <c r="E2018" i="2" s="1"/>
  <c r="D2019" i="2"/>
  <c r="E2019" i="2" s="1"/>
  <c r="D2020" i="2"/>
  <c r="E2020" i="2" s="1"/>
  <c r="D2021" i="2"/>
  <c r="E2021" i="2" s="1"/>
  <c r="D2022" i="2"/>
  <c r="E2022" i="2" s="1"/>
  <c r="D2023" i="2"/>
  <c r="E2023" i="2" s="1"/>
  <c r="D2024" i="2"/>
  <c r="E2024" i="2" s="1"/>
  <c r="D2025" i="2"/>
  <c r="E2025" i="2" s="1"/>
  <c r="D2026" i="2"/>
  <c r="E2026" i="2" s="1"/>
  <c r="D2027" i="2"/>
  <c r="E2027" i="2" s="1"/>
  <c r="D2028" i="2"/>
  <c r="E2028" i="2" s="1"/>
  <c r="D2029" i="2"/>
  <c r="E2029" i="2" s="1"/>
  <c r="D2030" i="2"/>
  <c r="E2030" i="2" s="1"/>
  <c r="D2031" i="2"/>
  <c r="E2031" i="2" s="1"/>
  <c r="D2032" i="2"/>
  <c r="E2032" i="2" s="1"/>
  <c r="D2033" i="2"/>
  <c r="E2033" i="2" s="1"/>
  <c r="D2034" i="2"/>
  <c r="E2034" i="2" s="1"/>
  <c r="D2035" i="2"/>
  <c r="E2035" i="2" s="1"/>
  <c r="D2036" i="2"/>
  <c r="E2036" i="2" s="1"/>
  <c r="D2037" i="2"/>
  <c r="E2037" i="2" s="1"/>
  <c r="D2038" i="2"/>
  <c r="E2038" i="2" s="1"/>
  <c r="D2039" i="2"/>
  <c r="E2039" i="2" s="1"/>
  <c r="D2040" i="2"/>
  <c r="E2040" i="2" s="1"/>
  <c r="D2041" i="2"/>
  <c r="E2041" i="2" s="1"/>
  <c r="D2042" i="2"/>
  <c r="E2042" i="2" s="1"/>
  <c r="D2043" i="2"/>
  <c r="E2043" i="2" s="1"/>
  <c r="D2044" i="2"/>
  <c r="E2044" i="2" s="1"/>
  <c r="D2045" i="2"/>
  <c r="E2045" i="2" s="1"/>
  <c r="D2046" i="2"/>
  <c r="E2046" i="2" s="1"/>
  <c r="D2047" i="2"/>
  <c r="E2047" i="2" s="1"/>
  <c r="D2048" i="2"/>
  <c r="E2048" i="2" s="1"/>
  <c r="D2049" i="2"/>
  <c r="E2049" i="2" s="1"/>
  <c r="D2050" i="2"/>
  <c r="E2050" i="2" s="1"/>
  <c r="D2051" i="2"/>
  <c r="E2051" i="2" s="1"/>
  <c r="D2052" i="2"/>
  <c r="E2052" i="2" s="1"/>
  <c r="D2053" i="2"/>
  <c r="E2053" i="2" s="1"/>
  <c r="D2054" i="2"/>
  <c r="E2054" i="2" s="1"/>
  <c r="D2055" i="2"/>
  <c r="E2055" i="2" s="1"/>
  <c r="D2056" i="2"/>
  <c r="E2056" i="2" s="1"/>
  <c r="D2057" i="2"/>
  <c r="E2057" i="2" s="1"/>
  <c r="D2058" i="2"/>
  <c r="E2058" i="2" s="1"/>
  <c r="D2059" i="2"/>
  <c r="E2059" i="2" s="1"/>
  <c r="D2060" i="2"/>
  <c r="E2060" i="2" s="1"/>
  <c r="D2061" i="2"/>
  <c r="E2061" i="2" s="1"/>
  <c r="D2062" i="2"/>
  <c r="E2062" i="2" s="1"/>
  <c r="D2063" i="2"/>
  <c r="E2063" i="2" s="1"/>
  <c r="D2064" i="2"/>
  <c r="E2064" i="2" s="1"/>
  <c r="D2065" i="2"/>
  <c r="E2065" i="2" s="1"/>
  <c r="D2066" i="2"/>
  <c r="E2066" i="2" s="1"/>
  <c r="D2067" i="2"/>
  <c r="E2067" i="2" s="1"/>
  <c r="D2068" i="2"/>
  <c r="E2068" i="2" s="1"/>
  <c r="D2069" i="2"/>
  <c r="E2069" i="2" s="1"/>
  <c r="D2070" i="2"/>
  <c r="E2070" i="2" s="1"/>
  <c r="D2071" i="2"/>
  <c r="E2071" i="2" s="1"/>
  <c r="D2072" i="2"/>
  <c r="E2072" i="2" s="1"/>
  <c r="D2073" i="2"/>
  <c r="E2073" i="2" s="1"/>
  <c r="D2074" i="2"/>
  <c r="E2074" i="2" s="1"/>
  <c r="D2075" i="2"/>
  <c r="E2075" i="2" s="1"/>
  <c r="D2076" i="2"/>
  <c r="E2076" i="2" s="1"/>
  <c r="D2077" i="2"/>
  <c r="E2077" i="2" s="1"/>
  <c r="D2078" i="2"/>
  <c r="E2078" i="2" s="1"/>
  <c r="D2079" i="2"/>
  <c r="E2079" i="2" s="1"/>
  <c r="D2080" i="2"/>
  <c r="E2080" i="2" s="1"/>
  <c r="D2081" i="2"/>
  <c r="E2081" i="2" s="1"/>
  <c r="D2082" i="2"/>
  <c r="E2082" i="2" s="1"/>
  <c r="D2083" i="2"/>
  <c r="E2083" i="2" s="1"/>
  <c r="D2084" i="2"/>
  <c r="E2084" i="2" s="1"/>
  <c r="D2085" i="2"/>
  <c r="E2085" i="2" s="1"/>
  <c r="D2086" i="2"/>
  <c r="E2086" i="2" s="1"/>
  <c r="D2087" i="2"/>
  <c r="E2087" i="2" s="1"/>
  <c r="D2088" i="2"/>
  <c r="E2088" i="2" s="1"/>
  <c r="D2089" i="2"/>
  <c r="E2089" i="2" s="1"/>
  <c r="D2090" i="2"/>
  <c r="E2090" i="2" s="1"/>
  <c r="D2091" i="2"/>
  <c r="E2091" i="2" s="1"/>
  <c r="D2092" i="2"/>
  <c r="E2092" i="2" s="1"/>
  <c r="D2093" i="2"/>
  <c r="E2093" i="2" s="1"/>
  <c r="D2094" i="2"/>
  <c r="E2094" i="2" s="1"/>
  <c r="D2095" i="2"/>
  <c r="E2095" i="2" s="1"/>
  <c r="D2096" i="2"/>
  <c r="E2096" i="2" s="1"/>
  <c r="D2097" i="2"/>
  <c r="E2097" i="2" s="1"/>
  <c r="D2098" i="2"/>
  <c r="E2098" i="2" s="1"/>
  <c r="D2099" i="2"/>
  <c r="E2099" i="2" s="1"/>
  <c r="D2100" i="2"/>
  <c r="E2100" i="2" s="1"/>
  <c r="D2101" i="2"/>
  <c r="E2101" i="2" s="1"/>
  <c r="D2102" i="2"/>
  <c r="E2102" i="2" s="1"/>
  <c r="D2103" i="2"/>
  <c r="E2103" i="2" s="1"/>
  <c r="D2104" i="2"/>
  <c r="E2104" i="2" s="1"/>
  <c r="D2105" i="2"/>
  <c r="E2105" i="2" s="1"/>
  <c r="D2106" i="2"/>
  <c r="E2106" i="2" s="1"/>
  <c r="D2107" i="2"/>
  <c r="E2107" i="2" s="1"/>
  <c r="D2108" i="2"/>
  <c r="E2108" i="2" s="1"/>
  <c r="D2109" i="2"/>
  <c r="E2109" i="2" s="1"/>
  <c r="D2110" i="2"/>
  <c r="E2110" i="2" s="1"/>
  <c r="D2111" i="2"/>
  <c r="E2111" i="2" s="1"/>
  <c r="D2112" i="2"/>
  <c r="E2112" i="2" s="1"/>
  <c r="D2113" i="2"/>
  <c r="E2113" i="2" s="1"/>
  <c r="D2114" i="2"/>
  <c r="E2114" i="2" s="1"/>
  <c r="D2115" i="2"/>
  <c r="E2115" i="2" s="1"/>
  <c r="D2116" i="2"/>
  <c r="E2116" i="2" s="1"/>
  <c r="D2117" i="2"/>
  <c r="E2117" i="2" s="1"/>
  <c r="D2118" i="2"/>
  <c r="E2118" i="2" s="1"/>
  <c r="D2119" i="2"/>
  <c r="E2119" i="2" s="1"/>
  <c r="D2120" i="2"/>
  <c r="E2120" i="2" s="1"/>
  <c r="D2121" i="2"/>
  <c r="E2121" i="2" s="1"/>
  <c r="D2122" i="2"/>
  <c r="E2122" i="2" s="1"/>
  <c r="D2123" i="2"/>
  <c r="E2123" i="2" s="1"/>
  <c r="D2124" i="2"/>
  <c r="E2124" i="2" s="1"/>
  <c r="D2125" i="2"/>
  <c r="E2125" i="2" s="1"/>
  <c r="D2126" i="2"/>
  <c r="E2126" i="2" s="1"/>
  <c r="D2127" i="2"/>
  <c r="E2127" i="2" s="1"/>
  <c r="D2128" i="2"/>
  <c r="E2128" i="2" s="1"/>
  <c r="D2129" i="2"/>
  <c r="E2129" i="2" s="1"/>
  <c r="D2130" i="2"/>
  <c r="E2130" i="2" s="1"/>
  <c r="D2131" i="2"/>
  <c r="E2131" i="2" s="1"/>
  <c r="D2132" i="2"/>
  <c r="E2132" i="2" s="1"/>
  <c r="D2133" i="2"/>
  <c r="E2133" i="2" s="1"/>
  <c r="D2134" i="2"/>
  <c r="E2134" i="2" s="1"/>
  <c r="D2135" i="2"/>
  <c r="E2135" i="2" s="1"/>
  <c r="D2136" i="2"/>
  <c r="E2136" i="2" s="1"/>
  <c r="D2137" i="2"/>
  <c r="E2137" i="2" s="1"/>
  <c r="D2138" i="2"/>
  <c r="E2138" i="2" s="1"/>
  <c r="D2139" i="2"/>
  <c r="E2139" i="2" s="1"/>
  <c r="D2140" i="2"/>
  <c r="E2140" i="2" s="1"/>
  <c r="D2141" i="2"/>
  <c r="E2141" i="2" s="1"/>
  <c r="D2142" i="2"/>
  <c r="E2142" i="2" s="1"/>
  <c r="D2143" i="2"/>
  <c r="E2143" i="2" s="1"/>
  <c r="D2144" i="2"/>
  <c r="E2144" i="2" s="1"/>
  <c r="D2145" i="2"/>
  <c r="E2145" i="2" s="1"/>
  <c r="D2146" i="2"/>
  <c r="E2146" i="2" s="1"/>
  <c r="D2147" i="2"/>
  <c r="E2147" i="2" s="1"/>
  <c r="D2148" i="2"/>
  <c r="E2148" i="2" s="1"/>
  <c r="D2149" i="2"/>
  <c r="E2149" i="2" s="1"/>
  <c r="D2150" i="2"/>
  <c r="E2150" i="2" s="1"/>
  <c r="D2151" i="2"/>
  <c r="E2151" i="2" s="1"/>
  <c r="D2152" i="2"/>
  <c r="E2152" i="2" s="1"/>
  <c r="D2153" i="2"/>
  <c r="E2153" i="2" s="1"/>
  <c r="D2154" i="2"/>
  <c r="E2154" i="2" s="1"/>
  <c r="D2155" i="2"/>
  <c r="E2155" i="2" s="1"/>
  <c r="D2156" i="2"/>
  <c r="E2156" i="2" s="1"/>
  <c r="D2157" i="2"/>
  <c r="E2157" i="2" s="1"/>
  <c r="D2158" i="2"/>
  <c r="E2158" i="2" s="1"/>
  <c r="D2159" i="2"/>
  <c r="E2159" i="2" s="1"/>
  <c r="D2160" i="2"/>
  <c r="E2160" i="2" s="1"/>
  <c r="D2161" i="2"/>
  <c r="E2161" i="2" s="1"/>
  <c r="D2162" i="2"/>
  <c r="E2162" i="2" s="1"/>
  <c r="D2163" i="2"/>
  <c r="E2163" i="2" s="1"/>
  <c r="D3" i="2"/>
  <c r="E3" i="2" s="1"/>
  <c r="D4" i="2"/>
  <c r="E4" i="2" s="1"/>
  <c r="D5" i="2"/>
  <c r="E5" i="2" s="1"/>
  <c r="D6" i="2"/>
  <c r="E6" i="2" s="1"/>
  <c r="D7" i="2"/>
  <c r="E7" i="2" s="1"/>
  <c r="D8" i="2"/>
  <c r="E8" i="2" s="1"/>
  <c r="D9" i="2"/>
  <c r="E9" i="2" s="1"/>
  <c r="D10" i="2"/>
  <c r="E10" i="2" s="1"/>
  <c r="D11" i="2"/>
  <c r="E11" i="2" s="1"/>
  <c r="D12" i="2"/>
  <c r="E12" i="2" s="1"/>
  <c r="D13" i="2"/>
  <c r="E13" i="2" s="1"/>
  <c r="D14" i="2"/>
  <c r="E14" i="2" s="1"/>
  <c r="D15" i="2"/>
  <c r="E15" i="2" s="1"/>
  <c r="D16" i="2"/>
  <c r="E16" i="2" s="1"/>
  <c r="D17" i="2"/>
  <c r="E17" i="2" s="1"/>
  <c r="D18" i="2"/>
  <c r="E18" i="2" s="1"/>
  <c r="D19" i="2"/>
  <c r="E19" i="2" s="1"/>
  <c r="D20" i="2"/>
  <c r="E20" i="2" s="1"/>
  <c r="D21" i="2"/>
  <c r="E21" i="2" s="1"/>
  <c r="D22" i="2"/>
  <c r="E22" i="2" s="1"/>
  <c r="D23" i="2"/>
  <c r="E23" i="2" s="1"/>
  <c r="D24" i="2"/>
  <c r="E24" i="2" s="1"/>
  <c r="D25" i="2"/>
  <c r="E25" i="2" s="1"/>
  <c r="D26" i="2"/>
  <c r="E26" i="2" s="1"/>
  <c r="D27" i="2"/>
  <c r="E27" i="2" s="1"/>
  <c r="D28" i="2"/>
  <c r="E28" i="2" s="1"/>
  <c r="D29" i="2"/>
  <c r="E29" i="2" s="1"/>
  <c r="D30" i="2"/>
  <c r="E30" i="2" s="1"/>
  <c r="D31" i="2"/>
  <c r="E31" i="2" s="1"/>
  <c r="D32" i="2"/>
  <c r="E32" i="2" s="1"/>
  <c r="D33" i="2"/>
  <c r="E33" i="2" s="1"/>
  <c r="D34" i="2"/>
  <c r="E34" i="2" s="1"/>
  <c r="D35" i="2"/>
  <c r="E35" i="2" s="1"/>
  <c r="D36" i="2"/>
  <c r="E36" i="2" s="1"/>
  <c r="D37" i="2"/>
  <c r="E37" i="2" s="1"/>
  <c r="D38" i="2"/>
  <c r="E38" i="2" s="1"/>
  <c r="D39" i="2"/>
  <c r="E39" i="2" s="1"/>
  <c r="D40" i="2"/>
  <c r="E40" i="2" s="1"/>
  <c r="D41" i="2"/>
  <c r="E41" i="2" s="1"/>
  <c r="D42" i="2"/>
  <c r="E42" i="2" s="1"/>
  <c r="D43" i="2"/>
  <c r="E43" i="2" s="1"/>
  <c r="D44" i="2"/>
  <c r="E44" i="2" s="1"/>
  <c r="D45" i="2"/>
  <c r="E45" i="2" s="1"/>
  <c r="D46" i="2"/>
  <c r="E46" i="2" s="1"/>
  <c r="D47" i="2"/>
  <c r="E47" i="2" s="1"/>
  <c r="D48" i="2"/>
  <c r="E48" i="2" s="1"/>
  <c r="D49" i="2"/>
  <c r="E49" i="2" s="1"/>
  <c r="D50" i="2"/>
  <c r="E50" i="2" s="1"/>
  <c r="D51" i="2"/>
  <c r="E51" i="2" s="1"/>
  <c r="D52" i="2"/>
  <c r="E52" i="2" s="1"/>
  <c r="D53" i="2"/>
  <c r="E53" i="2" s="1"/>
  <c r="D54" i="2"/>
  <c r="E54" i="2" s="1"/>
  <c r="D55" i="2"/>
  <c r="E55" i="2" s="1"/>
  <c r="D56" i="2"/>
  <c r="E56" i="2" s="1"/>
  <c r="D57" i="2"/>
  <c r="E57" i="2" s="1"/>
  <c r="D58" i="2"/>
  <c r="E58" i="2" s="1"/>
  <c r="D59" i="2"/>
  <c r="E59" i="2" s="1"/>
  <c r="D60" i="2"/>
  <c r="E60" i="2" s="1"/>
  <c r="D61" i="2"/>
  <c r="E61" i="2" s="1"/>
  <c r="D62" i="2"/>
  <c r="E62" i="2" s="1"/>
  <c r="D63" i="2"/>
  <c r="E63" i="2" s="1"/>
  <c r="D64" i="2"/>
  <c r="E64" i="2" s="1"/>
  <c r="D65" i="2"/>
  <c r="E65" i="2" s="1"/>
  <c r="D66" i="2"/>
  <c r="E66" i="2" s="1"/>
  <c r="D67" i="2"/>
  <c r="E67" i="2" s="1"/>
  <c r="D68" i="2"/>
  <c r="E68" i="2" s="1"/>
  <c r="D69" i="2"/>
  <c r="E69" i="2" s="1"/>
  <c r="D70" i="2"/>
  <c r="E70" i="2" s="1"/>
  <c r="D71" i="2"/>
  <c r="E71" i="2" s="1"/>
  <c r="D72" i="2"/>
  <c r="E72" i="2" s="1"/>
  <c r="D73" i="2"/>
  <c r="E73" i="2" s="1"/>
  <c r="D74" i="2"/>
  <c r="E74" i="2" s="1"/>
  <c r="D75" i="2"/>
  <c r="E75" i="2" s="1"/>
  <c r="D76" i="2"/>
  <c r="E76" i="2" s="1"/>
  <c r="D77" i="2"/>
  <c r="E77" i="2" s="1"/>
  <c r="D78" i="2"/>
  <c r="E78" i="2" s="1"/>
  <c r="D79" i="2"/>
  <c r="E79" i="2" s="1"/>
  <c r="D80" i="2"/>
  <c r="E80" i="2" s="1"/>
  <c r="D81" i="2"/>
  <c r="E81" i="2" s="1"/>
  <c r="D82" i="2"/>
  <c r="E82" i="2" s="1"/>
  <c r="D83" i="2"/>
  <c r="E83" i="2" s="1"/>
  <c r="D84" i="2"/>
  <c r="E84" i="2" s="1"/>
  <c r="D85" i="2"/>
  <c r="E85" i="2" s="1"/>
  <c r="D86" i="2"/>
  <c r="E86" i="2" s="1"/>
  <c r="D87" i="2"/>
  <c r="E87" i="2" s="1"/>
  <c r="D88" i="2"/>
  <c r="E88" i="2" s="1"/>
  <c r="D89" i="2"/>
  <c r="E89" i="2" s="1"/>
  <c r="D90" i="2"/>
  <c r="E90" i="2" s="1"/>
  <c r="D91" i="2"/>
  <c r="E91" i="2" s="1"/>
  <c r="D92" i="2"/>
  <c r="E92" i="2" s="1"/>
  <c r="D93" i="2"/>
  <c r="E93" i="2" s="1"/>
  <c r="D94" i="2"/>
  <c r="E94" i="2" s="1"/>
  <c r="D95" i="2"/>
  <c r="E95" i="2" s="1"/>
  <c r="D96" i="2"/>
  <c r="E96" i="2" s="1"/>
  <c r="D97" i="2"/>
  <c r="E97" i="2" s="1"/>
  <c r="D98" i="2"/>
  <c r="E98" i="2" s="1"/>
  <c r="D99" i="2"/>
  <c r="E99" i="2" s="1"/>
  <c r="D100" i="2"/>
  <c r="E100" i="2" s="1"/>
  <c r="D101" i="2"/>
  <c r="E101" i="2" s="1"/>
  <c r="D102" i="2"/>
  <c r="E102" i="2" s="1"/>
  <c r="D103" i="2"/>
  <c r="E103" i="2" s="1"/>
  <c r="D104" i="2"/>
  <c r="E104" i="2" s="1"/>
  <c r="D105" i="2"/>
  <c r="E105" i="2" s="1"/>
  <c r="D106" i="2"/>
  <c r="E106" i="2" s="1"/>
  <c r="D107" i="2"/>
  <c r="E107" i="2" s="1"/>
  <c r="D108" i="2"/>
  <c r="E108" i="2" s="1"/>
  <c r="D109" i="2"/>
  <c r="E109" i="2" s="1"/>
  <c r="D110" i="2"/>
  <c r="E110" i="2" s="1"/>
  <c r="D111" i="2"/>
  <c r="E111" i="2" s="1"/>
  <c r="D112" i="2"/>
  <c r="E112" i="2" s="1"/>
  <c r="D113" i="2"/>
  <c r="E113" i="2" s="1"/>
  <c r="D114" i="2"/>
  <c r="E114" i="2" s="1"/>
  <c r="D115" i="2"/>
  <c r="E115" i="2" s="1"/>
  <c r="D116" i="2"/>
  <c r="E116" i="2" s="1"/>
  <c r="D117" i="2"/>
  <c r="E117" i="2" s="1"/>
  <c r="D118" i="2"/>
  <c r="E118" i="2" s="1"/>
  <c r="D119" i="2"/>
  <c r="E119" i="2" s="1"/>
  <c r="D120" i="2"/>
  <c r="E120" i="2" s="1"/>
  <c r="D121" i="2"/>
  <c r="E121" i="2" s="1"/>
  <c r="D122" i="2"/>
  <c r="E122" i="2" s="1"/>
  <c r="D123" i="2"/>
  <c r="E123" i="2" s="1"/>
  <c r="D124" i="2"/>
  <c r="E124" i="2" s="1"/>
  <c r="D125" i="2"/>
  <c r="E125" i="2" s="1"/>
  <c r="D126" i="2"/>
  <c r="E126" i="2" s="1"/>
  <c r="D127" i="2"/>
  <c r="E127" i="2" s="1"/>
  <c r="D128" i="2"/>
  <c r="E128" i="2" s="1"/>
  <c r="D129" i="2"/>
  <c r="E129" i="2" s="1"/>
  <c r="D130" i="2"/>
  <c r="E130" i="2" s="1"/>
  <c r="D131" i="2"/>
  <c r="E131" i="2" s="1"/>
  <c r="D132" i="2"/>
  <c r="E132" i="2" s="1"/>
  <c r="D133" i="2"/>
  <c r="E133" i="2" s="1"/>
  <c r="D134" i="2"/>
  <c r="E134" i="2" s="1"/>
  <c r="D135" i="2"/>
  <c r="E135" i="2" s="1"/>
  <c r="D136" i="2"/>
  <c r="E136" i="2" s="1"/>
  <c r="D137" i="2"/>
  <c r="E137" i="2" s="1"/>
  <c r="D138" i="2"/>
  <c r="E138" i="2" s="1"/>
  <c r="D139" i="2"/>
  <c r="E139" i="2" s="1"/>
  <c r="D140" i="2"/>
  <c r="E140" i="2" s="1"/>
  <c r="D141" i="2"/>
  <c r="E141" i="2" s="1"/>
  <c r="D142" i="2"/>
  <c r="E142" i="2" s="1"/>
  <c r="D143" i="2"/>
  <c r="E143" i="2" s="1"/>
  <c r="D144" i="2"/>
  <c r="E144" i="2" s="1"/>
  <c r="D145" i="2"/>
  <c r="E145" i="2" s="1"/>
  <c r="D146" i="2"/>
  <c r="E146" i="2" s="1"/>
  <c r="D147" i="2"/>
  <c r="E147" i="2" s="1"/>
  <c r="D148" i="2"/>
  <c r="E148" i="2" s="1"/>
  <c r="D149" i="2"/>
  <c r="E149" i="2" s="1"/>
  <c r="D150" i="2"/>
  <c r="E150" i="2" s="1"/>
  <c r="D151" i="2"/>
  <c r="E151" i="2" s="1"/>
  <c r="D152" i="2"/>
  <c r="E152" i="2" s="1"/>
  <c r="D153" i="2"/>
  <c r="E153" i="2" s="1"/>
  <c r="D154" i="2"/>
  <c r="E154" i="2" s="1"/>
  <c r="D155" i="2"/>
  <c r="E155" i="2" s="1"/>
  <c r="D156" i="2"/>
  <c r="E156" i="2" s="1"/>
  <c r="D157" i="2"/>
  <c r="E157" i="2" s="1"/>
  <c r="D158" i="2"/>
  <c r="E158" i="2" s="1"/>
  <c r="D159" i="2"/>
  <c r="E159" i="2" s="1"/>
  <c r="D160" i="2"/>
  <c r="E160" i="2" s="1"/>
  <c r="D161" i="2"/>
  <c r="E161" i="2" s="1"/>
  <c r="D162" i="2"/>
  <c r="E162" i="2" s="1"/>
  <c r="D163" i="2"/>
  <c r="E163" i="2" s="1"/>
  <c r="D164" i="2"/>
  <c r="E164" i="2" s="1"/>
  <c r="D165" i="2"/>
  <c r="E165" i="2" s="1"/>
  <c r="D166" i="2"/>
  <c r="E166" i="2" s="1"/>
  <c r="D167" i="2"/>
  <c r="E167" i="2" s="1"/>
  <c r="D168" i="2"/>
  <c r="E168" i="2" s="1"/>
  <c r="D169" i="2"/>
  <c r="E169" i="2" s="1"/>
  <c r="D170" i="2"/>
  <c r="E170" i="2" s="1"/>
  <c r="D171" i="2"/>
  <c r="E171" i="2" s="1"/>
  <c r="D172" i="2"/>
  <c r="E172" i="2" s="1"/>
  <c r="D173" i="2"/>
  <c r="E173" i="2" s="1"/>
  <c r="D174" i="2"/>
  <c r="E174" i="2" s="1"/>
  <c r="D175" i="2"/>
  <c r="E175" i="2" s="1"/>
  <c r="D176" i="2"/>
  <c r="E176" i="2" s="1"/>
  <c r="D177" i="2"/>
  <c r="E177" i="2" s="1"/>
  <c r="D178" i="2"/>
  <c r="E178" i="2" s="1"/>
  <c r="D179" i="2"/>
  <c r="E179" i="2" s="1"/>
  <c r="D180" i="2"/>
  <c r="E180" i="2" s="1"/>
  <c r="D181" i="2"/>
  <c r="E181" i="2" s="1"/>
  <c r="D182" i="2"/>
  <c r="E182" i="2" s="1"/>
  <c r="D183" i="2"/>
  <c r="E183" i="2" s="1"/>
  <c r="D184" i="2"/>
  <c r="E184" i="2" s="1"/>
  <c r="D185" i="2"/>
  <c r="E185" i="2" s="1"/>
  <c r="D186" i="2"/>
  <c r="E186" i="2" s="1"/>
  <c r="D187" i="2"/>
  <c r="E187" i="2" s="1"/>
  <c r="D188" i="2"/>
  <c r="E188" i="2" s="1"/>
  <c r="D189" i="2"/>
  <c r="E189" i="2" s="1"/>
  <c r="D190" i="2"/>
  <c r="E190" i="2" s="1"/>
  <c r="D191" i="2"/>
  <c r="E191" i="2" s="1"/>
  <c r="D192" i="2"/>
  <c r="E192" i="2" s="1"/>
  <c r="D193" i="2"/>
  <c r="E193" i="2" s="1"/>
  <c r="D194" i="2"/>
  <c r="E194" i="2" s="1"/>
  <c r="D195" i="2"/>
  <c r="E195" i="2" s="1"/>
  <c r="D196" i="2"/>
  <c r="E196" i="2" s="1"/>
  <c r="D197" i="2"/>
  <c r="E197" i="2" s="1"/>
  <c r="D198" i="2"/>
  <c r="E198" i="2" s="1"/>
  <c r="D199" i="2"/>
  <c r="E199" i="2" s="1"/>
  <c r="D200" i="2"/>
  <c r="E200" i="2" s="1"/>
  <c r="D201" i="2"/>
  <c r="E201" i="2" s="1"/>
  <c r="D202" i="2"/>
  <c r="E202" i="2" s="1"/>
  <c r="D203" i="2"/>
  <c r="E203" i="2" s="1"/>
  <c r="D204" i="2"/>
  <c r="E204" i="2" s="1"/>
  <c r="D205" i="2"/>
  <c r="E205" i="2" s="1"/>
  <c r="D206" i="2"/>
  <c r="E206" i="2" s="1"/>
  <c r="D207" i="2"/>
  <c r="E207" i="2" s="1"/>
  <c r="D208" i="2"/>
  <c r="E208" i="2" s="1"/>
  <c r="D209" i="2"/>
  <c r="E209" i="2" s="1"/>
  <c r="D210" i="2"/>
  <c r="E210" i="2" s="1"/>
  <c r="D211" i="2"/>
  <c r="E211" i="2" s="1"/>
  <c r="D212" i="2"/>
  <c r="E212" i="2" s="1"/>
  <c r="D213" i="2"/>
  <c r="E213" i="2" s="1"/>
  <c r="D214" i="2"/>
  <c r="E214" i="2" s="1"/>
  <c r="D215" i="2"/>
  <c r="E215" i="2" s="1"/>
  <c r="D216" i="2"/>
  <c r="E216" i="2" s="1"/>
  <c r="D217" i="2"/>
  <c r="E217" i="2" s="1"/>
  <c r="D218" i="2"/>
  <c r="E218" i="2" s="1"/>
  <c r="D219" i="2"/>
  <c r="E219" i="2" s="1"/>
  <c r="D220" i="2"/>
  <c r="E220" i="2" s="1"/>
  <c r="D221" i="2"/>
  <c r="E221" i="2" s="1"/>
  <c r="D222" i="2"/>
  <c r="E222" i="2" s="1"/>
  <c r="D223" i="2"/>
  <c r="E223" i="2" s="1"/>
  <c r="D224" i="2"/>
  <c r="E224" i="2" s="1"/>
  <c r="D225" i="2"/>
  <c r="E225" i="2" s="1"/>
  <c r="D226" i="2"/>
  <c r="E226" i="2" s="1"/>
  <c r="D227" i="2"/>
  <c r="E227" i="2" s="1"/>
  <c r="D228" i="2"/>
  <c r="E228" i="2" s="1"/>
  <c r="D229" i="2"/>
  <c r="E229" i="2" s="1"/>
  <c r="D230" i="2"/>
  <c r="E230" i="2" s="1"/>
  <c r="D231" i="2"/>
  <c r="E231" i="2" s="1"/>
  <c r="D232" i="2"/>
  <c r="E232" i="2" s="1"/>
  <c r="D233" i="2"/>
  <c r="E233" i="2" s="1"/>
  <c r="D234" i="2"/>
  <c r="E234" i="2" s="1"/>
  <c r="D235" i="2"/>
  <c r="E235" i="2" s="1"/>
  <c r="D236" i="2"/>
  <c r="E236" i="2" s="1"/>
  <c r="D237" i="2"/>
  <c r="E237" i="2" s="1"/>
  <c r="D238" i="2"/>
  <c r="E238" i="2" s="1"/>
  <c r="D239" i="2"/>
  <c r="E239" i="2" s="1"/>
  <c r="D240" i="2"/>
  <c r="E240" i="2" s="1"/>
  <c r="D241" i="2"/>
  <c r="E241" i="2" s="1"/>
  <c r="D242" i="2"/>
  <c r="E242" i="2" s="1"/>
  <c r="D243" i="2"/>
  <c r="E243" i="2" s="1"/>
  <c r="D244" i="2"/>
  <c r="E244" i="2" s="1"/>
  <c r="D245" i="2"/>
  <c r="E245" i="2" s="1"/>
  <c r="D246" i="2"/>
  <c r="E246" i="2" s="1"/>
  <c r="D247" i="2"/>
  <c r="E247" i="2" s="1"/>
  <c r="D248" i="2"/>
  <c r="E248" i="2" s="1"/>
  <c r="D249" i="2"/>
  <c r="E249" i="2" s="1"/>
  <c r="D250" i="2"/>
  <c r="E250" i="2" s="1"/>
  <c r="D251" i="2"/>
  <c r="E251" i="2" s="1"/>
  <c r="D252" i="2"/>
  <c r="E252" i="2" s="1"/>
  <c r="D253" i="2"/>
  <c r="E253" i="2" s="1"/>
  <c r="D254" i="2"/>
  <c r="E254" i="2" s="1"/>
  <c r="D255" i="2"/>
  <c r="E255" i="2" s="1"/>
  <c r="D256" i="2"/>
  <c r="E256" i="2" s="1"/>
  <c r="D2" i="2"/>
  <c r="E2" i="2" s="1"/>
  <c r="G21" i="1" l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20" i="1"/>
  <c r="G4" i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I1316" i="5"/>
  <c r="I2065" i="5"/>
  <c r="I1295" i="5"/>
  <c r="G615" i="5"/>
  <c r="G329" i="5"/>
  <c r="G202" i="5"/>
  <c r="I202" i="5" s="1"/>
  <c r="I2055" i="5"/>
  <c r="I1174" i="5"/>
  <c r="I2044" i="5"/>
  <c r="G1301" i="5"/>
  <c r="G1131" i="5"/>
  <c r="I2153" i="5"/>
  <c r="I1964" i="5"/>
  <c r="I3" i="5"/>
  <c r="I2145" i="5"/>
  <c r="I1811" i="5"/>
  <c r="G1720" i="5"/>
  <c r="G1721" i="5" s="1"/>
  <c r="G1722" i="5" s="1"/>
  <c r="G593" i="5"/>
  <c r="I593" i="5" s="1"/>
  <c r="I2137" i="5"/>
  <c r="I1733" i="5"/>
  <c r="G1496" i="5"/>
  <c r="I1495" i="5"/>
  <c r="G1173" i="5"/>
  <c r="I1173" i="5" s="1"/>
  <c r="I1172" i="5"/>
  <c r="G753" i="5"/>
  <c r="I752" i="5"/>
  <c r="G2132" i="5"/>
  <c r="G1934" i="5"/>
  <c r="G1815" i="5"/>
  <c r="I1815" i="5" s="1"/>
  <c r="I1814" i="5"/>
  <c r="G1727" i="5"/>
  <c r="I1726" i="5"/>
  <c r="G1510" i="5"/>
  <c r="I1510" i="5" s="1"/>
  <c r="I1509" i="5"/>
  <c r="G1472" i="5"/>
  <c r="I1471" i="5"/>
  <c r="G1326" i="5"/>
  <c r="G1306" i="5"/>
  <c r="I1306" i="5" s="1"/>
  <c r="I1305" i="5"/>
  <c r="G1247" i="5"/>
  <c r="G1176" i="5"/>
  <c r="I1176" i="5" s="1"/>
  <c r="I1175" i="5"/>
  <c r="G1074" i="5"/>
  <c r="I1073" i="5"/>
  <c r="G1005" i="5"/>
  <c r="I1005" i="5" s="1"/>
  <c r="I1004" i="5"/>
  <c r="G900" i="5"/>
  <c r="I899" i="5"/>
  <c r="G797" i="5"/>
  <c r="I797" i="5" s="1"/>
  <c r="I796" i="5"/>
  <c r="G728" i="5"/>
  <c r="I727" i="5"/>
  <c r="G627" i="5"/>
  <c r="I627" i="5" s="1"/>
  <c r="I626" i="5"/>
  <c r="G594" i="5"/>
  <c r="G573" i="5"/>
  <c r="I572" i="5"/>
  <c r="G416" i="5"/>
  <c r="I415" i="5"/>
  <c r="G394" i="5"/>
  <c r="I393" i="5"/>
  <c r="G363" i="5"/>
  <c r="I362" i="5"/>
  <c r="G240" i="5"/>
  <c r="I239" i="5"/>
  <c r="G219" i="5"/>
  <c r="I219" i="5" s="1"/>
  <c r="I218" i="5"/>
  <c r="G169" i="5"/>
  <c r="I168" i="5"/>
  <c r="G108" i="5"/>
  <c r="I108" i="5" s="1"/>
  <c r="I107" i="5"/>
  <c r="G51" i="5"/>
  <c r="I51" i="5" s="1"/>
  <c r="I50" i="5"/>
  <c r="I2162" i="5"/>
  <c r="I2154" i="5"/>
  <c r="I2146" i="5"/>
  <c r="I2138" i="5"/>
  <c r="I2122" i="5"/>
  <c r="I2056" i="5"/>
  <c r="I2045" i="5"/>
  <c r="I1965" i="5"/>
  <c r="I1812" i="5"/>
  <c r="I1296" i="5"/>
  <c r="I1238" i="5"/>
  <c r="G2051" i="5"/>
  <c r="I2051" i="5" s="1"/>
  <c r="I2050" i="5"/>
  <c r="G1607" i="5"/>
  <c r="I1607" i="5" s="1"/>
  <c r="I1606" i="5"/>
  <c r="G1302" i="5"/>
  <c r="I1301" i="5"/>
  <c r="G623" i="5"/>
  <c r="I622" i="5"/>
  <c r="G391" i="5"/>
  <c r="I390" i="5"/>
  <c r="G15" i="5"/>
  <c r="I14" i="5"/>
  <c r="G2047" i="5"/>
  <c r="I2046" i="5"/>
  <c r="G1747" i="5"/>
  <c r="I1746" i="5"/>
  <c r="G1504" i="5"/>
  <c r="I1504" i="5" s="1"/>
  <c r="I1503" i="5"/>
  <c r="G1450" i="5"/>
  <c r="I1449" i="5"/>
  <c r="G1386" i="5"/>
  <c r="I1386" i="5" s="1"/>
  <c r="I1385" i="5"/>
  <c r="G1245" i="5"/>
  <c r="I1245" i="5" s="1"/>
  <c r="I1244" i="5"/>
  <c r="G1226" i="5"/>
  <c r="I1226" i="5" s="1"/>
  <c r="I1225" i="5"/>
  <c r="G1168" i="5"/>
  <c r="I1167" i="5"/>
  <c r="G1019" i="5"/>
  <c r="I1018" i="5"/>
  <c r="G1000" i="5"/>
  <c r="I999" i="5"/>
  <c r="G892" i="5"/>
  <c r="I891" i="5"/>
  <c r="G748" i="5"/>
  <c r="I747" i="5"/>
  <c r="G721" i="5"/>
  <c r="I720" i="5"/>
  <c r="G686" i="5"/>
  <c r="I685" i="5"/>
  <c r="G565" i="5"/>
  <c r="I564" i="5"/>
  <c r="G411" i="5"/>
  <c r="I410" i="5"/>
  <c r="G386" i="5"/>
  <c r="I385" i="5"/>
  <c r="G354" i="5"/>
  <c r="I353" i="5"/>
  <c r="G236" i="5"/>
  <c r="I235" i="5"/>
  <c r="G213" i="5"/>
  <c r="I212" i="5"/>
  <c r="G163" i="5"/>
  <c r="I162" i="5"/>
  <c r="G13" i="5"/>
  <c r="I13" i="5" s="1"/>
  <c r="I12" i="5"/>
  <c r="I2160" i="5"/>
  <c r="I2152" i="5"/>
  <c r="I2144" i="5"/>
  <c r="I2136" i="5"/>
  <c r="I2128" i="5"/>
  <c r="I2053" i="5"/>
  <c r="I2043" i="5"/>
  <c r="I1963" i="5"/>
  <c r="I1885" i="5"/>
  <c r="I1745" i="5"/>
  <c r="I1720" i="5"/>
  <c r="I1334" i="5"/>
  <c r="I1315" i="5"/>
  <c r="I637" i="5"/>
  <c r="G1775" i="5"/>
  <c r="I1774" i="5"/>
  <c r="G1024" i="5"/>
  <c r="I1023" i="5"/>
  <c r="G198" i="5"/>
  <c r="I197" i="5"/>
  <c r="G2071" i="5"/>
  <c r="I2070" i="5"/>
  <c r="G2039" i="5"/>
  <c r="I2038" i="5"/>
  <c r="G1743" i="5"/>
  <c r="I1743" i="5" s="1"/>
  <c r="I1742" i="5"/>
  <c r="G1626" i="5"/>
  <c r="I1625" i="5"/>
  <c r="G1602" i="5"/>
  <c r="I1601" i="5"/>
  <c r="G1443" i="5"/>
  <c r="I1442" i="5"/>
  <c r="G1298" i="5"/>
  <c r="I1297" i="5"/>
  <c r="G1243" i="5"/>
  <c r="I1243" i="5" s="1"/>
  <c r="I1242" i="5"/>
  <c r="G1224" i="5"/>
  <c r="I1224" i="5" s="1"/>
  <c r="I1223" i="5"/>
  <c r="G1165" i="5"/>
  <c r="I1164" i="5"/>
  <c r="G1014" i="5"/>
  <c r="I1013" i="5"/>
  <c r="G933" i="5"/>
  <c r="I932" i="5"/>
  <c r="G890" i="5"/>
  <c r="I890" i="5" s="1"/>
  <c r="I889" i="5"/>
  <c r="G744" i="5"/>
  <c r="I743" i="5"/>
  <c r="G684" i="5"/>
  <c r="I684" i="5" s="1"/>
  <c r="I683" i="5"/>
  <c r="G618" i="5"/>
  <c r="I617" i="5"/>
  <c r="G589" i="5"/>
  <c r="I588" i="5"/>
  <c r="G563" i="5"/>
  <c r="I563" i="5" s="1"/>
  <c r="I562" i="5"/>
  <c r="G406" i="5"/>
  <c r="I405" i="5"/>
  <c r="G381" i="5"/>
  <c r="I380" i="5"/>
  <c r="G349" i="5"/>
  <c r="I348" i="5"/>
  <c r="G234" i="5"/>
  <c r="I234" i="5" s="1"/>
  <c r="I233" i="5"/>
  <c r="G209" i="5"/>
  <c r="I208" i="5"/>
  <c r="G192" i="5"/>
  <c r="I191" i="5"/>
  <c r="G120" i="5"/>
  <c r="I119" i="5"/>
  <c r="G98" i="5"/>
  <c r="I97" i="5"/>
  <c r="G9" i="5"/>
  <c r="I8" i="5"/>
  <c r="I2159" i="5"/>
  <c r="I2151" i="5"/>
  <c r="I2143" i="5"/>
  <c r="I2135" i="5"/>
  <c r="I2127" i="5"/>
  <c r="I2119" i="5"/>
  <c r="I2063" i="5"/>
  <c r="I2052" i="5"/>
  <c r="I1961" i="5"/>
  <c r="I1884" i="5"/>
  <c r="I1744" i="5"/>
  <c r="I1616" i="5"/>
  <c r="I1515" i="5"/>
  <c r="I1227" i="5"/>
  <c r="G570" i="5"/>
  <c r="I569" i="5"/>
  <c r="G167" i="5"/>
  <c r="I167" i="5" s="1"/>
  <c r="I166" i="5"/>
  <c r="G2067" i="5"/>
  <c r="I2067" i="5" s="1"/>
  <c r="I2066" i="5"/>
  <c r="G1887" i="5"/>
  <c r="I1886" i="5"/>
  <c r="G1739" i="5"/>
  <c r="I1738" i="5"/>
  <c r="G1622" i="5"/>
  <c r="I1621" i="5"/>
  <c r="G1600" i="5"/>
  <c r="I1600" i="5" s="1"/>
  <c r="I1599" i="5"/>
  <c r="G1499" i="5"/>
  <c r="I1498" i="5"/>
  <c r="G1396" i="5"/>
  <c r="I1395" i="5"/>
  <c r="G1344" i="5"/>
  <c r="I1343" i="5"/>
  <c r="G1291" i="5"/>
  <c r="I1290" i="5"/>
  <c r="G1240" i="5"/>
  <c r="I1239" i="5"/>
  <c r="G1184" i="5"/>
  <c r="I1183" i="5"/>
  <c r="G1132" i="5"/>
  <c r="I1131" i="5"/>
  <c r="G1012" i="5"/>
  <c r="I1012" i="5" s="1"/>
  <c r="I1011" i="5"/>
  <c r="G907" i="5"/>
  <c r="I906" i="5"/>
  <c r="G802" i="5"/>
  <c r="I801" i="5"/>
  <c r="G741" i="5"/>
  <c r="I740" i="5"/>
  <c r="G718" i="5"/>
  <c r="I718" i="5" s="1"/>
  <c r="I717" i="5"/>
  <c r="G639" i="5"/>
  <c r="I638" i="5"/>
  <c r="G616" i="5"/>
  <c r="I616" i="5" s="1"/>
  <c r="I615" i="5"/>
  <c r="G584" i="5"/>
  <c r="I583" i="5"/>
  <c r="G514" i="5"/>
  <c r="I513" i="5"/>
  <c r="G402" i="5"/>
  <c r="I401" i="5"/>
  <c r="G376" i="5"/>
  <c r="I375" i="5"/>
  <c r="G334" i="5"/>
  <c r="I333" i="5"/>
  <c r="G207" i="5"/>
  <c r="I207" i="5" s="1"/>
  <c r="I206" i="5"/>
  <c r="G182" i="5"/>
  <c r="I181" i="5"/>
  <c r="G117" i="5"/>
  <c r="I116" i="5"/>
  <c r="G95" i="5"/>
  <c r="I94" i="5"/>
  <c r="G7" i="5"/>
  <c r="I7" i="5" s="1"/>
  <c r="I6" i="5"/>
  <c r="I2158" i="5"/>
  <c r="I2150" i="5"/>
  <c r="I2142" i="5"/>
  <c r="I2061" i="5"/>
  <c r="I1960" i="5"/>
  <c r="I1883" i="5"/>
  <c r="I1741" i="5"/>
  <c r="I1512" i="5"/>
  <c r="I1494" i="5"/>
  <c r="I1391" i="5"/>
  <c r="I1308" i="5"/>
  <c r="I998" i="5"/>
  <c r="G2075" i="5"/>
  <c r="I2074" i="5"/>
  <c r="G896" i="5"/>
  <c r="I895" i="5"/>
  <c r="I1721" i="5"/>
  <c r="I894" i="5"/>
  <c r="G1967" i="5"/>
  <c r="I1966" i="5"/>
  <c r="G1867" i="5"/>
  <c r="I1866" i="5"/>
  <c r="G1735" i="5"/>
  <c r="I1734" i="5"/>
  <c r="G1618" i="5"/>
  <c r="I1617" i="5"/>
  <c r="G1596" i="5"/>
  <c r="I1595" i="5"/>
  <c r="G1394" i="5"/>
  <c r="I1394" i="5" s="1"/>
  <c r="I1393" i="5"/>
  <c r="G1340" i="5"/>
  <c r="I1339" i="5"/>
  <c r="G1319" i="5"/>
  <c r="I1318" i="5"/>
  <c r="G1237" i="5"/>
  <c r="I1237" i="5" s="1"/>
  <c r="G1182" i="5"/>
  <c r="I1182" i="5" s="1"/>
  <c r="I1181" i="5"/>
  <c r="G905" i="5"/>
  <c r="I905" i="5" s="1"/>
  <c r="G738" i="5"/>
  <c r="I737" i="5"/>
  <c r="G714" i="5"/>
  <c r="I713" i="5"/>
  <c r="G635" i="5"/>
  <c r="I634" i="5"/>
  <c r="G582" i="5"/>
  <c r="I582" i="5" s="1"/>
  <c r="I581" i="5"/>
  <c r="G509" i="5"/>
  <c r="I508" i="5"/>
  <c r="G399" i="5"/>
  <c r="G374" i="5"/>
  <c r="I374" i="5" s="1"/>
  <c r="I373" i="5"/>
  <c r="G332" i="5"/>
  <c r="I332" i="5" s="1"/>
  <c r="I331" i="5"/>
  <c r="G228" i="5"/>
  <c r="I227" i="5"/>
  <c r="G204" i="5"/>
  <c r="I203" i="5"/>
  <c r="G180" i="5"/>
  <c r="I180" i="5" s="1"/>
  <c r="I179" i="5"/>
  <c r="G90" i="5"/>
  <c r="I89" i="5"/>
  <c r="I2157" i="5"/>
  <c r="I2149" i="5"/>
  <c r="I2141" i="5"/>
  <c r="I2125" i="5"/>
  <c r="I2117" i="5"/>
  <c r="I2081" i="5"/>
  <c r="I2060" i="5"/>
  <c r="I1511" i="5"/>
  <c r="I1470" i="5"/>
  <c r="I1448" i="5"/>
  <c r="I1307" i="5"/>
  <c r="G1506" i="5"/>
  <c r="I1505" i="5"/>
  <c r="G358" i="5"/>
  <c r="I357" i="5"/>
  <c r="G104" i="5"/>
  <c r="I103" i="5"/>
  <c r="G1819" i="5"/>
  <c r="I1818" i="5"/>
  <c r="G1731" i="5"/>
  <c r="I1730" i="5"/>
  <c r="G1614" i="5"/>
  <c r="I1613" i="5"/>
  <c r="G1517" i="5"/>
  <c r="I1516" i="5"/>
  <c r="G1337" i="5"/>
  <c r="I1336" i="5"/>
  <c r="G1256" i="5"/>
  <c r="I1255" i="5"/>
  <c r="G1179" i="5"/>
  <c r="I1178" i="5"/>
  <c r="G1128" i="5"/>
  <c r="I1127" i="5"/>
  <c r="G1009" i="5"/>
  <c r="I1009" i="5" s="1"/>
  <c r="I1008" i="5"/>
  <c r="G733" i="5"/>
  <c r="I732" i="5"/>
  <c r="G613" i="5"/>
  <c r="I613" i="5" s="1"/>
  <c r="I612" i="5"/>
  <c r="G330" i="5"/>
  <c r="I330" i="5" s="1"/>
  <c r="I329" i="5"/>
  <c r="G225" i="5"/>
  <c r="I224" i="5"/>
  <c r="G114" i="5"/>
  <c r="I114" i="5" s="1"/>
  <c r="I113" i="5"/>
  <c r="G54" i="5"/>
  <c r="I53" i="5"/>
  <c r="I2156" i="5"/>
  <c r="I2148" i="5"/>
  <c r="I2140" i="5"/>
  <c r="I2124" i="5"/>
  <c r="I2116" i="5"/>
  <c r="I2080" i="5"/>
  <c r="I2069" i="5"/>
  <c r="I2059" i="5"/>
  <c r="I1931" i="5"/>
  <c r="I1816" i="5"/>
  <c r="I1725" i="5"/>
  <c r="I1468" i="5"/>
  <c r="I1447" i="5"/>
  <c r="I1384" i="5"/>
  <c r="I1323" i="5"/>
  <c r="G1723" i="5"/>
  <c r="I1723" i="5" s="1"/>
  <c r="I1722" i="5"/>
  <c r="G1229" i="5"/>
  <c r="I1228" i="5"/>
  <c r="G726" i="5"/>
  <c r="I726" i="5" s="1"/>
  <c r="I725" i="5"/>
  <c r="G2083" i="5"/>
  <c r="I2082" i="5"/>
  <c r="G1952" i="5"/>
  <c r="I1951" i="5"/>
  <c r="G1611" i="5"/>
  <c r="I1610" i="5"/>
  <c r="G1514" i="5"/>
  <c r="I1514" i="5" s="1"/>
  <c r="I1513" i="5"/>
  <c r="G1475" i="5"/>
  <c r="I1474" i="5"/>
  <c r="G1390" i="5"/>
  <c r="I1390" i="5" s="1"/>
  <c r="I1389" i="5"/>
  <c r="G1331" i="5"/>
  <c r="I1330" i="5"/>
  <c r="G1310" i="5"/>
  <c r="I1309" i="5"/>
  <c r="G1252" i="5"/>
  <c r="I1251" i="5"/>
  <c r="G1234" i="5"/>
  <c r="I1233" i="5"/>
  <c r="G1088" i="5"/>
  <c r="I1087" i="5"/>
  <c r="G1007" i="5"/>
  <c r="I1007" i="5" s="1"/>
  <c r="I1006" i="5"/>
  <c r="G692" i="5"/>
  <c r="I691" i="5"/>
  <c r="G629" i="5"/>
  <c r="I628" i="5"/>
  <c r="G610" i="5"/>
  <c r="I609" i="5"/>
  <c r="G576" i="5"/>
  <c r="I575" i="5"/>
  <c r="G368" i="5"/>
  <c r="I367" i="5"/>
  <c r="G221" i="5"/>
  <c r="I220" i="5"/>
  <c r="G174" i="5"/>
  <c r="I173" i="5"/>
  <c r="G110" i="5"/>
  <c r="I109" i="5"/>
  <c r="I2155" i="5"/>
  <c r="I2147" i="5"/>
  <c r="I2139" i="5"/>
  <c r="I2123" i="5"/>
  <c r="I2115" i="5"/>
  <c r="I2079" i="5"/>
  <c r="I2068" i="5"/>
  <c r="I2057" i="5"/>
  <c r="I2036" i="5"/>
  <c r="I1929" i="5"/>
  <c r="I1865" i="5"/>
  <c r="I1813" i="5"/>
  <c r="I1724" i="5"/>
  <c r="I1608" i="5"/>
  <c r="I1383" i="5"/>
  <c r="I1086" i="5"/>
  <c r="I16" i="1" l="1"/>
  <c r="J16" i="1" s="1"/>
  <c r="I31" i="1"/>
  <c r="J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I1256" i="5"/>
  <c r="G1257" i="5"/>
  <c r="G400" i="5"/>
  <c r="I400" i="5" s="1"/>
  <c r="I399" i="5"/>
  <c r="G183" i="5"/>
  <c r="I182" i="5"/>
  <c r="G1241" i="5"/>
  <c r="I1241" i="5" s="1"/>
  <c r="I1240" i="5"/>
  <c r="G99" i="5"/>
  <c r="I98" i="5"/>
  <c r="G355" i="5"/>
  <c r="I354" i="5"/>
  <c r="G55" i="5"/>
  <c r="I54" i="5"/>
  <c r="G1180" i="5"/>
  <c r="I1180" i="5" s="1"/>
  <c r="I1179" i="5"/>
  <c r="G359" i="5"/>
  <c r="I358" i="5"/>
  <c r="G1968" i="5"/>
  <c r="I1967" i="5"/>
  <c r="G118" i="5"/>
  <c r="I118" i="5" s="1"/>
  <c r="I117" i="5"/>
  <c r="G377" i="5"/>
  <c r="I376" i="5"/>
  <c r="G1397" i="5"/>
  <c r="I1396" i="5"/>
  <c r="G369" i="5"/>
  <c r="I368" i="5"/>
  <c r="G693" i="5"/>
  <c r="I692" i="5"/>
  <c r="G1253" i="5"/>
  <c r="I1252" i="5"/>
  <c r="G1476" i="5"/>
  <c r="I1475" i="5"/>
  <c r="G2084" i="5"/>
  <c r="I2083" i="5"/>
  <c r="G170" i="5"/>
  <c r="I169" i="5"/>
  <c r="G395" i="5"/>
  <c r="I394" i="5"/>
  <c r="G1935" i="5"/>
  <c r="I1934" i="5"/>
  <c r="G715" i="5"/>
  <c r="I714" i="5"/>
  <c r="G403" i="5"/>
  <c r="I402" i="5"/>
  <c r="G1888" i="5"/>
  <c r="I1887" i="5"/>
  <c r="G745" i="5"/>
  <c r="I744" i="5"/>
  <c r="G1748" i="5"/>
  <c r="I1747" i="5"/>
  <c r="G2133" i="5"/>
  <c r="I2133" i="5" s="1"/>
  <c r="I2132" i="5"/>
  <c r="G111" i="5"/>
  <c r="I110" i="5"/>
  <c r="G577" i="5"/>
  <c r="I576" i="5"/>
  <c r="G1311" i="5"/>
  <c r="I1310" i="5"/>
  <c r="G205" i="5"/>
  <c r="I205" i="5" s="1"/>
  <c r="I204" i="5"/>
  <c r="G417" i="5"/>
  <c r="I416" i="5"/>
  <c r="G1507" i="5"/>
  <c r="I1506" i="5"/>
  <c r="G1320" i="5"/>
  <c r="I1320" i="5" s="1"/>
  <c r="I1319" i="5"/>
  <c r="G640" i="5"/>
  <c r="I639" i="5"/>
  <c r="G1166" i="5"/>
  <c r="I1166" i="5" s="1"/>
  <c r="I1165" i="5"/>
  <c r="G1776" i="5"/>
  <c r="I1775" i="5"/>
  <c r="G1001" i="5"/>
  <c r="I1000" i="5"/>
  <c r="G624" i="5"/>
  <c r="I623" i="5"/>
  <c r="G226" i="5"/>
  <c r="I226" i="5" s="1"/>
  <c r="I225" i="5"/>
  <c r="G1341" i="5"/>
  <c r="I1340" i="5"/>
  <c r="G121" i="5"/>
  <c r="I120" i="5"/>
  <c r="G350" i="5"/>
  <c r="I349" i="5"/>
  <c r="G590" i="5"/>
  <c r="I589" i="5"/>
  <c r="G1603" i="5"/>
  <c r="I1602" i="5"/>
  <c r="G2072" i="5"/>
  <c r="I2072" i="5" s="1"/>
  <c r="I2071" i="5"/>
  <c r="G164" i="5"/>
  <c r="I163" i="5"/>
  <c r="G387" i="5"/>
  <c r="I386" i="5"/>
  <c r="G722" i="5"/>
  <c r="I721" i="5"/>
  <c r="G1020" i="5"/>
  <c r="I1019" i="5"/>
  <c r="G2048" i="5"/>
  <c r="I2047" i="5"/>
  <c r="G1303" i="5"/>
  <c r="I1302" i="5"/>
  <c r="G754" i="5"/>
  <c r="I753" i="5"/>
  <c r="G734" i="5"/>
  <c r="I733" i="5"/>
  <c r="G1444" i="5"/>
  <c r="I1443" i="5"/>
  <c r="G687" i="5"/>
  <c r="I686" i="5"/>
  <c r="I728" i="5"/>
  <c r="G729" i="5"/>
  <c r="G1338" i="5"/>
  <c r="I1338" i="5" s="1"/>
  <c r="I1337" i="5"/>
  <c r="G739" i="5"/>
  <c r="I739" i="5" s="1"/>
  <c r="I738" i="5"/>
  <c r="G897" i="5"/>
  <c r="I896" i="5"/>
  <c r="G611" i="5"/>
  <c r="I611" i="5" s="1"/>
  <c r="I610" i="5"/>
  <c r="G1332" i="5"/>
  <c r="I1331" i="5"/>
  <c r="G1612" i="5"/>
  <c r="I1612" i="5" s="1"/>
  <c r="I1611" i="5"/>
  <c r="G1230" i="5"/>
  <c r="I1229" i="5"/>
  <c r="G229" i="5"/>
  <c r="I228" i="5"/>
  <c r="G241" i="5"/>
  <c r="I240" i="5"/>
  <c r="G574" i="5"/>
  <c r="I574" i="5" s="1"/>
  <c r="I573" i="5"/>
  <c r="G1248" i="5"/>
  <c r="I1247" i="5"/>
  <c r="G1075" i="5"/>
  <c r="I1074" i="5"/>
  <c r="G510" i="5"/>
  <c r="I509" i="5"/>
  <c r="G1736" i="5"/>
  <c r="I1735" i="5"/>
  <c r="G515" i="5"/>
  <c r="I514" i="5"/>
  <c r="G1292" i="5"/>
  <c r="I1291" i="5"/>
  <c r="G175" i="5"/>
  <c r="I174" i="5"/>
  <c r="G1089" i="5"/>
  <c r="I1088" i="5"/>
  <c r="G1129" i="5"/>
  <c r="I1129" i="5" s="1"/>
  <c r="I1128" i="5"/>
  <c r="G1518" i="5"/>
  <c r="I1517" i="5"/>
  <c r="G105" i="5"/>
  <c r="I104" i="5"/>
  <c r="G1868" i="5"/>
  <c r="I1867" i="5"/>
  <c r="G2076" i="5"/>
  <c r="I2075" i="5"/>
  <c r="G96" i="5"/>
  <c r="I96" i="5" s="1"/>
  <c r="I95" i="5"/>
  <c r="G335" i="5"/>
  <c r="I334" i="5"/>
  <c r="G585" i="5"/>
  <c r="I584" i="5"/>
  <c r="G742" i="5"/>
  <c r="I742" i="5" s="1"/>
  <c r="I741" i="5"/>
  <c r="G1133" i="5"/>
  <c r="I1132" i="5"/>
  <c r="G1345" i="5"/>
  <c r="I1344" i="5"/>
  <c r="G1623" i="5"/>
  <c r="I1622" i="5"/>
  <c r="G193" i="5"/>
  <c r="I192" i="5"/>
  <c r="G382" i="5"/>
  <c r="I381" i="5"/>
  <c r="G619" i="5"/>
  <c r="I618" i="5"/>
  <c r="G934" i="5"/>
  <c r="I933" i="5"/>
  <c r="G1627" i="5"/>
  <c r="I1626" i="5"/>
  <c r="G199" i="5"/>
  <c r="I199" i="5" s="1"/>
  <c r="I198" i="5"/>
  <c r="G214" i="5"/>
  <c r="I213" i="5"/>
  <c r="G412" i="5"/>
  <c r="I411" i="5"/>
  <c r="G749" i="5"/>
  <c r="I748" i="5"/>
  <c r="G1169" i="5"/>
  <c r="I1168" i="5"/>
  <c r="G1451" i="5"/>
  <c r="I1450" i="5"/>
  <c r="G16" i="5"/>
  <c r="I15" i="5"/>
  <c r="G595" i="5"/>
  <c r="I594" i="5"/>
  <c r="G901" i="5"/>
  <c r="I900" i="5"/>
  <c r="G1728" i="5"/>
  <c r="I1728" i="5" s="1"/>
  <c r="I1727" i="5"/>
  <c r="G1619" i="5"/>
  <c r="I1618" i="5"/>
  <c r="G908" i="5"/>
  <c r="I907" i="5"/>
  <c r="G1473" i="5"/>
  <c r="I1473" i="5" s="1"/>
  <c r="I1472" i="5"/>
  <c r="G1820" i="5"/>
  <c r="I1819" i="5"/>
  <c r="G222" i="5"/>
  <c r="I221" i="5"/>
  <c r="G630" i="5"/>
  <c r="I629" i="5"/>
  <c r="G1235" i="5"/>
  <c r="I1235" i="5" s="1"/>
  <c r="I1234" i="5"/>
  <c r="G1953" i="5"/>
  <c r="I1952" i="5"/>
  <c r="G91" i="5"/>
  <c r="I90" i="5"/>
  <c r="G364" i="5"/>
  <c r="I363" i="5"/>
  <c r="G1732" i="5"/>
  <c r="I1732" i="5" s="1"/>
  <c r="I1731" i="5"/>
  <c r="G1500" i="5"/>
  <c r="I1499" i="5"/>
  <c r="G2040" i="5"/>
  <c r="I2039" i="5"/>
  <c r="G1615" i="5"/>
  <c r="I1615" i="5" s="1"/>
  <c r="I1614" i="5"/>
  <c r="G636" i="5"/>
  <c r="I636" i="5" s="1"/>
  <c r="I635" i="5"/>
  <c r="G1597" i="5"/>
  <c r="I1596" i="5"/>
  <c r="G803" i="5"/>
  <c r="I802" i="5"/>
  <c r="G1185" i="5"/>
  <c r="I1184" i="5"/>
  <c r="G1740" i="5"/>
  <c r="I1740" i="5" s="1"/>
  <c r="I1739" i="5"/>
  <c r="G571" i="5"/>
  <c r="I571" i="5" s="1"/>
  <c r="I570" i="5"/>
  <c r="G10" i="5"/>
  <c r="I9" i="5"/>
  <c r="G210" i="5"/>
  <c r="I209" i="5"/>
  <c r="G407" i="5"/>
  <c r="I406" i="5"/>
  <c r="G1015" i="5"/>
  <c r="I1014" i="5"/>
  <c r="G1299" i="5"/>
  <c r="I1299" i="5" s="1"/>
  <c r="I1298" i="5"/>
  <c r="G1025" i="5"/>
  <c r="I1024" i="5"/>
  <c r="G237" i="5"/>
  <c r="I237" i="5" s="1"/>
  <c r="I236" i="5"/>
  <c r="G566" i="5"/>
  <c r="I565" i="5"/>
  <c r="G893" i="5"/>
  <c r="I893" i="5" s="1"/>
  <c r="I892" i="5"/>
  <c r="G392" i="5"/>
  <c r="I392" i="5" s="1"/>
  <c r="I391" i="5"/>
  <c r="G1327" i="5"/>
  <c r="I1326" i="5"/>
  <c r="G1497" i="5"/>
  <c r="I1497" i="5" s="1"/>
  <c r="I1496" i="5"/>
  <c r="I49" i="1" l="1"/>
  <c r="J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365" i="5"/>
  <c r="I364" i="5"/>
  <c r="G1628" i="5"/>
  <c r="I1627" i="5"/>
  <c r="G1231" i="5"/>
  <c r="I1231" i="5" s="1"/>
  <c r="I1230" i="5"/>
  <c r="G388" i="5"/>
  <c r="I387" i="5"/>
  <c r="G211" i="5"/>
  <c r="I211" i="5" s="1"/>
  <c r="I210" i="5"/>
  <c r="G688" i="5"/>
  <c r="I688" i="5" s="1"/>
  <c r="I687" i="5"/>
  <c r="G591" i="5"/>
  <c r="I591" i="5" s="1"/>
  <c r="I590" i="5"/>
  <c r="G378" i="5"/>
  <c r="I377" i="5"/>
  <c r="G11" i="5"/>
  <c r="I11" i="5" s="1"/>
  <c r="I10" i="5"/>
  <c r="G804" i="5"/>
  <c r="I803" i="5"/>
  <c r="G2041" i="5"/>
  <c r="I2040" i="5"/>
  <c r="G92" i="5"/>
  <c r="I91" i="5"/>
  <c r="G223" i="5"/>
  <c r="I223" i="5" s="1"/>
  <c r="I222" i="5"/>
  <c r="G1620" i="5"/>
  <c r="I1620" i="5" s="1"/>
  <c r="I1619" i="5"/>
  <c r="G17" i="5"/>
  <c r="I16" i="5"/>
  <c r="G413" i="5"/>
  <c r="I413" i="5" s="1"/>
  <c r="I412" i="5"/>
  <c r="G935" i="5"/>
  <c r="I934" i="5"/>
  <c r="G1624" i="5"/>
  <c r="I1624" i="5" s="1"/>
  <c r="I1623" i="5"/>
  <c r="G586" i="5"/>
  <c r="I585" i="5"/>
  <c r="G1869" i="5"/>
  <c r="I1868" i="5"/>
  <c r="G1090" i="5"/>
  <c r="I1089" i="5"/>
  <c r="G1737" i="5"/>
  <c r="I1737" i="5" s="1"/>
  <c r="I1736" i="5"/>
  <c r="G1445" i="5"/>
  <c r="I1444" i="5"/>
  <c r="G2049" i="5"/>
  <c r="I2049" i="5" s="1"/>
  <c r="I2048" i="5"/>
  <c r="G165" i="5"/>
  <c r="I165" i="5" s="1"/>
  <c r="I164" i="5"/>
  <c r="G351" i="5"/>
  <c r="I350" i="5"/>
  <c r="G625" i="5"/>
  <c r="I625" i="5" s="1"/>
  <c r="I624" i="5"/>
  <c r="G641" i="5"/>
  <c r="I640" i="5"/>
  <c r="G404" i="5"/>
  <c r="I404" i="5" s="1"/>
  <c r="I403" i="5"/>
  <c r="G171" i="5"/>
  <c r="I170" i="5"/>
  <c r="G694" i="5"/>
  <c r="I693" i="5"/>
  <c r="G56" i="5"/>
  <c r="I55" i="5"/>
  <c r="G184" i="5"/>
  <c r="I183" i="5"/>
  <c r="G1026" i="5"/>
  <c r="I1025" i="5"/>
  <c r="G1304" i="5"/>
  <c r="I1304" i="5" s="1"/>
  <c r="I1303" i="5"/>
  <c r="G1254" i="5"/>
  <c r="I1254" i="5" s="1"/>
  <c r="I1253" i="5"/>
  <c r="G631" i="5"/>
  <c r="I630" i="5"/>
  <c r="G1249" i="5"/>
  <c r="I1248" i="5"/>
  <c r="G567" i="5"/>
  <c r="I566" i="5"/>
  <c r="G1016" i="5"/>
  <c r="I1015" i="5"/>
  <c r="G1598" i="5"/>
  <c r="I1598" i="5" s="1"/>
  <c r="I1597" i="5"/>
  <c r="G1501" i="5"/>
  <c r="I1501" i="5" s="1"/>
  <c r="I1500" i="5"/>
  <c r="G1954" i="5"/>
  <c r="I1953" i="5"/>
  <c r="G1821" i="5"/>
  <c r="I1820" i="5"/>
  <c r="G1452" i="5"/>
  <c r="I1451" i="5"/>
  <c r="G215" i="5"/>
  <c r="I214" i="5"/>
  <c r="G620" i="5"/>
  <c r="I620" i="5" s="1"/>
  <c r="I619" i="5"/>
  <c r="G1346" i="5"/>
  <c r="I1345" i="5"/>
  <c r="G336" i="5"/>
  <c r="I335" i="5"/>
  <c r="G106" i="5"/>
  <c r="I106" i="5" s="1"/>
  <c r="I105" i="5"/>
  <c r="G176" i="5"/>
  <c r="I175" i="5"/>
  <c r="G511" i="5"/>
  <c r="I510" i="5"/>
  <c r="G242" i="5"/>
  <c r="I241" i="5"/>
  <c r="G1333" i="5"/>
  <c r="I1333" i="5" s="1"/>
  <c r="I1332" i="5"/>
  <c r="G735" i="5"/>
  <c r="I734" i="5"/>
  <c r="G1021" i="5"/>
  <c r="I1020" i="5"/>
  <c r="G122" i="5"/>
  <c r="I121" i="5"/>
  <c r="G1002" i="5"/>
  <c r="I1002" i="5" s="1"/>
  <c r="I1001" i="5"/>
  <c r="G1312" i="5"/>
  <c r="I1311" i="5"/>
  <c r="G1749" i="5"/>
  <c r="I1748" i="5"/>
  <c r="G716" i="5"/>
  <c r="I716" i="5" s="1"/>
  <c r="I715" i="5"/>
  <c r="G2085" i="5"/>
  <c r="I2084" i="5"/>
  <c r="G370" i="5"/>
  <c r="I369" i="5"/>
  <c r="G1969" i="5"/>
  <c r="I1968" i="5"/>
  <c r="G356" i="5"/>
  <c r="I356" i="5" s="1"/>
  <c r="I355" i="5"/>
  <c r="G750" i="5"/>
  <c r="I749" i="5"/>
  <c r="G516" i="5"/>
  <c r="I515" i="5"/>
  <c r="G112" i="5"/>
  <c r="I112" i="5" s="1"/>
  <c r="I111" i="5"/>
  <c r="G396" i="5"/>
  <c r="I396" i="5" s="1"/>
  <c r="I395" i="5"/>
  <c r="G730" i="5"/>
  <c r="I729" i="5"/>
  <c r="G1258" i="5"/>
  <c r="I1257" i="5"/>
  <c r="G1186" i="5"/>
  <c r="I1185" i="5"/>
  <c r="G596" i="5"/>
  <c r="I595" i="5"/>
  <c r="G2077" i="5"/>
  <c r="I2077" i="5" s="1"/>
  <c r="I2076" i="5"/>
  <c r="G1889" i="5"/>
  <c r="I1888" i="5"/>
  <c r="G1328" i="5"/>
  <c r="I1327" i="5"/>
  <c r="G408" i="5"/>
  <c r="I407" i="5"/>
  <c r="G902" i="5"/>
  <c r="I902" i="5" s="1"/>
  <c r="I901" i="5"/>
  <c r="G1170" i="5"/>
  <c r="I1169" i="5"/>
  <c r="G383" i="5"/>
  <c r="I382" i="5"/>
  <c r="G1134" i="5"/>
  <c r="I1133" i="5"/>
  <c r="G1519" i="5"/>
  <c r="I1518" i="5"/>
  <c r="G1293" i="5"/>
  <c r="I1292" i="5"/>
  <c r="G1076" i="5"/>
  <c r="I1075" i="5"/>
  <c r="G230" i="5"/>
  <c r="I229" i="5"/>
  <c r="G755" i="5"/>
  <c r="I754" i="5"/>
  <c r="G723" i="5"/>
  <c r="I722" i="5"/>
  <c r="G1604" i="5"/>
  <c r="I1604" i="5" s="1"/>
  <c r="I1603" i="5"/>
  <c r="G1342" i="5"/>
  <c r="I1342" i="5" s="1"/>
  <c r="I1341" i="5"/>
  <c r="G1777" i="5"/>
  <c r="I1776" i="5"/>
  <c r="G1508" i="5"/>
  <c r="I1508" i="5" s="1"/>
  <c r="I1507" i="5"/>
  <c r="G578" i="5"/>
  <c r="I577" i="5"/>
  <c r="G746" i="5"/>
  <c r="I746" i="5" s="1"/>
  <c r="I745" i="5"/>
  <c r="G1936" i="5"/>
  <c r="I1935" i="5"/>
  <c r="G1477" i="5"/>
  <c r="I1476" i="5"/>
  <c r="G1398" i="5"/>
  <c r="I1397" i="5"/>
  <c r="G360" i="5"/>
  <c r="I359" i="5"/>
  <c r="G100" i="5"/>
  <c r="I99" i="5"/>
  <c r="G909" i="5"/>
  <c r="I908" i="5"/>
  <c r="G194" i="5"/>
  <c r="I193" i="5"/>
  <c r="G898" i="5"/>
  <c r="I898" i="5" s="1"/>
  <c r="I897" i="5"/>
  <c r="G418" i="5"/>
  <c r="I417" i="5"/>
  <c r="I62" i="1" l="1"/>
  <c r="J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1970" i="5"/>
  <c r="I1969" i="5"/>
  <c r="G1399" i="5"/>
  <c r="I1398" i="5"/>
  <c r="G1329" i="5"/>
  <c r="I1329" i="5" s="1"/>
  <c r="I1328" i="5"/>
  <c r="G1022" i="5"/>
  <c r="I1022" i="5" s="1"/>
  <c r="I1021" i="5"/>
  <c r="G1822" i="5"/>
  <c r="I1821" i="5"/>
  <c r="G642" i="5"/>
  <c r="I641" i="5"/>
  <c r="G379" i="5"/>
  <c r="I379" i="5" s="1"/>
  <c r="I378" i="5"/>
  <c r="G910" i="5"/>
  <c r="I909" i="5"/>
  <c r="G1478" i="5"/>
  <c r="I1477" i="5"/>
  <c r="G724" i="5"/>
  <c r="I724" i="5" s="1"/>
  <c r="I723" i="5"/>
  <c r="G1294" i="5"/>
  <c r="I1294" i="5" s="1"/>
  <c r="I1293" i="5"/>
  <c r="G1171" i="5"/>
  <c r="I1171" i="5" s="1"/>
  <c r="I1170" i="5"/>
  <c r="G1890" i="5"/>
  <c r="I1889" i="5"/>
  <c r="G1259" i="5"/>
  <c r="I1258" i="5"/>
  <c r="G517" i="5"/>
  <c r="I516" i="5"/>
  <c r="G371" i="5"/>
  <c r="I371" i="5" s="1"/>
  <c r="I370" i="5"/>
  <c r="G1313" i="5"/>
  <c r="I1312" i="5"/>
  <c r="G736" i="5"/>
  <c r="I736" i="5" s="1"/>
  <c r="I735" i="5"/>
  <c r="G177" i="5"/>
  <c r="I177" i="5" s="1"/>
  <c r="I176" i="5"/>
  <c r="G1955" i="5"/>
  <c r="I1954" i="5"/>
  <c r="G568" i="5"/>
  <c r="I568" i="5" s="1"/>
  <c r="I567" i="5"/>
  <c r="G695" i="5"/>
  <c r="I694" i="5"/>
  <c r="G1446" i="5"/>
  <c r="I1446" i="5" s="1"/>
  <c r="I1445" i="5"/>
  <c r="G587" i="5"/>
  <c r="I587" i="5" s="1"/>
  <c r="I586" i="5"/>
  <c r="G18" i="5"/>
  <c r="I17" i="5"/>
  <c r="G2042" i="5"/>
  <c r="I2042" i="5" s="1"/>
  <c r="I2041" i="5"/>
  <c r="G1347" i="5"/>
  <c r="I1346" i="5"/>
  <c r="G419" i="5"/>
  <c r="I418" i="5"/>
  <c r="G1937" i="5"/>
  <c r="I1936" i="5"/>
  <c r="G1520" i="5"/>
  <c r="I1519" i="5"/>
  <c r="G731" i="5"/>
  <c r="I731" i="5" s="1"/>
  <c r="I730" i="5"/>
  <c r="G751" i="5"/>
  <c r="I751" i="5" s="1"/>
  <c r="I750" i="5"/>
  <c r="G2086" i="5"/>
  <c r="I2085" i="5"/>
  <c r="G216" i="5"/>
  <c r="I216" i="5" s="1"/>
  <c r="I215" i="5"/>
  <c r="G1250" i="5"/>
  <c r="I1250" i="5" s="1"/>
  <c r="I1249" i="5"/>
  <c r="G1027" i="5"/>
  <c r="I1026" i="5"/>
  <c r="G172" i="5"/>
  <c r="I172" i="5" s="1"/>
  <c r="I171" i="5"/>
  <c r="G352" i="5"/>
  <c r="I352" i="5" s="1"/>
  <c r="I351" i="5"/>
  <c r="G805" i="5"/>
  <c r="I804" i="5"/>
  <c r="G1629" i="5"/>
  <c r="I1628" i="5"/>
  <c r="G579" i="5"/>
  <c r="I579" i="5" s="1"/>
  <c r="I578" i="5"/>
  <c r="G1187" i="5"/>
  <c r="I1186" i="5"/>
  <c r="G512" i="5"/>
  <c r="I512" i="5" s="1"/>
  <c r="I511" i="5"/>
  <c r="G57" i="5"/>
  <c r="I56" i="5"/>
  <c r="G389" i="5"/>
  <c r="I389" i="5" s="1"/>
  <c r="I388" i="5"/>
  <c r="G756" i="5"/>
  <c r="I755" i="5"/>
  <c r="G195" i="5"/>
  <c r="I195" i="5" s="1"/>
  <c r="I194" i="5"/>
  <c r="G384" i="5"/>
  <c r="I384" i="5" s="1"/>
  <c r="I383" i="5"/>
  <c r="G1750" i="5"/>
  <c r="I1749" i="5"/>
  <c r="G1017" i="5"/>
  <c r="I1017" i="5" s="1"/>
  <c r="I1016" i="5"/>
  <c r="G93" i="5"/>
  <c r="I93" i="5" s="1"/>
  <c r="I92" i="5"/>
  <c r="G361" i="5"/>
  <c r="I361" i="5" s="1"/>
  <c r="I360" i="5"/>
  <c r="G231" i="5"/>
  <c r="I231" i="5" s="1"/>
  <c r="I230" i="5"/>
  <c r="G1135" i="5"/>
  <c r="I1134" i="5"/>
  <c r="G409" i="5"/>
  <c r="I409" i="5" s="1"/>
  <c r="I408" i="5"/>
  <c r="G597" i="5"/>
  <c r="I596" i="5"/>
  <c r="G123" i="5"/>
  <c r="I122" i="5"/>
  <c r="G243" i="5"/>
  <c r="I242" i="5"/>
  <c r="G337" i="5"/>
  <c r="I336" i="5"/>
  <c r="G1453" i="5"/>
  <c r="I1452" i="5"/>
  <c r="G632" i="5"/>
  <c r="I632" i="5" s="1"/>
  <c r="I631" i="5"/>
  <c r="G185" i="5"/>
  <c r="I184" i="5"/>
  <c r="G1091" i="5"/>
  <c r="I1090" i="5"/>
  <c r="G936" i="5"/>
  <c r="I935" i="5"/>
  <c r="G366" i="5"/>
  <c r="I366" i="5" s="1"/>
  <c r="I365" i="5"/>
  <c r="G1077" i="5"/>
  <c r="I1076" i="5"/>
  <c r="G1870" i="5"/>
  <c r="I1869" i="5"/>
  <c r="G101" i="5"/>
  <c r="I101" i="5" s="1"/>
  <c r="I100" i="5"/>
  <c r="G1778" i="5"/>
  <c r="I1777" i="5"/>
  <c r="I79" i="1" l="1"/>
  <c r="G1454" i="5"/>
  <c r="I1453" i="5"/>
  <c r="G598" i="5"/>
  <c r="I597" i="5"/>
  <c r="G58" i="5"/>
  <c r="I57" i="5"/>
  <c r="G1630" i="5"/>
  <c r="I1629" i="5"/>
  <c r="G1028" i="5"/>
  <c r="I1027" i="5"/>
  <c r="G420" i="5"/>
  <c r="I419" i="5"/>
  <c r="G1956" i="5"/>
  <c r="I1955" i="5"/>
  <c r="G911" i="5"/>
  <c r="I910" i="5"/>
  <c r="G937" i="5"/>
  <c r="I936" i="5"/>
  <c r="G1092" i="5"/>
  <c r="I1091" i="5"/>
  <c r="G338" i="5"/>
  <c r="I337" i="5"/>
  <c r="G1348" i="5"/>
  <c r="I1347" i="5"/>
  <c r="G1871" i="5"/>
  <c r="I1870" i="5"/>
  <c r="G806" i="5"/>
  <c r="I805" i="5"/>
  <c r="G1078" i="5"/>
  <c r="I1077" i="5"/>
  <c r="G186" i="5"/>
  <c r="I185" i="5"/>
  <c r="G244" i="5"/>
  <c r="I243" i="5"/>
  <c r="G1136" i="5"/>
  <c r="I1135" i="5"/>
  <c r="G757" i="5"/>
  <c r="I756" i="5"/>
  <c r="G1188" i="5"/>
  <c r="I1187" i="5"/>
  <c r="G1521" i="5"/>
  <c r="I1520" i="5"/>
  <c r="G696" i="5"/>
  <c r="I695" i="5"/>
  <c r="G1260" i="5"/>
  <c r="I1259" i="5"/>
  <c r="G643" i="5"/>
  <c r="I642" i="5"/>
  <c r="G1400" i="5"/>
  <c r="I1399" i="5"/>
  <c r="G518" i="5"/>
  <c r="I517" i="5"/>
  <c r="G1779" i="5"/>
  <c r="I1778" i="5"/>
  <c r="G124" i="5"/>
  <c r="I123" i="5"/>
  <c r="G1751" i="5"/>
  <c r="I1750" i="5"/>
  <c r="G2087" i="5"/>
  <c r="I2086" i="5"/>
  <c r="G1938" i="5"/>
  <c r="I1937" i="5"/>
  <c r="G19" i="5"/>
  <c r="I18" i="5"/>
  <c r="G1314" i="5"/>
  <c r="I1314" i="5" s="1"/>
  <c r="I1313" i="5"/>
  <c r="G1891" i="5"/>
  <c r="I1890" i="5"/>
  <c r="G1479" i="5"/>
  <c r="I1478" i="5"/>
  <c r="G1823" i="5"/>
  <c r="I1822" i="5"/>
  <c r="G1971" i="5"/>
  <c r="I1970" i="5"/>
  <c r="J79" i="1" l="1"/>
  <c r="G1824" i="5"/>
  <c r="I1823" i="5"/>
  <c r="G20" i="5"/>
  <c r="I19" i="5"/>
  <c r="G125" i="5"/>
  <c r="I124" i="5"/>
  <c r="G644" i="5"/>
  <c r="I643" i="5"/>
  <c r="G1189" i="5"/>
  <c r="I1188" i="5"/>
  <c r="G187" i="5"/>
  <c r="I186" i="5"/>
  <c r="G1349" i="5"/>
  <c r="I1348" i="5"/>
  <c r="G912" i="5"/>
  <c r="I911" i="5"/>
  <c r="G1631" i="5"/>
  <c r="I1630" i="5"/>
  <c r="G1939" i="5"/>
  <c r="I1938" i="5"/>
  <c r="G339" i="5"/>
  <c r="I338" i="5"/>
  <c r="G1480" i="5"/>
  <c r="I1479" i="5"/>
  <c r="G758" i="5"/>
  <c r="I757" i="5"/>
  <c r="G59" i="5"/>
  <c r="I58" i="5"/>
  <c r="G1892" i="5"/>
  <c r="I1891" i="5"/>
  <c r="G2088" i="5"/>
  <c r="I2087" i="5"/>
  <c r="G519" i="5"/>
  <c r="I518" i="5"/>
  <c r="G697" i="5"/>
  <c r="I696" i="5"/>
  <c r="G1137" i="5"/>
  <c r="I1136" i="5"/>
  <c r="G807" i="5"/>
  <c r="I806" i="5"/>
  <c r="G1093" i="5"/>
  <c r="I1092" i="5"/>
  <c r="G421" i="5"/>
  <c r="I420" i="5"/>
  <c r="G599" i="5"/>
  <c r="I598" i="5"/>
  <c r="G1261" i="5"/>
  <c r="I1260" i="5"/>
  <c r="G1957" i="5"/>
  <c r="I1956" i="5"/>
  <c r="G1780" i="5"/>
  <c r="I1779" i="5"/>
  <c r="G1079" i="5"/>
  <c r="I1078" i="5"/>
  <c r="G1972" i="5"/>
  <c r="I1971" i="5"/>
  <c r="G1752" i="5"/>
  <c r="I1751" i="5"/>
  <c r="G1401" i="5"/>
  <c r="I1400" i="5"/>
  <c r="G1522" i="5"/>
  <c r="I1521" i="5"/>
  <c r="G245" i="5"/>
  <c r="I244" i="5"/>
  <c r="G1872" i="5"/>
  <c r="I1871" i="5"/>
  <c r="G938" i="5"/>
  <c r="I937" i="5"/>
  <c r="G1029" i="5"/>
  <c r="I1028" i="5"/>
  <c r="G1455" i="5"/>
  <c r="I1454" i="5"/>
  <c r="G80" i="1" l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I96" i="1" s="1"/>
  <c r="J96" i="1" s="1"/>
  <c r="G1456" i="5"/>
  <c r="I1455" i="5"/>
  <c r="G246" i="5"/>
  <c r="I245" i="5"/>
  <c r="G1973" i="5"/>
  <c r="I1972" i="5"/>
  <c r="G1262" i="5"/>
  <c r="I1261" i="5"/>
  <c r="G808" i="5"/>
  <c r="I807" i="5"/>
  <c r="G2089" i="5"/>
  <c r="I2088" i="5"/>
  <c r="G1481" i="5"/>
  <c r="I1480" i="5"/>
  <c r="G913" i="5"/>
  <c r="I912" i="5"/>
  <c r="G645" i="5"/>
  <c r="I644" i="5"/>
  <c r="G1080" i="5"/>
  <c r="I1079" i="5"/>
  <c r="G600" i="5"/>
  <c r="I599" i="5"/>
  <c r="G340" i="5"/>
  <c r="I339" i="5"/>
  <c r="G1402" i="5"/>
  <c r="I1401" i="5"/>
  <c r="G1781" i="5"/>
  <c r="I1780" i="5"/>
  <c r="G422" i="5"/>
  <c r="I421" i="5"/>
  <c r="G698" i="5"/>
  <c r="I697" i="5"/>
  <c r="G60" i="5"/>
  <c r="I59" i="5"/>
  <c r="G1940" i="5"/>
  <c r="I1939" i="5"/>
  <c r="G188" i="5"/>
  <c r="I187" i="5"/>
  <c r="G21" i="5"/>
  <c r="I20" i="5"/>
  <c r="G1030" i="5"/>
  <c r="I1029" i="5"/>
  <c r="G1138" i="5"/>
  <c r="I1137" i="5"/>
  <c r="G126" i="5"/>
  <c r="I125" i="5"/>
  <c r="G1523" i="5"/>
  <c r="I1522" i="5"/>
  <c r="G1893" i="5"/>
  <c r="I1892" i="5"/>
  <c r="G1350" i="5"/>
  <c r="I1349" i="5"/>
  <c r="G939" i="5"/>
  <c r="I938" i="5"/>
  <c r="G1873" i="5"/>
  <c r="I1872" i="5"/>
  <c r="G1753" i="5"/>
  <c r="I1752" i="5"/>
  <c r="G1958" i="5"/>
  <c r="I1957" i="5"/>
  <c r="G1094" i="5"/>
  <c r="I1093" i="5"/>
  <c r="G520" i="5"/>
  <c r="I519" i="5"/>
  <c r="G759" i="5"/>
  <c r="I758" i="5"/>
  <c r="G1632" i="5"/>
  <c r="I1631" i="5"/>
  <c r="G1190" i="5"/>
  <c r="I1189" i="5"/>
  <c r="G1825" i="5"/>
  <c r="I1824" i="5"/>
  <c r="G97" i="1" l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I112" i="1" s="1"/>
  <c r="J112" i="1" s="1"/>
  <c r="G699" i="5"/>
  <c r="I698" i="5"/>
  <c r="G1874" i="5"/>
  <c r="I1873" i="5"/>
  <c r="G1263" i="5"/>
  <c r="I1262" i="5"/>
  <c r="G1095" i="5"/>
  <c r="I1094" i="5"/>
  <c r="G940" i="5"/>
  <c r="I939" i="5"/>
  <c r="G127" i="5"/>
  <c r="I126" i="5"/>
  <c r="G189" i="5"/>
  <c r="I188" i="5"/>
  <c r="G423" i="5"/>
  <c r="I422" i="5"/>
  <c r="G601" i="5"/>
  <c r="I600" i="5"/>
  <c r="G1482" i="5"/>
  <c r="I1481" i="5"/>
  <c r="G1974" i="5"/>
  <c r="I1973" i="5"/>
  <c r="G22" i="5"/>
  <c r="I21" i="5"/>
  <c r="G1191" i="5"/>
  <c r="I1190" i="5"/>
  <c r="G1826" i="5"/>
  <c r="I1825" i="5"/>
  <c r="G341" i="5"/>
  <c r="I340" i="5"/>
  <c r="G1959" i="5"/>
  <c r="I1959" i="5" s="1"/>
  <c r="I1958" i="5"/>
  <c r="G1351" i="5"/>
  <c r="I1350" i="5"/>
  <c r="G1139" i="5"/>
  <c r="I1138" i="5"/>
  <c r="G1941" i="5"/>
  <c r="I1940" i="5"/>
  <c r="G1782" i="5"/>
  <c r="I1781" i="5"/>
  <c r="G1081" i="5"/>
  <c r="I1080" i="5"/>
  <c r="G2090" i="5"/>
  <c r="I2089" i="5"/>
  <c r="G247" i="5"/>
  <c r="I246" i="5"/>
  <c r="G1524" i="5"/>
  <c r="I1523" i="5"/>
  <c r="G1633" i="5"/>
  <c r="I1632" i="5"/>
  <c r="G521" i="5"/>
  <c r="I520" i="5"/>
  <c r="G914" i="5"/>
  <c r="I913" i="5"/>
  <c r="G760" i="5"/>
  <c r="I759" i="5"/>
  <c r="G1754" i="5"/>
  <c r="I1753" i="5"/>
  <c r="G1894" i="5"/>
  <c r="I1893" i="5"/>
  <c r="G1031" i="5"/>
  <c r="I1030" i="5"/>
  <c r="G61" i="5"/>
  <c r="I60" i="5"/>
  <c r="G1403" i="5"/>
  <c r="I1402" i="5"/>
  <c r="G646" i="5"/>
  <c r="I645" i="5"/>
  <c r="G809" i="5"/>
  <c r="I808" i="5"/>
  <c r="G1457" i="5"/>
  <c r="I1456" i="5"/>
  <c r="G113" i="1" l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I136" i="1" s="1"/>
  <c r="J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I158" i="1" s="1"/>
  <c r="G62" i="5"/>
  <c r="I61" i="5"/>
  <c r="G1783" i="5"/>
  <c r="I1782" i="5"/>
  <c r="G1525" i="5"/>
  <c r="I1524" i="5"/>
  <c r="G424" i="5"/>
  <c r="I423" i="5"/>
  <c r="G1032" i="5"/>
  <c r="I1031" i="5"/>
  <c r="G915" i="5"/>
  <c r="I914" i="5"/>
  <c r="G248" i="5"/>
  <c r="I247" i="5"/>
  <c r="G1942" i="5"/>
  <c r="I1941" i="5"/>
  <c r="G342" i="5"/>
  <c r="I341" i="5"/>
  <c r="G1975" i="5"/>
  <c r="I1974" i="5"/>
  <c r="G190" i="5"/>
  <c r="I190" i="5" s="1"/>
  <c r="I189" i="5"/>
  <c r="G1264" i="5"/>
  <c r="I1263" i="5"/>
  <c r="G761" i="5"/>
  <c r="I760" i="5"/>
  <c r="G1096" i="5"/>
  <c r="I1095" i="5"/>
  <c r="G1895" i="5"/>
  <c r="I1894" i="5"/>
  <c r="G522" i="5"/>
  <c r="I521" i="5"/>
  <c r="G2091" i="5"/>
  <c r="I2090" i="5"/>
  <c r="G1140" i="5"/>
  <c r="I1139" i="5"/>
  <c r="G1827" i="5"/>
  <c r="I1826" i="5"/>
  <c r="G1483" i="5"/>
  <c r="I1482" i="5"/>
  <c r="G128" i="5"/>
  <c r="I127" i="5"/>
  <c r="G1875" i="5"/>
  <c r="I1874" i="5"/>
  <c r="G1458" i="5"/>
  <c r="I1457" i="5"/>
  <c r="G23" i="5"/>
  <c r="I22" i="5"/>
  <c r="G810" i="5"/>
  <c r="I809" i="5"/>
  <c r="G647" i="5"/>
  <c r="I646" i="5"/>
  <c r="G1404" i="5"/>
  <c r="I1403" i="5"/>
  <c r="G1755" i="5"/>
  <c r="I1754" i="5"/>
  <c r="G1634" i="5"/>
  <c r="I1633" i="5"/>
  <c r="G1082" i="5"/>
  <c r="I1081" i="5"/>
  <c r="G1352" i="5"/>
  <c r="I1351" i="5"/>
  <c r="G1192" i="5"/>
  <c r="I1191" i="5"/>
  <c r="G602" i="5"/>
  <c r="I601" i="5"/>
  <c r="G941" i="5"/>
  <c r="I940" i="5"/>
  <c r="G700" i="5"/>
  <c r="I699" i="5"/>
  <c r="J158" i="1" l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I174" i="1" s="1"/>
  <c r="G523" i="5"/>
  <c r="I522" i="5"/>
  <c r="G1193" i="5"/>
  <c r="I1192" i="5"/>
  <c r="G1484" i="5"/>
  <c r="I1483" i="5"/>
  <c r="G425" i="5"/>
  <c r="I424" i="5"/>
  <c r="G1405" i="5"/>
  <c r="I1404" i="5"/>
  <c r="G1526" i="5"/>
  <c r="I1525" i="5"/>
  <c r="G24" i="5"/>
  <c r="I23" i="5"/>
  <c r="G1943" i="5"/>
  <c r="I1942" i="5"/>
  <c r="G1353" i="5"/>
  <c r="I1352" i="5"/>
  <c r="G1828" i="5"/>
  <c r="I1827" i="5"/>
  <c r="G249" i="5"/>
  <c r="I248" i="5"/>
  <c r="G942" i="5"/>
  <c r="I941" i="5"/>
  <c r="G1083" i="5"/>
  <c r="I1082" i="5"/>
  <c r="G648" i="5"/>
  <c r="I647" i="5"/>
  <c r="G1876" i="5"/>
  <c r="I1875" i="5"/>
  <c r="G1141" i="5"/>
  <c r="I1140" i="5"/>
  <c r="G1097" i="5"/>
  <c r="I1096" i="5"/>
  <c r="G1976" i="5"/>
  <c r="I1975" i="5"/>
  <c r="G916" i="5"/>
  <c r="I915" i="5"/>
  <c r="G1784" i="5"/>
  <c r="I1783" i="5"/>
  <c r="G1756" i="5"/>
  <c r="I1755" i="5"/>
  <c r="G1265" i="5"/>
  <c r="I1264" i="5"/>
  <c r="G701" i="5"/>
  <c r="I700" i="5"/>
  <c r="G1459" i="5"/>
  <c r="I1458" i="5"/>
  <c r="G1896" i="5"/>
  <c r="I1895" i="5"/>
  <c r="G603" i="5"/>
  <c r="I602" i="5"/>
  <c r="G1635" i="5"/>
  <c r="I1634" i="5"/>
  <c r="G811" i="5"/>
  <c r="I810" i="5"/>
  <c r="G129" i="5"/>
  <c r="I128" i="5"/>
  <c r="G2092" i="5"/>
  <c r="I2091" i="5"/>
  <c r="G762" i="5"/>
  <c r="I761" i="5"/>
  <c r="G343" i="5"/>
  <c r="I342" i="5"/>
  <c r="G1033" i="5"/>
  <c r="I1032" i="5"/>
  <c r="G63" i="5"/>
  <c r="I62" i="5"/>
  <c r="J174" i="1" l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I191" i="1" s="1"/>
  <c r="G344" i="5"/>
  <c r="I343" i="5"/>
  <c r="G812" i="5"/>
  <c r="I811" i="5"/>
  <c r="G1460" i="5"/>
  <c r="I1459" i="5"/>
  <c r="G1785" i="5"/>
  <c r="I1784" i="5"/>
  <c r="G1142" i="5"/>
  <c r="I1141" i="5"/>
  <c r="G943" i="5"/>
  <c r="I942" i="5"/>
  <c r="G1944" i="5"/>
  <c r="I1943" i="5"/>
  <c r="G426" i="5"/>
  <c r="I425" i="5"/>
  <c r="G702" i="5"/>
  <c r="I701" i="5"/>
  <c r="G1877" i="5"/>
  <c r="I1876" i="5"/>
  <c r="G1485" i="5"/>
  <c r="I1484" i="5"/>
  <c r="G64" i="5"/>
  <c r="I63" i="5"/>
  <c r="G2093" i="5"/>
  <c r="I2092" i="5"/>
  <c r="G604" i="5"/>
  <c r="I603" i="5"/>
  <c r="G1266" i="5"/>
  <c r="I1265" i="5"/>
  <c r="G1977" i="5"/>
  <c r="I1976" i="5"/>
  <c r="G649" i="5"/>
  <c r="I648" i="5"/>
  <c r="G1829" i="5"/>
  <c r="I1828" i="5"/>
  <c r="G1527" i="5"/>
  <c r="I1526" i="5"/>
  <c r="G1194" i="5"/>
  <c r="I1193" i="5"/>
  <c r="G763" i="5"/>
  <c r="I762" i="5"/>
  <c r="G917" i="5"/>
  <c r="I916" i="5"/>
  <c r="G25" i="5"/>
  <c r="I24" i="5"/>
  <c r="G1636" i="5"/>
  <c r="I1635" i="5"/>
  <c r="G250" i="5"/>
  <c r="I249" i="5"/>
  <c r="G1034" i="5"/>
  <c r="I1033" i="5"/>
  <c r="G130" i="5"/>
  <c r="I129" i="5"/>
  <c r="G1897" i="5"/>
  <c r="I1896" i="5"/>
  <c r="G1757" i="5"/>
  <c r="I1756" i="5"/>
  <c r="G1098" i="5"/>
  <c r="I1097" i="5"/>
  <c r="G1084" i="5"/>
  <c r="I1083" i="5"/>
  <c r="G1354" i="5"/>
  <c r="I1353" i="5"/>
  <c r="G1406" i="5"/>
  <c r="I1405" i="5"/>
  <c r="G524" i="5"/>
  <c r="I523" i="5"/>
  <c r="J191" i="1" l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I202" i="1" s="1"/>
  <c r="G251" i="5"/>
  <c r="I250" i="5"/>
  <c r="G703" i="5"/>
  <c r="I702" i="5"/>
  <c r="G1898" i="5"/>
  <c r="I1897" i="5"/>
  <c r="G1195" i="5"/>
  <c r="I1194" i="5"/>
  <c r="G65" i="5"/>
  <c r="I64" i="5"/>
  <c r="G1786" i="5"/>
  <c r="I1785" i="5"/>
  <c r="G1758" i="5"/>
  <c r="I1757" i="5"/>
  <c r="G2094" i="5"/>
  <c r="I2093" i="5"/>
  <c r="G1355" i="5"/>
  <c r="I1354" i="5"/>
  <c r="G1637" i="5"/>
  <c r="I1636" i="5"/>
  <c r="G1978" i="5"/>
  <c r="I1977" i="5"/>
  <c r="G427" i="5"/>
  <c r="I426" i="5"/>
  <c r="G1085" i="5"/>
  <c r="I1085" i="5" s="1"/>
  <c r="I1084" i="5"/>
  <c r="G131" i="5"/>
  <c r="I130" i="5"/>
  <c r="G26" i="5"/>
  <c r="I25" i="5"/>
  <c r="G1528" i="5"/>
  <c r="I1527" i="5"/>
  <c r="G1267" i="5"/>
  <c r="I1266" i="5"/>
  <c r="G1486" i="5"/>
  <c r="I1485" i="5"/>
  <c r="G1945" i="5"/>
  <c r="I1944" i="5"/>
  <c r="G1461" i="5"/>
  <c r="I1460" i="5"/>
  <c r="G1407" i="5"/>
  <c r="I1406" i="5"/>
  <c r="G650" i="5"/>
  <c r="I649" i="5"/>
  <c r="G345" i="5"/>
  <c r="I344" i="5"/>
  <c r="G525" i="5"/>
  <c r="I524" i="5"/>
  <c r="G1099" i="5"/>
  <c r="I1098" i="5"/>
  <c r="G1035" i="5"/>
  <c r="I1034" i="5"/>
  <c r="G918" i="5"/>
  <c r="I917" i="5"/>
  <c r="G1830" i="5"/>
  <c r="I1829" i="5"/>
  <c r="G605" i="5"/>
  <c r="I604" i="5"/>
  <c r="G1878" i="5"/>
  <c r="I1877" i="5"/>
  <c r="G944" i="5"/>
  <c r="I943" i="5"/>
  <c r="G813" i="5"/>
  <c r="I812" i="5"/>
  <c r="G764" i="5"/>
  <c r="I763" i="5"/>
  <c r="G1143" i="5"/>
  <c r="I1142" i="5"/>
  <c r="J202" i="1" l="1"/>
  <c r="G203" i="1" s="1"/>
  <c r="G204" i="1" s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I216" i="1" s="1"/>
  <c r="G814" i="5"/>
  <c r="I813" i="5"/>
  <c r="G2095" i="5"/>
  <c r="I2094" i="5"/>
  <c r="G526" i="5"/>
  <c r="I525" i="5"/>
  <c r="G428" i="5"/>
  <c r="I427" i="5"/>
  <c r="G1196" i="5"/>
  <c r="I1195" i="5"/>
  <c r="G945" i="5"/>
  <c r="I944" i="5"/>
  <c r="G919" i="5"/>
  <c r="I918" i="5"/>
  <c r="G346" i="5"/>
  <c r="I345" i="5"/>
  <c r="G1946" i="5"/>
  <c r="I1945" i="5"/>
  <c r="G27" i="5"/>
  <c r="I26" i="5"/>
  <c r="G1979" i="5"/>
  <c r="I1978" i="5"/>
  <c r="G1759" i="5"/>
  <c r="I1758" i="5"/>
  <c r="G1899" i="5"/>
  <c r="I1898" i="5"/>
  <c r="G1831" i="5"/>
  <c r="I1830" i="5"/>
  <c r="G1529" i="5"/>
  <c r="I1528" i="5"/>
  <c r="G1144" i="5"/>
  <c r="I1143" i="5"/>
  <c r="G1879" i="5"/>
  <c r="I1878" i="5"/>
  <c r="G1036" i="5"/>
  <c r="I1035" i="5"/>
  <c r="G651" i="5"/>
  <c r="I650" i="5"/>
  <c r="G1487" i="5"/>
  <c r="I1486" i="5"/>
  <c r="G132" i="5"/>
  <c r="I131" i="5"/>
  <c r="G1638" i="5"/>
  <c r="I1637" i="5"/>
  <c r="G1787" i="5"/>
  <c r="I1786" i="5"/>
  <c r="G704" i="5"/>
  <c r="I703" i="5"/>
  <c r="G1462" i="5"/>
  <c r="I1461" i="5"/>
  <c r="G765" i="5"/>
  <c r="I764" i="5"/>
  <c r="G606" i="5"/>
  <c r="I605" i="5"/>
  <c r="G1100" i="5"/>
  <c r="I1099" i="5"/>
  <c r="G1408" i="5"/>
  <c r="I1407" i="5"/>
  <c r="G1268" i="5"/>
  <c r="I1267" i="5"/>
  <c r="G1356" i="5"/>
  <c r="I1355" i="5"/>
  <c r="G66" i="5"/>
  <c r="I65" i="5"/>
  <c r="G252" i="5"/>
  <c r="I251" i="5"/>
  <c r="J216" i="1" l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I230" i="1" s="1"/>
  <c r="G67" i="5"/>
  <c r="I66" i="5"/>
  <c r="G1101" i="5"/>
  <c r="I1100" i="5"/>
  <c r="G705" i="5"/>
  <c r="I704" i="5"/>
  <c r="G1488" i="5"/>
  <c r="I1487" i="5"/>
  <c r="G1145" i="5"/>
  <c r="I1144" i="5"/>
  <c r="G1760" i="5"/>
  <c r="I1759" i="5"/>
  <c r="G347" i="5"/>
  <c r="I347" i="5" s="1"/>
  <c r="I346" i="5"/>
  <c r="G429" i="5"/>
  <c r="I428" i="5"/>
  <c r="G1357" i="5"/>
  <c r="I1356" i="5"/>
  <c r="G1530" i="5"/>
  <c r="I1529" i="5"/>
  <c r="G652" i="5"/>
  <c r="I651" i="5"/>
  <c r="G1980" i="5"/>
  <c r="I1979" i="5"/>
  <c r="G1269" i="5"/>
  <c r="I1268" i="5"/>
  <c r="G766" i="5"/>
  <c r="I765" i="5"/>
  <c r="G1639" i="5"/>
  <c r="I1638" i="5"/>
  <c r="G1037" i="5"/>
  <c r="I1036" i="5"/>
  <c r="G1832" i="5"/>
  <c r="I1831" i="5"/>
  <c r="G28" i="5"/>
  <c r="I27" i="5"/>
  <c r="G946" i="5"/>
  <c r="I945" i="5"/>
  <c r="G2096" i="5"/>
  <c r="I2095" i="5"/>
  <c r="G1788" i="5"/>
  <c r="I1787" i="5"/>
  <c r="G527" i="5"/>
  <c r="I526" i="5"/>
  <c r="G607" i="5"/>
  <c r="I606" i="5"/>
  <c r="G920" i="5"/>
  <c r="I919" i="5"/>
  <c r="G253" i="5"/>
  <c r="I252" i="5"/>
  <c r="G1409" i="5"/>
  <c r="I1408" i="5"/>
  <c r="G1463" i="5"/>
  <c r="I1462" i="5"/>
  <c r="G133" i="5"/>
  <c r="I132" i="5"/>
  <c r="G1880" i="5"/>
  <c r="I1879" i="5"/>
  <c r="G1900" i="5"/>
  <c r="I1899" i="5"/>
  <c r="G1947" i="5"/>
  <c r="I1946" i="5"/>
  <c r="G1197" i="5"/>
  <c r="I1196" i="5"/>
  <c r="G815" i="5"/>
  <c r="I814" i="5"/>
  <c r="J230" i="1" l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I242" i="1" s="1"/>
  <c r="G1198" i="5"/>
  <c r="I1197" i="5"/>
  <c r="G134" i="5"/>
  <c r="I133" i="5"/>
  <c r="G921" i="5"/>
  <c r="I920" i="5"/>
  <c r="G2097" i="5"/>
  <c r="I2096" i="5"/>
  <c r="G1038" i="5"/>
  <c r="I1037" i="5"/>
  <c r="G1981" i="5"/>
  <c r="I1980" i="5"/>
  <c r="G430" i="5"/>
  <c r="I429" i="5"/>
  <c r="G1489" i="5"/>
  <c r="I1488" i="5"/>
  <c r="G1464" i="5"/>
  <c r="I1463" i="5"/>
  <c r="G653" i="5"/>
  <c r="I652" i="5"/>
  <c r="G1948" i="5"/>
  <c r="I1947" i="5"/>
  <c r="G608" i="5"/>
  <c r="I608" i="5" s="1"/>
  <c r="I607" i="5"/>
  <c r="G1640" i="5"/>
  <c r="I1639" i="5"/>
  <c r="G1901" i="5"/>
  <c r="I1900" i="5"/>
  <c r="G1410" i="5"/>
  <c r="I1409" i="5"/>
  <c r="G528" i="5"/>
  <c r="I527" i="5"/>
  <c r="G29" i="5"/>
  <c r="I28" i="5"/>
  <c r="G767" i="5"/>
  <c r="I766" i="5"/>
  <c r="G1531" i="5"/>
  <c r="I1530" i="5"/>
  <c r="G1761" i="5"/>
  <c r="I1760" i="5"/>
  <c r="G1102" i="5"/>
  <c r="I1101" i="5"/>
  <c r="G947" i="5"/>
  <c r="I946" i="5"/>
  <c r="G706" i="5"/>
  <c r="I705" i="5"/>
  <c r="G816" i="5"/>
  <c r="I815" i="5"/>
  <c r="G1881" i="5"/>
  <c r="I1880" i="5"/>
  <c r="G254" i="5"/>
  <c r="I253" i="5"/>
  <c r="G1789" i="5"/>
  <c r="I1788" i="5"/>
  <c r="G1833" i="5"/>
  <c r="I1832" i="5"/>
  <c r="G1270" i="5"/>
  <c r="I1269" i="5"/>
  <c r="G1358" i="5"/>
  <c r="I1357" i="5"/>
  <c r="G1146" i="5"/>
  <c r="I1145" i="5"/>
  <c r="G68" i="5"/>
  <c r="I67" i="5"/>
  <c r="J242" i="1" l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G261" i="1" s="1"/>
  <c r="I261" i="1" s="1"/>
  <c r="G69" i="5"/>
  <c r="I68" i="5"/>
  <c r="G1834" i="5"/>
  <c r="I1833" i="5"/>
  <c r="G817" i="5"/>
  <c r="I816" i="5"/>
  <c r="G1762" i="5"/>
  <c r="I1761" i="5"/>
  <c r="G529" i="5"/>
  <c r="I528" i="5"/>
  <c r="G1490" i="5"/>
  <c r="I1489" i="5"/>
  <c r="G2098" i="5"/>
  <c r="I2097" i="5"/>
  <c r="G1147" i="5"/>
  <c r="I1146" i="5"/>
  <c r="G1949" i="5"/>
  <c r="I1948" i="5"/>
  <c r="G707" i="5"/>
  <c r="I706" i="5"/>
  <c r="G922" i="5"/>
  <c r="I921" i="5"/>
  <c r="G1359" i="5"/>
  <c r="I1358" i="5"/>
  <c r="G255" i="5"/>
  <c r="I254" i="5"/>
  <c r="G948" i="5"/>
  <c r="I947" i="5"/>
  <c r="G768" i="5"/>
  <c r="I767" i="5"/>
  <c r="G1902" i="5"/>
  <c r="I1901" i="5"/>
  <c r="G654" i="5"/>
  <c r="I653" i="5"/>
  <c r="G1982" i="5"/>
  <c r="I1981" i="5"/>
  <c r="G135" i="5"/>
  <c r="I134" i="5"/>
  <c r="G1532" i="5"/>
  <c r="I1531" i="5"/>
  <c r="G1790" i="5"/>
  <c r="I1789" i="5"/>
  <c r="G1411" i="5"/>
  <c r="I1410" i="5"/>
  <c r="G431" i="5"/>
  <c r="I430" i="5"/>
  <c r="G1271" i="5"/>
  <c r="I1270" i="5"/>
  <c r="G1882" i="5"/>
  <c r="I1882" i="5" s="1"/>
  <c r="I1881" i="5"/>
  <c r="G1103" i="5"/>
  <c r="I1102" i="5"/>
  <c r="G30" i="5"/>
  <c r="I29" i="5"/>
  <c r="G1641" i="5"/>
  <c r="I1640" i="5"/>
  <c r="G1465" i="5"/>
  <c r="I1464" i="5"/>
  <c r="G1039" i="5"/>
  <c r="I1038" i="5"/>
  <c r="G1199" i="5"/>
  <c r="I1198" i="5"/>
  <c r="J261" i="1" l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G279" i="1" s="1"/>
  <c r="G280" i="1" s="1"/>
  <c r="G281" i="1" s="1"/>
  <c r="G282" i="1" s="1"/>
  <c r="G283" i="1" s="1"/>
  <c r="G284" i="1" s="1"/>
  <c r="G285" i="1" s="1"/>
  <c r="I285" i="1" s="1"/>
  <c r="G1642" i="5"/>
  <c r="I1641" i="5"/>
  <c r="G1272" i="5"/>
  <c r="I1271" i="5"/>
  <c r="G1533" i="5"/>
  <c r="I1532" i="5"/>
  <c r="G1903" i="5"/>
  <c r="I1902" i="5"/>
  <c r="G1360" i="5"/>
  <c r="I1359" i="5"/>
  <c r="G1148" i="5"/>
  <c r="I1147" i="5"/>
  <c r="G1763" i="5"/>
  <c r="I1762" i="5"/>
  <c r="G31" i="5"/>
  <c r="I30" i="5"/>
  <c r="G923" i="5"/>
  <c r="I922" i="5"/>
  <c r="G1040" i="5"/>
  <c r="I1039" i="5"/>
  <c r="G1104" i="5"/>
  <c r="I1103" i="5"/>
  <c r="G1412" i="5"/>
  <c r="I1411" i="5"/>
  <c r="G1983" i="5"/>
  <c r="I1982" i="5"/>
  <c r="G949" i="5"/>
  <c r="I948" i="5"/>
  <c r="G708" i="5"/>
  <c r="I707" i="5"/>
  <c r="G1491" i="5"/>
  <c r="I1490" i="5"/>
  <c r="G1835" i="5"/>
  <c r="I1834" i="5"/>
  <c r="G1200" i="5"/>
  <c r="I1199" i="5"/>
  <c r="G136" i="5"/>
  <c r="I135" i="5"/>
  <c r="G818" i="5"/>
  <c r="I817" i="5"/>
  <c r="G432" i="5"/>
  <c r="I431" i="5"/>
  <c r="G769" i="5"/>
  <c r="I768" i="5"/>
  <c r="G2099" i="5"/>
  <c r="I2098" i="5"/>
  <c r="G1466" i="5"/>
  <c r="I1465" i="5"/>
  <c r="G1791" i="5"/>
  <c r="I1790" i="5"/>
  <c r="G655" i="5"/>
  <c r="I654" i="5"/>
  <c r="G256" i="5"/>
  <c r="I255" i="5"/>
  <c r="G1950" i="5"/>
  <c r="I1950" i="5" s="1"/>
  <c r="I1949" i="5"/>
  <c r="G530" i="5"/>
  <c r="I529" i="5"/>
  <c r="G70" i="5"/>
  <c r="I69" i="5"/>
  <c r="J285" i="1" l="1"/>
  <c r="G286" i="1" s="1"/>
  <c r="G287" i="1" s="1"/>
  <c r="G288" i="1" s="1"/>
  <c r="G289" i="1" s="1"/>
  <c r="G290" i="1" s="1"/>
  <c r="G291" i="1" s="1"/>
  <c r="G292" i="1" s="1"/>
  <c r="G293" i="1" s="1"/>
  <c r="I293" i="1" s="1"/>
  <c r="G1492" i="5"/>
  <c r="I1491" i="5"/>
  <c r="G1467" i="5"/>
  <c r="I1467" i="5" s="1"/>
  <c r="I1466" i="5"/>
  <c r="G1904" i="5"/>
  <c r="I1903" i="5"/>
  <c r="G1764" i="5"/>
  <c r="I1763" i="5"/>
  <c r="G32" i="5"/>
  <c r="I31" i="5"/>
  <c r="G2100" i="5"/>
  <c r="I2099" i="5"/>
  <c r="G709" i="5"/>
  <c r="I708" i="5"/>
  <c r="G71" i="5"/>
  <c r="I70" i="5"/>
  <c r="G656" i="5"/>
  <c r="I655" i="5"/>
  <c r="G770" i="5"/>
  <c r="I769" i="5"/>
  <c r="G1201" i="5"/>
  <c r="I1200" i="5"/>
  <c r="G950" i="5"/>
  <c r="I949" i="5"/>
  <c r="G1041" i="5"/>
  <c r="I1040" i="5"/>
  <c r="G1149" i="5"/>
  <c r="I1148" i="5"/>
  <c r="G1273" i="5"/>
  <c r="I1272" i="5"/>
  <c r="G819" i="5"/>
  <c r="I818" i="5"/>
  <c r="G1105" i="5"/>
  <c r="I1104" i="5"/>
  <c r="G1413" i="5"/>
  <c r="I1412" i="5"/>
  <c r="G257" i="5"/>
  <c r="I256" i="5"/>
  <c r="G137" i="5"/>
  <c r="I136" i="5"/>
  <c r="G1534" i="5"/>
  <c r="I1533" i="5"/>
  <c r="G531" i="5"/>
  <c r="I530" i="5"/>
  <c r="G1792" i="5"/>
  <c r="I1791" i="5"/>
  <c r="G433" i="5"/>
  <c r="I432" i="5"/>
  <c r="G1836" i="5"/>
  <c r="I1835" i="5"/>
  <c r="G1984" i="5"/>
  <c r="I1983" i="5"/>
  <c r="G924" i="5"/>
  <c r="I923" i="5"/>
  <c r="G1361" i="5"/>
  <c r="I1360" i="5"/>
  <c r="G1643" i="5"/>
  <c r="I1642" i="5"/>
  <c r="J293" i="1" l="1"/>
  <c r="G820" i="5"/>
  <c r="I819" i="5"/>
  <c r="G72" i="5"/>
  <c r="I71" i="5"/>
  <c r="G925" i="5"/>
  <c r="I924" i="5"/>
  <c r="G1793" i="5"/>
  <c r="I1792" i="5"/>
  <c r="G258" i="5"/>
  <c r="I257" i="5"/>
  <c r="G1274" i="5"/>
  <c r="I1273" i="5"/>
  <c r="G1202" i="5"/>
  <c r="I1201" i="5"/>
  <c r="G710" i="5"/>
  <c r="I709" i="5"/>
  <c r="G1905" i="5"/>
  <c r="I1904" i="5"/>
  <c r="G138" i="5"/>
  <c r="I137" i="5"/>
  <c r="G434" i="5"/>
  <c r="I433" i="5"/>
  <c r="G951" i="5"/>
  <c r="I950" i="5"/>
  <c r="G1985" i="5"/>
  <c r="I1984" i="5"/>
  <c r="G532" i="5"/>
  <c r="I531" i="5"/>
  <c r="G1414" i="5"/>
  <c r="I1413" i="5"/>
  <c r="G1150" i="5"/>
  <c r="I1149" i="5"/>
  <c r="G771" i="5"/>
  <c r="I770" i="5"/>
  <c r="G2101" i="5"/>
  <c r="I2100" i="5"/>
  <c r="G1362" i="5"/>
  <c r="I1361" i="5"/>
  <c r="G1765" i="5"/>
  <c r="I1764" i="5"/>
  <c r="G1644" i="5"/>
  <c r="I1643" i="5"/>
  <c r="G1837" i="5"/>
  <c r="I1836" i="5"/>
  <c r="G1535" i="5"/>
  <c r="I1534" i="5"/>
  <c r="G1106" i="5"/>
  <c r="I1105" i="5"/>
  <c r="G1042" i="5"/>
  <c r="I1041" i="5"/>
  <c r="G657" i="5"/>
  <c r="I656" i="5"/>
  <c r="G33" i="5"/>
  <c r="I32" i="5"/>
  <c r="G1493" i="5"/>
  <c r="I1493" i="5" s="1"/>
  <c r="I1492" i="5"/>
  <c r="G294" i="1" l="1"/>
  <c r="G295" i="1" s="1"/>
  <c r="G296" i="1" s="1"/>
  <c r="G297" i="1" s="1"/>
  <c r="G298" i="1" s="1"/>
  <c r="G299" i="1" s="1"/>
  <c r="G300" i="1" s="1"/>
  <c r="G301" i="1" s="1"/>
  <c r="G302" i="1" s="1"/>
  <c r="G303" i="1" s="1"/>
  <c r="G304" i="1" s="1"/>
  <c r="G305" i="1" s="1"/>
  <c r="G306" i="1" s="1"/>
  <c r="G307" i="1" s="1"/>
  <c r="G308" i="1" s="1"/>
  <c r="G309" i="1" s="1"/>
  <c r="G310" i="1" s="1"/>
  <c r="G311" i="1" s="1"/>
  <c r="G312" i="1" s="1"/>
  <c r="G313" i="1" s="1"/>
  <c r="I313" i="1" s="1"/>
  <c r="J313" i="1" s="1"/>
  <c r="G1151" i="5"/>
  <c r="I1150" i="5"/>
  <c r="G34" i="5"/>
  <c r="I33" i="5"/>
  <c r="G1536" i="5"/>
  <c r="I1535" i="5"/>
  <c r="G1363" i="5"/>
  <c r="I1362" i="5"/>
  <c r="G1415" i="5"/>
  <c r="I1414" i="5"/>
  <c r="G435" i="5"/>
  <c r="I434" i="5"/>
  <c r="G1203" i="5"/>
  <c r="I1202" i="5"/>
  <c r="G926" i="5"/>
  <c r="I925" i="5"/>
  <c r="G952" i="5"/>
  <c r="I951" i="5"/>
  <c r="G1107" i="5"/>
  <c r="I1106" i="5"/>
  <c r="G658" i="5"/>
  <c r="I657" i="5"/>
  <c r="G1838" i="5"/>
  <c r="I1837" i="5"/>
  <c r="G2102" i="5"/>
  <c r="I2101" i="5"/>
  <c r="G533" i="5"/>
  <c r="I532" i="5"/>
  <c r="G139" i="5"/>
  <c r="I138" i="5"/>
  <c r="G1275" i="5"/>
  <c r="I1274" i="5"/>
  <c r="G73" i="5"/>
  <c r="I72" i="5"/>
  <c r="G711" i="5"/>
  <c r="I711" i="5" s="1"/>
  <c r="I710" i="5"/>
  <c r="G1766" i="5"/>
  <c r="I1765" i="5"/>
  <c r="G1794" i="5"/>
  <c r="I1793" i="5"/>
  <c r="G1043" i="5"/>
  <c r="I1042" i="5"/>
  <c r="G1645" i="5"/>
  <c r="I1644" i="5"/>
  <c r="G772" i="5"/>
  <c r="I771" i="5"/>
  <c r="G1986" i="5"/>
  <c r="I1985" i="5"/>
  <c r="G1906" i="5"/>
  <c r="I1905" i="5"/>
  <c r="G259" i="5"/>
  <c r="I258" i="5"/>
  <c r="G821" i="5"/>
  <c r="I820" i="5"/>
  <c r="G314" i="1" l="1"/>
  <c r="G315" i="1" s="1"/>
  <c r="G316" i="1" s="1"/>
  <c r="G317" i="1" s="1"/>
  <c r="G318" i="1" s="1"/>
  <c r="G319" i="1" s="1"/>
  <c r="G320" i="1" s="1"/>
  <c r="G321" i="1" s="1"/>
  <c r="G322" i="1" s="1"/>
  <c r="G323" i="1" s="1"/>
  <c r="G324" i="1" s="1"/>
  <c r="G325" i="1" s="1"/>
  <c r="G326" i="1" s="1"/>
  <c r="G327" i="1" s="1"/>
  <c r="G328" i="1" s="1"/>
  <c r="G329" i="1" s="1"/>
  <c r="G330" i="1" s="1"/>
  <c r="I330" i="1" s="1"/>
  <c r="J330" i="1" s="1"/>
  <c r="G1987" i="5"/>
  <c r="I1986" i="5"/>
  <c r="G927" i="5"/>
  <c r="I926" i="5"/>
  <c r="G822" i="5"/>
  <c r="I821" i="5"/>
  <c r="G773" i="5"/>
  <c r="I772" i="5"/>
  <c r="G1767" i="5"/>
  <c r="I1766" i="5"/>
  <c r="G140" i="5"/>
  <c r="I139" i="5"/>
  <c r="G659" i="5"/>
  <c r="I658" i="5"/>
  <c r="G1204" i="5"/>
  <c r="I1203" i="5"/>
  <c r="G1537" i="5"/>
  <c r="I1536" i="5"/>
  <c r="G1795" i="5"/>
  <c r="I1794" i="5"/>
  <c r="G1276" i="5"/>
  <c r="I1275" i="5"/>
  <c r="G260" i="5"/>
  <c r="I259" i="5"/>
  <c r="G1646" i="5"/>
  <c r="I1645" i="5"/>
  <c r="G534" i="5"/>
  <c r="I533" i="5"/>
  <c r="G1108" i="5"/>
  <c r="I1107" i="5"/>
  <c r="G436" i="5"/>
  <c r="I435" i="5"/>
  <c r="G35" i="5"/>
  <c r="I34" i="5"/>
  <c r="G1364" i="5"/>
  <c r="I1363" i="5"/>
  <c r="G1839" i="5"/>
  <c r="I1838" i="5"/>
  <c r="G1907" i="5"/>
  <c r="I1906" i="5"/>
  <c r="G1044" i="5"/>
  <c r="I1043" i="5"/>
  <c r="G74" i="5"/>
  <c r="I73" i="5"/>
  <c r="G2103" i="5"/>
  <c r="I2102" i="5"/>
  <c r="G953" i="5"/>
  <c r="I952" i="5"/>
  <c r="G1416" i="5"/>
  <c r="I1415" i="5"/>
  <c r="G1152" i="5"/>
  <c r="I1151" i="5"/>
  <c r="G331" i="1" l="1"/>
  <c r="G332" i="1" s="1"/>
  <c r="G333" i="1" s="1"/>
  <c r="G334" i="1" s="1"/>
  <c r="G335" i="1" s="1"/>
  <c r="G336" i="1" s="1"/>
  <c r="G337" i="1" s="1"/>
  <c r="G338" i="1" s="1"/>
  <c r="G339" i="1" s="1"/>
  <c r="G340" i="1" s="1"/>
  <c r="G341" i="1" s="1"/>
  <c r="G342" i="1" s="1"/>
  <c r="G343" i="1" s="1"/>
  <c r="G344" i="1" s="1"/>
  <c r="G345" i="1" s="1"/>
  <c r="G346" i="1" s="1"/>
  <c r="G347" i="1" s="1"/>
  <c r="G348" i="1" s="1"/>
  <c r="G349" i="1" s="1"/>
  <c r="G350" i="1" s="1"/>
  <c r="G351" i="1" s="1"/>
  <c r="G352" i="1" s="1"/>
  <c r="G353" i="1" s="1"/>
  <c r="G354" i="1" s="1"/>
  <c r="G355" i="1" s="1"/>
  <c r="G356" i="1" s="1"/>
  <c r="I356" i="1" s="1"/>
  <c r="J356" i="1" s="1"/>
  <c r="G2104" i="5"/>
  <c r="I2103" i="5"/>
  <c r="G1840" i="5"/>
  <c r="I1839" i="5"/>
  <c r="G1109" i="5"/>
  <c r="I1108" i="5"/>
  <c r="G1277" i="5"/>
  <c r="I1276" i="5"/>
  <c r="G660" i="5"/>
  <c r="I659" i="5"/>
  <c r="G823" i="5"/>
  <c r="I822" i="5"/>
  <c r="G437" i="5"/>
  <c r="I436" i="5"/>
  <c r="G954" i="5"/>
  <c r="I953" i="5"/>
  <c r="G1205" i="5"/>
  <c r="I1204" i="5"/>
  <c r="G1153" i="5"/>
  <c r="I1152" i="5"/>
  <c r="G75" i="5"/>
  <c r="I74" i="5"/>
  <c r="G1365" i="5"/>
  <c r="I1364" i="5"/>
  <c r="G535" i="5"/>
  <c r="I534" i="5"/>
  <c r="G1796" i="5"/>
  <c r="I1795" i="5"/>
  <c r="G141" i="5"/>
  <c r="I140" i="5"/>
  <c r="G928" i="5"/>
  <c r="I927" i="5"/>
  <c r="G1908" i="5"/>
  <c r="I1907" i="5"/>
  <c r="G774" i="5"/>
  <c r="I773" i="5"/>
  <c r="G261" i="5"/>
  <c r="I260" i="5"/>
  <c r="G1417" i="5"/>
  <c r="I1416" i="5"/>
  <c r="G1045" i="5"/>
  <c r="I1044" i="5"/>
  <c r="G36" i="5"/>
  <c r="I35" i="5"/>
  <c r="G1647" i="5"/>
  <c r="I1646" i="5"/>
  <c r="G1538" i="5"/>
  <c r="I1537" i="5"/>
  <c r="G1768" i="5"/>
  <c r="I1767" i="5"/>
  <c r="G1988" i="5"/>
  <c r="I1987" i="5"/>
  <c r="G357" i="1" l="1"/>
  <c r="G358" i="1" s="1"/>
  <c r="G359" i="1" s="1"/>
  <c r="G360" i="1" s="1"/>
  <c r="G361" i="1" s="1"/>
  <c r="G362" i="1" s="1"/>
  <c r="G363" i="1" s="1"/>
  <c r="G364" i="1" s="1"/>
  <c r="G365" i="1" s="1"/>
  <c r="G366" i="1" s="1"/>
  <c r="G367" i="1" s="1"/>
  <c r="G368" i="1" s="1"/>
  <c r="I368" i="1" s="1"/>
  <c r="J368" i="1" s="1"/>
  <c r="G1418" i="5"/>
  <c r="I1417" i="5"/>
  <c r="G1648" i="5"/>
  <c r="I1647" i="5"/>
  <c r="G262" i="5"/>
  <c r="I261" i="5"/>
  <c r="G142" i="5"/>
  <c r="I141" i="5"/>
  <c r="G76" i="5"/>
  <c r="I75" i="5"/>
  <c r="G438" i="5"/>
  <c r="I437" i="5"/>
  <c r="G1110" i="5"/>
  <c r="I1109" i="5"/>
  <c r="G1539" i="5"/>
  <c r="I1538" i="5"/>
  <c r="G929" i="5"/>
  <c r="I928" i="5"/>
  <c r="G1989" i="5"/>
  <c r="I1988" i="5"/>
  <c r="G37" i="5"/>
  <c r="I36" i="5"/>
  <c r="G775" i="5"/>
  <c r="I774" i="5"/>
  <c r="G1797" i="5"/>
  <c r="I1796" i="5"/>
  <c r="G1154" i="5"/>
  <c r="I1153" i="5"/>
  <c r="G824" i="5"/>
  <c r="I823" i="5"/>
  <c r="G1841" i="5"/>
  <c r="I1840" i="5"/>
  <c r="G955" i="5"/>
  <c r="I954" i="5"/>
  <c r="G1366" i="5"/>
  <c r="I1365" i="5"/>
  <c r="G1278" i="5"/>
  <c r="I1277" i="5"/>
  <c r="G1769" i="5"/>
  <c r="I1768" i="5"/>
  <c r="G1046" i="5"/>
  <c r="I1045" i="5"/>
  <c r="G1909" i="5"/>
  <c r="I1908" i="5"/>
  <c r="G536" i="5"/>
  <c r="I535" i="5"/>
  <c r="G1206" i="5"/>
  <c r="I1205" i="5"/>
  <c r="G661" i="5"/>
  <c r="I660" i="5"/>
  <c r="G2105" i="5"/>
  <c r="I2104" i="5"/>
  <c r="G369" i="1" l="1"/>
  <c r="G370" i="1" s="1"/>
  <c r="G371" i="1" s="1"/>
  <c r="G372" i="1" s="1"/>
  <c r="G373" i="1" s="1"/>
  <c r="G374" i="1" s="1"/>
  <c r="G375" i="1" s="1"/>
  <c r="G376" i="1" s="1"/>
  <c r="G377" i="1" s="1"/>
  <c r="G378" i="1" s="1"/>
  <c r="G379" i="1" s="1"/>
  <c r="G380" i="1" s="1"/>
  <c r="I380" i="1" s="1"/>
  <c r="J380" i="1" s="1"/>
  <c r="G1842" i="5"/>
  <c r="I1841" i="5"/>
  <c r="G1770" i="5"/>
  <c r="I1769" i="5"/>
  <c r="G143" i="5"/>
  <c r="I142" i="5"/>
  <c r="G1279" i="5"/>
  <c r="I1278" i="5"/>
  <c r="G38" i="5"/>
  <c r="I37" i="5"/>
  <c r="G1207" i="5"/>
  <c r="I1206" i="5"/>
  <c r="G776" i="5"/>
  <c r="I775" i="5"/>
  <c r="G537" i="5"/>
  <c r="I536" i="5"/>
  <c r="G825" i="5"/>
  <c r="I824" i="5"/>
  <c r="G1111" i="5"/>
  <c r="I1110" i="5"/>
  <c r="G263" i="5"/>
  <c r="I262" i="5"/>
  <c r="G2106" i="5"/>
  <c r="I2105" i="5"/>
  <c r="G1910" i="5"/>
  <c r="I1909" i="5"/>
  <c r="G1367" i="5"/>
  <c r="I1366" i="5"/>
  <c r="G1155" i="5"/>
  <c r="I1154" i="5"/>
  <c r="G1990" i="5"/>
  <c r="I1989" i="5"/>
  <c r="G439" i="5"/>
  <c r="I438" i="5"/>
  <c r="G1649" i="5"/>
  <c r="I1648" i="5"/>
  <c r="G1540" i="5"/>
  <c r="I1539" i="5"/>
  <c r="G662" i="5"/>
  <c r="I661" i="5"/>
  <c r="G1047" i="5"/>
  <c r="I1046" i="5"/>
  <c r="G956" i="5"/>
  <c r="I955" i="5"/>
  <c r="G1798" i="5"/>
  <c r="I1797" i="5"/>
  <c r="G930" i="5"/>
  <c r="I929" i="5"/>
  <c r="G77" i="5"/>
  <c r="I76" i="5"/>
  <c r="G1419" i="5"/>
  <c r="I1418" i="5"/>
  <c r="G381" i="1" l="1"/>
  <c r="G382" i="1" s="1"/>
  <c r="G383" i="1" s="1"/>
  <c r="G384" i="1" s="1"/>
  <c r="G385" i="1" s="1"/>
  <c r="G386" i="1" s="1"/>
  <c r="G387" i="1" s="1"/>
  <c r="G388" i="1" s="1"/>
  <c r="G389" i="1" s="1"/>
  <c r="G390" i="1" s="1"/>
  <c r="G391" i="1" s="1"/>
  <c r="G392" i="1" s="1"/>
  <c r="G393" i="1" s="1"/>
  <c r="G394" i="1" s="1"/>
  <c r="G395" i="1" s="1"/>
  <c r="G396" i="1" s="1"/>
  <c r="G397" i="1" s="1"/>
  <c r="G398" i="1" s="1"/>
  <c r="G399" i="1" s="1"/>
  <c r="G400" i="1" s="1"/>
  <c r="G401" i="1" s="1"/>
  <c r="G402" i="1" s="1"/>
  <c r="I402" i="1" s="1"/>
  <c r="J402" i="1" s="1"/>
  <c r="G1280" i="5"/>
  <c r="I1279" i="5"/>
  <c r="G2107" i="5"/>
  <c r="I2106" i="5"/>
  <c r="G1156" i="5"/>
  <c r="I1155" i="5"/>
  <c r="G663" i="5"/>
  <c r="I662" i="5"/>
  <c r="G1541" i="5"/>
  <c r="I1540" i="5"/>
  <c r="G144" i="5"/>
  <c r="I143" i="5"/>
  <c r="G1420" i="5"/>
  <c r="I1419" i="5"/>
  <c r="G957" i="5"/>
  <c r="I956" i="5"/>
  <c r="G1650" i="5"/>
  <c r="I1649" i="5"/>
  <c r="G1368" i="5"/>
  <c r="I1367" i="5"/>
  <c r="G1112" i="5"/>
  <c r="I1111" i="5"/>
  <c r="G1208" i="5"/>
  <c r="I1207" i="5"/>
  <c r="G1771" i="5"/>
  <c r="I1770" i="5"/>
  <c r="G931" i="5"/>
  <c r="I931" i="5" s="1"/>
  <c r="I930" i="5"/>
  <c r="G538" i="5"/>
  <c r="I537" i="5"/>
  <c r="G777" i="5"/>
  <c r="I776" i="5"/>
  <c r="G1991" i="5"/>
  <c r="I1990" i="5"/>
  <c r="G1799" i="5"/>
  <c r="I1798" i="5"/>
  <c r="G264" i="5"/>
  <c r="I263" i="5"/>
  <c r="G78" i="5"/>
  <c r="I77" i="5"/>
  <c r="G1048" i="5"/>
  <c r="I1047" i="5"/>
  <c r="G440" i="5"/>
  <c r="I439" i="5"/>
  <c r="G1911" i="5"/>
  <c r="I1910" i="5"/>
  <c r="G826" i="5"/>
  <c r="I825" i="5"/>
  <c r="G39" i="5"/>
  <c r="I38" i="5"/>
  <c r="G1843" i="5"/>
  <c r="I1842" i="5"/>
  <c r="G403" i="1" l="1"/>
  <c r="G404" i="1" s="1"/>
  <c r="G405" i="1" s="1"/>
  <c r="G406" i="1" s="1"/>
  <c r="G407" i="1" s="1"/>
  <c r="G408" i="1" s="1"/>
  <c r="G409" i="1" s="1"/>
  <c r="G410" i="1" s="1"/>
  <c r="G411" i="1" s="1"/>
  <c r="G412" i="1" s="1"/>
  <c r="G413" i="1" s="1"/>
  <c r="G414" i="1" s="1"/>
  <c r="G415" i="1" s="1"/>
  <c r="G416" i="1" s="1"/>
  <c r="I416" i="1" s="1"/>
  <c r="J416" i="1" s="1"/>
  <c r="G778" i="5"/>
  <c r="I777" i="5"/>
  <c r="G1912" i="5"/>
  <c r="I1911" i="5"/>
  <c r="G1421" i="5"/>
  <c r="I1420" i="5"/>
  <c r="G958" i="5"/>
  <c r="I957" i="5"/>
  <c r="G265" i="5"/>
  <c r="I264" i="5"/>
  <c r="G1844" i="5"/>
  <c r="I1843" i="5"/>
  <c r="G441" i="5"/>
  <c r="I440" i="5"/>
  <c r="G1800" i="5"/>
  <c r="I1799" i="5"/>
  <c r="G1369" i="5"/>
  <c r="I1368" i="5"/>
  <c r="G145" i="5"/>
  <c r="I144" i="5"/>
  <c r="G2108" i="5"/>
  <c r="I2107" i="5"/>
  <c r="G827" i="5"/>
  <c r="I826" i="5"/>
  <c r="G1209" i="5"/>
  <c r="I1208" i="5"/>
  <c r="G539" i="5"/>
  <c r="I538" i="5"/>
  <c r="G1157" i="5"/>
  <c r="I1156" i="5"/>
  <c r="G79" i="5"/>
  <c r="I78" i="5"/>
  <c r="G664" i="5"/>
  <c r="I663" i="5"/>
  <c r="G1113" i="5"/>
  <c r="I1112" i="5"/>
  <c r="G40" i="5"/>
  <c r="I39" i="5"/>
  <c r="G1049" i="5"/>
  <c r="I1048" i="5"/>
  <c r="G1992" i="5"/>
  <c r="I1991" i="5"/>
  <c r="G1772" i="5"/>
  <c r="I1771" i="5"/>
  <c r="G1651" i="5"/>
  <c r="I1650" i="5"/>
  <c r="G1542" i="5"/>
  <c r="I1541" i="5"/>
  <c r="G1281" i="5"/>
  <c r="I1280" i="5"/>
  <c r="G417" i="1" l="1"/>
  <c r="G418" i="1" s="1"/>
  <c r="G419" i="1" s="1"/>
  <c r="G420" i="1" s="1"/>
  <c r="G421" i="1" s="1"/>
  <c r="G422" i="1" s="1"/>
  <c r="G423" i="1" s="1"/>
  <c r="G424" i="1" s="1"/>
  <c r="G425" i="1" s="1"/>
  <c r="G426" i="1" s="1"/>
  <c r="G427" i="1" s="1"/>
  <c r="G428" i="1" s="1"/>
  <c r="G429" i="1" s="1"/>
  <c r="I429" i="1" s="1"/>
  <c r="J429" i="1" s="1"/>
  <c r="G959" i="5"/>
  <c r="I958" i="5"/>
  <c r="G828" i="5"/>
  <c r="I827" i="5"/>
  <c r="G41" i="5"/>
  <c r="I40" i="5"/>
  <c r="G1422" i="5"/>
  <c r="I1421" i="5"/>
  <c r="G80" i="5"/>
  <c r="I79" i="5"/>
  <c r="G1652" i="5"/>
  <c r="I1651" i="5"/>
  <c r="G442" i="5"/>
  <c r="I441" i="5"/>
  <c r="G1773" i="5"/>
  <c r="I1773" i="5" s="1"/>
  <c r="I1772" i="5"/>
  <c r="G1114" i="5"/>
  <c r="I1113" i="5"/>
  <c r="G540" i="5"/>
  <c r="I539" i="5"/>
  <c r="G146" i="5"/>
  <c r="I145" i="5"/>
  <c r="G1845" i="5"/>
  <c r="I1844" i="5"/>
  <c r="G1913" i="5"/>
  <c r="I1912" i="5"/>
  <c r="G1543" i="5"/>
  <c r="I1542" i="5"/>
  <c r="G2109" i="5"/>
  <c r="I2108" i="5"/>
  <c r="G1050" i="5"/>
  <c r="I1049" i="5"/>
  <c r="G1801" i="5"/>
  <c r="I1800" i="5"/>
  <c r="G1158" i="5"/>
  <c r="I1157" i="5"/>
  <c r="G1282" i="5"/>
  <c r="I1281" i="5"/>
  <c r="G1993" i="5"/>
  <c r="I1992" i="5"/>
  <c r="G665" i="5"/>
  <c r="I664" i="5"/>
  <c r="G1210" i="5"/>
  <c r="I1209" i="5"/>
  <c r="G1370" i="5"/>
  <c r="I1369" i="5"/>
  <c r="G266" i="5"/>
  <c r="I265" i="5"/>
  <c r="G779" i="5"/>
  <c r="I778" i="5"/>
  <c r="G430" i="1" l="1"/>
  <c r="G431" i="1" s="1"/>
  <c r="G432" i="1" s="1"/>
  <c r="G433" i="1" s="1"/>
  <c r="G434" i="1" s="1"/>
  <c r="G435" i="1" s="1"/>
  <c r="G436" i="1" s="1"/>
  <c r="G437" i="1" s="1"/>
  <c r="G438" i="1" s="1"/>
  <c r="G439" i="1" s="1"/>
  <c r="G440" i="1" s="1"/>
  <c r="G441" i="1" s="1"/>
  <c r="G442" i="1" s="1"/>
  <c r="G443" i="1" s="1"/>
  <c r="G444" i="1" s="1"/>
  <c r="I444" i="1" s="1"/>
  <c r="J444" i="1" s="1"/>
  <c r="G1994" i="5"/>
  <c r="I1993" i="5"/>
  <c r="G1423" i="5"/>
  <c r="I1422" i="5"/>
  <c r="G267" i="5"/>
  <c r="I266" i="5"/>
  <c r="G1371" i="5"/>
  <c r="I1370" i="5"/>
  <c r="G1283" i="5"/>
  <c r="I1282" i="5"/>
  <c r="G2110" i="5"/>
  <c r="I2109" i="5"/>
  <c r="G147" i="5"/>
  <c r="I146" i="5"/>
  <c r="G443" i="5"/>
  <c r="I442" i="5"/>
  <c r="G42" i="5"/>
  <c r="I41" i="5"/>
  <c r="G1051" i="5"/>
  <c r="I1050" i="5"/>
  <c r="G1211" i="5"/>
  <c r="I1210" i="5"/>
  <c r="G1159" i="5"/>
  <c r="I1158" i="5"/>
  <c r="G1544" i="5"/>
  <c r="I1543" i="5"/>
  <c r="G541" i="5"/>
  <c r="I540" i="5"/>
  <c r="G1653" i="5"/>
  <c r="I1652" i="5"/>
  <c r="G829" i="5"/>
  <c r="I828" i="5"/>
  <c r="G1846" i="5"/>
  <c r="I1845" i="5"/>
  <c r="G780" i="5"/>
  <c r="I779" i="5"/>
  <c r="G666" i="5"/>
  <c r="I665" i="5"/>
  <c r="G1802" i="5"/>
  <c r="I1801" i="5"/>
  <c r="G1914" i="5"/>
  <c r="I1913" i="5"/>
  <c r="G1115" i="5"/>
  <c r="I1114" i="5"/>
  <c r="G81" i="5"/>
  <c r="I80" i="5"/>
  <c r="G960" i="5"/>
  <c r="I959" i="5"/>
  <c r="G445" i="1" l="1"/>
  <c r="G446" i="1" s="1"/>
  <c r="G447" i="1" s="1"/>
  <c r="G448" i="1" s="1"/>
  <c r="G449" i="1" s="1"/>
  <c r="G450" i="1" s="1"/>
  <c r="G451" i="1" s="1"/>
  <c r="G452" i="1" s="1"/>
  <c r="G453" i="1" s="1"/>
  <c r="G454" i="1" s="1"/>
  <c r="G455" i="1" s="1"/>
  <c r="G456" i="1" s="1"/>
  <c r="G457" i="1" s="1"/>
  <c r="G458" i="1" s="1"/>
  <c r="I458" i="1" s="1"/>
  <c r="J458" i="1" s="1"/>
  <c r="G1803" i="5"/>
  <c r="I1802" i="5"/>
  <c r="G1372" i="5"/>
  <c r="I1371" i="5"/>
  <c r="G961" i="5"/>
  <c r="I960" i="5"/>
  <c r="G82" i="5"/>
  <c r="I81" i="5"/>
  <c r="G667" i="5"/>
  <c r="I666" i="5"/>
  <c r="G1654" i="5"/>
  <c r="I1653" i="5"/>
  <c r="G1212" i="5"/>
  <c r="I1211" i="5"/>
  <c r="G148" i="5"/>
  <c r="I147" i="5"/>
  <c r="G268" i="5"/>
  <c r="I267" i="5"/>
  <c r="G444" i="5"/>
  <c r="I443" i="5"/>
  <c r="G830" i="5"/>
  <c r="I829" i="5"/>
  <c r="G1116" i="5"/>
  <c r="I1115" i="5"/>
  <c r="G781" i="5"/>
  <c r="I780" i="5"/>
  <c r="G542" i="5"/>
  <c r="I541" i="5"/>
  <c r="G1052" i="5"/>
  <c r="I1051" i="5"/>
  <c r="G2111" i="5"/>
  <c r="I2110" i="5"/>
  <c r="G1424" i="5"/>
  <c r="I1423" i="5"/>
  <c r="G1160" i="5"/>
  <c r="I1159" i="5"/>
  <c r="G1915" i="5"/>
  <c r="I1914" i="5"/>
  <c r="G1847" i="5"/>
  <c r="I1846" i="5"/>
  <c r="G1545" i="5"/>
  <c r="I1544" i="5"/>
  <c r="G43" i="5"/>
  <c r="I42" i="5"/>
  <c r="G1284" i="5"/>
  <c r="I1283" i="5"/>
  <c r="G1995" i="5"/>
  <c r="I1994" i="5"/>
  <c r="G459" i="1" l="1"/>
  <c r="G460" i="1" s="1"/>
  <c r="G461" i="1" s="1"/>
  <c r="G462" i="1" s="1"/>
  <c r="G463" i="1" s="1"/>
  <c r="G464" i="1" s="1"/>
  <c r="G465" i="1" s="1"/>
  <c r="G466" i="1" s="1"/>
  <c r="G467" i="1" s="1"/>
  <c r="G468" i="1" s="1"/>
  <c r="G469" i="1" s="1"/>
  <c r="G470" i="1" s="1"/>
  <c r="G471" i="1" s="1"/>
  <c r="G472" i="1" s="1"/>
  <c r="G473" i="1" s="1"/>
  <c r="G474" i="1" s="1"/>
  <c r="G475" i="1" s="1"/>
  <c r="G476" i="1" s="1"/>
  <c r="I476" i="1" s="1"/>
  <c r="J476" i="1" s="1"/>
  <c r="G1117" i="5"/>
  <c r="I1116" i="5"/>
  <c r="G1996" i="5"/>
  <c r="I1995" i="5"/>
  <c r="G1285" i="5"/>
  <c r="I1284" i="5"/>
  <c r="G1916" i="5"/>
  <c r="I1915" i="5"/>
  <c r="G1053" i="5"/>
  <c r="I1052" i="5"/>
  <c r="G831" i="5"/>
  <c r="I830" i="5"/>
  <c r="G1213" i="5"/>
  <c r="I1212" i="5"/>
  <c r="G962" i="5"/>
  <c r="I961" i="5"/>
  <c r="G2112" i="5"/>
  <c r="I2111" i="5"/>
  <c r="G83" i="5"/>
  <c r="I82" i="5"/>
  <c r="G44" i="5"/>
  <c r="I43" i="5"/>
  <c r="G1161" i="5"/>
  <c r="I1160" i="5"/>
  <c r="G543" i="5"/>
  <c r="I542" i="5"/>
  <c r="G445" i="5"/>
  <c r="I444" i="5"/>
  <c r="G1655" i="5"/>
  <c r="I1654" i="5"/>
  <c r="G1373" i="5"/>
  <c r="I1372" i="5"/>
  <c r="G1848" i="5"/>
  <c r="I1847" i="5"/>
  <c r="G149" i="5"/>
  <c r="I148" i="5"/>
  <c r="G1546" i="5"/>
  <c r="I1545" i="5"/>
  <c r="G1425" i="5"/>
  <c r="I1424" i="5"/>
  <c r="G782" i="5"/>
  <c r="I781" i="5"/>
  <c r="G269" i="5"/>
  <c r="I268" i="5"/>
  <c r="G668" i="5"/>
  <c r="I667" i="5"/>
  <c r="G1804" i="5"/>
  <c r="I1803" i="5"/>
  <c r="G477" i="1" l="1"/>
  <c r="G478" i="1" s="1"/>
  <c r="G479" i="1" s="1"/>
  <c r="G480" i="1" s="1"/>
  <c r="G481" i="1" s="1"/>
  <c r="G482" i="1" s="1"/>
  <c r="G483" i="1" s="1"/>
  <c r="G484" i="1" s="1"/>
  <c r="G485" i="1" s="1"/>
  <c r="G486" i="1" s="1"/>
  <c r="I486" i="1" s="1"/>
  <c r="J486" i="1" s="1"/>
  <c r="G1374" i="5"/>
  <c r="I1373" i="5"/>
  <c r="G1426" i="5"/>
  <c r="I1425" i="5"/>
  <c r="G669" i="5"/>
  <c r="I668" i="5"/>
  <c r="G1547" i="5"/>
  <c r="I1546" i="5"/>
  <c r="G1656" i="5"/>
  <c r="I1655" i="5"/>
  <c r="G45" i="5"/>
  <c r="I44" i="5"/>
  <c r="G1214" i="5"/>
  <c r="I1213" i="5"/>
  <c r="G1286" i="5"/>
  <c r="I1285" i="5"/>
  <c r="G1917" i="5"/>
  <c r="I1916" i="5"/>
  <c r="G270" i="5"/>
  <c r="I269" i="5"/>
  <c r="G150" i="5"/>
  <c r="I149" i="5"/>
  <c r="G446" i="5"/>
  <c r="I445" i="5"/>
  <c r="G84" i="5"/>
  <c r="I83" i="5"/>
  <c r="G832" i="5"/>
  <c r="I831" i="5"/>
  <c r="G1997" i="5"/>
  <c r="I1996" i="5"/>
  <c r="G1805" i="5"/>
  <c r="I1804" i="5"/>
  <c r="G963" i="5"/>
  <c r="I962" i="5"/>
  <c r="G1162" i="5"/>
  <c r="I1161" i="5"/>
  <c r="G783" i="5"/>
  <c r="I782" i="5"/>
  <c r="G1849" i="5"/>
  <c r="I1848" i="5"/>
  <c r="G544" i="5"/>
  <c r="I543" i="5"/>
  <c r="G2113" i="5"/>
  <c r="I2112" i="5"/>
  <c r="G1054" i="5"/>
  <c r="I1053" i="5"/>
  <c r="G1118" i="5"/>
  <c r="I1117" i="5"/>
  <c r="G487" i="1" l="1"/>
  <c r="G488" i="1" s="1"/>
  <c r="G489" i="1" s="1"/>
  <c r="G490" i="1" s="1"/>
  <c r="G491" i="1" s="1"/>
  <c r="G492" i="1" s="1"/>
  <c r="G493" i="1" s="1"/>
  <c r="G494" i="1" s="1"/>
  <c r="G495" i="1" s="1"/>
  <c r="G496" i="1" s="1"/>
  <c r="G497" i="1" s="1"/>
  <c r="G498" i="1" s="1"/>
  <c r="G499" i="1" s="1"/>
  <c r="G500" i="1" s="1"/>
  <c r="G501" i="1" s="1"/>
  <c r="I501" i="1" s="1"/>
  <c r="J501" i="1" s="1"/>
  <c r="G1119" i="5"/>
  <c r="I1118" i="5"/>
  <c r="G1055" i="5"/>
  <c r="I1054" i="5"/>
  <c r="G784" i="5"/>
  <c r="I783" i="5"/>
  <c r="G1998" i="5"/>
  <c r="I1997" i="5"/>
  <c r="G151" i="5"/>
  <c r="I150" i="5"/>
  <c r="G1215" i="5"/>
  <c r="I1214" i="5"/>
  <c r="G670" i="5"/>
  <c r="I669" i="5"/>
  <c r="G1850" i="5"/>
  <c r="I1849" i="5"/>
  <c r="G1548" i="5"/>
  <c r="I1547" i="5"/>
  <c r="G2114" i="5"/>
  <c r="I2114" i="5" s="1"/>
  <c r="I2113" i="5"/>
  <c r="G1163" i="5"/>
  <c r="I1163" i="5" s="1"/>
  <c r="I1162" i="5"/>
  <c r="G833" i="5"/>
  <c r="I832" i="5"/>
  <c r="G271" i="5"/>
  <c r="I270" i="5"/>
  <c r="G46" i="5"/>
  <c r="I45" i="5"/>
  <c r="G1427" i="5"/>
  <c r="I1426" i="5"/>
  <c r="G1806" i="5"/>
  <c r="I1805" i="5"/>
  <c r="G1287" i="5"/>
  <c r="I1286" i="5"/>
  <c r="G447" i="5"/>
  <c r="I446" i="5"/>
  <c r="G545" i="5"/>
  <c r="I544" i="5"/>
  <c r="G964" i="5"/>
  <c r="I963" i="5"/>
  <c r="G85" i="5"/>
  <c r="I84" i="5"/>
  <c r="G1918" i="5"/>
  <c r="I1917" i="5"/>
  <c r="G1657" i="5"/>
  <c r="I1656" i="5"/>
  <c r="G1375" i="5"/>
  <c r="I1374" i="5"/>
  <c r="G502" i="1" l="1"/>
  <c r="G503" i="1" s="1"/>
  <c r="G504" i="1" s="1"/>
  <c r="G505" i="1" s="1"/>
  <c r="G506" i="1" s="1"/>
  <c r="G507" i="1" s="1"/>
  <c r="G508" i="1" s="1"/>
  <c r="G509" i="1" s="1"/>
  <c r="G510" i="1" s="1"/>
  <c r="G511" i="1" s="1"/>
  <c r="G512" i="1" s="1"/>
  <c r="G513" i="1" s="1"/>
  <c r="G514" i="1" s="1"/>
  <c r="G515" i="1" s="1"/>
  <c r="G516" i="1" s="1"/>
  <c r="G517" i="1" s="1"/>
  <c r="G518" i="1" s="1"/>
  <c r="G519" i="1" s="1"/>
  <c r="G520" i="1" s="1"/>
  <c r="I520" i="1" s="1"/>
  <c r="J520" i="1" s="1"/>
  <c r="G965" i="5"/>
  <c r="I964" i="5"/>
  <c r="G834" i="5"/>
  <c r="I833" i="5"/>
  <c r="G1658" i="5"/>
  <c r="I1657" i="5"/>
  <c r="G546" i="5"/>
  <c r="I545" i="5"/>
  <c r="G1428" i="5"/>
  <c r="I1427" i="5"/>
  <c r="G671" i="5"/>
  <c r="I670" i="5"/>
  <c r="G785" i="5"/>
  <c r="I784" i="5"/>
  <c r="G1851" i="5"/>
  <c r="I1850" i="5"/>
  <c r="G1216" i="5"/>
  <c r="I1215" i="5"/>
  <c r="G1056" i="5"/>
  <c r="I1055" i="5"/>
  <c r="G1376" i="5"/>
  <c r="I1375" i="5"/>
  <c r="G1999" i="5"/>
  <c r="I1998" i="5"/>
  <c r="G1919" i="5"/>
  <c r="I1918" i="5"/>
  <c r="G1807" i="5"/>
  <c r="I1806" i="5"/>
  <c r="G448" i="5"/>
  <c r="I447" i="5"/>
  <c r="G47" i="5"/>
  <c r="I46" i="5"/>
  <c r="G86" i="5"/>
  <c r="I85" i="5"/>
  <c r="G1288" i="5"/>
  <c r="I1287" i="5"/>
  <c r="G272" i="5"/>
  <c r="I271" i="5"/>
  <c r="G1549" i="5"/>
  <c r="I1548" i="5"/>
  <c r="G152" i="5"/>
  <c r="I151" i="5"/>
  <c r="G1120" i="5"/>
  <c r="I1119" i="5"/>
  <c r="G521" i="1" l="1"/>
  <c r="G522" i="1" s="1"/>
  <c r="G523" i="1" s="1"/>
  <c r="G524" i="1" s="1"/>
  <c r="G525" i="1" s="1"/>
  <c r="G526" i="1" s="1"/>
  <c r="G527" i="1" s="1"/>
  <c r="G528" i="1" s="1"/>
  <c r="G529" i="1" s="1"/>
  <c r="G530" i="1" s="1"/>
  <c r="G531" i="1" s="1"/>
  <c r="G532" i="1" s="1"/>
  <c r="G533" i="1" s="1"/>
  <c r="G534" i="1" s="1"/>
  <c r="G535" i="1" s="1"/>
  <c r="G536" i="1" s="1"/>
  <c r="G537" i="1" s="1"/>
  <c r="G538" i="1" s="1"/>
  <c r="G539" i="1" s="1"/>
  <c r="G540" i="1" s="1"/>
  <c r="G541" i="1" s="1"/>
  <c r="G542" i="1" s="1"/>
  <c r="G543" i="1" s="1"/>
  <c r="G544" i="1" s="1"/>
  <c r="G545" i="1" s="1"/>
  <c r="G546" i="1" s="1"/>
  <c r="G547" i="1" s="1"/>
  <c r="I547" i="1" s="1"/>
  <c r="J547" i="1" s="1"/>
  <c r="G547" i="5"/>
  <c r="I546" i="5"/>
  <c r="G449" i="5"/>
  <c r="I448" i="5"/>
  <c r="G1377" i="5"/>
  <c r="I1376" i="5"/>
  <c r="G786" i="5"/>
  <c r="I785" i="5"/>
  <c r="G1659" i="5"/>
  <c r="I1658" i="5"/>
  <c r="G48" i="5"/>
  <c r="I47" i="5"/>
  <c r="G273" i="5"/>
  <c r="I272" i="5"/>
  <c r="G1121" i="5"/>
  <c r="I1120" i="5"/>
  <c r="G1289" i="5"/>
  <c r="I1289" i="5" s="1"/>
  <c r="I1288" i="5"/>
  <c r="G1808" i="5"/>
  <c r="I1807" i="5"/>
  <c r="G1057" i="5"/>
  <c r="I1056" i="5"/>
  <c r="G672" i="5"/>
  <c r="I671" i="5"/>
  <c r="G835" i="5"/>
  <c r="I834" i="5"/>
  <c r="G1550" i="5"/>
  <c r="I1549" i="5"/>
  <c r="G2000" i="5"/>
  <c r="I1999" i="5"/>
  <c r="G1852" i="5"/>
  <c r="I1851" i="5"/>
  <c r="G153" i="5"/>
  <c r="I152" i="5"/>
  <c r="G87" i="5"/>
  <c r="I86" i="5"/>
  <c r="G1920" i="5"/>
  <c r="I1919" i="5"/>
  <c r="G1217" i="5"/>
  <c r="I1216" i="5"/>
  <c r="G1429" i="5"/>
  <c r="I1428" i="5"/>
  <c r="G966" i="5"/>
  <c r="I965" i="5"/>
  <c r="G548" i="1" l="1"/>
  <c r="G549" i="1" s="1"/>
  <c r="G550" i="1" s="1"/>
  <c r="G551" i="1" s="1"/>
  <c r="G552" i="1" s="1"/>
  <c r="G553" i="1" s="1"/>
  <c r="G554" i="1" s="1"/>
  <c r="G555" i="1" s="1"/>
  <c r="G556" i="1" s="1"/>
  <c r="G557" i="1" s="1"/>
  <c r="G558" i="1" s="1"/>
  <c r="G559" i="1" s="1"/>
  <c r="G560" i="1" s="1"/>
  <c r="G561" i="1" s="1"/>
  <c r="I561" i="1" s="1"/>
  <c r="J561" i="1" s="1"/>
  <c r="G1853" i="5"/>
  <c r="I1852" i="5"/>
  <c r="G2001" i="5"/>
  <c r="I2000" i="5"/>
  <c r="G1122" i="5"/>
  <c r="I1121" i="5"/>
  <c r="G967" i="5"/>
  <c r="I966" i="5"/>
  <c r="G88" i="5"/>
  <c r="I88" i="5" s="1"/>
  <c r="I87" i="5"/>
  <c r="G1551" i="5"/>
  <c r="I1550" i="5"/>
  <c r="G1809" i="5"/>
  <c r="I1808" i="5"/>
  <c r="G49" i="5"/>
  <c r="I49" i="5" s="1"/>
  <c r="I48" i="5"/>
  <c r="G450" i="5"/>
  <c r="I449" i="5"/>
  <c r="G787" i="5"/>
  <c r="I786" i="5"/>
  <c r="G1378" i="5"/>
  <c r="I1377" i="5"/>
  <c r="G673" i="5"/>
  <c r="I672" i="5"/>
  <c r="G1058" i="5"/>
  <c r="I1057" i="5"/>
  <c r="G1430" i="5"/>
  <c r="I1429" i="5"/>
  <c r="G154" i="5"/>
  <c r="I153" i="5"/>
  <c r="G836" i="5"/>
  <c r="I835" i="5"/>
  <c r="G1660" i="5"/>
  <c r="I1659" i="5"/>
  <c r="G548" i="5"/>
  <c r="I547" i="5"/>
  <c r="G1218" i="5"/>
  <c r="I1217" i="5"/>
  <c r="G1921" i="5"/>
  <c r="I1920" i="5"/>
  <c r="G274" i="5"/>
  <c r="I273" i="5"/>
  <c r="G562" i="1" l="1"/>
  <c r="G563" i="1" s="1"/>
  <c r="G564" i="1" s="1"/>
  <c r="G565" i="1" s="1"/>
  <c r="G566" i="1" s="1"/>
  <c r="G567" i="1" s="1"/>
  <c r="G568" i="1" s="1"/>
  <c r="G569" i="1" s="1"/>
  <c r="G570" i="1" s="1"/>
  <c r="G571" i="1" s="1"/>
  <c r="G572" i="1" s="1"/>
  <c r="G573" i="1" s="1"/>
  <c r="G574" i="1" s="1"/>
  <c r="G575" i="1" s="1"/>
  <c r="G576" i="1" s="1"/>
  <c r="G577" i="1" s="1"/>
  <c r="I577" i="1" s="1"/>
  <c r="J577" i="1" s="1"/>
  <c r="G1219" i="5"/>
  <c r="I1218" i="5"/>
  <c r="G155" i="5"/>
  <c r="I154" i="5"/>
  <c r="G1379" i="5"/>
  <c r="I1378" i="5"/>
  <c r="G1810" i="5"/>
  <c r="I1810" i="5" s="1"/>
  <c r="I1809" i="5"/>
  <c r="G1123" i="5"/>
  <c r="I1122" i="5"/>
  <c r="G837" i="5"/>
  <c r="I836" i="5"/>
  <c r="G674" i="5"/>
  <c r="I673" i="5"/>
  <c r="G1431" i="5"/>
  <c r="I1430" i="5"/>
  <c r="G788" i="5"/>
  <c r="I787" i="5"/>
  <c r="G1552" i="5"/>
  <c r="I1551" i="5"/>
  <c r="G2002" i="5"/>
  <c r="I2001" i="5"/>
  <c r="G1922" i="5"/>
  <c r="I1921" i="5"/>
  <c r="G968" i="5"/>
  <c r="I967" i="5"/>
  <c r="G549" i="5"/>
  <c r="I548" i="5"/>
  <c r="G275" i="5"/>
  <c r="I274" i="5"/>
  <c r="G1661" i="5"/>
  <c r="I1660" i="5"/>
  <c r="G1059" i="5"/>
  <c r="I1058" i="5"/>
  <c r="G451" i="5"/>
  <c r="I450" i="5"/>
  <c r="G1854" i="5"/>
  <c r="I1853" i="5"/>
  <c r="G578" i="1" l="1"/>
  <c r="G579" i="1" s="1"/>
  <c r="G580" i="1" s="1"/>
  <c r="G581" i="1" s="1"/>
  <c r="G582" i="1" s="1"/>
  <c r="G583" i="1" s="1"/>
  <c r="G584" i="1" s="1"/>
  <c r="G585" i="1" s="1"/>
  <c r="G586" i="1" s="1"/>
  <c r="G587" i="1" s="1"/>
  <c r="G588" i="1" s="1"/>
  <c r="G589" i="1" s="1"/>
  <c r="G590" i="1" s="1"/>
  <c r="G591" i="1" s="1"/>
  <c r="G592" i="1" s="1"/>
  <c r="G593" i="1" s="1"/>
  <c r="G594" i="1" s="1"/>
  <c r="G595" i="1" s="1"/>
  <c r="G596" i="1" s="1"/>
  <c r="G597" i="1" s="1"/>
  <c r="G598" i="1" s="1"/>
  <c r="I598" i="1" s="1"/>
  <c r="J598" i="1" s="1"/>
  <c r="G1923" i="5"/>
  <c r="I1922" i="5"/>
  <c r="G1855" i="5"/>
  <c r="I1854" i="5"/>
  <c r="G675" i="5"/>
  <c r="I674" i="5"/>
  <c r="G452" i="5"/>
  <c r="I451" i="5"/>
  <c r="G550" i="5"/>
  <c r="I549" i="5"/>
  <c r="G1553" i="5"/>
  <c r="I1552" i="5"/>
  <c r="G838" i="5"/>
  <c r="I837" i="5"/>
  <c r="G156" i="5"/>
  <c r="I155" i="5"/>
  <c r="G276" i="5"/>
  <c r="I275" i="5"/>
  <c r="G1662" i="5"/>
  <c r="I1661" i="5"/>
  <c r="G1432" i="5"/>
  <c r="I1431" i="5"/>
  <c r="G2003" i="5"/>
  <c r="I2002" i="5"/>
  <c r="G1380" i="5"/>
  <c r="I1379" i="5"/>
  <c r="G1060" i="5"/>
  <c r="I1059" i="5"/>
  <c r="G969" i="5"/>
  <c r="I968" i="5"/>
  <c r="G789" i="5"/>
  <c r="I788" i="5"/>
  <c r="G1124" i="5"/>
  <c r="I1123" i="5"/>
  <c r="G1220" i="5"/>
  <c r="I1219" i="5"/>
  <c r="G599" i="1" l="1"/>
  <c r="G600" i="1" s="1"/>
  <c r="G601" i="1" s="1"/>
  <c r="G602" i="1" s="1"/>
  <c r="G603" i="1" s="1"/>
  <c r="G604" i="1" s="1"/>
  <c r="G605" i="1" s="1"/>
  <c r="G606" i="1" s="1"/>
  <c r="G607" i="1" s="1"/>
  <c r="G608" i="1" s="1"/>
  <c r="G609" i="1" s="1"/>
  <c r="G610" i="1" s="1"/>
  <c r="G611" i="1" s="1"/>
  <c r="G612" i="1" s="1"/>
  <c r="G613" i="1" s="1"/>
  <c r="G614" i="1" s="1"/>
  <c r="G615" i="1" s="1"/>
  <c r="G616" i="1" s="1"/>
  <c r="I616" i="1" s="1"/>
  <c r="J616" i="1" s="1"/>
  <c r="G790" i="5"/>
  <c r="I789" i="5"/>
  <c r="G157" i="5"/>
  <c r="I156" i="5"/>
  <c r="G970" i="5"/>
  <c r="I969" i="5"/>
  <c r="G1433" i="5"/>
  <c r="I1432" i="5"/>
  <c r="G839" i="5"/>
  <c r="I838" i="5"/>
  <c r="G676" i="5"/>
  <c r="I675" i="5"/>
  <c r="G1221" i="5"/>
  <c r="I1220" i="5"/>
  <c r="G1061" i="5"/>
  <c r="I1060" i="5"/>
  <c r="G1663" i="5"/>
  <c r="I1662" i="5"/>
  <c r="G1554" i="5"/>
  <c r="I1553" i="5"/>
  <c r="G1856" i="5"/>
  <c r="I1855" i="5"/>
  <c r="G453" i="5"/>
  <c r="I452" i="5"/>
  <c r="G2004" i="5"/>
  <c r="I2003" i="5"/>
  <c r="G1125" i="5"/>
  <c r="I1124" i="5"/>
  <c r="G1381" i="5"/>
  <c r="I1381" i="5" s="1"/>
  <c r="I1380" i="5"/>
  <c r="G277" i="5"/>
  <c r="I276" i="5"/>
  <c r="G551" i="5"/>
  <c r="I550" i="5"/>
  <c r="G1924" i="5"/>
  <c r="I1923" i="5"/>
  <c r="G617" i="1" l="1"/>
  <c r="G618" i="1" s="1"/>
  <c r="G619" i="1" s="1"/>
  <c r="G620" i="1" s="1"/>
  <c r="G621" i="1" s="1"/>
  <c r="G622" i="1" s="1"/>
  <c r="G623" i="1" s="1"/>
  <c r="G624" i="1" s="1"/>
  <c r="G625" i="1" s="1"/>
  <c r="G626" i="1" s="1"/>
  <c r="G627" i="1" s="1"/>
  <c r="G628" i="1" s="1"/>
  <c r="G629" i="1" s="1"/>
  <c r="G630" i="1" s="1"/>
  <c r="G631" i="1" s="1"/>
  <c r="G632" i="1" s="1"/>
  <c r="G633" i="1" s="1"/>
  <c r="G634" i="1" s="1"/>
  <c r="G635" i="1" s="1"/>
  <c r="G636" i="1" s="1"/>
  <c r="G637" i="1" s="1"/>
  <c r="G638" i="1" s="1"/>
  <c r="G639" i="1" s="1"/>
  <c r="G640" i="1" s="1"/>
  <c r="I640" i="1" s="1"/>
  <c r="J640" i="1" s="1"/>
  <c r="G454" i="5"/>
  <c r="I453" i="5"/>
  <c r="G1857" i="5"/>
  <c r="I1856" i="5"/>
  <c r="G1222" i="5"/>
  <c r="I1222" i="5" s="1"/>
  <c r="I1221" i="5"/>
  <c r="G971" i="5"/>
  <c r="I970" i="5"/>
  <c r="G278" i="5"/>
  <c r="I277" i="5"/>
  <c r="G1434" i="5"/>
  <c r="I1433" i="5"/>
  <c r="G1925" i="5"/>
  <c r="I1924" i="5"/>
  <c r="G1126" i="5"/>
  <c r="I1126" i="5" s="1"/>
  <c r="I1125" i="5"/>
  <c r="G1555" i="5"/>
  <c r="I1554" i="5"/>
  <c r="G677" i="5"/>
  <c r="I676" i="5"/>
  <c r="G158" i="5"/>
  <c r="I157" i="5"/>
  <c r="G1062" i="5"/>
  <c r="I1061" i="5"/>
  <c r="G552" i="5"/>
  <c r="I551" i="5"/>
  <c r="G2005" i="5"/>
  <c r="I2004" i="5"/>
  <c r="G1664" i="5"/>
  <c r="I1663" i="5"/>
  <c r="G840" i="5"/>
  <c r="I839" i="5"/>
  <c r="G791" i="5"/>
  <c r="I790" i="5"/>
  <c r="G641" i="1" l="1"/>
  <c r="G642" i="1" s="1"/>
  <c r="G643" i="1" s="1"/>
  <c r="G644" i="1" s="1"/>
  <c r="G645" i="1" s="1"/>
  <c r="G646" i="1" s="1"/>
  <c r="G647" i="1" s="1"/>
  <c r="G648" i="1" s="1"/>
  <c r="G649" i="1" s="1"/>
  <c r="G650" i="1" s="1"/>
  <c r="G651" i="1" s="1"/>
  <c r="G652" i="1" s="1"/>
  <c r="G653" i="1" s="1"/>
  <c r="G654" i="1" s="1"/>
  <c r="G655" i="1" s="1"/>
  <c r="G656" i="1" s="1"/>
  <c r="G657" i="1" s="1"/>
  <c r="G658" i="1" s="1"/>
  <c r="G659" i="1" s="1"/>
  <c r="G660" i="1" s="1"/>
  <c r="G661" i="1" s="1"/>
  <c r="G662" i="1" s="1"/>
  <c r="G663" i="1" s="1"/>
  <c r="G664" i="1" s="1"/>
  <c r="G665" i="1" s="1"/>
  <c r="G666" i="1" s="1"/>
  <c r="G667" i="1" s="1"/>
  <c r="I667" i="1" s="1"/>
  <c r="J667" i="1" s="1"/>
  <c r="G841" i="5"/>
  <c r="I840" i="5"/>
  <c r="G1665" i="5"/>
  <c r="I1664" i="5"/>
  <c r="G1926" i="5"/>
  <c r="I1925" i="5"/>
  <c r="G972" i="5"/>
  <c r="I971" i="5"/>
  <c r="G1063" i="5"/>
  <c r="I1062" i="5"/>
  <c r="G2006" i="5"/>
  <c r="I2005" i="5"/>
  <c r="G678" i="5"/>
  <c r="I677" i="5"/>
  <c r="G1435" i="5"/>
  <c r="I1434" i="5"/>
  <c r="G1858" i="5"/>
  <c r="I1857" i="5"/>
  <c r="G159" i="5"/>
  <c r="I158" i="5"/>
  <c r="G792" i="5"/>
  <c r="I791" i="5"/>
  <c r="G553" i="5"/>
  <c r="I552" i="5"/>
  <c r="G1556" i="5"/>
  <c r="I1555" i="5"/>
  <c r="G279" i="5"/>
  <c r="I278" i="5"/>
  <c r="G455" i="5"/>
  <c r="I454" i="5"/>
  <c r="G668" i="1" l="1"/>
  <c r="G669" i="1" s="1"/>
  <c r="G670" i="1" s="1"/>
  <c r="G671" i="1" s="1"/>
  <c r="G672" i="1" s="1"/>
  <c r="G673" i="1" s="1"/>
  <c r="G674" i="1" s="1"/>
  <c r="G675" i="1" s="1"/>
  <c r="G676" i="1" s="1"/>
  <c r="G677" i="1" s="1"/>
  <c r="G678" i="1" s="1"/>
  <c r="G679" i="1" s="1"/>
  <c r="G680" i="1" s="1"/>
  <c r="G681" i="1" s="1"/>
  <c r="G682" i="1" s="1"/>
  <c r="G683" i="1" s="1"/>
  <c r="G684" i="1" s="1"/>
  <c r="G685" i="1" s="1"/>
  <c r="G686" i="1" s="1"/>
  <c r="G687" i="1" s="1"/>
  <c r="G688" i="1" s="1"/>
  <c r="G689" i="1" s="1"/>
  <c r="G690" i="1" s="1"/>
  <c r="G691" i="1" s="1"/>
  <c r="I691" i="1" s="1"/>
  <c r="J691" i="1" s="1"/>
  <c r="G554" i="5"/>
  <c r="I553" i="5"/>
  <c r="G793" i="5"/>
  <c r="I792" i="5"/>
  <c r="G679" i="5"/>
  <c r="I678" i="5"/>
  <c r="G1927" i="5"/>
  <c r="I1926" i="5"/>
  <c r="G973" i="5"/>
  <c r="I972" i="5"/>
  <c r="G280" i="5"/>
  <c r="I279" i="5"/>
  <c r="G160" i="5"/>
  <c r="I159" i="5"/>
  <c r="G2007" i="5"/>
  <c r="I2006" i="5"/>
  <c r="G1666" i="5"/>
  <c r="I1665" i="5"/>
  <c r="G1436" i="5"/>
  <c r="I1435" i="5"/>
  <c r="G456" i="5"/>
  <c r="I455" i="5"/>
  <c r="G1557" i="5"/>
  <c r="I1556" i="5"/>
  <c r="G1859" i="5"/>
  <c r="I1858" i="5"/>
  <c r="G1064" i="5"/>
  <c r="I1063" i="5"/>
  <c r="G842" i="5"/>
  <c r="I841" i="5"/>
  <c r="G692" i="1" l="1"/>
  <c r="G693" i="1" s="1"/>
  <c r="G694" i="1" s="1"/>
  <c r="G695" i="1" s="1"/>
  <c r="G696" i="1" s="1"/>
  <c r="G697" i="1" s="1"/>
  <c r="G698" i="1" s="1"/>
  <c r="G699" i="1" s="1"/>
  <c r="G700" i="1" s="1"/>
  <c r="G701" i="1" s="1"/>
  <c r="G702" i="1" s="1"/>
  <c r="G703" i="1" s="1"/>
  <c r="G704" i="1" s="1"/>
  <c r="G705" i="1" s="1"/>
  <c r="G706" i="1" s="1"/>
  <c r="G707" i="1" s="1"/>
  <c r="G708" i="1" s="1"/>
  <c r="G709" i="1" s="1"/>
  <c r="G710" i="1" s="1"/>
  <c r="G711" i="1" s="1"/>
  <c r="G712" i="1" s="1"/>
  <c r="G713" i="1" s="1"/>
  <c r="G714" i="1" s="1"/>
  <c r="G715" i="1" s="1"/>
  <c r="G716" i="1" s="1"/>
  <c r="G717" i="1" s="1"/>
  <c r="I717" i="1" s="1"/>
  <c r="J717" i="1" s="1"/>
  <c r="G718" i="1" s="1"/>
  <c r="G719" i="1" s="1"/>
  <c r="G720" i="1" s="1"/>
  <c r="G721" i="1" s="1"/>
  <c r="G722" i="1" s="1"/>
  <c r="G723" i="1" s="1"/>
  <c r="G724" i="1" s="1"/>
  <c r="G725" i="1" s="1"/>
  <c r="G726" i="1" s="1"/>
  <c r="G727" i="1" s="1"/>
  <c r="G728" i="1" s="1"/>
  <c r="G729" i="1" s="1"/>
  <c r="G730" i="1" s="1"/>
  <c r="G731" i="1" s="1"/>
  <c r="G732" i="1" s="1"/>
  <c r="G733" i="1" s="1"/>
  <c r="G734" i="1" s="1"/>
  <c r="G735" i="1" s="1"/>
  <c r="G736" i="1" s="1"/>
  <c r="I736" i="1" s="1"/>
  <c r="G1558" i="5"/>
  <c r="I1557" i="5"/>
  <c r="G1928" i="5"/>
  <c r="I1928" i="5" s="1"/>
  <c r="I1927" i="5"/>
  <c r="G457" i="5"/>
  <c r="I456" i="5"/>
  <c r="G161" i="5"/>
  <c r="I161" i="5" s="1"/>
  <c r="I160" i="5"/>
  <c r="G680" i="5"/>
  <c r="I679" i="5"/>
  <c r="G2008" i="5"/>
  <c r="I2007" i="5"/>
  <c r="G1065" i="5"/>
  <c r="I1064" i="5"/>
  <c r="G1437" i="5"/>
  <c r="I1436" i="5"/>
  <c r="G281" i="5"/>
  <c r="I280" i="5"/>
  <c r="G794" i="5"/>
  <c r="I793" i="5"/>
  <c r="G843" i="5"/>
  <c r="I842" i="5"/>
  <c r="G1860" i="5"/>
  <c r="I1859" i="5"/>
  <c r="G1667" i="5"/>
  <c r="I1666" i="5"/>
  <c r="G974" i="5"/>
  <c r="I973" i="5"/>
  <c r="G555" i="5"/>
  <c r="I554" i="5"/>
  <c r="J736" i="1" l="1"/>
  <c r="G1438" i="5"/>
  <c r="I1437" i="5"/>
  <c r="G844" i="5"/>
  <c r="I843" i="5"/>
  <c r="G1066" i="5"/>
  <c r="I1065" i="5"/>
  <c r="G458" i="5"/>
  <c r="I457" i="5"/>
  <c r="G1861" i="5"/>
  <c r="I1860" i="5"/>
  <c r="G795" i="5"/>
  <c r="I795" i="5" s="1"/>
  <c r="I794" i="5"/>
  <c r="G2009" i="5"/>
  <c r="I2008" i="5"/>
  <c r="G556" i="5"/>
  <c r="I555" i="5"/>
  <c r="G975" i="5"/>
  <c r="I974" i="5"/>
  <c r="G1668" i="5"/>
  <c r="I1667" i="5"/>
  <c r="G282" i="5"/>
  <c r="I281" i="5"/>
  <c r="G681" i="5"/>
  <c r="I680" i="5"/>
  <c r="G1559" i="5"/>
  <c r="I1558" i="5"/>
  <c r="G737" i="1" l="1"/>
  <c r="G738" i="1" s="1"/>
  <c r="G739" i="1" s="1"/>
  <c r="G740" i="1" s="1"/>
  <c r="G741" i="1" s="1"/>
  <c r="G742" i="1" s="1"/>
  <c r="G743" i="1" s="1"/>
  <c r="G744" i="1" s="1"/>
  <c r="G745" i="1" s="1"/>
  <c r="G746" i="1" s="1"/>
  <c r="G747" i="1" s="1"/>
  <c r="G748" i="1" s="1"/>
  <c r="G749" i="1" s="1"/>
  <c r="G750" i="1" s="1"/>
  <c r="G751" i="1" s="1"/>
  <c r="G752" i="1" s="1"/>
  <c r="I752" i="1" s="1"/>
  <c r="J752" i="1" s="1"/>
  <c r="G682" i="5"/>
  <c r="I682" i="5" s="1"/>
  <c r="I681" i="5"/>
  <c r="G283" i="5"/>
  <c r="I282" i="5"/>
  <c r="G2010" i="5"/>
  <c r="I2009" i="5"/>
  <c r="G1067" i="5"/>
  <c r="I1066" i="5"/>
  <c r="G557" i="5"/>
  <c r="I556" i="5"/>
  <c r="G1669" i="5"/>
  <c r="I1668" i="5"/>
  <c r="G845" i="5"/>
  <c r="I844" i="5"/>
  <c r="G459" i="5"/>
  <c r="I458" i="5"/>
  <c r="G1560" i="5"/>
  <c r="I1559" i="5"/>
  <c r="G976" i="5"/>
  <c r="I975" i="5"/>
  <c r="G1862" i="5"/>
  <c r="I1861" i="5"/>
  <c r="G1439" i="5"/>
  <c r="I1438" i="5"/>
  <c r="G753" i="1" l="1"/>
  <c r="G754" i="1" s="1"/>
  <c r="G755" i="1" s="1"/>
  <c r="G756" i="1" s="1"/>
  <c r="G757" i="1" s="1"/>
  <c r="G758" i="1" s="1"/>
  <c r="G759" i="1" s="1"/>
  <c r="G760" i="1" s="1"/>
  <c r="G761" i="1" s="1"/>
  <c r="G762" i="1" s="1"/>
  <c r="G763" i="1" s="1"/>
  <c r="G764" i="1" s="1"/>
  <c r="G765" i="1" s="1"/>
  <c r="G766" i="1" s="1"/>
  <c r="G767" i="1" s="1"/>
  <c r="G768" i="1" s="1"/>
  <c r="G769" i="1" s="1"/>
  <c r="G770" i="1" s="1"/>
  <c r="G771" i="1" s="1"/>
  <c r="G772" i="1" s="1"/>
  <c r="G773" i="1" s="1"/>
  <c r="G774" i="1" s="1"/>
  <c r="G775" i="1" s="1"/>
  <c r="G776" i="1" s="1"/>
  <c r="I776" i="1" s="1"/>
  <c r="J776" i="1" s="1"/>
  <c r="G460" i="5"/>
  <c r="I459" i="5"/>
  <c r="G846" i="5"/>
  <c r="I845" i="5"/>
  <c r="G2011" i="5"/>
  <c r="I2010" i="5"/>
  <c r="G977" i="5"/>
  <c r="I976" i="5"/>
  <c r="G1670" i="5"/>
  <c r="I1669" i="5"/>
  <c r="G284" i="5"/>
  <c r="I283" i="5"/>
  <c r="G1068" i="5"/>
  <c r="I1067" i="5"/>
  <c r="G1863" i="5"/>
  <c r="I1862" i="5"/>
  <c r="G1440" i="5"/>
  <c r="I1439" i="5"/>
  <c r="G1561" i="5"/>
  <c r="I1560" i="5"/>
  <c r="G558" i="5"/>
  <c r="I557" i="5"/>
  <c r="G777" i="1" l="1"/>
  <c r="G778" i="1" s="1"/>
  <c r="G779" i="1" s="1"/>
  <c r="G780" i="1" s="1"/>
  <c r="G781" i="1" s="1"/>
  <c r="G782" i="1" s="1"/>
  <c r="G783" i="1" s="1"/>
  <c r="G784" i="1" s="1"/>
  <c r="G785" i="1" s="1"/>
  <c r="G786" i="1" s="1"/>
  <c r="G787" i="1" s="1"/>
  <c r="G788" i="1" s="1"/>
  <c r="G789" i="1" s="1"/>
  <c r="G790" i="1" s="1"/>
  <c r="G791" i="1" s="1"/>
  <c r="G792" i="1" s="1"/>
  <c r="G793" i="1" s="1"/>
  <c r="G794" i="1" s="1"/>
  <c r="G795" i="1" s="1"/>
  <c r="I795" i="1" s="1"/>
  <c r="J795" i="1" s="1"/>
  <c r="G1864" i="5"/>
  <c r="I1864" i="5" s="1"/>
  <c r="I1863" i="5"/>
  <c r="G978" i="5"/>
  <c r="I977" i="5"/>
  <c r="G1069" i="5"/>
  <c r="I1068" i="5"/>
  <c r="G2012" i="5"/>
  <c r="I2011" i="5"/>
  <c r="G559" i="5"/>
  <c r="I558" i="5"/>
  <c r="G1562" i="5"/>
  <c r="I1561" i="5"/>
  <c r="G285" i="5"/>
  <c r="I284" i="5"/>
  <c r="G847" i="5"/>
  <c r="I846" i="5"/>
  <c r="G1441" i="5"/>
  <c r="I1441" i="5" s="1"/>
  <c r="I1440" i="5"/>
  <c r="G1671" i="5"/>
  <c r="I1670" i="5"/>
  <c r="G461" i="5"/>
  <c r="I460" i="5"/>
  <c r="G796" i="1" l="1"/>
  <c r="G797" i="1" s="1"/>
  <c r="G798" i="1" s="1"/>
  <c r="G799" i="1" s="1"/>
  <c r="G800" i="1" s="1"/>
  <c r="G801" i="1" s="1"/>
  <c r="G802" i="1" s="1"/>
  <c r="G803" i="1" s="1"/>
  <c r="G804" i="1" s="1"/>
  <c r="G805" i="1" s="1"/>
  <c r="G806" i="1" s="1"/>
  <c r="G807" i="1" s="1"/>
  <c r="G808" i="1" s="1"/>
  <c r="G809" i="1" s="1"/>
  <c r="G810" i="1" s="1"/>
  <c r="G811" i="1" s="1"/>
  <c r="G812" i="1" s="1"/>
  <c r="G813" i="1" s="1"/>
  <c r="G814" i="1" s="1"/>
  <c r="G815" i="1" s="1"/>
  <c r="G816" i="1" s="1"/>
  <c r="G817" i="1" s="1"/>
  <c r="G818" i="1" s="1"/>
  <c r="G819" i="1" s="1"/>
  <c r="G820" i="1" s="1"/>
  <c r="G821" i="1" s="1"/>
  <c r="I821" i="1" s="1"/>
  <c r="J821" i="1" s="1"/>
  <c r="G848" i="5"/>
  <c r="I847" i="5"/>
  <c r="G2013" i="5"/>
  <c r="I2012" i="5"/>
  <c r="G462" i="5"/>
  <c r="I461" i="5"/>
  <c r="G286" i="5"/>
  <c r="I285" i="5"/>
  <c r="G1070" i="5"/>
  <c r="I1069" i="5"/>
  <c r="G1672" i="5"/>
  <c r="I1671" i="5"/>
  <c r="G1563" i="5"/>
  <c r="I1562" i="5"/>
  <c r="G979" i="5"/>
  <c r="I978" i="5"/>
  <c r="G560" i="5"/>
  <c r="I559" i="5"/>
  <c r="G822" i="1" l="1"/>
  <c r="G823" i="1" s="1"/>
  <c r="G824" i="1" s="1"/>
  <c r="G825" i="1" s="1"/>
  <c r="G826" i="1" s="1"/>
  <c r="G827" i="1" s="1"/>
  <c r="G828" i="1" s="1"/>
  <c r="G829" i="1" s="1"/>
  <c r="G830" i="1" s="1"/>
  <c r="G831" i="1" s="1"/>
  <c r="G832" i="1" s="1"/>
  <c r="G833" i="1" s="1"/>
  <c r="G834" i="1" s="1"/>
  <c r="G835" i="1" s="1"/>
  <c r="G836" i="1" s="1"/>
  <c r="G837" i="1" s="1"/>
  <c r="G838" i="1" s="1"/>
  <c r="I838" i="1" s="1"/>
  <c r="J838" i="1" s="1"/>
  <c r="G463" i="5"/>
  <c r="I462" i="5"/>
  <c r="G1673" i="5"/>
  <c r="I1672" i="5"/>
  <c r="G2014" i="5"/>
  <c r="I2013" i="5"/>
  <c r="G980" i="5"/>
  <c r="I979" i="5"/>
  <c r="G1564" i="5"/>
  <c r="I1563" i="5"/>
  <c r="G287" i="5"/>
  <c r="I286" i="5"/>
  <c r="G561" i="5"/>
  <c r="I561" i="5" s="1"/>
  <c r="I560" i="5"/>
  <c r="G1071" i="5"/>
  <c r="I1070" i="5"/>
  <c r="G849" i="5"/>
  <c r="I848" i="5"/>
  <c r="G839" i="1" l="1"/>
  <c r="G840" i="1" s="1"/>
  <c r="G841" i="1" s="1"/>
  <c r="G842" i="1" s="1"/>
  <c r="G843" i="1" s="1"/>
  <c r="G844" i="1" s="1"/>
  <c r="G845" i="1" s="1"/>
  <c r="G846" i="1" s="1"/>
  <c r="G847" i="1" s="1"/>
  <c r="G848" i="1" s="1"/>
  <c r="G849" i="1" s="1"/>
  <c r="G850" i="1" s="1"/>
  <c r="G851" i="1" s="1"/>
  <c r="G852" i="1" s="1"/>
  <c r="G853" i="1" s="1"/>
  <c r="G854" i="1" s="1"/>
  <c r="G855" i="1" s="1"/>
  <c r="G856" i="1" s="1"/>
  <c r="I856" i="1" s="1"/>
  <c r="J856" i="1" s="1"/>
  <c r="G981" i="5"/>
  <c r="I980" i="5"/>
  <c r="G2015" i="5"/>
  <c r="I2014" i="5"/>
  <c r="G288" i="5"/>
  <c r="I287" i="5"/>
  <c r="G1674" i="5"/>
  <c r="I1673" i="5"/>
  <c r="G1072" i="5"/>
  <c r="I1072" i="5" s="1"/>
  <c r="I1071" i="5"/>
  <c r="G850" i="5"/>
  <c r="I849" i="5"/>
  <c r="G1565" i="5"/>
  <c r="I1564" i="5"/>
  <c r="G464" i="5"/>
  <c r="I463" i="5"/>
  <c r="G857" i="1" l="1"/>
  <c r="G858" i="1" s="1"/>
  <c r="G859" i="1" s="1"/>
  <c r="G860" i="1" s="1"/>
  <c r="G861" i="1" s="1"/>
  <c r="G862" i="1" s="1"/>
  <c r="G863" i="1" s="1"/>
  <c r="G864" i="1" s="1"/>
  <c r="G865" i="1" s="1"/>
  <c r="G866" i="1" s="1"/>
  <c r="G867" i="1" s="1"/>
  <c r="G868" i="1" s="1"/>
  <c r="G869" i="1" s="1"/>
  <c r="G870" i="1" s="1"/>
  <c r="G871" i="1" s="1"/>
  <c r="G872" i="1" s="1"/>
  <c r="I872" i="1" s="1"/>
  <c r="J872" i="1" s="1"/>
  <c r="G1675" i="5"/>
  <c r="I1674" i="5"/>
  <c r="G289" i="5"/>
  <c r="I288" i="5"/>
  <c r="G465" i="5"/>
  <c r="I464" i="5"/>
  <c r="G1566" i="5"/>
  <c r="I1565" i="5"/>
  <c r="G851" i="5"/>
  <c r="I850" i="5"/>
  <c r="G2016" i="5"/>
  <c r="I2015" i="5"/>
  <c r="G982" i="5"/>
  <c r="I981" i="5"/>
  <c r="G873" i="1" l="1"/>
  <c r="G874" i="1" s="1"/>
  <c r="G875" i="1" s="1"/>
  <c r="G876" i="1" s="1"/>
  <c r="G877" i="1" s="1"/>
  <c r="G878" i="1" s="1"/>
  <c r="G879" i="1" s="1"/>
  <c r="G880" i="1" s="1"/>
  <c r="G881" i="1" s="1"/>
  <c r="G882" i="1" s="1"/>
  <c r="G883" i="1" s="1"/>
  <c r="G884" i="1" s="1"/>
  <c r="G885" i="1" s="1"/>
  <c r="G886" i="1" s="1"/>
  <c r="G887" i="1" s="1"/>
  <c r="G888" i="1" s="1"/>
  <c r="G889" i="1" s="1"/>
  <c r="G890" i="1" s="1"/>
  <c r="G891" i="1" s="1"/>
  <c r="G892" i="1" s="1"/>
  <c r="G893" i="1" s="1"/>
  <c r="I893" i="1" s="1"/>
  <c r="J893" i="1" s="1"/>
  <c r="G1567" i="5"/>
  <c r="I1566" i="5"/>
  <c r="G466" i="5"/>
  <c r="I465" i="5"/>
  <c r="G290" i="5"/>
  <c r="I289" i="5"/>
  <c r="G2017" i="5"/>
  <c r="I2016" i="5"/>
  <c r="G983" i="5"/>
  <c r="I982" i="5"/>
  <c r="G852" i="5"/>
  <c r="I851" i="5"/>
  <c r="G1676" i="5"/>
  <c r="I1675" i="5"/>
  <c r="G894" i="1" l="1"/>
  <c r="G895" i="1" s="1"/>
  <c r="G896" i="1" s="1"/>
  <c r="G897" i="1" s="1"/>
  <c r="G898" i="1" s="1"/>
  <c r="G899" i="1" s="1"/>
  <c r="G900" i="1" s="1"/>
  <c r="G901" i="1" s="1"/>
  <c r="G902" i="1" s="1"/>
  <c r="G903" i="1" s="1"/>
  <c r="G904" i="1" s="1"/>
  <c r="G905" i="1" s="1"/>
  <c r="G906" i="1" s="1"/>
  <c r="G907" i="1" s="1"/>
  <c r="G908" i="1" s="1"/>
  <c r="G909" i="1" s="1"/>
  <c r="G910" i="1" s="1"/>
  <c r="I910" i="1" s="1"/>
  <c r="J910" i="1" s="1"/>
  <c r="G2018" i="5"/>
  <c r="I2017" i="5"/>
  <c r="G291" i="5"/>
  <c r="I290" i="5"/>
  <c r="G467" i="5"/>
  <c r="I466" i="5"/>
  <c r="G1677" i="5"/>
  <c r="I1676" i="5"/>
  <c r="G853" i="5"/>
  <c r="I852" i="5"/>
  <c r="G984" i="5"/>
  <c r="I983" i="5"/>
  <c r="G1568" i="5"/>
  <c r="I1567" i="5"/>
  <c r="G911" i="1" l="1"/>
  <c r="G912" i="1" s="1"/>
  <c r="G913" i="1" s="1"/>
  <c r="G914" i="1" s="1"/>
  <c r="G915" i="1" s="1"/>
  <c r="G916" i="1" s="1"/>
  <c r="G917" i="1" s="1"/>
  <c r="G918" i="1" s="1"/>
  <c r="G919" i="1" s="1"/>
  <c r="G920" i="1" s="1"/>
  <c r="G921" i="1" s="1"/>
  <c r="G922" i="1" s="1"/>
  <c r="G923" i="1" s="1"/>
  <c r="G924" i="1" s="1"/>
  <c r="G925" i="1" s="1"/>
  <c r="G926" i="1" s="1"/>
  <c r="G927" i="1" s="1"/>
  <c r="I927" i="1" s="1"/>
  <c r="J927" i="1" s="1"/>
  <c r="G1678" i="5"/>
  <c r="I1677" i="5"/>
  <c r="G468" i="5"/>
  <c r="I467" i="5"/>
  <c r="G292" i="5"/>
  <c r="I291" i="5"/>
  <c r="G985" i="5"/>
  <c r="I984" i="5"/>
  <c r="G1569" i="5"/>
  <c r="I1568" i="5"/>
  <c r="G854" i="5"/>
  <c r="I853" i="5"/>
  <c r="G2019" i="5"/>
  <c r="I2018" i="5"/>
  <c r="G928" i="1" l="1"/>
  <c r="G929" i="1" s="1"/>
  <c r="G930" i="1" s="1"/>
  <c r="G931" i="1" s="1"/>
  <c r="G932" i="1" s="1"/>
  <c r="G933" i="1" s="1"/>
  <c r="G934" i="1" s="1"/>
  <c r="G935" i="1" s="1"/>
  <c r="G936" i="1" s="1"/>
  <c r="G937" i="1" s="1"/>
  <c r="G938" i="1" s="1"/>
  <c r="G939" i="1" s="1"/>
  <c r="G940" i="1" s="1"/>
  <c r="G941" i="1" s="1"/>
  <c r="G942" i="1" s="1"/>
  <c r="I942" i="1" s="1"/>
  <c r="J942" i="1" s="1"/>
  <c r="G986" i="5"/>
  <c r="I985" i="5"/>
  <c r="G293" i="5"/>
  <c r="I292" i="5"/>
  <c r="G2020" i="5"/>
  <c r="I2019" i="5"/>
  <c r="G855" i="5"/>
  <c r="I854" i="5"/>
  <c r="G469" i="5"/>
  <c r="I468" i="5"/>
  <c r="G1570" i="5"/>
  <c r="I1569" i="5"/>
  <c r="G1679" i="5"/>
  <c r="I1678" i="5"/>
  <c r="G943" i="1" l="1"/>
  <c r="G944" i="1" s="1"/>
  <c r="G945" i="1" s="1"/>
  <c r="G946" i="1" s="1"/>
  <c r="G947" i="1" s="1"/>
  <c r="G948" i="1" s="1"/>
  <c r="G949" i="1" s="1"/>
  <c r="G950" i="1" s="1"/>
  <c r="G951" i="1" s="1"/>
  <c r="G952" i="1" s="1"/>
  <c r="G953" i="1" s="1"/>
  <c r="G954" i="1" s="1"/>
  <c r="G955" i="1" s="1"/>
  <c r="G956" i="1" s="1"/>
  <c r="G957" i="1" s="1"/>
  <c r="G958" i="1" s="1"/>
  <c r="G959" i="1" s="1"/>
  <c r="G960" i="1" s="1"/>
  <c r="G961" i="1" s="1"/>
  <c r="I961" i="1" s="1"/>
  <c r="J961" i="1" s="1"/>
  <c r="G2021" i="5"/>
  <c r="I2020" i="5"/>
  <c r="G1571" i="5"/>
  <c r="I1570" i="5"/>
  <c r="G294" i="5"/>
  <c r="I293" i="5"/>
  <c r="G856" i="5"/>
  <c r="I855" i="5"/>
  <c r="G1680" i="5"/>
  <c r="I1679" i="5"/>
  <c r="G470" i="5"/>
  <c r="I469" i="5"/>
  <c r="G987" i="5"/>
  <c r="I986" i="5"/>
  <c r="G962" i="1" l="1"/>
  <c r="G963" i="1" s="1"/>
  <c r="G964" i="1" s="1"/>
  <c r="G965" i="1" s="1"/>
  <c r="G966" i="1" s="1"/>
  <c r="G967" i="1" s="1"/>
  <c r="G968" i="1" s="1"/>
  <c r="G969" i="1" s="1"/>
  <c r="G970" i="1" s="1"/>
  <c r="G971" i="1" s="1"/>
  <c r="G972" i="1" s="1"/>
  <c r="G973" i="1" s="1"/>
  <c r="G974" i="1" s="1"/>
  <c r="G975" i="1" s="1"/>
  <c r="G976" i="1" s="1"/>
  <c r="G977" i="1" s="1"/>
  <c r="G978" i="1" s="1"/>
  <c r="G979" i="1" s="1"/>
  <c r="G980" i="1" s="1"/>
  <c r="G981" i="1" s="1"/>
  <c r="G982" i="1" s="1"/>
  <c r="I982" i="1" s="1"/>
  <c r="J982" i="1" s="1"/>
  <c r="G857" i="5"/>
  <c r="I856" i="5"/>
  <c r="G295" i="5"/>
  <c r="I294" i="5"/>
  <c r="G1572" i="5"/>
  <c r="I1571" i="5"/>
  <c r="G471" i="5"/>
  <c r="I470" i="5"/>
  <c r="G988" i="5"/>
  <c r="I987" i="5"/>
  <c r="G1681" i="5"/>
  <c r="I1680" i="5"/>
  <c r="G2022" i="5"/>
  <c r="I2021" i="5"/>
  <c r="G983" i="1" l="1"/>
  <c r="G984" i="1" s="1"/>
  <c r="G985" i="1" s="1"/>
  <c r="G986" i="1" s="1"/>
  <c r="G987" i="1" s="1"/>
  <c r="G988" i="1" s="1"/>
  <c r="G989" i="1" s="1"/>
  <c r="G990" i="1" s="1"/>
  <c r="G991" i="1" s="1"/>
  <c r="G992" i="1" s="1"/>
  <c r="G993" i="1" s="1"/>
  <c r="G994" i="1" s="1"/>
  <c r="G995" i="1" s="1"/>
  <c r="G996" i="1" s="1"/>
  <c r="G997" i="1" s="1"/>
  <c r="G998" i="1" s="1"/>
  <c r="G999" i="1" s="1"/>
  <c r="G1000" i="1" s="1"/>
  <c r="G1001" i="1" s="1"/>
  <c r="I1001" i="1" s="1"/>
  <c r="J1001" i="1" s="1"/>
  <c r="G472" i="5"/>
  <c r="I471" i="5"/>
  <c r="G1573" i="5"/>
  <c r="I1572" i="5"/>
  <c r="G296" i="5"/>
  <c r="I295" i="5"/>
  <c r="G2023" i="5"/>
  <c r="I2022" i="5"/>
  <c r="G1682" i="5"/>
  <c r="I1681" i="5"/>
  <c r="G989" i="5"/>
  <c r="I988" i="5"/>
  <c r="G858" i="5"/>
  <c r="I857" i="5"/>
  <c r="G1002" i="1" l="1"/>
  <c r="G1003" i="1" s="1"/>
  <c r="G1004" i="1" s="1"/>
  <c r="G1005" i="1" s="1"/>
  <c r="G1006" i="1" s="1"/>
  <c r="G1007" i="1" s="1"/>
  <c r="G1008" i="1" s="1"/>
  <c r="G1009" i="1" s="1"/>
  <c r="G1010" i="1" s="1"/>
  <c r="G1011" i="1" s="1"/>
  <c r="G1012" i="1" s="1"/>
  <c r="G1013" i="1" s="1"/>
  <c r="G1014" i="1" s="1"/>
  <c r="G1015" i="1" s="1"/>
  <c r="G1016" i="1" s="1"/>
  <c r="G1017" i="1" s="1"/>
  <c r="G1018" i="1" s="1"/>
  <c r="G1019" i="1" s="1"/>
  <c r="G1020" i="1" s="1"/>
  <c r="G1021" i="1" s="1"/>
  <c r="I1021" i="1" s="1"/>
  <c r="J1021" i="1" s="1"/>
  <c r="G2024" i="5"/>
  <c r="I2023" i="5"/>
  <c r="G297" i="5"/>
  <c r="I296" i="5"/>
  <c r="G859" i="5"/>
  <c r="I858" i="5"/>
  <c r="G990" i="5"/>
  <c r="I989" i="5"/>
  <c r="G1574" i="5"/>
  <c r="I1573" i="5"/>
  <c r="G1683" i="5"/>
  <c r="I1682" i="5"/>
  <c r="G473" i="5"/>
  <c r="I472" i="5"/>
  <c r="G1022" i="1" l="1"/>
  <c r="G1023" i="1" s="1"/>
  <c r="G1024" i="1" s="1"/>
  <c r="G1025" i="1" s="1"/>
  <c r="G1026" i="1" s="1"/>
  <c r="G1027" i="1" s="1"/>
  <c r="G1028" i="1" s="1"/>
  <c r="G1029" i="1" s="1"/>
  <c r="G1030" i="1" s="1"/>
  <c r="G1031" i="1" s="1"/>
  <c r="G1032" i="1" s="1"/>
  <c r="G1033" i="1" s="1"/>
  <c r="G1034" i="1" s="1"/>
  <c r="G1035" i="1" s="1"/>
  <c r="G1036" i="1" s="1"/>
  <c r="G1037" i="1" s="1"/>
  <c r="G1038" i="1" s="1"/>
  <c r="G1039" i="1" s="1"/>
  <c r="I1039" i="1" s="1"/>
  <c r="J1039" i="1" s="1"/>
  <c r="G991" i="5"/>
  <c r="I990" i="5"/>
  <c r="G860" i="5"/>
  <c r="I859" i="5"/>
  <c r="G298" i="5"/>
  <c r="I297" i="5"/>
  <c r="G474" i="5"/>
  <c r="I473" i="5"/>
  <c r="G1684" i="5"/>
  <c r="I1683" i="5"/>
  <c r="G1575" i="5"/>
  <c r="I1574" i="5"/>
  <c r="G2025" i="5"/>
  <c r="I2024" i="5"/>
  <c r="G1040" i="1" l="1"/>
  <c r="G1041" i="1" s="1"/>
  <c r="G1042" i="1" s="1"/>
  <c r="G1043" i="1" s="1"/>
  <c r="G1044" i="1" s="1"/>
  <c r="G1045" i="1" s="1"/>
  <c r="G1046" i="1" s="1"/>
  <c r="G1047" i="1" s="1"/>
  <c r="G1048" i="1" s="1"/>
  <c r="G1049" i="1" s="1"/>
  <c r="G1050" i="1" s="1"/>
  <c r="G1051" i="1" s="1"/>
  <c r="G1052" i="1" s="1"/>
  <c r="G1053" i="1" s="1"/>
  <c r="G1054" i="1" s="1"/>
  <c r="G1055" i="1" s="1"/>
  <c r="G1056" i="1" s="1"/>
  <c r="G1057" i="1" s="1"/>
  <c r="G1058" i="1" s="1"/>
  <c r="G1059" i="1" s="1"/>
  <c r="G1060" i="1" s="1"/>
  <c r="G1061" i="1" s="1"/>
  <c r="G1062" i="1" s="1"/>
  <c r="G1063" i="1" s="1"/>
  <c r="G1064" i="1" s="1"/>
  <c r="G1065" i="1" s="1"/>
  <c r="G1066" i="1" s="1"/>
  <c r="G1067" i="1" s="1"/>
  <c r="G1068" i="1" s="1"/>
  <c r="G1069" i="1" s="1"/>
  <c r="I1069" i="1" s="1"/>
  <c r="J1069" i="1" s="1"/>
  <c r="G299" i="5"/>
  <c r="I298" i="5"/>
  <c r="G1576" i="5"/>
  <c r="I1575" i="5"/>
  <c r="G861" i="5"/>
  <c r="I860" i="5"/>
  <c r="G475" i="5"/>
  <c r="I474" i="5"/>
  <c r="G2026" i="5"/>
  <c r="I2025" i="5"/>
  <c r="G1685" i="5"/>
  <c r="I1684" i="5"/>
  <c r="G992" i="5"/>
  <c r="I991" i="5"/>
  <c r="G1070" i="1" l="1"/>
  <c r="G1071" i="1" s="1"/>
  <c r="G1072" i="1" s="1"/>
  <c r="G1073" i="1" s="1"/>
  <c r="G1074" i="1" s="1"/>
  <c r="G1075" i="1" s="1"/>
  <c r="G1076" i="1" s="1"/>
  <c r="G1077" i="1" s="1"/>
  <c r="G1078" i="1" s="1"/>
  <c r="G1079" i="1" s="1"/>
  <c r="G1080" i="1" s="1"/>
  <c r="G1081" i="1" s="1"/>
  <c r="G1082" i="1" s="1"/>
  <c r="G1083" i="1" s="1"/>
  <c r="G1084" i="1" s="1"/>
  <c r="G1085" i="1" s="1"/>
  <c r="G1086" i="1" s="1"/>
  <c r="G1087" i="1" s="1"/>
  <c r="G1088" i="1" s="1"/>
  <c r="G1089" i="1" s="1"/>
  <c r="G1090" i="1" s="1"/>
  <c r="I1090" i="1" s="1"/>
  <c r="J1090" i="1" s="1"/>
  <c r="G476" i="5"/>
  <c r="I475" i="5"/>
  <c r="G862" i="5"/>
  <c r="I861" i="5"/>
  <c r="G1577" i="5"/>
  <c r="I1576" i="5"/>
  <c r="G993" i="5"/>
  <c r="I992" i="5"/>
  <c r="G1686" i="5"/>
  <c r="I1685" i="5"/>
  <c r="G2027" i="5"/>
  <c r="I2026" i="5"/>
  <c r="G300" i="5"/>
  <c r="I299" i="5"/>
  <c r="G1091" i="1" l="1"/>
  <c r="G1092" i="1" s="1"/>
  <c r="G1093" i="1" s="1"/>
  <c r="G1094" i="1" s="1"/>
  <c r="G1095" i="1" s="1"/>
  <c r="G1096" i="1" s="1"/>
  <c r="G1097" i="1" s="1"/>
  <c r="G1098" i="1" s="1"/>
  <c r="G1099" i="1" s="1"/>
  <c r="G1100" i="1" s="1"/>
  <c r="G1101" i="1" s="1"/>
  <c r="G1102" i="1" s="1"/>
  <c r="G1103" i="1" s="1"/>
  <c r="G1104" i="1" s="1"/>
  <c r="G1105" i="1" s="1"/>
  <c r="G1106" i="1" s="1"/>
  <c r="G1107" i="1" s="1"/>
  <c r="G1108" i="1" s="1"/>
  <c r="G1109" i="1" s="1"/>
  <c r="G1110" i="1" s="1"/>
  <c r="G1111" i="1" s="1"/>
  <c r="G1112" i="1" s="1"/>
  <c r="I1112" i="1" s="1"/>
  <c r="J1112" i="1" s="1"/>
  <c r="G994" i="5"/>
  <c r="I993" i="5"/>
  <c r="G1578" i="5"/>
  <c r="I1577" i="5"/>
  <c r="G301" i="5"/>
  <c r="I300" i="5"/>
  <c r="G2028" i="5"/>
  <c r="I2027" i="5"/>
  <c r="G863" i="5"/>
  <c r="I862" i="5"/>
  <c r="G1687" i="5"/>
  <c r="I1686" i="5"/>
  <c r="G477" i="5"/>
  <c r="I476" i="5"/>
  <c r="G1113" i="1" l="1"/>
  <c r="G1114" i="1" s="1"/>
  <c r="G1115" i="1" s="1"/>
  <c r="G1116" i="1" s="1"/>
  <c r="G1117" i="1" s="1"/>
  <c r="G1118" i="1" s="1"/>
  <c r="G1119" i="1" s="1"/>
  <c r="G1120" i="1" s="1"/>
  <c r="G1121" i="1" s="1"/>
  <c r="G1122" i="1" s="1"/>
  <c r="G1123" i="1" s="1"/>
  <c r="G1124" i="1" s="1"/>
  <c r="G1125" i="1" s="1"/>
  <c r="G1126" i="1" s="1"/>
  <c r="G1127" i="1" s="1"/>
  <c r="G1128" i="1" s="1"/>
  <c r="G1129" i="1" s="1"/>
  <c r="G1130" i="1" s="1"/>
  <c r="G1131" i="1" s="1"/>
  <c r="G1132" i="1" s="1"/>
  <c r="G1133" i="1" s="1"/>
  <c r="G1134" i="1" s="1"/>
  <c r="G1135" i="1" s="1"/>
  <c r="G1136" i="1" s="1"/>
  <c r="I1136" i="1" s="1"/>
  <c r="J1136" i="1" s="1"/>
  <c r="G302" i="5"/>
  <c r="I301" i="5"/>
  <c r="G1688" i="5"/>
  <c r="I1687" i="5"/>
  <c r="G1579" i="5"/>
  <c r="I1578" i="5"/>
  <c r="G2029" i="5"/>
  <c r="I2028" i="5"/>
  <c r="G478" i="5"/>
  <c r="I477" i="5"/>
  <c r="G864" i="5"/>
  <c r="I863" i="5"/>
  <c r="G995" i="5"/>
  <c r="I994" i="5"/>
  <c r="G1137" i="1" l="1"/>
  <c r="G1138" i="1" s="1"/>
  <c r="G1139" i="1" s="1"/>
  <c r="G1140" i="1" s="1"/>
  <c r="G1141" i="1" s="1"/>
  <c r="G1142" i="1" s="1"/>
  <c r="G1143" i="1" s="1"/>
  <c r="G1144" i="1" s="1"/>
  <c r="G1145" i="1" s="1"/>
  <c r="G1146" i="1" s="1"/>
  <c r="G1147" i="1" s="1"/>
  <c r="G1148" i="1" s="1"/>
  <c r="G1149" i="1" s="1"/>
  <c r="G1150" i="1" s="1"/>
  <c r="G1151" i="1" s="1"/>
  <c r="G1152" i="1" s="1"/>
  <c r="G1153" i="1" s="1"/>
  <c r="G1154" i="1" s="1"/>
  <c r="G1155" i="1" s="1"/>
  <c r="I1155" i="1" s="1"/>
  <c r="J1155" i="1" s="1"/>
  <c r="G1580" i="5"/>
  <c r="I1579" i="5"/>
  <c r="G996" i="5"/>
  <c r="I995" i="5"/>
  <c r="G865" i="5"/>
  <c r="I864" i="5"/>
  <c r="G1689" i="5"/>
  <c r="I1688" i="5"/>
  <c r="G2030" i="5"/>
  <c r="I2029" i="5"/>
  <c r="G479" i="5"/>
  <c r="I478" i="5"/>
  <c r="G303" i="5"/>
  <c r="I302" i="5"/>
  <c r="G1156" i="1" l="1"/>
  <c r="G1157" i="1" s="1"/>
  <c r="G1158" i="1" s="1"/>
  <c r="G1159" i="1" s="1"/>
  <c r="G1160" i="1" s="1"/>
  <c r="G1161" i="1" s="1"/>
  <c r="G1162" i="1" s="1"/>
  <c r="G1163" i="1" s="1"/>
  <c r="G1164" i="1" s="1"/>
  <c r="G1165" i="1" s="1"/>
  <c r="G1166" i="1" s="1"/>
  <c r="G1167" i="1" s="1"/>
  <c r="G1168" i="1" s="1"/>
  <c r="G1169" i="1" s="1"/>
  <c r="G1170" i="1" s="1"/>
  <c r="G1171" i="1" s="1"/>
  <c r="G1172" i="1" s="1"/>
  <c r="G1173" i="1" s="1"/>
  <c r="G1174" i="1" s="1"/>
  <c r="G1175" i="1" s="1"/>
  <c r="G1176" i="1" s="1"/>
  <c r="G1177" i="1" s="1"/>
  <c r="G1178" i="1" s="1"/>
  <c r="G1179" i="1" s="1"/>
  <c r="I1179" i="1" s="1"/>
  <c r="J1179" i="1" s="1"/>
  <c r="G866" i="5"/>
  <c r="I865" i="5"/>
  <c r="G997" i="5"/>
  <c r="I997" i="5" s="1"/>
  <c r="I996" i="5"/>
  <c r="G1690" i="5"/>
  <c r="I1689" i="5"/>
  <c r="G304" i="5"/>
  <c r="I303" i="5"/>
  <c r="G480" i="5"/>
  <c r="I479" i="5"/>
  <c r="G2031" i="5"/>
  <c r="I2030" i="5"/>
  <c r="G1581" i="5"/>
  <c r="I1580" i="5"/>
  <c r="G1180" i="1" l="1"/>
  <c r="G1181" i="1" s="1"/>
  <c r="G1182" i="1" s="1"/>
  <c r="G1183" i="1" s="1"/>
  <c r="G1184" i="1" s="1"/>
  <c r="G1185" i="1" s="1"/>
  <c r="G1186" i="1" s="1"/>
  <c r="G1187" i="1" s="1"/>
  <c r="G1188" i="1" s="1"/>
  <c r="G1189" i="1" s="1"/>
  <c r="G1190" i="1" s="1"/>
  <c r="G1191" i="1" s="1"/>
  <c r="G1192" i="1" s="1"/>
  <c r="G1193" i="1" s="1"/>
  <c r="G1194" i="1" s="1"/>
  <c r="G1195" i="1" s="1"/>
  <c r="I1195" i="1" s="1"/>
  <c r="J1195" i="1" s="1"/>
  <c r="G1691" i="5"/>
  <c r="I1690" i="5"/>
  <c r="G305" i="5"/>
  <c r="I304" i="5"/>
  <c r="G1582" i="5"/>
  <c r="I1581" i="5"/>
  <c r="G2032" i="5"/>
  <c r="I2031" i="5"/>
  <c r="G481" i="5"/>
  <c r="I480" i="5"/>
  <c r="G867" i="5"/>
  <c r="I866" i="5"/>
  <c r="G1196" i="1" l="1"/>
  <c r="G1197" i="1" s="1"/>
  <c r="G1198" i="1" s="1"/>
  <c r="G1199" i="1" s="1"/>
  <c r="G1200" i="1" s="1"/>
  <c r="G1201" i="1" s="1"/>
  <c r="G1202" i="1" s="1"/>
  <c r="G1203" i="1" s="1"/>
  <c r="G1204" i="1" s="1"/>
  <c r="G1205" i="1" s="1"/>
  <c r="G1206" i="1" s="1"/>
  <c r="G1207" i="1" s="1"/>
  <c r="G1208" i="1" s="1"/>
  <c r="G1209" i="1" s="1"/>
  <c r="G1210" i="1" s="1"/>
  <c r="G1211" i="1" s="1"/>
  <c r="G1212" i="1" s="1"/>
  <c r="G1213" i="1" s="1"/>
  <c r="G1214" i="1" s="1"/>
  <c r="G1215" i="1" s="1"/>
  <c r="G1216" i="1" s="1"/>
  <c r="G1217" i="1" s="1"/>
  <c r="G1218" i="1" s="1"/>
  <c r="G1219" i="1" s="1"/>
  <c r="I1219" i="1" s="1"/>
  <c r="J1219" i="1" s="1"/>
  <c r="G1583" i="5"/>
  <c r="I1582" i="5"/>
  <c r="G868" i="5"/>
  <c r="I867" i="5"/>
  <c r="G306" i="5"/>
  <c r="I305" i="5"/>
  <c r="G2033" i="5"/>
  <c r="I2032" i="5"/>
  <c r="G482" i="5"/>
  <c r="I481" i="5"/>
  <c r="G1692" i="5"/>
  <c r="I1691" i="5"/>
  <c r="G1220" i="1" l="1"/>
  <c r="G1221" i="1" s="1"/>
  <c r="G1222" i="1" s="1"/>
  <c r="G1223" i="1" s="1"/>
  <c r="G1224" i="1" s="1"/>
  <c r="G1225" i="1" s="1"/>
  <c r="G1226" i="1" s="1"/>
  <c r="G1227" i="1" s="1"/>
  <c r="G1228" i="1" s="1"/>
  <c r="G1229" i="1" s="1"/>
  <c r="G1230" i="1" s="1"/>
  <c r="G1231" i="1" s="1"/>
  <c r="G1232" i="1" s="1"/>
  <c r="G1233" i="1" s="1"/>
  <c r="G1234" i="1" s="1"/>
  <c r="I1234" i="1" s="1"/>
  <c r="J1234" i="1" s="1"/>
  <c r="G307" i="5"/>
  <c r="I306" i="5"/>
  <c r="G869" i="5"/>
  <c r="I868" i="5"/>
  <c r="G1693" i="5"/>
  <c r="I1692" i="5"/>
  <c r="G2034" i="5"/>
  <c r="I2033" i="5"/>
  <c r="G483" i="5"/>
  <c r="I482" i="5"/>
  <c r="G1584" i="5"/>
  <c r="I1583" i="5"/>
  <c r="G1235" i="1" l="1"/>
  <c r="G1236" i="1" s="1"/>
  <c r="G1237" i="1" s="1"/>
  <c r="G1238" i="1" s="1"/>
  <c r="G1239" i="1" s="1"/>
  <c r="G1240" i="1" s="1"/>
  <c r="G1241" i="1" s="1"/>
  <c r="G1242" i="1" s="1"/>
  <c r="G1243" i="1" s="1"/>
  <c r="I1243" i="1" s="1"/>
  <c r="J1243" i="1" s="1"/>
  <c r="G1694" i="5"/>
  <c r="I1693" i="5"/>
  <c r="G1585" i="5"/>
  <c r="I1584" i="5"/>
  <c r="G870" i="5"/>
  <c r="I869" i="5"/>
  <c r="G2035" i="5"/>
  <c r="I2035" i="5" s="1"/>
  <c r="I2034" i="5"/>
  <c r="G484" i="5"/>
  <c r="I483" i="5"/>
  <c r="G308" i="5"/>
  <c r="I307" i="5"/>
  <c r="G1244" i="1" l="1"/>
  <c r="G1245" i="1" s="1"/>
  <c r="G1246" i="1" s="1"/>
  <c r="G1247" i="1" s="1"/>
  <c r="G1248" i="1" s="1"/>
  <c r="G1249" i="1" s="1"/>
  <c r="G1250" i="1" s="1"/>
  <c r="G1251" i="1" s="1"/>
  <c r="G1252" i="1" s="1"/>
  <c r="G1253" i="1" s="1"/>
  <c r="G1254" i="1" s="1"/>
  <c r="G1255" i="1" s="1"/>
  <c r="G1256" i="1" s="1"/>
  <c r="G1257" i="1" s="1"/>
  <c r="G1258" i="1" s="1"/>
  <c r="G1259" i="1" s="1"/>
  <c r="G1260" i="1" s="1"/>
  <c r="G1261" i="1" s="1"/>
  <c r="G1262" i="1" s="1"/>
  <c r="G1263" i="1" s="1"/>
  <c r="G1264" i="1" s="1"/>
  <c r="I1264" i="1" s="1"/>
  <c r="J1264" i="1" s="1"/>
  <c r="G871" i="5"/>
  <c r="I870" i="5"/>
  <c r="G1586" i="5"/>
  <c r="I1585" i="5"/>
  <c r="G309" i="5"/>
  <c r="I308" i="5"/>
  <c r="G485" i="5"/>
  <c r="I484" i="5"/>
  <c r="G1695" i="5"/>
  <c r="I1694" i="5"/>
  <c r="G1265" i="1" l="1"/>
  <c r="G1266" i="1" s="1"/>
  <c r="G1267" i="1" s="1"/>
  <c r="G1268" i="1" s="1"/>
  <c r="G1269" i="1" s="1"/>
  <c r="G1270" i="1" s="1"/>
  <c r="G1271" i="1" s="1"/>
  <c r="G1272" i="1" s="1"/>
  <c r="G1273" i="1" s="1"/>
  <c r="G1274" i="1" s="1"/>
  <c r="G1275" i="1" s="1"/>
  <c r="G1276" i="1" s="1"/>
  <c r="G1277" i="1" s="1"/>
  <c r="G1278" i="1" s="1"/>
  <c r="G1279" i="1" s="1"/>
  <c r="G1280" i="1" s="1"/>
  <c r="G1281" i="1" s="1"/>
  <c r="G1282" i="1" s="1"/>
  <c r="G1283" i="1" s="1"/>
  <c r="G1284" i="1" s="1"/>
  <c r="I1284" i="1" s="1"/>
  <c r="J1284" i="1" s="1"/>
  <c r="G1587" i="5"/>
  <c r="I1586" i="5"/>
  <c r="G310" i="5"/>
  <c r="I309" i="5"/>
  <c r="G486" i="5"/>
  <c r="I485" i="5"/>
  <c r="G1696" i="5"/>
  <c r="I1695" i="5"/>
  <c r="G872" i="5"/>
  <c r="I871" i="5"/>
  <c r="G1285" i="1" l="1"/>
  <c r="G1286" i="1" s="1"/>
  <c r="G1287" i="1" s="1"/>
  <c r="G1288" i="1" s="1"/>
  <c r="G1289" i="1" s="1"/>
  <c r="G1290" i="1" s="1"/>
  <c r="G1291" i="1" s="1"/>
  <c r="G1292" i="1" s="1"/>
  <c r="G1293" i="1" s="1"/>
  <c r="G1294" i="1" s="1"/>
  <c r="G1295" i="1" s="1"/>
  <c r="G1296" i="1" s="1"/>
  <c r="G1297" i="1" s="1"/>
  <c r="G1298" i="1" s="1"/>
  <c r="G1299" i="1" s="1"/>
  <c r="G1300" i="1" s="1"/>
  <c r="G1301" i="1" s="1"/>
  <c r="G1302" i="1" s="1"/>
  <c r="G1303" i="1" s="1"/>
  <c r="I1303" i="1" s="1"/>
  <c r="J1303" i="1" s="1"/>
  <c r="G1697" i="5"/>
  <c r="I1696" i="5"/>
  <c r="G311" i="5"/>
  <c r="I310" i="5"/>
  <c r="G487" i="5"/>
  <c r="I486" i="5"/>
  <c r="G873" i="5"/>
  <c r="I872" i="5"/>
  <c r="G1588" i="5"/>
  <c r="I1587" i="5"/>
  <c r="G1304" i="1" l="1"/>
  <c r="G1305" i="1" s="1"/>
  <c r="G1306" i="1" s="1"/>
  <c r="G1307" i="1" s="1"/>
  <c r="G1308" i="1" s="1"/>
  <c r="G1309" i="1" s="1"/>
  <c r="G1310" i="1" s="1"/>
  <c r="G1311" i="1" s="1"/>
  <c r="G1312" i="1" s="1"/>
  <c r="G1313" i="1" s="1"/>
  <c r="G1314" i="1" s="1"/>
  <c r="G1315" i="1" s="1"/>
  <c r="G1316" i="1" s="1"/>
  <c r="I1316" i="1" s="1"/>
  <c r="J1316" i="1" s="1"/>
  <c r="G874" i="5"/>
  <c r="I873" i="5"/>
  <c r="G312" i="5"/>
  <c r="I311" i="5"/>
  <c r="G488" i="5"/>
  <c r="I487" i="5"/>
  <c r="G1589" i="5"/>
  <c r="I1588" i="5"/>
  <c r="G1698" i="5"/>
  <c r="I1697" i="5"/>
  <c r="G1317" i="1" l="1"/>
  <c r="G1318" i="1" s="1"/>
  <c r="G1319" i="1" s="1"/>
  <c r="G1320" i="1" s="1"/>
  <c r="G1321" i="1" s="1"/>
  <c r="G1322" i="1" s="1"/>
  <c r="G1323" i="1" s="1"/>
  <c r="G1324" i="1" s="1"/>
  <c r="G1325" i="1" s="1"/>
  <c r="G1326" i="1" s="1"/>
  <c r="G1327" i="1" s="1"/>
  <c r="G1328" i="1" s="1"/>
  <c r="G1329" i="1" s="1"/>
  <c r="G1330" i="1" s="1"/>
  <c r="G1331" i="1" s="1"/>
  <c r="G1332" i="1" s="1"/>
  <c r="I1332" i="1" s="1"/>
  <c r="J1332" i="1" s="1"/>
  <c r="G1590" i="5"/>
  <c r="I1589" i="5"/>
  <c r="G313" i="5"/>
  <c r="I312" i="5"/>
  <c r="G489" i="5"/>
  <c r="I488" i="5"/>
  <c r="G1699" i="5"/>
  <c r="I1698" i="5"/>
  <c r="G875" i="5"/>
  <c r="I874" i="5"/>
  <c r="G1333" i="1" l="1"/>
  <c r="G1334" i="1" s="1"/>
  <c r="G1335" i="1" s="1"/>
  <c r="G1336" i="1" s="1"/>
  <c r="G1337" i="1" s="1"/>
  <c r="G1338" i="1" s="1"/>
  <c r="G1339" i="1" s="1"/>
  <c r="G1340" i="1" s="1"/>
  <c r="G1341" i="1" s="1"/>
  <c r="G1342" i="1" s="1"/>
  <c r="I1342" i="1" s="1"/>
  <c r="J1342" i="1" s="1"/>
  <c r="G490" i="5"/>
  <c r="I489" i="5"/>
  <c r="G314" i="5"/>
  <c r="I313" i="5"/>
  <c r="G1700" i="5"/>
  <c r="I1699" i="5"/>
  <c r="G876" i="5"/>
  <c r="I875" i="5"/>
  <c r="G1591" i="5"/>
  <c r="I1590" i="5"/>
  <c r="G1343" i="1" l="1"/>
  <c r="G1344" i="1" s="1"/>
  <c r="G1345" i="1" s="1"/>
  <c r="G1346" i="1" s="1"/>
  <c r="G1347" i="1" s="1"/>
  <c r="G1348" i="1" s="1"/>
  <c r="G1349" i="1" s="1"/>
  <c r="G1350" i="1" s="1"/>
  <c r="G1351" i="1" s="1"/>
  <c r="G1352" i="1" s="1"/>
  <c r="G1353" i="1" s="1"/>
  <c r="G1354" i="1" s="1"/>
  <c r="G1355" i="1" s="1"/>
  <c r="G1356" i="1" s="1"/>
  <c r="G1357" i="1" s="1"/>
  <c r="I1357" i="1" s="1"/>
  <c r="J1357" i="1" s="1"/>
  <c r="G877" i="5"/>
  <c r="I876" i="5"/>
  <c r="G1701" i="5"/>
  <c r="I1700" i="5"/>
  <c r="G315" i="5"/>
  <c r="I314" i="5"/>
  <c r="G1592" i="5"/>
  <c r="I1591" i="5"/>
  <c r="G491" i="5"/>
  <c r="I490" i="5"/>
  <c r="G1358" i="1" l="1"/>
  <c r="G1359" i="1" s="1"/>
  <c r="G1360" i="1" s="1"/>
  <c r="G1361" i="1" s="1"/>
  <c r="G1362" i="1" s="1"/>
  <c r="G1363" i="1" s="1"/>
  <c r="G1364" i="1" s="1"/>
  <c r="G1365" i="1" s="1"/>
  <c r="G1366" i="1" s="1"/>
  <c r="G1367" i="1" s="1"/>
  <c r="G1368" i="1" s="1"/>
  <c r="G1369" i="1" s="1"/>
  <c r="G1370" i="1" s="1"/>
  <c r="G1371" i="1" s="1"/>
  <c r="G1372" i="1" s="1"/>
  <c r="G1373" i="1" s="1"/>
  <c r="G1374" i="1" s="1"/>
  <c r="I1374" i="1" s="1"/>
  <c r="J1374" i="1" s="1"/>
  <c r="G316" i="5"/>
  <c r="I315" i="5"/>
  <c r="G1593" i="5"/>
  <c r="I1592" i="5"/>
  <c r="G1702" i="5"/>
  <c r="I1701" i="5"/>
  <c r="G492" i="5"/>
  <c r="I491" i="5"/>
  <c r="G878" i="5"/>
  <c r="I877" i="5"/>
  <c r="G1375" i="1" l="1"/>
  <c r="G1376" i="1" s="1"/>
  <c r="G1377" i="1" s="1"/>
  <c r="G1378" i="1" s="1"/>
  <c r="G1379" i="1" s="1"/>
  <c r="G1380" i="1" s="1"/>
  <c r="G1381" i="1" s="1"/>
  <c r="G1382" i="1" s="1"/>
  <c r="G1383" i="1" s="1"/>
  <c r="G1384" i="1" s="1"/>
  <c r="G1385" i="1" s="1"/>
  <c r="G1386" i="1" s="1"/>
  <c r="G1387" i="1" s="1"/>
  <c r="G1388" i="1" s="1"/>
  <c r="G1389" i="1" s="1"/>
  <c r="G1390" i="1" s="1"/>
  <c r="I1390" i="1" s="1"/>
  <c r="J1390" i="1" s="1"/>
  <c r="G493" i="5"/>
  <c r="I492" i="5"/>
  <c r="G1594" i="5"/>
  <c r="I1594" i="5" s="1"/>
  <c r="I1593" i="5"/>
  <c r="G1703" i="5"/>
  <c r="I1702" i="5"/>
  <c r="G879" i="5"/>
  <c r="I878" i="5"/>
  <c r="G317" i="5"/>
  <c r="I316" i="5"/>
  <c r="G1391" i="1" l="1"/>
  <c r="G1392" i="1" s="1"/>
  <c r="G1393" i="1" s="1"/>
  <c r="G1394" i="1" s="1"/>
  <c r="G1395" i="1" s="1"/>
  <c r="G1396" i="1" s="1"/>
  <c r="G1397" i="1" s="1"/>
  <c r="G1398" i="1" s="1"/>
  <c r="G1399" i="1" s="1"/>
  <c r="G1400" i="1" s="1"/>
  <c r="G1401" i="1" s="1"/>
  <c r="G1402" i="1" s="1"/>
  <c r="G1403" i="1" s="1"/>
  <c r="G1404" i="1" s="1"/>
  <c r="G1405" i="1" s="1"/>
  <c r="G1406" i="1" s="1"/>
  <c r="G1407" i="1" s="1"/>
  <c r="G1408" i="1" s="1"/>
  <c r="G1409" i="1" s="1"/>
  <c r="I1409" i="1" s="1"/>
  <c r="J1409" i="1" s="1"/>
  <c r="G880" i="5"/>
  <c r="I879" i="5"/>
  <c r="G1704" i="5"/>
  <c r="I1703" i="5"/>
  <c r="G318" i="5"/>
  <c r="I317" i="5"/>
  <c r="G494" i="5"/>
  <c r="I493" i="5"/>
  <c r="G1410" i="1" l="1"/>
  <c r="G1411" i="1" s="1"/>
  <c r="G1412" i="1" s="1"/>
  <c r="G1413" i="1" s="1"/>
  <c r="G1414" i="1" s="1"/>
  <c r="G1415" i="1" s="1"/>
  <c r="G1416" i="1" s="1"/>
  <c r="G1417" i="1" s="1"/>
  <c r="G1418" i="1" s="1"/>
  <c r="G1419" i="1" s="1"/>
  <c r="G1420" i="1" s="1"/>
  <c r="G1421" i="1" s="1"/>
  <c r="G1422" i="1" s="1"/>
  <c r="G1423" i="1" s="1"/>
  <c r="G1424" i="1" s="1"/>
  <c r="G1425" i="1" s="1"/>
  <c r="G1426" i="1" s="1"/>
  <c r="G1427" i="1" s="1"/>
  <c r="G1428" i="1" s="1"/>
  <c r="G1429" i="1" s="1"/>
  <c r="G1430" i="1" s="1"/>
  <c r="G1431" i="1" s="1"/>
  <c r="G1432" i="1" s="1"/>
  <c r="I1432" i="1" s="1"/>
  <c r="J1432" i="1" s="1"/>
  <c r="G495" i="5"/>
  <c r="I494" i="5"/>
  <c r="G1705" i="5"/>
  <c r="I1704" i="5"/>
  <c r="G319" i="5"/>
  <c r="I318" i="5"/>
  <c r="G881" i="5"/>
  <c r="I880" i="5"/>
  <c r="G1433" i="1" l="1"/>
  <c r="G1434" i="1" s="1"/>
  <c r="G1435" i="1" s="1"/>
  <c r="G1436" i="1" s="1"/>
  <c r="G1437" i="1" s="1"/>
  <c r="G1438" i="1" s="1"/>
  <c r="G1439" i="1" s="1"/>
  <c r="G1440" i="1" s="1"/>
  <c r="G1441" i="1" s="1"/>
  <c r="G1442" i="1" s="1"/>
  <c r="G1443" i="1" s="1"/>
  <c r="G1444" i="1" s="1"/>
  <c r="G1445" i="1" s="1"/>
  <c r="G1446" i="1" s="1"/>
  <c r="G1447" i="1" s="1"/>
  <c r="G1448" i="1" s="1"/>
  <c r="G1449" i="1" s="1"/>
  <c r="I1449" i="1" s="1"/>
  <c r="J1449" i="1" s="1"/>
  <c r="G1706" i="5"/>
  <c r="I1705" i="5"/>
  <c r="G320" i="5"/>
  <c r="I319" i="5"/>
  <c r="G882" i="5"/>
  <c r="I881" i="5"/>
  <c r="G496" i="5"/>
  <c r="I495" i="5"/>
  <c r="G1450" i="1" l="1"/>
  <c r="G1451" i="1" s="1"/>
  <c r="G1452" i="1" s="1"/>
  <c r="G1453" i="1" s="1"/>
  <c r="G1454" i="1" s="1"/>
  <c r="G1455" i="1" s="1"/>
  <c r="G1456" i="1" s="1"/>
  <c r="G1457" i="1" s="1"/>
  <c r="G1458" i="1" s="1"/>
  <c r="G1459" i="1" s="1"/>
  <c r="G1460" i="1" s="1"/>
  <c r="G1461" i="1" s="1"/>
  <c r="G1462" i="1" s="1"/>
  <c r="G1463" i="1" s="1"/>
  <c r="G1464" i="1" s="1"/>
  <c r="G1465" i="1" s="1"/>
  <c r="I1465" i="1" s="1"/>
  <c r="J1465" i="1" s="1"/>
  <c r="G497" i="5"/>
  <c r="I496" i="5"/>
  <c r="G321" i="5"/>
  <c r="I320" i="5"/>
  <c r="G883" i="5"/>
  <c r="I882" i="5"/>
  <c r="G1707" i="5"/>
  <c r="I1706" i="5"/>
  <c r="G1466" i="1" l="1"/>
  <c r="G1467" i="1" s="1"/>
  <c r="G1468" i="1" s="1"/>
  <c r="G1469" i="1" s="1"/>
  <c r="G1470" i="1" s="1"/>
  <c r="G1471" i="1" s="1"/>
  <c r="G1472" i="1" s="1"/>
  <c r="G1473" i="1" s="1"/>
  <c r="G1474" i="1" s="1"/>
  <c r="G1475" i="1" s="1"/>
  <c r="G1476" i="1" s="1"/>
  <c r="G1477" i="1" s="1"/>
  <c r="G1478" i="1" s="1"/>
  <c r="I1478" i="1" s="1"/>
  <c r="J1478" i="1" s="1"/>
  <c r="G322" i="5"/>
  <c r="I321" i="5"/>
  <c r="G884" i="5"/>
  <c r="I883" i="5"/>
  <c r="G1708" i="5"/>
  <c r="I1707" i="5"/>
  <c r="G498" i="5"/>
  <c r="I497" i="5"/>
  <c r="G1479" i="1" l="1"/>
  <c r="G1480" i="1" s="1"/>
  <c r="G1481" i="1" s="1"/>
  <c r="G1482" i="1" s="1"/>
  <c r="G1483" i="1" s="1"/>
  <c r="G1484" i="1" s="1"/>
  <c r="G1485" i="1" s="1"/>
  <c r="G1486" i="1" s="1"/>
  <c r="G1487" i="1" s="1"/>
  <c r="G1488" i="1" s="1"/>
  <c r="G1489" i="1" s="1"/>
  <c r="G1490" i="1" s="1"/>
  <c r="G1491" i="1" s="1"/>
  <c r="I1491" i="1" s="1"/>
  <c r="J1491" i="1" s="1"/>
  <c r="G499" i="5"/>
  <c r="I498" i="5"/>
  <c r="G1709" i="5"/>
  <c r="I1708" i="5"/>
  <c r="G885" i="5"/>
  <c r="I884" i="5"/>
  <c r="G323" i="5"/>
  <c r="I322" i="5"/>
  <c r="G1492" i="1" l="1"/>
  <c r="G1493" i="1" s="1"/>
  <c r="G1494" i="1" s="1"/>
  <c r="G1495" i="1" s="1"/>
  <c r="G1496" i="1" s="1"/>
  <c r="G1497" i="1" s="1"/>
  <c r="G1498" i="1" s="1"/>
  <c r="G1499" i="1" s="1"/>
  <c r="G1500" i="1" s="1"/>
  <c r="G1501" i="1" s="1"/>
  <c r="G1502" i="1" s="1"/>
  <c r="G1503" i="1" s="1"/>
  <c r="G1504" i="1" s="1"/>
  <c r="G1505" i="1" s="1"/>
  <c r="G1506" i="1" s="1"/>
  <c r="G1507" i="1" s="1"/>
  <c r="G1508" i="1" s="1"/>
  <c r="G1509" i="1" s="1"/>
  <c r="G1510" i="1" s="1"/>
  <c r="I1510" i="1" s="1"/>
  <c r="J1510" i="1" s="1"/>
  <c r="G1710" i="5"/>
  <c r="I1709" i="5"/>
  <c r="G886" i="5"/>
  <c r="I885" i="5"/>
  <c r="G324" i="5"/>
  <c r="I323" i="5"/>
  <c r="G500" i="5"/>
  <c r="I499" i="5"/>
  <c r="G1511" i="1" l="1"/>
  <c r="G1512" i="1" s="1"/>
  <c r="G1513" i="1" s="1"/>
  <c r="G1514" i="1" s="1"/>
  <c r="G1515" i="1" s="1"/>
  <c r="G1516" i="1" s="1"/>
  <c r="G1517" i="1" s="1"/>
  <c r="G1518" i="1" s="1"/>
  <c r="G1519" i="1" s="1"/>
  <c r="G1520" i="1" s="1"/>
  <c r="G1521" i="1" s="1"/>
  <c r="G1522" i="1" s="1"/>
  <c r="G1523" i="1" s="1"/>
  <c r="G1524" i="1" s="1"/>
  <c r="G1525" i="1" s="1"/>
  <c r="I1525" i="1" s="1"/>
  <c r="J1525" i="1" s="1"/>
  <c r="G325" i="5"/>
  <c r="I324" i="5"/>
  <c r="G887" i="5"/>
  <c r="I886" i="5"/>
  <c r="G501" i="5"/>
  <c r="I500" i="5"/>
  <c r="G1711" i="5"/>
  <c r="I1710" i="5"/>
  <c r="G1526" i="1" l="1"/>
  <c r="G1527" i="1" s="1"/>
  <c r="G1528" i="1" s="1"/>
  <c r="G1529" i="1" s="1"/>
  <c r="G1530" i="1" s="1"/>
  <c r="G1531" i="1" s="1"/>
  <c r="G1532" i="1" s="1"/>
  <c r="G1533" i="1" s="1"/>
  <c r="G1534" i="1" s="1"/>
  <c r="G1535" i="1" s="1"/>
  <c r="G1536" i="1" s="1"/>
  <c r="G1537" i="1" s="1"/>
  <c r="G1538" i="1" s="1"/>
  <c r="G1539" i="1" s="1"/>
  <c r="G1540" i="1" s="1"/>
  <c r="G1541" i="1" s="1"/>
  <c r="G1542" i="1" s="1"/>
  <c r="G1543" i="1" s="1"/>
  <c r="G1544" i="1" s="1"/>
  <c r="I1544" i="1" s="1"/>
  <c r="J1544" i="1" s="1"/>
  <c r="G888" i="5"/>
  <c r="I888" i="5" s="1"/>
  <c r="I887" i="5"/>
  <c r="G502" i="5"/>
  <c r="I501" i="5"/>
  <c r="G1712" i="5"/>
  <c r="I1711" i="5"/>
  <c r="G326" i="5"/>
  <c r="I325" i="5"/>
  <c r="G1545" i="1" l="1"/>
  <c r="G1546" i="1" s="1"/>
  <c r="G1547" i="1" s="1"/>
  <c r="G1548" i="1" s="1"/>
  <c r="G1549" i="1" s="1"/>
  <c r="G1550" i="1" s="1"/>
  <c r="G1551" i="1" s="1"/>
  <c r="G1552" i="1" s="1"/>
  <c r="G1553" i="1" s="1"/>
  <c r="G1554" i="1" s="1"/>
  <c r="G1555" i="1" s="1"/>
  <c r="G1556" i="1" s="1"/>
  <c r="G1557" i="1" s="1"/>
  <c r="G1558" i="1" s="1"/>
  <c r="G1559" i="1" s="1"/>
  <c r="G1560" i="1" s="1"/>
  <c r="G1561" i="1" s="1"/>
  <c r="G1562" i="1" s="1"/>
  <c r="G1563" i="1" s="1"/>
  <c r="I1563" i="1" s="1"/>
  <c r="J1563" i="1" s="1"/>
  <c r="G503" i="5"/>
  <c r="I502" i="5"/>
  <c r="G1713" i="5"/>
  <c r="I1712" i="5"/>
  <c r="G327" i="5"/>
  <c r="I327" i="5" s="1"/>
  <c r="I326" i="5"/>
  <c r="G1564" i="1" l="1"/>
  <c r="G1565" i="1" s="1"/>
  <c r="G1566" i="1" s="1"/>
  <c r="G1567" i="1" s="1"/>
  <c r="G1568" i="1" s="1"/>
  <c r="G1569" i="1" s="1"/>
  <c r="G1570" i="1" s="1"/>
  <c r="G1571" i="1" s="1"/>
  <c r="G1572" i="1" s="1"/>
  <c r="G1573" i="1" s="1"/>
  <c r="G1574" i="1" s="1"/>
  <c r="G1575" i="1" s="1"/>
  <c r="G1576" i="1" s="1"/>
  <c r="G1577" i="1" s="1"/>
  <c r="G1578" i="1" s="1"/>
  <c r="G1579" i="1" s="1"/>
  <c r="I1579" i="1" s="1"/>
  <c r="J1579" i="1" s="1"/>
  <c r="G1714" i="5"/>
  <c r="I1713" i="5"/>
  <c r="G504" i="5"/>
  <c r="I503" i="5"/>
  <c r="G1580" i="1" l="1"/>
  <c r="G1581" i="1" s="1"/>
  <c r="G1582" i="1" s="1"/>
  <c r="G1583" i="1" s="1"/>
  <c r="G1584" i="1" s="1"/>
  <c r="G1585" i="1" s="1"/>
  <c r="G1586" i="1" s="1"/>
  <c r="G1587" i="1" s="1"/>
  <c r="G1588" i="1" s="1"/>
  <c r="G1589" i="1" s="1"/>
  <c r="G1590" i="1" s="1"/>
  <c r="G1591" i="1" s="1"/>
  <c r="G1592" i="1" s="1"/>
  <c r="G1593" i="1" s="1"/>
  <c r="G1594" i="1" s="1"/>
  <c r="G1595" i="1" s="1"/>
  <c r="G1596" i="1" s="1"/>
  <c r="G1597" i="1" s="1"/>
  <c r="G1598" i="1" s="1"/>
  <c r="G1599" i="1" s="1"/>
  <c r="G1600" i="1" s="1"/>
  <c r="I1600" i="1" s="1"/>
  <c r="J1600" i="1" s="1"/>
  <c r="G505" i="5"/>
  <c r="I505" i="5" s="1"/>
  <c r="I504" i="5"/>
  <c r="G1715" i="5"/>
  <c r="I1714" i="5"/>
  <c r="G1601" i="1" l="1"/>
  <c r="G1602" i="1" s="1"/>
  <c r="G1603" i="1" s="1"/>
  <c r="G1604" i="1" s="1"/>
  <c r="G1605" i="1" s="1"/>
  <c r="G1606" i="1" s="1"/>
  <c r="G1607" i="1" s="1"/>
  <c r="G1608" i="1" s="1"/>
  <c r="G1609" i="1" s="1"/>
  <c r="G1610" i="1" s="1"/>
  <c r="G1611" i="1" s="1"/>
  <c r="G1612" i="1" s="1"/>
  <c r="G1613" i="1" s="1"/>
  <c r="G1614" i="1" s="1"/>
  <c r="G1615" i="1" s="1"/>
  <c r="I1615" i="1" s="1"/>
  <c r="J1615" i="1" s="1"/>
  <c r="G1716" i="5"/>
  <c r="I1715" i="5"/>
  <c r="G1616" i="1" l="1"/>
  <c r="G1617" i="1" s="1"/>
  <c r="G1618" i="1" s="1"/>
  <c r="G1619" i="1" s="1"/>
  <c r="G1620" i="1" s="1"/>
  <c r="G1621" i="1" s="1"/>
  <c r="G1622" i="1" s="1"/>
  <c r="G1623" i="1" s="1"/>
  <c r="G1624" i="1" s="1"/>
  <c r="G1625" i="1" s="1"/>
  <c r="G1626" i="1" s="1"/>
  <c r="G1627" i="1" s="1"/>
  <c r="G1628" i="1" s="1"/>
  <c r="G1629" i="1" s="1"/>
  <c r="G1630" i="1" s="1"/>
  <c r="G1631" i="1" s="1"/>
  <c r="G1632" i="1" s="1"/>
  <c r="G1633" i="1" s="1"/>
  <c r="G1634" i="1" s="1"/>
  <c r="G1635" i="1" s="1"/>
  <c r="I1635" i="1" s="1"/>
  <c r="J1635" i="1" s="1"/>
  <c r="G1717" i="5"/>
  <c r="I1716" i="5"/>
  <c r="G1636" i="1" l="1"/>
  <c r="G1637" i="1" s="1"/>
  <c r="G1638" i="1" s="1"/>
  <c r="G1639" i="1" s="1"/>
  <c r="G1640" i="1" s="1"/>
  <c r="G1641" i="1" s="1"/>
  <c r="G1642" i="1" s="1"/>
  <c r="G1643" i="1" s="1"/>
  <c r="G1644" i="1" s="1"/>
  <c r="G1645" i="1" s="1"/>
  <c r="G1646" i="1" s="1"/>
  <c r="G1647" i="1" s="1"/>
  <c r="G1648" i="1" s="1"/>
  <c r="G1649" i="1" s="1"/>
  <c r="G1650" i="1" s="1"/>
  <c r="G1651" i="1" s="1"/>
  <c r="G1652" i="1" s="1"/>
  <c r="G1653" i="1" s="1"/>
  <c r="G1654" i="1" s="1"/>
  <c r="G1655" i="1" s="1"/>
  <c r="G1656" i="1" s="1"/>
  <c r="G1657" i="1" s="1"/>
  <c r="G1658" i="1" s="1"/>
  <c r="G1659" i="1" s="1"/>
  <c r="I1659" i="1" s="1"/>
  <c r="J1659" i="1" s="1"/>
  <c r="G1718" i="5"/>
  <c r="I1718" i="5" s="1"/>
  <c r="I1717" i="5"/>
  <c r="G1660" i="1" l="1"/>
  <c r="G1661" i="1" s="1"/>
  <c r="G1662" i="1" s="1"/>
  <c r="G1663" i="1" s="1"/>
  <c r="G1664" i="1" s="1"/>
  <c r="G1665" i="1" s="1"/>
  <c r="G1666" i="1" s="1"/>
  <c r="G1667" i="1" s="1"/>
  <c r="G1668" i="1" s="1"/>
  <c r="G1669" i="1" s="1"/>
  <c r="G1670" i="1" s="1"/>
  <c r="G1671" i="1" s="1"/>
  <c r="G1672" i="1" s="1"/>
  <c r="G1673" i="1" s="1"/>
  <c r="G1674" i="1" s="1"/>
  <c r="G1675" i="1" s="1"/>
  <c r="G1676" i="1" s="1"/>
  <c r="I1676" i="1" s="1"/>
  <c r="J1676" i="1" s="1"/>
  <c r="G1677" i="1" l="1"/>
  <c r="G1678" i="1" s="1"/>
  <c r="G1679" i="1" s="1"/>
  <c r="G1680" i="1" s="1"/>
  <c r="G1681" i="1" s="1"/>
  <c r="G1682" i="1" s="1"/>
  <c r="G1683" i="1" s="1"/>
  <c r="G1684" i="1" s="1"/>
  <c r="G1685" i="1" s="1"/>
  <c r="G1686" i="1" s="1"/>
  <c r="G1687" i="1" s="1"/>
  <c r="G1688" i="1" s="1"/>
  <c r="I1688" i="1" s="1"/>
  <c r="J1688" i="1" s="1"/>
  <c r="G1689" i="1" l="1"/>
  <c r="G1690" i="1" s="1"/>
  <c r="G1691" i="1" s="1"/>
  <c r="G1692" i="1" s="1"/>
  <c r="G1693" i="1" s="1"/>
  <c r="G1694" i="1" s="1"/>
  <c r="G1695" i="1" s="1"/>
  <c r="G1696" i="1" s="1"/>
  <c r="G1697" i="1" s="1"/>
  <c r="G1698" i="1" s="1"/>
  <c r="G1699" i="1" s="1"/>
  <c r="G1700" i="1" s="1"/>
  <c r="G1701" i="1" s="1"/>
  <c r="G1702" i="1" s="1"/>
  <c r="G1703" i="1" s="1"/>
  <c r="G1704" i="1" s="1"/>
  <c r="I1704" i="1" s="1"/>
  <c r="J1704" i="1" s="1"/>
  <c r="G1705" i="1" l="1"/>
  <c r="G1706" i="1" s="1"/>
  <c r="G1707" i="1" s="1"/>
  <c r="G1708" i="1" s="1"/>
  <c r="G1709" i="1" s="1"/>
  <c r="G1710" i="1" s="1"/>
  <c r="G1711" i="1" s="1"/>
  <c r="G1712" i="1" s="1"/>
  <c r="G1713" i="1" s="1"/>
  <c r="G1714" i="1" s="1"/>
  <c r="G1715" i="1" s="1"/>
  <c r="G1716" i="1" s="1"/>
  <c r="G1717" i="1" s="1"/>
  <c r="I1717" i="1" s="1"/>
  <c r="J1717" i="1" s="1"/>
  <c r="G1718" i="1" l="1"/>
  <c r="G1719" i="1" s="1"/>
  <c r="G1720" i="1" s="1"/>
  <c r="G1721" i="1" s="1"/>
  <c r="G1722" i="1" s="1"/>
  <c r="G1723" i="1" s="1"/>
  <c r="G1724" i="1" s="1"/>
  <c r="G1725" i="1" s="1"/>
  <c r="G1726" i="1" s="1"/>
  <c r="G1727" i="1" s="1"/>
  <c r="G1728" i="1" s="1"/>
  <c r="G1729" i="1" s="1"/>
  <c r="G1730" i="1" s="1"/>
  <c r="G1731" i="1" s="1"/>
  <c r="G1732" i="1" s="1"/>
  <c r="I1732" i="1" s="1"/>
  <c r="J1732" i="1" s="1"/>
  <c r="G1733" i="1" l="1"/>
  <c r="G1734" i="1" s="1"/>
  <c r="G1735" i="1" s="1"/>
  <c r="G1736" i="1" s="1"/>
  <c r="G1737" i="1" s="1"/>
  <c r="G1738" i="1" s="1"/>
  <c r="G1739" i="1" s="1"/>
  <c r="G1740" i="1" s="1"/>
  <c r="G1741" i="1" s="1"/>
  <c r="G1742" i="1" s="1"/>
  <c r="G1743" i="1" s="1"/>
  <c r="G1744" i="1" s="1"/>
  <c r="G1745" i="1" s="1"/>
  <c r="G1746" i="1" s="1"/>
  <c r="G1747" i="1" s="1"/>
  <c r="G1748" i="1" s="1"/>
  <c r="G1749" i="1" s="1"/>
  <c r="G1750" i="1" s="1"/>
  <c r="G1751" i="1" s="1"/>
  <c r="G1752" i="1" s="1"/>
  <c r="I1752" i="1" s="1"/>
  <c r="J1752" i="1" s="1"/>
  <c r="G1753" i="1" l="1"/>
  <c r="G1754" i="1" s="1"/>
  <c r="G1755" i="1" s="1"/>
  <c r="G1756" i="1" s="1"/>
  <c r="G1757" i="1" s="1"/>
  <c r="G1758" i="1" s="1"/>
  <c r="G1759" i="1" s="1"/>
  <c r="G1760" i="1" s="1"/>
  <c r="G1761" i="1" s="1"/>
  <c r="G1762" i="1" s="1"/>
  <c r="G1763" i="1" s="1"/>
  <c r="I1763" i="1" s="1"/>
  <c r="J1763" i="1" s="1"/>
  <c r="G1764" i="1" l="1"/>
  <c r="G1765" i="1" s="1"/>
  <c r="G1766" i="1" s="1"/>
  <c r="G1767" i="1" s="1"/>
  <c r="G1768" i="1" s="1"/>
  <c r="G1769" i="1" s="1"/>
  <c r="G1770" i="1" s="1"/>
  <c r="G1771" i="1" s="1"/>
  <c r="G1772" i="1" s="1"/>
  <c r="G1773" i="1" s="1"/>
  <c r="G1774" i="1" s="1"/>
  <c r="G1775" i="1" s="1"/>
  <c r="G1776" i="1" s="1"/>
  <c r="G1777" i="1" s="1"/>
  <c r="G1778" i="1" s="1"/>
  <c r="G1779" i="1" s="1"/>
  <c r="G1780" i="1" s="1"/>
  <c r="G1781" i="1" s="1"/>
  <c r="G1782" i="1" s="1"/>
  <c r="G1783" i="1" s="1"/>
  <c r="G1784" i="1" s="1"/>
  <c r="G1785" i="1" s="1"/>
  <c r="I1785" i="1" s="1"/>
  <c r="J1785" i="1" s="1"/>
  <c r="G1786" i="1" l="1"/>
  <c r="G1787" i="1" s="1"/>
  <c r="G1788" i="1" s="1"/>
  <c r="G1789" i="1" s="1"/>
  <c r="G1790" i="1" s="1"/>
  <c r="G1791" i="1" s="1"/>
  <c r="G1792" i="1" s="1"/>
  <c r="G1793" i="1" s="1"/>
  <c r="G1794" i="1" s="1"/>
  <c r="G1795" i="1" s="1"/>
  <c r="G1796" i="1" s="1"/>
  <c r="G1797" i="1" s="1"/>
  <c r="G1798" i="1" s="1"/>
  <c r="G1799" i="1" s="1"/>
  <c r="G1800" i="1" s="1"/>
  <c r="G1801" i="1" s="1"/>
  <c r="G1802" i="1" s="1"/>
  <c r="G1803" i="1" s="1"/>
  <c r="I1803" i="1" s="1"/>
  <c r="J1803" i="1" s="1"/>
  <c r="G1804" i="1" l="1"/>
  <c r="G1805" i="1" s="1"/>
  <c r="G1806" i="1" s="1"/>
  <c r="G1807" i="1" s="1"/>
  <c r="G1808" i="1" s="1"/>
  <c r="G1809" i="1" s="1"/>
  <c r="G1810" i="1" s="1"/>
  <c r="G1811" i="1" s="1"/>
  <c r="G1812" i="1" s="1"/>
  <c r="G1813" i="1" s="1"/>
  <c r="G1814" i="1" s="1"/>
  <c r="G1815" i="1" s="1"/>
  <c r="G1816" i="1" s="1"/>
  <c r="G1817" i="1" s="1"/>
  <c r="G1818" i="1" s="1"/>
  <c r="G1819" i="1" s="1"/>
  <c r="I1819" i="1" s="1"/>
  <c r="J1819" i="1" s="1"/>
  <c r="G1820" i="1" l="1"/>
  <c r="G1821" i="1" s="1"/>
  <c r="G1822" i="1" s="1"/>
  <c r="G1823" i="1" s="1"/>
  <c r="G1824" i="1" s="1"/>
  <c r="G1825" i="1" s="1"/>
  <c r="G1826" i="1" s="1"/>
  <c r="G1827" i="1" s="1"/>
  <c r="G1828" i="1" s="1"/>
  <c r="G1829" i="1" s="1"/>
  <c r="G1830" i="1" s="1"/>
  <c r="G1831" i="1" s="1"/>
  <c r="G1832" i="1" s="1"/>
  <c r="G1833" i="1" s="1"/>
  <c r="G1834" i="1" s="1"/>
  <c r="G1835" i="1" s="1"/>
  <c r="G1836" i="1" s="1"/>
  <c r="G1837" i="1" s="1"/>
  <c r="G1838" i="1" s="1"/>
  <c r="G1839" i="1" s="1"/>
  <c r="I1839" i="1" s="1"/>
  <c r="J1839" i="1" s="1"/>
  <c r="G1840" i="1" l="1"/>
  <c r="G1841" i="1" s="1"/>
  <c r="G1842" i="1" s="1"/>
  <c r="G1843" i="1" s="1"/>
  <c r="G1844" i="1" s="1"/>
  <c r="G1845" i="1" s="1"/>
  <c r="G1846" i="1" s="1"/>
  <c r="G1847" i="1" s="1"/>
  <c r="G1848" i="1" s="1"/>
  <c r="G1849" i="1" s="1"/>
  <c r="G1850" i="1" s="1"/>
  <c r="G1851" i="1" s="1"/>
  <c r="G1852" i="1" s="1"/>
  <c r="G1853" i="1" s="1"/>
  <c r="G1854" i="1" s="1"/>
  <c r="G1855" i="1" s="1"/>
  <c r="G1856" i="1" s="1"/>
  <c r="G1857" i="1" s="1"/>
  <c r="G1858" i="1" s="1"/>
  <c r="G1859" i="1" s="1"/>
  <c r="G1860" i="1" s="1"/>
  <c r="I1860" i="1" s="1"/>
  <c r="J1860" i="1" s="1"/>
  <c r="G1861" i="1" l="1"/>
  <c r="G1862" i="1" s="1"/>
  <c r="G1863" i="1" s="1"/>
  <c r="G1864" i="1" s="1"/>
  <c r="G1865" i="1" s="1"/>
  <c r="G1866" i="1" s="1"/>
  <c r="G1867" i="1" s="1"/>
  <c r="G1868" i="1" s="1"/>
  <c r="G1869" i="1" s="1"/>
  <c r="G1870" i="1" s="1"/>
  <c r="G1871" i="1" s="1"/>
  <c r="G1872" i="1" s="1"/>
  <c r="G1873" i="1" s="1"/>
  <c r="G1874" i="1" s="1"/>
  <c r="G1875" i="1" s="1"/>
  <c r="I1875" i="1" s="1"/>
  <c r="J1875" i="1" s="1"/>
  <c r="G1876" i="1" l="1"/>
  <c r="G1877" i="1" s="1"/>
  <c r="G1878" i="1" s="1"/>
  <c r="G1879" i="1" s="1"/>
  <c r="G1880" i="1" s="1"/>
  <c r="G1881" i="1" s="1"/>
  <c r="G1882" i="1" s="1"/>
  <c r="G1883" i="1" s="1"/>
  <c r="G1884" i="1" s="1"/>
  <c r="G1885" i="1" s="1"/>
  <c r="G1886" i="1" s="1"/>
  <c r="G1887" i="1" s="1"/>
  <c r="G1888" i="1" s="1"/>
  <c r="G1889" i="1" s="1"/>
  <c r="G1890" i="1" s="1"/>
  <c r="G1891" i="1" s="1"/>
  <c r="G1892" i="1" s="1"/>
  <c r="G1893" i="1" s="1"/>
  <c r="G1894" i="1" s="1"/>
  <c r="G1895" i="1" s="1"/>
  <c r="G1896" i="1" s="1"/>
  <c r="G1897" i="1" s="1"/>
  <c r="G1898" i="1" s="1"/>
  <c r="I1898" i="1" s="1"/>
  <c r="J1898" i="1" s="1"/>
  <c r="G1899" i="1" l="1"/>
  <c r="G1900" i="1" s="1"/>
  <c r="G1901" i="1" s="1"/>
  <c r="G1902" i="1" s="1"/>
  <c r="G1903" i="1" s="1"/>
  <c r="G1904" i="1" s="1"/>
  <c r="G1905" i="1" s="1"/>
  <c r="G1906" i="1" s="1"/>
  <c r="G1907" i="1" s="1"/>
  <c r="G1908" i="1" s="1"/>
  <c r="G1909" i="1" s="1"/>
  <c r="G1910" i="1" s="1"/>
  <c r="G1911" i="1" s="1"/>
  <c r="G1912" i="1" s="1"/>
  <c r="I1912" i="1" s="1"/>
  <c r="J1912" i="1" s="1"/>
  <c r="G1913" i="1" l="1"/>
  <c r="G1914" i="1" s="1"/>
  <c r="G1915" i="1" s="1"/>
  <c r="G1916" i="1" s="1"/>
  <c r="G1917" i="1" s="1"/>
  <c r="G1918" i="1" s="1"/>
  <c r="G1919" i="1" s="1"/>
  <c r="G1920" i="1" s="1"/>
  <c r="G1921" i="1" s="1"/>
  <c r="G1922" i="1" s="1"/>
  <c r="G1923" i="1" s="1"/>
  <c r="G1924" i="1" s="1"/>
  <c r="G1925" i="1" s="1"/>
  <c r="G1926" i="1" s="1"/>
  <c r="G1927" i="1" s="1"/>
  <c r="G1928" i="1" s="1"/>
  <c r="G1929" i="1" s="1"/>
  <c r="G1930" i="1" s="1"/>
  <c r="G1931" i="1" s="1"/>
  <c r="G1932" i="1" s="1"/>
  <c r="G1933" i="1" s="1"/>
  <c r="G1934" i="1" s="1"/>
  <c r="G1935" i="1" s="1"/>
  <c r="G1936" i="1" s="1"/>
  <c r="I1936" i="1" s="1"/>
  <c r="J1936" i="1" s="1"/>
  <c r="G1937" i="1" l="1"/>
  <c r="G1938" i="1" s="1"/>
  <c r="G1939" i="1" s="1"/>
  <c r="G1940" i="1" s="1"/>
  <c r="G1941" i="1" s="1"/>
  <c r="G1942" i="1" s="1"/>
  <c r="G1943" i="1" s="1"/>
  <c r="G1944" i="1" s="1"/>
  <c r="G1945" i="1" s="1"/>
  <c r="G1946" i="1" s="1"/>
  <c r="G1947" i="1" s="1"/>
  <c r="G1948" i="1" s="1"/>
  <c r="G1949" i="1" s="1"/>
  <c r="G1950" i="1" s="1"/>
  <c r="G1951" i="1" s="1"/>
  <c r="G1952" i="1" s="1"/>
  <c r="G1953" i="1" s="1"/>
  <c r="G1954" i="1" s="1"/>
  <c r="G1955" i="1" s="1"/>
  <c r="I1955" i="1" s="1"/>
  <c r="J1955" i="1" s="1"/>
  <c r="G1956" i="1" l="1"/>
  <c r="G1957" i="1" s="1"/>
  <c r="G1958" i="1" s="1"/>
  <c r="G1959" i="1" s="1"/>
  <c r="G1960" i="1" s="1"/>
  <c r="G1961" i="1" s="1"/>
  <c r="G1962" i="1" s="1"/>
  <c r="G1963" i="1" s="1"/>
  <c r="G1964" i="1" s="1"/>
  <c r="G1965" i="1" s="1"/>
  <c r="G1966" i="1" s="1"/>
  <c r="G1967" i="1" s="1"/>
  <c r="G1968" i="1" s="1"/>
  <c r="G1969" i="1" s="1"/>
  <c r="G1970" i="1" s="1"/>
  <c r="G1971" i="1" s="1"/>
  <c r="G1972" i="1" s="1"/>
  <c r="I1972" i="1" s="1"/>
  <c r="J1972" i="1" s="1"/>
  <c r="G1973" i="1" l="1"/>
  <c r="G1974" i="1" s="1"/>
  <c r="G1975" i="1" s="1"/>
  <c r="G1976" i="1" s="1"/>
  <c r="G1977" i="1" s="1"/>
  <c r="G1978" i="1" s="1"/>
  <c r="G1979" i="1" s="1"/>
  <c r="G1980" i="1" s="1"/>
  <c r="G1981" i="1" s="1"/>
  <c r="G1982" i="1" s="1"/>
  <c r="G1983" i="1" s="1"/>
  <c r="G1984" i="1" s="1"/>
  <c r="G1985" i="1" s="1"/>
  <c r="I1985" i="1" s="1"/>
  <c r="J1985" i="1" s="1"/>
  <c r="G1986" i="1" l="1"/>
  <c r="G1987" i="1" s="1"/>
  <c r="G1988" i="1" s="1"/>
  <c r="G1989" i="1" s="1"/>
  <c r="G1990" i="1" s="1"/>
  <c r="G1991" i="1" s="1"/>
  <c r="G1992" i="1" s="1"/>
  <c r="G1993" i="1" s="1"/>
  <c r="G1994" i="1" s="1"/>
  <c r="G1995" i="1" s="1"/>
  <c r="G1996" i="1" s="1"/>
  <c r="G1997" i="1" s="1"/>
  <c r="G1998" i="1" s="1"/>
  <c r="G1999" i="1" s="1"/>
  <c r="I1999" i="1" s="1"/>
  <c r="J1999" i="1" s="1"/>
  <c r="G2000" i="1" l="1"/>
  <c r="G2001" i="1" s="1"/>
  <c r="G2002" i="1" s="1"/>
  <c r="G2003" i="1" s="1"/>
  <c r="G2004" i="1" s="1"/>
  <c r="G2005" i="1" s="1"/>
  <c r="G2006" i="1" s="1"/>
  <c r="G2007" i="1" s="1"/>
  <c r="G2008" i="1" s="1"/>
  <c r="G2009" i="1" s="1"/>
  <c r="G2010" i="1" s="1"/>
  <c r="G2011" i="1" s="1"/>
  <c r="G2012" i="1" s="1"/>
  <c r="G2013" i="1" s="1"/>
  <c r="G2014" i="1" s="1"/>
  <c r="G2015" i="1" s="1"/>
  <c r="G2016" i="1" s="1"/>
  <c r="G2017" i="1" s="1"/>
  <c r="G2018" i="1" s="1"/>
  <c r="I2018" i="1" s="1"/>
  <c r="J2018" i="1" s="1"/>
  <c r="G2019" i="1" l="1"/>
  <c r="G2020" i="1" s="1"/>
  <c r="G2021" i="1" s="1"/>
  <c r="G2022" i="1" s="1"/>
  <c r="G2023" i="1" s="1"/>
  <c r="G2024" i="1" s="1"/>
  <c r="G2025" i="1" s="1"/>
  <c r="G2026" i="1" s="1"/>
  <c r="G2027" i="1" s="1"/>
  <c r="G2028" i="1" s="1"/>
  <c r="G2029" i="1" s="1"/>
  <c r="G2030" i="1" s="1"/>
  <c r="G2031" i="1" s="1"/>
  <c r="G2032" i="1" s="1"/>
  <c r="G2033" i="1" s="1"/>
  <c r="G2034" i="1" s="1"/>
  <c r="G2035" i="1" s="1"/>
  <c r="G2036" i="1" s="1"/>
  <c r="G2037" i="1" s="1"/>
  <c r="I2037" i="1" s="1"/>
  <c r="J2037" i="1" s="1"/>
  <c r="G2038" i="1" l="1"/>
  <c r="G2039" i="1" s="1"/>
  <c r="G2040" i="1" s="1"/>
  <c r="G2041" i="1" s="1"/>
  <c r="G2042" i="1" s="1"/>
  <c r="G2043" i="1" s="1"/>
  <c r="G2044" i="1" s="1"/>
  <c r="G2045" i="1" s="1"/>
  <c r="G2046" i="1" s="1"/>
  <c r="G2047" i="1" s="1"/>
  <c r="G2048" i="1" s="1"/>
  <c r="G2049" i="1" s="1"/>
  <c r="G2050" i="1" s="1"/>
  <c r="G2051" i="1" s="1"/>
  <c r="G2052" i="1" s="1"/>
  <c r="G2053" i="1" s="1"/>
  <c r="G2054" i="1" s="1"/>
  <c r="G2055" i="1" s="1"/>
  <c r="I2055" i="1" s="1"/>
  <c r="J2055" i="1" s="1"/>
  <c r="G2056" i="1" l="1"/>
  <c r="G2057" i="1" s="1"/>
  <c r="G2058" i="1" s="1"/>
  <c r="G2059" i="1" s="1"/>
  <c r="G2060" i="1" s="1"/>
  <c r="G2061" i="1" s="1"/>
  <c r="G2062" i="1" s="1"/>
  <c r="G2063" i="1" s="1"/>
  <c r="G2064" i="1" s="1"/>
  <c r="G2065" i="1" s="1"/>
  <c r="G2066" i="1" s="1"/>
  <c r="G2067" i="1" s="1"/>
  <c r="G2068" i="1" s="1"/>
  <c r="G2069" i="1" s="1"/>
  <c r="G2070" i="1" s="1"/>
  <c r="G2071" i="1" s="1"/>
  <c r="G2072" i="1" s="1"/>
  <c r="G2073" i="1" s="1"/>
  <c r="I2073" i="1" s="1"/>
  <c r="J2073" i="1" s="1"/>
  <c r="G2074" i="1" l="1"/>
  <c r="G2075" i="1" s="1"/>
  <c r="G2076" i="1" s="1"/>
  <c r="G2077" i="1" s="1"/>
  <c r="G2078" i="1" s="1"/>
  <c r="G2079" i="1" s="1"/>
  <c r="G2080" i="1" s="1"/>
  <c r="G2081" i="1" s="1"/>
  <c r="G2082" i="1" s="1"/>
  <c r="G2083" i="1" s="1"/>
  <c r="G2084" i="1" s="1"/>
  <c r="G2085" i="1" s="1"/>
  <c r="G2086" i="1" s="1"/>
  <c r="G2087" i="1" s="1"/>
  <c r="G2088" i="1" s="1"/>
  <c r="G2089" i="1" s="1"/>
  <c r="G2090" i="1" s="1"/>
  <c r="G2091" i="1" s="1"/>
  <c r="G2092" i="1" s="1"/>
  <c r="G2093" i="1" s="1"/>
  <c r="I2093" i="1" s="1"/>
  <c r="J2093" i="1" s="1"/>
  <c r="G2094" i="1" l="1"/>
  <c r="G2095" i="1" s="1"/>
  <c r="G2096" i="1" s="1"/>
  <c r="G2097" i="1" s="1"/>
  <c r="G2098" i="1" s="1"/>
  <c r="G2099" i="1" s="1"/>
  <c r="G2100" i="1" s="1"/>
  <c r="G2101" i="1" s="1"/>
  <c r="G2102" i="1" s="1"/>
  <c r="G2103" i="1" s="1"/>
  <c r="G2104" i="1" s="1"/>
  <c r="G2105" i="1" s="1"/>
  <c r="G2106" i="1" s="1"/>
  <c r="G2107" i="1" s="1"/>
  <c r="G2108" i="1" s="1"/>
  <c r="G2109" i="1" s="1"/>
  <c r="G2110" i="1" s="1"/>
  <c r="G2111" i="1" s="1"/>
  <c r="G2112" i="1" s="1"/>
  <c r="I2112" i="1" s="1"/>
  <c r="J2112" i="1" s="1"/>
  <c r="G2113" i="1" l="1"/>
  <c r="G2114" i="1" s="1"/>
  <c r="G2115" i="1" s="1"/>
  <c r="G2116" i="1" s="1"/>
  <c r="G2117" i="1" s="1"/>
  <c r="G2118" i="1" s="1"/>
  <c r="G2119" i="1" s="1"/>
  <c r="G2120" i="1" s="1"/>
  <c r="G2121" i="1" s="1"/>
  <c r="G2122" i="1" s="1"/>
  <c r="G2123" i="1" s="1"/>
  <c r="G2124" i="1" s="1"/>
  <c r="G2125" i="1" s="1"/>
  <c r="G2126" i="1" s="1"/>
  <c r="G2127" i="1" s="1"/>
  <c r="G2128" i="1" s="1"/>
  <c r="G2129" i="1" s="1"/>
  <c r="G2130" i="1" s="1"/>
  <c r="G2131" i="1" s="1"/>
  <c r="G2132" i="1" s="1"/>
  <c r="G2133" i="1" s="1"/>
  <c r="G2134" i="1" s="1"/>
  <c r="G2135" i="1" s="1"/>
  <c r="G2136" i="1" s="1"/>
  <c r="G2137" i="1" s="1"/>
  <c r="I2137" i="1" s="1"/>
  <c r="J2137" i="1" s="1"/>
  <c r="G2138" i="1" l="1"/>
  <c r="G2139" i="1" s="1"/>
  <c r="G2140" i="1" s="1"/>
  <c r="G2141" i="1" s="1"/>
  <c r="G2142" i="1" s="1"/>
  <c r="G2143" i="1" s="1"/>
  <c r="G2144" i="1" s="1"/>
  <c r="G2145" i="1" s="1"/>
  <c r="G2146" i="1" s="1"/>
  <c r="G2147" i="1" s="1"/>
  <c r="G2148" i="1" s="1"/>
  <c r="G2149" i="1" s="1"/>
  <c r="G2150" i="1" s="1"/>
  <c r="G2151" i="1" s="1"/>
  <c r="G2152" i="1" s="1"/>
  <c r="G2153" i="1" s="1"/>
  <c r="G2154" i="1" s="1"/>
  <c r="G2155" i="1" s="1"/>
  <c r="G2156" i="1" s="1"/>
  <c r="G2157" i="1" s="1"/>
  <c r="G2158" i="1" s="1"/>
  <c r="G2159" i="1" s="1"/>
  <c r="G2160" i="1" s="1"/>
  <c r="G2161" i="1" s="1"/>
  <c r="G2162" i="1" s="1"/>
  <c r="G2163" i="1" s="1"/>
  <c r="I2163" i="1" s="1"/>
  <c r="J2163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A4BF1BE-7161-41C1-B029-6E84EAED11F1}" keepAlive="1" name="Zapytanie — cennik" description="Połączenie z zapytaniem „cennik” w skoroszycie." type="5" refreshedVersion="0" background="1">
    <dbPr connection="Provider=Microsoft.Mashup.OleDb.1;Data Source=$Workbook$;Location=cennik;Extended Properties=&quot;&quot;" command="SELECT * FROM [cennik]"/>
  </connection>
  <connection id="2" xr16:uid="{492E3579-4F66-412E-B877-8884038E5EA6}" keepAlive="1" name="Zapytanie — cennik (2)" description="Połączenie z zapytaniem „cennik (2)” w skoroszycie." type="5" refreshedVersion="7" background="1" saveData="1">
    <dbPr connection="Provider=Microsoft.Mashup.OleDb.1;Data Source=$Workbook$;Location=&quot;cennik (2)&quot;;Extended Properties=&quot;&quot;" command="SELECT * FROM [cennik (2)]"/>
  </connection>
  <connection id="3" xr16:uid="{E1420049-E6AA-4424-90B0-36E6B7869601}" keepAlive="1" name="Zapytanie — cennik (3)" description="Połączenie z zapytaniem „cennik (3)” w skoroszycie." type="5" refreshedVersion="7" background="1" saveData="1">
    <dbPr connection="Provider=Microsoft.Mashup.OleDb.1;Data Source=$Workbook$;Location=&quot;cennik (3)&quot;;Extended Properties=&quot;&quot;" command="SELECT * FROM [cennik (3)]"/>
  </connection>
  <connection id="4" xr16:uid="{65A451B1-DA40-44EB-976C-482E656C868D}" keepAlive="1" name="Zapytanie — cukier" description="Połączenie z zapytaniem „cukier” w skoroszycie." type="5" refreshedVersion="7" background="1" saveData="1">
    <dbPr connection="Provider=Microsoft.Mashup.OleDb.1;Data Source=$Workbook$;Location=cukier;Extended Properties=&quot;&quot;" command="SELECT * FROM [cukier]"/>
  </connection>
  <connection id="5" xr16:uid="{B64E0F6C-208C-4551-8C27-C81404613C52}" keepAlive="1" name="Zapytanie — cukier (2)" description="Połączenie z zapytaniem „cukier (2)” w skoroszycie." type="5" refreshedVersion="7" background="1" saveData="1">
    <dbPr connection="Provider=Microsoft.Mashup.OleDb.1;Data Source=$Workbook$;Location=&quot;cukier (2)&quot;;Extended Properties=&quot;&quot;" command="SELECT * FROM [cukier (2)]"/>
  </connection>
  <connection id="6" xr16:uid="{2C1B160F-0136-4852-8ED6-3C65597393DA}" keepAlive="1" name="Zapytanie — cukier (3)" description="Połączenie z zapytaniem „cukier (3)” w skoroszycie." type="5" refreshedVersion="7" background="1" saveData="1">
    <dbPr connection="Provider=Microsoft.Mashup.OleDb.1;Data Source=$Workbook$;Location=&quot;cukier (3)&quot;;Extended Properties=&quot;&quot;" command="SELECT * FROM [cukier (3)]"/>
  </connection>
</connections>
</file>

<file path=xl/sharedStrings.xml><?xml version="1.0" encoding="utf-8"?>
<sst xmlns="http://schemas.openxmlformats.org/spreadsheetml/2006/main" count="6776" uniqueCount="267">
  <si>
    <t>Column1</t>
  </si>
  <si>
    <t>Column2</t>
  </si>
  <si>
    <t>872-13-44-365</t>
  </si>
  <si>
    <t>369-43-03-176</t>
  </si>
  <si>
    <t>408-24-90-350</t>
  </si>
  <si>
    <t>944-16-93-033</t>
  </si>
  <si>
    <t>645-32-78-780</t>
  </si>
  <si>
    <t>594-18-15-403</t>
  </si>
  <si>
    <t>043-34-53-278</t>
  </si>
  <si>
    <t>254-14-00-156</t>
  </si>
  <si>
    <t>885-74-10-856</t>
  </si>
  <si>
    <t>847-48-41-699</t>
  </si>
  <si>
    <t>749-02-70-623</t>
  </si>
  <si>
    <t>128-69-77-900</t>
  </si>
  <si>
    <t>904-16-42-385</t>
  </si>
  <si>
    <t>775-48-66-885</t>
  </si>
  <si>
    <t>799-94-72-837</t>
  </si>
  <si>
    <t>045-63-27-114</t>
  </si>
  <si>
    <t>351-06-97-406</t>
  </si>
  <si>
    <t>413-93-89-926</t>
  </si>
  <si>
    <t>269-65-16-447</t>
  </si>
  <si>
    <t>080-51-85-809</t>
  </si>
  <si>
    <t>910-38-33-489</t>
  </si>
  <si>
    <t>396-32-41-555</t>
  </si>
  <si>
    <t>178-24-36-171</t>
  </si>
  <si>
    <t>033-49-11-774</t>
  </si>
  <si>
    <t>337-27-67-378</t>
  </si>
  <si>
    <t>410-52-79-946</t>
  </si>
  <si>
    <t>294-48-56-993</t>
  </si>
  <si>
    <t>961-86-77-989</t>
  </si>
  <si>
    <t>378-70-08-798</t>
  </si>
  <si>
    <t>665-06-94-730</t>
  </si>
  <si>
    <t>534-94-49-182</t>
  </si>
  <si>
    <t>935-78-99-209</t>
  </si>
  <si>
    <t>996-09-76-697</t>
  </si>
  <si>
    <t>019-98-81-222</t>
  </si>
  <si>
    <t>962-06-61-806</t>
  </si>
  <si>
    <t>968-49-97-804</t>
  </si>
  <si>
    <t>205-96-13-336</t>
  </si>
  <si>
    <t>916-94-78-836</t>
  </si>
  <si>
    <t>242-04-13-206</t>
  </si>
  <si>
    <t>761-06-34-233</t>
  </si>
  <si>
    <t>377-37-44-068</t>
  </si>
  <si>
    <t>176-54-34-364</t>
  </si>
  <si>
    <t>159-34-45-151</t>
  </si>
  <si>
    <t>715-03-63-213</t>
  </si>
  <si>
    <t>599-00-55-316</t>
  </si>
  <si>
    <t>392-78-93-552</t>
  </si>
  <si>
    <t>089-90-67-935</t>
  </si>
  <si>
    <t>596-37-06-465</t>
  </si>
  <si>
    <t>528-09-83-923</t>
  </si>
  <si>
    <t>590-28-48-646</t>
  </si>
  <si>
    <t>941-01-60-075</t>
  </si>
  <si>
    <t>843-22-41-173</t>
  </si>
  <si>
    <t>495-93-92-849</t>
  </si>
  <si>
    <t>662-14-22-719</t>
  </si>
  <si>
    <t>753-35-55-536</t>
  </si>
  <si>
    <t>322-66-15-999</t>
  </si>
  <si>
    <t>800-16-32-869</t>
  </si>
  <si>
    <t>126-55-91-375</t>
  </si>
  <si>
    <t>507-22-76-992</t>
  </si>
  <si>
    <t>531-65-00-714</t>
  </si>
  <si>
    <t>767-55-58-288</t>
  </si>
  <si>
    <t>692-61-16-906</t>
  </si>
  <si>
    <t>851-69-49-933</t>
  </si>
  <si>
    <t>620-15-33-614</t>
  </si>
  <si>
    <t>368-99-22-310</t>
  </si>
  <si>
    <t>153-24-82-022</t>
  </si>
  <si>
    <t>527-15-00-673</t>
  </si>
  <si>
    <t>178-41-36-927</t>
  </si>
  <si>
    <t>284-59-84-568</t>
  </si>
  <si>
    <t>513-33-14-553</t>
  </si>
  <si>
    <t>982-09-19-706</t>
  </si>
  <si>
    <t>884-31-58-627</t>
  </si>
  <si>
    <t>047-70-78-199</t>
  </si>
  <si>
    <t>300-07-32-070</t>
  </si>
  <si>
    <t>340-11-17-090</t>
  </si>
  <si>
    <t>970-73-69-415</t>
  </si>
  <si>
    <t>740-87-37-389</t>
  </si>
  <si>
    <t>053-79-35-388</t>
  </si>
  <si>
    <t>773-39-15-273</t>
  </si>
  <si>
    <t>314-76-34-892</t>
  </si>
  <si>
    <t>936-67-95-170</t>
  </si>
  <si>
    <t>530-86-39-445</t>
  </si>
  <si>
    <t>054-09-46-315</t>
  </si>
  <si>
    <t>014-02-05-290</t>
  </si>
  <si>
    <t>900-85-70-552</t>
  </si>
  <si>
    <t>954-85-72-732</t>
  </si>
  <si>
    <t>804-82-65-826</t>
  </si>
  <si>
    <t>277-10-19-546</t>
  </si>
  <si>
    <t>140-36-11-559</t>
  </si>
  <si>
    <t>403-50-07-403</t>
  </si>
  <si>
    <t>182-72-86-381</t>
  </si>
  <si>
    <t>296-66-33-717</t>
  </si>
  <si>
    <t>550-69-18-758</t>
  </si>
  <si>
    <t>015-89-55-248</t>
  </si>
  <si>
    <t>824-54-79-834</t>
  </si>
  <si>
    <t>029-43-78-009</t>
  </si>
  <si>
    <t>172-30-09-104</t>
  </si>
  <si>
    <t>325-70-30-985</t>
  </si>
  <si>
    <t>374-01-18-051</t>
  </si>
  <si>
    <t>985-21-38-706</t>
  </si>
  <si>
    <t>967-21-71-491</t>
  </si>
  <si>
    <t>430-67-31-549</t>
  </si>
  <si>
    <t>995-59-41-476</t>
  </si>
  <si>
    <t>162-82-16-285</t>
  </si>
  <si>
    <t>963-43-52-686</t>
  </si>
  <si>
    <t>194-54-73-711</t>
  </si>
  <si>
    <t>781-80-31-583</t>
  </si>
  <si>
    <t>347-48-90-739</t>
  </si>
  <si>
    <t>050-38-86-889</t>
  </si>
  <si>
    <t>164-61-25-530</t>
  </si>
  <si>
    <t>561-00-46-873</t>
  </si>
  <si>
    <t>531-41-11-525</t>
  </si>
  <si>
    <t>423-71-31-448</t>
  </si>
  <si>
    <t>192-09-72-275</t>
  </si>
  <si>
    <t>994-52-74-352</t>
  </si>
  <si>
    <t>940-29-78-846</t>
  </si>
  <si>
    <t>244-64-83-142</t>
  </si>
  <si>
    <t>316-37-00-316</t>
  </si>
  <si>
    <t>211-13-01-286</t>
  </si>
  <si>
    <t>982-37-73-633</t>
  </si>
  <si>
    <t>950-40-82-698</t>
  </si>
  <si>
    <t>430-90-28-407</t>
  </si>
  <si>
    <t>035-32-41-072</t>
  </si>
  <si>
    <t>115-65-39-258</t>
  </si>
  <si>
    <t>609-57-46-753</t>
  </si>
  <si>
    <t>373-76-82-865</t>
  </si>
  <si>
    <t>080-77-49-649</t>
  </si>
  <si>
    <t>903-82-46-998</t>
  </si>
  <si>
    <t>970-87-50-317</t>
  </si>
  <si>
    <t>562-39-79-929</t>
  </si>
  <si>
    <t>473-30-19-947</t>
  </si>
  <si>
    <t>179-23-02-772</t>
  </si>
  <si>
    <t>958-71-87-898</t>
  </si>
  <si>
    <t>281-47-91-148</t>
  </si>
  <si>
    <t>554-09-13-964</t>
  </si>
  <si>
    <t>424-70-61-569</t>
  </si>
  <si>
    <t>170-89-76-803</t>
  </si>
  <si>
    <t>447-16-72-588</t>
  </si>
  <si>
    <t>434-21-90-566</t>
  </si>
  <si>
    <t>865-19-31-951</t>
  </si>
  <si>
    <t>822-52-42-474</t>
  </si>
  <si>
    <t>385-84-45-941</t>
  </si>
  <si>
    <t>773-41-40-060</t>
  </si>
  <si>
    <t>429-16-50-754</t>
  </si>
  <si>
    <t>275-38-81-341</t>
  </si>
  <si>
    <t>295-31-73-319</t>
  </si>
  <si>
    <t>240-56-56-791</t>
  </si>
  <si>
    <t>964-69-89-011</t>
  </si>
  <si>
    <t>163-92-64-010</t>
  </si>
  <si>
    <t>585-26-73-628</t>
  </si>
  <si>
    <t>736-91-47-235</t>
  </si>
  <si>
    <t>288-84-37-922</t>
  </si>
  <si>
    <t>193-47-03-638</t>
  </si>
  <si>
    <t>214-54-56-360</t>
  </si>
  <si>
    <t>302-11-03-254</t>
  </si>
  <si>
    <t>208-84-31-216</t>
  </si>
  <si>
    <t>299-98-16-259</t>
  </si>
  <si>
    <t>371-70-96-597</t>
  </si>
  <si>
    <t>777-06-33-444</t>
  </si>
  <si>
    <t>270-90-07-560</t>
  </si>
  <si>
    <t>811-91-92-867</t>
  </si>
  <si>
    <t>131-80-62-556</t>
  </si>
  <si>
    <t>138-66-38-929</t>
  </si>
  <si>
    <t>240-21-54-730</t>
  </si>
  <si>
    <t>299-72-00-838</t>
  </si>
  <si>
    <t>105-89-55-029</t>
  </si>
  <si>
    <t>766-05-70-009</t>
  </si>
  <si>
    <t>319-54-24-686</t>
  </si>
  <si>
    <t>780-78-31-328</t>
  </si>
  <si>
    <t>930-33-80-614</t>
  </si>
  <si>
    <t>549-21-69-479</t>
  </si>
  <si>
    <t>170-26-38-135</t>
  </si>
  <si>
    <t>093-96-93-428</t>
  </si>
  <si>
    <t>268-62-97-556</t>
  </si>
  <si>
    <t>639-61-50-913</t>
  </si>
  <si>
    <t>180-17-78-339</t>
  </si>
  <si>
    <t>547-03-32-866</t>
  </si>
  <si>
    <t>857-68-68-600</t>
  </si>
  <si>
    <t>534-38-74-959</t>
  </si>
  <si>
    <t>337-81-35-067</t>
  </si>
  <si>
    <t>801-63-85-001</t>
  </si>
  <si>
    <t>272-67-67-068</t>
  </si>
  <si>
    <t>534-50-90-387</t>
  </si>
  <si>
    <t>204-35-99-685</t>
  </si>
  <si>
    <t>789-52-61-433</t>
  </si>
  <si>
    <t>653-45-64-141</t>
  </si>
  <si>
    <t>058-15-94-554</t>
  </si>
  <si>
    <t>307-98-17-187</t>
  </si>
  <si>
    <t>711-39-55-294</t>
  </si>
  <si>
    <t>128-91-02-348</t>
  </si>
  <si>
    <t>395-19-63-367</t>
  </si>
  <si>
    <t>737-62-05-770</t>
  </si>
  <si>
    <t>277-20-90-210</t>
  </si>
  <si>
    <t>405-18-48-099</t>
  </si>
  <si>
    <t>270-87-86-398</t>
  </si>
  <si>
    <t>547-99-88-807</t>
  </si>
  <si>
    <t>531-81-72-734</t>
  </si>
  <si>
    <t>817-44-45-607</t>
  </si>
  <si>
    <t>735-37-27-393</t>
  </si>
  <si>
    <t>788-39-15-311</t>
  </si>
  <si>
    <t>047-26-54-835</t>
  </si>
  <si>
    <t>687-31-19-697</t>
  </si>
  <si>
    <t>236-48-82-153</t>
  </si>
  <si>
    <t>561-51-98-882</t>
  </si>
  <si>
    <t>951-02-59-808</t>
  </si>
  <si>
    <t>874-03-53-609</t>
  </si>
  <si>
    <t>523-09-63-706</t>
  </si>
  <si>
    <t>346-83-33-264</t>
  </si>
  <si>
    <t>325-16-71-125</t>
  </si>
  <si>
    <t>179-22-38-195</t>
  </si>
  <si>
    <t>211-35-92-831</t>
  </si>
  <si>
    <t>614-36-31-012</t>
  </si>
  <si>
    <t>394-54-09-851</t>
  </si>
  <si>
    <t>326-69-35-401</t>
  </si>
  <si>
    <t>203-43-58-855</t>
  </si>
  <si>
    <t>941-27-28-381</t>
  </si>
  <si>
    <t>971-44-58-661</t>
  </si>
  <si>
    <t>257-35-01-611</t>
  </si>
  <si>
    <t>102-48-01-310</t>
  </si>
  <si>
    <t>351-83-41-145</t>
  </si>
  <si>
    <t>392-77-27-084</t>
  </si>
  <si>
    <t>678-73-95-302</t>
  </si>
  <si>
    <t>091-99-74-175</t>
  </si>
  <si>
    <t>039-15-21-087</t>
  </si>
  <si>
    <t>444-71-75-271</t>
  </si>
  <si>
    <t>253-12-16-366</t>
  </si>
  <si>
    <t>865-06-94-559</t>
  </si>
  <si>
    <t>965-57-87-003</t>
  </si>
  <si>
    <t>806-09-59-839</t>
  </si>
  <si>
    <t>072-92-42-932</t>
  </si>
  <si>
    <t>336-81-47-193</t>
  </si>
  <si>
    <t>062-58-80-597</t>
  </si>
  <si>
    <t>881-78-83-232</t>
  </si>
  <si>
    <t>817-14-97-331</t>
  </si>
  <si>
    <t>929-74-62-713</t>
  </si>
  <si>
    <t>128-29-15-591</t>
  </si>
  <si>
    <t>264-98-29-926</t>
  </si>
  <si>
    <t>177-95-05-373</t>
  </si>
  <si>
    <t>647-41-13-432</t>
  </si>
  <si>
    <t>648-00-20-115</t>
  </si>
  <si>
    <t>data</t>
  </si>
  <si>
    <t>nip</t>
  </si>
  <si>
    <t>ilosc sprzedanego cukru kg</t>
  </si>
  <si>
    <t>rok</t>
  </si>
  <si>
    <t>cena</t>
  </si>
  <si>
    <t>Suma końcowa</t>
  </si>
  <si>
    <t>NIP</t>
  </si>
  <si>
    <t>kupiony cukier</t>
  </si>
  <si>
    <t>1)</t>
  </si>
  <si>
    <t>przychod</t>
  </si>
  <si>
    <t>2)</t>
  </si>
  <si>
    <t>laczny przychod</t>
  </si>
  <si>
    <t>ilosc sprzedanego cukru</t>
  </si>
  <si>
    <t>3)</t>
  </si>
  <si>
    <t>kupione przez klienta</t>
  </si>
  <si>
    <t>czy inny klient</t>
  </si>
  <si>
    <t>rabaty</t>
  </si>
  <si>
    <t>4)</t>
  </si>
  <si>
    <t>suma rabtow</t>
  </si>
  <si>
    <t>udzielony rabat</t>
  </si>
  <si>
    <t>stan po sprzedaniu</t>
  </si>
  <si>
    <t>czy ostatni dzien miesiaca</t>
  </si>
  <si>
    <t>ile brakuje</t>
  </si>
  <si>
    <t>ile uzupelnic trzeba</t>
  </si>
  <si>
    <t>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</si>
</sst>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0" borderId="0" xfId="0" applyNumberFormat="1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" fillId="2" borderId="1" xfId="0" applyFont="1" applyFill="1" applyBorder="1"/>
  </cellXfs>
  <cellStyles count="1">
    <cellStyle name="Normalny" xfId="0" builtinId="0"/>
  </cellStyles>
  <dxfs count="9">
    <dxf>
      <numFmt numFmtId="2" formatCode="0.00"/>
    </dxf>
    <dxf>
      <numFmt numFmtId="0" formatCode="General"/>
    </dxf>
    <dxf>
      <numFmt numFmtId="19" formatCode="dd/mm/yyyy"/>
    </dxf>
    <dxf>
      <numFmt numFmtId="2" formatCode="0.00"/>
    </dxf>
    <dxf>
      <numFmt numFmtId="0" formatCode="General"/>
    </dxf>
    <dxf>
      <numFmt numFmtId="19" formatCode="dd/mm/yyyy"/>
    </dxf>
    <dxf>
      <numFmt numFmtId="2" formatCode="0.00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[slodzik.xlsx]cukier!Tabela przestawna2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ilosc sprzedanego cukru</a:t>
            </a:r>
            <a:r>
              <a:rPr lang="pl-PL" baseline="0"/>
              <a:t> w kolejnych latach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'cukier'!$I$262</c:f>
              <c:strCache>
                <c:ptCount val="1"/>
                <c:pt idx="0">
                  <c:v>Suma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'cukier'!$H$263:$H$273</c:f>
              <c:strCache>
                <c:ptCount val="10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</c:strCache>
            </c:strRef>
          </c:cat>
          <c:val>
            <c:numRef>
              <c:f>'cukier'!$I$263:$I$273</c:f>
              <c:numCache>
                <c:formatCode>General</c:formatCode>
                <c:ptCount val="10"/>
                <c:pt idx="0">
                  <c:v>27016</c:v>
                </c:pt>
                <c:pt idx="1">
                  <c:v>27226</c:v>
                </c:pt>
                <c:pt idx="2">
                  <c:v>31720</c:v>
                </c:pt>
                <c:pt idx="3">
                  <c:v>36523</c:v>
                </c:pt>
                <c:pt idx="4">
                  <c:v>30764</c:v>
                </c:pt>
                <c:pt idx="5">
                  <c:v>32521</c:v>
                </c:pt>
                <c:pt idx="6">
                  <c:v>23778</c:v>
                </c:pt>
                <c:pt idx="7">
                  <c:v>26976</c:v>
                </c:pt>
                <c:pt idx="8">
                  <c:v>28419</c:v>
                </c:pt>
                <c:pt idx="9">
                  <c:v>35284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5F-47C2-ACF9-864CE47123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2364592"/>
        <c:axId val="922365424"/>
      </c:lineChart>
      <c:catAx>
        <c:axId val="922364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rok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22365424"/>
        <c:crosses val="autoZero"/>
        <c:auto val="1"/>
        <c:lblAlgn val="ctr"/>
        <c:lblOffset val="100"/>
        <c:noMultiLvlLbl val="0"/>
      </c:catAx>
      <c:valAx>
        <c:axId val="92236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ilosc cukru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22364592"/>
        <c:crosses val="autoZero"/>
        <c:crossBetween val="between"/>
        <c:majorUnit val="5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253321</xdr:colOff>
      <xdr:row>44</xdr:row>
      <xdr:rowOff>48406</xdr:rowOff>
    </xdr:from>
    <xdr:to>
      <xdr:col>14</xdr:col>
      <xdr:colOff>514537</xdr:colOff>
      <xdr:row>58</xdr:row>
      <xdr:rowOff>174862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1E56C9A7-10AE-8CE7-3F34-EAF3D7510C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ksandra Łabęda" refreshedDate="44681.835534027778" createdVersion="7" refreshedVersion="7" minRefreshableVersion="3" recordCount="2162" xr:uid="{17AC9664-F3F0-4AEB-A109-90CEF3722066}">
  <cacheSource type="worksheet">
    <worksheetSource name="cukier"/>
  </cacheSource>
  <cacheFields count="5">
    <cacheField name="data" numFmtId="14">
      <sharedItems containsSemiMixedTypes="0" containsNonDate="0" containsDate="1" containsString="0" minDate="2005-01-01T00:00:00" maxDate="2014-12-30T00:00:00"/>
    </cacheField>
    <cacheField name="nip" numFmtId="0">
      <sharedItems count="240">
        <s v="872-13-44-365"/>
        <s v="369-43-03-176"/>
        <s v="408-24-90-350"/>
        <s v="944-16-93-033"/>
        <s v="645-32-78-780"/>
        <s v="594-18-15-403"/>
        <s v="043-34-53-278"/>
        <s v="254-14-00-156"/>
        <s v="885-74-10-856"/>
        <s v="847-48-41-699"/>
        <s v="749-02-70-623"/>
        <s v="128-69-77-900"/>
        <s v="904-16-42-385"/>
        <s v="775-48-66-885"/>
        <s v="799-94-72-837"/>
        <s v="045-63-27-114"/>
        <s v="351-06-97-406"/>
        <s v="413-93-89-926"/>
        <s v="269-65-16-447"/>
        <s v="080-51-85-809"/>
        <s v="910-38-33-489"/>
        <s v="396-32-41-555"/>
        <s v="178-24-36-171"/>
        <s v="033-49-11-774"/>
        <s v="337-27-67-378"/>
        <s v="410-52-79-946"/>
        <s v="294-48-56-993"/>
        <s v="961-86-77-989"/>
        <s v="378-70-08-798"/>
        <s v="665-06-94-730"/>
        <s v="534-94-49-182"/>
        <s v="935-78-99-209"/>
        <s v="996-09-76-697"/>
        <s v="019-98-81-222"/>
        <s v="962-06-61-806"/>
        <s v="968-49-97-804"/>
        <s v="205-96-13-336"/>
        <s v="916-94-78-836"/>
        <s v="242-04-13-206"/>
        <s v="761-06-34-233"/>
        <s v="377-37-44-068"/>
        <s v="176-54-34-364"/>
        <s v="159-34-45-151"/>
        <s v="715-03-63-213"/>
        <s v="599-00-55-316"/>
        <s v="392-78-93-552"/>
        <s v="089-90-67-935"/>
        <s v="596-37-06-465"/>
        <s v="528-09-83-923"/>
        <s v="590-28-48-646"/>
        <s v="941-01-60-075"/>
        <s v="843-22-41-173"/>
        <s v="495-93-92-849"/>
        <s v="662-14-22-719"/>
        <s v="753-35-55-536"/>
        <s v="322-66-15-999"/>
        <s v="800-16-32-869"/>
        <s v="126-55-91-375"/>
        <s v="507-22-76-992"/>
        <s v="531-65-00-714"/>
        <s v="767-55-58-288"/>
        <s v="692-61-16-906"/>
        <s v="851-69-49-933"/>
        <s v="620-15-33-614"/>
        <s v="368-99-22-310"/>
        <s v="153-24-82-022"/>
        <s v="527-15-00-673"/>
        <s v="178-41-36-927"/>
        <s v="284-59-84-568"/>
        <s v="513-33-14-553"/>
        <s v="982-09-19-706"/>
        <s v="884-31-58-627"/>
        <s v="047-70-78-199"/>
        <s v="300-07-32-070"/>
        <s v="340-11-17-090"/>
        <s v="970-73-69-415"/>
        <s v="740-87-37-389"/>
        <s v="053-79-35-388"/>
        <s v="773-39-15-273"/>
        <s v="314-76-34-892"/>
        <s v="936-67-95-170"/>
        <s v="530-86-39-445"/>
        <s v="054-09-46-315"/>
        <s v="014-02-05-290"/>
        <s v="900-85-70-552"/>
        <s v="954-85-72-732"/>
        <s v="804-82-65-826"/>
        <s v="277-10-19-546"/>
        <s v="140-36-11-559"/>
        <s v="403-50-07-403"/>
        <s v="182-72-86-381"/>
        <s v="296-66-33-717"/>
        <s v="550-69-18-758"/>
        <s v="015-89-55-248"/>
        <s v="824-54-79-834"/>
        <s v="029-43-78-009"/>
        <s v="172-30-09-104"/>
        <s v="325-70-30-985"/>
        <s v="374-01-18-051"/>
        <s v="985-21-38-706"/>
        <s v="967-21-71-491"/>
        <s v="430-67-31-549"/>
        <s v="995-59-41-476"/>
        <s v="162-82-16-285"/>
        <s v="963-43-52-686"/>
        <s v="194-54-73-711"/>
        <s v="781-80-31-583"/>
        <s v="347-48-90-739"/>
        <s v="050-38-86-889"/>
        <s v="164-61-25-530"/>
        <s v="561-00-46-873"/>
        <s v="531-41-11-525"/>
        <s v="423-71-31-448"/>
        <s v="192-09-72-275"/>
        <s v="994-52-74-352"/>
        <s v="940-29-78-846"/>
        <s v="244-64-83-142"/>
        <s v="316-37-00-316"/>
        <s v="211-13-01-286"/>
        <s v="982-37-73-633"/>
        <s v="950-40-82-698"/>
        <s v="430-90-28-407"/>
        <s v="035-32-41-072"/>
        <s v="115-65-39-258"/>
        <s v="609-57-46-753"/>
        <s v="373-76-82-865"/>
        <s v="080-77-49-649"/>
        <s v="903-82-46-998"/>
        <s v="970-87-50-317"/>
        <s v="562-39-79-929"/>
        <s v="473-30-19-947"/>
        <s v="179-23-02-772"/>
        <s v="958-71-87-898"/>
        <s v="281-47-91-148"/>
        <s v="554-09-13-964"/>
        <s v="424-70-61-569"/>
        <s v="170-89-76-803"/>
        <s v="447-16-72-588"/>
        <s v="434-21-90-566"/>
        <s v="865-19-31-951"/>
        <s v="822-52-42-474"/>
        <s v="385-84-45-941"/>
        <s v="773-41-40-060"/>
        <s v="429-16-50-754"/>
        <s v="275-38-81-341"/>
        <s v="295-31-73-319"/>
        <s v="240-56-56-791"/>
        <s v="964-69-89-011"/>
        <s v="163-92-64-010"/>
        <s v="585-26-73-628"/>
        <s v="736-91-47-235"/>
        <s v="288-84-37-922"/>
        <s v="193-47-03-638"/>
        <s v="214-54-56-360"/>
        <s v="302-11-03-254"/>
        <s v="208-84-31-216"/>
        <s v="299-98-16-259"/>
        <s v="371-70-96-597"/>
        <s v="777-06-33-444"/>
        <s v="270-90-07-560"/>
        <s v="811-91-92-867"/>
        <s v="131-80-62-556"/>
        <s v="138-66-38-929"/>
        <s v="240-21-54-730"/>
        <s v="299-72-00-838"/>
        <s v="105-89-55-029"/>
        <s v="766-05-70-009"/>
        <s v="319-54-24-686"/>
        <s v="780-78-31-328"/>
        <s v="930-33-80-614"/>
        <s v="549-21-69-479"/>
        <s v="170-26-38-135"/>
        <s v="093-96-93-428"/>
        <s v="268-62-97-556"/>
        <s v="639-61-50-913"/>
        <s v="180-17-78-339"/>
        <s v="547-03-32-866"/>
        <s v="857-68-68-600"/>
        <s v="534-38-74-959"/>
        <s v="337-81-35-067"/>
        <s v="801-63-85-001"/>
        <s v="272-67-67-068"/>
        <s v="534-50-90-387"/>
        <s v="204-35-99-685"/>
        <s v="789-52-61-433"/>
        <s v="653-45-64-141"/>
        <s v="058-15-94-554"/>
        <s v="307-98-17-187"/>
        <s v="711-39-55-294"/>
        <s v="128-91-02-348"/>
        <s v="395-19-63-367"/>
        <s v="737-62-05-770"/>
        <s v="277-20-90-210"/>
        <s v="405-18-48-099"/>
        <s v="270-87-86-398"/>
        <s v="547-99-88-807"/>
        <s v="531-81-72-734"/>
        <s v="817-44-45-607"/>
        <s v="735-37-27-393"/>
        <s v="788-39-15-311"/>
        <s v="047-26-54-835"/>
        <s v="687-31-19-697"/>
        <s v="236-48-82-153"/>
        <s v="561-51-98-882"/>
        <s v="951-02-59-808"/>
        <s v="874-03-53-609"/>
        <s v="523-09-63-706"/>
        <s v="346-83-33-264"/>
        <s v="325-16-71-125"/>
        <s v="179-22-38-195"/>
        <s v="211-35-92-831"/>
        <s v="614-36-31-012"/>
        <s v="394-54-09-851"/>
        <s v="326-69-35-401"/>
        <s v="203-43-58-855"/>
        <s v="941-27-28-381"/>
        <s v="971-44-58-661"/>
        <s v="257-35-01-611"/>
        <s v="102-48-01-310"/>
        <s v="351-83-41-145"/>
        <s v="392-77-27-084"/>
        <s v="678-73-95-302"/>
        <s v="091-99-74-175"/>
        <s v="039-15-21-087"/>
        <s v="444-71-75-271"/>
        <s v="253-12-16-366"/>
        <s v="865-06-94-559"/>
        <s v="965-57-87-003"/>
        <s v="806-09-59-839"/>
        <s v="072-92-42-932"/>
        <s v="336-81-47-193"/>
        <s v="062-58-80-597"/>
        <s v="881-78-83-232"/>
        <s v="817-14-97-331"/>
        <s v="929-74-62-713"/>
        <s v="128-29-15-591"/>
        <s v="264-98-29-926"/>
        <s v="177-95-05-373"/>
        <s v="647-41-13-432"/>
        <s v="648-00-20-115"/>
      </sharedItems>
    </cacheField>
    <cacheField name="ilosc sprzedanego cukru kg" numFmtId="0">
      <sharedItems containsSemiMixedTypes="0" containsString="0" containsNumber="1" containsInteger="1" minValue="1" maxValue="500"/>
    </cacheField>
    <cacheField name="rok" numFmtId="0">
      <sharedItems containsSemiMixedTypes="0" containsString="0" containsNumber="1" containsInteger="1" minValue="2005" maxValue="2014" count="10">
        <n v="2005"/>
        <n v="2006"/>
        <n v="2007"/>
        <n v="2008"/>
        <n v="2009"/>
        <n v="2010"/>
        <n v="2011"/>
        <n v="2012"/>
        <n v="2013"/>
        <n v="2014"/>
      </sharedItems>
    </cacheField>
    <cacheField name="cena" numFmtId="2">
      <sharedItems containsSemiMixedTypes="0" containsString="0" containsNumber="1" minValue="2" maxValue="2.2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62">
  <r>
    <d v="2005-01-01T00:00:00"/>
    <x v="0"/>
    <n v="10"/>
    <x v="0"/>
    <n v="2"/>
  </r>
  <r>
    <d v="2005-01-04T00:00:00"/>
    <x v="1"/>
    <n v="2"/>
    <x v="0"/>
    <n v="2"/>
  </r>
  <r>
    <d v="2005-01-05T00:00:00"/>
    <x v="2"/>
    <n v="2"/>
    <x v="0"/>
    <n v="2"/>
  </r>
  <r>
    <d v="2005-01-10T00:00:00"/>
    <x v="3"/>
    <n v="5"/>
    <x v="0"/>
    <n v="2"/>
  </r>
  <r>
    <d v="2005-01-11T00:00:00"/>
    <x v="4"/>
    <n v="14"/>
    <x v="0"/>
    <n v="2"/>
  </r>
  <r>
    <d v="2005-01-13T00:00:00"/>
    <x v="5"/>
    <n v="436"/>
    <x v="0"/>
    <n v="2"/>
  </r>
  <r>
    <d v="2005-01-14T00:00:00"/>
    <x v="6"/>
    <n v="95"/>
    <x v="0"/>
    <n v="2"/>
  </r>
  <r>
    <d v="2005-01-18T00:00:00"/>
    <x v="7"/>
    <n v="350"/>
    <x v="0"/>
    <n v="2"/>
  </r>
  <r>
    <d v="2005-01-19T00:00:00"/>
    <x v="7"/>
    <n v="231"/>
    <x v="0"/>
    <n v="2"/>
  </r>
  <r>
    <d v="2005-01-20T00:00:00"/>
    <x v="8"/>
    <n v="38"/>
    <x v="0"/>
    <n v="2"/>
  </r>
  <r>
    <d v="2005-01-22T00:00:00"/>
    <x v="9"/>
    <n v="440"/>
    <x v="0"/>
    <n v="2"/>
  </r>
  <r>
    <d v="2005-01-24T00:00:00"/>
    <x v="10"/>
    <n v="120"/>
    <x v="0"/>
    <n v="2"/>
  </r>
  <r>
    <d v="2005-01-25T00:00:00"/>
    <x v="11"/>
    <n v="11"/>
    <x v="0"/>
    <n v="2"/>
  </r>
  <r>
    <d v="2005-01-26T00:00:00"/>
    <x v="12"/>
    <n v="36"/>
    <x v="0"/>
    <n v="2"/>
  </r>
  <r>
    <d v="2005-01-27T00:00:00"/>
    <x v="10"/>
    <n v="51"/>
    <x v="0"/>
    <n v="2"/>
  </r>
  <r>
    <d v="2005-02-02T00:00:00"/>
    <x v="7"/>
    <n v="465"/>
    <x v="0"/>
    <n v="2"/>
  </r>
  <r>
    <d v="2005-02-03T00:00:00"/>
    <x v="13"/>
    <n v="8"/>
    <x v="0"/>
    <n v="2"/>
  </r>
  <r>
    <d v="2005-02-05T00:00:00"/>
    <x v="14"/>
    <n v="287"/>
    <x v="0"/>
    <n v="2"/>
  </r>
  <r>
    <d v="2005-02-05T00:00:00"/>
    <x v="15"/>
    <n v="12"/>
    <x v="0"/>
    <n v="2"/>
  </r>
  <r>
    <d v="2005-02-10T00:00:00"/>
    <x v="16"/>
    <n v="6"/>
    <x v="0"/>
    <n v="2"/>
  </r>
  <r>
    <d v="2005-02-14T00:00:00"/>
    <x v="17"/>
    <n v="321"/>
    <x v="0"/>
    <n v="2"/>
  </r>
  <r>
    <d v="2005-02-18T00:00:00"/>
    <x v="18"/>
    <n v="99"/>
    <x v="0"/>
    <n v="2"/>
  </r>
  <r>
    <d v="2005-02-18T00:00:00"/>
    <x v="19"/>
    <n v="91"/>
    <x v="0"/>
    <n v="2"/>
  </r>
  <r>
    <d v="2005-02-24T00:00:00"/>
    <x v="14"/>
    <n v="118"/>
    <x v="0"/>
    <n v="2"/>
  </r>
  <r>
    <d v="2005-02-25T00:00:00"/>
    <x v="20"/>
    <n v="58"/>
    <x v="0"/>
    <n v="2"/>
  </r>
  <r>
    <d v="2005-02-26T00:00:00"/>
    <x v="21"/>
    <n v="16"/>
    <x v="0"/>
    <n v="2"/>
  </r>
  <r>
    <d v="2005-02-26T00:00:00"/>
    <x v="22"/>
    <n v="348"/>
    <x v="0"/>
    <n v="2"/>
  </r>
  <r>
    <d v="2005-02-27T00:00:00"/>
    <x v="5"/>
    <n v="336"/>
    <x v="0"/>
    <n v="2"/>
  </r>
  <r>
    <d v="2005-02-27T00:00:00"/>
    <x v="22"/>
    <n v="435"/>
    <x v="0"/>
    <n v="2"/>
  </r>
  <r>
    <d v="2005-02-27T00:00:00"/>
    <x v="23"/>
    <n v="110"/>
    <x v="0"/>
    <n v="2"/>
  </r>
  <r>
    <d v="2005-03-01T00:00:00"/>
    <x v="24"/>
    <n v="204"/>
    <x v="0"/>
    <n v="2"/>
  </r>
  <r>
    <d v="2005-03-01T00:00:00"/>
    <x v="18"/>
    <n v="20"/>
    <x v="0"/>
    <n v="2"/>
  </r>
  <r>
    <d v="2005-03-03T00:00:00"/>
    <x v="25"/>
    <n v="102"/>
    <x v="0"/>
    <n v="2"/>
  </r>
  <r>
    <d v="2005-03-05T00:00:00"/>
    <x v="26"/>
    <n v="48"/>
    <x v="0"/>
    <n v="2"/>
  </r>
  <r>
    <d v="2005-03-07T00:00:00"/>
    <x v="22"/>
    <n v="329"/>
    <x v="0"/>
    <n v="2"/>
  </r>
  <r>
    <d v="2005-03-09T00:00:00"/>
    <x v="27"/>
    <n v="16"/>
    <x v="0"/>
    <n v="2"/>
  </r>
  <r>
    <d v="2005-03-10T00:00:00"/>
    <x v="28"/>
    <n v="102"/>
    <x v="0"/>
    <n v="2"/>
  </r>
  <r>
    <d v="2005-03-10T00:00:00"/>
    <x v="14"/>
    <n v="309"/>
    <x v="0"/>
    <n v="2"/>
  </r>
  <r>
    <d v="2005-03-12T00:00:00"/>
    <x v="5"/>
    <n v="331"/>
    <x v="0"/>
    <n v="2"/>
  </r>
  <r>
    <d v="2005-03-17T00:00:00"/>
    <x v="29"/>
    <n v="3"/>
    <x v="0"/>
    <n v="2"/>
  </r>
  <r>
    <d v="2005-03-18T00:00:00"/>
    <x v="30"/>
    <n v="76"/>
    <x v="0"/>
    <n v="2"/>
  </r>
  <r>
    <d v="2005-03-18T00:00:00"/>
    <x v="31"/>
    <n v="196"/>
    <x v="0"/>
    <n v="2"/>
  </r>
  <r>
    <d v="2005-03-20T00:00:00"/>
    <x v="18"/>
    <n v="54"/>
    <x v="0"/>
    <n v="2"/>
  </r>
  <r>
    <d v="2005-03-24T00:00:00"/>
    <x v="9"/>
    <n v="277"/>
    <x v="0"/>
    <n v="2"/>
  </r>
  <r>
    <d v="2005-03-26T00:00:00"/>
    <x v="32"/>
    <n v="7"/>
    <x v="0"/>
    <n v="2"/>
  </r>
  <r>
    <d v="2005-03-28T00:00:00"/>
    <x v="33"/>
    <n v="12"/>
    <x v="0"/>
    <n v="2"/>
  </r>
  <r>
    <d v="2005-03-29T00:00:00"/>
    <x v="34"/>
    <n v="7"/>
    <x v="0"/>
    <n v="2"/>
  </r>
  <r>
    <d v="2005-03-31T00:00:00"/>
    <x v="7"/>
    <n v="416"/>
    <x v="0"/>
    <n v="2"/>
  </r>
  <r>
    <d v="2005-04-03T00:00:00"/>
    <x v="7"/>
    <n v="263"/>
    <x v="0"/>
    <n v="2"/>
  </r>
  <r>
    <d v="2005-04-06T00:00:00"/>
    <x v="1"/>
    <n v="15"/>
    <x v="0"/>
    <n v="2"/>
  </r>
  <r>
    <d v="2005-04-10T00:00:00"/>
    <x v="25"/>
    <n v="194"/>
    <x v="0"/>
    <n v="2"/>
  </r>
  <r>
    <d v="2005-04-11T00:00:00"/>
    <x v="35"/>
    <n v="120"/>
    <x v="0"/>
    <n v="2"/>
  </r>
  <r>
    <d v="2005-04-12T00:00:00"/>
    <x v="7"/>
    <n v="175"/>
    <x v="0"/>
    <n v="2"/>
  </r>
  <r>
    <d v="2005-04-14T00:00:00"/>
    <x v="36"/>
    <n v="12"/>
    <x v="0"/>
    <n v="2"/>
  </r>
  <r>
    <d v="2005-04-15T00:00:00"/>
    <x v="37"/>
    <n v="174"/>
    <x v="0"/>
    <n v="2"/>
  </r>
  <r>
    <d v="2005-04-16T00:00:00"/>
    <x v="38"/>
    <n v="3"/>
    <x v="0"/>
    <n v="2"/>
  </r>
  <r>
    <d v="2005-04-17T00:00:00"/>
    <x v="39"/>
    <n v="149"/>
    <x v="0"/>
    <n v="2"/>
  </r>
  <r>
    <d v="2005-04-18T00:00:00"/>
    <x v="17"/>
    <n v="492"/>
    <x v="0"/>
    <n v="2"/>
  </r>
  <r>
    <d v="2005-04-18T00:00:00"/>
    <x v="40"/>
    <n v="2"/>
    <x v="0"/>
    <n v="2"/>
  </r>
  <r>
    <d v="2005-04-19T00:00:00"/>
    <x v="14"/>
    <n v="298"/>
    <x v="0"/>
    <n v="2"/>
  </r>
  <r>
    <d v="2005-04-30T00:00:00"/>
    <x v="17"/>
    <n v="201"/>
    <x v="0"/>
    <n v="2"/>
  </r>
  <r>
    <d v="2005-05-01T00:00:00"/>
    <x v="41"/>
    <n v="15"/>
    <x v="0"/>
    <n v="2"/>
  </r>
  <r>
    <d v="2005-05-01T00:00:00"/>
    <x v="14"/>
    <n v="319"/>
    <x v="0"/>
    <n v="2"/>
  </r>
  <r>
    <d v="2005-05-02T00:00:00"/>
    <x v="42"/>
    <n v="9"/>
    <x v="0"/>
    <n v="2"/>
  </r>
  <r>
    <d v="2005-05-04T00:00:00"/>
    <x v="43"/>
    <n v="15"/>
    <x v="0"/>
    <n v="2"/>
  </r>
  <r>
    <d v="2005-05-07T00:00:00"/>
    <x v="22"/>
    <n v="444"/>
    <x v="0"/>
    <n v="2"/>
  </r>
  <r>
    <d v="2005-05-07T00:00:00"/>
    <x v="44"/>
    <n v="13"/>
    <x v="0"/>
    <n v="2"/>
  </r>
  <r>
    <d v="2005-05-09T00:00:00"/>
    <x v="45"/>
    <n v="366"/>
    <x v="0"/>
    <n v="2"/>
  </r>
  <r>
    <d v="2005-05-20T00:00:00"/>
    <x v="9"/>
    <n v="259"/>
    <x v="0"/>
    <n v="2"/>
  </r>
  <r>
    <d v="2005-05-21T00:00:00"/>
    <x v="46"/>
    <n v="16"/>
    <x v="0"/>
    <n v="2"/>
  </r>
  <r>
    <d v="2005-05-24T00:00:00"/>
    <x v="28"/>
    <n v="49"/>
    <x v="0"/>
    <n v="2"/>
  </r>
  <r>
    <d v="2005-05-25T00:00:00"/>
    <x v="47"/>
    <n v="3"/>
    <x v="0"/>
    <n v="2"/>
  </r>
  <r>
    <d v="2005-05-25T00:00:00"/>
    <x v="22"/>
    <n v="251"/>
    <x v="0"/>
    <n v="2"/>
  </r>
  <r>
    <d v="2005-05-27T00:00:00"/>
    <x v="30"/>
    <n v="179"/>
    <x v="0"/>
    <n v="2"/>
  </r>
  <r>
    <d v="2005-05-29T00:00:00"/>
    <x v="10"/>
    <n v="116"/>
    <x v="0"/>
    <n v="2"/>
  </r>
  <r>
    <d v="2005-05-29T00:00:00"/>
    <x v="48"/>
    <n v="13"/>
    <x v="0"/>
    <n v="2"/>
  </r>
  <r>
    <d v="2005-05-31T00:00:00"/>
    <x v="49"/>
    <n v="3"/>
    <x v="0"/>
    <n v="2"/>
  </r>
  <r>
    <d v="2005-05-31T00:00:00"/>
    <x v="50"/>
    <n v="253"/>
    <x v="0"/>
    <n v="2"/>
  </r>
  <r>
    <d v="2005-06-07T00:00:00"/>
    <x v="23"/>
    <n v="83"/>
    <x v="0"/>
    <n v="2"/>
  </r>
  <r>
    <d v="2005-06-09T00:00:00"/>
    <x v="18"/>
    <n v="177"/>
    <x v="0"/>
    <n v="2"/>
  </r>
  <r>
    <d v="2005-06-09T00:00:00"/>
    <x v="51"/>
    <n v="7"/>
    <x v="0"/>
    <n v="2"/>
  </r>
  <r>
    <d v="2005-06-10T00:00:00"/>
    <x v="52"/>
    <n v="46"/>
    <x v="0"/>
    <n v="2"/>
  </r>
  <r>
    <d v="2005-06-11T00:00:00"/>
    <x v="53"/>
    <n v="2"/>
    <x v="0"/>
    <n v="2"/>
  </r>
  <r>
    <d v="2005-06-12T00:00:00"/>
    <x v="3"/>
    <n v="9"/>
    <x v="0"/>
    <n v="2"/>
  </r>
  <r>
    <d v="2005-06-14T00:00:00"/>
    <x v="54"/>
    <n v="3"/>
    <x v="0"/>
    <n v="2"/>
  </r>
  <r>
    <d v="2005-06-14T00:00:00"/>
    <x v="55"/>
    <n v="67"/>
    <x v="0"/>
    <n v="2"/>
  </r>
  <r>
    <d v="2005-06-14T00:00:00"/>
    <x v="45"/>
    <n v="425"/>
    <x v="0"/>
    <n v="2"/>
  </r>
  <r>
    <d v="2005-06-15T00:00:00"/>
    <x v="5"/>
    <n v="453"/>
    <x v="0"/>
    <n v="2"/>
  </r>
  <r>
    <d v="2005-06-20T00:00:00"/>
    <x v="22"/>
    <n v="212"/>
    <x v="0"/>
    <n v="2"/>
  </r>
  <r>
    <d v="2005-06-22T00:00:00"/>
    <x v="56"/>
    <n v="19"/>
    <x v="0"/>
    <n v="2"/>
  </r>
  <r>
    <d v="2005-06-23T00:00:00"/>
    <x v="6"/>
    <n v="81"/>
    <x v="0"/>
    <n v="2"/>
  </r>
  <r>
    <d v="2005-06-25T00:00:00"/>
    <x v="57"/>
    <n v="7"/>
    <x v="0"/>
    <n v="2"/>
  </r>
  <r>
    <d v="2005-06-26T00:00:00"/>
    <x v="58"/>
    <n v="179"/>
    <x v="0"/>
    <n v="2"/>
  </r>
  <r>
    <d v="2005-06-28T00:00:00"/>
    <x v="14"/>
    <n v="222"/>
    <x v="0"/>
    <n v="2"/>
  </r>
  <r>
    <d v="2005-06-29T00:00:00"/>
    <x v="59"/>
    <n v="14"/>
    <x v="0"/>
    <n v="2"/>
  </r>
  <r>
    <d v="2005-07-01T00:00:00"/>
    <x v="60"/>
    <n v="15"/>
    <x v="0"/>
    <n v="2"/>
  </r>
  <r>
    <d v="2005-07-03T00:00:00"/>
    <x v="61"/>
    <n v="97"/>
    <x v="0"/>
    <n v="2"/>
  </r>
  <r>
    <d v="2005-07-09T00:00:00"/>
    <x v="20"/>
    <n v="142"/>
    <x v="0"/>
    <n v="2"/>
  </r>
  <r>
    <d v="2005-07-13T00:00:00"/>
    <x v="45"/>
    <n v="214"/>
    <x v="0"/>
    <n v="2"/>
  </r>
  <r>
    <d v="2005-07-13T00:00:00"/>
    <x v="14"/>
    <n v="408"/>
    <x v="0"/>
    <n v="2"/>
  </r>
  <r>
    <d v="2005-07-14T00:00:00"/>
    <x v="12"/>
    <n v="144"/>
    <x v="0"/>
    <n v="2"/>
  </r>
  <r>
    <d v="2005-07-14T00:00:00"/>
    <x v="6"/>
    <n v="173"/>
    <x v="0"/>
    <n v="2"/>
  </r>
  <r>
    <d v="2005-07-16T00:00:00"/>
    <x v="62"/>
    <n v="15"/>
    <x v="0"/>
    <n v="2"/>
  </r>
  <r>
    <d v="2005-07-18T00:00:00"/>
    <x v="50"/>
    <n v="433"/>
    <x v="0"/>
    <n v="2"/>
  </r>
  <r>
    <d v="2005-07-22T00:00:00"/>
    <x v="63"/>
    <n v="137"/>
    <x v="0"/>
    <n v="2"/>
  </r>
  <r>
    <d v="2005-07-25T00:00:00"/>
    <x v="50"/>
    <n v="118"/>
    <x v="0"/>
    <n v="2"/>
  </r>
  <r>
    <d v="2005-07-25T00:00:00"/>
    <x v="9"/>
    <n v="158"/>
    <x v="0"/>
    <n v="2"/>
  </r>
  <r>
    <d v="2005-07-26T00:00:00"/>
    <x v="44"/>
    <n v="13"/>
    <x v="0"/>
    <n v="2"/>
  </r>
  <r>
    <d v="2005-07-27T00:00:00"/>
    <x v="64"/>
    <n v="2"/>
    <x v="0"/>
    <n v="2"/>
  </r>
  <r>
    <d v="2005-07-29T00:00:00"/>
    <x v="50"/>
    <n v="467"/>
    <x v="0"/>
    <n v="2"/>
  </r>
  <r>
    <d v="2005-07-30T00:00:00"/>
    <x v="65"/>
    <n v="9"/>
    <x v="0"/>
    <n v="2"/>
  </r>
  <r>
    <d v="2005-08-03T00:00:00"/>
    <x v="66"/>
    <n v="189"/>
    <x v="0"/>
    <n v="2"/>
  </r>
  <r>
    <d v="2005-08-04T00:00:00"/>
    <x v="67"/>
    <n v="19"/>
    <x v="0"/>
    <n v="2"/>
  </r>
  <r>
    <d v="2005-08-05T00:00:00"/>
    <x v="9"/>
    <n v="172"/>
    <x v="0"/>
    <n v="2"/>
  </r>
  <r>
    <d v="2005-08-06T00:00:00"/>
    <x v="55"/>
    <n v="84"/>
    <x v="0"/>
    <n v="2"/>
  </r>
  <r>
    <d v="2005-08-06T00:00:00"/>
    <x v="68"/>
    <n v="8"/>
    <x v="0"/>
    <n v="2"/>
  </r>
  <r>
    <d v="2005-08-06T00:00:00"/>
    <x v="69"/>
    <n v="66"/>
    <x v="0"/>
    <n v="2"/>
  </r>
  <r>
    <d v="2005-08-07T00:00:00"/>
    <x v="37"/>
    <n v="35"/>
    <x v="0"/>
    <n v="2"/>
  </r>
  <r>
    <d v="2005-08-08T00:00:00"/>
    <x v="30"/>
    <n v="91"/>
    <x v="0"/>
    <n v="2"/>
  </r>
  <r>
    <d v="2005-08-13T00:00:00"/>
    <x v="7"/>
    <n v="396"/>
    <x v="0"/>
    <n v="2"/>
  </r>
  <r>
    <d v="2005-08-13T00:00:00"/>
    <x v="70"/>
    <n v="6"/>
    <x v="0"/>
    <n v="2"/>
  </r>
  <r>
    <d v="2005-08-15T00:00:00"/>
    <x v="28"/>
    <n v="47"/>
    <x v="0"/>
    <n v="2"/>
  </r>
  <r>
    <d v="2005-08-17T00:00:00"/>
    <x v="19"/>
    <n v="41"/>
    <x v="0"/>
    <n v="2"/>
  </r>
  <r>
    <d v="2005-08-18T00:00:00"/>
    <x v="71"/>
    <n v="136"/>
    <x v="0"/>
    <n v="2"/>
  </r>
  <r>
    <d v="2005-08-19T00:00:00"/>
    <x v="72"/>
    <n v="16"/>
    <x v="0"/>
    <n v="2"/>
  </r>
  <r>
    <d v="2005-08-21T00:00:00"/>
    <x v="73"/>
    <n v="18"/>
    <x v="0"/>
    <n v="2"/>
  </r>
  <r>
    <d v="2005-08-25T00:00:00"/>
    <x v="74"/>
    <n v="11"/>
    <x v="0"/>
    <n v="2"/>
  </r>
  <r>
    <d v="2005-08-25T00:00:00"/>
    <x v="75"/>
    <n v="8"/>
    <x v="0"/>
    <n v="2"/>
  </r>
  <r>
    <d v="2005-08-25T00:00:00"/>
    <x v="76"/>
    <n v="16"/>
    <x v="0"/>
    <n v="2"/>
  </r>
  <r>
    <d v="2005-08-25T00:00:00"/>
    <x v="28"/>
    <n v="54"/>
    <x v="0"/>
    <n v="2"/>
  </r>
  <r>
    <d v="2005-08-26T00:00:00"/>
    <x v="50"/>
    <n v="299"/>
    <x v="0"/>
    <n v="2"/>
  </r>
  <r>
    <d v="2005-08-28T00:00:00"/>
    <x v="69"/>
    <n v="168"/>
    <x v="0"/>
    <n v="2"/>
  </r>
  <r>
    <d v="2005-08-29T00:00:00"/>
    <x v="9"/>
    <n v="106"/>
    <x v="0"/>
    <n v="2"/>
  </r>
  <r>
    <d v="2005-08-30T00:00:00"/>
    <x v="12"/>
    <n v="41"/>
    <x v="0"/>
    <n v="2"/>
  </r>
  <r>
    <d v="2005-08-30T00:00:00"/>
    <x v="39"/>
    <n v="31"/>
    <x v="0"/>
    <n v="2"/>
  </r>
  <r>
    <d v="2005-09-01T00:00:00"/>
    <x v="77"/>
    <n v="8"/>
    <x v="0"/>
    <n v="2"/>
  </r>
  <r>
    <d v="2005-09-04T00:00:00"/>
    <x v="19"/>
    <n v="63"/>
    <x v="0"/>
    <n v="2"/>
  </r>
  <r>
    <d v="2005-09-07T00:00:00"/>
    <x v="5"/>
    <n v="368"/>
    <x v="0"/>
    <n v="2"/>
  </r>
  <r>
    <d v="2005-09-08T00:00:00"/>
    <x v="78"/>
    <n v="106"/>
    <x v="0"/>
    <n v="2"/>
  </r>
  <r>
    <d v="2005-09-09T00:00:00"/>
    <x v="8"/>
    <n v="47"/>
    <x v="0"/>
    <n v="2"/>
  </r>
  <r>
    <d v="2005-09-09T00:00:00"/>
    <x v="50"/>
    <n v="447"/>
    <x v="0"/>
    <n v="2"/>
  </r>
  <r>
    <d v="2005-09-10T00:00:00"/>
    <x v="69"/>
    <n v="106"/>
    <x v="0"/>
    <n v="2"/>
  </r>
  <r>
    <d v="2005-09-11T00:00:00"/>
    <x v="79"/>
    <n v="13"/>
    <x v="0"/>
    <n v="2"/>
  </r>
  <r>
    <d v="2005-09-11T00:00:00"/>
    <x v="52"/>
    <n v="89"/>
    <x v="0"/>
    <n v="2"/>
  </r>
  <r>
    <d v="2005-09-11T00:00:00"/>
    <x v="31"/>
    <n v="105"/>
    <x v="0"/>
    <n v="2"/>
  </r>
  <r>
    <d v="2005-09-11T00:00:00"/>
    <x v="7"/>
    <n v="147"/>
    <x v="0"/>
    <n v="2"/>
  </r>
  <r>
    <d v="2005-09-13T00:00:00"/>
    <x v="9"/>
    <n v="309"/>
    <x v="0"/>
    <n v="2"/>
  </r>
  <r>
    <d v="2005-09-15T00:00:00"/>
    <x v="28"/>
    <n v="47"/>
    <x v="0"/>
    <n v="2"/>
  </r>
  <r>
    <d v="2005-09-17T00:00:00"/>
    <x v="50"/>
    <n v="404"/>
    <x v="0"/>
    <n v="2"/>
  </r>
  <r>
    <d v="2005-09-17T00:00:00"/>
    <x v="80"/>
    <n v="39"/>
    <x v="0"/>
    <n v="2"/>
  </r>
  <r>
    <d v="2005-09-17T00:00:00"/>
    <x v="12"/>
    <n v="61"/>
    <x v="0"/>
    <n v="2"/>
  </r>
  <r>
    <d v="2005-09-20T00:00:00"/>
    <x v="66"/>
    <n v="89"/>
    <x v="0"/>
    <n v="2"/>
  </r>
  <r>
    <d v="2005-09-22T00:00:00"/>
    <x v="23"/>
    <n v="127"/>
    <x v="0"/>
    <n v="2"/>
  </r>
  <r>
    <d v="2005-09-25T00:00:00"/>
    <x v="18"/>
    <n v="81"/>
    <x v="0"/>
    <n v="2"/>
  </r>
  <r>
    <d v="2005-09-28T00:00:00"/>
    <x v="45"/>
    <n v="433"/>
    <x v="0"/>
    <n v="2"/>
  </r>
  <r>
    <d v="2005-09-28T00:00:00"/>
    <x v="9"/>
    <n v="284"/>
    <x v="0"/>
    <n v="2"/>
  </r>
  <r>
    <d v="2005-09-29T00:00:00"/>
    <x v="6"/>
    <n v="122"/>
    <x v="0"/>
    <n v="2"/>
  </r>
  <r>
    <d v="2005-10-01T00:00:00"/>
    <x v="80"/>
    <n v="193"/>
    <x v="0"/>
    <n v="2"/>
  </r>
  <r>
    <d v="2005-10-03T00:00:00"/>
    <x v="28"/>
    <n v="118"/>
    <x v="0"/>
    <n v="2"/>
  </r>
  <r>
    <d v="2005-10-04T00:00:00"/>
    <x v="5"/>
    <n v="173"/>
    <x v="0"/>
    <n v="2"/>
  </r>
  <r>
    <d v="2005-10-07T00:00:00"/>
    <x v="22"/>
    <n v="392"/>
    <x v="0"/>
    <n v="2"/>
  </r>
  <r>
    <d v="2005-10-08T00:00:00"/>
    <x v="16"/>
    <n v="8"/>
    <x v="0"/>
    <n v="2"/>
  </r>
  <r>
    <d v="2005-10-13T00:00:00"/>
    <x v="28"/>
    <n v="132"/>
    <x v="0"/>
    <n v="2"/>
  </r>
  <r>
    <d v="2005-10-13T00:00:00"/>
    <x v="8"/>
    <n v="76"/>
    <x v="0"/>
    <n v="2"/>
  </r>
  <r>
    <d v="2005-10-14T00:00:00"/>
    <x v="81"/>
    <n v="17"/>
    <x v="0"/>
    <n v="2"/>
  </r>
  <r>
    <d v="2005-10-15T00:00:00"/>
    <x v="82"/>
    <n v="17"/>
    <x v="0"/>
    <n v="2"/>
  </r>
  <r>
    <d v="2005-10-18T00:00:00"/>
    <x v="83"/>
    <n v="2"/>
    <x v="0"/>
    <n v="2"/>
  </r>
  <r>
    <d v="2005-10-20T00:00:00"/>
    <x v="19"/>
    <n v="125"/>
    <x v="0"/>
    <n v="2"/>
  </r>
  <r>
    <d v="2005-10-21T00:00:00"/>
    <x v="50"/>
    <n v="234"/>
    <x v="0"/>
    <n v="2"/>
  </r>
  <r>
    <d v="2005-10-27T00:00:00"/>
    <x v="69"/>
    <n v="53"/>
    <x v="0"/>
    <n v="2"/>
  </r>
  <r>
    <d v="2005-10-28T00:00:00"/>
    <x v="37"/>
    <n v="165"/>
    <x v="0"/>
    <n v="2"/>
  </r>
  <r>
    <d v="2005-10-28T00:00:00"/>
    <x v="10"/>
    <n v="177"/>
    <x v="0"/>
    <n v="2"/>
  </r>
  <r>
    <d v="2005-10-30T00:00:00"/>
    <x v="18"/>
    <n v="103"/>
    <x v="0"/>
    <n v="2"/>
  </r>
  <r>
    <d v="2005-11-01T00:00:00"/>
    <x v="84"/>
    <n v="2"/>
    <x v="0"/>
    <n v="2"/>
  </r>
  <r>
    <d v="2005-11-01T00:00:00"/>
    <x v="9"/>
    <n v="279"/>
    <x v="0"/>
    <n v="2"/>
  </r>
  <r>
    <d v="2005-11-06T00:00:00"/>
    <x v="30"/>
    <n v="185"/>
    <x v="0"/>
    <n v="2"/>
  </r>
  <r>
    <d v="2005-11-07T00:00:00"/>
    <x v="7"/>
    <n v="434"/>
    <x v="0"/>
    <n v="2"/>
  </r>
  <r>
    <d v="2005-11-11T00:00:00"/>
    <x v="85"/>
    <n v="10"/>
    <x v="0"/>
    <n v="2"/>
  </r>
  <r>
    <d v="2005-11-13T00:00:00"/>
    <x v="86"/>
    <n v="9"/>
    <x v="0"/>
    <n v="2"/>
  </r>
  <r>
    <d v="2005-11-14T00:00:00"/>
    <x v="24"/>
    <n v="383"/>
    <x v="0"/>
    <n v="2"/>
  </r>
  <r>
    <d v="2005-11-14T00:00:00"/>
    <x v="30"/>
    <n v="189"/>
    <x v="0"/>
    <n v="2"/>
  </r>
  <r>
    <d v="2005-11-16T00:00:00"/>
    <x v="12"/>
    <n v="161"/>
    <x v="0"/>
    <n v="2"/>
  </r>
  <r>
    <d v="2005-11-16T00:00:00"/>
    <x v="63"/>
    <n v="115"/>
    <x v="0"/>
    <n v="2"/>
  </r>
  <r>
    <d v="2005-11-18T00:00:00"/>
    <x v="69"/>
    <n v="58"/>
    <x v="0"/>
    <n v="2"/>
  </r>
  <r>
    <d v="2005-11-18T00:00:00"/>
    <x v="87"/>
    <n v="16"/>
    <x v="0"/>
    <n v="2"/>
  </r>
  <r>
    <d v="2005-11-19T00:00:00"/>
    <x v="53"/>
    <n v="17"/>
    <x v="0"/>
    <n v="2"/>
  </r>
  <r>
    <d v="2005-11-20T00:00:00"/>
    <x v="5"/>
    <n v="177"/>
    <x v="0"/>
    <n v="2"/>
  </r>
  <r>
    <d v="2005-11-21T00:00:00"/>
    <x v="78"/>
    <n v="33"/>
    <x v="0"/>
    <n v="2"/>
  </r>
  <r>
    <d v="2005-11-24T00:00:00"/>
    <x v="18"/>
    <n v="60"/>
    <x v="0"/>
    <n v="2"/>
  </r>
  <r>
    <d v="2005-11-26T00:00:00"/>
    <x v="88"/>
    <n v="8"/>
    <x v="0"/>
    <n v="2"/>
  </r>
  <r>
    <d v="2005-12-01T00:00:00"/>
    <x v="9"/>
    <n v="317"/>
    <x v="0"/>
    <n v="2"/>
  </r>
  <r>
    <d v="2005-12-03T00:00:00"/>
    <x v="89"/>
    <n v="3"/>
    <x v="0"/>
    <n v="2"/>
  </r>
  <r>
    <d v="2005-12-05T00:00:00"/>
    <x v="90"/>
    <n v="16"/>
    <x v="0"/>
    <n v="2"/>
  </r>
  <r>
    <d v="2005-12-14T00:00:00"/>
    <x v="65"/>
    <n v="2"/>
    <x v="0"/>
    <n v="2"/>
  </r>
  <r>
    <d v="2005-12-19T00:00:00"/>
    <x v="10"/>
    <n v="161"/>
    <x v="0"/>
    <n v="2"/>
  </r>
  <r>
    <d v="2005-12-22T00:00:00"/>
    <x v="37"/>
    <n v="187"/>
    <x v="0"/>
    <n v="2"/>
  </r>
  <r>
    <d v="2005-12-22T00:00:00"/>
    <x v="91"/>
    <n v="17"/>
    <x v="0"/>
    <n v="2"/>
  </r>
  <r>
    <d v="2005-12-23T00:00:00"/>
    <x v="92"/>
    <n v="5"/>
    <x v="0"/>
    <n v="2"/>
  </r>
  <r>
    <d v="2005-12-25T00:00:00"/>
    <x v="53"/>
    <n v="10"/>
    <x v="0"/>
    <n v="2"/>
  </r>
  <r>
    <d v="2005-12-25T00:00:00"/>
    <x v="14"/>
    <n v="225"/>
    <x v="0"/>
    <n v="2"/>
  </r>
  <r>
    <d v="2005-12-30T00:00:00"/>
    <x v="17"/>
    <n v="367"/>
    <x v="0"/>
    <n v="2"/>
  </r>
  <r>
    <d v="2006-01-04T00:00:00"/>
    <x v="14"/>
    <n v="295"/>
    <x v="1"/>
    <n v="2.0499999999999998"/>
  </r>
  <r>
    <d v="2006-01-08T00:00:00"/>
    <x v="55"/>
    <n v="26"/>
    <x v="1"/>
    <n v="2.0499999999999998"/>
  </r>
  <r>
    <d v="2006-01-08T00:00:00"/>
    <x v="93"/>
    <n v="16"/>
    <x v="1"/>
    <n v="2.0499999999999998"/>
  </r>
  <r>
    <d v="2006-01-12T00:00:00"/>
    <x v="9"/>
    <n v="165"/>
    <x v="1"/>
    <n v="2.0499999999999998"/>
  </r>
  <r>
    <d v="2006-01-12T00:00:00"/>
    <x v="94"/>
    <n v="20"/>
    <x v="1"/>
    <n v="2.0499999999999998"/>
  </r>
  <r>
    <d v="2006-01-17T00:00:00"/>
    <x v="95"/>
    <n v="2"/>
    <x v="1"/>
    <n v="2.0499999999999998"/>
  </r>
  <r>
    <d v="2006-01-17T00:00:00"/>
    <x v="96"/>
    <n v="7"/>
    <x v="1"/>
    <n v="2.0499999999999998"/>
  </r>
  <r>
    <d v="2006-01-17T00:00:00"/>
    <x v="29"/>
    <n v="7"/>
    <x v="1"/>
    <n v="2.0499999999999998"/>
  </r>
  <r>
    <d v="2006-01-17T00:00:00"/>
    <x v="78"/>
    <n v="72"/>
    <x v="1"/>
    <n v="2.0499999999999998"/>
  </r>
  <r>
    <d v="2006-01-18T00:00:00"/>
    <x v="71"/>
    <n v="59"/>
    <x v="1"/>
    <n v="2.0499999999999998"/>
  </r>
  <r>
    <d v="2006-01-19T00:00:00"/>
    <x v="45"/>
    <n v="212"/>
    <x v="1"/>
    <n v="2.0499999999999998"/>
  </r>
  <r>
    <d v="2006-01-24T00:00:00"/>
    <x v="17"/>
    <n v="195"/>
    <x v="1"/>
    <n v="2.0499999999999998"/>
  </r>
  <r>
    <d v="2006-01-24T00:00:00"/>
    <x v="57"/>
    <n v="16"/>
    <x v="1"/>
    <n v="2.0499999999999998"/>
  </r>
  <r>
    <d v="2006-01-28T00:00:00"/>
    <x v="12"/>
    <n v="187"/>
    <x v="1"/>
    <n v="2.0499999999999998"/>
  </r>
  <r>
    <d v="2006-02-03T00:00:00"/>
    <x v="17"/>
    <n v="369"/>
    <x v="1"/>
    <n v="2.0499999999999998"/>
  </r>
  <r>
    <d v="2006-02-06T00:00:00"/>
    <x v="35"/>
    <n v="190"/>
    <x v="1"/>
    <n v="2.0499999999999998"/>
  </r>
  <r>
    <d v="2006-02-06T00:00:00"/>
    <x v="14"/>
    <n v="453"/>
    <x v="1"/>
    <n v="2.0499999999999998"/>
  </r>
  <r>
    <d v="2006-02-06T00:00:00"/>
    <x v="22"/>
    <n v="223"/>
    <x v="1"/>
    <n v="2.0499999999999998"/>
  </r>
  <r>
    <d v="2006-02-07T00:00:00"/>
    <x v="64"/>
    <n v="1"/>
    <x v="1"/>
    <n v="2.0499999999999998"/>
  </r>
  <r>
    <d v="2006-02-09T00:00:00"/>
    <x v="55"/>
    <n v="170"/>
    <x v="1"/>
    <n v="2.0499999999999998"/>
  </r>
  <r>
    <d v="2006-02-09T00:00:00"/>
    <x v="86"/>
    <n v="19"/>
    <x v="1"/>
    <n v="2.0499999999999998"/>
  </r>
  <r>
    <d v="2006-02-09T00:00:00"/>
    <x v="17"/>
    <n v="464"/>
    <x v="1"/>
    <n v="2.0499999999999998"/>
  </r>
  <r>
    <d v="2006-02-13T00:00:00"/>
    <x v="7"/>
    <n v="230"/>
    <x v="1"/>
    <n v="2.0499999999999998"/>
  </r>
  <r>
    <d v="2006-02-17T00:00:00"/>
    <x v="9"/>
    <n v="387"/>
    <x v="1"/>
    <n v="2.0499999999999998"/>
  </r>
  <r>
    <d v="2006-02-18T00:00:00"/>
    <x v="45"/>
    <n v="264"/>
    <x v="1"/>
    <n v="2.0499999999999998"/>
  </r>
  <r>
    <d v="2006-02-19T00:00:00"/>
    <x v="18"/>
    <n v="163"/>
    <x v="1"/>
    <n v="2.0499999999999998"/>
  </r>
  <r>
    <d v="2006-02-20T00:00:00"/>
    <x v="36"/>
    <n v="14"/>
    <x v="1"/>
    <n v="2.0499999999999998"/>
  </r>
  <r>
    <d v="2006-02-21T00:00:00"/>
    <x v="71"/>
    <n v="98"/>
    <x v="1"/>
    <n v="2.0499999999999998"/>
  </r>
  <r>
    <d v="2006-03-04T00:00:00"/>
    <x v="97"/>
    <n v="16"/>
    <x v="1"/>
    <n v="2.0499999999999998"/>
  </r>
  <r>
    <d v="2006-03-04T00:00:00"/>
    <x v="26"/>
    <n v="80"/>
    <x v="1"/>
    <n v="2.0499999999999998"/>
  </r>
  <r>
    <d v="2006-03-08T00:00:00"/>
    <x v="39"/>
    <n v="127"/>
    <x v="1"/>
    <n v="2.0499999999999998"/>
  </r>
  <r>
    <d v="2006-03-10T00:00:00"/>
    <x v="19"/>
    <n v="170"/>
    <x v="1"/>
    <n v="2.0499999999999998"/>
  </r>
  <r>
    <d v="2006-03-11T00:00:00"/>
    <x v="61"/>
    <n v="28"/>
    <x v="1"/>
    <n v="2.0499999999999998"/>
  </r>
  <r>
    <d v="2006-03-12T00:00:00"/>
    <x v="98"/>
    <n v="12"/>
    <x v="1"/>
    <n v="2.0499999999999998"/>
  </r>
  <r>
    <d v="2006-03-14T00:00:00"/>
    <x v="99"/>
    <n v="10"/>
    <x v="1"/>
    <n v="2.0499999999999998"/>
  </r>
  <r>
    <d v="2006-03-15T00:00:00"/>
    <x v="30"/>
    <n v="65"/>
    <x v="1"/>
    <n v="2.0499999999999998"/>
  </r>
  <r>
    <d v="2006-03-16T00:00:00"/>
    <x v="100"/>
    <n v="17"/>
    <x v="1"/>
    <n v="2.0499999999999998"/>
  </r>
  <r>
    <d v="2006-03-16T00:00:00"/>
    <x v="9"/>
    <n v="262"/>
    <x v="1"/>
    <n v="2.0499999999999998"/>
  </r>
  <r>
    <d v="2006-03-16T00:00:00"/>
    <x v="101"/>
    <n v="20"/>
    <x v="1"/>
    <n v="2.0499999999999998"/>
  </r>
  <r>
    <d v="2006-03-25T00:00:00"/>
    <x v="7"/>
    <n v="224"/>
    <x v="1"/>
    <n v="2.0499999999999998"/>
  </r>
  <r>
    <d v="2006-04-01T00:00:00"/>
    <x v="52"/>
    <n v="199"/>
    <x v="1"/>
    <n v="2.0499999999999998"/>
  </r>
  <r>
    <d v="2006-04-06T00:00:00"/>
    <x v="30"/>
    <n v="70"/>
    <x v="1"/>
    <n v="2.0499999999999998"/>
  </r>
  <r>
    <d v="2006-04-08T00:00:00"/>
    <x v="102"/>
    <n v="171"/>
    <x v="1"/>
    <n v="2.0499999999999998"/>
  </r>
  <r>
    <d v="2006-04-08T00:00:00"/>
    <x v="103"/>
    <n v="1"/>
    <x v="1"/>
    <n v="2.0499999999999998"/>
  </r>
  <r>
    <d v="2006-04-10T00:00:00"/>
    <x v="94"/>
    <n v="13"/>
    <x v="1"/>
    <n v="2.0499999999999998"/>
  </r>
  <r>
    <d v="2006-04-11T00:00:00"/>
    <x v="9"/>
    <n v="293"/>
    <x v="1"/>
    <n v="2.0499999999999998"/>
  </r>
  <r>
    <d v="2006-04-11T00:00:00"/>
    <x v="87"/>
    <n v="11"/>
    <x v="1"/>
    <n v="2.0499999999999998"/>
  </r>
  <r>
    <d v="2006-04-13T00:00:00"/>
    <x v="50"/>
    <n v="162"/>
    <x v="1"/>
    <n v="2.0499999999999998"/>
  </r>
  <r>
    <d v="2006-04-14T00:00:00"/>
    <x v="58"/>
    <n v="187"/>
    <x v="1"/>
    <n v="2.0499999999999998"/>
  </r>
  <r>
    <d v="2006-04-15T00:00:00"/>
    <x v="18"/>
    <n v="192"/>
    <x v="1"/>
    <n v="2.0499999999999998"/>
  </r>
  <r>
    <d v="2006-04-17T00:00:00"/>
    <x v="24"/>
    <n v="127"/>
    <x v="1"/>
    <n v="2.0499999999999998"/>
  </r>
  <r>
    <d v="2006-04-19T00:00:00"/>
    <x v="9"/>
    <n v="198"/>
    <x v="1"/>
    <n v="2.0499999999999998"/>
  </r>
  <r>
    <d v="2006-04-19T00:00:00"/>
    <x v="104"/>
    <n v="4"/>
    <x v="1"/>
    <n v="2.0499999999999998"/>
  </r>
  <r>
    <d v="2006-04-19T00:00:00"/>
    <x v="17"/>
    <n v="110"/>
    <x v="1"/>
    <n v="2.0499999999999998"/>
  </r>
  <r>
    <d v="2006-04-19T00:00:00"/>
    <x v="18"/>
    <n v="123"/>
    <x v="1"/>
    <n v="2.0499999999999998"/>
  </r>
  <r>
    <d v="2006-04-20T00:00:00"/>
    <x v="66"/>
    <n v="159"/>
    <x v="1"/>
    <n v="2.0499999999999998"/>
  </r>
  <r>
    <d v="2006-04-21T00:00:00"/>
    <x v="105"/>
    <n v="19"/>
    <x v="1"/>
    <n v="2.0499999999999998"/>
  </r>
  <r>
    <d v="2006-04-27T00:00:00"/>
    <x v="22"/>
    <n v="289"/>
    <x v="1"/>
    <n v="2.0499999999999998"/>
  </r>
  <r>
    <d v="2006-04-27T00:00:00"/>
    <x v="23"/>
    <n v="136"/>
    <x v="1"/>
    <n v="2.0499999999999998"/>
  </r>
  <r>
    <d v="2006-05-08T00:00:00"/>
    <x v="25"/>
    <n v="41"/>
    <x v="1"/>
    <n v="2.0499999999999998"/>
  </r>
  <r>
    <d v="2006-05-09T00:00:00"/>
    <x v="45"/>
    <n v="385"/>
    <x v="1"/>
    <n v="2.0499999999999998"/>
  </r>
  <r>
    <d v="2006-05-10T00:00:00"/>
    <x v="106"/>
    <n v="17"/>
    <x v="1"/>
    <n v="2.0499999999999998"/>
  </r>
  <r>
    <d v="2006-05-10T00:00:00"/>
    <x v="107"/>
    <n v="20"/>
    <x v="1"/>
    <n v="2.0499999999999998"/>
  </r>
  <r>
    <d v="2006-05-14T00:00:00"/>
    <x v="108"/>
    <n v="19"/>
    <x v="1"/>
    <n v="2.0499999999999998"/>
  </r>
  <r>
    <d v="2006-05-15T00:00:00"/>
    <x v="43"/>
    <n v="13"/>
    <x v="1"/>
    <n v="2.0499999999999998"/>
  </r>
  <r>
    <d v="2006-05-16T00:00:00"/>
    <x v="97"/>
    <n v="13"/>
    <x v="1"/>
    <n v="2.0499999999999998"/>
  </r>
  <r>
    <d v="2006-05-18T00:00:00"/>
    <x v="80"/>
    <n v="168"/>
    <x v="1"/>
    <n v="2.0499999999999998"/>
  </r>
  <r>
    <d v="2006-05-18T00:00:00"/>
    <x v="109"/>
    <n v="18"/>
    <x v="1"/>
    <n v="2.0499999999999998"/>
  </r>
  <r>
    <d v="2006-05-18T00:00:00"/>
    <x v="14"/>
    <n v="131"/>
    <x v="1"/>
    <n v="2.0499999999999998"/>
  </r>
  <r>
    <d v="2006-05-19T00:00:00"/>
    <x v="22"/>
    <n v="187"/>
    <x v="1"/>
    <n v="2.0499999999999998"/>
  </r>
  <r>
    <d v="2006-05-20T00:00:00"/>
    <x v="24"/>
    <n v="412"/>
    <x v="1"/>
    <n v="2.0499999999999998"/>
  </r>
  <r>
    <d v="2006-05-22T00:00:00"/>
    <x v="6"/>
    <n v="40"/>
    <x v="1"/>
    <n v="2.0499999999999998"/>
  </r>
  <r>
    <d v="2006-05-23T00:00:00"/>
    <x v="37"/>
    <n v="166"/>
    <x v="1"/>
    <n v="2.0499999999999998"/>
  </r>
  <r>
    <d v="2006-05-24T00:00:00"/>
    <x v="66"/>
    <n v="173"/>
    <x v="1"/>
    <n v="2.0499999999999998"/>
  </r>
  <r>
    <d v="2006-05-25T00:00:00"/>
    <x v="110"/>
    <n v="2"/>
    <x v="1"/>
    <n v="2.0499999999999998"/>
  </r>
  <r>
    <d v="2006-05-25T00:00:00"/>
    <x v="111"/>
    <n v="18"/>
    <x v="1"/>
    <n v="2.0499999999999998"/>
  </r>
  <r>
    <d v="2006-05-26T00:00:00"/>
    <x v="112"/>
    <n v="15"/>
    <x v="1"/>
    <n v="2.0499999999999998"/>
  </r>
  <r>
    <d v="2006-05-27T00:00:00"/>
    <x v="102"/>
    <n v="243"/>
    <x v="1"/>
    <n v="2.0499999999999998"/>
  </r>
  <r>
    <d v="2006-05-28T00:00:00"/>
    <x v="17"/>
    <n v="460"/>
    <x v="1"/>
    <n v="2.0499999999999998"/>
  </r>
  <r>
    <d v="2006-05-28T00:00:00"/>
    <x v="113"/>
    <n v="8"/>
    <x v="1"/>
    <n v="2.0499999999999998"/>
  </r>
  <r>
    <d v="2006-05-29T00:00:00"/>
    <x v="8"/>
    <n v="150"/>
    <x v="1"/>
    <n v="2.0499999999999998"/>
  </r>
  <r>
    <d v="2006-05-30T00:00:00"/>
    <x v="52"/>
    <n v="72"/>
    <x v="1"/>
    <n v="2.0499999999999998"/>
  </r>
  <r>
    <d v="2006-05-30T00:00:00"/>
    <x v="9"/>
    <n v="217"/>
    <x v="1"/>
    <n v="2.0499999999999998"/>
  </r>
  <r>
    <d v="2006-06-02T00:00:00"/>
    <x v="39"/>
    <n v="164"/>
    <x v="1"/>
    <n v="2.0499999999999998"/>
  </r>
  <r>
    <d v="2006-06-02T00:00:00"/>
    <x v="45"/>
    <n v="429"/>
    <x v="1"/>
    <n v="2.0499999999999998"/>
  </r>
  <r>
    <d v="2006-06-07T00:00:00"/>
    <x v="8"/>
    <n v="63"/>
    <x v="1"/>
    <n v="2.0499999999999998"/>
  </r>
  <r>
    <d v="2006-06-10T00:00:00"/>
    <x v="30"/>
    <n v="106"/>
    <x v="1"/>
    <n v="2.0499999999999998"/>
  </r>
  <r>
    <d v="2006-06-18T00:00:00"/>
    <x v="22"/>
    <n v="136"/>
    <x v="1"/>
    <n v="2.0499999999999998"/>
  </r>
  <r>
    <d v="2006-06-19T00:00:00"/>
    <x v="114"/>
    <n v="7"/>
    <x v="1"/>
    <n v="2.0499999999999998"/>
  </r>
  <r>
    <d v="2006-06-28T00:00:00"/>
    <x v="12"/>
    <n v="114"/>
    <x v="1"/>
    <n v="2.0499999999999998"/>
  </r>
  <r>
    <d v="2006-06-28T00:00:00"/>
    <x v="115"/>
    <n v="12"/>
    <x v="1"/>
    <n v="2.0499999999999998"/>
  </r>
  <r>
    <d v="2006-07-04T00:00:00"/>
    <x v="9"/>
    <n v="443"/>
    <x v="1"/>
    <n v="2.0499999999999998"/>
  </r>
  <r>
    <d v="2006-07-06T00:00:00"/>
    <x v="52"/>
    <n v="73"/>
    <x v="1"/>
    <n v="2.0499999999999998"/>
  </r>
  <r>
    <d v="2006-07-09T00:00:00"/>
    <x v="116"/>
    <n v="15"/>
    <x v="1"/>
    <n v="2.0499999999999998"/>
  </r>
  <r>
    <d v="2006-07-09T00:00:00"/>
    <x v="117"/>
    <n v="9"/>
    <x v="1"/>
    <n v="2.0499999999999998"/>
  </r>
  <r>
    <d v="2006-07-10T00:00:00"/>
    <x v="118"/>
    <n v="20"/>
    <x v="1"/>
    <n v="2.0499999999999998"/>
  </r>
  <r>
    <d v="2006-07-12T00:00:00"/>
    <x v="119"/>
    <n v="9"/>
    <x v="1"/>
    <n v="2.0499999999999998"/>
  </r>
  <r>
    <d v="2006-07-13T00:00:00"/>
    <x v="120"/>
    <n v="88"/>
    <x v="1"/>
    <n v="2.0499999999999998"/>
  </r>
  <r>
    <d v="2006-07-13T00:00:00"/>
    <x v="7"/>
    <n v="139"/>
    <x v="1"/>
    <n v="2.0499999999999998"/>
  </r>
  <r>
    <d v="2006-07-14T00:00:00"/>
    <x v="22"/>
    <n v="346"/>
    <x v="1"/>
    <n v="2.0499999999999998"/>
  </r>
  <r>
    <d v="2006-07-20T00:00:00"/>
    <x v="121"/>
    <n v="3"/>
    <x v="1"/>
    <n v="2.0499999999999998"/>
  </r>
  <r>
    <d v="2006-07-20T00:00:00"/>
    <x v="122"/>
    <n v="9"/>
    <x v="1"/>
    <n v="2.0499999999999998"/>
  </r>
  <r>
    <d v="2006-07-20T00:00:00"/>
    <x v="9"/>
    <n v="323"/>
    <x v="1"/>
    <n v="2.0499999999999998"/>
  </r>
  <r>
    <d v="2006-07-21T00:00:00"/>
    <x v="102"/>
    <n v="382"/>
    <x v="1"/>
    <n v="2.0499999999999998"/>
  </r>
  <r>
    <d v="2006-07-25T00:00:00"/>
    <x v="17"/>
    <n v="296"/>
    <x v="1"/>
    <n v="2.0499999999999998"/>
  </r>
  <r>
    <d v="2006-07-26T00:00:00"/>
    <x v="5"/>
    <n v="121"/>
    <x v="1"/>
    <n v="2.0499999999999998"/>
  </r>
  <r>
    <d v="2006-07-26T00:00:00"/>
    <x v="25"/>
    <n v="157"/>
    <x v="1"/>
    <n v="2.0499999999999998"/>
  </r>
  <r>
    <d v="2006-07-28T00:00:00"/>
    <x v="9"/>
    <n v="497"/>
    <x v="1"/>
    <n v="2.0499999999999998"/>
  </r>
  <r>
    <d v="2006-07-29T00:00:00"/>
    <x v="9"/>
    <n v="103"/>
    <x v="1"/>
    <n v="2.0499999999999998"/>
  </r>
  <r>
    <d v="2006-07-30T00:00:00"/>
    <x v="30"/>
    <n v="142"/>
    <x v="1"/>
    <n v="2.0499999999999998"/>
  </r>
  <r>
    <d v="2006-07-31T00:00:00"/>
    <x v="23"/>
    <n v="144"/>
    <x v="1"/>
    <n v="2.0499999999999998"/>
  </r>
  <r>
    <d v="2006-08-02T00:00:00"/>
    <x v="100"/>
    <n v="8"/>
    <x v="1"/>
    <n v="2.0499999999999998"/>
  </r>
  <r>
    <d v="2006-08-07T00:00:00"/>
    <x v="55"/>
    <n v="172"/>
    <x v="1"/>
    <n v="2.0499999999999998"/>
  </r>
  <r>
    <d v="2006-08-11T00:00:00"/>
    <x v="7"/>
    <n v="290"/>
    <x v="1"/>
    <n v="2.0499999999999998"/>
  </r>
  <r>
    <d v="2006-08-13T00:00:00"/>
    <x v="14"/>
    <n v="422"/>
    <x v="1"/>
    <n v="2.0499999999999998"/>
  </r>
  <r>
    <d v="2006-08-16T00:00:00"/>
    <x v="109"/>
    <n v="12"/>
    <x v="1"/>
    <n v="2.0499999999999998"/>
  </r>
  <r>
    <d v="2006-08-19T00:00:00"/>
    <x v="55"/>
    <n v="104"/>
    <x v="1"/>
    <n v="2.0499999999999998"/>
  </r>
  <r>
    <d v="2006-08-20T00:00:00"/>
    <x v="35"/>
    <n v="97"/>
    <x v="1"/>
    <n v="2.0499999999999998"/>
  </r>
  <r>
    <d v="2006-08-21T00:00:00"/>
    <x v="26"/>
    <n v="179"/>
    <x v="1"/>
    <n v="2.0499999999999998"/>
  </r>
  <r>
    <d v="2006-08-24T00:00:00"/>
    <x v="50"/>
    <n v="256"/>
    <x v="1"/>
    <n v="2.0499999999999998"/>
  </r>
  <r>
    <d v="2006-08-25T00:00:00"/>
    <x v="113"/>
    <n v="20"/>
    <x v="1"/>
    <n v="2.0499999999999998"/>
  </r>
  <r>
    <d v="2006-08-25T00:00:00"/>
    <x v="105"/>
    <n v="10"/>
    <x v="1"/>
    <n v="2.0499999999999998"/>
  </r>
  <r>
    <d v="2006-08-26T00:00:00"/>
    <x v="7"/>
    <n v="407"/>
    <x v="1"/>
    <n v="2.0499999999999998"/>
  </r>
  <r>
    <d v="2006-08-27T00:00:00"/>
    <x v="22"/>
    <n v="297"/>
    <x v="1"/>
    <n v="2.0499999999999998"/>
  </r>
  <r>
    <d v="2006-08-27T00:00:00"/>
    <x v="71"/>
    <n v="133"/>
    <x v="1"/>
    <n v="2.0499999999999998"/>
  </r>
  <r>
    <d v="2006-08-27T00:00:00"/>
    <x v="35"/>
    <n v="33"/>
    <x v="1"/>
    <n v="2.0499999999999998"/>
  </r>
  <r>
    <d v="2006-08-30T00:00:00"/>
    <x v="14"/>
    <n v="220"/>
    <x v="1"/>
    <n v="2.0499999999999998"/>
  </r>
  <r>
    <d v="2006-08-30T00:00:00"/>
    <x v="28"/>
    <n v="114"/>
    <x v="1"/>
    <n v="2.0499999999999998"/>
  </r>
  <r>
    <d v="2006-09-02T00:00:00"/>
    <x v="8"/>
    <n v="130"/>
    <x v="1"/>
    <n v="2.0499999999999998"/>
  </r>
  <r>
    <d v="2006-09-02T00:00:00"/>
    <x v="30"/>
    <n v="52"/>
    <x v="1"/>
    <n v="2.0499999999999998"/>
  </r>
  <r>
    <d v="2006-09-02T00:00:00"/>
    <x v="28"/>
    <n v="33"/>
    <x v="1"/>
    <n v="2.0499999999999998"/>
  </r>
  <r>
    <d v="2006-09-03T00:00:00"/>
    <x v="61"/>
    <n v="57"/>
    <x v="1"/>
    <n v="2.0499999999999998"/>
  </r>
  <r>
    <d v="2006-09-05T00:00:00"/>
    <x v="123"/>
    <n v="190"/>
    <x v="1"/>
    <n v="2.0499999999999998"/>
  </r>
  <r>
    <d v="2006-09-05T00:00:00"/>
    <x v="84"/>
    <n v="8"/>
    <x v="1"/>
    <n v="2.0499999999999998"/>
  </r>
  <r>
    <d v="2006-09-05T00:00:00"/>
    <x v="7"/>
    <n v="255"/>
    <x v="1"/>
    <n v="2.0499999999999998"/>
  </r>
  <r>
    <d v="2006-09-07T00:00:00"/>
    <x v="71"/>
    <n v="108"/>
    <x v="1"/>
    <n v="2.0499999999999998"/>
  </r>
  <r>
    <d v="2006-09-11T00:00:00"/>
    <x v="18"/>
    <n v="78"/>
    <x v="1"/>
    <n v="2.0499999999999998"/>
  </r>
  <r>
    <d v="2006-09-12T00:00:00"/>
    <x v="7"/>
    <n v="364"/>
    <x v="1"/>
    <n v="2.0499999999999998"/>
  </r>
  <r>
    <d v="2006-09-13T00:00:00"/>
    <x v="66"/>
    <n v="52"/>
    <x v="1"/>
    <n v="2.0499999999999998"/>
  </r>
  <r>
    <d v="2006-09-14T00:00:00"/>
    <x v="102"/>
    <n v="343"/>
    <x v="1"/>
    <n v="2.0499999999999998"/>
  </r>
  <r>
    <d v="2006-09-16T00:00:00"/>
    <x v="52"/>
    <n v="197"/>
    <x v="1"/>
    <n v="2.0499999999999998"/>
  </r>
  <r>
    <d v="2006-09-17T00:00:00"/>
    <x v="124"/>
    <n v="4"/>
    <x v="1"/>
    <n v="2.0499999999999998"/>
  </r>
  <r>
    <d v="2006-09-18T00:00:00"/>
    <x v="125"/>
    <n v="8"/>
    <x v="1"/>
    <n v="2.0499999999999998"/>
  </r>
  <r>
    <d v="2006-09-18T00:00:00"/>
    <x v="56"/>
    <n v="11"/>
    <x v="1"/>
    <n v="2.0499999999999998"/>
  </r>
  <r>
    <d v="2006-09-18T00:00:00"/>
    <x v="72"/>
    <n v="10"/>
    <x v="1"/>
    <n v="2.0499999999999998"/>
  </r>
  <r>
    <d v="2006-09-21T00:00:00"/>
    <x v="61"/>
    <n v="96"/>
    <x v="1"/>
    <n v="2.0499999999999998"/>
  </r>
  <r>
    <d v="2006-09-21T00:00:00"/>
    <x v="55"/>
    <n v="30"/>
    <x v="1"/>
    <n v="2.0499999999999998"/>
  </r>
  <r>
    <d v="2006-09-22T00:00:00"/>
    <x v="126"/>
    <n v="17"/>
    <x v="1"/>
    <n v="2.0499999999999998"/>
  </r>
  <r>
    <d v="2006-09-25T00:00:00"/>
    <x v="122"/>
    <n v="17"/>
    <x v="1"/>
    <n v="2.0499999999999998"/>
  </r>
  <r>
    <d v="2006-09-25T00:00:00"/>
    <x v="12"/>
    <n v="180"/>
    <x v="1"/>
    <n v="2.0499999999999998"/>
  </r>
  <r>
    <d v="2006-09-25T00:00:00"/>
    <x v="31"/>
    <n v="94"/>
    <x v="1"/>
    <n v="2.0499999999999998"/>
  </r>
  <r>
    <d v="2006-09-26T00:00:00"/>
    <x v="39"/>
    <n v="45"/>
    <x v="1"/>
    <n v="2.0499999999999998"/>
  </r>
  <r>
    <d v="2006-09-27T00:00:00"/>
    <x v="7"/>
    <n v="380"/>
    <x v="1"/>
    <n v="2.0499999999999998"/>
  </r>
  <r>
    <d v="2006-09-27T00:00:00"/>
    <x v="43"/>
    <n v="5"/>
    <x v="1"/>
    <n v="2.0499999999999998"/>
  </r>
  <r>
    <d v="2006-10-01T00:00:00"/>
    <x v="37"/>
    <n v="170"/>
    <x v="1"/>
    <n v="2.0499999999999998"/>
  </r>
  <r>
    <d v="2006-10-05T00:00:00"/>
    <x v="45"/>
    <n v="198"/>
    <x v="1"/>
    <n v="2.0499999999999998"/>
  </r>
  <r>
    <d v="2006-10-08T00:00:00"/>
    <x v="17"/>
    <n v="283"/>
    <x v="1"/>
    <n v="2.0499999999999998"/>
  </r>
  <r>
    <d v="2006-10-11T00:00:00"/>
    <x v="123"/>
    <n v="42"/>
    <x v="1"/>
    <n v="2.0499999999999998"/>
  </r>
  <r>
    <d v="2006-10-13T00:00:00"/>
    <x v="6"/>
    <n v="163"/>
    <x v="1"/>
    <n v="2.0499999999999998"/>
  </r>
  <r>
    <d v="2006-10-19T00:00:00"/>
    <x v="17"/>
    <n v="115"/>
    <x v="1"/>
    <n v="2.0499999999999998"/>
  </r>
  <r>
    <d v="2006-10-24T00:00:00"/>
    <x v="71"/>
    <n v="75"/>
    <x v="1"/>
    <n v="2.0499999999999998"/>
  </r>
  <r>
    <d v="2006-10-25T00:00:00"/>
    <x v="45"/>
    <n v="403"/>
    <x v="1"/>
    <n v="2.0499999999999998"/>
  </r>
  <r>
    <d v="2006-10-29T00:00:00"/>
    <x v="17"/>
    <n v="465"/>
    <x v="1"/>
    <n v="2.0499999999999998"/>
  </r>
  <r>
    <d v="2006-10-31T00:00:00"/>
    <x v="6"/>
    <n v="194"/>
    <x v="1"/>
    <n v="2.0499999999999998"/>
  </r>
  <r>
    <d v="2006-10-31T00:00:00"/>
    <x v="69"/>
    <n v="122"/>
    <x v="1"/>
    <n v="2.0499999999999998"/>
  </r>
  <r>
    <d v="2006-10-31T00:00:00"/>
    <x v="19"/>
    <n v="186"/>
    <x v="1"/>
    <n v="2.0499999999999998"/>
  </r>
  <r>
    <d v="2006-11-05T00:00:00"/>
    <x v="12"/>
    <n v="137"/>
    <x v="1"/>
    <n v="2.0499999999999998"/>
  </r>
  <r>
    <d v="2006-11-08T00:00:00"/>
    <x v="79"/>
    <n v="10"/>
    <x v="1"/>
    <n v="2.0499999999999998"/>
  </r>
  <r>
    <d v="2006-11-11T00:00:00"/>
    <x v="50"/>
    <n v="437"/>
    <x v="1"/>
    <n v="2.0499999999999998"/>
  </r>
  <r>
    <d v="2006-11-13T00:00:00"/>
    <x v="127"/>
    <n v="20"/>
    <x v="1"/>
    <n v="2.0499999999999998"/>
  </r>
  <r>
    <d v="2006-11-14T00:00:00"/>
    <x v="14"/>
    <n v="108"/>
    <x v="1"/>
    <n v="2.0499999999999998"/>
  </r>
  <r>
    <d v="2006-11-19T00:00:00"/>
    <x v="37"/>
    <n v="62"/>
    <x v="1"/>
    <n v="2.0499999999999998"/>
  </r>
  <r>
    <d v="2006-11-19T00:00:00"/>
    <x v="7"/>
    <n v="426"/>
    <x v="1"/>
    <n v="2.0499999999999998"/>
  </r>
  <r>
    <d v="2006-11-22T00:00:00"/>
    <x v="45"/>
    <n v="303"/>
    <x v="1"/>
    <n v="2.0499999999999998"/>
  </r>
  <r>
    <d v="2006-11-23T00:00:00"/>
    <x v="0"/>
    <n v="20"/>
    <x v="1"/>
    <n v="2.0499999999999998"/>
  </r>
  <r>
    <d v="2006-11-26T00:00:00"/>
    <x v="9"/>
    <n v="237"/>
    <x v="1"/>
    <n v="2.0499999999999998"/>
  </r>
  <r>
    <d v="2006-11-27T00:00:00"/>
    <x v="23"/>
    <n v="151"/>
    <x v="1"/>
    <n v="2.0499999999999998"/>
  </r>
  <r>
    <d v="2006-11-28T00:00:00"/>
    <x v="128"/>
    <n v="6"/>
    <x v="1"/>
    <n v="2.0499999999999998"/>
  </r>
  <r>
    <d v="2006-12-01T00:00:00"/>
    <x v="6"/>
    <n v="124"/>
    <x v="1"/>
    <n v="2.0499999999999998"/>
  </r>
  <r>
    <d v="2006-12-03T00:00:00"/>
    <x v="129"/>
    <n v="7"/>
    <x v="1"/>
    <n v="2.0499999999999998"/>
  </r>
  <r>
    <d v="2006-12-04T00:00:00"/>
    <x v="130"/>
    <n v="7"/>
    <x v="1"/>
    <n v="2.0499999999999998"/>
  </r>
  <r>
    <d v="2006-12-06T00:00:00"/>
    <x v="45"/>
    <n v="105"/>
    <x v="1"/>
    <n v="2.0499999999999998"/>
  </r>
  <r>
    <d v="2006-12-07T00:00:00"/>
    <x v="69"/>
    <n v="58"/>
    <x v="1"/>
    <n v="2.0499999999999998"/>
  </r>
  <r>
    <d v="2006-12-07T00:00:00"/>
    <x v="131"/>
    <n v="182"/>
    <x v="1"/>
    <n v="2.0499999999999998"/>
  </r>
  <r>
    <d v="2006-12-09T00:00:00"/>
    <x v="50"/>
    <n v="163"/>
    <x v="1"/>
    <n v="2.0499999999999998"/>
  </r>
  <r>
    <d v="2006-12-09T00:00:00"/>
    <x v="132"/>
    <n v="14"/>
    <x v="1"/>
    <n v="2.0499999999999998"/>
  </r>
  <r>
    <d v="2006-12-10T00:00:00"/>
    <x v="133"/>
    <n v="4"/>
    <x v="1"/>
    <n v="2.0499999999999998"/>
  </r>
  <r>
    <d v="2006-12-11T00:00:00"/>
    <x v="134"/>
    <n v="13"/>
    <x v="1"/>
    <n v="2.0499999999999998"/>
  </r>
  <r>
    <d v="2006-12-12T00:00:00"/>
    <x v="7"/>
    <n v="422"/>
    <x v="1"/>
    <n v="2.0499999999999998"/>
  </r>
  <r>
    <d v="2006-12-13T00:00:00"/>
    <x v="82"/>
    <n v="6"/>
    <x v="1"/>
    <n v="2.0499999999999998"/>
  </r>
  <r>
    <d v="2006-12-18T00:00:00"/>
    <x v="135"/>
    <n v="15"/>
    <x v="1"/>
    <n v="2.0499999999999998"/>
  </r>
  <r>
    <d v="2006-12-19T00:00:00"/>
    <x v="30"/>
    <n v="168"/>
    <x v="1"/>
    <n v="2.0499999999999998"/>
  </r>
  <r>
    <d v="2006-12-21T00:00:00"/>
    <x v="50"/>
    <n v="193"/>
    <x v="1"/>
    <n v="2.0499999999999998"/>
  </r>
  <r>
    <d v="2006-12-27T00:00:00"/>
    <x v="105"/>
    <n v="15"/>
    <x v="1"/>
    <n v="2.0499999999999998"/>
  </r>
  <r>
    <d v="2006-12-28T00:00:00"/>
    <x v="23"/>
    <n v="27"/>
    <x v="1"/>
    <n v="2.0499999999999998"/>
  </r>
  <r>
    <d v="2006-12-29T00:00:00"/>
    <x v="23"/>
    <n v="116"/>
    <x v="1"/>
    <n v="2.0499999999999998"/>
  </r>
  <r>
    <d v="2006-12-30T00:00:00"/>
    <x v="61"/>
    <n v="21"/>
    <x v="1"/>
    <n v="2.0499999999999998"/>
  </r>
  <r>
    <d v="2006-12-30T00:00:00"/>
    <x v="23"/>
    <n v="61"/>
    <x v="1"/>
    <n v="2.0499999999999998"/>
  </r>
  <r>
    <d v="2006-12-30T00:00:00"/>
    <x v="17"/>
    <n v="458"/>
    <x v="1"/>
    <n v="2.0499999999999998"/>
  </r>
  <r>
    <d v="2006-12-31T00:00:00"/>
    <x v="136"/>
    <n v="19"/>
    <x v="1"/>
    <n v="2.0499999999999998"/>
  </r>
  <r>
    <d v="2007-01-02T00:00:00"/>
    <x v="55"/>
    <n v="81"/>
    <x v="2"/>
    <n v="2.09"/>
  </r>
  <r>
    <d v="2007-01-03T00:00:00"/>
    <x v="18"/>
    <n v="86"/>
    <x v="2"/>
    <n v="2.09"/>
  </r>
  <r>
    <d v="2007-01-04T00:00:00"/>
    <x v="7"/>
    <n v="142"/>
    <x v="2"/>
    <n v="2.09"/>
  </r>
  <r>
    <d v="2007-01-10T00:00:00"/>
    <x v="17"/>
    <n v="459"/>
    <x v="2"/>
    <n v="2.09"/>
  </r>
  <r>
    <d v="2007-01-11T00:00:00"/>
    <x v="40"/>
    <n v="20"/>
    <x v="2"/>
    <n v="2.09"/>
  </r>
  <r>
    <d v="2007-01-13T00:00:00"/>
    <x v="45"/>
    <n v="245"/>
    <x v="2"/>
    <n v="2.09"/>
  </r>
  <r>
    <d v="2007-01-13T00:00:00"/>
    <x v="100"/>
    <n v="19"/>
    <x v="2"/>
    <n v="2.09"/>
  </r>
  <r>
    <d v="2007-01-14T00:00:00"/>
    <x v="10"/>
    <n v="159"/>
    <x v="2"/>
    <n v="2.09"/>
  </r>
  <r>
    <d v="2007-01-15T00:00:00"/>
    <x v="23"/>
    <n v="99"/>
    <x v="2"/>
    <n v="2.09"/>
  </r>
  <r>
    <d v="2007-01-17T00:00:00"/>
    <x v="22"/>
    <n v="213"/>
    <x v="2"/>
    <n v="2.09"/>
  </r>
  <r>
    <d v="2007-01-24T00:00:00"/>
    <x v="14"/>
    <n v="349"/>
    <x v="2"/>
    <n v="2.09"/>
  </r>
  <r>
    <d v="2007-01-27T00:00:00"/>
    <x v="17"/>
    <n v="114"/>
    <x v="2"/>
    <n v="2.09"/>
  </r>
  <r>
    <d v="2007-01-27T00:00:00"/>
    <x v="27"/>
    <n v="12"/>
    <x v="2"/>
    <n v="2.09"/>
  </r>
  <r>
    <d v="2007-01-29T00:00:00"/>
    <x v="99"/>
    <n v="12"/>
    <x v="2"/>
    <n v="2.09"/>
  </r>
  <r>
    <d v="2007-02-04T00:00:00"/>
    <x v="12"/>
    <n v="132"/>
    <x v="2"/>
    <n v="2.09"/>
  </r>
  <r>
    <d v="2007-02-07T00:00:00"/>
    <x v="23"/>
    <n v="197"/>
    <x v="2"/>
    <n v="2.09"/>
  </r>
  <r>
    <d v="2007-02-07T00:00:00"/>
    <x v="15"/>
    <n v="5"/>
    <x v="2"/>
    <n v="2.09"/>
  </r>
  <r>
    <d v="2007-02-07T00:00:00"/>
    <x v="50"/>
    <n v="403"/>
    <x v="2"/>
    <n v="2.09"/>
  </r>
  <r>
    <d v="2007-02-08T00:00:00"/>
    <x v="10"/>
    <n v="200"/>
    <x v="2"/>
    <n v="2.09"/>
  </r>
  <r>
    <d v="2007-02-11T00:00:00"/>
    <x v="69"/>
    <n v="23"/>
    <x v="2"/>
    <n v="2.09"/>
  </r>
  <r>
    <d v="2007-02-18T00:00:00"/>
    <x v="45"/>
    <n v="337"/>
    <x v="2"/>
    <n v="2.09"/>
  </r>
  <r>
    <d v="2007-02-19T00:00:00"/>
    <x v="5"/>
    <n v="500"/>
    <x v="2"/>
    <n v="2.09"/>
  </r>
  <r>
    <d v="2007-02-19T00:00:00"/>
    <x v="90"/>
    <n v="9"/>
    <x v="2"/>
    <n v="2.09"/>
  </r>
  <r>
    <d v="2007-02-21T00:00:00"/>
    <x v="131"/>
    <n v="39"/>
    <x v="2"/>
    <n v="2.09"/>
  </r>
  <r>
    <d v="2007-02-26T00:00:00"/>
    <x v="78"/>
    <n v="156"/>
    <x v="2"/>
    <n v="2.09"/>
  </r>
  <r>
    <d v="2007-02-27T00:00:00"/>
    <x v="17"/>
    <n v="258"/>
    <x v="2"/>
    <n v="2.09"/>
  </r>
  <r>
    <d v="2007-02-27T00:00:00"/>
    <x v="94"/>
    <n v="14"/>
    <x v="2"/>
    <n v="2.09"/>
  </r>
  <r>
    <d v="2007-03-01T00:00:00"/>
    <x v="12"/>
    <n v="91"/>
    <x v="2"/>
    <n v="2.09"/>
  </r>
  <r>
    <d v="2007-03-08T00:00:00"/>
    <x v="12"/>
    <n v="68"/>
    <x v="2"/>
    <n v="2.09"/>
  </r>
  <r>
    <d v="2007-03-09T00:00:00"/>
    <x v="137"/>
    <n v="13"/>
    <x v="2"/>
    <n v="2.09"/>
  </r>
  <r>
    <d v="2007-03-11T00:00:00"/>
    <x v="28"/>
    <n v="118"/>
    <x v="2"/>
    <n v="2.09"/>
  </r>
  <r>
    <d v="2007-03-13T00:00:00"/>
    <x v="25"/>
    <n v="54"/>
    <x v="2"/>
    <n v="2.09"/>
  </r>
  <r>
    <d v="2007-03-17T00:00:00"/>
    <x v="138"/>
    <n v="10"/>
    <x v="2"/>
    <n v="2.09"/>
  </r>
  <r>
    <d v="2007-03-21T00:00:00"/>
    <x v="50"/>
    <n v="339"/>
    <x v="2"/>
    <n v="2.09"/>
  </r>
  <r>
    <d v="2007-03-22T00:00:00"/>
    <x v="30"/>
    <n v="80"/>
    <x v="2"/>
    <n v="2.09"/>
  </r>
  <r>
    <d v="2007-03-24T00:00:00"/>
    <x v="22"/>
    <n v="431"/>
    <x v="2"/>
    <n v="2.09"/>
  </r>
  <r>
    <d v="2007-03-26T00:00:00"/>
    <x v="50"/>
    <n v="268"/>
    <x v="2"/>
    <n v="2.09"/>
  </r>
  <r>
    <d v="2007-03-26T00:00:00"/>
    <x v="22"/>
    <n v="440"/>
    <x v="2"/>
    <n v="2.09"/>
  </r>
  <r>
    <d v="2007-03-26T00:00:00"/>
    <x v="5"/>
    <n v="396"/>
    <x v="2"/>
    <n v="2.09"/>
  </r>
  <r>
    <d v="2007-03-26T00:00:00"/>
    <x v="18"/>
    <n v="157"/>
    <x v="2"/>
    <n v="2.09"/>
  </r>
  <r>
    <d v="2007-03-30T00:00:00"/>
    <x v="12"/>
    <n v="194"/>
    <x v="2"/>
    <n v="2.09"/>
  </r>
  <r>
    <d v="2007-03-31T00:00:00"/>
    <x v="39"/>
    <n v="156"/>
    <x v="2"/>
    <n v="2.09"/>
  </r>
  <r>
    <d v="2007-04-01T00:00:00"/>
    <x v="112"/>
    <n v="11"/>
    <x v="2"/>
    <n v="2.09"/>
  </r>
  <r>
    <d v="2007-04-02T00:00:00"/>
    <x v="35"/>
    <n v="110"/>
    <x v="2"/>
    <n v="2.09"/>
  </r>
  <r>
    <d v="2007-04-04T00:00:00"/>
    <x v="139"/>
    <n v="12"/>
    <x v="2"/>
    <n v="2.09"/>
  </r>
  <r>
    <d v="2007-04-05T00:00:00"/>
    <x v="5"/>
    <n v="464"/>
    <x v="2"/>
    <n v="2.09"/>
  </r>
  <r>
    <d v="2007-04-06T00:00:00"/>
    <x v="66"/>
    <n v="40"/>
    <x v="2"/>
    <n v="2.09"/>
  </r>
  <r>
    <d v="2007-04-07T00:00:00"/>
    <x v="39"/>
    <n v="52"/>
    <x v="2"/>
    <n v="2.09"/>
  </r>
  <r>
    <d v="2007-04-12T00:00:00"/>
    <x v="75"/>
    <n v="12"/>
    <x v="2"/>
    <n v="2.09"/>
  </r>
  <r>
    <d v="2007-04-14T00:00:00"/>
    <x v="7"/>
    <n v="412"/>
    <x v="2"/>
    <n v="2.09"/>
  </r>
  <r>
    <d v="2007-04-16T00:00:00"/>
    <x v="17"/>
    <n v="268"/>
    <x v="2"/>
    <n v="2.09"/>
  </r>
  <r>
    <d v="2007-04-16T00:00:00"/>
    <x v="7"/>
    <n v="495"/>
    <x v="2"/>
    <n v="2.09"/>
  </r>
  <r>
    <d v="2007-04-16T00:00:00"/>
    <x v="35"/>
    <n v="30"/>
    <x v="2"/>
    <n v="2.09"/>
  </r>
  <r>
    <d v="2007-04-19T00:00:00"/>
    <x v="6"/>
    <n v="67"/>
    <x v="2"/>
    <n v="2.09"/>
  </r>
  <r>
    <d v="2007-04-25T00:00:00"/>
    <x v="14"/>
    <n v="497"/>
    <x v="2"/>
    <n v="2.09"/>
  </r>
  <r>
    <d v="2007-04-28T00:00:00"/>
    <x v="22"/>
    <n v="102"/>
    <x v="2"/>
    <n v="2.09"/>
  </r>
  <r>
    <d v="2007-05-01T00:00:00"/>
    <x v="7"/>
    <n v="322"/>
    <x v="2"/>
    <n v="2.09"/>
  </r>
  <r>
    <d v="2007-05-02T00:00:00"/>
    <x v="9"/>
    <n v="297"/>
    <x v="2"/>
    <n v="2.09"/>
  </r>
  <r>
    <d v="2007-05-04T00:00:00"/>
    <x v="12"/>
    <n v="179"/>
    <x v="2"/>
    <n v="2.09"/>
  </r>
  <r>
    <d v="2007-05-06T00:00:00"/>
    <x v="140"/>
    <n v="15"/>
    <x v="2"/>
    <n v="2.09"/>
  </r>
  <r>
    <d v="2007-05-08T00:00:00"/>
    <x v="61"/>
    <n v="65"/>
    <x v="2"/>
    <n v="2.09"/>
  </r>
  <r>
    <d v="2007-05-10T00:00:00"/>
    <x v="7"/>
    <n v="297"/>
    <x v="2"/>
    <n v="2.09"/>
  </r>
  <r>
    <d v="2007-05-12T00:00:00"/>
    <x v="8"/>
    <n v="131"/>
    <x v="2"/>
    <n v="2.09"/>
  </r>
  <r>
    <d v="2007-05-13T00:00:00"/>
    <x v="141"/>
    <n v="12"/>
    <x v="2"/>
    <n v="2.09"/>
  </r>
  <r>
    <d v="2007-05-13T00:00:00"/>
    <x v="18"/>
    <n v="114"/>
    <x v="2"/>
    <n v="2.09"/>
  </r>
  <r>
    <d v="2007-05-16T00:00:00"/>
    <x v="14"/>
    <n v="293"/>
    <x v="2"/>
    <n v="2.09"/>
  </r>
  <r>
    <d v="2007-05-18T00:00:00"/>
    <x v="142"/>
    <n v="18"/>
    <x v="2"/>
    <n v="2.09"/>
  </r>
  <r>
    <d v="2007-05-18T00:00:00"/>
    <x v="19"/>
    <n v="186"/>
    <x v="2"/>
    <n v="2.09"/>
  </r>
  <r>
    <d v="2007-05-21T00:00:00"/>
    <x v="28"/>
    <n v="119"/>
    <x v="2"/>
    <n v="2.09"/>
  </r>
  <r>
    <d v="2007-05-25T00:00:00"/>
    <x v="130"/>
    <n v="4"/>
    <x v="2"/>
    <n v="2.09"/>
  </r>
  <r>
    <d v="2007-05-28T00:00:00"/>
    <x v="14"/>
    <n v="415"/>
    <x v="2"/>
    <n v="2.09"/>
  </r>
  <r>
    <d v="2007-05-28T00:00:00"/>
    <x v="13"/>
    <n v="10"/>
    <x v="2"/>
    <n v="2.09"/>
  </r>
  <r>
    <d v="2007-05-28T00:00:00"/>
    <x v="18"/>
    <n v="159"/>
    <x v="2"/>
    <n v="2.09"/>
  </r>
  <r>
    <d v="2007-05-29T00:00:00"/>
    <x v="17"/>
    <n v="140"/>
    <x v="2"/>
    <n v="2.09"/>
  </r>
  <r>
    <d v="2007-06-06T00:00:00"/>
    <x v="19"/>
    <n v="128"/>
    <x v="2"/>
    <n v="2.09"/>
  </r>
  <r>
    <d v="2007-06-14T00:00:00"/>
    <x v="143"/>
    <n v="9"/>
    <x v="2"/>
    <n v="2.09"/>
  </r>
  <r>
    <d v="2007-06-14T00:00:00"/>
    <x v="17"/>
    <n v="121"/>
    <x v="2"/>
    <n v="2.09"/>
  </r>
  <r>
    <d v="2007-06-15T00:00:00"/>
    <x v="14"/>
    <n v="169"/>
    <x v="2"/>
    <n v="2.09"/>
  </r>
  <r>
    <d v="2007-06-17T00:00:00"/>
    <x v="55"/>
    <n v="118"/>
    <x v="2"/>
    <n v="2.09"/>
  </r>
  <r>
    <d v="2007-06-17T00:00:00"/>
    <x v="78"/>
    <n v="37"/>
    <x v="2"/>
    <n v="2.09"/>
  </r>
  <r>
    <d v="2007-06-20T00:00:00"/>
    <x v="35"/>
    <n v="198"/>
    <x v="2"/>
    <n v="2.09"/>
  </r>
  <r>
    <d v="2007-06-21T00:00:00"/>
    <x v="28"/>
    <n v="74"/>
    <x v="2"/>
    <n v="2.09"/>
  </r>
  <r>
    <d v="2007-06-26T00:00:00"/>
    <x v="144"/>
    <n v="18"/>
    <x v="2"/>
    <n v="2.09"/>
  </r>
  <r>
    <d v="2007-06-30T00:00:00"/>
    <x v="24"/>
    <n v="291"/>
    <x v="2"/>
    <n v="2.09"/>
  </r>
  <r>
    <d v="2007-07-07T00:00:00"/>
    <x v="9"/>
    <n v="208"/>
    <x v="2"/>
    <n v="2.09"/>
  </r>
  <r>
    <d v="2007-07-07T00:00:00"/>
    <x v="5"/>
    <n v="354"/>
    <x v="2"/>
    <n v="2.09"/>
  </r>
  <r>
    <d v="2007-07-14T00:00:00"/>
    <x v="25"/>
    <n v="113"/>
    <x v="2"/>
    <n v="2.09"/>
  </r>
  <r>
    <d v="2007-07-15T00:00:00"/>
    <x v="145"/>
    <n v="3"/>
    <x v="2"/>
    <n v="2.09"/>
  </r>
  <r>
    <d v="2007-07-15T00:00:00"/>
    <x v="45"/>
    <n v="446"/>
    <x v="2"/>
    <n v="2.09"/>
  </r>
  <r>
    <d v="2007-07-15T00:00:00"/>
    <x v="121"/>
    <n v="9"/>
    <x v="2"/>
    <n v="2.09"/>
  </r>
  <r>
    <d v="2007-07-19T00:00:00"/>
    <x v="50"/>
    <n v="445"/>
    <x v="2"/>
    <n v="2.09"/>
  </r>
  <r>
    <d v="2007-07-20T00:00:00"/>
    <x v="69"/>
    <n v="47"/>
    <x v="2"/>
    <n v="2.09"/>
  </r>
  <r>
    <d v="2007-07-21T00:00:00"/>
    <x v="146"/>
    <n v="14"/>
    <x v="2"/>
    <n v="2.09"/>
  </r>
  <r>
    <d v="2007-07-26T00:00:00"/>
    <x v="37"/>
    <n v="187"/>
    <x v="2"/>
    <n v="2.09"/>
  </r>
  <r>
    <d v="2007-07-27T00:00:00"/>
    <x v="45"/>
    <n v="355"/>
    <x v="2"/>
    <n v="2.09"/>
  </r>
  <r>
    <d v="2007-07-28T00:00:00"/>
    <x v="115"/>
    <n v="6"/>
    <x v="2"/>
    <n v="2.09"/>
  </r>
  <r>
    <d v="2007-07-29T00:00:00"/>
    <x v="68"/>
    <n v="18"/>
    <x v="2"/>
    <n v="2.09"/>
  </r>
  <r>
    <d v="2007-07-31T00:00:00"/>
    <x v="71"/>
    <n v="111"/>
    <x v="2"/>
    <n v="2.09"/>
  </r>
  <r>
    <d v="2007-07-31T00:00:00"/>
    <x v="8"/>
    <n v="156"/>
    <x v="2"/>
    <n v="2.09"/>
  </r>
  <r>
    <d v="2007-08-01T00:00:00"/>
    <x v="45"/>
    <n v="396"/>
    <x v="2"/>
    <n v="2.09"/>
  </r>
  <r>
    <d v="2007-08-05T00:00:00"/>
    <x v="60"/>
    <n v="7"/>
    <x v="2"/>
    <n v="2.09"/>
  </r>
  <r>
    <d v="2007-08-07T00:00:00"/>
    <x v="55"/>
    <n v="98"/>
    <x v="2"/>
    <n v="2.09"/>
  </r>
  <r>
    <d v="2007-08-09T00:00:00"/>
    <x v="45"/>
    <n v="405"/>
    <x v="2"/>
    <n v="2.09"/>
  </r>
  <r>
    <d v="2007-08-11T00:00:00"/>
    <x v="7"/>
    <n v="220"/>
    <x v="2"/>
    <n v="2.09"/>
  </r>
  <r>
    <d v="2007-08-12T00:00:00"/>
    <x v="30"/>
    <n v="141"/>
    <x v="2"/>
    <n v="2.09"/>
  </r>
  <r>
    <d v="2007-08-13T00:00:00"/>
    <x v="90"/>
    <n v="17"/>
    <x v="2"/>
    <n v="2.09"/>
  </r>
  <r>
    <d v="2007-08-13T00:00:00"/>
    <x v="9"/>
    <n v="260"/>
    <x v="2"/>
    <n v="2.09"/>
  </r>
  <r>
    <d v="2007-08-14T00:00:00"/>
    <x v="119"/>
    <n v="11"/>
    <x v="2"/>
    <n v="2.09"/>
  </r>
  <r>
    <d v="2007-08-18T00:00:00"/>
    <x v="52"/>
    <n v="182"/>
    <x v="2"/>
    <n v="2.09"/>
  </r>
  <r>
    <d v="2007-08-20T00:00:00"/>
    <x v="37"/>
    <n v="59"/>
    <x v="2"/>
    <n v="2.09"/>
  </r>
  <r>
    <d v="2007-08-21T00:00:00"/>
    <x v="66"/>
    <n v="45"/>
    <x v="2"/>
    <n v="2.09"/>
  </r>
  <r>
    <d v="2007-08-21T00:00:00"/>
    <x v="76"/>
    <n v="3"/>
    <x v="2"/>
    <n v="2.09"/>
  </r>
  <r>
    <d v="2007-08-23T00:00:00"/>
    <x v="61"/>
    <n v="52"/>
    <x v="2"/>
    <n v="2.09"/>
  </r>
  <r>
    <d v="2007-08-23T00:00:00"/>
    <x v="22"/>
    <n v="373"/>
    <x v="2"/>
    <n v="2.09"/>
  </r>
  <r>
    <d v="2007-08-24T00:00:00"/>
    <x v="34"/>
    <n v="2"/>
    <x v="2"/>
    <n v="2.09"/>
  </r>
  <r>
    <d v="2007-08-24T00:00:00"/>
    <x v="24"/>
    <n v="445"/>
    <x v="2"/>
    <n v="2.09"/>
  </r>
  <r>
    <d v="2007-08-25T00:00:00"/>
    <x v="52"/>
    <n v="93"/>
    <x v="2"/>
    <n v="2.09"/>
  </r>
  <r>
    <d v="2007-08-30T00:00:00"/>
    <x v="22"/>
    <n v="329"/>
    <x v="2"/>
    <n v="2.09"/>
  </r>
  <r>
    <d v="2007-09-01T00:00:00"/>
    <x v="22"/>
    <n v="217"/>
    <x v="2"/>
    <n v="2.09"/>
  </r>
  <r>
    <d v="2007-09-01T00:00:00"/>
    <x v="18"/>
    <n v="165"/>
    <x v="2"/>
    <n v="2.09"/>
  </r>
  <r>
    <d v="2007-09-02T00:00:00"/>
    <x v="41"/>
    <n v="20"/>
    <x v="2"/>
    <n v="2.09"/>
  </r>
  <r>
    <d v="2007-09-03T00:00:00"/>
    <x v="33"/>
    <n v="11"/>
    <x v="2"/>
    <n v="2.09"/>
  </r>
  <r>
    <d v="2007-09-04T00:00:00"/>
    <x v="14"/>
    <n v="294"/>
    <x v="2"/>
    <n v="2.09"/>
  </r>
  <r>
    <d v="2007-09-06T00:00:00"/>
    <x v="12"/>
    <n v="82"/>
    <x v="2"/>
    <n v="2.09"/>
  </r>
  <r>
    <d v="2007-09-06T00:00:00"/>
    <x v="23"/>
    <n v="186"/>
    <x v="2"/>
    <n v="2.09"/>
  </r>
  <r>
    <d v="2007-09-08T00:00:00"/>
    <x v="10"/>
    <n v="163"/>
    <x v="2"/>
    <n v="2.09"/>
  </r>
  <r>
    <d v="2007-09-08T00:00:00"/>
    <x v="30"/>
    <n v="148"/>
    <x v="2"/>
    <n v="2.09"/>
  </r>
  <r>
    <d v="2007-09-09T00:00:00"/>
    <x v="40"/>
    <n v="2"/>
    <x v="2"/>
    <n v="2.09"/>
  </r>
  <r>
    <d v="2007-09-11T00:00:00"/>
    <x v="22"/>
    <n v="343"/>
    <x v="2"/>
    <n v="2.09"/>
  </r>
  <r>
    <d v="2007-09-11T00:00:00"/>
    <x v="71"/>
    <n v="51"/>
    <x v="2"/>
    <n v="2.09"/>
  </r>
  <r>
    <d v="2007-09-14T00:00:00"/>
    <x v="10"/>
    <n v="164"/>
    <x v="2"/>
    <n v="2.09"/>
  </r>
  <r>
    <d v="2007-09-14T00:00:00"/>
    <x v="4"/>
    <n v="5"/>
    <x v="2"/>
    <n v="2.09"/>
  </r>
  <r>
    <d v="2007-09-15T00:00:00"/>
    <x v="7"/>
    <n v="260"/>
    <x v="2"/>
    <n v="2.09"/>
  </r>
  <r>
    <d v="2007-09-15T00:00:00"/>
    <x v="9"/>
    <n v="415"/>
    <x v="2"/>
    <n v="2.09"/>
  </r>
  <r>
    <d v="2007-09-16T00:00:00"/>
    <x v="9"/>
    <n v="467"/>
    <x v="2"/>
    <n v="2.09"/>
  </r>
  <r>
    <d v="2007-09-16T00:00:00"/>
    <x v="61"/>
    <n v="43"/>
    <x v="2"/>
    <n v="2.09"/>
  </r>
  <r>
    <d v="2007-09-17T00:00:00"/>
    <x v="8"/>
    <n v="40"/>
    <x v="2"/>
    <n v="2.09"/>
  </r>
  <r>
    <d v="2007-09-19T00:00:00"/>
    <x v="147"/>
    <n v="10"/>
    <x v="2"/>
    <n v="2.09"/>
  </r>
  <r>
    <d v="2007-09-20T00:00:00"/>
    <x v="9"/>
    <n v="197"/>
    <x v="2"/>
    <n v="2.09"/>
  </r>
  <r>
    <d v="2007-09-23T00:00:00"/>
    <x v="78"/>
    <n v="145"/>
    <x v="2"/>
    <n v="2.09"/>
  </r>
  <r>
    <d v="2007-09-24T00:00:00"/>
    <x v="55"/>
    <n v="105"/>
    <x v="2"/>
    <n v="2.09"/>
  </r>
  <r>
    <d v="2007-09-25T00:00:00"/>
    <x v="37"/>
    <n v="33"/>
    <x v="2"/>
    <n v="2.09"/>
  </r>
  <r>
    <d v="2007-09-25T00:00:00"/>
    <x v="120"/>
    <n v="78"/>
    <x v="2"/>
    <n v="2.09"/>
  </r>
  <r>
    <d v="2007-09-26T00:00:00"/>
    <x v="9"/>
    <n v="466"/>
    <x v="2"/>
    <n v="2.09"/>
  </r>
  <r>
    <d v="2007-09-29T00:00:00"/>
    <x v="45"/>
    <n v="476"/>
    <x v="2"/>
    <n v="2.09"/>
  </r>
  <r>
    <d v="2007-10-02T00:00:00"/>
    <x v="19"/>
    <n v="151"/>
    <x v="2"/>
    <n v="2.09"/>
  </r>
  <r>
    <d v="2007-10-02T00:00:00"/>
    <x v="148"/>
    <n v="17"/>
    <x v="2"/>
    <n v="2.09"/>
  </r>
  <r>
    <d v="2007-10-06T00:00:00"/>
    <x v="149"/>
    <n v="4"/>
    <x v="2"/>
    <n v="2.09"/>
  </r>
  <r>
    <d v="2007-10-16T00:00:00"/>
    <x v="5"/>
    <n v="131"/>
    <x v="2"/>
    <n v="2.09"/>
  </r>
  <r>
    <d v="2007-10-16T00:00:00"/>
    <x v="24"/>
    <n v="369"/>
    <x v="2"/>
    <n v="2.09"/>
  </r>
  <r>
    <d v="2007-10-16T00:00:00"/>
    <x v="131"/>
    <n v="60"/>
    <x v="2"/>
    <n v="2.09"/>
  </r>
  <r>
    <d v="2007-10-20T00:00:00"/>
    <x v="17"/>
    <n v="405"/>
    <x v="2"/>
    <n v="2.09"/>
  </r>
  <r>
    <d v="2007-10-21T00:00:00"/>
    <x v="21"/>
    <n v="3"/>
    <x v="2"/>
    <n v="2.09"/>
  </r>
  <r>
    <d v="2007-10-25T00:00:00"/>
    <x v="78"/>
    <n v="35"/>
    <x v="2"/>
    <n v="2.09"/>
  </r>
  <r>
    <d v="2007-10-27T00:00:00"/>
    <x v="50"/>
    <n v="444"/>
    <x v="2"/>
    <n v="2.09"/>
  </r>
  <r>
    <d v="2007-10-27T00:00:00"/>
    <x v="45"/>
    <n v="424"/>
    <x v="2"/>
    <n v="2.09"/>
  </r>
  <r>
    <d v="2007-10-27T00:00:00"/>
    <x v="150"/>
    <n v="2"/>
    <x v="2"/>
    <n v="2.09"/>
  </r>
  <r>
    <d v="2007-10-30T00:00:00"/>
    <x v="17"/>
    <n v="480"/>
    <x v="2"/>
    <n v="2.09"/>
  </r>
  <r>
    <d v="2007-10-31T00:00:00"/>
    <x v="37"/>
    <n v="65"/>
    <x v="2"/>
    <n v="2.09"/>
  </r>
  <r>
    <d v="2007-11-02T00:00:00"/>
    <x v="89"/>
    <n v="8"/>
    <x v="2"/>
    <n v="2.09"/>
  </r>
  <r>
    <d v="2007-11-03T00:00:00"/>
    <x v="52"/>
    <n v="52"/>
    <x v="2"/>
    <n v="2.09"/>
  </r>
  <r>
    <d v="2007-11-06T00:00:00"/>
    <x v="40"/>
    <n v="8"/>
    <x v="2"/>
    <n v="2.09"/>
  </r>
  <r>
    <d v="2007-11-07T00:00:00"/>
    <x v="7"/>
    <n v="143"/>
    <x v="2"/>
    <n v="2.09"/>
  </r>
  <r>
    <d v="2007-11-08T00:00:00"/>
    <x v="18"/>
    <n v="20"/>
    <x v="2"/>
    <n v="2.09"/>
  </r>
  <r>
    <d v="2007-11-11T00:00:00"/>
    <x v="14"/>
    <n v="396"/>
    <x v="2"/>
    <n v="2.09"/>
  </r>
  <r>
    <d v="2007-11-12T00:00:00"/>
    <x v="69"/>
    <n v="168"/>
    <x v="2"/>
    <n v="2.09"/>
  </r>
  <r>
    <d v="2007-11-13T00:00:00"/>
    <x v="69"/>
    <n v="69"/>
    <x v="2"/>
    <n v="2.09"/>
  </r>
  <r>
    <d v="2007-11-21T00:00:00"/>
    <x v="30"/>
    <n v="99"/>
    <x v="2"/>
    <n v="2.09"/>
  </r>
  <r>
    <d v="2007-11-21T00:00:00"/>
    <x v="123"/>
    <n v="57"/>
    <x v="2"/>
    <n v="2.09"/>
  </r>
  <r>
    <d v="2007-11-22T00:00:00"/>
    <x v="6"/>
    <n v="103"/>
    <x v="2"/>
    <n v="2.09"/>
  </r>
  <r>
    <d v="2007-11-23T00:00:00"/>
    <x v="124"/>
    <n v="2"/>
    <x v="2"/>
    <n v="2.09"/>
  </r>
  <r>
    <d v="2007-11-26T00:00:00"/>
    <x v="52"/>
    <n v="88"/>
    <x v="2"/>
    <n v="2.09"/>
  </r>
  <r>
    <d v="2007-11-28T00:00:00"/>
    <x v="37"/>
    <n v="85"/>
    <x v="2"/>
    <n v="2.09"/>
  </r>
  <r>
    <d v="2007-11-28T00:00:00"/>
    <x v="7"/>
    <n v="216"/>
    <x v="2"/>
    <n v="2.09"/>
  </r>
  <r>
    <d v="2007-11-30T00:00:00"/>
    <x v="7"/>
    <n v="140"/>
    <x v="2"/>
    <n v="2.09"/>
  </r>
  <r>
    <d v="2007-12-05T00:00:00"/>
    <x v="50"/>
    <n v="377"/>
    <x v="2"/>
    <n v="2.09"/>
  </r>
  <r>
    <d v="2007-12-07T00:00:00"/>
    <x v="35"/>
    <n v="89"/>
    <x v="2"/>
    <n v="2.09"/>
  </r>
  <r>
    <d v="2007-12-09T00:00:00"/>
    <x v="12"/>
    <n v="181"/>
    <x v="2"/>
    <n v="2.09"/>
  </r>
  <r>
    <d v="2007-12-11T00:00:00"/>
    <x v="69"/>
    <n v="131"/>
    <x v="2"/>
    <n v="2.09"/>
  </r>
  <r>
    <d v="2007-12-11T00:00:00"/>
    <x v="80"/>
    <n v="43"/>
    <x v="2"/>
    <n v="2.09"/>
  </r>
  <r>
    <d v="2007-12-12T00:00:00"/>
    <x v="30"/>
    <n v="166"/>
    <x v="2"/>
    <n v="2.09"/>
  </r>
  <r>
    <d v="2007-12-12T00:00:00"/>
    <x v="78"/>
    <n v="192"/>
    <x v="2"/>
    <n v="2.09"/>
  </r>
  <r>
    <d v="2007-12-14T00:00:00"/>
    <x v="16"/>
    <n v="7"/>
    <x v="2"/>
    <n v="2.09"/>
  </r>
  <r>
    <d v="2007-12-16T00:00:00"/>
    <x v="53"/>
    <n v="11"/>
    <x v="2"/>
    <n v="2.09"/>
  </r>
  <r>
    <d v="2007-12-16T00:00:00"/>
    <x v="19"/>
    <n v="146"/>
    <x v="2"/>
    <n v="2.09"/>
  </r>
  <r>
    <d v="2007-12-17T00:00:00"/>
    <x v="45"/>
    <n v="138"/>
    <x v="2"/>
    <n v="2.09"/>
  </r>
  <r>
    <d v="2007-12-18T00:00:00"/>
    <x v="23"/>
    <n v="138"/>
    <x v="2"/>
    <n v="2.09"/>
  </r>
  <r>
    <d v="2007-12-18T00:00:00"/>
    <x v="50"/>
    <n v="482"/>
    <x v="2"/>
    <n v="2.09"/>
  </r>
  <r>
    <d v="2007-12-20T00:00:00"/>
    <x v="50"/>
    <n v="481"/>
    <x v="2"/>
    <n v="2.09"/>
  </r>
  <r>
    <d v="2007-12-22T00:00:00"/>
    <x v="45"/>
    <n v="258"/>
    <x v="2"/>
    <n v="2.09"/>
  </r>
  <r>
    <d v="2007-12-24T00:00:00"/>
    <x v="19"/>
    <n v="100"/>
    <x v="2"/>
    <n v="2.09"/>
  </r>
  <r>
    <d v="2007-12-24T00:00:00"/>
    <x v="69"/>
    <n v="86"/>
    <x v="2"/>
    <n v="2.09"/>
  </r>
  <r>
    <d v="2007-12-27T00:00:00"/>
    <x v="28"/>
    <n v="165"/>
    <x v="2"/>
    <n v="2.09"/>
  </r>
  <r>
    <d v="2007-12-28T00:00:00"/>
    <x v="100"/>
    <n v="4"/>
    <x v="2"/>
    <n v="2.09"/>
  </r>
  <r>
    <d v="2007-12-29T00:00:00"/>
    <x v="23"/>
    <n v="156"/>
    <x v="2"/>
    <n v="2.09"/>
  </r>
  <r>
    <d v="2007-12-30T00:00:00"/>
    <x v="45"/>
    <n v="320"/>
    <x v="2"/>
    <n v="2.09"/>
  </r>
  <r>
    <d v="2008-01-01T00:00:00"/>
    <x v="15"/>
    <n v="1"/>
    <x v="3"/>
    <n v="2.15"/>
  </r>
  <r>
    <d v="2008-01-01T00:00:00"/>
    <x v="8"/>
    <n v="81"/>
    <x v="3"/>
    <n v="2.15"/>
  </r>
  <r>
    <d v="2008-01-01T00:00:00"/>
    <x v="50"/>
    <n v="438"/>
    <x v="3"/>
    <n v="2.15"/>
  </r>
  <r>
    <d v="2008-01-02T00:00:00"/>
    <x v="38"/>
    <n v="1"/>
    <x v="3"/>
    <n v="2.15"/>
  </r>
  <r>
    <d v="2008-01-06T00:00:00"/>
    <x v="78"/>
    <n v="173"/>
    <x v="3"/>
    <n v="2.15"/>
  </r>
  <r>
    <d v="2008-01-09T00:00:00"/>
    <x v="24"/>
    <n v="412"/>
    <x v="3"/>
    <n v="2.15"/>
  </r>
  <r>
    <d v="2008-01-09T00:00:00"/>
    <x v="151"/>
    <n v="13"/>
    <x v="3"/>
    <n v="2.15"/>
  </r>
  <r>
    <d v="2008-01-10T00:00:00"/>
    <x v="55"/>
    <n v="130"/>
    <x v="3"/>
    <n v="2.15"/>
  </r>
  <r>
    <d v="2008-01-12T00:00:00"/>
    <x v="152"/>
    <n v="4"/>
    <x v="3"/>
    <n v="2.15"/>
  </r>
  <r>
    <d v="2008-01-15T00:00:00"/>
    <x v="55"/>
    <n v="176"/>
    <x v="3"/>
    <n v="2.15"/>
  </r>
  <r>
    <d v="2008-01-17T00:00:00"/>
    <x v="89"/>
    <n v="14"/>
    <x v="3"/>
    <n v="2.15"/>
  </r>
  <r>
    <d v="2008-01-18T00:00:00"/>
    <x v="55"/>
    <n v="97"/>
    <x v="3"/>
    <n v="2.15"/>
  </r>
  <r>
    <d v="2008-01-21T00:00:00"/>
    <x v="61"/>
    <n v="81"/>
    <x v="3"/>
    <n v="2.15"/>
  </r>
  <r>
    <d v="2008-01-22T00:00:00"/>
    <x v="23"/>
    <n v="179"/>
    <x v="3"/>
    <n v="2.15"/>
  </r>
  <r>
    <d v="2008-01-23T00:00:00"/>
    <x v="37"/>
    <n v="132"/>
    <x v="3"/>
    <n v="2.15"/>
  </r>
  <r>
    <d v="2008-01-23T00:00:00"/>
    <x v="153"/>
    <n v="5"/>
    <x v="3"/>
    <n v="2.15"/>
  </r>
  <r>
    <d v="2008-01-23T00:00:00"/>
    <x v="18"/>
    <n v="100"/>
    <x v="3"/>
    <n v="2.15"/>
  </r>
  <r>
    <d v="2008-01-27T00:00:00"/>
    <x v="154"/>
    <n v="6"/>
    <x v="3"/>
    <n v="2.15"/>
  </r>
  <r>
    <d v="2008-02-03T00:00:00"/>
    <x v="24"/>
    <n v="171"/>
    <x v="3"/>
    <n v="2.15"/>
  </r>
  <r>
    <d v="2008-02-05T00:00:00"/>
    <x v="14"/>
    <n v="333"/>
    <x v="3"/>
    <n v="2.15"/>
  </r>
  <r>
    <d v="2008-02-06T00:00:00"/>
    <x v="24"/>
    <n v="365"/>
    <x v="3"/>
    <n v="2.15"/>
  </r>
  <r>
    <d v="2008-02-06T00:00:00"/>
    <x v="112"/>
    <n v="16"/>
    <x v="3"/>
    <n v="2.15"/>
  </r>
  <r>
    <d v="2008-02-07T00:00:00"/>
    <x v="5"/>
    <n v="211"/>
    <x v="3"/>
    <n v="2.15"/>
  </r>
  <r>
    <d v="2008-02-11T00:00:00"/>
    <x v="45"/>
    <n v="196"/>
    <x v="3"/>
    <n v="2.15"/>
  </r>
  <r>
    <d v="2008-02-12T00:00:00"/>
    <x v="155"/>
    <n v="11"/>
    <x v="3"/>
    <n v="2.15"/>
  </r>
  <r>
    <d v="2008-02-13T00:00:00"/>
    <x v="112"/>
    <n v="17"/>
    <x v="3"/>
    <n v="2.15"/>
  </r>
  <r>
    <d v="2008-02-16T00:00:00"/>
    <x v="66"/>
    <n v="62"/>
    <x v="3"/>
    <n v="2.15"/>
  </r>
  <r>
    <d v="2008-02-16T00:00:00"/>
    <x v="9"/>
    <n v="103"/>
    <x v="3"/>
    <n v="2.15"/>
  </r>
  <r>
    <d v="2008-02-16T00:00:00"/>
    <x v="32"/>
    <n v="9"/>
    <x v="3"/>
    <n v="2.15"/>
  </r>
  <r>
    <d v="2008-02-17T00:00:00"/>
    <x v="156"/>
    <n v="5"/>
    <x v="3"/>
    <n v="2.15"/>
  </r>
  <r>
    <d v="2008-02-17T00:00:00"/>
    <x v="45"/>
    <n v="452"/>
    <x v="3"/>
    <n v="2.15"/>
  </r>
  <r>
    <d v="2008-02-18T00:00:00"/>
    <x v="157"/>
    <n v="2"/>
    <x v="3"/>
    <n v="2.15"/>
  </r>
  <r>
    <d v="2008-02-19T00:00:00"/>
    <x v="50"/>
    <n v="335"/>
    <x v="3"/>
    <n v="2.15"/>
  </r>
  <r>
    <d v="2008-02-20T00:00:00"/>
    <x v="158"/>
    <n v="12"/>
    <x v="3"/>
    <n v="2.15"/>
  </r>
  <r>
    <d v="2008-02-21T00:00:00"/>
    <x v="79"/>
    <n v="12"/>
    <x v="3"/>
    <n v="2.15"/>
  </r>
  <r>
    <d v="2008-02-22T00:00:00"/>
    <x v="159"/>
    <n v="5"/>
    <x v="3"/>
    <n v="2.15"/>
  </r>
  <r>
    <d v="2008-02-22T00:00:00"/>
    <x v="160"/>
    <n v="2"/>
    <x v="3"/>
    <n v="2.15"/>
  </r>
  <r>
    <d v="2008-02-23T00:00:00"/>
    <x v="161"/>
    <n v="10"/>
    <x v="3"/>
    <n v="2.15"/>
  </r>
  <r>
    <d v="2008-02-25T00:00:00"/>
    <x v="45"/>
    <n v="308"/>
    <x v="3"/>
    <n v="2.15"/>
  </r>
  <r>
    <d v="2008-02-27T00:00:00"/>
    <x v="119"/>
    <n v="5"/>
    <x v="3"/>
    <n v="2.15"/>
  </r>
  <r>
    <d v="2008-02-27T00:00:00"/>
    <x v="14"/>
    <n v="446"/>
    <x v="3"/>
    <n v="2.15"/>
  </r>
  <r>
    <d v="2008-02-28T00:00:00"/>
    <x v="7"/>
    <n v="281"/>
    <x v="3"/>
    <n v="2.15"/>
  </r>
  <r>
    <d v="2008-03-03T00:00:00"/>
    <x v="11"/>
    <n v="6"/>
    <x v="3"/>
    <n v="2.15"/>
  </r>
  <r>
    <d v="2008-03-04T00:00:00"/>
    <x v="7"/>
    <n v="409"/>
    <x v="3"/>
    <n v="2.15"/>
  </r>
  <r>
    <d v="2008-03-04T00:00:00"/>
    <x v="66"/>
    <n v="191"/>
    <x v="3"/>
    <n v="2.15"/>
  </r>
  <r>
    <d v="2008-03-05T00:00:00"/>
    <x v="50"/>
    <n v="404"/>
    <x v="3"/>
    <n v="2.15"/>
  </r>
  <r>
    <d v="2008-03-05T00:00:00"/>
    <x v="28"/>
    <n v="135"/>
    <x v="3"/>
    <n v="2.15"/>
  </r>
  <r>
    <d v="2008-03-05T00:00:00"/>
    <x v="27"/>
    <n v="20"/>
    <x v="3"/>
    <n v="2.15"/>
  </r>
  <r>
    <d v="2008-03-07T00:00:00"/>
    <x v="58"/>
    <n v="54"/>
    <x v="3"/>
    <n v="2.15"/>
  </r>
  <r>
    <d v="2008-03-07T00:00:00"/>
    <x v="52"/>
    <n v="129"/>
    <x v="3"/>
    <n v="2.15"/>
  </r>
  <r>
    <d v="2008-03-10T00:00:00"/>
    <x v="162"/>
    <n v="11"/>
    <x v="3"/>
    <n v="2.15"/>
  </r>
  <r>
    <d v="2008-03-11T00:00:00"/>
    <x v="22"/>
    <n v="383"/>
    <x v="3"/>
    <n v="2.15"/>
  </r>
  <r>
    <d v="2008-03-12T00:00:00"/>
    <x v="10"/>
    <n v="46"/>
    <x v="3"/>
    <n v="2.15"/>
  </r>
  <r>
    <d v="2008-03-13T00:00:00"/>
    <x v="131"/>
    <n v="61"/>
    <x v="3"/>
    <n v="2.15"/>
  </r>
  <r>
    <d v="2008-03-15T00:00:00"/>
    <x v="28"/>
    <n v="166"/>
    <x v="3"/>
    <n v="2.15"/>
  </r>
  <r>
    <d v="2008-03-16T00:00:00"/>
    <x v="69"/>
    <n v="91"/>
    <x v="3"/>
    <n v="2.15"/>
  </r>
  <r>
    <d v="2008-03-17T00:00:00"/>
    <x v="163"/>
    <n v="10"/>
    <x v="3"/>
    <n v="2.15"/>
  </r>
  <r>
    <d v="2008-03-19T00:00:00"/>
    <x v="164"/>
    <n v="19"/>
    <x v="3"/>
    <n v="2.15"/>
  </r>
  <r>
    <d v="2008-03-19T00:00:00"/>
    <x v="165"/>
    <n v="2"/>
    <x v="3"/>
    <n v="2.15"/>
  </r>
  <r>
    <d v="2008-03-20T00:00:00"/>
    <x v="35"/>
    <n v="125"/>
    <x v="3"/>
    <n v="2.15"/>
  </r>
  <r>
    <d v="2008-03-20T00:00:00"/>
    <x v="22"/>
    <n v="248"/>
    <x v="3"/>
    <n v="2.15"/>
  </r>
  <r>
    <d v="2008-03-20T00:00:00"/>
    <x v="102"/>
    <n v="298"/>
    <x v="3"/>
    <n v="2.15"/>
  </r>
  <r>
    <d v="2008-03-21T00:00:00"/>
    <x v="22"/>
    <n v="406"/>
    <x v="3"/>
    <n v="2.15"/>
  </r>
  <r>
    <d v="2008-03-22T00:00:00"/>
    <x v="19"/>
    <n v="46"/>
    <x v="3"/>
    <n v="2.15"/>
  </r>
  <r>
    <d v="2008-03-23T00:00:00"/>
    <x v="69"/>
    <n v="106"/>
    <x v="3"/>
    <n v="2.15"/>
  </r>
  <r>
    <d v="2008-03-25T00:00:00"/>
    <x v="9"/>
    <n v="121"/>
    <x v="3"/>
    <n v="2.15"/>
  </r>
  <r>
    <d v="2008-03-29T00:00:00"/>
    <x v="45"/>
    <n v="170"/>
    <x v="3"/>
    <n v="2.15"/>
  </r>
  <r>
    <d v="2008-03-29T00:00:00"/>
    <x v="14"/>
    <n v="431"/>
    <x v="3"/>
    <n v="2.15"/>
  </r>
  <r>
    <d v="2008-03-30T00:00:00"/>
    <x v="50"/>
    <n v="483"/>
    <x v="3"/>
    <n v="2.15"/>
  </r>
  <r>
    <d v="2008-04-01T00:00:00"/>
    <x v="7"/>
    <n v="354"/>
    <x v="3"/>
    <n v="2.15"/>
  </r>
  <r>
    <d v="2008-04-03T00:00:00"/>
    <x v="69"/>
    <n v="65"/>
    <x v="3"/>
    <n v="2.15"/>
  </r>
  <r>
    <d v="2008-04-06T00:00:00"/>
    <x v="24"/>
    <n v="176"/>
    <x v="3"/>
    <n v="2.15"/>
  </r>
  <r>
    <d v="2008-04-07T00:00:00"/>
    <x v="51"/>
    <n v="2"/>
    <x v="3"/>
    <n v="2.15"/>
  </r>
  <r>
    <d v="2008-04-08T00:00:00"/>
    <x v="66"/>
    <n v="46"/>
    <x v="3"/>
    <n v="2.15"/>
  </r>
  <r>
    <d v="2008-04-11T00:00:00"/>
    <x v="102"/>
    <n v="477"/>
    <x v="3"/>
    <n v="2.15"/>
  </r>
  <r>
    <d v="2008-04-12T00:00:00"/>
    <x v="57"/>
    <n v="6"/>
    <x v="3"/>
    <n v="2.15"/>
  </r>
  <r>
    <d v="2008-04-14T00:00:00"/>
    <x v="48"/>
    <n v="11"/>
    <x v="3"/>
    <n v="2.15"/>
  </r>
  <r>
    <d v="2008-04-14T00:00:00"/>
    <x v="66"/>
    <n v="126"/>
    <x v="3"/>
    <n v="2.15"/>
  </r>
  <r>
    <d v="2008-04-14T00:00:00"/>
    <x v="18"/>
    <n v="190"/>
    <x v="3"/>
    <n v="2.15"/>
  </r>
  <r>
    <d v="2008-04-15T00:00:00"/>
    <x v="50"/>
    <n v="358"/>
    <x v="3"/>
    <n v="2.15"/>
  </r>
  <r>
    <d v="2008-04-15T00:00:00"/>
    <x v="39"/>
    <n v="78"/>
    <x v="3"/>
    <n v="2.15"/>
  </r>
  <r>
    <d v="2008-04-15T00:00:00"/>
    <x v="71"/>
    <n v="129"/>
    <x v="3"/>
    <n v="2.15"/>
  </r>
  <r>
    <d v="2008-04-16T00:00:00"/>
    <x v="14"/>
    <n v="433"/>
    <x v="3"/>
    <n v="2.15"/>
  </r>
  <r>
    <d v="2008-04-17T00:00:00"/>
    <x v="90"/>
    <n v="18"/>
    <x v="3"/>
    <n v="2.15"/>
  </r>
  <r>
    <d v="2008-04-18T00:00:00"/>
    <x v="80"/>
    <n v="30"/>
    <x v="3"/>
    <n v="2.15"/>
  </r>
  <r>
    <d v="2008-04-19T00:00:00"/>
    <x v="42"/>
    <n v="18"/>
    <x v="3"/>
    <n v="2.15"/>
  </r>
  <r>
    <d v="2008-04-20T00:00:00"/>
    <x v="66"/>
    <n v="146"/>
    <x v="3"/>
    <n v="2.15"/>
  </r>
  <r>
    <d v="2008-04-20T00:00:00"/>
    <x v="162"/>
    <n v="19"/>
    <x v="3"/>
    <n v="2.15"/>
  </r>
  <r>
    <d v="2008-04-21T00:00:00"/>
    <x v="23"/>
    <n v="170"/>
    <x v="3"/>
    <n v="2.15"/>
  </r>
  <r>
    <d v="2008-04-23T00:00:00"/>
    <x v="5"/>
    <n v="428"/>
    <x v="3"/>
    <n v="2.15"/>
  </r>
  <r>
    <d v="2008-04-25T00:00:00"/>
    <x v="50"/>
    <n v="129"/>
    <x v="3"/>
    <n v="2.15"/>
  </r>
  <r>
    <d v="2008-04-26T00:00:00"/>
    <x v="17"/>
    <n v="304"/>
    <x v="3"/>
    <n v="2.15"/>
  </r>
  <r>
    <d v="2008-04-30T00:00:00"/>
    <x v="151"/>
    <n v="15"/>
    <x v="3"/>
    <n v="2.15"/>
  </r>
  <r>
    <d v="2008-05-01T00:00:00"/>
    <x v="166"/>
    <n v="14"/>
    <x v="3"/>
    <n v="2.15"/>
  </r>
  <r>
    <d v="2008-05-03T00:00:00"/>
    <x v="14"/>
    <n v="320"/>
    <x v="3"/>
    <n v="2.15"/>
  </r>
  <r>
    <d v="2008-05-04T00:00:00"/>
    <x v="55"/>
    <n v="44"/>
    <x v="3"/>
    <n v="2.15"/>
  </r>
  <r>
    <d v="2008-05-05T00:00:00"/>
    <x v="10"/>
    <n v="71"/>
    <x v="3"/>
    <n v="2.15"/>
  </r>
  <r>
    <d v="2008-05-05T00:00:00"/>
    <x v="72"/>
    <n v="8"/>
    <x v="3"/>
    <n v="2.15"/>
  </r>
  <r>
    <d v="2008-05-09T00:00:00"/>
    <x v="9"/>
    <n v="444"/>
    <x v="3"/>
    <n v="2.15"/>
  </r>
  <r>
    <d v="2008-05-09T00:00:00"/>
    <x v="83"/>
    <n v="1"/>
    <x v="3"/>
    <n v="2.15"/>
  </r>
  <r>
    <d v="2008-05-11T00:00:00"/>
    <x v="66"/>
    <n v="102"/>
    <x v="3"/>
    <n v="2.15"/>
  </r>
  <r>
    <d v="2008-05-11T00:00:00"/>
    <x v="26"/>
    <n v="181"/>
    <x v="3"/>
    <n v="2.15"/>
  </r>
  <r>
    <d v="2008-05-11T00:00:00"/>
    <x v="52"/>
    <n v="82"/>
    <x v="3"/>
    <n v="2.15"/>
  </r>
  <r>
    <d v="2008-05-14T00:00:00"/>
    <x v="167"/>
    <n v="19"/>
    <x v="3"/>
    <n v="2.15"/>
  </r>
  <r>
    <d v="2008-05-14T00:00:00"/>
    <x v="17"/>
    <n v="245"/>
    <x v="3"/>
    <n v="2.15"/>
  </r>
  <r>
    <d v="2008-05-16T00:00:00"/>
    <x v="102"/>
    <n v="431"/>
    <x v="3"/>
    <n v="2.15"/>
  </r>
  <r>
    <d v="2008-05-16T00:00:00"/>
    <x v="7"/>
    <n v="252"/>
    <x v="3"/>
    <n v="2.15"/>
  </r>
  <r>
    <d v="2008-05-17T00:00:00"/>
    <x v="62"/>
    <n v="2"/>
    <x v="3"/>
    <n v="2.15"/>
  </r>
  <r>
    <d v="2008-05-18T00:00:00"/>
    <x v="6"/>
    <n v="52"/>
    <x v="3"/>
    <n v="2.15"/>
  </r>
  <r>
    <d v="2008-05-19T00:00:00"/>
    <x v="23"/>
    <n v="54"/>
    <x v="3"/>
    <n v="2.15"/>
  </r>
  <r>
    <d v="2008-05-19T00:00:00"/>
    <x v="59"/>
    <n v="4"/>
    <x v="3"/>
    <n v="2.15"/>
  </r>
  <r>
    <d v="2008-05-19T00:00:00"/>
    <x v="61"/>
    <n v="88"/>
    <x v="3"/>
    <n v="2.15"/>
  </r>
  <r>
    <d v="2008-05-22T00:00:00"/>
    <x v="18"/>
    <n v="152"/>
    <x v="3"/>
    <n v="2.15"/>
  </r>
  <r>
    <d v="2008-05-23T00:00:00"/>
    <x v="55"/>
    <n v="121"/>
    <x v="3"/>
    <n v="2.15"/>
  </r>
  <r>
    <d v="2008-05-24T00:00:00"/>
    <x v="18"/>
    <n v="77"/>
    <x v="3"/>
    <n v="2.15"/>
  </r>
  <r>
    <d v="2008-05-27T00:00:00"/>
    <x v="131"/>
    <n v="21"/>
    <x v="3"/>
    <n v="2.15"/>
  </r>
  <r>
    <d v="2008-05-28T00:00:00"/>
    <x v="61"/>
    <n v="48"/>
    <x v="3"/>
    <n v="2.15"/>
  </r>
  <r>
    <d v="2008-05-29T00:00:00"/>
    <x v="45"/>
    <n v="420"/>
    <x v="3"/>
    <n v="2.15"/>
  </r>
  <r>
    <d v="2008-05-30T00:00:00"/>
    <x v="7"/>
    <n v="443"/>
    <x v="3"/>
    <n v="2.15"/>
  </r>
  <r>
    <d v="2008-06-03T00:00:00"/>
    <x v="55"/>
    <n v="46"/>
    <x v="3"/>
    <n v="2.15"/>
  </r>
  <r>
    <d v="2008-06-04T00:00:00"/>
    <x v="134"/>
    <n v="3"/>
    <x v="3"/>
    <n v="2.15"/>
  </r>
  <r>
    <d v="2008-06-06T00:00:00"/>
    <x v="55"/>
    <n v="98"/>
    <x v="3"/>
    <n v="2.15"/>
  </r>
  <r>
    <d v="2008-06-06T00:00:00"/>
    <x v="168"/>
    <n v="18"/>
    <x v="3"/>
    <n v="2.15"/>
  </r>
  <r>
    <d v="2008-06-06T00:00:00"/>
    <x v="50"/>
    <n v="237"/>
    <x v="3"/>
    <n v="2.15"/>
  </r>
  <r>
    <d v="2008-06-06T00:00:00"/>
    <x v="31"/>
    <n v="64"/>
    <x v="3"/>
    <n v="2.15"/>
  </r>
  <r>
    <d v="2008-06-10T00:00:00"/>
    <x v="37"/>
    <n v="32"/>
    <x v="3"/>
    <n v="2.15"/>
  </r>
  <r>
    <d v="2008-06-15T00:00:00"/>
    <x v="10"/>
    <n v="30"/>
    <x v="3"/>
    <n v="2.15"/>
  </r>
  <r>
    <d v="2008-06-15T00:00:00"/>
    <x v="137"/>
    <n v="12"/>
    <x v="3"/>
    <n v="2.15"/>
  </r>
  <r>
    <d v="2008-06-16T00:00:00"/>
    <x v="71"/>
    <n v="138"/>
    <x v="3"/>
    <n v="2.15"/>
  </r>
  <r>
    <d v="2008-06-20T00:00:00"/>
    <x v="22"/>
    <n v="411"/>
    <x v="3"/>
    <n v="2.15"/>
  </r>
  <r>
    <d v="2008-06-23T00:00:00"/>
    <x v="23"/>
    <n v="152"/>
    <x v="3"/>
    <n v="2.15"/>
  </r>
  <r>
    <d v="2008-06-24T00:00:00"/>
    <x v="169"/>
    <n v="10"/>
    <x v="3"/>
    <n v="2.15"/>
  </r>
  <r>
    <d v="2008-06-25T00:00:00"/>
    <x v="18"/>
    <n v="75"/>
    <x v="3"/>
    <n v="2.15"/>
  </r>
  <r>
    <d v="2008-06-25T00:00:00"/>
    <x v="170"/>
    <n v="4"/>
    <x v="3"/>
    <n v="2.15"/>
  </r>
  <r>
    <d v="2008-06-27T00:00:00"/>
    <x v="171"/>
    <n v="2"/>
    <x v="3"/>
    <n v="2.15"/>
  </r>
  <r>
    <d v="2008-06-28T00:00:00"/>
    <x v="61"/>
    <n v="110"/>
    <x v="3"/>
    <n v="2.15"/>
  </r>
  <r>
    <d v="2008-06-29T00:00:00"/>
    <x v="35"/>
    <n v="161"/>
    <x v="3"/>
    <n v="2.15"/>
  </r>
  <r>
    <d v="2008-06-30T00:00:00"/>
    <x v="30"/>
    <n v="68"/>
    <x v="3"/>
    <n v="2.15"/>
  </r>
  <r>
    <d v="2008-07-02T00:00:00"/>
    <x v="55"/>
    <n v="30"/>
    <x v="3"/>
    <n v="2.15"/>
  </r>
  <r>
    <d v="2008-07-03T00:00:00"/>
    <x v="64"/>
    <n v="3"/>
    <x v="3"/>
    <n v="2.15"/>
  </r>
  <r>
    <d v="2008-07-08T00:00:00"/>
    <x v="50"/>
    <n v="117"/>
    <x v="3"/>
    <n v="2.15"/>
  </r>
  <r>
    <d v="2008-07-10T00:00:00"/>
    <x v="8"/>
    <n v="105"/>
    <x v="3"/>
    <n v="2.15"/>
  </r>
  <r>
    <d v="2008-07-10T00:00:00"/>
    <x v="46"/>
    <n v="6"/>
    <x v="3"/>
    <n v="2.15"/>
  </r>
  <r>
    <d v="2008-07-11T00:00:00"/>
    <x v="17"/>
    <n v="378"/>
    <x v="3"/>
    <n v="2.15"/>
  </r>
  <r>
    <d v="2008-07-14T00:00:00"/>
    <x v="69"/>
    <n v="76"/>
    <x v="3"/>
    <n v="2.15"/>
  </r>
  <r>
    <d v="2008-07-15T00:00:00"/>
    <x v="22"/>
    <n v="386"/>
    <x v="3"/>
    <n v="2.15"/>
  </r>
  <r>
    <d v="2008-07-16T00:00:00"/>
    <x v="50"/>
    <n v="132"/>
    <x v="3"/>
    <n v="2.15"/>
  </r>
  <r>
    <d v="2008-07-16T00:00:00"/>
    <x v="22"/>
    <n v="104"/>
    <x v="3"/>
    <n v="2.15"/>
  </r>
  <r>
    <d v="2008-07-17T00:00:00"/>
    <x v="45"/>
    <n v="380"/>
    <x v="3"/>
    <n v="2.15"/>
  </r>
  <r>
    <d v="2008-07-18T00:00:00"/>
    <x v="78"/>
    <n v="76"/>
    <x v="3"/>
    <n v="2.15"/>
  </r>
  <r>
    <d v="2008-07-18T00:00:00"/>
    <x v="25"/>
    <n v="194"/>
    <x v="3"/>
    <n v="2.15"/>
  </r>
  <r>
    <d v="2008-07-24T00:00:00"/>
    <x v="61"/>
    <n v="147"/>
    <x v="3"/>
    <n v="2.15"/>
  </r>
  <r>
    <d v="2008-07-27T00:00:00"/>
    <x v="22"/>
    <n v="319"/>
    <x v="3"/>
    <n v="2.15"/>
  </r>
  <r>
    <d v="2008-07-28T00:00:00"/>
    <x v="39"/>
    <n v="38"/>
    <x v="3"/>
    <n v="2.15"/>
  </r>
  <r>
    <d v="2008-08-02T00:00:00"/>
    <x v="28"/>
    <n v="31"/>
    <x v="3"/>
    <n v="2.15"/>
  </r>
  <r>
    <d v="2008-08-04T00:00:00"/>
    <x v="6"/>
    <n v="28"/>
    <x v="3"/>
    <n v="2.15"/>
  </r>
  <r>
    <d v="2008-08-04T00:00:00"/>
    <x v="105"/>
    <n v="15"/>
    <x v="3"/>
    <n v="2.15"/>
  </r>
  <r>
    <d v="2008-08-07T00:00:00"/>
    <x v="62"/>
    <n v="2"/>
    <x v="3"/>
    <n v="2.15"/>
  </r>
  <r>
    <d v="2008-08-07T00:00:00"/>
    <x v="101"/>
    <n v="16"/>
    <x v="3"/>
    <n v="2.15"/>
  </r>
  <r>
    <d v="2008-08-09T00:00:00"/>
    <x v="78"/>
    <n v="83"/>
    <x v="3"/>
    <n v="2.15"/>
  </r>
  <r>
    <d v="2008-08-10T00:00:00"/>
    <x v="172"/>
    <n v="16"/>
    <x v="3"/>
    <n v="2.15"/>
  </r>
  <r>
    <d v="2008-08-11T00:00:00"/>
    <x v="9"/>
    <n v="397"/>
    <x v="3"/>
    <n v="2.15"/>
  </r>
  <r>
    <d v="2008-08-11T00:00:00"/>
    <x v="78"/>
    <n v="184"/>
    <x v="3"/>
    <n v="2.15"/>
  </r>
  <r>
    <d v="2008-08-13T00:00:00"/>
    <x v="78"/>
    <n v="55"/>
    <x v="3"/>
    <n v="2.15"/>
  </r>
  <r>
    <d v="2008-08-14T00:00:00"/>
    <x v="69"/>
    <n v="107"/>
    <x v="3"/>
    <n v="2.15"/>
  </r>
  <r>
    <d v="2008-08-16T00:00:00"/>
    <x v="69"/>
    <n v="127"/>
    <x v="3"/>
    <n v="2.15"/>
  </r>
  <r>
    <d v="2008-08-19T00:00:00"/>
    <x v="173"/>
    <n v="122"/>
    <x v="3"/>
    <n v="2.15"/>
  </r>
  <r>
    <d v="2008-08-19T00:00:00"/>
    <x v="18"/>
    <n v="107"/>
    <x v="3"/>
    <n v="2.15"/>
  </r>
  <r>
    <d v="2008-08-21T00:00:00"/>
    <x v="22"/>
    <n v="113"/>
    <x v="3"/>
    <n v="2.15"/>
  </r>
  <r>
    <d v="2008-08-21T00:00:00"/>
    <x v="7"/>
    <n v="297"/>
    <x v="3"/>
    <n v="2.15"/>
  </r>
  <r>
    <d v="2008-08-22T00:00:00"/>
    <x v="44"/>
    <n v="14"/>
    <x v="3"/>
    <n v="2.15"/>
  </r>
  <r>
    <d v="2008-08-24T00:00:00"/>
    <x v="52"/>
    <n v="188"/>
    <x v="3"/>
    <n v="2.15"/>
  </r>
  <r>
    <d v="2008-08-26T00:00:00"/>
    <x v="151"/>
    <n v="11"/>
    <x v="3"/>
    <n v="2.15"/>
  </r>
  <r>
    <d v="2008-08-29T00:00:00"/>
    <x v="28"/>
    <n v="105"/>
    <x v="3"/>
    <n v="2.15"/>
  </r>
  <r>
    <d v="2008-08-30T00:00:00"/>
    <x v="160"/>
    <n v="18"/>
    <x v="3"/>
    <n v="2.15"/>
  </r>
  <r>
    <d v="2008-08-30T00:00:00"/>
    <x v="7"/>
    <n v="418"/>
    <x v="3"/>
    <n v="2.15"/>
  </r>
  <r>
    <d v="2008-08-31T00:00:00"/>
    <x v="174"/>
    <n v="4"/>
    <x v="3"/>
    <n v="2.15"/>
  </r>
  <r>
    <d v="2008-08-31T00:00:00"/>
    <x v="124"/>
    <n v="5"/>
    <x v="3"/>
    <n v="2.15"/>
  </r>
  <r>
    <d v="2008-09-01T00:00:00"/>
    <x v="102"/>
    <n v="346"/>
    <x v="3"/>
    <n v="2.15"/>
  </r>
  <r>
    <d v="2008-09-03T00:00:00"/>
    <x v="9"/>
    <n v="417"/>
    <x v="3"/>
    <n v="2.15"/>
  </r>
  <r>
    <d v="2008-09-05T00:00:00"/>
    <x v="123"/>
    <n v="35"/>
    <x v="3"/>
    <n v="2.15"/>
  </r>
  <r>
    <d v="2008-09-05T00:00:00"/>
    <x v="3"/>
    <n v="6"/>
    <x v="3"/>
    <n v="2.15"/>
  </r>
  <r>
    <d v="2008-09-06T00:00:00"/>
    <x v="50"/>
    <n v="322"/>
    <x v="3"/>
    <n v="2.15"/>
  </r>
  <r>
    <d v="2008-09-06T00:00:00"/>
    <x v="37"/>
    <n v="150"/>
    <x v="3"/>
    <n v="2.15"/>
  </r>
  <r>
    <d v="2008-09-07T00:00:00"/>
    <x v="14"/>
    <n v="492"/>
    <x v="3"/>
    <n v="2.15"/>
  </r>
  <r>
    <d v="2008-09-11T00:00:00"/>
    <x v="18"/>
    <n v="93"/>
    <x v="3"/>
    <n v="2.15"/>
  </r>
  <r>
    <d v="2008-09-14T00:00:00"/>
    <x v="61"/>
    <n v="64"/>
    <x v="3"/>
    <n v="2.15"/>
  </r>
  <r>
    <d v="2008-09-14T00:00:00"/>
    <x v="89"/>
    <n v="7"/>
    <x v="3"/>
    <n v="2.15"/>
  </r>
  <r>
    <d v="2008-09-14T00:00:00"/>
    <x v="18"/>
    <n v="90"/>
    <x v="3"/>
    <n v="2.15"/>
  </r>
  <r>
    <d v="2008-09-21T00:00:00"/>
    <x v="50"/>
    <n v="136"/>
    <x v="3"/>
    <n v="2.15"/>
  </r>
  <r>
    <d v="2008-09-22T00:00:00"/>
    <x v="19"/>
    <n v="104"/>
    <x v="3"/>
    <n v="2.15"/>
  </r>
  <r>
    <d v="2008-09-22T00:00:00"/>
    <x v="150"/>
    <n v="1"/>
    <x v="3"/>
    <n v="2.15"/>
  </r>
  <r>
    <d v="2008-09-23T00:00:00"/>
    <x v="31"/>
    <n v="52"/>
    <x v="3"/>
    <n v="2.15"/>
  </r>
  <r>
    <d v="2008-09-23T00:00:00"/>
    <x v="45"/>
    <n v="203"/>
    <x v="3"/>
    <n v="2.15"/>
  </r>
  <r>
    <d v="2008-09-25T00:00:00"/>
    <x v="30"/>
    <n v="183"/>
    <x v="3"/>
    <n v="2.15"/>
  </r>
  <r>
    <d v="2008-09-26T00:00:00"/>
    <x v="61"/>
    <n v="182"/>
    <x v="3"/>
    <n v="2.15"/>
  </r>
  <r>
    <d v="2008-09-28T00:00:00"/>
    <x v="45"/>
    <n v="383"/>
    <x v="3"/>
    <n v="2.15"/>
  </r>
  <r>
    <d v="2008-10-01T00:00:00"/>
    <x v="22"/>
    <n v="113"/>
    <x v="3"/>
    <n v="2.15"/>
  </r>
  <r>
    <d v="2008-10-01T00:00:00"/>
    <x v="63"/>
    <n v="154"/>
    <x v="3"/>
    <n v="2.15"/>
  </r>
  <r>
    <d v="2008-10-01T00:00:00"/>
    <x v="36"/>
    <n v="8"/>
    <x v="3"/>
    <n v="2.15"/>
  </r>
  <r>
    <d v="2008-10-04T00:00:00"/>
    <x v="116"/>
    <n v="5"/>
    <x v="3"/>
    <n v="2.15"/>
  </r>
  <r>
    <d v="2008-10-04T00:00:00"/>
    <x v="42"/>
    <n v="14"/>
    <x v="3"/>
    <n v="2.15"/>
  </r>
  <r>
    <d v="2008-10-06T00:00:00"/>
    <x v="71"/>
    <n v="27"/>
    <x v="3"/>
    <n v="2.15"/>
  </r>
  <r>
    <d v="2008-10-06T00:00:00"/>
    <x v="8"/>
    <n v="141"/>
    <x v="3"/>
    <n v="2.15"/>
  </r>
  <r>
    <d v="2008-10-08T00:00:00"/>
    <x v="175"/>
    <n v="14"/>
    <x v="3"/>
    <n v="2.15"/>
  </r>
  <r>
    <d v="2008-10-08T00:00:00"/>
    <x v="31"/>
    <n v="136"/>
    <x v="3"/>
    <n v="2.15"/>
  </r>
  <r>
    <d v="2008-10-08T00:00:00"/>
    <x v="5"/>
    <n v="378"/>
    <x v="3"/>
    <n v="2.15"/>
  </r>
  <r>
    <d v="2008-10-08T00:00:00"/>
    <x v="159"/>
    <n v="12"/>
    <x v="3"/>
    <n v="2.15"/>
  </r>
  <r>
    <d v="2008-10-11T00:00:00"/>
    <x v="45"/>
    <n v="284"/>
    <x v="3"/>
    <n v="2.15"/>
  </r>
  <r>
    <d v="2008-10-12T00:00:00"/>
    <x v="19"/>
    <n v="54"/>
    <x v="3"/>
    <n v="2.15"/>
  </r>
  <r>
    <d v="2008-10-12T00:00:00"/>
    <x v="31"/>
    <n v="51"/>
    <x v="3"/>
    <n v="2.15"/>
  </r>
  <r>
    <d v="2008-10-12T00:00:00"/>
    <x v="55"/>
    <n v="159"/>
    <x v="3"/>
    <n v="2.15"/>
  </r>
  <r>
    <d v="2008-10-17T00:00:00"/>
    <x v="9"/>
    <n v="351"/>
    <x v="3"/>
    <n v="2.15"/>
  </r>
  <r>
    <d v="2008-10-17T00:00:00"/>
    <x v="22"/>
    <n v="390"/>
    <x v="3"/>
    <n v="2.15"/>
  </r>
  <r>
    <d v="2008-10-17T00:00:00"/>
    <x v="33"/>
    <n v="4"/>
    <x v="3"/>
    <n v="2.15"/>
  </r>
  <r>
    <d v="2008-10-18T00:00:00"/>
    <x v="35"/>
    <n v="140"/>
    <x v="3"/>
    <n v="2.15"/>
  </r>
  <r>
    <d v="2008-10-19T00:00:00"/>
    <x v="50"/>
    <n v="125"/>
    <x v="3"/>
    <n v="2.15"/>
  </r>
  <r>
    <d v="2008-10-19T00:00:00"/>
    <x v="66"/>
    <n v="97"/>
    <x v="3"/>
    <n v="2.15"/>
  </r>
  <r>
    <d v="2008-10-22T00:00:00"/>
    <x v="66"/>
    <n v="190"/>
    <x v="3"/>
    <n v="2.15"/>
  </r>
  <r>
    <d v="2008-10-24T00:00:00"/>
    <x v="14"/>
    <n v="415"/>
    <x v="3"/>
    <n v="2.15"/>
  </r>
  <r>
    <d v="2008-10-26T00:00:00"/>
    <x v="9"/>
    <n v="269"/>
    <x v="3"/>
    <n v="2.15"/>
  </r>
  <r>
    <d v="2008-10-26T00:00:00"/>
    <x v="140"/>
    <n v="11"/>
    <x v="3"/>
    <n v="2.15"/>
  </r>
  <r>
    <d v="2008-10-26T00:00:00"/>
    <x v="45"/>
    <n v="162"/>
    <x v="3"/>
    <n v="2.15"/>
  </r>
  <r>
    <d v="2008-11-05T00:00:00"/>
    <x v="18"/>
    <n v="75"/>
    <x v="3"/>
    <n v="2.15"/>
  </r>
  <r>
    <d v="2008-11-07T00:00:00"/>
    <x v="22"/>
    <n v="358"/>
    <x v="3"/>
    <n v="2.15"/>
  </r>
  <r>
    <d v="2008-11-08T00:00:00"/>
    <x v="8"/>
    <n v="198"/>
    <x v="3"/>
    <n v="2.15"/>
  </r>
  <r>
    <d v="2008-11-11T00:00:00"/>
    <x v="22"/>
    <n v="189"/>
    <x v="3"/>
    <n v="2.15"/>
  </r>
  <r>
    <d v="2008-11-12T00:00:00"/>
    <x v="24"/>
    <n v="226"/>
    <x v="3"/>
    <n v="2.15"/>
  </r>
  <r>
    <d v="2008-11-13T00:00:00"/>
    <x v="55"/>
    <n v="94"/>
    <x v="3"/>
    <n v="2.15"/>
  </r>
  <r>
    <d v="2008-11-18T00:00:00"/>
    <x v="50"/>
    <n v="401"/>
    <x v="3"/>
    <n v="2.15"/>
  </r>
  <r>
    <d v="2008-11-19T00:00:00"/>
    <x v="69"/>
    <n v="52"/>
    <x v="3"/>
    <n v="2.15"/>
  </r>
  <r>
    <d v="2008-11-20T00:00:00"/>
    <x v="12"/>
    <n v="189"/>
    <x v="3"/>
    <n v="2.15"/>
  </r>
  <r>
    <d v="2008-11-22T00:00:00"/>
    <x v="17"/>
    <n v="201"/>
    <x v="3"/>
    <n v="2.15"/>
  </r>
  <r>
    <d v="2008-11-23T00:00:00"/>
    <x v="22"/>
    <n v="235"/>
    <x v="3"/>
    <n v="2.15"/>
  </r>
  <r>
    <d v="2008-11-24T00:00:00"/>
    <x v="55"/>
    <n v="78"/>
    <x v="3"/>
    <n v="2.15"/>
  </r>
  <r>
    <d v="2008-11-24T00:00:00"/>
    <x v="126"/>
    <n v="13"/>
    <x v="3"/>
    <n v="2.15"/>
  </r>
  <r>
    <d v="2008-11-24T00:00:00"/>
    <x v="20"/>
    <n v="196"/>
    <x v="3"/>
    <n v="2.15"/>
  </r>
  <r>
    <d v="2008-11-28T00:00:00"/>
    <x v="70"/>
    <n v="11"/>
    <x v="3"/>
    <n v="2.15"/>
  </r>
  <r>
    <d v="2008-11-28T00:00:00"/>
    <x v="176"/>
    <n v="17"/>
    <x v="3"/>
    <n v="2.15"/>
  </r>
  <r>
    <d v="2008-11-29T00:00:00"/>
    <x v="47"/>
    <n v="4"/>
    <x v="3"/>
    <n v="2.15"/>
  </r>
  <r>
    <d v="2008-12-03T00:00:00"/>
    <x v="54"/>
    <n v="17"/>
    <x v="3"/>
    <n v="2.15"/>
  </r>
  <r>
    <d v="2008-12-03T00:00:00"/>
    <x v="177"/>
    <n v="1"/>
    <x v="3"/>
    <n v="2.15"/>
  </r>
  <r>
    <d v="2008-12-08T00:00:00"/>
    <x v="13"/>
    <n v="6"/>
    <x v="3"/>
    <n v="2.15"/>
  </r>
  <r>
    <d v="2008-12-08T00:00:00"/>
    <x v="7"/>
    <n v="496"/>
    <x v="3"/>
    <n v="2.15"/>
  </r>
  <r>
    <d v="2008-12-12T00:00:00"/>
    <x v="5"/>
    <n v="363"/>
    <x v="3"/>
    <n v="2.15"/>
  </r>
  <r>
    <d v="2008-12-15T00:00:00"/>
    <x v="5"/>
    <n v="491"/>
    <x v="3"/>
    <n v="2.15"/>
  </r>
  <r>
    <d v="2008-12-15T00:00:00"/>
    <x v="17"/>
    <n v="369"/>
    <x v="3"/>
    <n v="2.15"/>
  </r>
  <r>
    <d v="2008-12-17T00:00:00"/>
    <x v="66"/>
    <n v="60"/>
    <x v="3"/>
    <n v="2.15"/>
  </r>
  <r>
    <d v="2008-12-18T00:00:00"/>
    <x v="20"/>
    <n v="35"/>
    <x v="3"/>
    <n v="2.15"/>
  </r>
  <r>
    <d v="2008-12-21T00:00:00"/>
    <x v="7"/>
    <n v="121"/>
    <x v="3"/>
    <n v="2.15"/>
  </r>
  <r>
    <d v="2008-12-21T00:00:00"/>
    <x v="50"/>
    <n v="442"/>
    <x v="3"/>
    <n v="2.15"/>
  </r>
  <r>
    <d v="2008-12-22T00:00:00"/>
    <x v="7"/>
    <n v="338"/>
    <x v="3"/>
    <n v="2.15"/>
  </r>
  <r>
    <d v="2008-12-23T00:00:00"/>
    <x v="31"/>
    <n v="94"/>
    <x v="3"/>
    <n v="2.15"/>
  </r>
  <r>
    <d v="2008-12-26T00:00:00"/>
    <x v="1"/>
    <n v="14"/>
    <x v="3"/>
    <n v="2.15"/>
  </r>
  <r>
    <d v="2008-12-27T00:00:00"/>
    <x v="94"/>
    <n v="2"/>
    <x v="3"/>
    <n v="2.15"/>
  </r>
  <r>
    <d v="2008-12-29T00:00:00"/>
    <x v="14"/>
    <n v="110"/>
    <x v="3"/>
    <n v="2.15"/>
  </r>
  <r>
    <d v="2008-12-30T00:00:00"/>
    <x v="87"/>
    <n v="18"/>
    <x v="3"/>
    <n v="2.15"/>
  </r>
  <r>
    <d v="2008-12-30T00:00:00"/>
    <x v="147"/>
    <n v="7"/>
    <x v="3"/>
    <n v="2.15"/>
  </r>
  <r>
    <d v="2009-01-01T00:00:00"/>
    <x v="178"/>
    <n v="2"/>
    <x v="4"/>
    <n v="2.13"/>
  </r>
  <r>
    <d v="2009-01-02T00:00:00"/>
    <x v="37"/>
    <n v="188"/>
    <x v="4"/>
    <n v="2.13"/>
  </r>
  <r>
    <d v="2009-01-06T00:00:00"/>
    <x v="92"/>
    <n v="11"/>
    <x v="4"/>
    <n v="2.13"/>
  </r>
  <r>
    <d v="2009-01-06T00:00:00"/>
    <x v="14"/>
    <n v="129"/>
    <x v="4"/>
    <n v="2.13"/>
  </r>
  <r>
    <d v="2009-01-06T00:00:00"/>
    <x v="61"/>
    <n v="117"/>
    <x v="4"/>
    <n v="2.13"/>
  </r>
  <r>
    <d v="2009-01-08T00:00:00"/>
    <x v="82"/>
    <n v="11"/>
    <x v="4"/>
    <n v="2.13"/>
  </r>
  <r>
    <d v="2009-01-10T00:00:00"/>
    <x v="61"/>
    <n v="186"/>
    <x v="4"/>
    <n v="2.13"/>
  </r>
  <r>
    <d v="2009-01-11T00:00:00"/>
    <x v="18"/>
    <n v="40"/>
    <x v="4"/>
    <n v="2.13"/>
  </r>
  <r>
    <d v="2009-01-16T00:00:00"/>
    <x v="47"/>
    <n v="6"/>
    <x v="4"/>
    <n v="2.13"/>
  </r>
  <r>
    <d v="2009-01-18T00:00:00"/>
    <x v="55"/>
    <n v="153"/>
    <x v="4"/>
    <n v="2.13"/>
  </r>
  <r>
    <d v="2009-01-19T00:00:00"/>
    <x v="45"/>
    <n v="163"/>
    <x v="4"/>
    <n v="2.13"/>
  </r>
  <r>
    <d v="2009-01-21T00:00:00"/>
    <x v="179"/>
    <n v="16"/>
    <x v="4"/>
    <n v="2.13"/>
  </r>
  <r>
    <d v="2009-01-22T00:00:00"/>
    <x v="25"/>
    <n v="161"/>
    <x v="4"/>
    <n v="2.13"/>
  </r>
  <r>
    <d v="2009-01-23T00:00:00"/>
    <x v="180"/>
    <n v="5"/>
    <x v="4"/>
    <n v="2.13"/>
  </r>
  <r>
    <d v="2009-01-26T00:00:00"/>
    <x v="30"/>
    <n v="200"/>
    <x v="4"/>
    <n v="2.13"/>
  </r>
  <r>
    <d v="2009-01-30T00:00:00"/>
    <x v="181"/>
    <n v="11"/>
    <x v="4"/>
    <n v="2.13"/>
  </r>
  <r>
    <d v="2009-02-03T00:00:00"/>
    <x v="96"/>
    <n v="14"/>
    <x v="4"/>
    <n v="2.13"/>
  </r>
  <r>
    <d v="2009-02-05T00:00:00"/>
    <x v="7"/>
    <n v="469"/>
    <x v="4"/>
    <n v="2.13"/>
  </r>
  <r>
    <d v="2009-02-09T00:00:00"/>
    <x v="166"/>
    <n v="11"/>
    <x v="4"/>
    <n v="2.13"/>
  </r>
  <r>
    <d v="2009-02-09T00:00:00"/>
    <x v="14"/>
    <n v="423"/>
    <x v="4"/>
    <n v="2.13"/>
  </r>
  <r>
    <d v="2009-02-09T00:00:00"/>
    <x v="172"/>
    <n v="9"/>
    <x v="4"/>
    <n v="2.13"/>
  </r>
  <r>
    <d v="2009-02-09T00:00:00"/>
    <x v="68"/>
    <n v="3"/>
    <x v="4"/>
    <n v="2.13"/>
  </r>
  <r>
    <d v="2009-02-10T00:00:00"/>
    <x v="22"/>
    <n v="186"/>
    <x v="4"/>
    <n v="2.13"/>
  </r>
  <r>
    <d v="2009-02-10T00:00:00"/>
    <x v="7"/>
    <n v="390"/>
    <x v="4"/>
    <n v="2.13"/>
  </r>
  <r>
    <d v="2009-02-11T00:00:00"/>
    <x v="5"/>
    <n v="445"/>
    <x v="4"/>
    <n v="2.13"/>
  </r>
  <r>
    <d v="2009-02-12T00:00:00"/>
    <x v="50"/>
    <n v="241"/>
    <x v="4"/>
    <n v="2.13"/>
  </r>
  <r>
    <d v="2009-02-12T00:00:00"/>
    <x v="29"/>
    <n v="3"/>
    <x v="4"/>
    <n v="2.13"/>
  </r>
  <r>
    <d v="2009-02-14T00:00:00"/>
    <x v="23"/>
    <n v="50"/>
    <x v="4"/>
    <n v="2.13"/>
  </r>
  <r>
    <d v="2009-02-15T00:00:00"/>
    <x v="24"/>
    <n v="284"/>
    <x v="4"/>
    <n v="2.13"/>
  </r>
  <r>
    <d v="2009-02-16T00:00:00"/>
    <x v="9"/>
    <n v="395"/>
    <x v="4"/>
    <n v="2.13"/>
  </r>
  <r>
    <d v="2009-02-18T00:00:00"/>
    <x v="5"/>
    <n v="290"/>
    <x v="4"/>
    <n v="2.13"/>
  </r>
  <r>
    <d v="2009-02-19T00:00:00"/>
    <x v="22"/>
    <n v="361"/>
    <x v="4"/>
    <n v="2.13"/>
  </r>
  <r>
    <d v="2009-02-21T00:00:00"/>
    <x v="17"/>
    <n v="355"/>
    <x v="4"/>
    <n v="2.13"/>
  </r>
  <r>
    <d v="2009-02-22T00:00:00"/>
    <x v="182"/>
    <n v="19"/>
    <x v="4"/>
    <n v="2.13"/>
  </r>
  <r>
    <d v="2009-02-24T00:00:00"/>
    <x v="52"/>
    <n v="32"/>
    <x v="4"/>
    <n v="2.13"/>
  </r>
  <r>
    <d v="2009-02-27T00:00:00"/>
    <x v="146"/>
    <n v="13"/>
    <x v="4"/>
    <n v="2.13"/>
  </r>
  <r>
    <d v="2009-02-27T00:00:00"/>
    <x v="45"/>
    <n v="156"/>
    <x v="4"/>
    <n v="2.13"/>
  </r>
  <r>
    <d v="2009-03-01T00:00:00"/>
    <x v="183"/>
    <n v="20"/>
    <x v="4"/>
    <n v="2.13"/>
  </r>
  <r>
    <d v="2009-03-02T00:00:00"/>
    <x v="12"/>
    <n v="112"/>
    <x v="4"/>
    <n v="2.13"/>
  </r>
  <r>
    <d v="2009-03-05T00:00:00"/>
    <x v="7"/>
    <n v="110"/>
    <x v="4"/>
    <n v="2.13"/>
  </r>
  <r>
    <d v="2009-03-06T00:00:00"/>
    <x v="184"/>
    <n v="4"/>
    <x v="4"/>
    <n v="2.13"/>
  </r>
  <r>
    <d v="2009-03-13T00:00:00"/>
    <x v="133"/>
    <n v="18"/>
    <x v="4"/>
    <n v="2.13"/>
  </r>
  <r>
    <d v="2009-03-17T00:00:00"/>
    <x v="20"/>
    <n v="60"/>
    <x v="4"/>
    <n v="2.13"/>
  </r>
  <r>
    <d v="2009-03-17T00:00:00"/>
    <x v="88"/>
    <n v="14"/>
    <x v="4"/>
    <n v="2.13"/>
  </r>
  <r>
    <d v="2009-03-17T00:00:00"/>
    <x v="28"/>
    <n v="24"/>
    <x v="4"/>
    <n v="2.13"/>
  </r>
  <r>
    <d v="2009-03-19T00:00:00"/>
    <x v="22"/>
    <n v="145"/>
    <x v="4"/>
    <n v="2.13"/>
  </r>
  <r>
    <d v="2009-03-19T00:00:00"/>
    <x v="50"/>
    <n v="393"/>
    <x v="4"/>
    <n v="2.13"/>
  </r>
  <r>
    <d v="2009-03-21T00:00:00"/>
    <x v="28"/>
    <n v="73"/>
    <x v="4"/>
    <n v="2.13"/>
  </r>
  <r>
    <d v="2009-03-21T00:00:00"/>
    <x v="8"/>
    <n v="136"/>
    <x v="4"/>
    <n v="2.13"/>
  </r>
  <r>
    <d v="2009-03-22T00:00:00"/>
    <x v="45"/>
    <n v="422"/>
    <x v="4"/>
    <n v="2.13"/>
  </r>
  <r>
    <d v="2009-03-23T00:00:00"/>
    <x v="9"/>
    <n v="187"/>
    <x v="4"/>
    <n v="2.13"/>
  </r>
  <r>
    <d v="2009-03-25T00:00:00"/>
    <x v="18"/>
    <n v="58"/>
    <x v="4"/>
    <n v="2.13"/>
  </r>
  <r>
    <d v="2009-03-26T00:00:00"/>
    <x v="45"/>
    <n v="436"/>
    <x v="4"/>
    <n v="2.13"/>
  </r>
  <r>
    <d v="2009-03-30T00:00:00"/>
    <x v="14"/>
    <n v="406"/>
    <x v="4"/>
    <n v="2.13"/>
  </r>
  <r>
    <d v="2009-04-01T00:00:00"/>
    <x v="14"/>
    <n v="108"/>
    <x v="4"/>
    <n v="2.13"/>
  </r>
  <r>
    <d v="2009-04-02T00:00:00"/>
    <x v="142"/>
    <n v="10"/>
    <x v="4"/>
    <n v="2.13"/>
  </r>
  <r>
    <d v="2009-04-03T00:00:00"/>
    <x v="37"/>
    <n v="153"/>
    <x v="4"/>
    <n v="2.13"/>
  </r>
  <r>
    <d v="2009-04-05T00:00:00"/>
    <x v="185"/>
    <n v="3"/>
    <x v="4"/>
    <n v="2.13"/>
  </r>
  <r>
    <d v="2009-04-06T00:00:00"/>
    <x v="31"/>
    <n v="109"/>
    <x v="4"/>
    <n v="2.13"/>
  </r>
  <r>
    <d v="2009-04-08T00:00:00"/>
    <x v="86"/>
    <n v="9"/>
    <x v="4"/>
    <n v="2.13"/>
  </r>
  <r>
    <d v="2009-04-08T00:00:00"/>
    <x v="52"/>
    <n v="112"/>
    <x v="4"/>
    <n v="2.13"/>
  </r>
  <r>
    <d v="2009-04-13T00:00:00"/>
    <x v="19"/>
    <n v="29"/>
    <x v="4"/>
    <n v="2.13"/>
  </r>
  <r>
    <d v="2009-04-13T00:00:00"/>
    <x v="50"/>
    <n v="310"/>
    <x v="4"/>
    <n v="2.13"/>
  </r>
  <r>
    <d v="2009-04-15T00:00:00"/>
    <x v="55"/>
    <n v="107"/>
    <x v="4"/>
    <n v="2.13"/>
  </r>
  <r>
    <d v="2009-04-18T00:00:00"/>
    <x v="8"/>
    <n v="26"/>
    <x v="4"/>
    <n v="2.13"/>
  </r>
  <r>
    <d v="2009-04-20T00:00:00"/>
    <x v="31"/>
    <n v="114"/>
    <x v="4"/>
    <n v="2.13"/>
  </r>
  <r>
    <d v="2009-04-21T00:00:00"/>
    <x v="169"/>
    <n v="4"/>
    <x v="4"/>
    <n v="2.13"/>
  </r>
  <r>
    <d v="2009-04-22T00:00:00"/>
    <x v="186"/>
    <n v="15"/>
    <x v="4"/>
    <n v="2.13"/>
  </r>
  <r>
    <d v="2009-04-26T00:00:00"/>
    <x v="66"/>
    <n v="144"/>
    <x v="4"/>
    <n v="2.13"/>
  </r>
  <r>
    <d v="2009-04-30T00:00:00"/>
    <x v="5"/>
    <n v="110"/>
    <x v="4"/>
    <n v="2.13"/>
  </r>
  <r>
    <d v="2009-04-30T00:00:00"/>
    <x v="37"/>
    <n v="105"/>
    <x v="4"/>
    <n v="2.13"/>
  </r>
  <r>
    <d v="2009-05-02T00:00:00"/>
    <x v="52"/>
    <n v="51"/>
    <x v="4"/>
    <n v="2.13"/>
  </r>
  <r>
    <d v="2009-05-04T00:00:00"/>
    <x v="145"/>
    <n v="1"/>
    <x v="4"/>
    <n v="2.13"/>
  </r>
  <r>
    <d v="2009-05-04T00:00:00"/>
    <x v="152"/>
    <n v="8"/>
    <x v="4"/>
    <n v="2.13"/>
  </r>
  <r>
    <d v="2009-05-06T00:00:00"/>
    <x v="9"/>
    <n v="128"/>
    <x v="4"/>
    <n v="2.13"/>
  </r>
  <r>
    <d v="2009-05-09T00:00:00"/>
    <x v="87"/>
    <n v="9"/>
    <x v="4"/>
    <n v="2.13"/>
  </r>
  <r>
    <d v="2009-05-15T00:00:00"/>
    <x v="9"/>
    <n v="291"/>
    <x v="4"/>
    <n v="2.13"/>
  </r>
  <r>
    <d v="2009-05-16T00:00:00"/>
    <x v="14"/>
    <n v="261"/>
    <x v="4"/>
    <n v="2.13"/>
  </r>
  <r>
    <d v="2009-05-18T00:00:00"/>
    <x v="52"/>
    <n v="192"/>
    <x v="4"/>
    <n v="2.13"/>
  </r>
  <r>
    <d v="2009-05-18T00:00:00"/>
    <x v="7"/>
    <n v="319"/>
    <x v="4"/>
    <n v="2.13"/>
  </r>
  <r>
    <d v="2009-05-20T00:00:00"/>
    <x v="45"/>
    <n v="393"/>
    <x v="4"/>
    <n v="2.13"/>
  </r>
  <r>
    <d v="2009-05-24T00:00:00"/>
    <x v="187"/>
    <n v="13"/>
    <x v="4"/>
    <n v="2.13"/>
  </r>
  <r>
    <d v="2009-05-25T00:00:00"/>
    <x v="50"/>
    <n v="380"/>
    <x v="4"/>
    <n v="2.13"/>
  </r>
  <r>
    <d v="2009-05-26T00:00:00"/>
    <x v="37"/>
    <n v="36"/>
    <x v="4"/>
    <n v="2.13"/>
  </r>
  <r>
    <d v="2009-05-29T00:00:00"/>
    <x v="173"/>
    <n v="179"/>
    <x v="4"/>
    <n v="2.13"/>
  </r>
  <r>
    <d v="2009-05-31T00:00:00"/>
    <x v="28"/>
    <n v="111"/>
    <x v="4"/>
    <n v="2.13"/>
  </r>
  <r>
    <d v="2009-06-01T00:00:00"/>
    <x v="8"/>
    <n v="36"/>
    <x v="4"/>
    <n v="2.13"/>
  </r>
  <r>
    <d v="2009-06-01T00:00:00"/>
    <x v="10"/>
    <n v="120"/>
    <x v="4"/>
    <n v="2.13"/>
  </r>
  <r>
    <d v="2009-06-05T00:00:00"/>
    <x v="188"/>
    <n v="11"/>
    <x v="4"/>
    <n v="2.13"/>
  </r>
  <r>
    <d v="2009-06-07T00:00:00"/>
    <x v="126"/>
    <n v="15"/>
    <x v="4"/>
    <n v="2.13"/>
  </r>
  <r>
    <d v="2009-06-07T00:00:00"/>
    <x v="43"/>
    <n v="4"/>
    <x v="4"/>
    <n v="2.13"/>
  </r>
  <r>
    <d v="2009-06-10T00:00:00"/>
    <x v="115"/>
    <n v="11"/>
    <x v="4"/>
    <n v="2.13"/>
  </r>
  <r>
    <d v="2009-06-13T00:00:00"/>
    <x v="189"/>
    <n v="9"/>
    <x v="4"/>
    <n v="2.13"/>
  </r>
  <r>
    <d v="2009-06-14T00:00:00"/>
    <x v="50"/>
    <n v="498"/>
    <x v="4"/>
    <n v="2.13"/>
  </r>
  <r>
    <d v="2009-06-16T00:00:00"/>
    <x v="45"/>
    <n v="350"/>
    <x v="4"/>
    <n v="2.13"/>
  </r>
  <r>
    <d v="2009-06-16T00:00:00"/>
    <x v="8"/>
    <n v="191"/>
    <x v="4"/>
    <n v="2.13"/>
  </r>
  <r>
    <d v="2009-06-16T00:00:00"/>
    <x v="9"/>
    <n v="402"/>
    <x v="4"/>
    <n v="2.13"/>
  </r>
  <r>
    <d v="2009-06-20T00:00:00"/>
    <x v="69"/>
    <n v="140"/>
    <x v="4"/>
    <n v="2.13"/>
  </r>
  <r>
    <d v="2009-06-21T00:00:00"/>
    <x v="190"/>
    <n v="3"/>
    <x v="4"/>
    <n v="2.13"/>
  </r>
  <r>
    <d v="2009-06-23T00:00:00"/>
    <x v="52"/>
    <n v="25"/>
    <x v="4"/>
    <n v="2.13"/>
  </r>
  <r>
    <d v="2009-06-28T00:00:00"/>
    <x v="191"/>
    <n v="7"/>
    <x v="4"/>
    <n v="2.13"/>
  </r>
  <r>
    <d v="2009-06-30T00:00:00"/>
    <x v="192"/>
    <n v="17"/>
    <x v="4"/>
    <n v="2.13"/>
  </r>
  <r>
    <d v="2009-06-30T00:00:00"/>
    <x v="9"/>
    <n v="479"/>
    <x v="4"/>
    <n v="2.13"/>
  </r>
  <r>
    <d v="2009-06-30T00:00:00"/>
    <x v="193"/>
    <n v="6"/>
    <x v="4"/>
    <n v="2.13"/>
  </r>
  <r>
    <d v="2009-06-30T00:00:00"/>
    <x v="16"/>
    <n v="10"/>
    <x v="4"/>
    <n v="2.13"/>
  </r>
  <r>
    <d v="2009-07-01T00:00:00"/>
    <x v="29"/>
    <n v="2"/>
    <x v="4"/>
    <n v="2.13"/>
  </r>
  <r>
    <d v="2009-07-03T00:00:00"/>
    <x v="194"/>
    <n v="13"/>
    <x v="4"/>
    <n v="2.13"/>
  </r>
  <r>
    <d v="2009-07-06T00:00:00"/>
    <x v="183"/>
    <n v="12"/>
    <x v="4"/>
    <n v="2.13"/>
  </r>
  <r>
    <d v="2009-07-06T00:00:00"/>
    <x v="5"/>
    <n v="191"/>
    <x v="4"/>
    <n v="2.13"/>
  </r>
  <r>
    <d v="2009-07-06T00:00:00"/>
    <x v="10"/>
    <n v="123"/>
    <x v="4"/>
    <n v="2.13"/>
  </r>
  <r>
    <d v="2009-07-07T00:00:00"/>
    <x v="18"/>
    <n v="66"/>
    <x v="4"/>
    <n v="2.13"/>
  </r>
  <r>
    <d v="2009-07-08T00:00:00"/>
    <x v="61"/>
    <n v="132"/>
    <x v="4"/>
    <n v="2.13"/>
  </r>
  <r>
    <d v="2009-07-12T00:00:00"/>
    <x v="195"/>
    <n v="9"/>
    <x v="4"/>
    <n v="2.13"/>
  </r>
  <r>
    <d v="2009-07-12T00:00:00"/>
    <x v="78"/>
    <n v="111"/>
    <x v="4"/>
    <n v="2.13"/>
  </r>
  <r>
    <d v="2009-07-13T00:00:00"/>
    <x v="19"/>
    <n v="163"/>
    <x v="4"/>
    <n v="2.13"/>
  </r>
  <r>
    <d v="2009-07-13T00:00:00"/>
    <x v="155"/>
    <n v="4"/>
    <x v="4"/>
    <n v="2.13"/>
  </r>
  <r>
    <d v="2009-07-15T00:00:00"/>
    <x v="145"/>
    <n v="10"/>
    <x v="4"/>
    <n v="2.13"/>
  </r>
  <r>
    <d v="2009-07-16T00:00:00"/>
    <x v="9"/>
    <n v="457"/>
    <x v="4"/>
    <n v="2.13"/>
  </r>
  <r>
    <d v="2009-07-18T00:00:00"/>
    <x v="50"/>
    <n v="260"/>
    <x v="4"/>
    <n v="2.13"/>
  </r>
  <r>
    <d v="2009-07-19T00:00:00"/>
    <x v="120"/>
    <n v="181"/>
    <x v="4"/>
    <n v="2.13"/>
  </r>
  <r>
    <d v="2009-07-20T00:00:00"/>
    <x v="50"/>
    <n v="144"/>
    <x v="4"/>
    <n v="2.13"/>
  </r>
  <r>
    <d v="2009-07-21T00:00:00"/>
    <x v="22"/>
    <n v="246"/>
    <x v="4"/>
    <n v="2.13"/>
  </r>
  <r>
    <d v="2009-07-23T00:00:00"/>
    <x v="196"/>
    <n v="10"/>
    <x v="4"/>
    <n v="2.13"/>
  </r>
  <r>
    <d v="2009-07-25T00:00:00"/>
    <x v="26"/>
    <n v="148"/>
    <x v="4"/>
    <n v="2.13"/>
  </r>
  <r>
    <d v="2009-07-27T00:00:00"/>
    <x v="35"/>
    <n v="24"/>
    <x v="4"/>
    <n v="2.13"/>
  </r>
  <r>
    <d v="2009-07-30T00:00:00"/>
    <x v="25"/>
    <n v="66"/>
    <x v="4"/>
    <n v="2.13"/>
  </r>
  <r>
    <d v="2009-08-02T00:00:00"/>
    <x v="45"/>
    <n v="333"/>
    <x v="4"/>
    <n v="2.13"/>
  </r>
  <r>
    <d v="2009-08-02T00:00:00"/>
    <x v="37"/>
    <n v="194"/>
    <x v="4"/>
    <n v="2.13"/>
  </r>
  <r>
    <d v="2009-08-06T00:00:00"/>
    <x v="18"/>
    <n v="154"/>
    <x v="4"/>
    <n v="2.13"/>
  </r>
  <r>
    <d v="2009-08-06T00:00:00"/>
    <x v="55"/>
    <n v="100"/>
    <x v="4"/>
    <n v="2.13"/>
  </r>
  <r>
    <d v="2009-08-06T00:00:00"/>
    <x v="1"/>
    <n v="18"/>
    <x v="4"/>
    <n v="2.13"/>
  </r>
  <r>
    <d v="2009-08-06T00:00:00"/>
    <x v="170"/>
    <n v="20"/>
    <x v="4"/>
    <n v="2.13"/>
  </r>
  <r>
    <d v="2009-08-08T00:00:00"/>
    <x v="55"/>
    <n v="200"/>
    <x v="4"/>
    <n v="2.13"/>
  </r>
  <r>
    <d v="2009-08-09T00:00:00"/>
    <x v="18"/>
    <n v="48"/>
    <x v="4"/>
    <n v="2.13"/>
  </r>
  <r>
    <d v="2009-08-09T00:00:00"/>
    <x v="61"/>
    <n v="68"/>
    <x v="4"/>
    <n v="2.13"/>
  </r>
  <r>
    <d v="2009-08-10T00:00:00"/>
    <x v="174"/>
    <n v="9"/>
    <x v="4"/>
    <n v="2.13"/>
  </r>
  <r>
    <d v="2009-08-14T00:00:00"/>
    <x v="50"/>
    <n v="493"/>
    <x v="4"/>
    <n v="2.13"/>
  </r>
  <r>
    <d v="2009-08-14T00:00:00"/>
    <x v="14"/>
    <n v="340"/>
    <x v="4"/>
    <n v="2.13"/>
  </r>
  <r>
    <d v="2009-08-16T00:00:00"/>
    <x v="174"/>
    <n v="2"/>
    <x v="4"/>
    <n v="2.13"/>
  </r>
  <r>
    <d v="2009-08-19T00:00:00"/>
    <x v="28"/>
    <n v="62"/>
    <x v="4"/>
    <n v="2.13"/>
  </r>
  <r>
    <d v="2009-08-19T00:00:00"/>
    <x v="22"/>
    <n v="164"/>
    <x v="4"/>
    <n v="2.13"/>
  </r>
  <r>
    <d v="2009-08-20T00:00:00"/>
    <x v="28"/>
    <n v="170"/>
    <x v="4"/>
    <n v="2.13"/>
  </r>
  <r>
    <d v="2009-08-22T00:00:00"/>
    <x v="71"/>
    <n v="164"/>
    <x v="4"/>
    <n v="2.13"/>
  </r>
  <r>
    <d v="2009-08-24T00:00:00"/>
    <x v="6"/>
    <n v="70"/>
    <x v="4"/>
    <n v="2.13"/>
  </r>
  <r>
    <d v="2009-08-31T00:00:00"/>
    <x v="50"/>
    <n v="133"/>
    <x v="4"/>
    <n v="2.13"/>
  </r>
  <r>
    <d v="2009-09-01T00:00:00"/>
    <x v="197"/>
    <n v="20"/>
    <x v="4"/>
    <n v="2.13"/>
  </r>
  <r>
    <d v="2009-09-03T00:00:00"/>
    <x v="198"/>
    <n v="15"/>
    <x v="4"/>
    <n v="2.13"/>
  </r>
  <r>
    <d v="2009-09-04T00:00:00"/>
    <x v="199"/>
    <n v="15"/>
    <x v="4"/>
    <n v="2.13"/>
  </r>
  <r>
    <d v="2009-09-05T00:00:00"/>
    <x v="58"/>
    <n v="105"/>
    <x v="4"/>
    <n v="2.13"/>
  </r>
  <r>
    <d v="2009-09-09T00:00:00"/>
    <x v="31"/>
    <n v="192"/>
    <x v="4"/>
    <n v="2.13"/>
  </r>
  <r>
    <d v="2009-09-09T00:00:00"/>
    <x v="80"/>
    <n v="142"/>
    <x v="4"/>
    <n v="2.13"/>
  </r>
  <r>
    <d v="2009-09-10T00:00:00"/>
    <x v="106"/>
    <n v="3"/>
    <x v="4"/>
    <n v="2.13"/>
  </r>
  <r>
    <d v="2009-09-10T00:00:00"/>
    <x v="17"/>
    <n v="219"/>
    <x v="4"/>
    <n v="2.13"/>
  </r>
  <r>
    <d v="2009-09-14T00:00:00"/>
    <x v="30"/>
    <n v="137"/>
    <x v="4"/>
    <n v="2.13"/>
  </r>
  <r>
    <d v="2009-09-15T00:00:00"/>
    <x v="20"/>
    <n v="108"/>
    <x v="4"/>
    <n v="2.13"/>
  </r>
  <r>
    <d v="2009-09-16T00:00:00"/>
    <x v="102"/>
    <n v="395"/>
    <x v="4"/>
    <n v="2.13"/>
  </r>
  <r>
    <d v="2009-09-17T00:00:00"/>
    <x v="200"/>
    <n v="3"/>
    <x v="4"/>
    <n v="2.13"/>
  </r>
  <r>
    <d v="2009-09-19T00:00:00"/>
    <x v="6"/>
    <n v="73"/>
    <x v="4"/>
    <n v="2.13"/>
  </r>
  <r>
    <d v="2009-09-19T00:00:00"/>
    <x v="45"/>
    <n v="209"/>
    <x v="4"/>
    <n v="2.13"/>
  </r>
  <r>
    <d v="2009-09-21T00:00:00"/>
    <x v="37"/>
    <n v="41"/>
    <x v="4"/>
    <n v="2.13"/>
  </r>
  <r>
    <d v="2009-09-27T00:00:00"/>
    <x v="17"/>
    <n v="488"/>
    <x v="4"/>
    <n v="2.13"/>
  </r>
  <r>
    <d v="2009-09-28T00:00:00"/>
    <x v="97"/>
    <n v="5"/>
    <x v="4"/>
    <n v="2.13"/>
  </r>
  <r>
    <d v="2009-09-28T00:00:00"/>
    <x v="69"/>
    <n v="97"/>
    <x v="4"/>
    <n v="2.13"/>
  </r>
  <r>
    <d v="2009-09-29T00:00:00"/>
    <x v="8"/>
    <n v="58"/>
    <x v="4"/>
    <n v="2.13"/>
  </r>
  <r>
    <d v="2009-09-29T00:00:00"/>
    <x v="55"/>
    <n v="179"/>
    <x v="4"/>
    <n v="2.13"/>
  </r>
  <r>
    <d v="2009-10-01T00:00:00"/>
    <x v="38"/>
    <n v="18"/>
    <x v="4"/>
    <n v="2.13"/>
  </r>
  <r>
    <d v="2009-10-02T00:00:00"/>
    <x v="51"/>
    <n v="4"/>
    <x v="4"/>
    <n v="2.13"/>
  </r>
  <r>
    <d v="2009-10-02T00:00:00"/>
    <x v="33"/>
    <n v="1"/>
    <x v="4"/>
    <n v="2.13"/>
  </r>
  <r>
    <d v="2009-10-03T00:00:00"/>
    <x v="31"/>
    <n v="86"/>
    <x v="4"/>
    <n v="2.13"/>
  </r>
  <r>
    <d v="2009-10-04T00:00:00"/>
    <x v="14"/>
    <n v="290"/>
    <x v="4"/>
    <n v="2.13"/>
  </r>
  <r>
    <d v="2009-10-06T00:00:00"/>
    <x v="184"/>
    <n v="14"/>
    <x v="4"/>
    <n v="2.13"/>
  </r>
  <r>
    <d v="2009-10-08T00:00:00"/>
    <x v="39"/>
    <n v="120"/>
    <x v="4"/>
    <n v="2.13"/>
  </r>
  <r>
    <d v="2009-10-08T00:00:00"/>
    <x v="123"/>
    <n v="28"/>
    <x v="4"/>
    <n v="2.13"/>
  </r>
  <r>
    <d v="2009-10-09T00:00:00"/>
    <x v="9"/>
    <n v="213"/>
    <x v="4"/>
    <n v="2.13"/>
  </r>
  <r>
    <d v="2009-10-15T00:00:00"/>
    <x v="108"/>
    <n v="10"/>
    <x v="4"/>
    <n v="2.13"/>
  </r>
  <r>
    <d v="2009-10-16T00:00:00"/>
    <x v="69"/>
    <n v="53"/>
    <x v="4"/>
    <n v="2.13"/>
  </r>
  <r>
    <d v="2009-10-17T00:00:00"/>
    <x v="30"/>
    <n v="178"/>
    <x v="4"/>
    <n v="2.13"/>
  </r>
  <r>
    <d v="2009-10-17T00:00:00"/>
    <x v="74"/>
    <n v="6"/>
    <x v="4"/>
    <n v="2.13"/>
  </r>
  <r>
    <d v="2009-10-21T00:00:00"/>
    <x v="9"/>
    <n v="118"/>
    <x v="4"/>
    <n v="2.13"/>
  </r>
  <r>
    <d v="2009-10-21T00:00:00"/>
    <x v="70"/>
    <n v="5"/>
    <x v="4"/>
    <n v="2.13"/>
  </r>
  <r>
    <d v="2009-10-22T00:00:00"/>
    <x v="18"/>
    <n v="89"/>
    <x v="4"/>
    <n v="2.13"/>
  </r>
  <r>
    <d v="2009-10-27T00:00:00"/>
    <x v="35"/>
    <n v="22"/>
    <x v="4"/>
    <n v="2.13"/>
  </r>
  <r>
    <d v="2009-10-28T00:00:00"/>
    <x v="18"/>
    <n v="199"/>
    <x v="4"/>
    <n v="2.13"/>
  </r>
  <r>
    <d v="2009-11-03T00:00:00"/>
    <x v="109"/>
    <n v="8"/>
    <x v="4"/>
    <n v="2.13"/>
  </r>
  <r>
    <d v="2009-11-03T00:00:00"/>
    <x v="18"/>
    <n v="198"/>
    <x v="4"/>
    <n v="2.13"/>
  </r>
  <r>
    <d v="2009-11-04T00:00:00"/>
    <x v="95"/>
    <n v="6"/>
    <x v="4"/>
    <n v="2.13"/>
  </r>
  <r>
    <d v="2009-11-04T00:00:00"/>
    <x v="23"/>
    <n v="68"/>
    <x v="4"/>
    <n v="2.13"/>
  </r>
  <r>
    <d v="2009-11-04T00:00:00"/>
    <x v="102"/>
    <n v="200"/>
    <x v="4"/>
    <n v="2.13"/>
  </r>
  <r>
    <d v="2009-11-05T00:00:00"/>
    <x v="5"/>
    <n v="426"/>
    <x v="4"/>
    <n v="2.13"/>
  </r>
  <r>
    <d v="2009-11-05T00:00:00"/>
    <x v="78"/>
    <n v="142"/>
    <x v="4"/>
    <n v="2.13"/>
  </r>
  <r>
    <d v="2009-11-05T00:00:00"/>
    <x v="7"/>
    <n v="298"/>
    <x v="4"/>
    <n v="2.13"/>
  </r>
  <r>
    <d v="2009-11-07T00:00:00"/>
    <x v="17"/>
    <n v="224"/>
    <x v="4"/>
    <n v="2.13"/>
  </r>
  <r>
    <d v="2009-11-09T00:00:00"/>
    <x v="5"/>
    <n v="133"/>
    <x v="4"/>
    <n v="2.13"/>
  </r>
  <r>
    <d v="2009-11-11T00:00:00"/>
    <x v="45"/>
    <n v="326"/>
    <x v="4"/>
    <n v="2.13"/>
  </r>
  <r>
    <d v="2009-11-11T00:00:00"/>
    <x v="120"/>
    <n v="102"/>
    <x v="4"/>
    <n v="2.13"/>
  </r>
  <r>
    <d v="2009-11-12T00:00:00"/>
    <x v="7"/>
    <n v="332"/>
    <x v="4"/>
    <n v="2.13"/>
  </r>
  <r>
    <d v="2009-11-13T00:00:00"/>
    <x v="19"/>
    <n v="95"/>
    <x v="4"/>
    <n v="2.13"/>
  </r>
  <r>
    <d v="2009-11-17T00:00:00"/>
    <x v="136"/>
    <n v="7"/>
    <x v="4"/>
    <n v="2.13"/>
  </r>
  <r>
    <d v="2009-11-17T00:00:00"/>
    <x v="14"/>
    <n v="276"/>
    <x v="4"/>
    <n v="2.13"/>
  </r>
  <r>
    <d v="2009-11-17T00:00:00"/>
    <x v="139"/>
    <n v="6"/>
    <x v="4"/>
    <n v="2.13"/>
  </r>
  <r>
    <d v="2009-11-19T00:00:00"/>
    <x v="45"/>
    <n v="232"/>
    <x v="4"/>
    <n v="2.13"/>
  </r>
  <r>
    <d v="2009-11-19T00:00:00"/>
    <x v="66"/>
    <n v="162"/>
    <x v="4"/>
    <n v="2.13"/>
  </r>
  <r>
    <d v="2009-11-22T00:00:00"/>
    <x v="10"/>
    <n v="66"/>
    <x v="4"/>
    <n v="2.13"/>
  </r>
  <r>
    <d v="2009-11-22T00:00:00"/>
    <x v="157"/>
    <n v="2"/>
    <x v="4"/>
    <n v="2.13"/>
  </r>
  <r>
    <d v="2009-11-22T00:00:00"/>
    <x v="12"/>
    <n v="152"/>
    <x v="4"/>
    <n v="2.13"/>
  </r>
  <r>
    <d v="2009-11-22T00:00:00"/>
    <x v="201"/>
    <n v="2"/>
    <x v="4"/>
    <n v="2.13"/>
  </r>
  <r>
    <d v="2009-11-25T00:00:00"/>
    <x v="20"/>
    <n v="115"/>
    <x v="4"/>
    <n v="2.13"/>
  </r>
  <r>
    <d v="2009-11-25T00:00:00"/>
    <x v="37"/>
    <n v="29"/>
    <x v="4"/>
    <n v="2.13"/>
  </r>
  <r>
    <d v="2009-11-25T00:00:00"/>
    <x v="35"/>
    <n v="91"/>
    <x v="4"/>
    <n v="2.13"/>
  </r>
  <r>
    <d v="2009-11-27T00:00:00"/>
    <x v="19"/>
    <n v="125"/>
    <x v="4"/>
    <n v="2.13"/>
  </r>
  <r>
    <d v="2009-11-29T00:00:00"/>
    <x v="61"/>
    <n v="40"/>
    <x v="4"/>
    <n v="2.13"/>
  </r>
  <r>
    <d v="2009-11-29T00:00:00"/>
    <x v="9"/>
    <n v="279"/>
    <x v="4"/>
    <n v="2.13"/>
  </r>
  <r>
    <d v="2009-11-30T00:00:00"/>
    <x v="11"/>
    <n v="8"/>
    <x v="4"/>
    <n v="2.13"/>
  </r>
  <r>
    <d v="2009-12-04T00:00:00"/>
    <x v="71"/>
    <n v="194"/>
    <x v="4"/>
    <n v="2.13"/>
  </r>
  <r>
    <d v="2009-12-05T00:00:00"/>
    <x v="6"/>
    <n v="168"/>
    <x v="4"/>
    <n v="2.13"/>
  </r>
  <r>
    <d v="2009-12-06T00:00:00"/>
    <x v="14"/>
    <n v="211"/>
    <x v="4"/>
    <n v="2.13"/>
  </r>
  <r>
    <d v="2009-12-06T00:00:00"/>
    <x v="155"/>
    <n v="19"/>
    <x v="4"/>
    <n v="2.13"/>
  </r>
  <r>
    <d v="2009-12-08T00:00:00"/>
    <x v="153"/>
    <n v="16"/>
    <x v="4"/>
    <n v="2.13"/>
  </r>
  <r>
    <d v="2009-12-11T00:00:00"/>
    <x v="27"/>
    <n v="18"/>
    <x v="4"/>
    <n v="2.13"/>
  </r>
  <r>
    <d v="2009-12-11T00:00:00"/>
    <x v="7"/>
    <n v="399"/>
    <x v="4"/>
    <n v="2.13"/>
  </r>
  <r>
    <d v="2009-12-13T00:00:00"/>
    <x v="202"/>
    <n v="11"/>
    <x v="4"/>
    <n v="2.13"/>
  </r>
  <r>
    <d v="2009-12-17T00:00:00"/>
    <x v="23"/>
    <n v="131"/>
    <x v="4"/>
    <n v="2.13"/>
  </r>
  <r>
    <d v="2009-12-18T00:00:00"/>
    <x v="39"/>
    <n v="67"/>
    <x v="4"/>
    <n v="2.13"/>
  </r>
  <r>
    <d v="2009-12-19T00:00:00"/>
    <x v="10"/>
    <n v="151"/>
    <x v="4"/>
    <n v="2.13"/>
  </r>
  <r>
    <d v="2009-12-24T00:00:00"/>
    <x v="23"/>
    <n v="105"/>
    <x v="4"/>
    <n v="2.13"/>
  </r>
  <r>
    <d v="2009-12-25T00:00:00"/>
    <x v="71"/>
    <n v="132"/>
    <x v="4"/>
    <n v="2.13"/>
  </r>
  <r>
    <d v="2009-12-25T00:00:00"/>
    <x v="17"/>
    <n v="142"/>
    <x v="4"/>
    <n v="2.13"/>
  </r>
  <r>
    <d v="2009-12-25T00:00:00"/>
    <x v="203"/>
    <n v="17"/>
    <x v="4"/>
    <n v="2.13"/>
  </r>
  <r>
    <d v="2009-12-26T00:00:00"/>
    <x v="7"/>
    <n v="444"/>
    <x v="4"/>
    <n v="2.13"/>
  </r>
  <r>
    <d v="2009-12-26T00:00:00"/>
    <x v="50"/>
    <n v="294"/>
    <x v="4"/>
    <n v="2.13"/>
  </r>
  <r>
    <d v="2009-12-27T00:00:00"/>
    <x v="7"/>
    <n v="274"/>
    <x v="4"/>
    <n v="2.13"/>
  </r>
  <r>
    <d v="2009-12-29T00:00:00"/>
    <x v="35"/>
    <n v="168"/>
    <x v="4"/>
    <n v="2.13"/>
  </r>
  <r>
    <d v="2009-12-30T00:00:00"/>
    <x v="8"/>
    <n v="115"/>
    <x v="4"/>
    <n v="2.13"/>
  </r>
  <r>
    <d v="2009-12-30T00:00:00"/>
    <x v="30"/>
    <n v="126"/>
    <x v="4"/>
    <n v="2.13"/>
  </r>
  <r>
    <d v="2010-01-02T00:00:00"/>
    <x v="28"/>
    <n v="73"/>
    <x v="5"/>
    <n v="2.1"/>
  </r>
  <r>
    <d v="2010-01-02T00:00:00"/>
    <x v="22"/>
    <n v="413"/>
    <x v="5"/>
    <n v="2.1"/>
  </r>
  <r>
    <d v="2010-01-03T00:00:00"/>
    <x v="7"/>
    <n v="393"/>
    <x v="5"/>
    <n v="2.1"/>
  </r>
  <r>
    <d v="2010-01-06T00:00:00"/>
    <x v="143"/>
    <n v="13"/>
    <x v="5"/>
    <n v="2.1"/>
  </r>
  <r>
    <d v="2010-01-07T00:00:00"/>
    <x v="22"/>
    <n v="211"/>
    <x v="5"/>
    <n v="2.1"/>
  </r>
  <r>
    <d v="2010-01-11T00:00:00"/>
    <x v="61"/>
    <n v="116"/>
    <x v="5"/>
    <n v="2.1"/>
  </r>
  <r>
    <d v="2010-01-11T00:00:00"/>
    <x v="0"/>
    <n v="9"/>
    <x v="5"/>
    <n v="2.1"/>
  </r>
  <r>
    <d v="2010-01-15T00:00:00"/>
    <x v="45"/>
    <n v="117"/>
    <x v="5"/>
    <n v="2.1"/>
  </r>
  <r>
    <d v="2010-01-16T00:00:00"/>
    <x v="50"/>
    <n v="221"/>
    <x v="5"/>
    <n v="2.1"/>
  </r>
  <r>
    <d v="2010-01-20T00:00:00"/>
    <x v="152"/>
    <n v="9"/>
    <x v="5"/>
    <n v="2.1"/>
  </r>
  <r>
    <d v="2010-01-21T00:00:00"/>
    <x v="17"/>
    <n v="214"/>
    <x v="5"/>
    <n v="2.1"/>
  </r>
  <r>
    <d v="2010-01-22T00:00:00"/>
    <x v="37"/>
    <n v="138"/>
    <x v="5"/>
    <n v="2.1"/>
  </r>
  <r>
    <d v="2010-01-23T00:00:00"/>
    <x v="81"/>
    <n v="11"/>
    <x v="5"/>
    <n v="2.1"/>
  </r>
  <r>
    <d v="2010-01-23T00:00:00"/>
    <x v="52"/>
    <n v="128"/>
    <x v="5"/>
    <n v="2.1"/>
  </r>
  <r>
    <d v="2010-01-24T00:00:00"/>
    <x v="17"/>
    <n v="376"/>
    <x v="5"/>
    <n v="2.1"/>
  </r>
  <r>
    <d v="2010-01-25T00:00:00"/>
    <x v="17"/>
    <n v="121"/>
    <x v="5"/>
    <n v="2.1"/>
  </r>
  <r>
    <d v="2010-01-25T00:00:00"/>
    <x v="14"/>
    <n v="200"/>
    <x v="5"/>
    <n v="2.1"/>
  </r>
  <r>
    <d v="2010-01-26T00:00:00"/>
    <x v="17"/>
    <n v="500"/>
    <x v="5"/>
    <n v="2.1"/>
  </r>
  <r>
    <d v="2010-01-28T00:00:00"/>
    <x v="71"/>
    <n v="108"/>
    <x v="5"/>
    <n v="2.1"/>
  </r>
  <r>
    <d v="2010-01-29T00:00:00"/>
    <x v="25"/>
    <n v="59"/>
    <x v="5"/>
    <n v="2.1"/>
  </r>
  <r>
    <d v="2010-01-30T00:00:00"/>
    <x v="10"/>
    <n v="191"/>
    <x v="5"/>
    <n v="2.1"/>
  </r>
  <r>
    <d v="2010-01-31T00:00:00"/>
    <x v="19"/>
    <n v="189"/>
    <x v="5"/>
    <n v="2.1"/>
  </r>
  <r>
    <d v="2010-02-02T00:00:00"/>
    <x v="45"/>
    <n v="247"/>
    <x v="5"/>
    <n v="2.1"/>
  </r>
  <r>
    <d v="2010-02-02T00:00:00"/>
    <x v="35"/>
    <n v="195"/>
    <x v="5"/>
    <n v="2.1"/>
  </r>
  <r>
    <d v="2010-02-03T00:00:00"/>
    <x v="204"/>
    <n v="6"/>
    <x v="5"/>
    <n v="2.1"/>
  </r>
  <r>
    <d v="2010-02-04T00:00:00"/>
    <x v="205"/>
    <n v="1"/>
    <x v="5"/>
    <n v="2.1"/>
  </r>
  <r>
    <d v="2010-02-05T00:00:00"/>
    <x v="50"/>
    <n v="347"/>
    <x v="5"/>
    <n v="2.1"/>
  </r>
  <r>
    <d v="2010-02-08T00:00:00"/>
    <x v="14"/>
    <n v="317"/>
    <x v="5"/>
    <n v="2.1"/>
  </r>
  <r>
    <d v="2010-02-09T00:00:00"/>
    <x v="45"/>
    <n v="271"/>
    <x v="5"/>
    <n v="2.1"/>
  </r>
  <r>
    <d v="2010-02-09T00:00:00"/>
    <x v="85"/>
    <n v="4"/>
    <x v="5"/>
    <n v="2.1"/>
  </r>
  <r>
    <d v="2010-02-11T00:00:00"/>
    <x v="28"/>
    <n v="121"/>
    <x v="5"/>
    <n v="2.1"/>
  </r>
  <r>
    <d v="2010-02-12T00:00:00"/>
    <x v="6"/>
    <n v="81"/>
    <x v="5"/>
    <n v="2.1"/>
  </r>
  <r>
    <d v="2010-02-12T00:00:00"/>
    <x v="84"/>
    <n v="1"/>
    <x v="5"/>
    <n v="2.1"/>
  </r>
  <r>
    <d v="2010-02-14T00:00:00"/>
    <x v="30"/>
    <n v="142"/>
    <x v="5"/>
    <n v="2.1"/>
  </r>
  <r>
    <d v="2010-02-15T00:00:00"/>
    <x v="22"/>
    <n v="265"/>
    <x v="5"/>
    <n v="2.1"/>
  </r>
  <r>
    <d v="2010-02-16T00:00:00"/>
    <x v="6"/>
    <n v="194"/>
    <x v="5"/>
    <n v="2.1"/>
  </r>
  <r>
    <d v="2010-02-16T00:00:00"/>
    <x v="161"/>
    <n v="15"/>
    <x v="5"/>
    <n v="2.1"/>
  </r>
  <r>
    <d v="2010-02-18T00:00:00"/>
    <x v="10"/>
    <n v="23"/>
    <x v="5"/>
    <n v="2.1"/>
  </r>
  <r>
    <d v="2010-02-18T00:00:00"/>
    <x v="22"/>
    <n v="279"/>
    <x v="5"/>
    <n v="2.1"/>
  </r>
  <r>
    <d v="2010-02-20T00:00:00"/>
    <x v="206"/>
    <n v="1"/>
    <x v="5"/>
    <n v="2.1"/>
  </r>
  <r>
    <d v="2010-02-25T00:00:00"/>
    <x v="22"/>
    <n v="487"/>
    <x v="5"/>
    <n v="2.1"/>
  </r>
  <r>
    <d v="2010-02-25T00:00:00"/>
    <x v="7"/>
    <n v="395"/>
    <x v="5"/>
    <n v="2.1"/>
  </r>
  <r>
    <d v="2010-02-27T00:00:00"/>
    <x v="71"/>
    <n v="91"/>
    <x v="5"/>
    <n v="2.1"/>
  </r>
  <r>
    <d v="2010-02-27T00:00:00"/>
    <x v="25"/>
    <n v="39"/>
    <x v="5"/>
    <n v="2.1"/>
  </r>
  <r>
    <d v="2010-02-27T00:00:00"/>
    <x v="22"/>
    <n v="312"/>
    <x v="5"/>
    <n v="2.1"/>
  </r>
  <r>
    <d v="2010-02-28T00:00:00"/>
    <x v="207"/>
    <n v="20"/>
    <x v="5"/>
    <n v="2.1"/>
  </r>
  <r>
    <d v="2010-03-03T00:00:00"/>
    <x v="28"/>
    <n v="35"/>
    <x v="5"/>
    <n v="2.1"/>
  </r>
  <r>
    <d v="2010-03-05T00:00:00"/>
    <x v="203"/>
    <n v="20"/>
    <x v="5"/>
    <n v="2.1"/>
  </r>
  <r>
    <d v="2010-03-08T00:00:00"/>
    <x v="30"/>
    <n v="125"/>
    <x v="5"/>
    <n v="2.1"/>
  </r>
  <r>
    <d v="2010-03-08T00:00:00"/>
    <x v="45"/>
    <n v="396"/>
    <x v="5"/>
    <n v="2.1"/>
  </r>
  <r>
    <d v="2010-03-09T00:00:00"/>
    <x v="208"/>
    <n v="7"/>
    <x v="5"/>
    <n v="2.1"/>
  </r>
  <r>
    <d v="2010-03-10T00:00:00"/>
    <x v="78"/>
    <n v="59"/>
    <x v="5"/>
    <n v="2.1"/>
  </r>
  <r>
    <d v="2010-03-13T00:00:00"/>
    <x v="14"/>
    <n v="417"/>
    <x v="5"/>
    <n v="2.1"/>
  </r>
  <r>
    <d v="2010-03-13T00:00:00"/>
    <x v="45"/>
    <n v="115"/>
    <x v="5"/>
    <n v="2.1"/>
  </r>
  <r>
    <d v="2010-03-16T00:00:00"/>
    <x v="54"/>
    <n v="6"/>
    <x v="5"/>
    <n v="2.1"/>
  </r>
  <r>
    <d v="2010-03-17T00:00:00"/>
    <x v="19"/>
    <n v="69"/>
    <x v="5"/>
    <n v="2.1"/>
  </r>
  <r>
    <d v="2010-03-19T00:00:00"/>
    <x v="12"/>
    <n v="58"/>
    <x v="5"/>
    <n v="2.1"/>
  </r>
  <r>
    <d v="2010-03-19T00:00:00"/>
    <x v="25"/>
    <n v="159"/>
    <x v="5"/>
    <n v="2.1"/>
  </r>
  <r>
    <d v="2010-03-21T00:00:00"/>
    <x v="209"/>
    <n v="6"/>
    <x v="5"/>
    <n v="2.1"/>
  </r>
  <r>
    <d v="2010-03-22T00:00:00"/>
    <x v="12"/>
    <n v="103"/>
    <x v="5"/>
    <n v="2.1"/>
  </r>
  <r>
    <d v="2010-03-26T00:00:00"/>
    <x v="7"/>
    <n v="155"/>
    <x v="5"/>
    <n v="2.1"/>
  </r>
  <r>
    <d v="2010-03-26T00:00:00"/>
    <x v="81"/>
    <n v="10"/>
    <x v="5"/>
    <n v="2.1"/>
  </r>
  <r>
    <d v="2010-03-28T00:00:00"/>
    <x v="28"/>
    <n v="158"/>
    <x v="5"/>
    <n v="2.1"/>
  </r>
  <r>
    <d v="2010-03-30T00:00:00"/>
    <x v="55"/>
    <n v="146"/>
    <x v="5"/>
    <n v="2.1"/>
  </r>
  <r>
    <d v="2010-03-31T00:00:00"/>
    <x v="22"/>
    <n v="230"/>
    <x v="5"/>
    <n v="2.1"/>
  </r>
  <r>
    <d v="2010-04-02T00:00:00"/>
    <x v="39"/>
    <n v="143"/>
    <x v="5"/>
    <n v="2.1"/>
  </r>
  <r>
    <d v="2010-04-02T00:00:00"/>
    <x v="61"/>
    <n v="167"/>
    <x v="5"/>
    <n v="2.1"/>
  </r>
  <r>
    <d v="2010-04-02T00:00:00"/>
    <x v="52"/>
    <n v="119"/>
    <x v="5"/>
    <n v="2.1"/>
  </r>
  <r>
    <d v="2010-04-04T00:00:00"/>
    <x v="14"/>
    <n v="400"/>
    <x v="5"/>
    <n v="2.1"/>
  </r>
  <r>
    <d v="2010-04-06T00:00:00"/>
    <x v="37"/>
    <n v="172"/>
    <x v="5"/>
    <n v="2.1"/>
  </r>
  <r>
    <d v="2010-04-07T00:00:00"/>
    <x v="98"/>
    <n v="19"/>
    <x v="5"/>
    <n v="2.1"/>
  </r>
  <r>
    <d v="2010-04-09T00:00:00"/>
    <x v="7"/>
    <n v="116"/>
    <x v="5"/>
    <n v="2.1"/>
  </r>
  <r>
    <d v="2010-04-11T00:00:00"/>
    <x v="22"/>
    <n v="143"/>
    <x v="5"/>
    <n v="2.1"/>
  </r>
  <r>
    <d v="2010-04-12T00:00:00"/>
    <x v="9"/>
    <n v="222"/>
    <x v="5"/>
    <n v="2.1"/>
  </r>
  <r>
    <d v="2010-04-14T00:00:00"/>
    <x v="9"/>
    <n v="352"/>
    <x v="5"/>
    <n v="2.1"/>
  </r>
  <r>
    <d v="2010-04-14T00:00:00"/>
    <x v="52"/>
    <n v="69"/>
    <x v="5"/>
    <n v="2.1"/>
  </r>
  <r>
    <d v="2010-04-15T00:00:00"/>
    <x v="45"/>
    <n v="182"/>
    <x v="5"/>
    <n v="2.1"/>
  </r>
  <r>
    <d v="2010-04-17T00:00:00"/>
    <x v="9"/>
    <n v="182"/>
    <x v="5"/>
    <n v="2.1"/>
  </r>
  <r>
    <d v="2010-04-17T00:00:00"/>
    <x v="52"/>
    <n v="165"/>
    <x v="5"/>
    <n v="2.1"/>
  </r>
  <r>
    <d v="2010-04-18T00:00:00"/>
    <x v="40"/>
    <n v="18"/>
    <x v="5"/>
    <n v="2.1"/>
  </r>
  <r>
    <d v="2010-04-18T00:00:00"/>
    <x v="210"/>
    <n v="2"/>
    <x v="5"/>
    <n v="2.1"/>
  </r>
  <r>
    <d v="2010-04-19T00:00:00"/>
    <x v="184"/>
    <n v="15"/>
    <x v="5"/>
    <n v="2.1"/>
  </r>
  <r>
    <d v="2010-04-20T00:00:00"/>
    <x v="211"/>
    <n v="19"/>
    <x v="5"/>
    <n v="2.1"/>
  </r>
  <r>
    <d v="2010-04-21T00:00:00"/>
    <x v="37"/>
    <n v="66"/>
    <x v="5"/>
    <n v="2.1"/>
  </r>
  <r>
    <d v="2010-04-21T00:00:00"/>
    <x v="170"/>
    <n v="12"/>
    <x v="5"/>
    <n v="2.1"/>
  </r>
  <r>
    <d v="2010-04-22T00:00:00"/>
    <x v="118"/>
    <n v="19"/>
    <x v="5"/>
    <n v="2.1"/>
  </r>
  <r>
    <d v="2010-04-22T00:00:00"/>
    <x v="23"/>
    <n v="96"/>
    <x v="5"/>
    <n v="2.1"/>
  </r>
  <r>
    <d v="2010-04-25T00:00:00"/>
    <x v="9"/>
    <n v="240"/>
    <x v="5"/>
    <n v="2.1"/>
  </r>
  <r>
    <d v="2010-04-27T00:00:00"/>
    <x v="28"/>
    <n v="57"/>
    <x v="5"/>
    <n v="2.1"/>
  </r>
  <r>
    <d v="2010-05-01T00:00:00"/>
    <x v="14"/>
    <n v="475"/>
    <x v="5"/>
    <n v="2.1"/>
  </r>
  <r>
    <d v="2010-05-02T00:00:00"/>
    <x v="7"/>
    <n v="162"/>
    <x v="5"/>
    <n v="2.1"/>
  </r>
  <r>
    <d v="2010-05-04T00:00:00"/>
    <x v="7"/>
    <n v="150"/>
    <x v="5"/>
    <n v="2.1"/>
  </r>
  <r>
    <d v="2010-05-05T00:00:00"/>
    <x v="50"/>
    <n v="139"/>
    <x v="5"/>
    <n v="2.1"/>
  </r>
  <r>
    <d v="2010-05-07T00:00:00"/>
    <x v="19"/>
    <n v="183"/>
    <x v="5"/>
    <n v="2.1"/>
  </r>
  <r>
    <d v="2010-05-17T00:00:00"/>
    <x v="7"/>
    <n v="214"/>
    <x v="5"/>
    <n v="2.1"/>
  </r>
  <r>
    <d v="2010-05-20T00:00:00"/>
    <x v="175"/>
    <n v="14"/>
    <x v="5"/>
    <n v="2.1"/>
  </r>
  <r>
    <d v="2010-05-21T00:00:00"/>
    <x v="195"/>
    <n v="2"/>
    <x v="5"/>
    <n v="2.1"/>
  </r>
  <r>
    <d v="2010-05-22T00:00:00"/>
    <x v="22"/>
    <n v="383"/>
    <x v="5"/>
    <n v="2.1"/>
  </r>
  <r>
    <d v="2010-05-23T00:00:00"/>
    <x v="0"/>
    <n v="14"/>
    <x v="5"/>
    <n v="2.1"/>
  </r>
  <r>
    <d v="2010-05-23T00:00:00"/>
    <x v="52"/>
    <n v="127"/>
    <x v="5"/>
    <n v="2.1"/>
  </r>
  <r>
    <d v="2010-05-24T00:00:00"/>
    <x v="30"/>
    <n v="179"/>
    <x v="5"/>
    <n v="2.1"/>
  </r>
  <r>
    <d v="2010-05-25T00:00:00"/>
    <x v="23"/>
    <n v="74"/>
    <x v="5"/>
    <n v="2.1"/>
  </r>
  <r>
    <d v="2010-05-25T00:00:00"/>
    <x v="50"/>
    <n v="311"/>
    <x v="5"/>
    <n v="2.1"/>
  </r>
  <r>
    <d v="2010-05-29T00:00:00"/>
    <x v="66"/>
    <n v="190"/>
    <x v="5"/>
    <n v="2.1"/>
  </r>
  <r>
    <d v="2010-05-31T00:00:00"/>
    <x v="31"/>
    <n v="67"/>
    <x v="5"/>
    <n v="2.1"/>
  </r>
  <r>
    <d v="2010-06-02T00:00:00"/>
    <x v="7"/>
    <n v="331"/>
    <x v="5"/>
    <n v="2.1"/>
  </r>
  <r>
    <d v="2010-06-02T00:00:00"/>
    <x v="39"/>
    <n v="114"/>
    <x v="5"/>
    <n v="2.1"/>
  </r>
  <r>
    <d v="2010-06-03T00:00:00"/>
    <x v="52"/>
    <n v="79"/>
    <x v="5"/>
    <n v="2.1"/>
  </r>
  <r>
    <d v="2010-06-04T00:00:00"/>
    <x v="71"/>
    <n v="22"/>
    <x v="5"/>
    <n v="2.1"/>
  </r>
  <r>
    <d v="2010-06-04T00:00:00"/>
    <x v="92"/>
    <n v="5"/>
    <x v="5"/>
    <n v="2.1"/>
  </r>
  <r>
    <d v="2010-06-07T00:00:00"/>
    <x v="72"/>
    <n v="17"/>
    <x v="5"/>
    <n v="2.1"/>
  </r>
  <r>
    <d v="2010-06-08T00:00:00"/>
    <x v="45"/>
    <n v="344"/>
    <x v="5"/>
    <n v="2.1"/>
  </r>
  <r>
    <d v="2010-06-08T00:00:00"/>
    <x v="14"/>
    <n v="329"/>
    <x v="5"/>
    <n v="2.1"/>
  </r>
  <r>
    <d v="2010-06-08T00:00:00"/>
    <x v="112"/>
    <n v="10"/>
    <x v="5"/>
    <n v="2.1"/>
  </r>
  <r>
    <d v="2010-06-12T00:00:00"/>
    <x v="30"/>
    <n v="105"/>
    <x v="5"/>
    <n v="2.1"/>
  </r>
  <r>
    <d v="2010-06-13T00:00:00"/>
    <x v="69"/>
    <n v="26"/>
    <x v="5"/>
    <n v="2.1"/>
  </r>
  <r>
    <d v="2010-06-14T00:00:00"/>
    <x v="39"/>
    <n v="121"/>
    <x v="5"/>
    <n v="2.1"/>
  </r>
  <r>
    <d v="2010-06-16T00:00:00"/>
    <x v="8"/>
    <n v="174"/>
    <x v="5"/>
    <n v="2.1"/>
  </r>
  <r>
    <d v="2010-06-17T00:00:00"/>
    <x v="14"/>
    <n v="233"/>
    <x v="5"/>
    <n v="2.1"/>
  </r>
  <r>
    <d v="2010-06-18T00:00:00"/>
    <x v="10"/>
    <n v="117"/>
    <x v="5"/>
    <n v="2.1"/>
  </r>
  <r>
    <d v="2010-06-19T00:00:00"/>
    <x v="72"/>
    <n v="11"/>
    <x v="5"/>
    <n v="2.1"/>
  </r>
  <r>
    <d v="2010-06-19T00:00:00"/>
    <x v="212"/>
    <n v="18"/>
    <x v="5"/>
    <n v="2.1"/>
  </r>
  <r>
    <d v="2010-06-19T00:00:00"/>
    <x v="45"/>
    <n v="332"/>
    <x v="5"/>
    <n v="2.1"/>
  </r>
  <r>
    <d v="2010-06-20T00:00:00"/>
    <x v="156"/>
    <n v="6"/>
    <x v="5"/>
    <n v="2.1"/>
  </r>
  <r>
    <d v="2010-06-21T00:00:00"/>
    <x v="102"/>
    <n v="260"/>
    <x v="5"/>
    <n v="2.1"/>
  </r>
  <r>
    <d v="2010-06-21T00:00:00"/>
    <x v="80"/>
    <n v="22"/>
    <x v="5"/>
    <n v="2.1"/>
  </r>
  <r>
    <d v="2010-06-23T00:00:00"/>
    <x v="129"/>
    <n v="9"/>
    <x v="5"/>
    <n v="2.1"/>
  </r>
  <r>
    <d v="2010-06-24T00:00:00"/>
    <x v="66"/>
    <n v="79"/>
    <x v="5"/>
    <n v="2.1"/>
  </r>
  <r>
    <d v="2010-06-26T00:00:00"/>
    <x v="45"/>
    <n v="480"/>
    <x v="5"/>
    <n v="2.1"/>
  </r>
  <r>
    <d v="2010-07-01T00:00:00"/>
    <x v="9"/>
    <n v="154"/>
    <x v="5"/>
    <n v="2.1"/>
  </r>
  <r>
    <d v="2010-07-01T00:00:00"/>
    <x v="35"/>
    <n v="170"/>
    <x v="5"/>
    <n v="2.1"/>
  </r>
  <r>
    <d v="2010-07-02T00:00:00"/>
    <x v="213"/>
    <n v="13"/>
    <x v="5"/>
    <n v="2.1"/>
  </r>
  <r>
    <d v="2010-07-05T00:00:00"/>
    <x v="18"/>
    <n v="29"/>
    <x v="5"/>
    <n v="2.1"/>
  </r>
  <r>
    <d v="2010-07-07T00:00:00"/>
    <x v="19"/>
    <n v="80"/>
    <x v="5"/>
    <n v="2.1"/>
  </r>
  <r>
    <d v="2010-07-11T00:00:00"/>
    <x v="176"/>
    <n v="20"/>
    <x v="5"/>
    <n v="2.1"/>
  </r>
  <r>
    <d v="2010-07-11T00:00:00"/>
    <x v="9"/>
    <n v="401"/>
    <x v="5"/>
    <n v="2.1"/>
  </r>
  <r>
    <d v="2010-07-13T00:00:00"/>
    <x v="39"/>
    <n v="134"/>
    <x v="5"/>
    <n v="2.1"/>
  </r>
  <r>
    <d v="2010-07-15T00:00:00"/>
    <x v="37"/>
    <n v="107"/>
    <x v="5"/>
    <n v="2.1"/>
  </r>
  <r>
    <d v="2010-07-20T00:00:00"/>
    <x v="10"/>
    <n v="30"/>
    <x v="5"/>
    <n v="2.1"/>
  </r>
  <r>
    <d v="2010-07-22T00:00:00"/>
    <x v="24"/>
    <n v="138"/>
    <x v="5"/>
    <n v="2.1"/>
  </r>
  <r>
    <d v="2010-07-23T00:00:00"/>
    <x v="22"/>
    <n v="404"/>
    <x v="5"/>
    <n v="2.1"/>
  </r>
  <r>
    <d v="2010-07-27T00:00:00"/>
    <x v="37"/>
    <n v="117"/>
    <x v="5"/>
    <n v="2.1"/>
  </r>
  <r>
    <d v="2010-07-30T00:00:00"/>
    <x v="9"/>
    <n v="124"/>
    <x v="5"/>
    <n v="2.1"/>
  </r>
  <r>
    <d v="2010-07-31T00:00:00"/>
    <x v="52"/>
    <n v="155"/>
    <x v="5"/>
    <n v="2.1"/>
  </r>
  <r>
    <d v="2010-08-01T00:00:00"/>
    <x v="28"/>
    <n v="161"/>
    <x v="5"/>
    <n v="2.1"/>
  </r>
  <r>
    <d v="2010-08-05T00:00:00"/>
    <x v="12"/>
    <n v="80"/>
    <x v="5"/>
    <n v="2.1"/>
  </r>
  <r>
    <d v="2010-08-05T00:00:00"/>
    <x v="172"/>
    <n v="9"/>
    <x v="5"/>
    <n v="2.1"/>
  </r>
  <r>
    <d v="2010-08-06T00:00:00"/>
    <x v="12"/>
    <n v="160"/>
    <x v="5"/>
    <n v="2.1"/>
  </r>
  <r>
    <d v="2010-08-09T00:00:00"/>
    <x v="113"/>
    <n v="18"/>
    <x v="5"/>
    <n v="2.1"/>
  </r>
  <r>
    <d v="2010-08-11T00:00:00"/>
    <x v="10"/>
    <n v="150"/>
    <x v="5"/>
    <n v="2.1"/>
  </r>
  <r>
    <d v="2010-08-15T00:00:00"/>
    <x v="214"/>
    <n v="16"/>
    <x v="5"/>
    <n v="2.1"/>
  </r>
  <r>
    <d v="2010-08-22T00:00:00"/>
    <x v="69"/>
    <n v="158"/>
    <x v="5"/>
    <n v="2.1"/>
  </r>
  <r>
    <d v="2010-08-24T00:00:00"/>
    <x v="61"/>
    <n v="29"/>
    <x v="5"/>
    <n v="2.1"/>
  </r>
  <r>
    <d v="2010-09-02T00:00:00"/>
    <x v="106"/>
    <n v="6"/>
    <x v="5"/>
    <n v="2.1"/>
  </r>
  <r>
    <d v="2010-09-02T00:00:00"/>
    <x v="9"/>
    <n v="489"/>
    <x v="5"/>
    <n v="2.1"/>
  </r>
  <r>
    <d v="2010-09-04T00:00:00"/>
    <x v="35"/>
    <n v="200"/>
    <x v="5"/>
    <n v="2.1"/>
  </r>
  <r>
    <d v="2010-09-06T00:00:00"/>
    <x v="10"/>
    <n v="28"/>
    <x v="5"/>
    <n v="2.1"/>
  </r>
  <r>
    <d v="2010-09-10T00:00:00"/>
    <x v="10"/>
    <n v="28"/>
    <x v="5"/>
    <n v="2.1"/>
  </r>
  <r>
    <d v="2010-09-11T00:00:00"/>
    <x v="9"/>
    <n v="297"/>
    <x v="5"/>
    <n v="2.1"/>
  </r>
  <r>
    <d v="2010-09-13T00:00:00"/>
    <x v="17"/>
    <n v="227"/>
    <x v="5"/>
    <n v="2.1"/>
  </r>
  <r>
    <d v="2010-09-13T00:00:00"/>
    <x v="140"/>
    <n v="14"/>
    <x v="5"/>
    <n v="2.1"/>
  </r>
  <r>
    <d v="2010-09-16T00:00:00"/>
    <x v="98"/>
    <n v="20"/>
    <x v="5"/>
    <n v="2.1"/>
  </r>
  <r>
    <d v="2010-09-18T00:00:00"/>
    <x v="63"/>
    <n v="194"/>
    <x v="5"/>
    <n v="2.1"/>
  </r>
  <r>
    <d v="2010-09-18T00:00:00"/>
    <x v="35"/>
    <n v="58"/>
    <x v="5"/>
    <n v="2.1"/>
  </r>
  <r>
    <d v="2010-09-19T00:00:00"/>
    <x v="66"/>
    <n v="30"/>
    <x v="5"/>
    <n v="2.1"/>
  </r>
  <r>
    <d v="2010-09-19T00:00:00"/>
    <x v="17"/>
    <n v="159"/>
    <x v="5"/>
    <n v="2.1"/>
  </r>
  <r>
    <d v="2010-09-22T00:00:00"/>
    <x v="22"/>
    <n v="279"/>
    <x v="5"/>
    <n v="2.1"/>
  </r>
  <r>
    <d v="2010-09-23T00:00:00"/>
    <x v="26"/>
    <n v="38"/>
    <x v="5"/>
    <n v="2.1"/>
  </r>
  <r>
    <d v="2010-09-25T00:00:00"/>
    <x v="36"/>
    <n v="7"/>
    <x v="5"/>
    <n v="2.1"/>
  </r>
  <r>
    <d v="2010-09-26T00:00:00"/>
    <x v="22"/>
    <n v="154"/>
    <x v="5"/>
    <n v="2.1"/>
  </r>
  <r>
    <d v="2010-09-26T00:00:00"/>
    <x v="50"/>
    <n v="274"/>
    <x v="5"/>
    <n v="2.1"/>
  </r>
  <r>
    <d v="2010-09-27T00:00:00"/>
    <x v="14"/>
    <n v="219"/>
    <x v="5"/>
    <n v="2.1"/>
  </r>
  <r>
    <d v="2010-09-28T00:00:00"/>
    <x v="30"/>
    <n v="57"/>
    <x v="5"/>
    <n v="2.1"/>
  </r>
  <r>
    <d v="2010-09-28T00:00:00"/>
    <x v="12"/>
    <n v="152"/>
    <x v="5"/>
    <n v="2.1"/>
  </r>
  <r>
    <d v="2010-10-03T00:00:00"/>
    <x v="45"/>
    <n v="263"/>
    <x v="5"/>
    <n v="2.1"/>
  </r>
  <r>
    <d v="2010-10-05T00:00:00"/>
    <x v="28"/>
    <n v="61"/>
    <x v="5"/>
    <n v="2.1"/>
  </r>
  <r>
    <d v="2010-10-05T00:00:00"/>
    <x v="50"/>
    <n v="217"/>
    <x v="5"/>
    <n v="2.1"/>
  </r>
  <r>
    <d v="2010-10-06T00:00:00"/>
    <x v="61"/>
    <n v="28"/>
    <x v="5"/>
    <n v="2.1"/>
  </r>
  <r>
    <d v="2010-10-06T00:00:00"/>
    <x v="45"/>
    <n v="299"/>
    <x v="5"/>
    <n v="2.1"/>
  </r>
  <r>
    <d v="2010-10-09T00:00:00"/>
    <x v="14"/>
    <n v="429"/>
    <x v="5"/>
    <n v="2.1"/>
  </r>
  <r>
    <d v="2010-10-12T00:00:00"/>
    <x v="14"/>
    <n v="427"/>
    <x v="5"/>
    <n v="2.1"/>
  </r>
  <r>
    <d v="2010-10-12T00:00:00"/>
    <x v="12"/>
    <n v="87"/>
    <x v="5"/>
    <n v="2.1"/>
  </r>
  <r>
    <d v="2010-10-12T00:00:00"/>
    <x v="141"/>
    <n v="17"/>
    <x v="5"/>
    <n v="2.1"/>
  </r>
  <r>
    <d v="2010-10-14T00:00:00"/>
    <x v="35"/>
    <n v="124"/>
    <x v="5"/>
    <n v="2.1"/>
  </r>
  <r>
    <d v="2010-10-16T00:00:00"/>
    <x v="7"/>
    <n v="406"/>
    <x v="5"/>
    <n v="2.1"/>
  </r>
  <r>
    <d v="2010-10-16T00:00:00"/>
    <x v="52"/>
    <n v="136"/>
    <x v="5"/>
    <n v="2.1"/>
  </r>
  <r>
    <d v="2010-10-17T00:00:00"/>
    <x v="25"/>
    <n v="44"/>
    <x v="5"/>
    <n v="2.1"/>
  </r>
  <r>
    <d v="2010-10-19T00:00:00"/>
    <x v="39"/>
    <n v="76"/>
    <x v="5"/>
    <n v="2.1"/>
  </r>
  <r>
    <d v="2010-10-22T00:00:00"/>
    <x v="19"/>
    <n v="104"/>
    <x v="5"/>
    <n v="2.1"/>
  </r>
  <r>
    <d v="2010-10-23T00:00:00"/>
    <x v="12"/>
    <n v="107"/>
    <x v="5"/>
    <n v="2.1"/>
  </r>
  <r>
    <d v="2010-10-26T00:00:00"/>
    <x v="22"/>
    <n v="339"/>
    <x v="5"/>
    <n v="2.1"/>
  </r>
  <r>
    <d v="2010-10-29T00:00:00"/>
    <x v="45"/>
    <n v="313"/>
    <x v="5"/>
    <n v="2.1"/>
  </r>
  <r>
    <d v="2010-10-30T00:00:00"/>
    <x v="45"/>
    <n v="251"/>
    <x v="5"/>
    <n v="2.1"/>
  </r>
  <r>
    <d v="2010-10-30T00:00:00"/>
    <x v="14"/>
    <n v="126"/>
    <x v="5"/>
    <n v="2.1"/>
  </r>
  <r>
    <d v="2010-11-01T00:00:00"/>
    <x v="25"/>
    <n v="20"/>
    <x v="5"/>
    <n v="2.1"/>
  </r>
  <r>
    <d v="2010-11-02T00:00:00"/>
    <x v="69"/>
    <n v="80"/>
    <x v="5"/>
    <n v="2.1"/>
  </r>
  <r>
    <d v="2010-11-03T00:00:00"/>
    <x v="136"/>
    <n v="9"/>
    <x v="5"/>
    <n v="2.1"/>
  </r>
  <r>
    <d v="2010-11-05T00:00:00"/>
    <x v="19"/>
    <n v="50"/>
    <x v="5"/>
    <n v="2.1"/>
  </r>
  <r>
    <d v="2010-11-06T00:00:00"/>
    <x v="23"/>
    <n v="100"/>
    <x v="5"/>
    <n v="2.1"/>
  </r>
  <r>
    <d v="2010-11-07T00:00:00"/>
    <x v="142"/>
    <n v="2"/>
    <x v="5"/>
    <n v="2.1"/>
  </r>
  <r>
    <d v="2010-11-08T00:00:00"/>
    <x v="17"/>
    <n v="214"/>
    <x v="5"/>
    <n v="2.1"/>
  </r>
  <r>
    <d v="2010-11-09T00:00:00"/>
    <x v="70"/>
    <n v="17"/>
    <x v="5"/>
    <n v="2.1"/>
  </r>
  <r>
    <d v="2010-11-10T00:00:00"/>
    <x v="45"/>
    <n v="269"/>
    <x v="5"/>
    <n v="2.1"/>
  </r>
  <r>
    <d v="2010-11-14T00:00:00"/>
    <x v="172"/>
    <n v="2"/>
    <x v="5"/>
    <n v="2.1"/>
  </r>
  <r>
    <d v="2010-11-21T00:00:00"/>
    <x v="12"/>
    <n v="159"/>
    <x v="5"/>
    <n v="2.1"/>
  </r>
  <r>
    <d v="2010-11-22T00:00:00"/>
    <x v="28"/>
    <n v="167"/>
    <x v="5"/>
    <n v="2.1"/>
  </r>
  <r>
    <d v="2010-11-23T00:00:00"/>
    <x v="37"/>
    <n v="123"/>
    <x v="5"/>
    <n v="2.1"/>
  </r>
  <r>
    <d v="2010-11-23T00:00:00"/>
    <x v="28"/>
    <n v="32"/>
    <x v="5"/>
    <n v="2.1"/>
  </r>
  <r>
    <d v="2010-11-23T00:00:00"/>
    <x v="7"/>
    <n v="276"/>
    <x v="5"/>
    <n v="2.1"/>
  </r>
  <r>
    <d v="2010-11-26T00:00:00"/>
    <x v="14"/>
    <n v="191"/>
    <x v="5"/>
    <n v="2.1"/>
  </r>
  <r>
    <d v="2010-11-28T00:00:00"/>
    <x v="215"/>
    <n v="9"/>
    <x v="5"/>
    <n v="2.1"/>
  </r>
  <r>
    <d v="2010-11-29T00:00:00"/>
    <x v="30"/>
    <n v="174"/>
    <x v="5"/>
    <n v="2.1"/>
  </r>
  <r>
    <d v="2010-11-30T00:00:00"/>
    <x v="69"/>
    <n v="39"/>
    <x v="5"/>
    <n v="2.1"/>
  </r>
  <r>
    <d v="2010-12-01T00:00:00"/>
    <x v="7"/>
    <n v="330"/>
    <x v="5"/>
    <n v="2.1"/>
  </r>
  <r>
    <d v="2010-12-01T00:00:00"/>
    <x v="146"/>
    <n v="5"/>
    <x v="5"/>
    <n v="2.1"/>
  </r>
  <r>
    <d v="2010-12-04T00:00:00"/>
    <x v="14"/>
    <n v="175"/>
    <x v="5"/>
    <n v="2.1"/>
  </r>
  <r>
    <d v="2010-12-08T00:00:00"/>
    <x v="131"/>
    <n v="183"/>
    <x v="5"/>
    <n v="2.1"/>
  </r>
  <r>
    <d v="2010-12-08T00:00:00"/>
    <x v="45"/>
    <n v="423"/>
    <x v="5"/>
    <n v="2.1"/>
  </r>
  <r>
    <d v="2010-12-08T00:00:00"/>
    <x v="52"/>
    <n v="88"/>
    <x v="5"/>
    <n v="2.1"/>
  </r>
  <r>
    <d v="2010-12-09T00:00:00"/>
    <x v="17"/>
    <n v="241"/>
    <x v="5"/>
    <n v="2.1"/>
  </r>
  <r>
    <d v="2010-12-10T00:00:00"/>
    <x v="12"/>
    <n v="37"/>
    <x v="5"/>
    <n v="2.1"/>
  </r>
  <r>
    <d v="2010-12-16T00:00:00"/>
    <x v="78"/>
    <n v="164"/>
    <x v="5"/>
    <n v="2.1"/>
  </r>
  <r>
    <d v="2010-12-17T00:00:00"/>
    <x v="94"/>
    <n v="20"/>
    <x v="5"/>
    <n v="2.1"/>
  </r>
  <r>
    <d v="2010-12-21T00:00:00"/>
    <x v="182"/>
    <n v="8"/>
    <x v="5"/>
    <n v="2.1"/>
  </r>
  <r>
    <d v="2010-12-21T00:00:00"/>
    <x v="156"/>
    <n v="4"/>
    <x v="5"/>
    <n v="2.1"/>
  </r>
  <r>
    <d v="2010-12-26T00:00:00"/>
    <x v="22"/>
    <n v="408"/>
    <x v="5"/>
    <n v="2.1"/>
  </r>
  <r>
    <d v="2011-01-01T00:00:00"/>
    <x v="142"/>
    <n v="20"/>
    <x v="6"/>
    <n v="2.2000000000000002"/>
  </r>
  <r>
    <d v="2011-01-02T00:00:00"/>
    <x v="31"/>
    <n v="102"/>
    <x v="6"/>
    <n v="2.2000000000000002"/>
  </r>
  <r>
    <d v="2011-01-03T00:00:00"/>
    <x v="9"/>
    <n v="240"/>
    <x v="6"/>
    <n v="2.2000000000000002"/>
  </r>
  <r>
    <d v="2011-01-05T00:00:00"/>
    <x v="10"/>
    <n v="124"/>
    <x v="6"/>
    <n v="2.2000000000000002"/>
  </r>
  <r>
    <d v="2011-01-07T00:00:00"/>
    <x v="45"/>
    <n v="330"/>
    <x v="6"/>
    <n v="2.2000000000000002"/>
  </r>
  <r>
    <d v="2011-01-11T00:00:00"/>
    <x v="26"/>
    <n v="187"/>
    <x v="6"/>
    <n v="2.2000000000000002"/>
  </r>
  <r>
    <d v="2011-01-18T00:00:00"/>
    <x v="52"/>
    <n v="165"/>
    <x v="6"/>
    <n v="2.2000000000000002"/>
  </r>
  <r>
    <d v="2011-01-19T00:00:00"/>
    <x v="5"/>
    <n v="371"/>
    <x v="6"/>
    <n v="2.2000000000000002"/>
  </r>
  <r>
    <d v="2011-01-21T00:00:00"/>
    <x v="39"/>
    <n v="185"/>
    <x v="6"/>
    <n v="2.2000000000000002"/>
  </r>
  <r>
    <d v="2011-01-23T00:00:00"/>
    <x v="9"/>
    <n v="401"/>
    <x v="6"/>
    <n v="2.2000000000000002"/>
  </r>
  <r>
    <d v="2011-01-25T00:00:00"/>
    <x v="55"/>
    <n v="25"/>
    <x v="6"/>
    <n v="2.2000000000000002"/>
  </r>
  <r>
    <d v="2011-01-25T00:00:00"/>
    <x v="93"/>
    <n v="3"/>
    <x v="6"/>
    <n v="2.2000000000000002"/>
  </r>
  <r>
    <d v="2011-01-25T00:00:00"/>
    <x v="170"/>
    <n v="11"/>
    <x v="6"/>
    <n v="2.2000000000000002"/>
  </r>
  <r>
    <d v="2011-01-30T00:00:00"/>
    <x v="216"/>
    <n v="18"/>
    <x v="6"/>
    <n v="2.2000000000000002"/>
  </r>
  <r>
    <d v="2011-01-30T00:00:00"/>
    <x v="45"/>
    <n v="154"/>
    <x v="6"/>
    <n v="2.2000000000000002"/>
  </r>
  <r>
    <d v="2011-01-31T00:00:00"/>
    <x v="50"/>
    <n v="423"/>
    <x v="6"/>
    <n v="2.2000000000000002"/>
  </r>
  <r>
    <d v="2011-02-02T00:00:00"/>
    <x v="127"/>
    <n v="6"/>
    <x v="6"/>
    <n v="2.2000000000000002"/>
  </r>
  <r>
    <d v="2011-02-06T00:00:00"/>
    <x v="28"/>
    <n v="62"/>
    <x v="6"/>
    <n v="2.2000000000000002"/>
  </r>
  <r>
    <d v="2011-02-07T00:00:00"/>
    <x v="136"/>
    <n v="15"/>
    <x v="6"/>
    <n v="2.2000000000000002"/>
  </r>
  <r>
    <d v="2011-02-09T00:00:00"/>
    <x v="9"/>
    <n v="311"/>
    <x v="6"/>
    <n v="2.2000000000000002"/>
  </r>
  <r>
    <d v="2011-02-10T00:00:00"/>
    <x v="19"/>
    <n v="127"/>
    <x v="6"/>
    <n v="2.2000000000000002"/>
  </r>
  <r>
    <d v="2011-02-11T00:00:00"/>
    <x v="22"/>
    <n v="483"/>
    <x v="6"/>
    <n v="2.2000000000000002"/>
  </r>
  <r>
    <d v="2011-02-14T00:00:00"/>
    <x v="217"/>
    <n v="9"/>
    <x v="6"/>
    <n v="2.2000000000000002"/>
  </r>
  <r>
    <d v="2011-02-19T00:00:00"/>
    <x v="20"/>
    <n v="75"/>
    <x v="6"/>
    <n v="2.2000000000000002"/>
  </r>
  <r>
    <d v="2011-02-24T00:00:00"/>
    <x v="218"/>
    <n v="7"/>
    <x v="6"/>
    <n v="2.2000000000000002"/>
  </r>
  <r>
    <d v="2011-02-28T00:00:00"/>
    <x v="35"/>
    <n v="114"/>
    <x v="6"/>
    <n v="2.2000000000000002"/>
  </r>
  <r>
    <d v="2011-03-03T00:00:00"/>
    <x v="123"/>
    <n v="151"/>
    <x v="6"/>
    <n v="2.2000000000000002"/>
  </r>
  <r>
    <d v="2011-03-06T00:00:00"/>
    <x v="10"/>
    <n v="116"/>
    <x v="6"/>
    <n v="2.2000000000000002"/>
  </r>
  <r>
    <d v="2011-03-07T00:00:00"/>
    <x v="12"/>
    <n v="76"/>
    <x v="6"/>
    <n v="2.2000000000000002"/>
  </r>
  <r>
    <d v="2011-03-08T00:00:00"/>
    <x v="6"/>
    <n v="25"/>
    <x v="6"/>
    <n v="2.2000000000000002"/>
  </r>
  <r>
    <d v="2011-03-12T00:00:00"/>
    <x v="31"/>
    <n v="37"/>
    <x v="6"/>
    <n v="2.2000000000000002"/>
  </r>
  <r>
    <d v="2011-03-14T00:00:00"/>
    <x v="80"/>
    <n v="108"/>
    <x v="6"/>
    <n v="2.2000000000000002"/>
  </r>
  <r>
    <d v="2011-03-15T00:00:00"/>
    <x v="7"/>
    <n v="199"/>
    <x v="6"/>
    <n v="2.2000000000000002"/>
  </r>
  <r>
    <d v="2011-03-15T00:00:00"/>
    <x v="45"/>
    <n v="128"/>
    <x v="6"/>
    <n v="2.2000000000000002"/>
  </r>
  <r>
    <d v="2011-03-16T00:00:00"/>
    <x v="58"/>
    <n v="32"/>
    <x v="6"/>
    <n v="2.2000000000000002"/>
  </r>
  <r>
    <d v="2011-03-23T00:00:00"/>
    <x v="30"/>
    <n v="151"/>
    <x v="6"/>
    <n v="2.2000000000000002"/>
  </r>
  <r>
    <d v="2011-03-24T00:00:00"/>
    <x v="153"/>
    <n v="8"/>
    <x v="6"/>
    <n v="2.2000000000000002"/>
  </r>
  <r>
    <d v="2011-03-25T00:00:00"/>
    <x v="14"/>
    <n v="411"/>
    <x v="6"/>
    <n v="2.2000000000000002"/>
  </r>
  <r>
    <d v="2011-03-26T00:00:00"/>
    <x v="52"/>
    <n v="119"/>
    <x v="6"/>
    <n v="2.2000000000000002"/>
  </r>
  <r>
    <d v="2011-03-28T00:00:00"/>
    <x v="17"/>
    <n v="366"/>
    <x v="6"/>
    <n v="2.2000000000000002"/>
  </r>
  <r>
    <d v="2011-03-31T00:00:00"/>
    <x v="69"/>
    <n v="20"/>
    <x v="6"/>
    <n v="2.2000000000000002"/>
  </r>
  <r>
    <d v="2011-04-02T00:00:00"/>
    <x v="123"/>
    <n v="124"/>
    <x v="6"/>
    <n v="2.2000000000000002"/>
  </r>
  <r>
    <d v="2011-04-02T00:00:00"/>
    <x v="10"/>
    <n v="30"/>
    <x v="6"/>
    <n v="2.2000000000000002"/>
  </r>
  <r>
    <d v="2011-04-03T00:00:00"/>
    <x v="14"/>
    <n v="237"/>
    <x v="6"/>
    <n v="2.2000000000000002"/>
  </r>
  <r>
    <d v="2011-04-05T00:00:00"/>
    <x v="22"/>
    <n v="355"/>
    <x v="6"/>
    <n v="2.2000000000000002"/>
  </r>
  <r>
    <d v="2011-04-09T00:00:00"/>
    <x v="45"/>
    <n v="162"/>
    <x v="6"/>
    <n v="2.2000000000000002"/>
  </r>
  <r>
    <d v="2011-04-14T00:00:00"/>
    <x v="35"/>
    <n v="46"/>
    <x v="6"/>
    <n v="2.2000000000000002"/>
  </r>
  <r>
    <d v="2011-04-14T00:00:00"/>
    <x v="219"/>
    <n v="13"/>
    <x v="6"/>
    <n v="2.2000000000000002"/>
  </r>
  <r>
    <d v="2011-04-14T00:00:00"/>
    <x v="118"/>
    <n v="14"/>
    <x v="6"/>
    <n v="2.2000000000000002"/>
  </r>
  <r>
    <d v="2011-04-14T00:00:00"/>
    <x v="220"/>
    <n v="4"/>
    <x v="6"/>
    <n v="2.2000000000000002"/>
  </r>
  <r>
    <d v="2011-04-18T00:00:00"/>
    <x v="9"/>
    <n v="470"/>
    <x v="6"/>
    <n v="2.2000000000000002"/>
  </r>
  <r>
    <d v="2011-04-18T00:00:00"/>
    <x v="221"/>
    <n v="9"/>
    <x v="6"/>
    <n v="2.2000000000000002"/>
  </r>
  <r>
    <d v="2011-04-18T00:00:00"/>
    <x v="58"/>
    <n v="37"/>
    <x v="6"/>
    <n v="2.2000000000000002"/>
  </r>
  <r>
    <d v="2011-04-19T00:00:00"/>
    <x v="28"/>
    <n v="55"/>
    <x v="6"/>
    <n v="2.2000000000000002"/>
  </r>
  <r>
    <d v="2011-04-21T00:00:00"/>
    <x v="55"/>
    <n v="140"/>
    <x v="6"/>
    <n v="2.2000000000000002"/>
  </r>
  <r>
    <d v="2011-04-23T00:00:00"/>
    <x v="222"/>
    <n v="12"/>
    <x v="6"/>
    <n v="2.2000000000000002"/>
  </r>
  <r>
    <d v="2011-04-25T00:00:00"/>
    <x v="12"/>
    <n v="20"/>
    <x v="6"/>
    <n v="2.2000000000000002"/>
  </r>
  <r>
    <d v="2011-04-29T00:00:00"/>
    <x v="50"/>
    <n v="478"/>
    <x v="6"/>
    <n v="2.2000000000000002"/>
  </r>
  <r>
    <d v="2011-05-01T00:00:00"/>
    <x v="22"/>
    <n v="289"/>
    <x v="6"/>
    <n v="2.2000000000000002"/>
  </r>
  <r>
    <d v="2011-05-02T00:00:00"/>
    <x v="57"/>
    <n v="1"/>
    <x v="6"/>
    <n v="2.2000000000000002"/>
  </r>
  <r>
    <d v="2011-05-02T00:00:00"/>
    <x v="149"/>
    <n v="15"/>
    <x v="6"/>
    <n v="2.2000000000000002"/>
  </r>
  <r>
    <d v="2011-05-05T00:00:00"/>
    <x v="7"/>
    <n v="400"/>
    <x v="6"/>
    <n v="2.2000000000000002"/>
  </r>
  <r>
    <d v="2011-05-06T00:00:00"/>
    <x v="108"/>
    <n v="1"/>
    <x v="6"/>
    <n v="2.2000000000000002"/>
  </r>
  <r>
    <d v="2011-05-07T00:00:00"/>
    <x v="8"/>
    <n v="184"/>
    <x v="6"/>
    <n v="2.2000000000000002"/>
  </r>
  <r>
    <d v="2011-05-07T00:00:00"/>
    <x v="6"/>
    <n v="99"/>
    <x v="6"/>
    <n v="2.2000000000000002"/>
  </r>
  <r>
    <d v="2011-05-08T00:00:00"/>
    <x v="10"/>
    <n v="143"/>
    <x v="6"/>
    <n v="2.2000000000000002"/>
  </r>
  <r>
    <d v="2011-05-09T00:00:00"/>
    <x v="30"/>
    <n v="184"/>
    <x v="6"/>
    <n v="2.2000000000000002"/>
  </r>
  <r>
    <d v="2011-05-13T00:00:00"/>
    <x v="163"/>
    <n v="3"/>
    <x v="6"/>
    <n v="2.2000000000000002"/>
  </r>
  <r>
    <d v="2011-05-13T00:00:00"/>
    <x v="18"/>
    <n v="197"/>
    <x v="6"/>
    <n v="2.2000000000000002"/>
  </r>
  <r>
    <d v="2011-05-17T00:00:00"/>
    <x v="4"/>
    <n v="18"/>
    <x v="6"/>
    <n v="2.2000000000000002"/>
  </r>
  <r>
    <d v="2011-05-22T00:00:00"/>
    <x v="0"/>
    <n v="7"/>
    <x v="6"/>
    <n v="2.2000000000000002"/>
  </r>
  <r>
    <d v="2011-05-23T00:00:00"/>
    <x v="9"/>
    <n v="381"/>
    <x v="6"/>
    <n v="2.2000000000000002"/>
  </r>
  <r>
    <d v="2011-05-26T00:00:00"/>
    <x v="61"/>
    <n v="45"/>
    <x v="6"/>
    <n v="2.2000000000000002"/>
  </r>
  <r>
    <d v="2011-05-28T00:00:00"/>
    <x v="17"/>
    <n v="499"/>
    <x v="6"/>
    <n v="2.2000000000000002"/>
  </r>
  <r>
    <d v="2011-06-01T00:00:00"/>
    <x v="17"/>
    <n v="134"/>
    <x v="6"/>
    <n v="2.2000000000000002"/>
  </r>
  <r>
    <d v="2011-06-01T00:00:00"/>
    <x v="52"/>
    <n v="132"/>
    <x v="6"/>
    <n v="2.2000000000000002"/>
  </r>
  <r>
    <d v="2011-06-02T00:00:00"/>
    <x v="19"/>
    <n v="180"/>
    <x v="6"/>
    <n v="2.2000000000000002"/>
  </r>
  <r>
    <d v="2011-06-05T00:00:00"/>
    <x v="221"/>
    <n v="5"/>
    <x v="6"/>
    <n v="2.2000000000000002"/>
  </r>
  <r>
    <d v="2011-06-07T00:00:00"/>
    <x v="24"/>
    <n v="110"/>
    <x v="6"/>
    <n v="2.2000000000000002"/>
  </r>
  <r>
    <d v="2011-06-08T00:00:00"/>
    <x v="52"/>
    <n v="54"/>
    <x v="6"/>
    <n v="2.2000000000000002"/>
  </r>
  <r>
    <d v="2011-06-09T00:00:00"/>
    <x v="209"/>
    <n v="6"/>
    <x v="6"/>
    <n v="2.2000000000000002"/>
  </r>
  <r>
    <d v="2011-06-10T00:00:00"/>
    <x v="50"/>
    <n v="476"/>
    <x v="6"/>
    <n v="2.2000000000000002"/>
  </r>
  <r>
    <d v="2011-06-10T00:00:00"/>
    <x v="19"/>
    <n v="104"/>
    <x v="6"/>
    <n v="2.2000000000000002"/>
  </r>
  <r>
    <d v="2011-06-10T00:00:00"/>
    <x v="31"/>
    <n v="104"/>
    <x v="6"/>
    <n v="2.2000000000000002"/>
  </r>
  <r>
    <d v="2011-06-12T00:00:00"/>
    <x v="18"/>
    <n v="47"/>
    <x v="6"/>
    <n v="2.2000000000000002"/>
  </r>
  <r>
    <d v="2011-06-12T00:00:00"/>
    <x v="35"/>
    <n v="127"/>
    <x v="6"/>
    <n v="2.2000000000000002"/>
  </r>
  <r>
    <d v="2011-06-14T00:00:00"/>
    <x v="25"/>
    <n v="143"/>
    <x v="6"/>
    <n v="2.2000000000000002"/>
  </r>
  <r>
    <d v="2011-06-17T00:00:00"/>
    <x v="58"/>
    <n v="181"/>
    <x v="6"/>
    <n v="2.2000000000000002"/>
  </r>
  <r>
    <d v="2011-06-20T00:00:00"/>
    <x v="19"/>
    <n v="139"/>
    <x v="6"/>
    <n v="2.2000000000000002"/>
  </r>
  <r>
    <d v="2011-06-23T00:00:00"/>
    <x v="52"/>
    <n v="187"/>
    <x v="6"/>
    <n v="2.2000000000000002"/>
  </r>
  <r>
    <d v="2011-06-23T00:00:00"/>
    <x v="201"/>
    <n v="11"/>
    <x v="6"/>
    <n v="2.2000000000000002"/>
  </r>
  <r>
    <d v="2011-06-24T00:00:00"/>
    <x v="55"/>
    <n v="170"/>
    <x v="6"/>
    <n v="2.2000000000000002"/>
  </r>
  <r>
    <d v="2011-06-29T00:00:00"/>
    <x v="116"/>
    <n v="7"/>
    <x v="6"/>
    <n v="2.2000000000000002"/>
  </r>
  <r>
    <d v="2011-07-03T00:00:00"/>
    <x v="12"/>
    <n v="168"/>
    <x v="6"/>
    <n v="2.2000000000000002"/>
  </r>
  <r>
    <d v="2011-07-03T00:00:00"/>
    <x v="205"/>
    <n v="4"/>
    <x v="6"/>
    <n v="2.2000000000000002"/>
  </r>
  <r>
    <d v="2011-07-03T00:00:00"/>
    <x v="9"/>
    <n v="145"/>
    <x v="6"/>
    <n v="2.2000000000000002"/>
  </r>
  <r>
    <d v="2011-07-06T00:00:00"/>
    <x v="19"/>
    <n v="103"/>
    <x v="6"/>
    <n v="2.2000000000000002"/>
  </r>
  <r>
    <d v="2011-07-08T00:00:00"/>
    <x v="17"/>
    <n v="101"/>
    <x v="6"/>
    <n v="2.2000000000000002"/>
  </r>
  <r>
    <d v="2011-07-09T00:00:00"/>
    <x v="35"/>
    <n v="141"/>
    <x v="6"/>
    <n v="2.2000000000000002"/>
  </r>
  <r>
    <d v="2011-07-09T00:00:00"/>
    <x v="194"/>
    <n v="6"/>
    <x v="6"/>
    <n v="2.2000000000000002"/>
  </r>
  <r>
    <d v="2011-07-09T00:00:00"/>
    <x v="178"/>
    <n v="16"/>
    <x v="6"/>
    <n v="2.2000000000000002"/>
  </r>
  <r>
    <d v="2011-07-11T00:00:00"/>
    <x v="17"/>
    <n v="276"/>
    <x v="6"/>
    <n v="2.2000000000000002"/>
  </r>
  <r>
    <d v="2011-07-12T00:00:00"/>
    <x v="102"/>
    <n v="329"/>
    <x v="6"/>
    <n v="2.2000000000000002"/>
  </r>
  <r>
    <d v="2011-07-13T00:00:00"/>
    <x v="52"/>
    <n v="200"/>
    <x v="6"/>
    <n v="2.2000000000000002"/>
  </r>
  <r>
    <d v="2011-07-16T00:00:00"/>
    <x v="10"/>
    <n v="82"/>
    <x v="6"/>
    <n v="2.2000000000000002"/>
  </r>
  <r>
    <d v="2011-07-16T00:00:00"/>
    <x v="37"/>
    <n v="66"/>
    <x v="6"/>
    <n v="2.2000000000000002"/>
  </r>
  <r>
    <d v="2011-07-21T00:00:00"/>
    <x v="22"/>
    <n v="150"/>
    <x v="6"/>
    <n v="2.2000000000000002"/>
  </r>
  <r>
    <d v="2011-07-21T00:00:00"/>
    <x v="69"/>
    <n v="63"/>
    <x v="6"/>
    <n v="2.2000000000000002"/>
  </r>
  <r>
    <d v="2011-07-22T00:00:00"/>
    <x v="66"/>
    <n v="120"/>
    <x v="6"/>
    <n v="2.2000000000000002"/>
  </r>
  <r>
    <d v="2011-07-23T00:00:00"/>
    <x v="7"/>
    <n v="155"/>
    <x v="6"/>
    <n v="2.2000000000000002"/>
  </r>
  <r>
    <d v="2011-07-24T00:00:00"/>
    <x v="19"/>
    <n v="30"/>
    <x v="6"/>
    <n v="2.2000000000000002"/>
  </r>
  <r>
    <d v="2011-07-24T00:00:00"/>
    <x v="71"/>
    <n v="34"/>
    <x v="6"/>
    <n v="2.2000000000000002"/>
  </r>
  <r>
    <d v="2011-07-29T00:00:00"/>
    <x v="12"/>
    <n v="30"/>
    <x v="6"/>
    <n v="2.2000000000000002"/>
  </r>
  <r>
    <d v="2011-07-29T00:00:00"/>
    <x v="6"/>
    <n v="162"/>
    <x v="6"/>
    <n v="2.2000000000000002"/>
  </r>
  <r>
    <d v="2011-07-30T00:00:00"/>
    <x v="63"/>
    <n v="71"/>
    <x v="6"/>
    <n v="2.2000000000000002"/>
  </r>
  <r>
    <d v="2011-07-31T00:00:00"/>
    <x v="155"/>
    <n v="16"/>
    <x v="6"/>
    <n v="2.2000000000000002"/>
  </r>
  <r>
    <d v="2011-08-04T00:00:00"/>
    <x v="35"/>
    <n v="165"/>
    <x v="6"/>
    <n v="2.2000000000000002"/>
  </r>
  <r>
    <d v="2011-08-05T00:00:00"/>
    <x v="35"/>
    <n v="180"/>
    <x v="6"/>
    <n v="2.2000000000000002"/>
  </r>
  <r>
    <d v="2011-08-06T00:00:00"/>
    <x v="84"/>
    <n v="2"/>
    <x v="6"/>
    <n v="2.2000000000000002"/>
  </r>
  <r>
    <d v="2011-08-11T00:00:00"/>
    <x v="37"/>
    <n v="111"/>
    <x v="6"/>
    <n v="2.2000000000000002"/>
  </r>
  <r>
    <d v="2011-08-12T00:00:00"/>
    <x v="35"/>
    <n v="128"/>
    <x v="6"/>
    <n v="2.2000000000000002"/>
  </r>
  <r>
    <d v="2011-08-13T00:00:00"/>
    <x v="110"/>
    <n v="7"/>
    <x v="6"/>
    <n v="2.2000000000000002"/>
  </r>
  <r>
    <d v="2011-08-13T00:00:00"/>
    <x v="9"/>
    <n v="211"/>
    <x v="6"/>
    <n v="2.2000000000000002"/>
  </r>
  <r>
    <d v="2011-08-13T00:00:00"/>
    <x v="6"/>
    <n v="184"/>
    <x v="6"/>
    <n v="2.2000000000000002"/>
  </r>
  <r>
    <d v="2011-08-16T00:00:00"/>
    <x v="14"/>
    <n v="450"/>
    <x v="6"/>
    <n v="2.2000000000000002"/>
  </r>
  <r>
    <d v="2011-08-16T00:00:00"/>
    <x v="120"/>
    <n v="140"/>
    <x v="6"/>
    <n v="2.2000000000000002"/>
  </r>
  <r>
    <d v="2011-08-20T00:00:00"/>
    <x v="8"/>
    <n v="52"/>
    <x v="6"/>
    <n v="2.2000000000000002"/>
  </r>
  <r>
    <d v="2011-08-22T00:00:00"/>
    <x v="181"/>
    <n v="2"/>
    <x v="6"/>
    <n v="2.2000000000000002"/>
  </r>
  <r>
    <d v="2011-08-22T00:00:00"/>
    <x v="96"/>
    <n v="13"/>
    <x v="6"/>
    <n v="2.2000000000000002"/>
  </r>
  <r>
    <d v="2011-08-22T00:00:00"/>
    <x v="37"/>
    <n v="73"/>
    <x v="6"/>
    <n v="2.2000000000000002"/>
  </r>
  <r>
    <d v="2011-08-26T00:00:00"/>
    <x v="18"/>
    <n v="123"/>
    <x v="6"/>
    <n v="2.2000000000000002"/>
  </r>
  <r>
    <d v="2011-08-28T00:00:00"/>
    <x v="68"/>
    <n v="3"/>
    <x v="6"/>
    <n v="2.2000000000000002"/>
  </r>
  <r>
    <d v="2011-08-29T00:00:00"/>
    <x v="12"/>
    <n v="93"/>
    <x v="6"/>
    <n v="2.2000000000000002"/>
  </r>
  <r>
    <d v="2011-09-03T00:00:00"/>
    <x v="24"/>
    <n v="310"/>
    <x v="6"/>
    <n v="2.2000000000000002"/>
  </r>
  <r>
    <d v="2011-09-03T00:00:00"/>
    <x v="6"/>
    <n v="77"/>
    <x v="6"/>
    <n v="2.2000000000000002"/>
  </r>
  <r>
    <d v="2011-09-07T00:00:00"/>
    <x v="10"/>
    <n v="21"/>
    <x v="6"/>
    <n v="2.2000000000000002"/>
  </r>
  <r>
    <d v="2011-09-11T00:00:00"/>
    <x v="21"/>
    <n v="3"/>
    <x v="6"/>
    <n v="2.2000000000000002"/>
  </r>
  <r>
    <d v="2011-09-13T00:00:00"/>
    <x v="28"/>
    <n v="176"/>
    <x v="6"/>
    <n v="2.2000000000000002"/>
  </r>
  <r>
    <d v="2011-09-13T00:00:00"/>
    <x v="13"/>
    <n v="20"/>
    <x v="6"/>
    <n v="2.2000000000000002"/>
  </r>
  <r>
    <d v="2011-09-14T00:00:00"/>
    <x v="24"/>
    <n v="230"/>
    <x v="6"/>
    <n v="2.2000000000000002"/>
  </r>
  <r>
    <d v="2011-09-14T00:00:00"/>
    <x v="155"/>
    <n v="10"/>
    <x v="6"/>
    <n v="2.2000000000000002"/>
  </r>
  <r>
    <d v="2011-09-16T00:00:00"/>
    <x v="163"/>
    <n v="12"/>
    <x v="6"/>
    <n v="2.2000000000000002"/>
  </r>
  <r>
    <d v="2011-09-16T00:00:00"/>
    <x v="152"/>
    <n v="11"/>
    <x v="6"/>
    <n v="2.2000000000000002"/>
  </r>
  <r>
    <d v="2011-09-17T00:00:00"/>
    <x v="9"/>
    <n v="383"/>
    <x v="6"/>
    <n v="2.2000000000000002"/>
  </r>
  <r>
    <d v="2011-09-21T00:00:00"/>
    <x v="102"/>
    <n v="249"/>
    <x v="6"/>
    <n v="2.2000000000000002"/>
  </r>
  <r>
    <d v="2011-09-24T00:00:00"/>
    <x v="164"/>
    <n v="8"/>
    <x v="6"/>
    <n v="2.2000000000000002"/>
  </r>
  <r>
    <d v="2011-09-26T00:00:00"/>
    <x v="30"/>
    <n v="42"/>
    <x v="6"/>
    <n v="2.2000000000000002"/>
  </r>
  <r>
    <d v="2011-09-29T00:00:00"/>
    <x v="223"/>
    <n v="1"/>
    <x v="6"/>
    <n v="2.2000000000000002"/>
  </r>
  <r>
    <d v="2011-09-29T00:00:00"/>
    <x v="22"/>
    <n v="340"/>
    <x v="6"/>
    <n v="2.2000000000000002"/>
  </r>
  <r>
    <d v="2011-10-01T00:00:00"/>
    <x v="17"/>
    <n v="394"/>
    <x v="6"/>
    <n v="2.2000000000000002"/>
  </r>
  <r>
    <d v="2011-10-01T00:00:00"/>
    <x v="5"/>
    <n v="176"/>
    <x v="6"/>
    <n v="2.2000000000000002"/>
  </r>
  <r>
    <d v="2011-10-02T00:00:00"/>
    <x v="28"/>
    <n v="181"/>
    <x v="6"/>
    <n v="2.2000000000000002"/>
  </r>
  <r>
    <d v="2011-10-06T00:00:00"/>
    <x v="55"/>
    <n v="26"/>
    <x v="6"/>
    <n v="2.2000000000000002"/>
  </r>
  <r>
    <d v="2011-10-10T00:00:00"/>
    <x v="25"/>
    <n v="73"/>
    <x v="6"/>
    <n v="2.2000000000000002"/>
  </r>
  <r>
    <d v="2011-10-14T00:00:00"/>
    <x v="50"/>
    <n v="274"/>
    <x v="6"/>
    <n v="2.2000000000000002"/>
  </r>
  <r>
    <d v="2011-10-17T00:00:00"/>
    <x v="212"/>
    <n v="8"/>
    <x v="6"/>
    <n v="2.2000000000000002"/>
  </r>
  <r>
    <d v="2011-10-17T00:00:00"/>
    <x v="21"/>
    <n v="12"/>
    <x v="6"/>
    <n v="2.2000000000000002"/>
  </r>
  <r>
    <d v="2011-10-21T00:00:00"/>
    <x v="50"/>
    <n v="496"/>
    <x v="6"/>
    <n v="2.2000000000000002"/>
  </r>
  <r>
    <d v="2011-10-22T00:00:00"/>
    <x v="184"/>
    <n v="5"/>
    <x v="6"/>
    <n v="2.2000000000000002"/>
  </r>
  <r>
    <d v="2011-10-23T00:00:00"/>
    <x v="75"/>
    <n v="2"/>
    <x v="6"/>
    <n v="2.2000000000000002"/>
  </r>
  <r>
    <d v="2011-10-23T00:00:00"/>
    <x v="66"/>
    <n v="77"/>
    <x v="6"/>
    <n v="2.2000000000000002"/>
  </r>
  <r>
    <d v="2011-10-31T00:00:00"/>
    <x v="25"/>
    <n v="134"/>
    <x v="6"/>
    <n v="2.2000000000000002"/>
  </r>
  <r>
    <d v="2011-11-01T00:00:00"/>
    <x v="197"/>
    <n v="4"/>
    <x v="6"/>
    <n v="2.2000000000000002"/>
  </r>
  <r>
    <d v="2011-11-03T00:00:00"/>
    <x v="55"/>
    <n v="46"/>
    <x v="6"/>
    <n v="2.2000000000000002"/>
  </r>
  <r>
    <d v="2011-11-05T00:00:00"/>
    <x v="123"/>
    <n v="43"/>
    <x v="6"/>
    <n v="2.2000000000000002"/>
  </r>
  <r>
    <d v="2011-11-08T00:00:00"/>
    <x v="21"/>
    <n v="2"/>
    <x v="6"/>
    <n v="2.2000000000000002"/>
  </r>
  <r>
    <d v="2011-11-10T00:00:00"/>
    <x v="19"/>
    <n v="100"/>
    <x v="6"/>
    <n v="2.2000000000000002"/>
  </r>
  <r>
    <d v="2011-11-10T00:00:00"/>
    <x v="22"/>
    <n v="438"/>
    <x v="6"/>
    <n v="2.2000000000000002"/>
  </r>
  <r>
    <d v="2011-11-12T00:00:00"/>
    <x v="26"/>
    <n v="69"/>
    <x v="6"/>
    <n v="2.2000000000000002"/>
  </r>
  <r>
    <d v="2011-11-17T00:00:00"/>
    <x v="8"/>
    <n v="22"/>
    <x v="6"/>
    <n v="2.2000000000000002"/>
  </r>
  <r>
    <d v="2011-11-18T00:00:00"/>
    <x v="55"/>
    <n v="130"/>
    <x v="6"/>
    <n v="2.2000000000000002"/>
  </r>
  <r>
    <d v="2011-11-22T00:00:00"/>
    <x v="177"/>
    <n v="5"/>
    <x v="6"/>
    <n v="2.2000000000000002"/>
  </r>
  <r>
    <d v="2011-11-25T00:00:00"/>
    <x v="58"/>
    <n v="62"/>
    <x v="6"/>
    <n v="2.2000000000000002"/>
  </r>
  <r>
    <d v="2011-11-27T00:00:00"/>
    <x v="220"/>
    <n v="8"/>
    <x v="6"/>
    <n v="2.2000000000000002"/>
  </r>
  <r>
    <d v="2011-11-29T00:00:00"/>
    <x v="56"/>
    <n v="18"/>
    <x v="6"/>
    <n v="2.2000000000000002"/>
  </r>
  <r>
    <d v="2011-12-04T00:00:00"/>
    <x v="25"/>
    <n v="146"/>
    <x v="6"/>
    <n v="2.2000000000000002"/>
  </r>
  <r>
    <d v="2011-12-04T00:00:00"/>
    <x v="118"/>
    <n v="5"/>
    <x v="6"/>
    <n v="2.2000000000000002"/>
  </r>
  <r>
    <d v="2011-12-12T00:00:00"/>
    <x v="19"/>
    <n v="20"/>
    <x v="6"/>
    <n v="2.2000000000000002"/>
  </r>
  <r>
    <d v="2011-12-12T00:00:00"/>
    <x v="22"/>
    <n v="153"/>
    <x v="6"/>
    <n v="2.2000000000000002"/>
  </r>
  <r>
    <d v="2011-12-13T00:00:00"/>
    <x v="45"/>
    <n v="227"/>
    <x v="6"/>
    <n v="2.2000000000000002"/>
  </r>
  <r>
    <d v="2011-12-14T00:00:00"/>
    <x v="12"/>
    <n v="52"/>
    <x v="6"/>
    <n v="2.2000000000000002"/>
  </r>
  <r>
    <d v="2011-12-15T00:00:00"/>
    <x v="6"/>
    <n v="108"/>
    <x v="6"/>
    <n v="2.2000000000000002"/>
  </r>
  <r>
    <d v="2011-12-18T00:00:00"/>
    <x v="24"/>
    <n v="236"/>
    <x v="6"/>
    <n v="2.2000000000000002"/>
  </r>
  <r>
    <d v="2011-12-20T00:00:00"/>
    <x v="30"/>
    <n v="125"/>
    <x v="6"/>
    <n v="2.2000000000000002"/>
  </r>
  <r>
    <d v="2011-12-21T00:00:00"/>
    <x v="10"/>
    <n v="183"/>
    <x v="6"/>
    <n v="2.2000000000000002"/>
  </r>
  <r>
    <d v="2011-12-22T00:00:00"/>
    <x v="8"/>
    <n v="130"/>
    <x v="6"/>
    <n v="2.2000000000000002"/>
  </r>
  <r>
    <d v="2011-12-22T00:00:00"/>
    <x v="224"/>
    <n v="4"/>
    <x v="6"/>
    <n v="2.2000000000000002"/>
  </r>
  <r>
    <d v="2011-12-23T00:00:00"/>
    <x v="225"/>
    <n v="3"/>
    <x v="6"/>
    <n v="2.2000000000000002"/>
  </r>
  <r>
    <d v="2011-12-24T00:00:00"/>
    <x v="226"/>
    <n v="16"/>
    <x v="6"/>
    <n v="2.2000000000000002"/>
  </r>
  <r>
    <d v="2011-12-26T00:00:00"/>
    <x v="6"/>
    <n v="197"/>
    <x v="6"/>
    <n v="2.2000000000000002"/>
  </r>
  <r>
    <d v="2011-12-26T00:00:00"/>
    <x v="152"/>
    <n v="4"/>
    <x v="6"/>
    <n v="2.2000000000000002"/>
  </r>
  <r>
    <d v="2011-12-27T00:00:00"/>
    <x v="52"/>
    <n v="57"/>
    <x v="6"/>
    <n v="2.2000000000000002"/>
  </r>
  <r>
    <d v="2011-12-29T00:00:00"/>
    <x v="92"/>
    <n v="16"/>
    <x v="6"/>
    <n v="2.2000000000000002"/>
  </r>
  <r>
    <d v="2011-12-30T00:00:00"/>
    <x v="63"/>
    <n v="89"/>
    <x v="6"/>
    <n v="2.2000000000000002"/>
  </r>
  <r>
    <d v="2012-01-04T00:00:00"/>
    <x v="66"/>
    <n v="74"/>
    <x v="7"/>
    <n v="2.25"/>
  </r>
  <r>
    <d v="2012-01-05T00:00:00"/>
    <x v="9"/>
    <n v="243"/>
    <x v="7"/>
    <n v="2.25"/>
  </r>
  <r>
    <d v="2012-01-07T00:00:00"/>
    <x v="22"/>
    <n v="460"/>
    <x v="7"/>
    <n v="2.25"/>
  </r>
  <r>
    <d v="2012-01-07T00:00:00"/>
    <x v="227"/>
    <n v="20"/>
    <x v="7"/>
    <n v="2.25"/>
  </r>
  <r>
    <d v="2012-01-09T00:00:00"/>
    <x v="22"/>
    <n v="250"/>
    <x v="7"/>
    <n v="2.25"/>
  </r>
  <r>
    <d v="2012-01-15T00:00:00"/>
    <x v="10"/>
    <n v="78"/>
    <x v="7"/>
    <n v="2.25"/>
  </r>
  <r>
    <d v="2012-01-17T00:00:00"/>
    <x v="8"/>
    <n v="170"/>
    <x v="7"/>
    <n v="2.25"/>
  </r>
  <r>
    <d v="2012-01-19T00:00:00"/>
    <x v="52"/>
    <n v="128"/>
    <x v="7"/>
    <n v="2.25"/>
  </r>
  <r>
    <d v="2012-01-19T00:00:00"/>
    <x v="61"/>
    <n v="53"/>
    <x v="7"/>
    <n v="2.25"/>
  </r>
  <r>
    <d v="2012-01-20T00:00:00"/>
    <x v="14"/>
    <n v="223"/>
    <x v="7"/>
    <n v="2.25"/>
  </r>
  <r>
    <d v="2012-01-25T00:00:00"/>
    <x v="52"/>
    <n v="47"/>
    <x v="7"/>
    <n v="2.25"/>
  </r>
  <r>
    <d v="2012-01-25T00:00:00"/>
    <x v="37"/>
    <n v="112"/>
    <x v="7"/>
    <n v="2.25"/>
  </r>
  <r>
    <d v="2012-01-27T00:00:00"/>
    <x v="50"/>
    <n v="201"/>
    <x v="7"/>
    <n v="2.25"/>
  </r>
  <r>
    <d v="2012-01-28T00:00:00"/>
    <x v="25"/>
    <n v="121"/>
    <x v="7"/>
    <n v="2.25"/>
  </r>
  <r>
    <d v="2012-01-31T00:00:00"/>
    <x v="7"/>
    <n v="462"/>
    <x v="7"/>
    <n v="2.25"/>
  </r>
  <r>
    <d v="2012-02-02T00:00:00"/>
    <x v="22"/>
    <n v="333"/>
    <x v="7"/>
    <n v="2.25"/>
  </r>
  <r>
    <d v="2012-02-04T00:00:00"/>
    <x v="108"/>
    <n v="9"/>
    <x v="7"/>
    <n v="2.25"/>
  </r>
  <r>
    <d v="2012-02-06T00:00:00"/>
    <x v="25"/>
    <n v="104"/>
    <x v="7"/>
    <n v="2.25"/>
  </r>
  <r>
    <d v="2012-02-06T00:00:00"/>
    <x v="173"/>
    <n v="104"/>
    <x v="7"/>
    <n v="2.25"/>
  </r>
  <r>
    <d v="2012-02-08T00:00:00"/>
    <x v="18"/>
    <n v="78"/>
    <x v="7"/>
    <n v="2.25"/>
  </r>
  <r>
    <d v="2012-02-11T00:00:00"/>
    <x v="30"/>
    <n v="53"/>
    <x v="7"/>
    <n v="2.25"/>
  </r>
  <r>
    <d v="2012-02-12T00:00:00"/>
    <x v="45"/>
    <n v="305"/>
    <x v="7"/>
    <n v="2.25"/>
  </r>
  <r>
    <d v="2012-02-14T00:00:00"/>
    <x v="9"/>
    <n v="363"/>
    <x v="7"/>
    <n v="2.25"/>
  </r>
  <r>
    <d v="2012-02-16T00:00:00"/>
    <x v="228"/>
    <n v="19"/>
    <x v="7"/>
    <n v="2.25"/>
  </r>
  <r>
    <d v="2012-02-16T00:00:00"/>
    <x v="102"/>
    <n v="248"/>
    <x v="7"/>
    <n v="2.25"/>
  </r>
  <r>
    <d v="2012-02-16T00:00:00"/>
    <x v="19"/>
    <n v="64"/>
    <x v="7"/>
    <n v="2.25"/>
  </r>
  <r>
    <d v="2012-02-17T00:00:00"/>
    <x v="50"/>
    <n v="288"/>
    <x v="7"/>
    <n v="2.25"/>
  </r>
  <r>
    <d v="2012-02-18T00:00:00"/>
    <x v="144"/>
    <n v="18"/>
    <x v="7"/>
    <n v="2.25"/>
  </r>
  <r>
    <d v="2012-02-20T00:00:00"/>
    <x v="31"/>
    <n v="54"/>
    <x v="7"/>
    <n v="2.25"/>
  </r>
  <r>
    <d v="2012-02-20T00:00:00"/>
    <x v="201"/>
    <n v="3"/>
    <x v="7"/>
    <n v="2.25"/>
  </r>
  <r>
    <d v="2012-02-21T00:00:00"/>
    <x v="65"/>
    <n v="9"/>
    <x v="7"/>
    <n v="2.25"/>
  </r>
  <r>
    <d v="2012-02-22T00:00:00"/>
    <x v="149"/>
    <n v="19"/>
    <x v="7"/>
    <n v="2.25"/>
  </r>
  <r>
    <d v="2012-02-22T00:00:00"/>
    <x v="26"/>
    <n v="198"/>
    <x v="7"/>
    <n v="2.25"/>
  </r>
  <r>
    <d v="2012-02-27T00:00:00"/>
    <x v="5"/>
    <n v="417"/>
    <x v="7"/>
    <n v="2.25"/>
  </r>
  <r>
    <d v="2012-03-03T00:00:00"/>
    <x v="102"/>
    <n v="221"/>
    <x v="7"/>
    <n v="2.25"/>
  </r>
  <r>
    <d v="2012-03-03T00:00:00"/>
    <x v="18"/>
    <n v="53"/>
    <x v="7"/>
    <n v="2.25"/>
  </r>
  <r>
    <d v="2012-03-05T00:00:00"/>
    <x v="69"/>
    <n v="127"/>
    <x v="7"/>
    <n v="2.25"/>
  </r>
  <r>
    <d v="2012-03-06T00:00:00"/>
    <x v="14"/>
    <n v="340"/>
    <x v="7"/>
    <n v="2.25"/>
  </r>
  <r>
    <d v="2012-03-09T00:00:00"/>
    <x v="7"/>
    <n v="310"/>
    <x v="7"/>
    <n v="2.25"/>
  </r>
  <r>
    <d v="2012-03-11T00:00:00"/>
    <x v="222"/>
    <n v="8"/>
    <x v="7"/>
    <n v="2.25"/>
  </r>
  <r>
    <d v="2012-03-12T00:00:00"/>
    <x v="61"/>
    <n v="132"/>
    <x v="7"/>
    <n v="2.25"/>
  </r>
  <r>
    <d v="2012-03-12T00:00:00"/>
    <x v="26"/>
    <n v="168"/>
    <x v="7"/>
    <n v="2.25"/>
  </r>
  <r>
    <d v="2012-03-14T00:00:00"/>
    <x v="26"/>
    <n v="49"/>
    <x v="7"/>
    <n v="2.25"/>
  </r>
  <r>
    <d v="2012-03-16T00:00:00"/>
    <x v="37"/>
    <n v="140"/>
    <x v="7"/>
    <n v="2.25"/>
  </r>
  <r>
    <d v="2012-03-18T00:00:00"/>
    <x v="35"/>
    <n v="140"/>
    <x v="7"/>
    <n v="2.25"/>
  </r>
  <r>
    <d v="2012-03-18T00:00:00"/>
    <x v="23"/>
    <n v="194"/>
    <x v="7"/>
    <n v="2.25"/>
  </r>
  <r>
    <d v="2012-03-24T00:00:00"/>
    <x v="23"/>
    <n v="123"/>
    <x v="7"/>
    <n v="2.25"/>
  </r>
  <r>
    <d v="2012-03-24T00:00:00"/>
    <x v="74"/>
    <n v="11"/>
    <x v="7"/>
    <n v="2.25"/>
  </r>
  <r>
    <d v="2012-03-26T00:00:00"/>
    <x v="150"/>
    <n v="1"/>
    <x v="7"/>
    <n v="2.25"/>
  </r>
  <r>
    <d v="2012-03-27T00:00:00"/>
    <x v="9"/>
    <n v="267"/>
    <x v="7"/>
    <n v="2.25"/>
  </r>
  <r>
    <d v="2012-03-30T00:00:00"/>
    <x v="149"/>
    <n v="14"/>
    <x v="7"/>
    <n v="2.25"/>
  </r>
  <r>
    <d v="2012-03-31T00:00:00"/>
    <x v="20"/>
    <n v="160"/>
    <x v="7"/>
    <n v="2.25"/>
  </r>
  <r>
    <d v="2012-03-31T00:00:00"/>
    <x v="9"/>
    <n v="437"/>
    <x v="7"/>
    <n v="2.25"/>
  </r>
  <r>
    <d v="2012-04-04T00:00:00"/>
    <x v="123"/>
    <n v="71"/>
    <x v="7"/>
    <n v="2.25"/>
  </r>
  <r>
    <d v="2012-04-05T00:00:00"/>
    <x v="66"/>
    <n v="35"/>
    <x v="7"/>
    <n v="2.25"/>
  </r>
  <r>
    <d v="2012-04-06T00:00:00"/>
    <x v="22"/>
    <n v="116"/>
    <x v="7"/>
    <n v="2.25"/>
  </r>
  <r>
    <d v="2012-04-07T00:00:00"/>
    <x v="6"/>
    <n v="152"/>
    <x v="7"/>
    <n v="2.25"/>
  </r>
  <r>
    <d v="2012-04-12T00:00:00"/>
    <x v="7"/>
    <n v="309"/>
    <x v="7"/>
    <n v="2.25"/>
  </r>
  <r>
    <d v="2012-04-12T00:00:00"/>
    <x v="81"/>
    <n v="7"/>
    <x v="7"/>
    <n v="2.25"/>
  </r>
  <r>
    <d v="2012-04-12T00:00:00"/>
    <x v="102"/>
    <n v="353"/>
    <x v="7"/>
    <n v="2.25"/>
  </r>
  <r>
    <d v="2012-04-13T00:00:00"/>
    <x v="187"/>
    <n v="3"/>
    <x v="7"/>
    <n v="2.25"/>
  </r>
  <r>
    <d v="2012-04-14T00:00:00"/>
    <x v="14"/>
    <n v="166"/>
    <x v="7"/>
    <n v="2.25"/>
  </r>
  <r>
    <d v="2012-04-15T00:00:00"/>
    <x v="224"/>
    <n v="14"/>
    <x v="7"/>
    <n v="2.25"/>
  </r>
  <r>
    <d v="2012-04-15T00:00:00"/>
    <x v="6"/>
    <n v="141"/>
    <x v="7"/>
    <n v="2.25"/>
  </r>
  <r>
    <d v="2012-04-15T00:00:00"/>
    <x v="229"/>
    <n v="15"/>
    <x v="7"/>
    <n v="2.25"/>
  </r>
  <r>
    <d v="2012-04-21T00:00:00"/>
    <x v="22"/>
    <n v="157"/>
    <x v="7"/>
    <n v="2.25"/>
  </r>
  <r>
    <d v="2012-04-26T00:00:00"/>
    <x v="9"/>
    <n v="191"/>
    <x v="7"/>
    <n v="2.25"/>
  </r>
  <r>
    <d v="2012-04-27T00:00:00"/>
    <x v="36"/>
    <n v="7"/>
    <x v="7"/>
    <n v="2.25"/>
  </r>
  <r>
    <d v="2012-04-28T00:00:00"/>
    <x v="26"/>
    <n v="200"/>
    <x v="7"/>
    <n v="2.25"/>
  </r>
  <r>
    <d v="2012-05-04T00:00:00"/>
    <x v="149"/>
    <n v="15"/>
    <x v="7"/>
    <n v="2.25"/>
  </r>
  <r>
    <d v="2012-05-04T00:00:00"/>
    <x v="171"/>
    <n v="7"/>
    <x v="7"/>
    <n v="2.25"/>
  </r>
  <r>
    <d v="2012-05-04T00:00:00"/>
    <x v="14"/>
    <n v="235"/>
    <x v="7"/>
    <n v="2.25"/>
  </r>
  <r>
    <d v="2012-05-05T00:00:00"/>
    <x v="50"/>
    <n v="301"/>
    <x v="7"/>
    <n v="2.25"/>
  </r>
  <r>
    <d v="2012-05-07T00:00:00"/>
    <x v="5"/>
    <n v="136"/>
    <x v="7"/>
    <n v="2.25"/>
  </r>
  <r>
    <d v="2012-05-07T00:00:00"/>
    <x v="126"/>
    <n v="5"/>
    <x v="7"/>
    <n v="2.25"/>
  </r>
  <r>
    <d v="2012-05-08T00:00:00"/>
    <x v="7"/>
    <n v="280"/>
    <x v="7"/>
    <n v="2.25"/>
  </r>
  <r>
    <d v="2012-05-08T00:00:00"/>
    <x v="65"/>
    <n v="3"/>
    <x v="7"/>
    <n v="2.25"/>
  </r>
  <r>
    <d v="2012-05-11T00:00:00"/>
    <x v="206"/>
    <n v="14"/>
    <x v="7"/>
    <n v="2.25"/>
  </r>
  <r>
    <d v="2012-05-12T00:00:00"/>
    <x v="10"/>
    <n v="79"/>
    <x v="7"/>
    <n v="2.25"/>
  </r>
  <r>
    <d v="2012-05-13T00:00:00"/>
    <x v="173"/>
    <n v="86"/>
    <x v="7"/>
    <n v="2.25"/>
  </r>
  <r>
    <d v="2012-05-13T00:00:00"/>
    <x v="23"/>
    <n v="70"/>
    <x v="7"/>
    <n v="2.25"/>
  </r>
  <r>
    <d v="2012-05-14T00:00:00"/>
    <x v="20"/>
    <n v="189"/>
    <x v="7"/>
    <n v="2.25"/>
  </r>
  <r>
    <d v="2012-05-14T00:00:00"/>
    <x v="55"/>
    <n v="111"/>
    <x v="7"/>
    <n v="2.25"/>
  </r>
  <r>
    <d v="2012-05-17T00:00:00"/>
    <x v="19"/>
    <n v="158"/>
    <x v="7"/>
    <n v="2.25"/>
  </r>
  <r>
    <d v="2012-05-22T00:00:00"/>
    <x v="66"/>
    <n v="172"/>
    <x v="7"/>
    <n v="2.25"/>
  </r>
  <r>
    <d v="2012-05-23T00:00:00"/>
    <x v="50"/>
    <n v="179"/>
    <x v="7"/>
    <n v="2.25"/>
  </r>
  <r>
    <d v="2012-05-24T00:00:00"/>
    <x v="104"/>
    <n v="19"/>
    <x v="7"/>
    <n v="2.25"/>
  </r>
  <r>
    <d v="2012-05-24T00:00:00"/>
    <x v="28"/>
    <n v="57"/>
    <x v="7"/>
    <n v="2.25"/>
  </r>
  <r>
    <d v="2012-05-25T00:00:00"/>
    <x v="50"/>
    <n v="335"/>
    <x v="7"/>
    <n v="2.25"/>
  </r>
  <r>
    <d v="2012-05-31T00:00:00"/>
    <x v="164"/>
    <n v="12"/>
    <x v="7"/>
    <n v="2.25"/>
  </r>
  <r>
    <d v="2012-06-01T00:00:00"/>
    <x v="125"/>
    <n v="2"/>
    <x v="7"/>
    <n v="2.25"/>
  </r>
  <r>
    <d v="2012-06-01T00:00:00"/>
    <x v="50"/>
    <n v="237"/>
    <x v="7"/>
    <n v="2.25"/>
  </r>
  <r>
    <d v="2012-06-04T00:00:00"/>
    <x v="7"/>
    <n v="482"/>
    <x v="7"/>
    <n v="2.25"/>
  </r>
  <r>
    <d v="2012-06-04T00:00:00"/>
    <x v="125"/>
    <n v="8"/>
    <x v="7"/>
    <n v="2.25"/>
  </r>
  <r>
    <d v="2012-06-07T00:00:00"/>
    <x v="35"/>
    <n v="147"/>
    <x v="7"/>
    <n v="2.25"/>
  </r>
  <r>
    <d v="2012-06-09T00:00:00"/>
    <x v="22"/>
    <n v="224"/>
    <x v="7"/>
    <n v="2.25"/>
  </r>
  <r>
    <d v="2012-06-10T00:00:00"/>
    <x v="177"/>
    <n v="11"/>
    <x v="7"/>
    <n v="2.25"/>
  </r>
  <r>
    <d v="2012-06-14T00:00:00"/>
    <x v="37"/>
    <n v="184"/>
    <x v="7"/>
    <n v="2.25"/>
  </r>
  <r>
    <d v="2012-06-16T00:00:00"/>
    <x v="168"/>
    <n v="20"/>
    <x v="7"/>
    <n v="2.25"/>
  </r>
  <r>
    <d v="2012-06-16T00:00:00"/>
    <x v="50"/>
    <n v="221"/>
    <x v="7"/>
    <n v="2.25"/>
  </r>
  <r>
    <d v="2012-06-19T00:00:00"/>
    <x v="37"/>
    <n v="162"/>
    <x v="7"/>
    <n v="2.25"/>
  </r>
  <r>
    <d v="2012-06-23T00:00:00"/>
    <x v="91"/>
    <n v="19"/>
    <x v="7"/>
    <n v="2.25"/>
  </r>
  <r>
    <d v="2012-06-28T00:00:00"/>
    <x v="178"/>
    <n v="1"/>
    <x v="7"/>
    <n v="2.25"/>
  </r>
  <r>
    <d v="2012-06-30T00:00:00"/>
    <x v="12"/>
    <n v="122"/>
    <x v="7"/>
    <n v="2.25"/>
  </r>
  <r>
    <d v="2012-06-30T00:00:00"/>
    <x v="17"/>
    <n v="163"/>
    <x v="7"/>
    <n v="2.25"/>
  </r>
  <r>
    <d v="2012-07-01T00:00:00"/>
    <x v="66"/>
    <n v="29"/>
    <x v="7"/>
    <n v="2.25"/>
  </r>
  <r>
    <d v="2012-07-05T00:00:00"/>
    <x v="55"/>
    <n v="106"/>
    <x v="7"/>
    <n v="2.25"/>
  </r>
  <r>
    <d v="2012-07-06T00:00:00"/>
    <x v="14"/>
    <n v="112"/>
    <x v="7"/>
    <n v="2.25"/>
  </r>
  <r>
    <d v="2012-07-07T00:00:00"/>
    <x v="28"/>
    <n v="90"/>
    <x v="7"/>
    <n v="2.25"/>
  </r>
  <r>
    <d v="2012-07-09T00:00:00"/>
    <x v="16"/>
    <n v="7"/>
    <x v="7"/>
    <n v="2.25"/>
  </r>
  <r>
    <d v="2012-07-09T00:00:00"/>
    <x v="23"/>
    <n v="27"/>
    <x v="7"/>
    <n v="2.25"/>
  </r>
  <r>
    <d v="2012-07-09T00:00:00"/>
    <x v="61"/>
    <n v="185"/>
    <x v="7"/>
    <n v="2.25"/>
  </r>
  <r>
    <d v="2012-07-10T00:00:00"/>
    <x v="22"/>
    <n v="153"/>
    <x v="7"/>
    <n v="2.25"/>
  </r>
  <r>
    <d v="2012-07-12T00:00:00"/>
    <x v="61"/>
    <n v="109"/>
    <x v="7"/>
    <n v="2.25"/>
  </r>
  <r>
    <d v="2012-07-14T00:00:00"/>
    <x v="211"/>
    <n v="10"/>
    <x v="7"/>
    <n v="2.25"/>
  </r>
  <r>
    <d v="2012-07-14T00:00:00"/>
    <x v="79"/>
    <n v="10"/>
    <x v="7"/>
    <n v="2.25"/>
  </r>
  <r>
    <d v="2012-07-16T00:00:00"/>
    <x v="131"/>
    <n v="90"/>
    <x v="7"/>
    <n v="2.25"/>
  </r>
  <r>
    <d v="2012-07-16T00:00:00"/>
    <x v="58"/>
    <n v="34"/>
    <x v="7"/>
    <n v="2.25"/>
  </r>
  <r>
    <d v="2012-07-18T00:00:00"/>
    <x v="9"/>
    <n v="106"/>
    <x v="7"/>
    <n v="2.25"/>
  </r>
  <r>
    <d v="2012-07-19T00:00:00"/>
    <x v="9"/>
    <n v="229"/>
    <x v="7"/>
    <n v="2.25"/>
  </r>
  <r>
    <d v="2012-07-25T00:00:00"/>
    <x v="17"/>
    <n v="229"/>
    <x v="7"/>
    <n v="2.25"/>
  </r>
  <r>
    <d v="2012-07-25T00:00:00"/>
    <x v="47"/>
    <n v="20"/>
    <x v="7"/>
    <n v="2.25"/>
  </r>
  <r>
    <d v="2012-07-25T00:00:00"/>
    <x v="45"/>
    <n v="261"/>
    <x v="7"/>
    <n v="2.25"/>
  </r>
  <r>
    <d v="2012-07-28T00:00:00"/>
    <x v="147"/>
    <n v="10"/>
    <x v="7"/>
    <n v="2.25"/>
  </r>
  <r>
    <d v="2012-07-28T00:00:00"/>
    <x v="7"/>
    <n v="400"/>
    <x v="7"/>
    <n v="2.25"/>
  </r>
  <r>
    <d v="2012-08-01T00:00:00"/>
    <x v="14"/>
    <n v="401"/>
    <x v="7"/>
    <n v="2.25"/>
  </r>
  <r>
    <d v="2012-08-03T00:00:00"/>
    <x v="55"/>
    <n v="170"/>
    <x v="7"/>
    <n v="2.25"/>
  </r>
  <r>
    <d v="2012-08-04T00:00:00"/>
    <x v="22"/>
    <n v="124"/>
    <x v="7"/>
    <n v="2.25"/>
  </r>
  <r>
    <d v="2012-08-06T00:00:00"/>
    <x v="201"/>
    <n v="13"/>
    <x v="7"/>
    <n v="2.25"/>
  </r>
  <r>
    <d v="2012-08-09T00:00:00"/>
    <x v="19"/>
    <n v="87"/>
    <x v="7"/>
    <n v="2.25"/>
  </r>
  <r>
    <d v="2012-08-09T00:00:00"/>
    <x v="24"/>
    <n v="190"/>
    <x v="7"/>
    <n v="2.25"/>
  </r>
  <r>
    <d v="2012-08-09T00:00:00"/>
    <x v="50"/>
    <n v="349"/>
    <x v="7"/>
    <n v="2.25"/>
  </r>
  <r>
    <d v="2012-08-11T00:00:00"/>
    <x v="181"/>
    <n v="16"/>
    <x v="7"/>
    <n v="2.25"/>
  </r>
  <r>
    <d v="2012-08-12T00:00:00"/>
    <x v="71"/>
    <n v="42"/>
    <x v="7"/>
    <n v="2.25"/>
  </r>
  <r>
    <d v="2012-08-13T00:00:00"/>
    <x v="23"/>
    <n v="70"/>
    <x v="7"/>
    <n v="2.25"/>
  </r>
  <r>
    <d v="2012-08-15T00:00:00"/>
    <x v="52"/>
    <n v="189"/>
    <x v="7"/>
    <n v="2.25"/>
  </r>
  <r>
    <d v="2012-08-16T00:00:00"/>
    <x v="55"/>
    <n v="64"/>
    <x v="7"/>
    <n v="2.25"/>
  </r>
  <r>
    <d v="2012-08-20T00:00:00"/>
    <x v="35"/>
    <n v="76"/>
    <x v="7"/>
    <n v="2.25"/>
  </r>
  <r>
    <d v="2012-08-21T00:00:00"/>
    <x v="49"/>
    <n v="11"/>
    <x v="7"/>
    <n v="2.25"/>
  </r>
  <r>
    <d v="2012-08-21T00:00:00"/>
    <x v="66"/>
    <n v="96"/>
    <x v="7"/>
    <n v="2.25"/>
  </r>
  <r>
    <d v="2012-08-22T00:00:00"/>
    <x v="111"/>
    <n v="17"/>
    <x v="7"/>
    <n v="2.25"/>
  </r>
  <r>
    <d v="2012-08-22T00:00:00"/>
    <x v="18"/>
    <n v="92"/>
    <x v="7"/>
    <n v="2.25"/>
  </r>
  <r>
    <d v="2012-08-23T00:00:00"/>
    <x v="8"/>
    <n v="76"/>
    <x v="7"/>
    <n v="2.25"/>
  </r>
  <r>
    <d v="2012-08-25T00:00:00"/>
    <x v="10"/>
    <n v="77"/>
    <x v="7"/>
    <n v="2.25"/>
  </r>
  <r>
    <d v="2012-08-26T00:00:00"/>
    <x v="102"/>
    <n v="344"/>
    <x v="7"/>
    <n v="2.25"/>
  </r>
  <r>
    <d v="2012-08-26T00:00:00"/>
    <x v="7"/>
    <n v="218"/>
    <x v="7"/>
    <n v="2.25"/>
  </r>
  <r>
    <d v="2012-08-27T00:00:00"/>
    <x v="50"/>
    <n v="115"/>
    <x v="7"/>
    <n v="2.25"/>
  </r>
  <r>
    <d v="2012-08-28T00:00:00"/>
    <x v="80"/>
    <n v="143"/>
    <x v="7"/>
    <n v="2.25"/>
  </r>
  <r>
    <d v="2012-08-28T00:00:00"/>
    <x v="137"/>
    <n v="1"/>
    <x v="7"/>
    <n v="2.25"/>
  </r>
  <r>
    <d v="2012-09-02T00:00:00"/>
    <x v="69"/>
    <n v="133"/>
    <x v="7"/>
    <n v="2.25"/>
  </r>
  <r>
    <d v="2012-09-02T00:00:00"/>
    <x v="17"/>
    <n v="496"/>
    <x v="7"/>
    <n v="2.25"/>
  </r>
  <r>
    <d v="2012-09-02T00:00:00"/>
    <x v="108"/>
    <n v="5"/>
    <x v="7"/>
    <n v="2.25"/>
  </r>
  <r>
    <d v="2012-09-04T00:00:00"/>
    <x v="172"/>
    <n v="8"/>
    <x v="7"/>
    <n v="2.25"/>
  </r>
  <r>
    <d v="2012-09-05T00:00:00"/>
    <x v="52"/>
    <n v="59"/>
    <x v="7"/>
    <n v="2.25"/>
  </r>
  <r>
    <d v="2012-09-05T00:00:00"/>
    <x v="17"/>
    <n v="273"/>
    <x v="7"/>
    <n v="2.25"/>
  </r>
  <r>
    <d v="2012-09-06T00:00:00"/>
    <x v="9"/>
    <n v="165"/>
    <x v="7"/>
    <n v="2.25"/>
  </r>
  <r>
    <d v="2012-09-10T00:00:00"/>
    <x v="48"/>
    <n v="13"/>
    <x v="7"/>
    <n v="2.25"/>
  </r>
  <r>
    <d v="2012-09-11T00:00:00"/>
    <x v="69"/>
    <n v="143"/>
    <x v="7"/>
    <n v="2.25"/>
  </r>
  <r>
    <d v="2012-09-15T00:00:00"/>
    <x v="230"/>
    <n v="20"/>
    <x v="7"/>
    <n v="2.25"/>
  </r>
  <r>
    <d v="2012-09-19T00:00:00"/>
    <x v="54"/>
    <n v="4"/>
    <x v="7"/>
    <n v="2.25"/>
  </r>
  <r>
    <d v="2012-09-23T00:00:00"/>
    <x v="131"/>
    <n v="102"/>
    <x v="7"/>
    <n v="2.25"/>
  </r>
  <r>
    <d v="2012-09-25T00:00:00"/>
    <x v="6"/>
    <n v="155"/>
    <x v="7"/>
    <n v="2.25"/>
  </r>
  <r>
    <d v="2012-09-27T00:00:00"/>
    <x v="7"/>
    <n v="226"/>
    <x v="7"/>
    <n v="2.25"/>
  </r>
  <r>
    <d v="2012-09-27T00:00:00"/>
    <x v="14"/>
    <n v="346"/>
    <x v="7"/>
    <n v="2.25"/>
  </r>
  <r>
    <d v="2012-09-28T00:00:00"/>
    <x v="52"/>
    <n v="45"/>
    <x v="7"/>
    <n v="2.25"/>
  </r>
  <r>
    <d v="2012-09-30T00:00:00"/>
    <x v="151"/>
    <n v="11"/>
    <x v="7"/>
    <n v="2.25"/>
  </r>
  <r>
    <d v="2012-10-03T00:00:00"/>
    <x v="130"/>
    <n v="14"/>
    <x v="7"/>
    <n v="2.25"/>
  </r>
  <r>
    <d v="2012-10-08T00:00:00"/>
    <x v="51"/>
    <n v="12"/>
    <x v="7"/>
    <n v="2.25"/>
  </r>
  <r>
    <d v="2012-10-13T00:00:00"/>
    <x v="154"/>
    <n v="11"/>
    <x v="7"/>
    <n v="2.25"/>
  </r>
  <r>
    <d v="2012-10-13T00:00:00"/>
    <x v="26"/>
    <n v="142"/>
    <x v="7"/>
    <n v="2.25"/>
  </r>
  <r>
    <d v="2012-10-19T00:00:00"/>
    <x v="71"/>
    <n v="184"/>
    <x v="7"/>
    <n v="2.25"/>
  </r>
  <r>
    <d v="2012-10-20T00:00:00"/>
    <x v="45"/>
    <n v="390"/>
    <x v="7"/>
    <n v="2.25"/>
  </r>
  <r>
    <d v="2012-10-24T00:00:00"/>
    <x v="37"/>
    <n v="110"/>
    <x v="7"/>
    <n v="2.25"/>
  </r>
  <r>
    <d v="2012-10-25T00:00:00"/>
    <x v="19"/>
    <n v="92"/>
    <x v="7"/>
    <n v="2.25"/>
  </r>
  <r>
    <d v="2012-10-26T00:00:00"/>
    <x v="68"/>
    <n v="5"/>
    <x v="7"/>
    <n v="2.25"/>
  </r>
  <r>
    <d v="2012-10-26T00:00:00"/>
    <x v="229"/>
    <n v="2"/>
    <x v="7"/>
    <n v="2.25"/>
  </r>
  <r>
    <d v="2012-10-28T00:00:00"/>
    <x v="175"/>
    <n v="14"/>
    <x v="7"/>
    <n v="2.25"/>
  </r>
  <r>
    <d v="2012-10-31T00:00:00"/>
    <x v="84"/>
    <n v="6"/>
    <x v="7"/>
    <n v="2.25"/>
  </r>
  <r>
    <d v="2012-11-01T00:00:00"/>
    <x v="18"/>
    <n v="65"/>
    <x v="7"/>
    <n v="2.25"/>
  </r>
  <r>
    <d v="2012-11-01T00:00:00"/>
    <x v="69"/>
    <n v="45"/>
    <x v="7"/>
    <n v="2.25"/>
  </r>
  <r>
    <d v="2012-11-01T00:00:00"/>
    <x v="7"/>
    <n v="108"/>
    <x v="7"/>
    <n v="2.25"/>
  </r>
  <r>
    <d v="2012-11-02T00:00:00"/>
    <x v="37"/>
    <n v="159"/>
    <x v="7"/>
    <n v="2.25"/>
  </r>
  <r>
    <d v="2012-11-06T00:00:00"/>
    <x v="19"/>
    <n v="141"/>
    <x v="7"/>
    <n v="2.25"/>
  </r>
  <r>
    <d v="2012-11-06T00:00:00"/>
    <x v="38"/>
    <n v="14"/>
    <x v="7"/>
    <n v="2.25"/>
  </r>
  <r>
    <d v="2012-11-09T00:00:00"/>
    <x v="10"/>
    <n v="142"/>
    <x v="7"/>
    <n v="2.25"/>
  </r>
  <r>
    <d v="2012-11-10T00:00:00"/>
    <x v="9"/>
    <n v="167"/>
    <x v="7"/>
    <n v="2.25"/>
  </r>
  <r>
    <d v="2012-11-11T00:00:00"/>
    <x v="175"/>
    <n v="12"/>
    <x v="7"/>
    <n v="2.25"/>
  </r>
  <r>
    <d v="2012-11-16T00:00:00"/>
    <x v="28"/>
    <n v="187"/>
    <x v="7"/>
    <n v="2.25"/>
  </r>
  <r>
    <d v="2012-11-19T00:00:00"/>
    <x v="41"/>
    <n v="14"/>
    <x v="7"/>
    <n v="2.25"/>
  </r>
  <r>
    <d v="2012-11-22T00:00:00"/>
    <x v="165"/>
    <n v="10"/>
    <x v="7"/>
    <n v="2.25"/>
  </r>
  <r>
    <d v="2012-11-23T00:00:00"/>
    <x v="22"/>
    <n v="269"/>
    <x v="7"/>
    <n v="2.25"/>
  </r>
  <r>
    <d v="2012-11-23T00:00:00"/>
    <x v="5"/>
    <n v="328"/>
    <x v="7"/>
    <n v="2.25"/>
  </r>
  <r>
    <d v="2012-11-24T00:00:00"/>
    <x v="9"/>
    <n v="228"/>
    <x v="7"/>
    <n v="2.25"/>
  </r>
  <r>
    <d v="2012-11-26T00:00:00"/>
    <x v="2"/>
    <n v="12"/>
    <x v="7"/>
    <n v="2.25"/>
  </r>
  <r>
    <d v="2012-12-01T00:00:00"/>
    <x v="93"/>
    <n v="16"/>
    <x v="7"/>
    <n v="2.25"/>
  </r>
  <r>
    <d v="2012-12-04T00:00:00"/>
    <x v="17"/>
    <n v="233"/>
    <x v="7"/>
    <n v="2.25"/>
  </r>
  <r>
    <d v="2012-12-05T00:00:00"/>
    <x v="132"/>
    <n v="10"/>
    <x v="7"/>
    <n v="2.25"/>
  </r>
  <r>
    <d v="2012-12-08T00:00:00"/>
    <x v="10"/>
    <n v="168"/>
    <x v="7"/>
    <n v="2.25"/>
  </r>
  <r>
    <d v="2012-12-08T00:00:00"/>
    <x v="5"/>
    <n v="388"/>
    <x v="7"/>
    <n v="2.25"/>
  </r>
  <r>
    <d v="2012-12-09T00:00:00"/>
    <x v="50"/>
    <n v="319"/>
    <x v="7"/>
    <n v="2.25"/>
  </r>
  <r>
    <d v="2012-12-11T00:00:00"/>
    <x v="67"/>
    <n v="12"/>
    <x v="7"/>
    <n v="2.25"/>
  </r>
  <r>
    <d v="2012-12-13T00:00:00"/>
    <x v="173"/>
    <n v="150"/>
    <x v="7"/>
    <n v="2.25"/>
  </r>
  <r>
    <d v="2012-12-15T00:00:00"/>
    <x v="9"/>
    <n v="347"/>
    <x v="7"/>
    <n v="2.25"/>
  </r>
  <r>
    <d v="2012-12-16T00:00:00"/>
    <x v="23"/>
    <n v="177"/>
    <x v="7"/>
    <n v="2.25"/>
  </r>
  <r>
    <d v="2012-12-19T00:00:00"/>
    <x v="45"/>
    <n v="222"/>
    <x v="7"/>
    <n v="2.25"/>
  </r>
  <r>
    <d v="2012-12-30T00:00:00"/>
    <x v="49"/>
    <n v="9"/>
    <x v="7"/>
    <n v="2.25"/>
  </r>
  <r>
    <d v="2012-12-30T00:00:00"/>
    <x v="231"/>
    <n v="14"/>
    <x v="7"/>
    <n v="2.25"/>
  </r>
  <r>
    <d v="2013-01-01T00:00:00"/>
    <x v="3"/>
    <n v="7"/>
    <x v="8"/>
    <n v="2.2200000000000002"/>
  </r>
  <r>
    <d v="2013-01-05T00:00:00"/>
    <x v="66"/>
    <n v="171"/>
    <x v="8"/>
    <n v="2.2200000000000002"/>
  </r>
  <r>
    <d v="2013-01-09T00:00:00"/>
    <x v="208"/>
    <n v="16"/>
    <x v="8"/>
    <n v="2.2200000000000002"/>
  </r>
  <r>
    <d v="2013-01-10T00:00:00"/>
    <x v="18"/>
    <n v="176"/>
    <x v="8"/>
    <n v="2.2200000000000002"/>
  </r>
  <r>
    <d v="2013-01-13T00:00:00"/>
    <x v="55"/>
    <n v="37"/>
    <x v="8"/>
    <n v="2.2200000000000002"/>
  </r>
  <r>
    <d v="2013-01-16T00:00:00"/>
    <x v="18"/>
    <n v="186"/>
    <x v="8"/>
    <n v="2.2200000000000002"/>
  </r>
  <r>
    <d v="2013-01-16T00:00:00"/>
    <x v="61"/>
    <n v="45"/>
    <x v="8"/>
    <n v="2.2200000000000002"/>
  </r>
  <r>
    <d v="2013-01-20T00:00:00"/>
    <x v="52"/>
    <n v="186"/>
    <x v="8"/>
    <n v="2.2200000000000002"/>
  </r>
  <r>
    <d v="2013-01-20T00:00:00"/>
    <x v="14"/>
    <n v="211"/>
    <x v="8"/>
    <n v="2.2200000000000002"/>
  </r>
  <r>
    <d v="2013-01-26T00:00:00"/>
    <x v="9"/>
    <n v="330"/>
    <x v="8"/>
    <n v="2.2200000000000002"/>
  </r>
  <r>
    <d v="2013-01-27T00:00:00"/>
    <x v="14"/>
    <n v="134"/>
    <x v="8"/>
    <n v="2.2200000000000002"/>
  </r>
  <r>
    <d v="2013-01-27T00:00:00"/>
    <x v="9"/>
    <n v="459"/>
    <x v="8"/>
    <n v="2.2200000000000002"/>
  </r>
  <r>
    <d v="2013-01-28T00:00:00"/>
    <x v="26"/>
    <n v="185"/>
    <x v="8"/>
    <n v="2.2200000000000002"/>
  </r>
  <r>
    <d v="2013-01-29T00:00:00"/>
    <x v="67"/>
    <n v="3"/>
    <x v="8"/>
    <n v="2.2200000000000002"/>
  </r>
  <r>
    <d v="2013-01-31T00:00:00"/>
    <x v="30"/>
    <n v="181"/>
    <x v="8"/>
    <n v="2.2200000000000002"/>
  </r>
  <r>
    <d v="2013-02-04T00:00:00"/>
    <x v="17"/>
    <n v="441"/>
    <x v="8"/>
    <n v="2.2200000000000002"/>
  </r>
  <r>
    <d v="2013-02-05T00:00:00"/>
    <x v="45"/>
    <n v="487"/>
    <x v="8"/>
    <n v="2.2200000000000002"/>
  </r>
  <r>
    <d v="2013-02-05T00:00:00"/>
    <x v="52"/>
    <n v="56"/>
    <x v="8"/>
    <n v="2.2200000000000002"/>
  </r>
  <r>
    <d v="2013-02-09T00:00:00"/>
    <x v="12"/>
    <n v="23"/>
    <x v="8"/>
    <n v="2.2200000000000002"/>
  </r>
  <r>
    <d v="2013-02-09T00:00:00"/>
    <x v="131"/>
    <n v="113"/>
    <x v="8"/>
    <n v="2.2200000000000002"/>
  </r>
  <r>
    <d v="2013-02-10T00:00:00"/>
    <x v="200"/>
    <n v="19"/>
    <x v="8"/>
    <n v="2.2200000000000002"/>
  </r>
  <r>
    <d v="2013-02-11T00:00:00"/>
    <x v="78"/>
    <n v="188"/>
    <x v="8"/>
    <n v="2.2200000000000002"/>
  </r>
  <r>
    <d v="2013-02-11T00:00:00"/>
    <x v="7"/>
    <n v="338"/>
    <x v="8"/>
    <n v="2.2200000000000002"/>
  </r>
  <r>
    <d v="2013-02-12T00:00:00"/>
    <x v="31"/>
    <n v="80"/>
    <x v="8"/>
    <n v="2.2200000000000002"/>
  </r>
  <r>
    <d v="2013-02-13T00:00:00"/>
    <x v="171"/>
    <n v="20"/>
    <x v="8"/>
    <n v="2.2200000000000002"/>
  </r>
  <r>
    <d v="2013-02-16T00:00:00"/>
    <x v="159"/>
    <n v="1"/>
    <x v="8"/>
    <n v="2.2200000000000002"/>
  </r>
  <r>
    <d v="2013-02-17T00:00:00"/>
    <x v="52"/>
    <n v="200"/>
    <x v="8"/>
    <n v="2.2200000000000002"/>
  </r>
  <r>
    <d v="2013-02-18T00:00:00"/>
    <x v="5"/>
    <n v="429"/>
    <x v="8"/>
    <n v="2.2200000000000002"/>
  </r>
  <r>
    <d v="2013-02-19T00:00:00"/>
    <x v="12"/>
    <n v="183"/>
    <x v="8"/>
    <n v="2.2200000000000002"/>
  </r>
  <r>
    <d v="2013-02-20T00:00:00"/>
    <x v="10"/>
    <n v="26"/>
    <x v="8"/>
    <n v="2.2200000000000002"/>
  </r>
  <r>
    <d v="2013-02-21T00:00:00"/>
    <x v="180"/>
    <n v="2"/>
    <x v="8"/>
    <n v="2.2200000000000002"/>
  </r>
  <r>
    <d v="2013-02-23T00:00:00"/>
    <x v="7"/>
    <n v="174"/>
    <x v="8"/>
    <n v="2.2200000000000002"/>
  </r>
  <r>
    <d v="2013-02-24T00:00:00"/>
    <x v="52"/>
    <n v="98"/>
    <x v="8"/>
    <n v="2.2200000000000002"/>
  </r>
  <r>
    <d v="2013-02-24T00:00:00"/>
    <x v="185"/>
    <n v="11"/>
    <x v="8"/>
    <n v="2.2200000000000002"/>
  </r>
  <r>
    <d v="2013-02-27T00:00:00"/>
    <x v="28"/>
    <n v="58"/>
    <x v="8"/>
    <n v="2.2200000000000002"/>
  </r>
  <r>
    <d v="2013-03-03T00:00:00"/>
    <x v="15"/>
    <n v="17"/>
    <x v="8"/>
    <n v="2.2200000000000002"/>
  </r>
  <r>
    <d v="2013-03-04T00:00:00"/>
    <x v="17"/>
    <n v="143"/>
    <x v="8"/>
    <n v="2.2200000000000002"/>
  </r>
  <r>
    <d v="2013-03-06T00:00:00"/>
    <x v="52"/>
    <n v="108"/>
    <x v="8"/>
    <n v="2.2200000000000002"/>
  </r>
  <r>
    <d v="2013-03-13T00:00:00"/>
    <x v="102"/>
    <n v="424"/>
    <x v="8"/>
    <n v="2.2200000000000002"/>
  </r>
  <r>
    <d v="2013-03-18T00:00:00"/>
    <x v="221"/>
    <n v="9"/>
    <x v="8"/>
    <n v="2.2200000000000002"/>
  </r>
  <r>
    <d v="2013-03-19T00:00:00"/>
    <x v="28"/>
    <n v="135"/>
    <x v="8"/>
    <n v="2.2200000000000002"/>
  </r>
  <r>
    <d v="2013-03-23T00:00:00"/>
    <x v="14"/>
    <n v="202"/>
    <x v="8"/>
    <n v="2.2200000000000002"/>
  </r>
  <r>
    <d v="2013-03-24T00:00:00"/>
    <x v="45"/>
    <n v="459"/>
    <x v="8"/>
    <n v="2.2200000000000002"/>
  </r>
  <r>
    <d v="2013-03-28T00:00:00"/>
    <x v="58"/>
    <n v="107"/>
    <x v="8"/>
    <n v="2.2200000000000002"/>
  </r>
  <r>
    <d v="2013-03-29T00:00:00"/>
    <x v="35"/>
    <n v="37"/>
    <x v="8"/>
    <n v="2.2200000000000002"/>
  </r>
  <r>
    <d v="2013-03-30T00:00:00"/>
    <x v="61"/>
    <n v="43"/>
    <x v="8"/>
    <n v="2.2200000000000002"/>
  </r>
  <r>
    <d v="2013-04-01T00:00:00"/>
    <x v="9"/>
    <n v="352"/>
    <x v="8"/>
    <n v="2.2200000000000002"/>
  </r>
  <r>
    <d v="2013-04-04T00:00:00"/>
    <x v="18"/>
    <n v="94"/>
    <x v="8"/>
    <n v="2.2200000000000002"/>
  </r>
  <r>
    <d v="2013-04-04T00:00:00"/>
    <x v="66"/>
    <n v="112"/>
    <x v="8"/>
    <n v="2.2200000000000002"/>
  </r>
  <r>
    <d v="2013-04-05T00:00:00"/>
    <x v="61"/>
    <n v="136"/>
    <x v="8"/>
    <n v="2.2200000000000002"/>
  </r>
  <r>
    <d v="2013-04-06T00:00:00"/>
    <x v="78"/>
    <n v="56"/>
    <x v="8"/>
    <n v="2.2200000000000002"/>
  </r>
  <r>
    <d v="2013-04-08T00:00:00"/>
    <x v="14"/>
    <n v="286"/>
    <x v="8"/>
    <n v="2.2200000000000002"/>
  </r>
  <r>
    <d v="2013-04-09T00:00:00"/>
    <x v="7"/>
    <n v="296"/>
    <x v="8"/>
    <n v="2.2200000000000002"/>
  </r>
  <r>
    <d v="2013-04-09T00:00:00"/>
    <x v="25"/>
    <n v="81"/>
    <x v="8"/>
    <n v="2.2200000000000002"/>
  </r>
  <r>
    <d v="2013-04-10T00:00:00"/>
    <x v="14"/>
    <n v="231"/>
    <x v="8"/>
    <n v="2.2200000000000002"/>
  </r>
  <r>
    <d v="2013-04-11T00:00:00"/>
    <x v="17"/>
    <n v="149"/>
    <x v="8"/>
    <n v="2.2200000000000002"/>
  </r>
  <r>
    <d v="2013-04-11T00:00:00"/>
    <x v="132"/>
    <n v="3"/>
    <x v="8"/>
    <n v="2.2200000000000002"/>
  </r>
  <r>
    <d v="2013-04-12T00:00:00"/>
    <x v="14"/>
    <n v="311"/>
    <x v="8"/>
    <n v="2.2200000000000002"/>
  </r>
  <r>
    <d v="2013-04-15T00:00:00"/>
    <x v="66"/>
    <n v="121"/>
    <x v="8"/>
    <n v="2.2200000000000002"/>
  </r>
  <r>
    <d v="2013-04-16T00:00:00"/>
    <x v="153"/>
    <n v="15"/>
    <x v="8"/>
    <n v="2.2200000000000002"/>
  </r>
  <r>
    <d v="2013-04-17T00:00:00"/>
    <x v="136"/>
    <n v="14"/>
    <x v="8"/>
    <n v="2.2200000000000002"/>
  </r>
  <r>
    <d v="2013-04-17T00:00:00"/>
    <x v="7"/>
    <n v="240"/>
    <x v="8"/>
    <n v="2.2200000000000002"/>
  </r>
  <r>
    <d v="2013-04-19T00:00:00"/>
    <x v="56"/>
    <n v="12"/>
    <x v="8"/>
    <n v="2.2200000000000002"/>
  </r>
  <r>
    <d v="2013-04-21T00:00:00"/>
    <x v="199"/>
    <n v="1"/>
    <x v="8"/>
    <n v="2.2200000000000002"/>
  </r>
  <r>
    <d v="2013-04-24T00:00:00"/>
    <x v="232"/>
    <n v="12"/>
    <x v="8"/>
    <n v="2.2200000000000002"/>
  </r>
  <r>
    <d v="2013-04-27T00:00:00"/>
    <x v="18"/>
    <n v="190"/>
    <x v="8"/>
    <n v="2.2200000000000002"/>
  </r>
  <r>
    <d v="2013-04-28T00:00:00"/>
    <x v="63"/>
    <n v="179"/>
    <x v="8"/>
    <n v="2.2200000000000002"/>
  </r>
  <r>
    <d v="2013-04-30T00:00:00"/>
    <x v="22"/>
    <n v="106"/>
    <x v="8"/>
    <n v="2.2200000000000002"/>
  </r>
  <r>
    <d v="2013-05-02T00:00:00"/>
    <x v="7"/>
    <n v="267"/>
    <x v="8"/>
    <n v="2.2200000000000002"/>
  </r>
  <r>
    <d v="2013-05-02T00:00:00"/>
    <x v="123"/>
    <n v="66"/>
    <x v="8"/>
    <n v="2.2200000000000002"/>
  </r>
  <r>
    <d v="2013-05-04T00:00:00"/>
    <x v="14"/>
    <n v="471"/>
    <x v="8"/>
    <n v="2.2200000000000002"/>
  </r>
  <r>
    <d v="2013-05-05T00:00:00"/>
    <x v="60"/>
    <n v="5"/>
    <x v="8"/>
    <n v="2.2200000000000002"/>
  </r>
  <r>
    <d v="2013-05-07T00:00:00"/>
    <x v="221"/>
    <n v="11"/>
    <x v="8"/>
    <n v="2.2200000000000002"/>
  </r>
  <r>
    <d v="2013-05-09T00:00:00"/>
    <x v="71"/>
    <n v="103"/>
    <x v="8"/>
    <n v="2.2200000000000002"/>
  </r>
  <r>
    <d v="2013-05-09T00:00:00"/>
    <x v="19"/>
    <n v="92"/>
    <x v="8"/>
    <n v="2.2200000000000002"/>
  </r>
  <r>
    <d v="2013-05-11T00:00:00"/>
    <x v="10"/>
    <n v="115"/>
    <x v="8"/>
    <n v="2.2200000000000002"/>
  </r>
  <r>
    <d v="2013-05-12T00:00:00"/>
    <x v="52"/>
    <n v="62"/>
    <x v="8"/>
    <n v="2.2200000000000002"/>
  </r>
  <r>
    <d v="2013-05-12T00:00:00"/>
    <x v="5"/>
    <n v="420"/>
    <x v="8"/>
    <n v="2.2200000000000002"/>
  </r>
  <r>
    <d v="2013-05-12T00:00:00"/>
    <x v="30"/>
    <n v="81"/>
    <x v="8"/>
    <n v="2.2200000000000002"/>
  </r>
  <r>
    <d v="2013-05-13T00:00:00"/>
    <x v="9"/>
    <n v="412"/>
    <x v="8"/>
    <n v="2.2200000000000002"/>
  </r>
  <r>
    <d v="2013-05-15T00:00:00"/>
    <x v="45"/>
    <n v="377"/>
    <x v="8"/>
    <n v="2.2200000000000002"/>
  </r>
  <r>
    <d v="2013-05-20T00:00:00"/>
    <x v="45"/>
    <n v="461"/>
    <x v="8"/>
    <n v="2.2200000000000002"/>
  </r>
  <r>
    <d v="2013-05-20T00:00:00"/>
    <x v="71"/>
    <n v="138"/>
    <x v="8"/>
    <n v="2.2200000000000002"/>
  </r>
  <r>
    <d v="2013-05-24T00:00:00"/>
    <x v="47"/>
    <n v="17"/>
    <x v="8"/>
    <n v="2.2200000000000002"/>
  </r>
  <r>
    <d v="2013-05-28T00:00:00"/>
    <x v="197"/>
    <n v="8"/>
    <x v="8"/>
    <n v="2.2200000000000002"/>
  </r>
  <r>
    <d v="2013-05-30T00:00:00"/>
    <x v="9"/>
    <n v="448"/>
    <x v="8"/>
    <n v="2.2200000000000002"/>
  </r>
  <r>
    <d v="2013-06-01T00:00:00"/>
    <x v="9"/>
    <n v="240"/>
    <x v="8"/>
    <n v="2.2200000000000002"/>
  </r>
  <r>
    <d v="2013-06-02T00:00:00"/>
    <x v="22"/>
    <n v="388"/>
    <x v="8"/>
    <n v="2.2200000000000002"/>
  </r>
  <r>
    <d v="2013-06-04T00:00:00"/>
    <x v="7"/>
    <n v="455"/>
    <x v="8"/>
    <n v="2.2200000000000002"/>
  </r>
  <r>
    <d v="2013-06-04T00:00:00"/>
    <x v="17"/>
    <n v="269"/>
    <x v="8"/>
    <n v="2.2200000000000002"/>
  </r>
  <r>
    <d v="2013-06-07T00:00:00"/>
    <x v="6"/>
    <n v="81"/>
    <x v="8"/>
    <n v="2.2200000000000002"/>
  </r>
  <r>
    <d v="2013-06-07T00:00:00"/>
    <x v="10"/>
    <n v="99"/>
    <x v="8"/>
    <n v="2.2200000000000002"/>
  </r>
  <r>
    <d v="2013-06-12T00:00:00"/>
    <x v="170"/>
    <n v="12"/>
    <x v="8"/>
    <n v="2.2200000000000002"/>
  </r>
  <r>
    <d v="2013-06-14T00:00:00"/>
    <x v="233"/>
    <n v="4"/>
    <x v="8"/>
    <n v="2.2200000000000002"/>
  </r>
  <r>
    <d v="2013-06-15T00:00:00"/>
    <x v="30"/>
    <n v="132"/>
    <x v="8"/>
    <n v="2.2200000000000002"/>
  </r>
  <r>
    <d v="2013-06-16T00:00:00"/>
    <x v="131"/>
    <n v="83"/>
    <x v="8"/>
    <n v="2.2200000000000002"/>
  </r>
  <r>
    <d v="2013-06-21T00:00:00"/>
    <x v="205"/>
    <n v="7"/>
    <x v="8"/>
    <n v="2.2200000000000002"/>
  </r>
  <r>
    <d v="2013-06-22T00:00:00"/>
    <x v="154"/>
    <n v="9"/>
    <x v="8"/>
    <n v="2.2200000000000002"/>
  </r>
  <r>
    <d v="2013-06-23T00:00:00"/>
    <x v="159"/>
    <n v="20"/>
    <x v="8"/>
    <n v="2.2200000000000002"/>
  </r>
  <r>
    <d v="2013-06-24T00:00:00"/>
    <x v="10"/>
    <n v="98"/>
    <x v="8"/>
    <n v="2.2200000000000002"/>
  </r>
  <r>
    <d v="2013-06-26T00:00:00"/>
    <x v="137"/>
    <n v="9"/>
    <x v="8"/>
    <n v="2.2200000000000002"/>
  </r>
  <r>
    <d v="2013-06-28T00:00:00"/>
    <x v="64"/>
    <n v="13"/>
    <x v="8"/>
    <n v="2.2200000000000002"/>
  </r>
  <r>
    <d v="2013-07-01T00:00:00"/>
    <x v="50"/>
    <n v="424"/>
    <x v="8"/>
    <n v="2.2200000000000002"/>
  </r>
  <r>
    <d v="2013-07-06T00:00:00"/>
    <x v="39"/>
    <n v="31"/>
    <x v="8"/>
    <n v="2.2200000000000002"/>
  </r>
  <r>
    <d v="2013-07-07T00:00:00"/>
    <x v="57"/>
    <n v="18"/>
    <x v="8"/>
    <n v="2.2200000000000002"/>
  </r>
  <r>
    <d v="2013-07-09T00:00:00"/>
    <x v="6"/>
    <n v="172"/>
    <x v="8"/>
    <n v="2.2200000000000002"/>
  </r>
  <r>
    <d v="2013-07-09T00:00:00"/>
    <x v="45"/>
    <n v="373"/>
    <x v="8"/>
    <n v="2.2200000000000002"/>
  </r>
  <r>
    <d v="2013-07-10T00:00:00"/>
    <x v="17"/>
    <n v="299"/>
    <x v="8"/>
    <n v="2.2200000000000002"/>
  </r>
  <r>
    <d v="2013-07-16T00:00:00"/>
    <x v="37"/>
    <n v="20"/>
    <x v="8"/>
    <n v="2.2200000000000002"/>
  </r>
  <r>
    <d v="2013-07-17T00:00:00"/>
    <x v="69"/>
    <n v="89"/>
    <x v="8"/>
    <n v="2.2200000000000002"/>
  </r>
  <r>
    <d v="2013-07-17T00:00:00"/>
    <x v="35"/>
    <n v="60"/>
    <x v="8"/>
    <n v="2.2200000000000002"/>
  </r>
  <r>
    <d v="2013-07-20T00:00:00"/>
    <x v="3"/>
    <n v="5"/>
    <x v="8"/>
    <n v="2.2200000000000002"/>
  </r>
  <r>
    <d v="2013-07-21T00:00:00"/>
    <x v="102"/>
    <n v="125"/>
    <x v="8"/>
    <n v="2.2200000000000002"/>
  </r>
  <r>
    <d v="2013-07-21T00:00:00"/>
    <x v="12"/>
    <n v="177"/>
    <x v="8"/>
    <n v="2.2200000000000002"/>
  </r>
  <r>
    <d v="2013-07-22T00:00:00"/>
    <x v="20"/>
    <n v="58"/>
    <x v="8"/>
    <n v="2.2200000000000002"/>
  </r>
  <r>
    <d v="2013-07-23T00:00:00"/>
    <x v="19"/>
    <n v="174"/>
    <x v="8"/>
    <n v="2.2200000000000002"/>
  </r>
  <r>
    <d v="2013-07-24T00:00:00"/>
    <x v="7"/>
    <n v="485"/>
    <x v="8"/>
    <n v="2.2200000000000002"/>
  </r>
  <r>
    <d v="2013-07-26T00:00:00"/>
    <x v="232"/>
    <n v="7"/>
    <x v="8"/>
    <n v="2.2200000000000002"/>
  </r>
  <r>
    <d v="2013-07-27T00:00:00"/>
    <x v="9"/>
    <n v="109"/>
    <x v="8"/>
    <n v="2.2200000000000002"/>
  </r>
  <r>
    <d v="2013-07-30T00:00:00"/>
    <x v="6"/>
    <n v="116"/>
    <x v="8"/>
    <n v="2.2200000000000002"/>
  </r>
  <r>
    <d v="2013-07-31T00:00:00"/>
    <x v="39"/>
    <n v="125"/>
    <x v="8"/>
    <n v="2.2200000000000002"/>
  </r>
  <r>
    <d v="2013-07-31T00:00:00"/>
    <x v="222"/>
    <n v="15"/>
    <x v="8"/>
    <n v="2.2200000000000002"/>
  </r>
  <r>
    <d v="2013-08-02T00:00:00"/>
    <x v="177"/>
    <n v="4"/>
    <x v="8"/>
    <n v="2.2200000000000002"/>
  </r>
  <r>
    <d v="2013-08-03T00:00:00"/>
    <x v="144"/>
    <n v="13"/>
    <x v="8"/>
    <n v="2.2200000000000002"/>
  </r>
  <r>
    <d v="2013-08-05T00:00:00"/>
    <x v="102"/>
    <n v="338"/>
    <x v="8"/>
    <n v="2.2200000000000002"/>
  </r>
  <r>
    <d v="2013-08-06T00:00:00"/>
    <x v="167"/>
    <n v="2"/>
    <x v="8"/>
    <n v="2.2200000000000002"/>
  </r>
  <r>
    <d v="2013-08-07T00:00:00"/>
    <x v="37"/>
    <n v="108"/>
    <x v="8"/>
    <n v="2.2200000000000002"/>
  </r>
  <r>
    <d v="2013-08-08T00:00:00"/>
    <x v="61"/>
    <n v="119"/>
    <x v="8"/>
    <n v="2.2200000000000002"/>
  </r>
  <r>
    <d v="2013-08-09T00:00:00"/>
    <x v="7"/>
    <n v="385"/>
    <x v="8"/>
    <n v="2.2200000000000002"/>
  </r>
  <r>
    <d v="2013-08-09T00:00:00"/>
    <x v="45"/>
    <n v="239"/>
    <x v="8"/>
    <n v="2.2200000000000002"/>
  </r>
  <r>
    <d v="2013-08-12T00:00:00"/>
    <x v="229"/>
    <n v="8"/>
    <x v="8"/>
    <n v="2.2200000000000002"/>
  </r>
  <r>
    <d v="2013-08-13T00:00:00"/>
    <x v="17"/>
    <n v="219"/>
    <x v="8"/>
    <n v="2.2200000000000002"/>
  </r>
  <r>
    <d v="2013-08-17T00:00:00"/>
    <x v="25"/>
    <n v="40"/>
    <x v="8"/>
    <n v="2.2200000000000002"/>
  </r>
  <r>
    <d v="2013-08-17T00:00:00"/>
    <x v="102"/>
    <n v="166"/>
    <x v="8"/>
    <n v="2.2200000000000002"/>
  </r>
  <r>
    <d v="2013-08-18T00:00:00"/>
    <x v="66"/>
    <n v="168"/>
    <x v="8"/>
    <n v="2.2200000000000002"/>
  </r>
  <r>
    <d v="2013-08-19T00:00:00"/>
    <x v="131"/>
    <n v="96"/>
    <x v="8"/>
    <n v="2.2200000000000002"/>
  </r>
  <r>
    <d v="2013-08-20T00:00:00"/>
    <x v="10"/>
    <n v="23"/>
    <x v="8"/>
    <n v="2.2200000000000002"/>
  </r>
  <r>
    <d v="2013-08-23T00:00:00"/>
    <x v="177"/>
    <n v="8"/>
    <x v="8"/>
    <n v="2.2200000000000002"/>
  </r>
  <r>
    <d v="2013-08-23T00:00:00"/>
    <x v="106"/>
    <n v="1"/>
    <x v="8"/>
    <n v="2.2200000000000002"/>
  </r>
  <r>
    <d v="2013-08-23T00:00:00"/>
    <x v="15"/>
    <n v="4"/>
    <x v="8"/>
    <n v="2.2200000000000002"/>
  </r>
  <r>
    <d v="2013-08-26T00:00:00"/>
    <x v="120"/>
    <n v="170"/>
    <x v="8"/>
    <n v="2.2200000000000002"/>
  </r>
  <r>
    <d v="2013-08-28T00:00:00"/>
    <x v="45"/>
    <n v="193"/>
    <x v="8"/>
    <n v="2.2200000000000002"/>
  </r>
  <r>
    <d v="2013-08-31T00:00:00"/>
    <x v="234"/>
    <n v="5"/>
    <x v="8"/>
    <n v="2.2200000000000002"/>
  </r>
  <r>
    <d v="2013-09-03T00:00:00"/>
    <x v="62"/>
    <n v="5"/>
    <x v="8"/>
    <n v="2.2200000000000002"/>
  </r>
  <r>
    <d v="2013-09-03T00:00:00"/>
    <x v="64"/>
    <n v="15"/>
    <x v="8"/>
    <n v="2.2200000000000002"/>
  </r>
  <r>
    <d v="2013-09-08T00:00:00"/>
    <x v="109"/>
    <n v="14"/>
    <x v="8"/>
    <n v="2.2200000000000002"/>
  </r>
  <r>
    <d v="2013-09-08T00:00:00"/>
    <x v="37"/>
    <n v="96"/>
    <x v="8"/>
    <n v="2.2200000000000002"/>
  </r>
  <r>
    <d v="2013-09-12T00:00:00"/>
    <x v="162"/>
    <n v="1"/>
    <x v="8"/>
    <n v="2.2200000000000002"/>
  </r>
  <r>
    <d v="2013-09-16T00:00:00"/>
    <x v="69"/>
    <n v="164"/>
    <x v="8"/>
    <n v="2.2200000000000002"/>
  </r>
  <r>
    <d v="2013-09-17T00:00:00"/>
    <x v="22"/>
    <n v="105"/>
    <x v="8"/>
    <n v="2.2200000000000002"/>
  </r>
  <r>
    <d v="2013-09-19T00:00:00"/>
    <x v="210"/>
    <n v="17"/>
    <x v="8"/>
    <n v="2.2200000000000002"/>
  </r>
  <r>
    <d v="2013-09-21T00:00:00"/>
    <x v="200"/>
    <n v="5"/>
    <x v="8"/>
    <n v="2.2200000000000002"/>
  </r>
  <r>
    <d v="2013-09-26T00:00:00"/>
    <x v="45"/>
    <n v="212"/>
    <x v="8"/>
    <n v="2.2200000000000002"/>
  </r>
  <r>
    <d v="2013-09-26T00:00:00"/>
    <x v="9"/>
    <n v="128"/>
    <x v="8"/>
    <n v="2.2200000000000002"/>
  </r>
  <r>
    <d v="2013-09-26T00:00:00"/>
    <x v="28"/>
    <n v="147"/>
    <x v="8"/>
    <n v="2.2200000000000002"/>
  </r>
  <r>
    <d v="2013-09-27T00:00:00"/>
    <x v="14"/>
    <n v="436"/>
    <x v="8"/>
    <n v="2.2200000000000002"/>
  </r>
  <r>
    <d v="2013-09-28T00:00:00"/>
    <x v="235"/>
    <n v="4"/>
    <x v="8"/>
    <n v="2.2200000000000002"/>
  </r>
  <r>
    <d v="2013-09-28T00:00:00"/>
    <x v="154"/>
    <n v="4"/>
    <x v="8"/>
    <n v="2.2200000000000002"/>
  </r>
  <r>
    <d v="2013-10-04T00:00:00"/>
    <x v="131"/>
    <n v="78"/>
    <x v="8"/>
    <n v="2.2200000000000002"/>
  </r>
  <r>
    <d v="2013-10-11T00:00:00"/>
    <x v="10"/>
    <n v="159"/>
    <x v="8"/>
    <n v="2.2200000000000002"/>
  </r>
  <r>
    <d v="2013-10-11T00:00:00"/>
    <x v="8"/>
    <n v="103"/>
    <x v="8"/>
    <n v="2.2200000000000002"/>
  </r>
  <r>
    <d v="2013-10-12T00:00:00"/>
    <x v="52"/>
    <n v="57"/>
    <x v="8"/>
    <n v="2.2200000000000002"/>
  </r>
  <r>
    <d v="2013-10-12T00:00:00"/>
    <x v="20"/>
    <n v="121"/>
    <x v="8"/>
    <n v="2.2200000000000002"/>
  </r>
  <r>
    <d v="2013-10-12T00:00:00"/>
    <x v="77"/>
    <n v="14"/>
    <x v="8"/>
    <n v="2.2200000000000002"/>
  </r>
  <r>
    <d v="2013-10-13T00:00:00"/>
    <x v="44"/>
    <n v="2"/>
    <x v="8"/>
    <n v="2.2200000000000002"/>
  </r>
  <r>
    <d v="2013-10-13T00:00:00"/>
    <x v="53"/>
    <n v="19"/>
    <x v="8"/>
    <n v="2.2200000000000002"/>
  </r>
  <r>
    <d v="2013-10-14T00:00:00"/>
    <x v="236"/>
    <n v="20"/>
    <x v="8"/>
    <n v="2.2200000000000002"/>
  </r>
  <r>
    <d v="2013-10-15T00:00:00"/>
    <x v="14"/>
    <n v="367"/>
    <x v="8"/>
    <n v="2.2200000000000002"/>
  </r>
  <r>
    <d v="2013-10-15T00:00:00"/>
    <x v="9"/>
    <n v="458"/>
    <x v="8"/>
    <n v="2.2200000000000002"/>
  </r>
  <r>
    <d v="2013-10-16T00:00:00"/>
    <x v="45"/>
    <n v="100"/>
    <x v="8"/>
    <n v="2.2200000000000002"/>
  </r>
  <r>
    <d v="2013-10-16T00:00:00"/>
    <x v="6"/>
    <n v="62"/>
    <x v="8"/>
    <n v="2.2200000000000002"/>
  </r>
  <r>
    <d v="2013-10-20T00:00:00"/>
    <x v="6"/>
    <n v="184"/>
    <x v="8"/>
    <n v="2.2200000000000002"/>
  </r>
  <r>
    <d v="2013-10-21T00:00:00"/>
    <x v="19"/>
    <n v="156"/>
    <x v="8"/>
    <n v="2.2200000000000002"/>
  </r>
  <r>
    <d v="2013-10-22T00:00:00"/>
    <x v="7"/>
    <n v="142"/>
    <x v="8"/>
    <n v="2.2200000000000002"/>
  </r>
  <r>
    <d v="2013-10-23T00:00:00"/>
    <x v="6"/>
    <n v="97"/>
    <x v="8"/>
    <n v="2.2200000000000002"/>
  </r>
  <r>
    <d v="2013-10-23T00:00:00"/>
    <x v="7"/>
    <n v="136"/>
    <x v="8"/>
    <n v="2.2200000000000002"/>
  </r>
  <r>
    <d v="2013-10-23T00:00:00"/>
    <x v="131"/>
    <n v="108"/>
    <x v="8"/>
    <n v="2.2200000000000002"/>
  </r>
  <r>
    <d v="2013-10-25T00:00:00"/>
    <x v="25"/>
    <n v="51"/>
    <x v="8"/>
    <n v="2.2200000000000002"/>
  </r>
  <r>
    <d v="2013-10-27T00:00:00"/>
    <x v="130"/>
    <n v="7"/>
    <x v="8"/>
    <n v="2.2200000000000002"/>
  </r>
  <r>
    <d v="2013-10-29T00:00:00"/>
    <x v="99"/>
    <n v="19"/>
    <x v="8"/>
    <n v="2.2200000000000002"/>
  </r>
  <r>
    <d v="2013-10-30T00:00:00"/>
    <x v="75"/>
    <n v="4"/>
    <x v="8"/>
    <n v="2.2200000000000002"/>
  </r>
  <r>
    <d v="2013-11-02T00:00:00"/>
    <x v="45"/>
    <n v="163"/>
    <x v="8"/>
    <n v="2.2200000000000002"/>
  </r>
  <r>
    <d v="2013-11-02T00:00:00"/>
    <x v="30"/>
    <n v="165"/>
    <x v="8"/>
    <n v="2.2200000000000002"/>
  </r>
  <r>
    <d v="2013-11-03T00:00:00"/>
    <x v="210"/>
    <n v="14"/>
    <x v="8"/>
    <n v="2.2200000000000002"/>
  </r>
  <r>
    <d v="2013-11-05T00:00:00"/>
    <x v="28"/>
    <n v="177"/>
    <x v="8"/>
    <n v="2.2200000000000002"/>
  </r>
  <r>
    <d v="2013-11-06T00:00:00"/>
    <x v="147"/>
    <n v="1"/>
    <x v="8"/>
    <n v="2.2200000000000002"/>
  </r>
  <r>
    <d v="2013-11-07T00:00:00"/>
    <x v="131"/>
    <n v="193"/>
    <x v="8"/>
    <n v="2.2200000000000002"/>
  </r>
  <r>
    <d v="2013-11-07T00:00:00"/>
    <x v="110"/>
    <n v="8"/>
    <x v="8"/>
    <n v="2.2200000000000002"/>
  </r>
  <r>
    <d v="2013-11-10T00:00:00"/>
    <x v="233"/>
    <n v="11"/>
    <x v="8"/>
    <n v="2.2200000000000002"/>
  </r>
  <r>
    <d v="2013-11-16T00:00:00"/>
    <x v="22"/>
    <n v="249"/>
    <x v="8"/>
    <n v="2.2200000000000002"/>
  </r>
  <r>
    <d v="2013-11-20T00:00:00"/>
    <x v="5"/>
    <n v="360"/>
    <x v="8"/>
    <n v="2.2200000000000002"/>
  </r>
  <r>
    <d v="2013-11-24T00:00:00"/>
    <x v="26"/>
    <n v="186"/>
    <x v="8"/>
    <n v="2.2200000000000002"/>
  </r>
  <r>
    <d v="2013-11-25T00:00:00"/>
    <x v="52"/>
    <n v="29"/>
    <x v="8"/>
    <n v="2.2200000000000002"/>
  </r>
  <r>
    <d v="2013-11-28T00:00:00"/>
    <x v="30"/>
    <n v="174"/>
    <x v="8"/>
    <n v="2.2200000000000002"/>
  </r>
  <r>
    <d v="2013-11-29T00:00:00"/>
    <x v="7"/>
    <n v="131"/>
    <x v="8"/>
    <n v="2.2200000000000002"/>
  </r>
  <r>
    <d v="2013-12-01T00:00:00"/>
    <x v="7"/>
    <n v="157"/>
    <x v="8"/>
    <n v="2.2200000000000002"/>
  </r>
  <r>
    <d v="2013-12-01T00:00:00"/>
    <x v="14"/>
    <n v="284"/>
    <x v="8"/>
    <n v="2.2200000000000002"/>
  </r>
  <r>
    <d v="2013-12-02T00:00:00"/>
    <x v="17"/>
    <n v="292"/>
    <x v="8"/>
    <n v="2.2200000000000002"/>
  </r>
  <r>
    <d v="2013-12-04T00:00:00"/>
    <x v="81"/>
    <n v="13"/>
    <x v="8"/>
    <n v="2.2200000000000002"/>
  </r>
  <r>
    <d v="2013-12-06T00:00:00"/>
    <x v="85"/>
    <n v="16"/>
    <x v="8"/>
    <n v="2.2200000000000002"/>
  </r>
  <r>
    <d v="2013-12-06T00:00:00"/>
    <x v="22"/>
    <n v="364"/>
    <x v="8"/>
    <n v="2.2200000000000002"/>
  </r>
  <r>
    <d v="2013-12-07T00:00:00"/>
    <x v="44"/>
    <n v="16"/>
    <x v="8"/>
    <n v="2.2200000000000002"/>
  </r>
  <r>
    <d v="2013-12-07T00:00:00"/>
    <x v="49"/>
    <n v="3"/>
    <x v="8"/>
    <n v="2.2200000000000002"/>
  </r>
  <r>
    <d v="2013-12-08T00:00:00"/>
    <x v="207"/>
    <n v="9"/>
    <x v="8"/>
    <n v="2.2200000000000002"/>
  </r>
  <r>
    <d v="2013-12-09T00:00:00"/>
    <x v="206"/>
    <n v="6"/>
    <x v="8"/>
    <n v="2.2200000000000002"/>
  </r>
  <r>
    <d v="2013-12-13T00:00:00"/>
    <x v="71"/>
    <n v="117"/>
    <x v="8"/>
    <n v="2.2200000000000002"/>
  </r>
  <r>
    <d v="2013-12-14T00:00:00"/>
    <x v="42"/>
    <n v="6"/>
    <x v="8"/>
    <n v="2.2200000000000002"/>
  </r>
  <r>
    <d v="2013-12-15T00:00:00"/>
    <x v="9"/>
    <n v="186"/>
    <x v="8"/>
    <n v="2.2200000000000002"/>
  </r>
  <r>
    <d v="2013-12-15T00:00:00"/>
    <x v="42"/>
    <n v="16"/>
    <x v="8"/>
    <n v="2.2200000000000002"/>
  </r>
  <r>
    <d v="2013-12-16T00:00:00"/>
    <x v="6"/>
    <n v="100"/>
    <x v="8"/>
    <n v="2.2200000000000002"/>
  </r>
  <r>
    <d v="2013-12-21T00:00:00"/>
    <x v="1"/>
    <n v="20"/>
    <x v="8"/>
    <n v="2.2200000000000002"/>
  </r>
  <r>
    <d v="2013-12-21T00:00:00"/>
    <x v="35"/>
    <n v="192"/>
    <x v="8"/>
    <n v="2.2200000000000002"/>
  </r>
  <r>
    <d v="2013-12-22T00:00:00"/>
    <x v="35"/>
    <n v="92"/>
    <x v="8"/>
    <n v="2.2200000000000002"/>
  </r>
  <r>
    <d v="2013-12-23T00:00:00"/>
    <x v="118"/>
    <n v="11"/>
    <x v="8"/>
    <n v="2.2200000000000002"/>
  </r>
  <r>
    <d v="2013-12-25T00:00:00"/>
    <x v="237"/>
    <n v="10"/>
    <x v="8"/>
    <n v="2.2200000000000002"/>
  </r>
  <r>
    <d v="2013-12-26T00:00:00"/>
    <x v="71"/>
    <n v="180"/>
    <x v="8"/>
    <n v="2.2200000000000002"/>
  </r>
  <r>
    <d v="2013-12-29T00:00:00"/>
    <x v="38"/>
    <n v="12"/>
    <x v="8"/>
    <n v="2.2200000000000002"/>
  </r>
  <r>
    <d v="2013-12-30T00:00:00"/>
    <x v="222"/>
    <n v="12"/>
    <x v="8"/>
    <n v="2.2200000000000002"/>
  </r>
  <r>
    <d v="2013-12-31T00:00:00"/>
    <x v="97"/>
    <n v="8"/>
    <x v="8"/>
    <n v="2.2200000000000002"/>
  </r>
  <r>
    <d v="2014-01-02T00:00:00"/>
    <x v="12"/>
    <n v="56"/>
    <x v="9"/>
    <n v="2.23"/>
  </r>
  <r>
    <d v="2014-01-03T00:00:00"/>
    <x v="82"/>
    <n v="18"/>
    <x v="9"/>
    <n v="2.23"/>
  </r>
  <r>
    <d v="2014-01-03T00:00:00"/>
    <x v="14"/>
    <n v="164"/>
    <x v="9"/>
    <n v="2.23"/>
  </r>
  <r>
    <d v="2014-01-06T00:00:00"/>
    <x v="30"/>
    <n v="111"/>
    <x v="9"/>
    <n v="2.23"/>
  </r>
  <r>
    <d v="2014-01-07T00:00:00"/>
    <x v="190"/>
    <n v="14"/>
    <x v="9"/>
    <n v="2.23"/>
  </r>
  <r>
    <d v="2014-01-08T00:00:00"/>
    <x v="102"/>
    <n v="143"/>
    <x v="9"/>
    <n v="2.23"/>
  </r>
  <r>
    <d v="2014-01-09T00:00:00"/>
    <x v="10"/>
    <n v="64"/>
    <x v="9"/>
    <n v="2.23"/>
  </r>
  <r>
    <d v="2014-01-12T00:00:00"/>
    <x v="234"/>
    <n v="3"/>
    <x v="9"/>
    <n v="2.23"/>
  </r>
  <r>
    <d v="2014-01-13T00:00:00"/>
    <x v="45"/>
    <n v="152"/>
    <x v="9"/>
    <n v="2.23"/>
  </r>
  <r>
    <d v="2014-01-14T00:00:00"/>
    <x v="10"/>
    <n v="152"/>
    <x v="9"/>
    <n v="2.23"/>
  </r>
  <r>
    <d v="2014-01-16T00:00:00"/>
    <x v="221"/>
    <n v="15"/>
    <x v="9"/>
    <n v="2.23"/>
  </r>
  <r>
    <d v="2014-01-17T00:00:00"/>
    <x v="71"/>
    <n v="117"/>
    <x v="9"/>
    <n v="2.23"/>
  </r>
  <r>
    <d v="2014-01-17T00:00:00"/>
    <x v="215"/>
    <n v="14"/>
    <x v="9"/>
    <n v="2.23"/>
  </r>
  <r>
    <d v="2014-01-17T00:00:00"/>
    <x v="45"/>
    <n v="431"/>
    <x v="9"/>
    <n v="2.23"/>
  </r>
  <r>
    <d v="2014-01-19T00:00:00"/>
    <x v="22"/>
    <n v="390"/>
    <x v="9"/>
    <n v="2.23"/>
  </r>
  <r>
    <d v="2014-01-24T00:00:00"/>
    <x v="222"/>
    <n v="1"/>
    <x v="9"/>
    <n v="2.23"/>
  </r>
  <r>
    <d v="2014-01-27T00:00:00"/>
    <x v="17"/>
    <n v="392"/>
    <x v="9"/>
    <n v="2.23"/>
  </r>
  <r>
    <d v="2014-01-29T00:00:00"/>
    <x v="37"/>
    <n v="175"/>
    <x v="9"/>
    <n v="2.23"/>
  </r>
  <r>
    <d v="2014-01-29T00:00:00"/>
    <x v="55"/>
    <n v="118"/>
    <x v="9"/>
    <n v="2.23"/>
  </r>
  <r>
    <d v="2014-02-02T00:00:00"/>
    <x v="9"/>
    <n v="297"/>
    <x v="9"/>
    <n v="2.23"/>
  </r>
  <r>
    <d v="2014-02-06T00:00:00"/>
    <x v="23"/>
    <n v="89"/>
    <x v="9"/>
    <n v="2.23"/>
  </r>
  <r>
    <d v="2014-02-06T00:00:00"/>
    <x v="22"/>
    <n v="182"/>
    <x v="9"/>
    <n v="2.23"/>
  </r>
  <r>
    <d v="2014-02-07T00:00:00"/>
    <x v="10"/>
    <n v="130"/>
    <x v="9"/>
    <n v="2.23"/>
  </r>
  <r>
    <d v="2014-02-10T00:00:00"/>
    <x v="26"/>
    <n v="187"/>
    <x v="9"/>
    <n v="2.23"/>
  </r>
  <r>
    <d v="2014-02-11T00:00:00"/>
    <x v="50"/>
    <n v="166"/>
    <x v="9"/>
    <n v="2.23"/>
  </r>
  <r>
    <d v="2014-02-12T00:00:00"/>
    <x v="23"/>
    <n v="58"/>
    <x v="9"/>
    <n v="2.23"/>
  </r>
  <r>
    <d v="2014-02-16T00:00:00"/>
    <x v="25"/>
    <n v="187"/>
    <x v="9"/>
    <n v="2.23"/>
  </r>
  <r>
    <d v="2014-02-17T00:00:00"/>
    <x v="23"/>
    <n v="58"/>
    <x v="9"/>
    <n v="2.23"/>
  </r>
  <r>
    <d v="2014-02-19T00:00:00"/>
    <x v="60"/>
    <n v="19"/>
    <x v="9"/>
    <n v="2.23"/>
  </r>
  <r>
    <d v="2014-02-19T00:00:00"/>
    <x v="9"/>
    <n v="388"/>
    <x v="9"/>
    <n v="2.23"/>
  </r>
  <r>
    <d v="2014-02-20T00:00:00"/>
    <x v="105"/>
    <n v="20"/>
    <x v="9"/>
    <n v="2.23"/>
  </r>
  <r>
    <d v="2014-02-20T00:00:00"/>
    <x v="6"/>
    <n v="185"/>
    <x v="9"/>
    <n v="2.23"/>
  </r>
  <r>
    <d v="2014-02-20T00:00:00"/>
    <x v="66"/>
    <n v="191"/>
    <x v="9"/>
    <n v="2.23"/>
  </r>
  <r>
    <d v="2014-02-21T00:00:00"/>
    <x v="87"/>
    <n v="1"/>
    <x v="9"/>
    <n v="2.23"/>
  </r>
  <r>
    <d v="2014-02-22T00:00:00"/>
    <x v="71"/>
    <n v="90"/>
    <x v="9"/>
    <n v="2.23"/>
  </r>
  <r>
    <d v="2014-02-26T00:00:00"/>
    <x v="9"/>
    <n v="234"/>
    <x v="9"/>
    <n v="2.23"/>
  </r>
  <r>
    <d v="2014-03-01T00:00:00"/>
    <x v="45"/>
    <n v="212"/>
    <x v="9"/>
    <n v="2.23"/>
  </r>
  <r>
    <d v="2014-03-03T00:00:00"/>
    <x v="45"/>
    <n v="372"/>
    <x v="9"/>
    <n v="2.23"/>
  </r>
  <r>
    <d v="2014-03-03T00:00:00"/>
    <x v="35"/>
    <n v="102"/>
    <x v="9"/>
    <n v="2.23"/>
  </r>
  <r>
    <d v="2014-03-03T00:00:00"/>
    <x v="10"/>
    <n v="69"/>
    <x v="9"/>
    <n v="2.23"/>
  </r>
  <r>
    <d v="2014-03-10T00:00:00"/>
    <x v="175"/>
    <n v="5"/>
    <x v="9"/>
    <n v="2.23"/>
  </r>
  <r>
    <d v="2014-03-15T00:00:00"/>
    <x v="69"/>
    <n v="146"/>
    <x v="9"/>
    <n v="2.23"/>
  </r>
  <r>
    <d v="2014-03-16T00:00:00"/>
    <x v="20"/>
    <n v="114"/>
    <x v="9"/>
    <n v="2.23"/>
  </r>
  <r>
    <d v="2014-03-18T00:00:00"/>
    <x v="14"/>
    <n v="265"/>
    <x v="9"/>
    <n v="2.23"/>
  </r>
  <r>
    <d v="2014-03-18T00:00:00"/>
    <x v="128"/>
    <n v="1"/>
    <x v="9"/>
    <n v="2.23"/>
  </r>
  <r>
    <d v="2014-03-21T00:00:00"/>
    <x v="156"/>
    <n v="16"/>
    <x v="9"/>
    <n v="2.23"/>
  </r>
  <r>
    <d v="2014-03-23T00:00:00"/>
    <x v="191"/>
    <n v="11"/>
    <x v="9"/>
    <n v="2.23"/>
  </r>
  <r>
    <d v="2014-03-23T00:00:00"/>
    <x v="22"/>
    <n v="118"/>
    <x v="9"/>
    <n v="2.23"/>
  </r>
  <r>
    <d v="2014-03-30T00:00:00"/>
    <x v="45"/>
    <n v="213"/>
    <x v="9"/>
    <n v="2.23"/>
  </r>
  <r>
    <d v="2014-04-03T00:00:00"/>
    <x v="9"/>
    <n v="146"/>
    <x v="9"/>
    <n v="2.23"/>
  </r>
  <r>
    <d v="2014-04-05T00:00:00"/>
    <x v="124"/>
    <n v="6"/>
    <x v="9"/>
    <n v="2.23"/>
  </r>
  <r>
    <d v="2014-04-07T00:00:00"/>
    <x v="45"/>
    <n v="392"/>
    <x v="9"/>
    <n v="2.23"/>
  </r>
  <r>
    <d v="2014-04-07T00:00:00"/>
    <x v="102"/>
    <n v="422"/>
    <x v="9"/>
    <n v="2.23"/>
  </r>
  <r>
    <d v="2014-04-11T00:00:00"/>
    <x v="22"/>
    <n v="474"/>
    <x v="9"/>
    <n v="2.23"/>
  </r>
  <r>
    <d v="2014-04-12T00:00:00"/>
    <x v="55"/>
    <n v="166"/>
    <x v="9"/>
    <n v="2.23"/>
  </r>
  <r>
    <d v="2014-04-14T00:00:00"/>
    <x v="55"/>
    <n v="121"/>
    <x v="9"/>
    <n v="2.23"/>
  </r>
  <r>
    <d v="2014-04-15T00:00:00"/>
    <x v="17"/>
    <n v="406"/>
    <x v="9"/>
    <n v="2.23"/>
  </r>
  <r>
    <d v="2014-04-17T00:00:00"/>
    <x v="26"/>
    <n v="41"/>
    <x v="9"/>
    <n v="2.23"/>
  </r>
  <r>
    <d v="2014-04-21T00:00:00"/>
    <x v="50"/>
    <n v="254"/>
    <x v="9"/>
    <n v="2.23"/>
  </r>
  <r>
    <d v="2014-04-21T00:00:00"/>
    <x v="9"/>
    <n v="246"/>
    <x v="9"/>
    <n v="2.23"/>
  </r>
  <r>
    <d v="2014-04-26T00:00:00"/>
    <x v="19"/>
    <n v="148"/>
    <x v="9"/>
    <n v="2.23"/>
  </r>
  <r>
    <d v="2014-04-26T00:00:00"/>
    <x v="5"/>
    <n v="365"/>
    <x v="9"/>
    <n v="2.23"/>
  </r>
  <r>
    <d v="2014-04-27T00:00:00"/>
    <x v="20"/>
    <n v="20"/>
    <x v="9"/>
    <n v="2.23"/>
  </r>
  <r>
    <d v="2014-05-02T00:00:00"/>
    <x v="137"/>
    <n v="4"/>
    <x v="9"/>
    <n v="2.23"/>
  </r>
  <r>
    <d v="2014-05-05T00:00:00"/>
    <x v="45"/>
    <n v="215"/>
    <x v="9"/>
    <n v="2.23"/>
  </r>
  <r>
    <d v="2014-05-07T00:00:00"/>
    <x v="12"/>
    <n v="138"/>
    <x v="9"/>
    <n v="2.23"/>
  </r>
  <r>
    <d v="2014-05-07T00:00:00"/>
    <x v="7"/>
    <n v="496"/>
    <x v="9"/>
    <n v="2.23"/>
  </r>
  <r>
    <d v="2014-05-08T00:00:00"/>
    <x v="37"/>
    <n v="155"/>
    <x v="9"/>
    <n v="2.23"/>
  </r>
  <r>
    <d v="2014-05-11T00:00:00"/>
    <x v="24"/>
    <n v="386"/>
    <x v="9"/>
    <n v="2.23"/>
  </r>
  <r>
    <d v="2014-05-14T00:00:00"/>
    <x v="71"/>
    <n v="124"/>
    <x v="9"/>
    <n v="2.23"/>
  </r>
  <r>
    <d v="2014-05-15T00:00:00"/>
    <x v="14"/>
    <n v="173"/>
    <x v="9"/>
    <n v="2.23"/>
  </r>
  <r>
    <d v="2014-05-17T00:00:00"/>
    <x v="35"/>
    <n v="161"/>
    <x v="9"/>
    <n v="2.23"/>
  </r>
  <r>
    <d v="2014-05-19T00:00:00"/>
    <x v="69"/>
    <n v="147"/>
    <x v="9"/>
    <n v="2.23"/>
  </r>
  <r>
    <d v="2014-05-25T00:00:00"/>
    <x v="22"/>
    <n v="401"/>
    <x v="9"/>
    <n v="2.23"/>
  </r>
  <r>
    <d v="2014-05-25T00:00:00"/>
    <x v="50"/>
    <n v="101"/>
    <x v="9"/>
    <n v="2.23"/>
  </r>
  <r>
    <d v="2014-05-26T00:00:00"/>
    <x v="22"/>
    <n v="169"/>
    <x v="9"/>
    <n v="2.23"/>
  </r>
  <r>
    <d v="2014-05-27T00:00:00"/>
    <x v="14"/>
    <n v="324"/>
    <x v="9"/>
    <n v="2.23"/>
  </r>
  <r>
    <d v="2014-05-28T00:00:00"/>
    <x v="219"/>
    <n v="16"/>
    <x v="9"/>
    <n v="2.23"/>
  </r>
  <r>
    <d v="2014-05-29T00:00:00"/>
    <x v="71"/>
    <n v="194"/>
    <x v="9"/>
    <n v="2.23"/>
  </r>
  <r>
    <d v="2014-05-30T00:00:00"/>
    <x v="102"/>
    <n v="197"/>
    <x v="9"/>
    <n v="2.23"/>
  </r>
  <r>
    <d v="2014-05-30T00:00:00"/>
    <x v="23"/>
    <n v="23"/>
    <x v="9"/>
    <n v="2.23"/>
  </r>
  <r>
    <d v="2014-05-31T00:00:00"/>
    <x v="12"/>
    <n v="138"/>
    <x v="9"/>
    <n v="2.23"/>
  </r>
  <r>
    <d v="2014-06-01T00:00:00"/>
    <x v="61"/>
    <n v="121"/>
    <x v="9"/>
    <n v="2.23"/>
  </r>
  <r>
    <d v="2014-06-03T00:00:00"/>
    <x v="204"/>
    <n v="10"/>
    <x v="9"/>
    <n v="2.23"/>
  </r>
  <r>
    <d v="2014-06-05T00:00:00"/>
    <x v="130"/>
    <n v="9"/>
    <x v="9"/>
    <n v="2.23"/>
  </r>
  <r>
    <d v="2014-06-08T00:00:00"/>
    <x v="52"/>
    <n v="35"/>
    <x v="9"/>
    <n v="2.23"/>
  </r>
  <r>
    <d v="2014-06-12T00:00:00"/>
    <x v="35"/>
    <n v="154"/>
    <x v="9"/>
    <n v="2.23"/>
  </r>
  <r>
    <d v="2014-06-16T00:00:00"/>
    <x v="113"/>
    <n v="1"/>
    <x v="9"/>
    <n v="2.23"/>
  </r>
  <r>
    <d v="2014-06-17T00:00:00"/>
    <x v="14"/>
    <n v="249"/>
    <x v="9"/>
    <n v="2.23"/>
  </r>
  <r>
    <d v="2014-06-17T00:00:00"/>
    <x v="37"/>
    <n v="27"/>
    <x v="9"/>
    <n v="2.23"/>
  </r>
  <r>
    <d v="2014-06-19T00:00:00"/>
    <x v="12"/>
    <n v="167"/>
    <x v="9"/>
    <n v="2.23"/>
  </r>
  <r>
    <d v="2014-06-20T00:00:00"/>
    <x v="12"/>
    <n v="71"/>
    <x v="9"/>
    <n v="2.23"/>
  </r>
  <r>
    <d v="2014-06-20T00:00:00"/>
    <x v="83"/>
    <n v="13"/>
    <x v="9"/>
    <n v="2.23"/>
  </r>
  <r>
    <d v="2014-06-21T00:00:00"/>
    <x v="30"/>
    <n v="90"/>
    <x v="9"/>
    <n v="2.23"/>
  </r>
  <r>
    <d v="2014-06-24T00:00:00"/>
    <x v="9"/>
    <n v="106"/>
    <x v="9"/>
    <n v="2.23"/>
  </r>
  <r>
    <d v="2014-06-25T00:00:00"/>
    <x v="66"/>
    <n v="57"/>
    <x v="9"/>
    <n v="2.23"/>
  </r>
  <r>
    <d v="2014-06-25T00:00:00"/>
    <x v="18"/>
    <n v="59"/>
    <x v="9"/>
    <n v="2.23"/>
  </r>
  <r>
    <d v="2014-06-27T00:00:00"/>
    <x v="79"/>
    <n v="11"/>
    <x v="9"/>
    <n v="2.23"/>
  </r>
  <r>
    <d v="2014-06-28T00:00:00"/>
    <x v="102"/>
    <n v="361"/>
    <x v="9"/>
    <n v="2.23"/>
  </r>
  <r>
    <d v="2014-06-29T00:00:00"/>
    <x v="8"/>
    <n v="153"/>
    <x v="9"/>
    <n v="2.23"/>
  </r>
  <r>
    <d v="2014-06-30T00:00:00"/>
    <x v="147"/>
    <n v="7"/>
    <x v="9"/>
    <n v="2.23"/>
  </r>
  <r>
    <d v="2014-07-01T00:00:00"/>
    <x v="71"/>
    <n v="65"/>
    <x v="9"/>
    <n v="2.23"/>
  </r>
  <r>
    <d v="2014-07-03T00:00:00"/>
    <x v="9"/>
    <n v="409"/>
    <x v="9"/>
    <n v="2.23"/>
  </r>
  <r>
    <d v="2014-07-05T00:00:00"/>
    <x v="63"/>
    <n v="63"/>
    <x v="9"/>
    <n v="2.23"/>
  </r>
  <r>
    <d v="2014-07-06T00:00:00"/>
    <x v="7"/>
    <n v="441"/>
    <x v="9"/>
    <n v="2.23"/>
  </r>
  <r>
    <d v="2014-07-10T00:00:00"/>
    <x v="52"/>
    <n v="91"/>
    <x v="9"/>
    <n v="2.23"/>
  </r>
  <r>
    <d v="2014-07-11T00:00:00"/>
    <x v="12"/>
    <n v="73"/>
    <x v="9"/>
    <n v="2.23"/>
  </r>
  <r>
    <d v="2014-07-12T00:00:00"/>
    <x v="6"/>
    <n v="184"/>
    <x v="9"/>
    <n v="2.23"/>
  </r>
  <r>
    <d v="2014-07-16T00:00:00"/>
    <x v="61"/>
    <n v="191"/>
    <x v="9"/>
    <n v="2.23"/>
  </r>
  <r>
    <d v="2014-07-17T00:00:00"/>
    <x v="17"/>
    <n v="371"/>
    <x v="9"/>
    <n v="2.23"/>
  </r>
  <r>
    <d v="2014-07-18T00:00:00"/>
    <x v="22"/>
    <n v="485"/>
    <x v="9"/>
    <n v="2.23"/>
  </r>
  <r>
    <d v="2014-07-18T00:00:00"/>
    <x v="37"/>
    <n v="92"/>
    <x v="9"/>
    <n v="2.23"/>
  </r>
  <r>
    <d v="2014-07-20T00:00:00"/>
    <x v="17"/>
    <n v="442"/>
    <x v="9"/>
    <n v="2.23"/>
  </r>
  <r>
    <d v="2014-07-21T00:00:00"/>
    <x v="8"/>
    <n v="44"/>
    <x v="9"/>
    <n v="2.23"/>
  </r>
  <r>
    <d v="2014-07-23T00:00:00"/>
    <x v="39"/>
    <n v="39"/>
    <x v="9"/>
    <n v="2.23"/>
  </r>
  <r>
    <d v="2014-07-28T00:00:00"/>
    <x v="17"/>
    <n v="288"/>
    <x v="9"/>
    <n v="2.23"/>
  </r>
  <r>
    <d v="2014-07-28T00:00:00"/>
    <x v="190"/>
    <n v="4"/>
    <x v="9"/>
    <n v="2.23"/>
  </r>
  <r>
    <d v="2014-07-31T00:00:00"/>
    <x v="238"/>
    <n v="6"/>
    <x v="9"/>
    <n v="2.23"/>
  </r>
  <r>
    <d v="2014-07-31T00:00:00"/>
    <x v="116"/>
    <n v="9"/>
    <x v="9"/>
    <n v="2.23"/>
  </r>
  <r>
    <d v="2014-08-01T00:00:00"/>
    <x v="37"/>
    <n v="178"/>
    <x v="9"/>
    <n v="2.23"/>
  </r>
  <r>
    <d v="2014-08-02T00:00:00"/>
    <x v="50"/>
    <n v="455"/>
    <x v="9"/>
    <n v="2.23"/>
  </r>
  <r>
    <d v="2014-08-03T00:00:00"/>
    <x v="78"/>
    <n v="56"/>
    <x v="9"/>
    <n v="2.23"/>
  </r>
  <r>
    <d v="2014-08-07T00:00:00"/>
    <x v="61"/>
    <n v="46"/>
    <x v="9"/>
    <n v="2.23"/>
  </r>
  <r>
    <d v="2014-08-08T00:00:00"/>
    <x v="124"/>
    <n v="15"/>
    <x v="9"/>
    <n v="2.23"/>
  </r>
  <r>
    <d v="2014-08-09T00:00:00"/>
    <x v="8"/>
    <n v="130"/>
    <x v="9"/>
    <n v="2.23"/>
  </r>
  <r>
    <d v="2014-08-10T00:00:00"/>
    <x v="20"/>
    <n v="154"/>
    <x v="9"/>
    <n v="2.23"/>
  </r>
  <r>
    <d v="2014-08-10T00:00:00"/>
    <x v="8"/>
    <n v="137"/>
    <x v="9"/>
    <n v="2.23"/>
  </r>
  <r>
    <d v="2014-08-12T00:00:00"/>
    <x v="58"/>
    <n v="119"/>
    <x v="9"/>
    <n v="2.23"/>
  </r>
  <r>
    <d v="2014-08-12T00:00:00"/>
    <x v="50"/>
    <n v="138"/>
    <x v="9"/>
    <n v="2.23"/>
  </r>
  <r>
    <d v="2014-08-13T00:00:00"/>
    <x v="50"/>
    <n v="303"/>
    <x v="9"/>
    <n v="2.23"/>
  </r>
  <r>
    <d v="2014-08-15T00:00:00"/>
    <x v="18"/>
    <n v="73"/>
    <x v="9"/>
    <n v="2.23"/>
  </r>
  <r>
    <d v="2014-08-17T00:00:00"/>
    <x v="55"/>
    <n v="35"/>
    <x v="9"/>
    <n v="2.23"/>
  </r>
  <r>
    <d v="2014-08-17T00:00:00"/>
    <x v="14"/>
    <n v="435"/>
    <x v="9"/>
    <n v="2.23"/>
  </r>
  <r>
    <d v="2014-08-20T00:00:00"/>
    <x v="9"/>
    <n v="476"/>
    <x v="9"/>
    <n v="2.23"/>
  </r>
  <r>
    <d v="2014-08-23T00:00:00"/>
    <x v="7"/>
    <n v="386"/>
    <x v="9"/>
    <n v="2.23"/>
  </r>
  <r>
    <d v="2014-08-26T00:00:00"/>
    <x v="10"/>
    <n v="147"/>
    <x v="9"/>
    <n v="2.23"/>
  </r>
  <r>
    <d v="2014-08-29T00:00:00"/>
    <x v="14"/>
    <n v="112"/>
    <x v="9"/>
    <n v="2.23"/>
  </r>
  <r>
    <d v="2014-09-03T00:00:00"/>
    <x v="61"/>
    <n v="156"/>
    <x v="9"/>
    <n v="2.23"/>
  </r>
  <r>
    <d v="2014-09-04T00:00:00"/>
    <x v="102"/>
    <n v="106"/>
    <x v="9"/>
    <n v="2.23"/>
  </r>
  <r>
    <d v="2014-09-06T00:00:00"/>
    <x v="139"/>
    <n v="2"/>
    <x v="9"/>
    <n v="2.23"/>
  </r>
  <r>
    <d v="2014-09-06T00:00:00"/>
    <x v="86"/>
    <n v="19"/>
    <x v="9"/>
    <n v="2.23"/>
  </r>
  <r>
    <d v="2014-09-07T00:00:00"/>
    <x v="59"/>
    <n v="18"/>
    <x v="9"/>
    <n v="2.23"/>
  </r>
  <r>
    <d v="2014-09-10T00:00:00"/>
    <x v="102"/>
    <n v="332"/>
    <x v="9"/>
    <n v="2.23"/>
  </r>
  <r>
    <d v="2014-09-11T00:00:00"/>
    <x v="110"/>
    <n v="1"/>
    <x v="9"/>
    <n v="2.23"/>
  </r>
  <r>
    <d v="2014-09-12T00:00:00"/>
    <x v="17"/>
    <n v="438"/>
    <x v="9"/>
    <n v="2.23"/>
  </r>
  <r>
    <d v="2014-09-13T00:00:00"/>
    <x v="19"/>
    <n v="25"/>
    <x v="9"/>
    <n v="2.23"/>
  </r>
  <r>
    <d v="2014-09-15T00:00:00"/>
    <x v="14"/>
    <n v="220"/>
    <x v="9"/>
    <n v="2.23"/>
  </r>
  <r>
    <d v="2014-09-15T00:00:00"/>
    <x v="39"/>
    <n v="47"/>
    <x v="9"/>
    <n v="2.23"/>
  </r>
  <r>
    <d v="2014-09-15T00:00:00"/>
    <x v="239"/>
    <n v="1"/>
    <x v="9"/>
    <n v="2.23"/>
  </r>
  <r>
    <d v="2014-09-16T00:00:00"/>
    <x v="186"/>
    <n v="14"/>
    <x v="9"/>
    <n v="2.23"/>
  </r>
  <r>
    <d v="2014-09-17T00:00:00"/>
    <x v="9"/>
    <n v="132"/>
    <x v="9"/>
    <n v="2.23"/>
  </r>
  <r>
    <d v="2014-09-22T00:00:00"/>
    <x v="146"/>
    <n v="18"/>
    <x v="9"/>
    <n v="2.23"/>
  </r>
  <r>
    <d v="2014-09-24T00:00:00"/>
    <x v="9"/>
    <n v="266"/>
    <x v="9"/>
    <n v="2.23"/>
  </r>
  <r>
    <d v="2014-09-25T00:00:00"/>
    <x v="8"/>
    <n v="30"/>
    <x v="9"/>
    <n v="2.23"/>
  </r>
  <r>
    <d v="2014-09-27T00:00:00"/>
    <x v="45"/>
    <n v="452"/>
    <x v="9"/>
    <n v="2.23"/>
  </r>
  <r>
    <d v="2014-09-29T00:00:00"/>
    <x v="5"/>
    <n v="306"/>
    <x v="9"/>
    <n v="2.23"/>
  </r>
  <r>
    <d v="2014-09-30T00:00:00"/>
    <x v="61"/>
    <n v="98"/>
    <x v="9"/>
    <n v="2.23"/>
  </r>
  <r>
    <d v="2014-10-01T00:00:00"/>
    <x v="58"/>
    <n v="110"/>
    <x v="9"/>
    <n v="2.23"/>
  </r>
  <r>
    <d v="2014-10-01T00:00:00"/>
    <x v="8"/>
    <n v="57"/>
    <x v="9"/>
    <n v="2.23"/>
  </r>
  <r>
    <d v="2014-10-01T00:00:00"/>
    <x v="157"/>
    <n v="16"/>
    <x v="9"/>
    <n v="2.23"/>
  </r>
  <r>
    <d v="2014-10-04T00:00:00"/>
    <x v="104"/>
    <n v="5"/>
    <x v="9"/>
    <n v="2.23"/>
  </r>
  <r>
    <d v="2014-10-07T00:00:00"/>
    <x v="22"/>
    <n v="433"/>
    <x v="9"/>
    <n v="2.23"/>
  </r>
  <r>
    <d v="2014-10-08T00:00:00"/>
    <x v="69"/>
    <n v="180"/>
    <x v="9"/>
    <n v="2.23"/>
  </r>
  <r>
    <d v="2014-10-08T00:00:00"/>
    <x v="22"/>
    <n v="381"/>
    <x v="9"/>
    <n v="2.23"/>
  </r>
  <r>
    <d v="2014-10-09T00:00:00"/>
    <x v="70"/>
    <n v="16"/>
    <x v="9"/>
    <n v="2.23"/>
  </r>
  <r>
    <d v="2014-10-09T00:00:00"/>
    <x v="28"/>
    <n v="85"/>
    <x v="9"/>
    <n v="2.23"/>
  </r>
  <r>
    <d v="2014-10-09T00:00:00"/>
    <x v="25"/>
    <n v="37"/>
    <x v="9"/>
    <n v="2.23"/>
  </r>
  <r>
    <d v="2014-10-12T00:00:00"/>
    <x v="20"/>
    <n v="69"/>
    <x v="9"/>
    <n v="2.23"/>
  </r>
  <r>
    <d v="2014-10-13T00:00:00"/>
    <x v="7"/>
    <n v="304"/>
    <x v="9"/>
    <n v="2.23"/>
  </r>
  <r>
    <d v="2014-10-16T00:00:00"/>
    <x v="22"/>
    <n v="491"/>
    <x v="9"/>
    <n v="2.23"/>
  </r>
  <r>
    <d v="2014-10-19T00:00:00"/>
    <x v="23"/>
    <n v="106"/>
    <x v="9"/>
    <n v="2.23"/>
  </r>
  <r>
    <d v="2014-10-23T00:00:00"/>
    <x v="52"/>
    <n v="188"/>
    <x v="9"/>
    <n v="2.23"/>
  </r>
  <r>
    <d v="2014-10-23T00:00:00"/>
    <x v="8"/>
    <n v="131"/>
    <x v="9"/>
    <n v="2.23"/>
  </r>
  <r>
    <d v="2014-10-24T00:00:00"/>
    <x v="148"/>
    <n v="9"/>
    <x v="9"/>
    <n v="2.23"/>
  </r>
  <r>
    <d v="2014-10-26T00:00:00"/>
    <x v="45"/>
    <n v="245"/>
    <x v="9"/>
    <n v="2.23"/>
  </r>
  <r>
    <d v="2014-10-31T00:00:00"/>
    <x v="22"/>
    <n v="166"/>
    <x v="9"/>
    <n v="2.23"/>
  </r>
  <r>
    <d v="2014-11-02T00:00:00"/>
    <x v="55"/>
    <n v="171"/>
    <x v="9"/>
    <n v="2.23"/>
  </r>
  <r>
    <d v="2014-11-02T00:00:00"/>
    <x v="119"/>
    <n v="11"/>
    <x v="9"/>
    <n v="2.23"/>
  </r>
  <r>
    <d v="2014-11-03T00:00:00"/>
    <x v="20"/>
    <n v="52"/>
    <x v="9"/>
    <n v="2.23"/>
  </r>
  <r>
    <d v="2014-11-06T00:00:00"/>
    <x v="120"/>
    <n v="56"/>
    <x v="9"/>
    <n v="2.23"/>
  </r>
  <r>
    <d v="2014-11-07T00:00:00"/>
    <x v="54"/>
    <n v="6"/>
    <x v="9"/>
    <n v="2.23"/>
  </r>
  <r>
    <d v="2014-11-07T00:00:00"/>
    <x v="55"/>
    <n v="179"/>
    <x v="9"/>
    <n v="2.23"/>
  </r>
  <r>
    <d v="2014-11-08T00:00:00"/>
    <x v="22"/>
    <n v="398"/>
    <x v="9"/>
    <n v="2.23"/>
  </r>
  <r>
    <d v="2014-11-09T00:00:00"/>
    <x v="69"/>
    <n v="68"/>
    <x v="9"/>
    <n v="2.23"/>
  </r>
  <r>
    <d v="2014-11-09T00:00:00"/>
    <x v="12"/>
    <n v="160"/>
    <x v="9"/>
    <n v="2.23"/>
  </r>
  <r>
    <d v="2014-11-10T00:00:00"/>
    <x v="12"/>
    <n v="183"/>
    <x v="9"/>
    <n v="2.23"/>
  </r>
  <r>
    <d v="2014-11-11T00:00:00"/>
    <x v="22"/>
    <n v="178"/>
    <x v="9"/>
    <n v="2.23"/>
  </r>
  <r>
    <d v="2014-11-12T00:00:00"/>
    <x v="7"/>
    <n v="381"/>
    <x v="9"/>
    <n v="2.23"/>
  </r>
  <r>
    <d v="2014-11-14T00:00:00"/>
    <x v="62"/>
    <n v="12"/>
    <x v="9"/>
    <n v="2.23"/>
  </r>
  <r>
    <d v="2014-11-16T00:00:00"/>
    <x v="28"/>
    <n v="116"/>
    <x v="9"/>
    <n v="2.23"/>
  </r>
  <r>
    <d v="2014-11-18T00:00:00"/>
    <x v="7"/>
    <n v="117"/>
    <x v="9"/>
    <n v="2.23"/>
  </r>
  <r>
    <d v="2014-11-18T00:00:00"/>
    <x v="69"/>
    <n v="31"/>
    <x v="9"/>
    <n v="2.23"/>
  </r>
  <r>
    <d v="2014-11-19T00:00:00"/>
    <x v="8"/>
    <n v="131"/>
    <x v="9"/>
    <n v="2.23"/>
  </r>
  <r>
    <d v="2014-11-19T00:00:00"/>
    <x v="10"/>
    <n v="21"/>
    <x v="9"/>
    <n v="2.23"/>
  </r>
  <r>
    <d v="2014-11-20T00:00:00"/>
    <x v="9"/>
    <n v="300"/>
    <x v="9"/>
    <n v="2.23"/>
  </r>
  <r>
    <d v="2014-11-20T00:00:00"/>
    <x v="18"/>
    <n v="32"/>
    <x v="9"/>
    <n v="2.23"/>
  </r>
  <r>
    <d v="2014-11-23T00:00:00"/>
    <x v="132"/>
    <n v="4"/>
    <x v="9"/>
    <n v="2.23"/>
  </r>
  <r>
    <d v="2014-11-24T00:00:00"/>
    <x v="45"/>
    <n v="230"/>
    <x v="9"/>
    <n v="2.23"/>
  </r>
  <r>
    <d v="2014-11-25T00:00:00"/>
    <x v="61"/>
    <n v="164"/>
    <x v="9"/>
    <n v="2.23"/>
  </r>
  <r>
    <d v="2014-11-26T00:00:00"/>
    <x v="98"/>
    <n v="4"/>
    <x v="9"/>
    <n v="2.23"/>
  </r>
  <r>
    <d v="2014-11-29T00:00:00"/>
    <x v="20"/>
    <n v="96"/>
    <x v="9"/>
    <n v="2.23"/>
  </r>
  <r>
    <d v="2014-12-02T00:00:00"/>
    <x v="131"/>
    <n v="94"/>
    <x v="9"/>
    <n v="2.23"/>
  </r>
  <r>
    <d v="2014-12-02T00:00:00"/>
    <x v="71"/>
    <n v="21"/>
    <x v="9"/>
    <n v="2.23"/>
  </r>
  <r>
    <d v="2014-12-04T00:00:00"/>
    <x v="7"/>
    <n v="129"/>
    <x v="9"/>
    <n v="2.23"/>
  </r>
  <r>
    <d v="2014-12-04T00:00:00"/>
    <x v="25"/>
    <n v="197"/>
    <x v="9"/>
    <n v="2.23"/>
  </r>
  <r>
    <d v="2014-12-05T00:00:00"/>
    <x v="113"/>
    <n v="16"/>
    <x v="9"/>
    <n v="2.23"/>
  </r>
  <r>
    <d v="2014-12-05T00:00:00"/>
    <x v="24"/>
    <n v="332"/>
    <x v="9"/>
    <n v="2.23"/>
  </r>
  <r>
    <d v="2014-12-07T00:00:00"/>
    <x v="69"/>
    <n v="75"/>
    <x v="9"/>
    <n v="2.23"/>
  </r>
  <r>
    <d v="2014-12-08T00:00:00"/>
    <x v="74"/>
    <n v="10"/>
    <x v="9"/>
    <n v="2.23"/>
  </r>
  <r>
    <d v="2014-12-09T00:00:00"/>
    <x v="37"/>
    <n v="93"/>
    <x v="9"/>
    <n v="2.23"/>
  </r>
  <r>
    <d v="2014-12-10T00:00:00"/>
    <x v="45"/>
    <n v="146"/>
    <x v="9"/>
    <n v="2.23"/>
  </r>
  <r>
    <d v="2014-12-11T00:00:00"/>
    <x v="58"/>
    <n v="197"/>
    <x v="9"/>
    <n v="2.23"/>
  </r>
  <r>
    <d v="2014-12-13T00:00:00"/>
    <x v="17"/>
    <n v="482"/>
    <x v="9"/>
    <n v="2.23"/>
  </r>
  <r>
    <d v="2014-12-15T00:00:00"/>
    <x v="8"/>
    <n v="43"/>
    <x v="9"/>
    <n v="2.23"/>
  </r>
  <r>
    <d v="2014-12-16T00:00:00"/>
    <x v="22"/>
    <n v="367"/>
    <x v="9"/>
    <n v="2.23"/>
  </r>
  <r>
    <d v="2014-12-16T00:00:00"/>
    <x v="14"/>
    <n v="274"/>
    <x v="9"/>
    <n v="2.23"/>
  </r>
  <r>
    <d v="2014-12-18T00:00:00"/>
    <x v="17"/>
    <n v="283"/>
    <x v="9"/>
    <n v="2.23"/>
  </r>
  <r>
    <d v="2014-12-19T00:00:00"/>
    <x v="55"/>
    <n v="98"/>
    <x v="9"/>
    <n v="2.23"/>
  </r>
  <r>
    <d v="2014-12-20T00:00:00"/>
    <x v="22"/>
    <n v="485"/>
    <x v="9"/>
    <n v="2.23"/>
  </r>
  <r>
    <d v="2014-12-21T00:00:00"/>
    <x v="167"/>
    <n v="3"/>
    <x v="9"/>
    <n v="2.23"/>
  </r>
  <r>
    <d v="2014-12-23T00:00:00"/>
    <x v="45"/>
    <n v="331"/>
    <x v="9"/>
    <n v="2.23"/>
  </r>
  <r>
    <d v="2014-12-24T00:00:00"/>
    <x v="8"/>
    <n v="150"/>
    <x v="9"/>
    <n v="2.23"/>
  </r>
  <r>
    <d v="2014-12-25T00:00:00"/>
    <x v="7"/>
    <n v="463"/>
    <x v="9"/>
    <n v="2.23"/>
  </r>
  <r>
    <d v="2014-12-26T00:00:00"/>
    <x v="159"/>
    <n v="8"/>
    <x v="9"/>
    <n v="2.23"/>
  </r>
  <r>
    <d v="2014-12-26T00:00:00"/>
    <x v="12"/>
    <n v="178"/>
    <x v="9"/>
    <n v="2.23"/>
  </r>
  <r>
    <d v="2014-12-28T00:00:00"/>
    <x v="19"/>
    <n v="166"/>
    <x v="9"/>
    <n v="2.23"/>
  </r>
  <r>
    <d v="2014-12-29T00:00:00"/>
    <x v="232"/>
    <n v="14"/>
    <x v="9"/>
    <n v="2.2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D9A89A-AB45-423B-AE7A-7DCCD4DB65AD}" name="Tabela przestawna2" cacheId="0" applyNumberFormats="0" applyBorderFormats="0" applyFontFormats="0" applyPatternFormats="0" applyAlignmentFormats="0" applyWidthHeightFormats="1" dataCaption="Wartości" updatedVersion="7" minRefreshableVersion="3" useAutoFormatting="1" itemPrintTitles="1" createdVersion="7" indent="0" outline="1" outlineData="1" multipleFieldFilters="0" chartFormat="7" rowHeaderCaption="rok">
  <location ref="H262:I273" firstHeaderRow="1" firstDataRow="1" firstDataCol="1"/>
  <pivotFields count="5">
    <pivotField numFmtId="14" showAll="0"/>
    <pivotField showAll="0"/>
    <pivotField dataField="1" showAll="0"/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umFmtId="2" showAll="0"/>
  </pivotFields>
  <rowFields count="1">
    <field x="3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ilosc sprzedanego cukru" fld="2" baseField="0" baseItem="0"/>
  </dataField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443975-B6A1-44FB-9013-F4A12B9DA7A4}" name="Tabela przestawna1" cacheId="0" applyNumberFormats="0" applyBorderFormats="0" applyFontFormats="0" applyPatternFormats="0" applyAlignmentFormats="0" applyWidthHeightFormats="1" dataCaption="Wartości" updatedVersion="7" minRefreshableVersion="3" useAutoFormatting="1" itemPrintTitles="1" createdVersion="7" indent="0" outline="1" outlineData="1" multipleFieldFilters="0" rowHeaderCaption="NIP">
  <location ref="H17:I258" firstHeaderRow="1" firstDataRow="1" firstDataCol="1"/>
  <pivotFields count="5">
    <pivotField numFmtId="14" showAll="0"/>
    <pivotField axis="axisRow" showAll="0" sortType="descending">
      <items count="241">
        <item x="83"/>
        <item x="93"/>
        <item x="33"/>
        <item x="95"/>
        <item x="23"/>
        <item x="122"/>
        <item x="223"/>
        <item x="6"/>
        <item x="15"/>
        <item x="200"/>
        <item x="72"/>
        <item x="108"/>
        <item x="77"/>
        <item x="82"/>
        <item x="186"/>
        <item x="231"/>
        <item x="229"/>
        <item x="19"/>
        <item x="126"/>
        <item x="46"/>
        <item x="222"/>
        <item x="172"/>
        <item x="218"/>
        <item x="165"/>
        <item x="123"/>
        <item x="57"/>
        <item x="235"/>
        <item x="11"/>
        <item x="189"/>
        <item x="161"/>
        <item x="162"/>
        <item x="88"/>
        <item x="65"/>
        <item x="42"/>
        <item x="103"/>
        <item x="148"/>
        <item x="109"/>
        <item x="171"/>
        <item x="136"/>
        <item x="96"/>
        <item x="41"/>
        <item x="237"/>
        <item x="22"/>
        <item x="67"/>
        <item x="209"/>
        <item x="131"/>
        <item x="175"/>
        <item x="90"/>
        <item x="113"/>
        <item x="152"/>
        <item x="105"/>
        <item x="214"/>
        <item x="183"/>
        <item x="36"/>
        <item x="155"/>
        <item x="118"/>
        <item x="210"/>
        <item x="153"/>
        <item x="202"/>
        <item x="163"/>
        <item x="146"/>
        <item x="38"/>
        <item x="116"/>
        <item x="225"/>
        <item x="7"/>
        <item x="217"/>
        <item x="236"/>
        <item x="173"/>
        <item x="18"/>
        <item x="194"/>
        <item x="159"/>
        <item x="181"/>
        <item x="144"/>
        <item x="87"/>
        <item x="192"/>
        <item x="133"/>
        <item x="68"/>
        <item x="151"/>
        <item x="26"/>
        <item x="145"/>
        <item x="91"/>
        <item x="164"/>
        <item x="156"/>
        <item x="73"/>
        <item x="154"/>
        <item x="187"/>
        <item x="79"/>
        <item x="117"/>
        <item x="167"/>
        <item x="55"/>
        <item x="208"/>
        <item x="97"/>
        <item x="213"/>
        <item x="230"/>
        <item x="24"/>
        <item x="179"/>
        <item x="74"/>
        <item x="207"/>
        <item x="107"/>
        <item x="16"/>
        <item x="219"/>
        <item x="64"/>
        <item x="1"/>
        <item x="157"/>
        <item x="125"/>
        <item x="98"/>
        <item x="40"/>
        <item x="28"/>
        <item x="141"/>
        <item x="220"/>
        <item x="45"/>
        <item x="212"/>
        <item x="190"/>
        <item x="21"/>
        <item x="89"/>
        <item x="193"/>
        <item x="2"/>
        <item x="25"/>
        <item x="17"/>
        <item x="112"/>
        <item x="135"/>
        <item x="143"/>
        <item x="101"/>
        <item x="121"/>
        <item x="138"/>
        <item x="224"/>
        <item x="137"/>
        <item x="130"/>
        <item x="52"/>
        <item x="58"/>
        <item x="69"/>
        <item x="206"/>
        <item x="66"/>
        <item x="48"/>
        <item x="81"/>
        <item x="111"/>
        <item x="59"/>
        <item x="196"/>
        <item x="178"/>
        <item x="182"/>
        <item x="30"/>
        <item x="176"/>
        <item x="195"/>
        <item x="170"/>
        <item x="92"/>
        <item x="134"/>
        <item x="110"/>
        <item x="203"/>
        <item x="129"/>
        <item x="149"/>
        <item x="49"/>
        <item x="5"/>
        <item x="47"/>
        <item x="44"/>
        <item x="124"/>
        <item x="211"/>
        <item x="63"/>
        <item x="174"/>
        <item x="4"/>
        <item x="238"/>
        <item x="239"/>
        <item x="185"/>
        <item x="53"/>
        <item x="29"/>
        <item x="221"/>
        <item x="201"/>
        <item x="61"/>
        <item x="188"/>
        <item x="43"/>
        <item x="198"/>
        <item x="150"/>
        <item x="191"/>
        <item x="76"/>
        <item x="10"/>
        <item x="54"/>
        <item x="39"/>
        <item x="166"/>
        <item x="60"/>
        <item x="78"/>
        <item x="142"/>
        <item x="13"/>
        <item x="158"/>
        <item x="168"/>
        <item x="106"/>
        <item x="199"/>
        <item x="184"/>
        <item x="14"/>
        <item x="56"/>
        <item x="180"/>
        <item x="86"/>
        <item x="228"/>
        <item x="160"/>
        <item x="233"/>
        <item x="197"/>
        <item x="140"/>
        <item x="94"/>
        <item x="51"/>
        <item x="9"/>
        <item x="62"/>
        <item x="177"/>
        <item x="226"/>
        <item x="139"/>
        <item x="0"/>
        <item x="205"/>
        <item x="232"/>
        <item x="71"/>
        <item x="8"/>
        <item x="84"/>
        <item x="127"/>
        <item x="12"/>
        <item x="20"/>
        <item x="37"/>
        <item x="234"/>
        <item x="169"/>
        <item x="31"/>
        <item x="80"/>
        <item x="115"/>
        <item x="50"/>
        <item x="215"/>
        <item x="3"/>
        <item x="120"/>
        <item x="204"/>
        <item x="85"/>
        <item x="132"/>
        <item x="27"/>
        <item x="34"/>
        <item x="104"/>
        <item x="147"/>
        <item x="227"/>
        <item x="100"/>
        <item x="35"/>
        <item x="75"/>
        <item x="128"/>
        <item x="216"/>
        <item x="70"/>
        <item x="119"/>
        <item x="99"/>
        <item x="114"/>
        <item x="102"/>
        <item x="3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showAll="0"/>
    <pivotField numFmtId="2" showAll="0"/>
  </pivotFields>
  <rowFields count="1">
    <field x="1"/>
  </rowFields>
  <rowItems count="241">
    <i>
      <x v="64"/>
    </i>
    <i>
      <x v="197"/>
    </i>
    <i>
      <x v="110"/>
    </i>
    <i>
      <x v="42"/>
    </i>
    <i>
      <x v="186"/>
    </i>
    <i>
      <x v="217"/>
    </i>
    <i>
      <x v="118"/>
    </i>
    <i>
      <x v="151"/>
    </i>
    <i>
      <x v="238"/>
    </i>
    <i>
      <x v="94"/>
    </i>
    <i>
      <x v="209"/>
    </i>
    <i>
      <x v="128"/>
    </i>
    <i>
      <x v="211"/>
    </i>
    <i>
      <x v="68"/>
    </i>
    <i>
      <x v="140"/>
    </i>
    <i>
      <x v="89"/>
    </i>
    <i>
      <x v="173"/>
    </i>
    <i>
      <x v="17"/>
    </i>
    <i>
      <x v="107"/>
    </i>
    <i>
      <x v="230"/>
    </i>
    <i>
      <x v="7"/>
    </i>
    <i>
      <x v="4"/>
    </i>
    <i>
      <x v="206"/>
    </i>
    <i>
      <x v="130"/>
    </i>
    <i>
      <x v="132"/>
    </i>
    <i>
      <x v="166"/>
    </i>
    <i>
      <x v="205"/>
    </i>
    <i>
      <x v="117"/>
    </i>
    <i>
      <x v="78"/>
    </i>
    <i>
      <x v="178"/>
    </i>
    <i>
      <x v="175"/>
    </i>
    <i>
      <x v="210"/>
    </i>
    <i>
      <x v="214"/>
    </i>
    <i>
      <x v="45"/>
    </i>
    <i>
      <x v="129"/>
    </i>
    <i>
      <x v="156"/>
    </i>
    <i>
      <x v="215"/>
    </i>
    <i>
      <x v="220"/>
    </i>
    <i>
      <x v="24"/>
    </i>
    <i>
      <x v="67"/>
    </i>
    <i>
      <x v="50"/>
    </i>
    <i>
      <x v="55"/>
    </i>
    <i>
      <x v="102"/>
    </i>
    <i>
      <x v="195"/>
    </i>
    <i>
      <x v="119"/>
    </i>
    <i>
      <x v="149"/>
    </i>
    <i>
      <x v="224"/>
    </i>
    <i>
      <x v="38"/>
    </i>
    <i>
      <x v="33"/>
    </i>
    <i>
      <x v="48"/>
    </i>
    <i>
      <x v="10"/>
    </i>
    <i>
      <x v="54"/>
    </i>
    <i>
      <x v="187"/>
    </i>
    <i>
      <x v="202"/>
    </i>
    <i>
      <x v="47"/>
    </i>
    <i>
      <x v="46"/>
    </i>
    <i>
      <x v="143"/>
    </i>
    <i>
      <x v="162"/>
    </i>
    <i>
      <x v="134"/>
    </i>
    <i>
      <x v="153"/>
    </i>
    <i>
      <x v="189"/>
    </i>
    <i>
      <x v="86"/>
    </i>
    <i>
      <x v="73"/>
    </i>
    <i>
      <x v="105"/>
    </i>
    <i>
      <x v="234"/>
    </i>
    <i>
      <x v="13"/>
    </i>
    <i>
      <x v="36"/>
    </i>
    <i>
      <x v="179"/>
    </i>
    <i>
      <x v="152"/>
    </i>
    <i>
      <x v="77"/>
    </i>
    <i>
      <x v="106"/>
    </i>
    <i>
      <x v="60"/>
    </i>
    <i>
      <x v="18"/>
    </i>
    <i>
      <x v="40"/>
    </i>
    <i>
      <x v="164"/>
    </i>
    <i>
      <x v="72"/>
    </i>
    <i>
      <x v="53"/>
    </i>
    <i>
      <x v="61"/>
    </i>
    <i>
      <x v="25"/>
    </i>
    <i>
      <x v="229"/>
    </i>
    <i>
      <x v="20"/>
    </i>
    <i>
      <x v="70"/>
    </i>
    <i>
      <x v="177"/>
    </i>
    <i>
      <x v="57"/>
    </i>
    <i>
      <x v="180"/>
    </i>
    <i>
      <x v="11"/>
    </i>
    <i>
      <x v="21"/>
    </i>
    <i>
      <x v="91"/>
    </i>
    <i>
      <x v="127"/>
    </i>
    <i>
      <x v="236"/>
    </i>
    <i>
      <x v="194"/>
    </i>
    <i>
      <x v="126"/>
    </i>
    <i>
      <x v="8"/>
    </i>
    <i>
      <x v="81"/>
    </i>
    <i>
      <x v="99"/>
    </i>
    <i>
      <x v="185"/>
    </i>
    <i>
      <x v="96"/>
    </i>
    <i>
      <x v="182"/>
    </i>
    <i>
      <x v="141"/>
    </i>
    <i>
      <x v="168"/>
    </i>
    <i>
      <x v="158"/>
    </i>
    <i>
      <x v="147"/>
    </i>
    <i>
      <x v="76"/>
    </i>
    <i>
      <x v="144"/>
    </i>
    <i>
      <x v="133"/>
    </i>
    <i>
      <x v="113"/>
    </i>
    <i>
      <x v="235"/>
    </i>
    <i>
      <x v="62"/>
    </i>
    <i>
      <x v="174"/>
    </i>
    <i>
      <x v="49"/>
    </i>
    <i>
      <x v="198"/>
    </i>
    <i>
      <x v="80"/>
    </i>
    <i>
      <x v="122"/>
    </i>
    <i>
      <x v="136"/>
    </i>
    <i>
      <x v="227"/>
    </i>
    <i>
      <x v="1"/>
    </i>
    <i>
      <x v="135"/>
    </i>
    <i>
      <x v="39"/>
    </i>
    <i>
      <x v="43"/>
    </i>
    <i>
      <x v="101"/>
    </i>
    <i>
      <x v="204"/>
    </i>
    <i>
      <x v="56"/>
    </i>
    <i>
      <x v="52"/>
    </i>
    <i>
      <x v="193"/>
    </i>
    <i>
      <x v="219"/>
    </i>
    <i>
      <x v="154"/>
    </i>
    <i>
      <x v="114"/>
    </i>
    <i>
      <x v="223"/>
    </i>
    <i>
      <x v="30"/>
    </i>
    <i>
      <x v="82"/>
    </i>
    <i>
      <x v="84"/>
    </i>
    <i>
      <x v="222"/>
    </i>
    <i>
      <x v="14"/>
    </i>
    <i>
      <x v="100"/>
    </i>
    <i>
      <x v="165"/>
    </i>
    <i>
      <x v="216"/>
    </i>
    <i>
      <x v="108"/>
    </i>
    <i>
      <x v="97"/>
    </i>
    <i>
      <x v="199"/>
    </i>
    <i>
      <x v="71"/>
    </i>
    <i>
      <x v="155"/>
    </i>
    <i>
      <x v="37"/>
    </i>
    <i>
      <x v="226"/>
    </i>
    <i>
      <x v="2"/>
    </i>
    <i>
      <x v="9"/>
    </i>
    <i>
      <x v="183"/>
    </i>
    <i>
      <x v="139"/>
    </i>
    <i>
      <x v="5"/>
    </i>
    <i>
      <x v="231"/>
    </i>
    <i>
      <x v="150"/>
    </i>
    <i>
      <x v="35"/>
    </i>
    <i>
      <x v="111"/>
    </i>
    <i>
      <x v="208"/>
    </i>
    <i>
      <x v="16"/>
    </i>
    <i>
      <x v="59"/>
    </i>
    <i>
      <x v="29"/>
    </i>
    <i>
      <x v="176"/>
    </i>
    <i>
      <x v="27"/>
    </i>
    <i>
      <x v="196"/>
    </i>
    <i>
      <x v="88"/>
    </i>
    <i>
      <x v="218"/>
    </i>
    <i>
      <x v="90"/>
    </i>
    <i>
      <x v="32"/>
    </i>
    <i>
      <x v="19"/>
    </i>
    <i>
      <x v="31"/>
    </i>
    <i>
      <x v="121"/>
    </i>
    <i>
      <x v="12"/>
    </i>
    <i>
      <x v="75"/>
    </i>
    <i>
      <x v="112"/>
    </i>
    <i>
      <x v="131"/>
    </i>
    <i>
      <x v="191"/>
    </i>
    <i>
      <x v="93"/>
    </i>
    <i>
      <x v="103"/>
    </i>
    <i>
      <x v="228"/>
    </i>
    <i>
      <x v="66"/>
    </i>
    <i>
      <x v="201"/>
    </i>
    <i>
      <x v="98"/>
    </i>
    <i>
      <x v="172"/>
    </i>
    <i>
      <x v="69"/>
    </i>
    <i>
      <x v="190"/>
    </i>
    <i>
      <x v="207"/>
    </i>
    <i>
      <x v="138"/>
    </i>
    <i>
      <x v="171"/>
    </i>
    <i>
      <x v="146"/>
    </i>
    <i>
      <x v="233"/>
    </i>
    <i>
      <x v="104"/>
    </i>
    <i>
      <x v="125"/>
    </i>
    <i>
      <x v="83"/>
    </i>
    <i>
      <x v="74"/>
    </i>
    <i>
      <x v="85"/>
    </i>
    <i>
      <x v="200"/>
    </i>
    <i>
      <x v="239"/>
    </i>
    <i>
      <x v="148"/>
    </i>
    <i>
      <x v="95"/>
    </i>
    <i>
      <x v="51"/>
    </i>
    <i>
      <x/>
    </i>
    <i>
      <x v="184"/>
    </i>
    <i>
      <x v="145"/>
    </i>
    <i>
      <x v="221"/>
    </i>
    <i>
      <x v="192"/>
    </i>
    <i>
      <x v="169"/>
    </i>
    <i>
      <x v="157"/>
    </i>
    <i>
      <x v="163"/>
    </i>
    <i>
      <x v="120"/>
    </i>
    <i>
      <x v="161"/>
    </i>
    <i>
      <x v="15"/>
    </i>
    <i>
      <x v="79"/>
    </i>
    <i>
      <x v="116"/>
    </i>
    <i>
      <x v="213"/>
    </i>
    <i>
      <x v="92"/>
    </i>
    <i>
      <x v="109"/>
    </i>
    <i>
      <x v="203"/>
    </i>
    <i>
      <x v="181"/>
    </i>
    <i>
      <x v="123"/>
    </i>
    <i>
      <x v="44"/>
    </i>
    <i>
      <x v="23"/>
    </i>
    <i>
      <x v="58"/>
    </i>
    <i>
      <x v="167"/>
    </i>
    <i>
      <x v="142"/>
    </i>
    <i>
      <x v="41"/>
    </i>
    <i>
      <x v="137"/>
    </i>
    <i>
      <x v="124"/>
    </i>
    <i>
      <x v="28"/>
    </i>
    <i>
      <x v="65"/>
    </i>
    <i>
      <x v="225"/>
    </i>
    <i>
      <x v="87"/>
    </i>
    <i>
      <x v="3"/>
    </i>
    <i>
      <x v="212"/>
    </i>
    <i>
      <x v="237"/>
    </i>
    <i>
      <x v="188"/>
    </i>
    <i>
      <x v="22"/>
    </i>
    <i>
      <x v="232"/>
    </i>
    <i>
      <x v="115"/>
    </i>
    <i>
      <x v="159"/>
    </i>
    <i>
      <x v="170"/>
    </i>
    <i>
      <x v="26"/>
    </i>
    <i>
      <x v="63"/>
    </i>
    <i>
      <x v="34"/>
    </i>
    <i>
      <x v="6"/>
    </i>
    <i>
      <x v="160"/>
    </i>
    <i t="grand">
      <x/>
    </i>
  </rowItems>
  <colItems count="1">
    <i/>
  </colItems>
  <dataFields count="1">
    <dataField name="kupiony cukier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2" connectionId="2" xr16:uid="{86AC811C-1529-4CBD-B621-CB48F269748B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4" xr16:uid="{3B919E63-0672-4B87-BE58-857D9A0FA36F}" autoFormatId="16" applyNumberFormats="0" applyBorderFormats="0" applyFontFormats="0" applyPatternFormats="0" applyAlignmentFormats="0" applyWidthHeightFormats="0">
  <queryTableRefresh nextId="7" unboundColumnsRight="3">
    <queryTableFields count="6">
      <queryTableField id="1" name="Column1" tableColumnId="1"/>
      <queryTableField id="2" name="Column2" tableColumnId="2"/>
      <queryTableField id="3" name="Column3" tableColumnId="3"/>
      <queryTableField id="4" dataBound="0" tableColumnId="4"/>
      <queryTableField id="5" dataBound="0" tableColumnId="5"/>
      <queryTableField id="6" dataBound="0" tableColumnId="6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2" connectionId="3" xr16:uid="{C30E3316-9E3D-4CBE-91B0-A31E103EF00E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5" xr16:uid="{4FF26CB3-ABE9-4972-8D8E-0B65CBF41B84}" autoFormatId="16" applyNumberFormats="0" applyBorderFormats="0" applyFontFormats="0" applyPatternFormats="0" applyAlignmentFormats="0" applyWidthHeightFormats="0">
  <queryTableRefresh nextId="11" unboundColumnsRight="7">
    <queryTableFields count="10">
      <queryTableField id="1" name="Column1" tableColumnId="1"/>
      <queryTableField id="2" name="Column2" tableColumnId="2"/>
      <queryTableField id="3" name="Column3" tableColumnId="3"/>
      <queryTableField id="4" dataBound="0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  <queryTableField id="9" dataBound="0" tableColumnId="9"/>
      <queryTableField id="10" dataBound="0" tableColumnId="10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6" xr16:uid="{3B3465C6-2303-400E-922A-5391838BDEF2}" autoFormatId="16" applyNumberFormats="0" applyBorderFormats="0" applyFontFormats="0" applyPatternFormats="0" applyAlignmentFormats="0" applyWidthHeightFormats="0">
  <queryTableRefresh nextId="12" unboundColumnsRight="7">
    <queryTableFields count="10">
      <queryTableField id="1" name="Column1" tableColumnId="1"/>
      <queryTableField id="2" name="Column2" tableColumnId="2"/>
      <queryTableField id="3" name="Column3" tableColumnId="3"/>
      <queryTableField id="4" dataBound="0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  <queryTableField id="9" dataBound="0" tableColumnId="9"/>
      <queryTableField id="11" dataBound="0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129BC95-C317-49E2-A84F-BD405E6DFBD5}" name="cennik__2" displayName="cennik__2" ref="A1:B11" tableType="queryTable" totalsRowShown="0">
  <autoFilter ref="A1:B11" xr:uid="{3129BC95-C317-49E2-A84F-BD405E6DFBD5}"/>
  <tableColumns count="2">
    <tableColumn id="1" xr3:uid="{DC647766-1869-4B19-B6C9-A864A6C170FC}" uniqueName="1" name="Column1" queryTableFieldId="1"/>
    <tableColumn id="2" xr3:uid="{8249444C-DDD2-4C1F-AA11-DB102036DB5D}" uniqueName="2" name="Column2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73A0C30-BA50-413B-88B6-FC8D42AC05CA}" name="cukier" displayName="cukier" ref="A1:F2163" tableType="queryTable" totalsRowShown="0">
  <autoFilter ref="A1:F2163" xr:uid="{F73A0C30-BA50-413B-88B6-FC8D42AC05CA}"/>
  <tableColumns count="6">
    <tableColumn id="1" xr3:uid="{5DA10FD6-10C9-4049-BC98-27F76543E66A}" uniqueName="1" name="data" queryTableFieldId="1" dataDxfId="8"/>
    <tableColumn id="2" xr3:uid="{F55ED44C-1465-4EFE-85E4-4CDD0DBD5D6A}" uniqueName="2" name="nip" queryTableFieldId="2" dataDxfId="7"/>
    <tableColumn id="3" xr3:uid="{F02DCD63-D65B-4A83-9BF1-234AB6DBB5EB}" uniqueName="3" name="ilosc sprzedanego cukru kg" queryTableFieldId="3"/>
    <tableColumn id="4" xr3:uid="{10A0B757-CE71-4959-B364-F2347D3963AD}" uniqueName="4" name="rok" queryTableFieldId="4">
      <calculatedColumnFormula>YEAR(cukier[[#This Row],[data]])</calculatedColumnFormula>
    </tableColumn>
    <tableColumn id="5" xr3:uid="{631FC4BE-1C2B-4C97-B079-FAB8A61F311C}" uniqueName="5" name="cena" queryTableFieldId="5">
      <calculatedColumnFormula>VLOOKUP(D2, cennik__25[#All], 2, 0)</calculatedColumnFormula>
    </tableColumn>
    <tableColumn id="6" xr3:uid="{11E3CBCD-D16F-4B04-B422-E85E5EB6CFB9}" uniqueName="6" name="przychod" queryTableFieldId="6" dataDxfId="6">
      <calculatedColumnFormula>cukier[[#This Row],[cena]]*cukier[[#This Row],[ilosc sprzedanego cukru kg]]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F072C08-90D5-4A34-BBC3-5BB466F730F5}" name="cennik__25" displayName="cennik__25" ref="I3:J13" tableType="queryTable" totalsRowShown="0">
  <autoFilter ref="I3:J13" xr:uid="{2F072C08-90D5-4A34-BBC3-5BB466F730F5}"/>
  <tableColumns count="2">
    <tableColumn id="1" xr3:uid="{06E5D0C4-4DA9-4039-A863-4D396B33D295}" uniqueName="1" name="rok" queryTableFieldId="1"/>
    <tableColumn id="2" xr3:uid="{7E44B4B4-13E5-47BE-B625-D12FD7A5D167}" uniqueName="2" name="cena" queryTableFieldId="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0348E97-2835-4841-8D56-09F4A3F07391}" name="cukier6" displayName="cukier6" ref="A1:J2163" tableType="queryTable" totalsRowShown="0">
  <autoFilter ref="A1:J2163" xr:uid="{A0348E97-2835-4841-8D56-09F4A3F07391}"/>
  <sortState xmlns:xlrd2="http://schemas.microsoft.com/office/spreadsheetml/2017/richdata2" ref="A2:F2163">
    <sortCondition ref="B2:B2163"/>
    <sortCondition ref="A2:A2163"/>
  </sortState>
  <tableColumns count="10">
    <tableColumn id="1" xr3:uid="{F627C6BA-DD0E-4B62-BBA2-21D1C5C253BE}" uniqueName="1" name="data" queryTableFieldId="1" dataDxfId="5"/>
    <tableColumn id="2" xr3:uid="{EBF3D4C7-24A7-49B9-8B63-B85D1BD0F90C}" uniqueName="2" name="nip" queryTableFieldId="2" dataDxfId="4"/>
    <tableColumn id="3" xr3:uid="{616857BF-17C0-449B-A1D0-847225C09A7B}" uniqueName="3" name="ilosc sprzedanego cukru kg" queryTableFieldId="3"/>
    <tableColumn id="4" xr3:uid="{0D0D68E7-E3DF-4DFC-9D82-117F60609605}" uniqueName="4" name="rok" queryTableFieldId="4">
      <calculatedColumnFormula>YEAR(cukier6[[#This Row],[data]])</calculatedColumnFormula>
    </tableColumn>
    <tableColumn id="5" xr3:uid="{5A5BDE4E-FD90-4FFA-BFC9-659738B5DBA2}" uniqueName="5" name="cena" queryTableFieldId="5">
      <calculatedColumnFormula>VLOOKUP(D2, cennik__25[#All], 2, 0)</calculatedColumnFormula>
    </tableColumn>
    <tableColumn id="6" xr3:uid="{1C3DDC82-8290-4A27-B066-3A63393DF89A}" uniqueName="6" name="przychod" queryTableFieldId="6" dataDxfId="3">
      <calculatedColumnFormula>cukier6[[#This Row],[cena]]*cukier6[[#This Row],[ilosc sprzedanego cukru kg]]</calculatedColumnFormula>
    </tableColumn>
    <tableColumn id="7" xr3:uid="{14730D16-D98B-403B-ACB8-AB09D8DC1DDE}" uniqueName="7" name="kupione przez klienta" queryTableFieldId="7"/>
    <tableColumn id="8" xr3:uid="{235E0C95-CE6C-4E0D-A3F8-D1B41859F4C6}" uniqueName="8" name="czy inny klient" queryTableFieldId="8"/>
    <tableColumn id="9" xr3:uid="{5875C60E-5033-4810-9648-3E60F985BBF6}" uniqueName="9" name="rabaty" queryTableFieldId="9">
      <calculatedColumnFormula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calculatedColumnFormula>
    </tableColumn>
    <tableColumn id="10" xr3:uid="{21D4C0B1-1A62-4026-BC5D-2489B3122500}" uniqueName="10" name="udzielony rabat" queryTableFieldId="10">
      <calculatedColumnFormula>cukier6[[#This Row],[rabaty]]*cukier6[[#This Row],[ilosc sprzedanego cukru kg]]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3A2A59F-1E45-4DA6-98F4-ABD89560E977}" name="cukier7" displayName="cukier7" ref="A1:J2163" tableType="queryTable" totalsRowShown="0">
  <autoFilter ref="A1:J2163" xr:uid="{B3A2A59F-1E45-4DA6-98F4-ABD89560E977}"/>
  <tableColumns count="10">
    <tableColumn id="1" xr3:uid="{73F19FA6-3F35-484A-AFA0-97A71F6B40FE}" uniqueName="1" name="data" queryTableFieldId="1" dataDxfId="2"/>
    <tableColumn id="2" xr3:uid="{F98600B5-658B-48BF-9E43-BB82D46543F4}" uniqueName="2" name="nip" queryTableFieldId="2" dataDxfId="1"/>
    <tableColumn id="3" xr3:uid="{982D403D-D4BA-4BE9-8162-93F3EE730A34}" uniqueName="3" name="ilosc sprzedanego cukru kg" queryTableFieldId="3"/>
    <tableColumn id="4" xr3:uid="{1431BBB3-6409-4A3F-ACAF-3FDD0BB5C9C0}" uniqueName="4" name="rok" queryTableFieldId="4">
      <calculatedColumnFormula>YEAR(cukier7[[#This Row],[data]])</calculatedColumnFormula>
    </tableColumn>
    <tableColumn id="5" xr3:uid="{6997E96C-1C2C-4787-8583-8923D904AFDC}" uniqueName="5" name="cena" queryTableFieldId="5">
      <calculatedColumnFormula>VLOOKUP(D2, cennik__25[#All], 2, 0)</calculatedColumnFormula>
    </tableColumn>
    <tableColumn id="6" xr3:uid="{49599E63-9064-40A4-80EC-BF29A8CBF43B}" uniqueName="6" name="przychod" queryTableFieldId="6" dataDxfId="0">
      <calculatedColumnFormula>cukier7[[#This Row],[cena]]*cukier7[[#This Row],[ilosc sprzedanego cukru kg]]</calculatedColumnFormula>
    </tableColumn>
    <tableColumn id="7" xr3:uid="{3D443CCB-25AB-4A78-A8ED-DE993464C9BE}" uniqueName="7" name="stan po sprzedaniu" queryTableFieldId="7">
      <calculatedColumnFormula>5000-cukier7[[#This Row],[ilosc sprzedanego cukru kg]]</calculatedColumnFormula>
    </tableColumn>
    <tableColumn id="8" xr3:uid="{69AF6606-2651-47F9-904B-70E42C56B91C}" uniqueName="8" name="czy ostatni dzien miesiaca" queryTableFieldId="8"/>
    <tableColumn id="9" xr3:uid="{C2423D91-74B9-4BCD-81CD-1E9D951F120F}" uniqueName="9" name="ile brakuje" queryTableFieldId="9">
      <calculatedColumnFormula>IF(cukier7[[#This Row],[czy ostatni dzien miesiaca]]=1, 5000-cukier7[[#This Row],[stan po sprzedaniu]],0)</calculatedColumnFormula>
    </tableColumn>
    <tableColumn id="11" xr3:uid="{789F3B26-A249-4D16-A35D-CDFA9E95446E}" uniqueName="11" name="ile uzupelnic trzeba" queryTableFieldId="11">
      <calculatedColumnFormula>CEILING(cukier7[[#This Row],[ile brakuje]], 1000)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106F8-5E1D-4481-96B4-14FC7473567F}">
  <dimension ref="A1:B11"/>
  <sheetViews>
    <sheetView workbookViewId="0">
      <selection activeCell="B11" sqref="A1:B11"/>
    </sheetView>
  </sheetViews>
  <sheetFormatPr defaultRowHeight="14.5" x14ac:dyDescent="0.35"/>
  <cols>
    <col min="1" max="2" width="10.5429687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>
        <v>2005</v>
      </c>
      <c r="B2">
        <v>2</v>
      </c>
    </row>
    <row r="3" spans="1:2" x14ac:dyDescent="0.35">
      <c r="A3">
        <v>2006</v>
      </c>
      <c r="B3">
        <v>2.0499999999999998</v>
      </c>
    </row>
    <row r="4" spans="1:2" x14ac:dyDescent="0.35">
      <c r="A4">
        <v>2007</v>
      </c>
      <c r="B4">
        <v>2.09</v>
      </c>
    </row>
    <row r="5" spans="1:2" x14ac:dyDescent="0.35">
      <c r="A5">
        <v>2008</v>
      </c>
      <c r="B5">
        <v>2.15</v>
      </c>
    </row>
    <row r="6" spans="1:2" x14ac:dyDescent="0.35">
      <c r="A6">
        <v>2009</v>
      </c>
      <c r="B6">
        <v>2.13</v>
      </c>
    </row>
    <row r="7" spans="1:2" x14ac:dyDescent="0.35">
      <c r="A7">
        <v>2010</v>
      </c>
      <c r="B7">
        <v>2.1</v>
      </c>
    </row>
    <row r="8" spans="1:2" x14ac:dyDescent="0.35">
      <c r="A8">
        <v>2011</v>
      </c>
      <c r="B8">
        <v>2.2000000000000002</v>
      </c>
    </row>
    <row r="9" spans="1:2" x14ac:dyDescent="0.35">
      <c r="A9">
        <v>2012</v>
      </c>
      <c r="B9">
        <v>2.25</v>
      </c>
    </row>
    <row r="10" spans="1:2" x14ac:dyDescent="0.35">
      <c r="A10">
        <v>2013</v>
      </c>
      <c r="B10">
        <v>2.2200000000000002</v>
      </c>
    </row>
    <row r="11" spans="1:2" x14ac:dyDescent="0.35">
      <c r="A11">
        <v>2014</v>
      </c>
      <c r="B11">
        <v>2.23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13B5D-12D3-4AB0-82E3-101E72773691}">
  <dimension ref="A1:L2163"/>
  <sheetViews>
    <sheetView tabSelected="1" topLeftCell="B22" zoomScale="55" zoomScaleNormal="55" workbookViewId="0">
      <selection activeCell="K31" sqref="K31:L43"/>
    </sheetView>
  </sheetViews>
  <sheetFormatPr defaultRowHeight="14.5" x14ac:dyDescent="0.35"/>
  <cols>
    <col min="1" max="1" width="22.36328125" customWidth="1"/>
    <col min="2" max="2" width="28" customWidth="1"/>
    <col min="3" max="3" width="32.26953125" customWidth="1"/>
    <col min="8" max="8" width="17.6328125" bestFit="1" customWidth="1"/>
    <col min="9" max="9" width="30.26953125" bestFit="1" customWidth="1"/>
    <col min="11" max="11" width="24" customWidth="1"/>
    <col min="12" max="12" width="20.36328125" customWidth="1"/>
  </cols>
  <sheetData>
    <row r="1" spans="1:10" x14ac:dyDescent="0.35">
      <c r="A1" t="s">
        <v>242</v>
      </c>
      <c r="B1" t="s">
        <v>243</v>
      </c>
      <c r="C1" t="s">
        <v>244</v>
      </c>
      <c r="D1" t="s">
        <v>245</v>
      </c>
      <c r="E1" t="s">
        <v>246</v>
      </c>
      <c r="F1" t="s">
        <v>251</v>
      </c>
    </row>
    <row r="2" spans="1:10" x14ac:dyDescent="0.35">
      <c r="A2" s="1">
        <v>38353</v>
      </c>
      <c r="B2" s="2" t="s">
        <v>2</v>
      </c>
      <c r="C2">
        <v>10</v>
      </c>
      <c r="D2">
        <f>YEAR(cukier[[#This Row],[data]])</f>
        <v>2005</v>
      </c>
      <c r="E2" s="3">
        <f>VLOOKUP(D2, cennik__25[#All], 2, 0)</f>
        <v>2</v>
      </c>
      <c r="F2" s="3">
        <f>cukier[[#This Row],[cena]]*cukier[[#This Row],[ilosc sprzedanego cukru kg]]</f>
        <v>20</v>
      </c>
      <c r="G2" s="3"/>
    </row>
    <row r="3" spans="1:10" x14ac:dyDescent="0.35">
      <c r="A3" s="1">
        <v>38356</v>
      </c>
      <c r="B3" s="2" t="s">
        <v>3</v>
      </c>
      <c r="C3">
        <v>2</v>
      </c>
      <c r="D3">
        <f>YEAR(cukier[[#This Row],[data]])</f>
        <v>2005</v>
      </c>
      <c r="E3" s="3">
        <f>VLOOKUP(D3, cennik__25[#All], 2, 0)</f>
        <v>2</v>
      </c>
      <c r="F3" s="3">
        <f>cukier[[#This Row],[cena]]*cukier[[#This Row],[ilosc sprzedanego cukru kg]]</f>
        <v>4</v>
      </c>
      <c r="G3" s="3"/>
      <c r="I3" t="s">
        <v>245</v>
      </c>
      <c r="J3" t="s">
        <v>246</v>
      </c>
    </row>
    <row r="4" spans="1:10" x14ac:dyDescent="0.35">
      <c r="A4" s="1">
        <v>38357</v>
      </c>
      <c r="B4" s="2" t="s">
        <v>4</v>
      </c>
      <c r="C4">
        <v>2</v>
      </c>
      <c r="D4">
        <f>YEAR(cukier[[#This Row],[data]])</f>
        <v>2005</v>
      </c>
      <c r="E4" s="3">
        <f>VLOOKUP(D4, cennik__25[#All], 2, 0)</f>
        <v>2</v>
      </c>
      <c r="F4" s="3">
        <f>cukier[[#This Row],[cena]]*cukier[[#This Row],[ilosc sprzedanego cukru kg]]</f>
        <v>4</v>
      </c>
      <c r="G4" s="3"/>
      <c r="I4">
        <v>2005</v>
      </c>
      <c r="J4">
        <v>2</v>
      </c>
    </row>
    <row r="5" spans="1:10" x14ac:dyDescent="0.35">
      <c r="A5" s="1">
        <v>38362</v>
      </c>
      <c r="B5" s="2" t="s">
        <v>5</v>
      </c>
      <c r="C5">
        <v>5</v>
      </c>
      <c r="D5">
        <f>YEAR(cukier[[#This Row],[data]])</f>
        <v>2005</v>
      </c>
      <c r="E5" s="3">
        <f>VLOOKUP(D5, cennik__25[#All], 2, 0)</f>
        <v>2</v>
      </c>
      <c r="F5" s="3">
        <f>cukier[[#This Row],[cena]]*cukier[[#This Row],[ilosc sprzedanego cukru kg]]</f>
        <v>10</v>
      </c>
      <c r="G5" s="3"/>
      <c r="I5">
        <v>2006</v>
      </c>
      <c r="J5">
        <v>2.0499999999999998</v>
      </c>
    </row>
    <row r="6" spans="1:10" x14ac:dyDescent="0.35">
      <c r="A6" s="1">
        <v>38363</v>
      </c>
      <c r="B6" s="2" t="s">
        <v>6</v>
      </c>
      <c r="C6">
        <v>14</v>
      </c>
      <c r="D6">
        <f>YEAR(cukier[[#This Row],[data]])</f>
        <v>2005</v>
      </c>
      <c r="E6" s="3">
        <f>VLOOKUP(D6, cennik__25[#All], 2, 0)</f>
        <v>2</v>
      </c>
      <c r="F6" s="3">
        <f>cukier[[#This Row],[cena]]*cukier[[#This Row],[ilosc sprzedanego cukru kg]]</f>
        <v>28</v>
      </c>
      <c r="G6" s="3"/>
      <c r="I6">
        <v>2007</v>
      </c>
      <c r="J6">
        <v>2.09</v>
      </c>
    </row>
    <row r="7" spans="1:10" x14ac:dyDescent="0.35">
      <c r="A7" s="1">
        <v>38365</v>
      </c>
      <c r="B7" s="2" t="s">
        <v>7</v>
      </c>
      <c r="C7">
        <v>436</v>
      </c>
      <c r="D7">
        <f>YEAR(cukier[[#This Row],[data]])</f>
        <v>2005</v>
      </c>
      <c r="E7" s="3">
        <f>VLOOKUP(D7, cennik__25[#All], 2, 0)</f>
        <v>2</v>
      </c>
      <c r="F7" s="3">
        <f>cukier[[#This Row],[cena]]*cukier[[#This Row],[ilosc sprzedanego cukru kg]]</f>
        <v>872</v>
      </c>
      <c r="G7" s="3"/>
      <c r="I7">
        <v>2008</v>
      </c>
      <c r="J7">
        <v>2.15</v>
      </c>
    </row>
    <row r="8" spans="1:10" x14ac:dyDescent="0.35">
      <c r="A8" s="1">
        <v>38366</v>
      </c>
      <c r="B8" s="2" t="s">
        <v>8</v>
      </c>
      <c r="C8">
        <v>95</v>
      </c>
      <c r="D8">
        <f>YEAR(cukier[[#This Row],[data]])</f>
        <v>2005</v>
      </c>
      <c r="E8" s="3">
        <f>VLOOKUP(D8, cennik__25[#All], 2, 0)</f>
        <v>2</v>
      </c>
      <c r="F8" s="3">
        <f>cukier[[#This Row],[cena]]*cukier[[#This Row],[ilosc sprzedanego cukru kg]]</f>
        <v>190</v>
      </c>
      <c r="G8" s="3"/>
      <c r="I8">
        <v>2009</v>
      </c>
      <c r="J8">
        <v>2.13</v>
      </c>
    </row>
    <row r="9" spans="1:10" x14ac:dyDescent="0.35">
      <c r="A9" s="1">
        <v>38370</v>
      </c>
      <c r="B9" s="2" t="s">
        <v>9</v>
      </c>
      <c r="C9">
        <v>350</v>
      </c>
      <c r="D9">
        <f>YEAR(cukier[[#This Row],[data]])</f>
        <v>2005</v>
      </c>
      <c r="E9" s="3">
        <f>VLOOKUP(D9, cennik__25[#All], 2, 0)</f>
        <v>2</v>
      </c>
      <c r="F9" s="3">
        <f>cukier[[#This Row],[cena]]*cukier[[#This Row],[ilosc sprzedanego cukru kg]]</f>
        <v>700</v>
      </c>
      <c r="G9" s="3"/>
      <c r="I9">
        <v>2010</v>
      </c>
      <c r="J9">
        <v>2.1</v>
      </c>
    </row>
    <row r="10" spans="1:10" x14ac:dyDescent="0.35">
      <c r="A10" s="1">
        <v>38371</v>
      </c>
      <c r="B10" s="2" t="s">
        <v>9</v>
      </c>
      <c r="C10">
        <v>231</v>
      </c>
      <c r="D10">
        <f>YEAR(cukier[[#This Row],[data]])</f>
        <v>2005</v>
      </c>
      <c r="E10" s="3">
        <f>VLOOKUP(D10, cennik__25[#All], 2, 0)</f>
        <v>2</v>
      </c>
      <c r="F10" s="3">
        <f>cukier[[#This Row],[cena]]*cukier[[#This Row],[ilosc sprzedanego cukru kg]]</f>
        <v>462</v>
      </c>
      <c r="G10" s="3"/>
      <c r="I10">
        <v>2011</v>
      </c>
      <c r="J10">
        <v>2.2000000000000002</v>
      </c>
    </row>
    <row r="11" spans="1:10" x14ac:dyDescent="0.35">
      <c r="A11" s="1">
        <v>38372</v>
      </c>
      <c r="B11" s="2" t="s">
        <v>10</v>
      </c>
      <c r="C11">
        <v>38</v>
      </c>
      <c r="D11">
        <f>YEAR(cukier[[#This Row],[data]])</f>
        <v>2005</v>
      </c>
      <c r="E11" s="3">
        <f>VLOOKUP(D11, cennik__25[#All], 2, 0)</f>
        <v>2</v>
      </c>
      <c r="F11" s="3">
        <f>cukier[[#This Row],[cena]]*cukier[[#This Row],[ilosc sprzedanego cukru kg]]</f>
        <v>76</v>
      </c>
      <c r="G11" s="3"/>
      <c r="I11">
        <v>2012</v>
      </c>
      <c r="J11">
        <v>2.25</v>
      </c>
    </row>
    <row r="12" spans="1:10" x14ac:dyDescent="0.35">
      <c r="A12" s="1">
        <v>38374</v>
      </c>
      <c r="B12" s="2" t="s">
        <v>11</v>
      </c>
      <c r="C12">
        <v>440</v>
      </c>
      <c r="D12">
        <f>YEAR(cukier[[#This Row],[data]])</f>
        <v>2005</v>
      </c>
      <c r="E12" s="3">
        <f>VLOOKUP(D12, cennik__25[#All], 2, 0)</f>
        <v>2</v>
      </c>
      <c r="F12" s="3">
        <f>cukier[[#This Row],[cena]]*cukier[[#This Row],[ilosc sprzedanego cukru kg]]</f>
        <v>880</v>
      </c>
      <c r="G12" s="3"/>
      <c r="I12">
        <v>2013</v>
      </c>
      <c r="J12">
        <v>2.2200000000000002</v>
      </c>
    </row>
    <row r="13" spans="1:10" x14ac:dyDescent="0.35">
      <c r="A13" s="1">
        <v>38376</v>
      </c>
      <c r="B13" s="2" t="s">
        <v>12</v>
      </c>
      <c r="C13">
        <v>120</v>
      </c>
      <c r="D13">
        <f>YEAR(cukier[[#This Row],[data]])</f>
        <v>2005</v>
      </c>
      <c r="E13" s="3">
        <f>VLOOKUP(D13, cennik__25[#All], 2, 0)</f>
        <v>2</v>
      </c>
      <c r="F13" s="3">
        <f>cukier[[#This Row],[cena]]*cukier[[#This Row],[ilosc sprzedanego cukru kg]]</f>
        <v>240</v>
      </c>
      <c r="G13" s="3"/>
      <c r="I13">
        <v>2014</v>
      </c>
      <c r="J13">
        <v>2.23</v>
      </c>
    </row>
    <row r="14" spans="1:10" x14ac:dyDescent="0.35">
      <c r="A14" s="1">
        <v>38377</v>
      </c>
      <c r="B14" s="2" t="s">
        <v>13</v>
      </c>
      <c r="C14">
        <v>11</v>
      </c>
      <c r="D14">
        <f>YEAR(cukier[[#This Row],[data]])</f>
        <v>2005</v>
      </c>
      <c r="E14" s="3">
        <f>VLOOKUP(D14, cennik__25[#All], 2, 0)</f>
        <v>2</v>
      </c>
      <c r="F14" s="3">
        <f>cukier[[#This Row],[cena]]*cukier[[#This Row],[ilosc sprzedanego cukru kg]]</f>
        <v>22</v>
      </c>
      <c r="G14" s="3"/>
    </row>
    <row r="15" spans="1:10" x14ac:dyDescent="0.35">
      <c r="A15" s="1">
        <v>38378</v>
      </c>
      <c r="B15" s="2" t="s">
        <v>14</v>
      </c>
      <c r="C15">
        <v>36</v>
      </c>
      <c r="D15">
        <f>YEAR(cukier[[#This Row],[data]])</f>
        <v>2005</v>
      </c>
      <c r="E15" s="3">
        <f>VLOOKUP(D15, cennik__25[#All], 2, 0)</f>
        <v>2</v>
      </c>
      <c r="F15" s="3">
        <f>cukier[[#This Row],[cena]]*cukier[[#This Row],[ilosc sprzedanego cukru kg]]</f>
        <v>72</v>
      </c>
      <c r="G15" s="3"/>
    </row>
    <row r="16" spans="1:10" x14ac:dyDescent="0.35">
      <c r="A16" s="1">
        <v>38379</v>
      </c>
      <c r="B16" s="2" t="s">
        <v>12</v>
      </c>
      <c r="C16">
        <v>51</v>
      </c>
      <c r="D16">
        <f>YEAR(cukier[[#This Row],[data]])</f>
        <v>2005</v>
      </c>
      <c r="E16" s="3">
        <f>VLOOKUP(D16, cennik__25[#All], 2, 0)</f>
        <v>2</v>
      </c>
      <c r="F16" s="3">
        <f>cukier[[#This Row],[cena]]*cukier[[#This Row],[ilosc sprzedanego cukru kg]]</f>
        <v>102</v>
      </c>
      <c r="G16" s="3"/>
    </row>
    <row r="17" spans="1:12" x14ac:dyDescent="0.35">
      <c r="A17" s="1">
        <v>38385</v>
      </c>
      <c r="B17" s="2" t="s">
        <v>9</v>
      </c>
      <c r="C17">
        <v>465</v>
      </c>
      <c r="D17">
        <f>YEAR(cukier[[#This Row],[data]])</f>
        <v>2005</v>
      </c>
      <c r="E17" s="3">
        <f>VLOOKUP(D17, cennik__25[#All], 2, 0)</f>
        <v>2</v>
      </c>
      <c r="F17" s="3">
        <f>cukier[[#This Row],[cena]]*cukier[[#This Row],[ilosc sprzedanego cukru kg]]</f>
        <v>930</v>
      </c>
      <c r="G17" s="3"/>
      <c r="H17" s="4" t="s">
        <v>248</v>
      </c>
      <c r="I17" t="s">
        <v>249</v>
      </c>
      <c r="K17" t="s">
        <v>250</v>
      </c>
    </row>
    <row r="18" spans="1:12" x14ac:dyDescent="0.35">
      <c r="A18" s="1">
        <v>38386</v>
      </c>
      <c r="B18" s="2" t="s">
        <v>15</v>
      </c>
      <c r="C18">
        <v>8</v>
      </c>
      <c r="D18">
        <f>YEAR(cukier[[#This Row],[data]])</f>
        <v>2005</v>
      </c>
      <c r="E18" s="3">
        <f>VLOOKUP(D18, cennik__25[#All], 2, 0)</f>
        <v>2</v>
      </c>
      <c r="F18" s="3">
        <f>cukier[[#This Row],[cena]]*cukier[[#This Row],[ilosc sprzedanego cukru kg]]</f>
        <v>16</v>
      </c>
      <c r="G18" s="3"/>
      <c r="H18" s="5" t="s">
        <v>9</v>
      </c>
      <c r="I18" s="2">
        <v>27505</v>
      </c>
      <c r="K18" s="6" t="s">
        <v>248</v>
      </c>
      <c r="L18" s="6" t="s">
        <v>249</v>
      </c>
    </row>
    <row r="19" spans="1:12" x14ac:dyDescent="0.35">
      <c r="A19" s="1">
        <v>38388</v>
      </c>
      <c r="B19" s="2" t="s">
        <v>16</v>
      </c>
      <c r="C19">
        <v>287</v>
      </c>
      <c r="D19">
        <f>YEAR(cukier[[#This Row],[data]])</f>
        <v>2005</v>
      </c>
      <c r="E19" s="3">
        <f>VLOOKUP(D19, cennik__25[#All], 2, 0)</f>
        <v>2</v>
      </c>
      <c r="F19" s="3">
        <f>cukier[[#This Row],[cena]]*cukier[[#This Row],[ilosc sprzedanego cukru kg]]</f>
        <v>574</v>
      </c>
      <c r="G19" s="3"/>
      <c r="H19" s="5" t="s">
        <v>11</v>
      </c>
      <c r="I19" s="2">
        <v>26955</v>
      </c>
      <c r="K19" s="5" t="s">
        <v>9</v>
      </c>
      <c r="L19" s="2">
        <v>27505</v>
      </c>
    </row>
    <row r="20" spans="1:12" x14ac:dyDescent="0.35">
      <c r="A20" s="1">
        <v>38388</v>
      </c>
      <c r="B20" s="2" t="s">
        <v>17</v>
      </c>
      <c r="C20">
        <v>12</v>
      </c>
      <c r="D20">
        <f>YEAR(cukier[[#This Row],[data]])</f>
        <v>2005</v>
      </c>
      <c r="E20" s="3">
        <f>VLOOKUP(D20, cennik__25[#All], 2, 0)</f>
        <v>2</v>
      </c>
      <c r="F20" s="3">
        <f>cukier[[#This Row],[cena]]*cukier[[#This Row],[ilosc sprzedanego cukru kg]]</f>
        <v>24</v>
      </c>
      <c r="G20" s="3"/>
      <c r="H20" s="5" t="s">
        <v>47</v>
      </c>
      <c r="I20" s="2">
        <v>26451</v>
      </c>
      <c r="K20" s="5" t="s">
        <v>11</v>
      </c>
      <c r="L20" s="2">
        <v>26955</v>
      </c>
    </row>
    <row r="21" spans="1:12" x14ac:dyDescent="0.35">
      <c r="A21" s="1">
        <v>38393</v>
      </c>
      <c r="B21" s="2" t="s">
        <v>18</v>
      </c>
      <c r="C21">
        <v>6</v>
      </c>
      <c r="D21">
        <f>YEAR(cukier[[#This Row],[data]])</f>
        <v>2005</v>
      </c>
      <c r="E21" s="3">
        <f>VLOOKUP(D21, cennik__25[#All], 2, 0)</f>
        <v>2</v>
      </c>
      <c r="F21" s="3">
        <f>cukier[[#This Row],[cena]]*cukier[[#This Row],[ilosc sprzedanego cukru kg]]</f>
        <v>12</v>
      </c>
      <c r="G21" s="3"/>
      <c r="H21" s="5" t="s">
        <v>24</v>
      </c>
      <c r="I21" s="2">
        <v>26025</v>
      </c>
      <c r="K21" s="5" t="s">
        <v>47</v>
      </c>
      <c r="L21" s="2">
        <v>26451</v>
      </c>
    </row>
    <row r="22" spans="1:12" x14ac:dyDescent="0.35">
      <c r="A22" s="1">
        <v>38397</v>
      </c>
      <c r="B22" s="2" t="s">
        <v>19</v>
      </c>
      <c r="C22">
        <v>321</v>
      </c>
      <c r="D22">
        <f>YEAR(cukier[[#This Row],[data]])</f>
        <v>2005</v>
      </c>
      <c r="E22" s="3">
        <f>VLOOKUP(D22, cennik__25[#All], 2, 0)</f>
        <v>2</v>
      </c>
      <c r="F22" s="3">
        <f>cukier[[#This Row],[cena]]*cukier[[#This Row],[ilosc sprzedanego cukru kg]]</f>
        <v>642</v>
      </c>
      <c r="G22" s="3"/>
      <c r="H22" s="5" t="s">
        <v>16</v>
      </c>
      <c r="I22" s="2">
        <v>23660</v>
      </c>
    </row>
    <row r="23" spans="1:12" x14ac:dyDescent="0.35">
      <c r="A23" s="1">
        <v>38401</v>
      </c>
      <c r="B23" s="2" t="s">
        <v>20</v>
      </c>
      <c r="C23">
        <v>99</v>
      </c>
      <c r="D23">
        <f>YEAR(cukier[[#This Row],[data]])</f>
        <v>2005</v>
      </c>
      <c r="E23" s="3">
        <f>VLOOKUP(D23, cennik__25[#All], 2, 0)</f>
        <v>2</v>
      </c>
      <c r="F23" s="3">
        <f>cukier[[#This Row],[cena]]*cukier[[#This Row],[ilosc sprzedanego cukru kg]]</f>
        <v>198</v>
      </c>
      <c r="G23" s="3"/>
      <c r="H23" s="5" t="s">
        <v>52</v>
      </c>
      <c r="I23" s="2">
        <v>22352</v>
      </c>
    </row>
    <row r="24" spans="1:12" x14ac:dyDescent="0.35">
      <c r="A24" s="1">
        <v>38401</v>
      </c>
      <c r="B24" s="2" t="s">
        <v>21</v>
      </c>
      <c r="C24">
        <v>91</v>
      </c>
      <c r="D24">
        <f>YEAR(cukier[[#This Row],[data]])</f>
        <v>2005</v>
      </c>
      <c r="E24" s="3">
        <f>VLOOKUP(D24, cennik__25[#All], 2, 0)</f>
        <v>2</v>
      </c>
      <c r="F24" s="3">
        <f>cukier[[#This Row],[cena]]*cukier[[#This Row],[ilosc sprzedanego cukru kg]]</f>
        <v>182</v>
      </c>
      <c r="G24" s="3"/>
      <c r="H24" s="5" t="s">
        <v>19</v>
      </c>
      <c r="I24" s="2">
        <v>19896</v>
      </c>
      <c r="K24" s="5" t="s">
        <v>252</v>
      </c>
    </row>
    <row r="25" spans="1:12" x14ac:dyDescent="0.35">
      <c r="A25" s="1">
        <v>38407</v>
      </c>
      <c r="B25" s="2" t="s">
        <v>16</v>
      </c>
      <c r="C25">
        <v>118</v>
      </c>
      <c r="D25">
        <f>YEAR(cukier[[#This Row],[data]])</f>
        <v>2005</v>
      </c>
      <c r="E25" s="3">
        <f>VLOOKUP(D25, cennik__25[#All], 2, 0)</f>
        <v>2</v>
      </c>
      <c r="F25" s="3">
        <f>cukier[[#This Row],[cena]]*cukier[[#This Row],[ilosc sprzedanego cukru kg]]</f>
        <v>236</v>
      </c>
      <c r="G25" s="3"/>
      <c r="H25" s="5" t="s">
        <v>7</v>
      </c>
      <c r="I25" s="2">
        <v>11402</v>
      </c>
      <c r="K25" s="5" t="s">
        <v>253</v>
      </c>
      <c r="L25" s="3">
        <f>SUM(cukier[przychod])</f>
        <v>643267.07000000111</v>
      </c>
    </row>
    <row r="26" spans="1:12" x14ac:dyDescent="0.35">
      <c r="A26" s="1">
        <v>38408</v>
      </c>
      <c r="B26" s="2" t="s">
        <v>22</v>
      </c>
      <c r="C26">
        <v>58</v>
      </c>
      <c r="D26">
        <f>YEAR(cukier[[#This Row],[data]])</f>
        <v>2005</v>
      </c>
      <c r="E26" s="3">
        <f>VLOOKUP(D26, cennik__25[#All], 2, 0)</f>
        <v>2</v>
      </c>
      <c r="F26" s="3">
        <f>cukier[[#This Row],[cena]]*cukier[[#This Row],[ilosc sprzedanego cukru kg]]</f>
        <v>116</v>
      </c>
      <c r="G26" s="3"/>
      <c r="H26" s="5" t="s">
        <v>104</v>
      </c>
      <c r="I26" s="2">
        <v>7904</v>
      </c>
    </row>
    <row r="27" spans="1:12" x14ac:dyDescent="0.35">
      <c r="A27" s="1">
        <v>38409</v>
      </c>
      <c r="B27" s="2" t="s">
        <v>23</v>
      </c>
      <c r="C27">
        <v>16</v>
      </c>
      <c r="D27">
        <f>YEAR(cukier[[#This Row],[data]])</f>
        <v>2005</v>
      </c>
      <c r="E27" s="3">
        <f>VLOOKUP(D27, cennik__25[#All], 2, 0)</f>
        <v>2</v>
      </c>
      <c r="F27" s="3">
        <f>cukier[[#This Row],[cena]]*cukier[[#This Row],[ilosc sprzedanego cukru kg]]</f>
        <v>32</v>
      </c>
      <c r="G27" s="3"/>
      <c r="H27" s="5" t="s">
        <v>26</v>
      </c>
      <c r="I27" s="2">
        <v>5797</v>
      </c>
    </row>
    <row r="28" spans="1:12" x14ac:dyDescent="0.35">
      <c r="A28" s="1">
        <v>38409</v>
      </c>
      <c r="B28" s="2" t="s">
        <v>24</v>
      </c>
      <c r="C28">
        <v>348</v>
      </c>
      <c r="D28">
        <f>YEAR(cukier[[#This Row],[data]])</f>
        <v>2005</v>
      </c>
      <c r="E28" s="3">
        <f>VLOOKUP(D28, cennik__25[#All], 2, 0)</f>
        <v>2</v>
      </c>
      <c r="F28" s="3">
        <f>cukier[[#This Row],[cena]]*cukier[[#This Row],[ilosc sprzedanego cukru kg]]</f>
        <v>696</v>
      </c>
      <c r="G28" s="3"/>
      <c r="H28" s="5" t="s">
        <v>14</v>
      </c>
      <c r="I28" s="2">
        <v>5492</v>
      </c>
      <c r="K28">
        <v>3</v>
      </c>
    </row>
    <row r="29" spans="1:12" x14ac:dyDescent="0.35">
      <c r="A29" s="1">
        <v>38410</v>
      </c>
      <c r="B29" s="2" t="s">
        <v>7</v>
      </c>
      <c r="C29">
        <v>336</v>
      </c>
      <c r="D29">
        <f>YEAR(cukier[[#This Row],[data]])</f>
        <v>2005</v>
      </c>
      <c r="E29" s="3">
        <f>VLOOKUP(D29, cennik__25[#All], 2, 0)</f>
        <v>2</v>
      </c>
      <c r="F29" s="3">
        <f>cukier[[#This Row],[cena]]*cukier[[#This Row],[ilosc sprzedanego cukru kg]]</f>
        <v>672</v>
      </c>
      <c r="G29" s="3"/>
      <c r="H29" s="5" t="s">
        <v>54</v>
      </c>
      <c r="I29" s="2">
        <v>5460</v>
      </c>
    </row>
    <row r="30" spans="1:12" x14ac:dyDescent="0.35">
      <c r="A30" s="1">
        <v>38410</v>
      </c>
      <c r="B30" s="2" t="s">
        <v>24</v>
      </c>
      <c r="C30">
        <v>435</v>
      </c>
      <c r="D30">
        <f>YEAR(cukier[[#This Row],[data]])</f>
        <v>2005</v>
      </c>
      <c r="E30" s="3">
        <f>VLOOKUP(D30, cennik__25[#All], 2, 0)</f>
        <v>2</v>
      </c>
      <c r="F30" s="3">
        <f>cukier[[#This Row],[cena]]*cukier[[#This Row],[ilosc sprzedanego cukru kg]]</f>
        <v>870</v>
      </c>
      <c r="G30" s="3"/>
      <c r="H30" s="5" t="s">
        <v>39</v>
      </c>
      <c r="I30" s="2">
        <v>5232</v>
      </c>
    </row>
    <row r="31" spans="1:12" x14ac:dyDescent="0.35">
      <c r="A31" s="1">
        <v>38410</v>
      </c>
      <c r="B31" s="2" t="s">
        <v>25</v>
      </c>
      <c r="C31">
        <v>110</v>
      </c>
      <c r="D31">
        <f>YEAR(cukier[[#This Row],[data]])</f>
        <v>2005</v>
      </c>
      <c r="E31" s="3">
        <f>VLOOKUP(D31, cennik__25[#All], 2, 0)</f>
        <v>2</v>
      </c>
      <c r="F31" s="3">
        <f>cukier[[#This Row],[cena]]*cukier[[#This Row],[ilosc sprzedanego cukru kg]]</f>
        <v>220</v>
      </c>
      <c r="G31" s="3"/>
      <c r="H31" s="5" t="s">
        <v>20</v>
      </c>
      <c r="I31" s="2">
        <v>5156</v>
      </c>
      <c r="K31" t="s">
        <v>255</v>
      </c>
    </row>
    <row r="32" spans="1:12" x14ac:dyDescent="0.35">
      <c r="A32" s="1">
        <v>38412</v>
      </c>
      <c r="B32" s="2" t="s">
        <v>26</v>
      </c>
      <c r="C32">
        <v>204</v>
      </c>
      <c r="D32">
        <f>YEAR(cukier[[#This Row],[data]])</f>
        <v>2005</v>
      </c>
      <c r="E32" s="3">
        <f>VLOOKUP(D32, cennik__25[#All], 2, 0)</f>
        <v>2</v>
      </c>
      <c r="F32" s="3">
        <f>cukier[[#This Row],[cena]]*cukier[[#This Row],[ilosc sprzedanego cukru kg]]</f>
        <v>408</v>
      </c>
      <c r="G32" s="3"/>
      <c r="H32" s="5" t="s">
        <v>32</v>
      </c>
      <c r="I32" s="2">
        <v>5120</v>
      </c>
      <c r="K32" s="6" t="s">
        <v>245</v>
      </c>
      <c r="L32" s="6" t="s">
        <v>254</v>
      </c>
    </row>
    <row r="33" spans="1:12" x14ac:dyDescent="0.35">
      <c r="A33" s="1">
        <v>38412</v>
      </c>
      <c r="B33" s="2" t="s">
        <v>20</v>
      </c>
      <c r="C33">
        <v>20</v>
      </c>
      <c r="D33">
        <f>YEAR(cukier[[#This Row],[data]])</f>
        <v>2005</v>
      </c>
      <c r="E33" s="3">
        <f>VLOOKUP(D33, cennik__25[#All], 2, 0)</f>
        <v>2</v>
      </c>
      <c r="F33" s="3">
        <f>cukier[[#This Row],[cena]]*cukier[[#This Row],[ilosc sprzedanego cukru kg]]</f>
        <v>40</v>
      </c>
      <c r="G33" s="3"/>
      <c r="H33" s="5" t="s">
        <v>57</v>
      </c>
      <c r="I33" s="2">
        <v>4926</v>
      </c>
      <c r="K33" s="5">
        <v>2005</v>
      </c>
      <c r="L33" s="2">
        <v>27016</v>
      </c>
    </row>
    <row r="34" spans="1:12" x14ac:dyDescent="0.35">
      <c r="A34" s="1">
        <v>38414</v>
      </c>
      <c r="B34" s="2" t="s">
        <v>27</v>
      </c>
      <c r="C34">
        <v>102</v>
      </c>
      <c r="D34">
        <f>YEAR(cukier[[#This Row],[data]])</f>
        <v>2005</v>
      </c>
      <c r="E34" s="3">
        <f>VLOOKUP(D34, cennik__25[#All], 2, 0)</f>
        <v>2</v>
      </c>
      <c r="F34" s="3">
        <f>cukier[[#This Row],[cena]]*cukier[[#This Row],[ilosc sprzedanego cukru kg]]</f>
        <v>204</v>
      </c>
      <c r="G34" s="3"/>
      <c r="H34" s="5" t="s">
        <v>12</v>
      </c>
      <c r="I34" s="2">
        <v>4831</v>
      </c>
      <c r="K34" s="5">
        <v>2006</v>
      </c>
      <c r="L34" s="2">
        <v>27226</v>
      </c>
    </row>
    <row r="35" spans="1:12" x14ac:dyDescent="0.35">
      <c r="A35" s="1">
        <v>38416</v>
      </c>
      <c r="B35" s="2" t="s">
        <v>28</v>
      </c>
      <c r="C35">
        <v>48</v>
      </c>
      <c r="D35">
        <f>YEAR(cukier[[#This Row],[data]])</f>
        <v>2005</v>
      </c>
      <c r="E35" s="3">
        <f>VLOOKUP(D35, cennik__25[#All], 2, 0)</f>
        <v>2</v>
      </c>
      <c r="F35" s="3">
        <f>cukier[[#This Row],[cena]]*cukier[[#This Row],[ilosc sprzedanego cukru kg]]</f>
        <v>96</v>
      </c>
      <c r="G35" s="3"/>
      <c r="H35" s="5" t="s">
        <v>21</v>
      </c>
      <c r="I35" s="2">
        <v>4784</v>
      </c>
      <c r="K35" s="5">
        <v>2007</v>
      </c>
      <c r="L35" s="2">
        <v>31720</v>
      </c>
    </row>
    <row r="36" spans="1:12" x14ac:dyDescent="0.35">
      <c r="A36" s="1">
        <v>38418</v>
      </c>
      <c r="B36" s="2" t="s">
        <v>24</v>
      </c>
      <c r="C36">
        <v>329</v>
      </c>
      <c r="D36">
        <f>YEAR(cukier[[#This Row],[data]])</f>
        <v>2005</v>
      </c>
      <c r="E36" s="3">
        <f>VLOOKUP(D36, cennik__25[#All], 2, 0)</f>
        <v>2</v>
      </c>
      <c r="F36" s="3">
        <f>cukier[[#This Row],[cena]]*cukier[[#This Row],[ilosc sprzedanego cukru kg]]</f>
        <v>658</v>
      </c>
      <c r="G36" s="3"/>
      <c r="H36" s="5" t="s">
        <v>30</v>
      </c>
      <c r="I36" s="2">
        <v>4440</v>
      </c>
      <c r="K36" s="5">
        <v>2008</v>
      </c>
      <c r="L36" s="2">
        <v>36523</v>
      </c>
    </row>
    <row r="37" spans="1:12" x14ac:dyDescent="0.35">
      <c r="A37" s="1">
        <v>38420</v>
      </c>
      <c r="B37" s="2" t="s">
        <v>29</v>
      </c>
      <c r="C37">
        <v>16</v>
      </c>
      <c r="D37">
        <f>YEAR(cukier[[#This Row],[data]])</f>
        <v>2005</v>
      </c>
      <c r="E37" s="3">
        <f>VLOOKUP(D37, cennik__25[#All], 2, 0)</f>
        <v>2</v>
      </c>
      <c r="F37" s="3">
        <f>cukier[[#This Row],[cena]]*cukier[[#This Row],[ilosc sprzedanego cukru kg]]</f>
        <v>32</v>
      </c>
      <c r="G37" s="3"/>
      <c r="H37" s="5" t="s">
        <v>37</v>
      </c>
      <c r="I37" s="2">
        <v>4407</v>
      </c>
      <c r="K37" s="5">
        <v>2009</v>
      </c>
      <c r="L37" s="2">
        <v>30764</v>
      </c>
    </row>
    <row r="38" spans="1:12" x14ac:dyDescent="0.35">
      <c r="A38" s="1">
        <v>38421</v>
      </c>
      <c r="B38" s="2" t="s">
        <v>30</v>
      </c>
      <c r="C38">
        <v>102</v>
      </c>
      <c r="D38">
        <f>YEAR(cukier[[#This Row],[data]])</f>
        <v>2005</v>
      </c>
      <c r="E38" s="3">
        <f>VLOOKUP(D38, cennik__25[#All], 2, 0)</f>
        <v>2</v>
      </c>
      <c r="F38" s="3">
        <f>cukier[[#This Row],[cena]]*cukier[[#This Row],[ilosc sprzedanego cukru kg]]</f>
        <v>204</v>
      </c>
      <c r="G38" s="3"/>
      <c r="H38" s="5" t="s">
        <v>8</v>
      </c>
      <c r="I38" s="2">
        <v>4309</v>
      </c>
      <c r="K38" s="5">
        <v>2010</v>
      </c>
      <c r="L38" s="2">
        <v>32521</v>
      </c>
    </row>
    <row r="39" spans="1:12" x14ac:dyDescent="0.35">
      <c r="A39" s="1">
        <v>38421</v>
      </c>
      <c r="B39" s="2" t="s">
        <v>16</v>
      </c>
      <c r="C39">
        <v>309</v>
      </c>
      <c r="D39">
        <f>YEAR(cukier[[#This Row],[data]])</f>
        <v>2005</v>
      </c>
      <c r="E39" s="3">
        <f>VLOOKUP(D39, cennik__25[#All], 2, 0)</f>
        <v>2</v>
      </c>
      <c r="F39" s="3">
        <f>cukier[[#This Row],[cena]]*cukier[[#This Row],[ilosc sprzedanego cukru kg]]</f>
        <v>618</v>
      </c>
      <c r="G39" s="3"/>
      <c r="H39" s="5" t="s">
        <v>25</v>
      </c>
      <c r="I39" s="2">
        <v>3905</v>
      </c>
      <c r="K39" s="5">
        <v>2011</v>
      </c>
      <c r="L39" s="2">
        <v>23778</v>
      </c>
    </row>
    <row r="40" spans="1:12" x14ac:dyDescent="0.35">
      <c r="A40" s="1">
        <v>38423</v>
      </c>
      <c r="B40" s="2" t="s">
        <v>7</v>
      </c>
      <c r="C40">
        <v>331</v>
      </c>
      <c r="D40">
        <f>YEAR(cukier[[#This Row],[data]])</f>
        <v>2005</v>
      </c>
      <c r="E40" s="3">
        <f>VLOOKUP(D40, cennik__25[#All], 2, 0)</f>
        <v>2</v>
      </c>
      <c r="F40" s="3">
        <f>cukier[[#This Row],[cena]]*cukier[[#This Row],[ilosc sprzedanego cukru kg]]</f>
        <v>662</v>
      </c>
      <c r="G40" s="3"/>
      <c r="H40" s="5" t="s">
        <v>10</v>
      </c>
      <c r="I40" s="2">
        <v>3835</v>
      </c>
      <c r="K40" s="5">
        <v>2012</v>
      </c>
      <c r="L40" s="2">
        <v>26976</v>
      </c>
    </row>
    <row r="41" spans="1:12" x14ac:dyDescent="0.35">
      <c r="A41" s="1">
        <v>38428</v>
      </c>
      <c r="B41" s="2" t="s">
        <v>31</v>
      </c>
      <c r="C41">
        <v>3</v>
      </c>
      <c r="D41">
        <f>YEAR(cukier[[#This Row],[data]])</f>
        <v>2005</v>
      </c>
      <c r="E41" s="3">
        <f>VLOOKUP(D41, cennik__25[#All], 2, 0)</f>
        <v>2</v>
      </c>
      <c r="F41" s="3">
        <f>cukier[[#This Row],[cena]]*cukier[[#This Row],[ilosc sprzedanego cukru kg]]</f>
        <v>6</v>
      </c>
      <c r="G41" s="3"/>
      <c r="H41" s="5" t="s">
        <v>71</v>
      </c>
      <c r="I41" s="2">
        <v>3803</v>
      </c>
      <c r="K41" s="5">
        <v>2013</v>
      </c>
      <c r="L41" s="2">
        <v>28419</v>
      </c>
    </row>
    <row r="42" spans="1:12" x14ac:dyDescent="0.35">
      <c r="A42" s="1">
        <v>38429</v>
      </c>
      <c r="B42" s="2" t="s">
        <v>32</v>
      </c>
      <c r="C42">
        <v>76</v>
      </c>
      <c r="D42">
        <f>YEAR(cukier[[#This Row],[data]])</f>
        <v>2005</v>
      </c>
      <c r="E42" s="3">
        <f>VLOOKUP(D42, cennik__25[#All], 2, 0)</f>
        <v>2</v>
      </c>
      <c r="F42" s="3">
        <f>cukier[[#This Row],[cena]]*cukier[[#This Row],[ilosc sprzedanego cukru kg]]</f>
        <v>152</v>
      </c>
      <c r="G42" s="3"/>
      <c r="H42" s="5" t="s">
        <v>68</v>
      </c>
      <c r="I42" s="2">
        <v>3795</v>
      </c>
      <c r="K42" s="5">
        <v>2014</v>
      </c>
      <c r="L42" s="2">
        <v>35284</v>
      </c>
    </row>
    <row r="43" spans="1:12" x14ac:dyDescent="0.35">
      <c r="A43" s="1">
        <v>38429</v>
      </c>
      <c r="B43" s="2" t="s">
        <v>33</v>
      </c>
      <c r="C43">
        <v>196</v>
      </c>
      <c r="D43">
        <f>YEAR(cukier[[#This Row],[data]])</f>
        <v>2005</v>
      </c>
      <c r="E43" s="3">
        <f>VLOOKUP(D43, cennik__25[#All], 2, 0)</f>
        <v>2</v>
      </c>
      <c r="F43" s="3">
        <f>cukier[[#This Row],[cena]]*cukier[[#This Row],[ilosc sprzedanego cukru kg]]</f>
        <v>392</v>
      </c>
      <c r="G43" s="3"/>
      <c r="H43" s="5" t="s">
        <v>63</v>
      </c>
      <c r="I43" s="2">
        <v>3705</v>
      </c>
    </row>
    <row r="44" spans="1:12" x14ac:dyDescent="0.35">
      <c r="A44" s="1">
        <v>38431</v>
      </c>
      <c r="B44" s="2" t="s">
        <v>20</v>
      </c>
      <c r="C44">
        <v>54</v>
      </c>
      <c r="D44">
        <f>YEAR(cukier[[#This Row],[data]])</f>
        <v>2005</v>
      </c>
      <c r="E44" s="3">
        <f>VLOOKUP(D44, cennik__25[#All], 2, 0)</f>
        <v>2</v>
      </c>
      <c r="F44" s="3">
        <f>cukier[[#This Row],[cena]]*cukier[[#This Row],[ilosc sprzedanego cukru kg]]</f>
        <v>108</v>
      </c>
      <c r="G44" s="3"/>
      <c r="H44" s="5" t="s">
        <v>73</v>
      </c>
      <c r="I44" s="2">
        <v>3185</v>
      </c>
    </row>
    <row r="45" spans="1:12" x14ac:dyDescent="0.35">
      <c r="A45" s="1">
        <v>38435</v>
      </c>
      <c r="B45" s="2" t="s">
        <v>11</v>
      </c>
      <c r="C45">
        <v>277</v>
      </c>
      <c r="D45">
        <f>YEAR(cukier[[#This Row],[data]])</f>
        <v>2005</v>
      </c>
      <c r="E45" s="3">
        <f>VLOOKUP(D45, cennik__25[#All], 2, 0)</f>
        <v>2</v>
      </c>
      <c r="F45" s="3">
        <f>cukier[[#This Row],[cena]]*cukier[[#This Row],[ilosc sprzedanego cukru kg]]</f>
        <v>554</v>
      </c>
      <c r="G45" s="3"/>
      <c r="H45" s="5" t="s">
        <v>27</v>
      </c>
      <c r="I45" s="2">
        <v>2717</v>
      </c>
    </row>
    <row r="46" spans="1:12" x14ac:dyDescent="0.35">
      <c r="A46" s="1">
        <v>38437</v>
      </c>
      <c r="B46" s="2" t="s">
        <v>34</v>
      </c>
      <c r="C46">
        <v>7</v>
      </c>
      <c r="D46">
        <f>YEAR(cukier[[#This Row],[data]])</f>
        <v>2005</v>
      </c>
      <c r="E46" s="3">
        <f>VLOOKUP(D46, cennik__25[#All], 2, 0)</f>
        <v>2</v>
      </c>
      <c r="F46" s="3">
        <f>cukier[[#This Row],[cena]]*cukier[[#This Row],[ilosc sprzedanego cukru kg]]</f>
        <v>14</v>
      </c>
      <c r="G46" s="3"/>
      <c r="H46" s="5" t="s">
        <v>28</v>
      </c>
      <c r="I46" s="2">
        <v>2286</v>
      </c>
    </row>
    <row r="47" spans="1:12" x14ac:dyDescent="0.35">
      <c r="A47" s="1">
        <v>38439</v>
      </c>
      <c r="B47" s="2" t="s">
        <v>35</v>
      </c>
      <c r="C47">
        <v>12</v>
      </c>
      <c r="D47">
        <f>YEAR(cukier[[#This Row],[data]])</f>
        <v>2005</v>
      </c>
      <c r="E47" s="3">
        <f>VLOOKUP(D47, cennik__25[#All], 2, 0)</f>
        <v>2</v>
      </c>
      <c r="F47" s="3">
        <f>cukier[[#This Row],[cena]]*cukier[[#This Row],[ilosc sprzedanego cukru kg]]</f>
        <v>24</v>
      </c>
      <c r="G47" s="3"/>
      <c r="H47" s="5" t="s">
        <v>80</v>
      </c>
      <c r="I47" s="2">
        <v>2123</v>
      </c>
    </row>
    <row r="48" spans="1:12" x14ac:dyDescent="0.35">
      <c r="A48" s="1">
        <v>38440</v>
      </c>
      <c r="B48" s="2" t="s">
        <v>36</v>
      </c>
      <c r="C48">
        <v>7</v>
      </c>
      <c r="D48">
        <f>YEAR(cukier[[#This Row],[data]])</f>
        <v>2005</v>
      </c>
      <c r="E48" s="3">
        <f>VLOOKUP(D48, cennik__25[#All], 2, 0)</f>
        <v>2</v>
      </c>
      <c r="F48" s="3">
        <f>cukier[[#This Row],[cena]]*cukier[[#This Row],[ilosc sprzedanego cukru kg]]</f>
        <v>14</v>
      </c>
      <c r="G48" s="3"/>
      <c r="H48" s="5" t="s">
        <v>41</v>
      </c>
      <c r="I48" s="2">
        <v>2042</v>
      </c>
    </row>
    <row r="49" spans="1:9" x14ac:dyDescent="0.35">
      <c r="A49" s="1">
        <v>38442</v>
      </c>
      <c r="B49" s="2" t="s">
        <v>9</v>
      </c>
      <c r="C49">
        <v>416</v>
      </c>
      <c r="D49">
        <f>YEAR(cukier[[#This Row],[data]])</f>
        <v>2005</v>
      </c>
      <c r="E49" s="3">
        <f>VLOOKUP(D49, cennik__25[#All], 2, 0)</f>
        <v>2</v>
      </c>
      <c r="F49" s="3">
        <f>cukier[[#This Row],[cena]]*cukier[[#This Row],[ilosc sprzedanego cukru kg]]</f>
        <v>832</v>
      </c>
      <c r="G49" s="3"/>
      <c r="H49" s="5" t="s">
        <v>22</v>
      </c>
      <c r="I49" s="2">
        <v>1822</v>
      </c>
    </row>
    <row r="50" spans="1:9" x14ac:dyDescent="0.35">
      <c r="A50" s="1">
        <v>38445</v>
      </c>
      <c r="B50" s="2" t="s">
        <v>9</v>
      </c>
      <c r="C50">
        <v>263</v>
      </c>
      <c r="D50">
        <f>YEAR(cukier[[#This Row],[data]])</f>
        <v>2005</v>
      </c>
      <c r="E50" s="3">
        <f>VLOOKUP(D50, cennik__25[#All], 2, 0)</f>
        <v>2</v>
      </c>
      <c r="F50" s="3">
        <f>cukier[[#This Row],[cena]]*cukier[[#This Row],[ilosc sprzedanego cukru kg]]</f>
        <v>526</v>
      </c>
      <c r="G50" s="3"/>
      <c r="H50" s="5" t="s">
        <v>33</v>
      </c>
      <c r="I50" s="2">
        <v>1737</v>
      </c>
    </row>
    <row r="51" spans="1:9" x14ac:dyDescent="0.35">
      <c r="A51" s="1">
        <v>38448</v>
      </c>
      <c r="B51" s="2" t="s">
        <v>3</v>
      </c>
      <c r="C51">
        <v>15</v>
      </c>
      <c r="D51">
        <f>YEAR(cukier[[#This Row],[data]])</f>
        <v>2005</v>
      </c>
      <c r="E51" s="3">
        <f>VLOOKUP(D51, cennik__25[#All], 2, 0)</f>
        <v>2</v>
      </c>
      <c r="F51" s="3">
        <f>cukier[[#This Row],[cena]]*cukier[[#This Row],[ilosc sprzedanego cukru kg]]</f>
        <v>30</v>
      </c>
      <c r="G51" s="3"/>
      <c r="H51" s="5" t="s">
        <v>133</v>
      </c>
      <c r="I51" s="2">
        <v>1503</v>
      </c>
    </row>
    <row r="52" spans="1:9" x14ac:dyDescent="0.35">
      <c r="A52" s="1">
        <v>38452</v>
      </c>
      <c r="B52" s="2" t="s">
        <v>27</v>
      </c>
      <c r="C52">
        <v>194</v>
      </c>
      <c r="D52">
        <f>YEAR(cukier[[#This Row],[data]])</f>
        <v>2005</v>
      </c>
      <c r="E52" s="3">
        <f>VLOOKUP(D52, cennik__25[#All], 2, 0)</f>
        <v>2</v>
      </c>
      <c r="F52" s="3">
        <f>cukier[[#This Row],[cena]]*cukier[[#This Row],[ilosc sprzedanego cukru kg]]</f>
        <v>388</v>
      </c>
      <c r="G52" s="3"/>
      <c r="H52" s="5" t="s">
        <v>60</v>
      </c>
      <c r="I52" s="2">
        <v>1404</v>
      </c>
    </row>
    <row r="53" spans="1:9" x14ac:dyDescent="0.35">
      <c r="A53" s="1">
        <v>38453</v>
      </c>
      <c r="B53" s="2" t="s">
        <v>37</v>
      </c>
      <c r="C53">
        <v>120</v>
      </c>
      <c r="D53">
        <f>YEAR(cukier[[#This Row],[data]])</f>
        <v>2005</v>
      </c>
      <c r="E53" s="3">
        <f>VLOOKUP(D53, cennik__25[#All], 2, 0)</f>
        <v>2</v>
      </c>
      <c r="F53" s="3">
        <f>cukier[[#This Row],[cena]]*cukier[[#This Row],[ilosc sprzedanego cukru kg]]</f>
        <v>240</v>
      </c>
      <c r="G53" s="3"/>
      <c r="H53" s="5" t="s">
        <v>65</v>
      </c>
      <c r="I53" s="2">
        <v>1002</v>
      </c>
    </row>
    <row r="54" spans="1:9" x14ac:dyDescent="0.35">
      <c r="A54" s="1">
        <v>38454</v>
      </c>
      <c r="B54" s="2" t="s">
        <v>9</v>
      </c>
      <c r="C54">
        <v>175</v>
      </c>
      <c r="D54">
        <f>YEAR(cukier[[#This Row],[data]])</f>
        <v>2005</v>
      </c>
      <c r="E54" s="3">
        <f>VLOOKUP(D54, cennik__25[#All], 2, 0)</f>
        <v>2</v>
      </c>
      <c r="F54" s="3">
        <f>cukier[[#This Row],[cena]]*cukier[[#This Row],[ilosc sprzedanego cukru kg]]</f>
        <v>350</v>
      </c>
      <c r="G54" s="3"/>
      <c r="H54" s="5" t="s">
        <v>82</v>
      </c>
      <c r="I54" s="2">
        <v>888</v>
      </c>
    </row>
    <row r="55" spans="1:9" x14ac:dyDescent="0.35">
      <c r="A55" s="1">
        <v>38456</v>
      </c>
      <c r="B55" s="2" t="s">
        <v>38</v>
      </c>
      <c r="C55">
        <v>12</v>
      </c>
      <c r="D55">
        <f>YEAR(cukier[[#This Row],[data]])</f>
        <v>2005</v>
      </c>
      <c r="E55" s="3">
        <f>VLOOKUP(D55, cennik__25[#All], 2, 0)</f>
        <v>2</v>
      </c>
      <c r="F55" s="3">
        <f>cukier[[#This Row],[cena]]*cukier[[#This Row],[ilosc sprzedanego cukru kg]]</f>
        <v>24</v>
      </c>
      <c r="G55" s="3"/>
      <c r="H55" s="5" t="s">
        <v>122</v>
      </c>
      <c r="I55" s="2">
        <v>815</v>
      </c>
    </row>
    <row r="56" spans="1:9" x14ac:dyDescent="0.35">
      <c r="A56" s="1">
        <v>38457</v>
      </c>
      <c r="B56" s="2" t="s">
        <v>39</v>
      </c>
      <c r="C56">
        <v>174</v>
      </c>
      <c r="D56">
        <f>YEAR(cukier[[#This Row],[data]])</f>
        <v>2005</v>
      </c>
      <c r="E56" s="3">
        <f>VLOOKUP(D56, cennik__25[#All], 2, 0)</f>
        <v>2</v>
      </c>
      <c r="F56" s="3">
        <f>cukier[[#This Row],[cena]]*cukier[[#This Row],[ilosc sprzedanego cukru kg]]</f>
        <v>348</v>
      </c>
      <c r="G56" s="3"/>
      <c r="H56" s="5" t="s">
        <v>125</v>
      </c>
      <c r="I56" s="2">
        <v>807</v>
      </c>
    </row>
    <row r="57" spans="1:9" x14ac:dyDescent="0.35">
      <c r="A57" s="1">
        <v>38458</v>
      </c>
      <c r="B57" s="2" t="s">
        <v>40</v>
      </c>
      <c r="C57">
        <v>3</v>
      </c>
      <c r="D57">
        <f>YEAR(cukier[[#This Row],[data]])</f>
        <v>2005</v>
      </c>
      <c r="E57" s="3">
        <f>VLOOKUP(D57, cennik__25[#All], 2, 0)</f>
        <v>2</v>
      </c>
      <c r="F57" s="3">
        <f>cukier[[#This Row],[cena]]*cukier[[#This Row],[ilosc sprzedanego cukru kg]]</f>
        <v>6</v>
      </c>
      <c r="G57" s="3"/>
      <c r="H57" s="5" t="s">
        <v>175</v>
      </c>
      <c r="I57" s="2">
        <v>641</v>
      </c>
    </row>
    <row r="58" spans="1:9" x14ac:dyDescent="0.35">
      <c r="A58" s="1">
        <v>38459</v>
      </c>
      <c r="B58" s="2" t="s">
        <v>41</v>
      </c>
      <c r="C58">
        <v>149</v>
      </c>
      <c r="D58">
        <f>YEAR(cukier[[#This Row],[data]])</f>
        <v>2005</v>
      </c>
      <c r="E58" s="3">
        <f>VLOOKUP(D58, cennik__25[#All], 2, 0)</f>
        <v>2</v>
      </c>
      <c r="F58" s="3">
        <f>cukier[[#This Row],[cena]]*cukier[[#This Row],[ilosc sprzedanego cukru kg]]</f>
        <v>298</v>
      </c>
      <c r="G58" s="3"/>
      <c r="H58" s="5" t="s">
        <v>107</v>
      </c>
      <c r="I58" s="2">
        <v>79</v>
      </c>
    </row>
    <row r="59" spans="1:9" x14ac:dyDescent="0.35">
      <c r="A59" s="1">
        <v>38460</v>
      </c>
      <c r="B59" s="2" t="s">
        <v>19</v>
      </c>
      <c r="C59">
        <v>492</v>
      </c>
      <c r="D59">
        <f>YEAR(cukier[[#This Row],[data]])</f>
        <v>2005</v>
      </c>
      <c r="E59" s="3">
        <f>VLOOKUP(D59, cennik__25[#All], 2, 0)</f>
        <v>2</v>
      </c>
      <c r="F59" s="3">
        <f>cukier[[#This Row],[cena]]*cukier[[#This Row],[ilosc sprzedanego cukru kg]]</f>
        <v>984</v>
      </c>
      <c r="G59" s="3"/>
      <c r="H59" s="5" t="s">
        <v>120</v>
      </c>
      <c r="I59" s="2">
        <v>69</v>
      </c>
    </row>
    <row r="60" spans="1:9" x14ac:dyDescent="0.35">
      <c r="A60" s="1">
        <v>38460</v>
      </c>
      <c r="B60" s="2" t="s">
        <v>42</v>
      </c>
      <c r="C60">
        <v>2</v>
      </c>
      <c r="D60">
        <f>YEAR(cukier[[#This Row],[data]])</f>
        <v>2005</v>
      </c>
      <c r="E60" s="3">
        <f>VLOOKUP(D60, cennik__25[#All], 2, 0)</f>
        <v>2</v>
      </c>
      <c r="F60" s="3">
        <f>cukier[[#This Row],[cena]]*cukier[[#This Row],[ilosc sprzedanego cukru kg]]</f>
        <v>4</v>
      </c>
      <c r="G60" s="3"/>
      <c r="H60" s="5" t="s">
        <v>3</v>
      </c>
      <c r="I60" s="2">
        <v>69</v>
      </c>
    </row>
    <row r="61" spans="1:9" x14ac:dyDescent="0.35">
      <c r="A61" s="1">
        <v>38461</v>
      </c>
      <c r="B61" s="2" t="s">
        <v>16</v>
      </c>
      <c r="C61">
        <v>298</v>
      </c>
      <c r="D61">
        <f>YEAR(cukier[[#This Row],[data]])</f>
        <v>2005</v>
      </c>
      <c r="E61" s="3">
        <f>VLOOKUP(D61, cennik__25[#All], 2, 0)</f>
        <v>2</v>
      </c>
      <c r="F61" s="3">
        <f>cukier[[#This Row],[cena]]*cukier[[#This Row],[ilosc sprzedanego cukru kg]]</f>
        <v>596</v>
      </c>
      <c r="G61" s="3"/>
      <c r="H61" s="5" t="s">
        <v>96</v>
      </c>
      <c r="I61" s="2">
        <v>69</v>
      </c>
    </row>
    <row r="62" spans="1:9" x14ac:dyDescent="0.35">
      <c r="A62" s="1">
        <v>38472</v>
      </c>
      <c r="B62" s="2" t="s">
        <v>19</v>
      </c>
      <c r="C62">
        <v>201</v>
      </c>
      <c r="D62">
        <f>YEAR(cukier[[#This Row],[data]])</f>
        <v>2005</v>
      </c>
      <c r="E62" s="3">
        <f>VLOOKUP(D62, cennik__25[#All], 2, 0)</f>
        <v>2</v>
      </c>
      <c r="F62" s="3">
        <f>cukier[[#This Row],[cena]]*cukier[[#This Row],[ilosc sprzedanego cukru kg]]</f>
        <v>402</v>
      </c>
      <c r="G62" s="3"/>
      <c r="H62" s="5" t="s">
        <v>114</v>
      </c>
      <c r="I62" s="2">
        <v>69</v>
      </c>
    </row>
    <row r="63" spans="1:9" x14ac:dyDescent="0.35">
      <c r="A63" s="1">
        <v>38473</v>
      </c>
      <c r="B63" s="2" t="s">
        <v>43</v>
      </c>
      <c r="C63">
        <v>15</v>
      </c>
      <c r="D63">
        <f>YEAR(cukier[[#This Row],[data]])</f>
        <v>2005</v>
      </c>
      <c r="E63" s="3">
        <f>VLOOKUP(D63, cennik__25[#All], 2, 0)</f>
        <v>2</v>
      </c>
      <c r="F63" s="3">
        <f>cukier[[#This Row],[cena]]*cukier[[#This Row],[ilosc sprzedanego cukru kg]]</f>
        <v>30</v>
      </c>
      <c r="G63" s="3"/>
      <c r="H63" s="5" t="s">
        <v>151</v>
      </c>
      <c r="I63" s="2">
        <v>67</v>
      </c>
    </row>
    <row r="64" spans="1:9" x14ac:dyDescent="0.35">
      <c r="A64" s="1">
        <v>38473</v>
      </c>
      <c r="B64" s="2" t="s">
        <v>16</v>
      </c>
      <c r="C64">
        <v>319</v>
      </c>
      <c r="D64">
        <f>YEAR(cukier[[#This Row],[data]])</f>
        <v>2005</v>
      </c>
      <c r="E64" s="3">
        <f>VLOOKUP(D64, cennik__25[#All], 2, 0)</f>
        <v>2</v>
      </c>
      <c r="F64" s="3">
        <f>cukier[[#This Row],[cena]]*cukier[[#This Row],[ilosc sprzedanego cukru kg]]</f>
        <v>638</v>
      </c>
      <c r="G64" s="3"/>
      <c r="H64" s="5" t="s">
        <v>29</v>
      </c>
      <c r="I64" s="2">
        <v>66</v>
      </c>
    </row>
    <row r="65" spans="1:9" x14ac:dyDescent="0.35">
      <c r="A65" s="1">
        <v>38474</v>
      </c>
      <c r="B65" s="2" t="s">
        <v>44</v>
      </c>
      <c r="C65">
        <v>9</v>
      </c>
      <c r="D65">
        <f>YEAR(cukier[[#This Row],[data]])</f>
        <v>2005</v>
      </c>
      <c r="E65" s="3">
        <f>VLOOKUP(D65, cennik__25[#All], 2, 0)</f>
        <v>2</v>
      </c>
      <c r="F65" s="3">
        <f>cukier[[#This Row],[cena]]*cukier[[#This Row],[ilosc sprzedanego cukru kg]]</f>
        <v>18</v>
      </c>
      <c r="G65" s="3"/>
      <c r="H65" s="5" t="s">
        <v>138</v>
      </c>
      <c r="I65" s="2">
        <v>64</v>
      </c>
    </row>
    <row r="66" spans="1:9" x14ac:dyDescent="0.35">
      <c r="A66" s="1">
        <v>38476</v>
      </c>
      <c r="B66" s="2" t="s">
        <v>45</v>
      </c>
      <c r="C66">
        <v>15</v>
      </c>
      <c r="D66">
        <f>YEAR(cukier[[#This Row],[data]])</f>
        <v>2005</v>
      </c>
      <c r="E66" s="3">
        <f>VLOOKUP(D66, cennik__25[#All], 2, 0)</f>
        <v>2</v>
      </c>
      <c r="F66" s="3">
        <f>cukier[[#This Row],[cena]]*cukier[[#This Row],[ilosc sprzedanego cukru kg]]</f>
        <v>30</v>
      </c>
      <c r="G66" s="3"/>
      <c r="H66" s="5" t="s">
        <v>44</v>
      </c>
      <c r="I66" s="2">
        <v>63</v>
      </c>
    </row>
    <row r="67" spans="1:9" x14ac:dyDescent="0.35">
      <c r="A67" s="1">
        <v>38479</v>
      </c>
      <c r="B67" s="2" t="s">
        <v>24</v>
      </c>
      <c r="C67">
        <v>444</v>
      </c>
      <c r="D67">
        <f>YEAR(cukier[[#This Row],[data]])</f>
        <v>2005</v>
      </c>
      <c r="E67" s="3">
        <f>VLOOKUP(D67, cennik__25[#All], 2, 0)</f>
        <v>2</v>
      </c>
      <c r="F67" s="3">
        <f>cukier[[#This Row],[cena]]*cukier[[#This Row],[ilosc sprzedanego cukru kg]]</f>
        <v>888</v>
      </c>
      <c r="G67" s="3"/>
      <c r="H67" s="5" t="s">
        <v>115</v>
      </c>
      <c r="I67" s="2">
        <v>63</v>
      </c>
    </row>
    <row r="68" spans="1:9" x14ac:dyDescent="0.35">
      <c r="A68" s="1">
        <v>38479</v>
      </c>
      <c r="B68" s="2" t="s">
        <v>46</v>
      </c>
      <c r="C68">
        <v>13</v>
      </c>
      <c r="D68">
        <f>YEAR(cukier[[#This Row],[data]])</f>
        <v>2005</v>
      </c>
      <c r="E68" s="3">
        <f>VLOOKUP(D68, cennik__25[#All], 2, 0)</f>
        <v>2</v>
      </c>
      <c r="F68" s="3">
        <f>cukier[[#This Row],[cena]]*cukier[[#This Row],[ilosc sprzedanego cukru kg]]</f>
        <v>26</v>
      </c>
      <c r="G68" s="3"/>
      <c r="H68" s="5" t="s">
        <v>74</v>
      </c>
      <c r="I68" s="2">
        <v>62</v>
      </c>
    </row>
    <row r="69" spans="1:9" x14ac:dyDescent="0.35">
      <c r="A69" s="1">
        <v>38481</v>
      </c>
      <c r="B69" s="2" t="s">
        <v>47</v>
      </c>
      <c r="C69">
        <v>366</v>
      </c>
      <c r="D69">
        <f>YEAR(cukier[[#This Row],[data]])</f>
        <v>2005</v>
      </c>
      <c r="E69" s="3">
        <f>VLOOKUP(D69, cennik__25[#All], 2, 0)</f>
        <v>2</v>
      </c>
      <c r="F69" s="3">
        <f>cukier[[#This Row],[cena]]*cukier[[#This Row],[ilosc sprzedanego cukru kg]]</f>
        <v>732</v>
      </c>
      <c r="G69" s="3"/>
      <c r="H69" s="5" t="s">
        <v>157</v>
      </c>
      <c r="I69" s="2">
        <v>60</v>
      </c>
    </row>
    <row r="70" spans="1:9" x14ac:dyDescent="0.35">
      <c r="A70" s="1">
        <v>38492</v>
      </c>
      <c r="B70" s="2" t="s">
        <v>11</v>
      </c>
      <c r="C70">
        <v>259</v>
      </c>
      <c r="D70">
        <f>YEAR(cukier[[#This Row],[data]])</f>
        <v>2005</v>
      </c>
      <c r="E70" s="3">
        <f>VLOOKUP(D70, cennik__25[#All], 2, 0)</f>
        <v>2</v>
      </c>
      <c r="F70" s="3">
        <f>cukier[[#This Row],[cena]]*cukier[[#This Row],[ilosc sprzedanego cukru kg]]</f>
        <v>518</v>
      </c>
      <c r="G70" s="3"/>
      <c r="H70" s="5" t="s">
        <v>58</v>
      </c>
      <c r="I70" s="2">
        <v>60</v>
      </c>
    </row>
    <row r="71" spans="1:9" x14ac:dyDescent="0.35">
      <c r="A71" s="1">
        <v>38493</v>
      </c>
      <c r="B71" s="2" t="s">
        <v>48</v>
      </c>
      <c r="C71">
        <v>16</v>
      </c>
      <c r="D71">
        <f>YEAR(cukier[[#This Row],[data]])</f>
        <v>2005</v>
      </c>
      <c r="E71" s="3">
        <f>VLOOKUP(D71, cennik__25[#All], 2, 0)</f>
        <v>2</v>
      </c>
      <c r="F71" s="3">
        <f>cukier[[#This Row],[cena]]*cukier[[#This Row],[ilosc sprzedanego cukru kg]]</f>
        <v>32</v>
      </c>
      <c r="G71" s="3"/>
      <c r="H71" s="5" t="s">
        <v>2</v>
      </c>
      <c r="I71" s="2">
        <v>60</v>
      </c>
    </row>
    <row r="72" spans="1:9" x14ac:dyDescent="0.35">
      <c r="A72" s="1">
        <v>38496</v>
      </c>
      <c r="B72" s="2" t="s">
        <v>30</v>
      </c>
      <c r="C72">
        <v>49</v>
      </c>
      <c r="D72">
        <f>YEAR(cukier[[#This Row],[data]])</f>
        <v>2005</v>
      </c>
      <c r="E72" s="3">
        <f>VLOOKUP(D72, cennik__25[#All], 2, 0)</f>
        <v>2</v>
      </c>
      <c r="F72" s="3">
        <f>cukier[[#This Row],[cena]]*cukier[[#This Row],[ilosc sprzedanego cukru kg]]</f>
        <v>98</v>
      </c>
      <c r="G72" s="3"/>
      <c r="H72" s="5" t="s">
        <v>92</v>
      </c>
      <c r="I72" s="2">
        <v>60</v>
      </c>
    </row>
    <row r="73" spans="1:9" x14ac:dyDescent="0.35">
      <c r="A73" s="1">
        <v>38497</v>
      </c>
      <c r="B73" s="2" t="s">
        <v>49</v>
      </c>
      <c r="C73">
        <v>3</v>
      </c>
      <c r="D73">
        <f>YEAR(cukier[[#This Row],[data]])</f>
        <v>2005</v>
      </c>
      <c r="E73" s="3">
        <f>VLOOKUP(D73, cennik__25[#All], 2, 0)</f>
        <v>2</v>
      </c>
      <c r="F73" s="3">
        <f>cukier[[#This Row],[cena]]*cukier[[#This Row],[ilosc sprzedanego cukru kg]]</f>
        <v>6</v>
      </c>
      <c r="G73" s="3"/>
      <c r="H73" s="5" t="s">
        <v>177</v>
      </c>
      <c r="I73" s="2">
        <v>59</v>
      </c>
    </row>
    <row r="74" spans="1:9" x14ac:dyDescent="0.35">
      <c r="A74" s="1">
        <v>38497</v>
      </c>
      <c r="B74" s="2" t="s">
        <v>24</v>
      </c>
      <c r="C74">
        <v>251</v>
      </c>
      <c r="D74">
        <f>YEAR(cukier[[#This Row],[data]])</f>
        <v>2005</v>
      </c>
      <c r="E74" s="3">
        <f>VLOOKUP(D74, cennik__25[#All], 2, 0)</f>
        <v>2</v>
      </c>
      <c r="F74" s="3">
        <f>cukier[[#This Row],[cena]]*cukier[[#This Row],[ilosc sprzedanego cukru kg]]</f>
        <v>502</v>
      </c>
      <c r="G74" s="3"/>
      <c r="H74" s="5" t="s">
        <v>172</v>
      </c>
      <c r="I74" s="2">
        <v>59</v>
      </c>
    </row>
    <row r="75" spans="1:9" x14ac:dyDescent="0.35">
      <c r="A75" s="1">
        <v>38499</v>
      </c>
      <c r="B75" s="2" t="s">
        <v>32</v>
      </c>
      <c r="C75">
        <v>179</v>
      </c>
      <c r="D75">
        <f>YEAR(cukier[[#This Row],[data]])</f>
        <v>2005</v>
      </c>
      <c r="E75" s="3">
        <f>VLOOKUP(D75, cennik__25[#All], 2, 0)</f>
        <v>2</v>
      </c>
      <c r="F75" s="3">
        <f>cukier[[#This Row],[cena]]*cukier[[#This Row],[ilosc sprzedanego cukru kg]]</f>
        <v>358</v>
      </c>
      <c r="G75" s="3"/>
      <c r="H75" s="5" t="s">
        <v>55</v>
      </c>
      <c r="I75" s="2">
        <v>59</v>
      </c>
    </row>
    <row r="76" spans="1:9" x14ac:dyDescent="0.35">
      <c r="A76" s="1">
        <v>38501</v>
      </c>
      <c r="B76" s="2" t="s">
        <v>12</v>
      </c>
      <c r="C76">
        <v>116</v>
      </c>
      <c r="D76">
        <f>YEAR(cukier[[#This Row],[data]])</f>
        <v>2005</v>
      </c>
      <c r="E76" s="3">
        <f>VLOOKUP(D76, cennik__25[#All], 2, 0)</f>
        <v>2</v>
      </c>
      <c r="F76" s="3">
        <f>cukier[[#This Row],[cena]]*cukier[[#This Row],[ilosc sprzedanego cukru kg]]</f>
        <v>232</v>
      </c>
      <c r="G76" s="3"/>
      <c r="H76" s="5" t="s">
        <v>83</v>
      </c>
      <c r="I76" s="2">
        <v>58</v>
      </c>
    </row>
    <row r="77" spans="1:9" x14ac:dyDescent="0.35">
      <c r="A77" s="1">
        <v>38501</v>
      </c>
      <c r="B77" s="2" t="s">
        <v>50</v>
      </c>
      <c r="C77">
        <v>13</v>
      </c>
      <c r="D77">
        <f>YEAR(cukier[[#This Row],[data]])</f>
        <v>2005</v>
      </c>
      <c r="E77" s="3">
        <f>VLOOKUP(D77, cennik__25[#All], 2, 0)</f>
        <v>2</v>
      </c>
      <c r="F77" s="3">
        <f>cukier[[#This Row],[cena]]*cukier[[#This Row],[ilosc sprzedanego cukru kg]]</f>
        <v>26</v>
      </c>
      <c r="G77" s="3"/>
      <c r="H77" s="5" t="s">
        <v>46</v>
      </c>
      <c r="I77" s="2">
        <v>58</v>
      </c>
    </row>
    <row r="78" spans="1:9" x14ac:dyDescent="0.35">
      <c r="A78" s="1">
        <v>38503</v>
      </c>
      <c r="B78" s="2" t="s">
        <v>51</v>
      </c>
      <c r="C78">
        <v>3</v>
      </c>
      <c r="D78">
        <f>YEAR(cukier[[#This Row],[data]])</f>
        <v>2005</v>
      </c>
      <c r="E78" s="3">
        <f>VLOOKUP(D78, cennik__25[#All], 2, 0)</f>
        <v>2</v>
      </c>
      <c r="F78" s="3">
        <f>cukier[[#This Row],[cena]]*cukier[[#This Row],[ilosc sprzedanego cukru kg]]</f>
        <v>6</v>
      </c>
      <c r="G78" s="3"/>
      <c r="H78" s="5" t="s">
        <v>88</v>
      </c>
      <c r="I78" s="2">
        <v>56</v>
      </c>
    </row>
    <row r="79" spans="1:9" x14ac:dyDescent="0.35">
      <c r="A79" s="1">
        <v>38503</v>
      </c>
      <c r="B79" s="2" t="s">
        <v>52</v>
      </c>
      <c r="C79">
        <v>253</v>
      </c>
      <c r="D79">
        <f>YEAR(cukier[[#This Row],[data]])</f>
        <v>2005</v>
      </c>
      <c r="E79" s="3">
        <f>VLOOKUP(D79, cennik__25[#All], 2, 0)</f>
        <v>2</v>
      </c>
      <c r="F79" s="3">
        <f>cukier[[#This Row],[cena]]*cukier[[#This Row],[ilosc sprzedanego cukru kg]]</f>
        <v>506</v>
      </c>
      <c r="G79" s="3"/>
      <c r="H79" s="5" t="s">
        <v>81</v>
      </c>
      <c r="I79" s="2">
        <v>56</v>
      </c>
    </row>
    <row r="80" spans="1:9" x14ac:dyDescent="0.35">
      <c r="A80" s="1">
        <v>38510</v>
      </c>
      <c r="B80" s="2" t="s">
        <v>25</v>
      </c>
      <c r="C80">
        <v>83</v>
      </c>
      <c r="D80">
        <f>YEAR(cukier[[#This Row],[data]])</f>
        <v>2005</v>
      </c>
      <c r="E80" s="3">
        <f>VLOOKUP(D80, cennik__25[#All], 2, 0)</f>
        <v>2</v>
      </c>
      <c r="F80" s="3">
        <f>cukier[[#This Row],[cena]]*cukier[[#This Row],[ilosc sprzedanego cukru kg]]</f>
        <v>166</v>
      </c>
      <c r="G80" s="3"/>
      <c r="H80" s="5" t="s">
        <v>89</v>
      </c>
      <c r="I80" s="2">
        <v>55</v>
      </c>
    </row>
    <row r="81" spans="1:9" x14ac:dyDescent="0.35">
      <c r="A81" s="1">
        <v>38512</v>
      </c>
      <c r="B81" s="2" t="s">
        <v>20</v>
      </c>
      <c r="C81">
        <v>177</v>
      </c>
      <c r="D81">
        <f>YEAR(cukier[[#This Row],[data]])</f>
        <v>2005</v>
      </c>
      <c r="E81" s="3">
        <f>VLOOKUP(D81, cennik__25[#All], 2, 0)</f>
        <v>2</v>
      </c>
      <c r="F81" s="3">
        <f>cukier[[#This Row],[cena]]*cukier[[#This Row],[ilosc sprzedanego cukru kg]]</f>
        <v>354</v>
      </c>
      <c r="G81" s="3"/>
      <c r="H81" s="5" t="s">
        <v>100</v>
      </c>
      <c r="I81" s="2">
        <v>55</v>
      </c>
    </row>
    <row r="82" spans="1:9" x14ac:dyDescent="0.35">
      <c r="A82" s="1">
        <v>38512</v>
      </c>
      <c r="B82" s="2" t="s">
        <v>53</v>
      </c>
      <c r="C82">
        <v>7</v>
      </c>
      <c r="D82">
        <f>YEAR(cukier[[#This Row],[data]])</f>
        <v>2005</v>
      </c>
      <c r="E82" s="3">
        <f>VLOOKUP(D82, cennik__25[#All], 2, 0)</f>
        <v>2</v>
      </c>
      <c r="F82" s="3">
        <f>cukier[[#This Row],[cena]]*cukier[[#This Row],[ilosc sprzedanego cukru kg]]</f>
        <v>14</v>
      </c>
      <c r="G82" s="3"/>
      <c r="H82" s="5" t="s">
        <v>72</v>
      </c>
      <c r="I82" s="2">
        <v>55</v>
      </c>
    </row>
    <row r="83" spans="1:9" x14ac:dyDescent="0.35">
      <c r="A83" s="1">
        <v>38513</v>
      </c>
      <c r="B83" s="2" t="s">
        <v>54</v>
      </c>
      <c r="C83">
        <v>46</v>
      </c>
      <c r="D83">
        <f>YEAR(cukier[[#This Row],[data]])</f>
        <v>2005</v>
      </c>
      <c r="E83" s="3">
        <f>VLOOKUP(D83, cennik__25[#All], 2, 0)</f>
        <v>2</v>
      </c>
      <c r="F83" s="3">
        <f>cukier[[#This Row],[cena]]*cukier[[#This Row],[ilosc sprzedanego cukru kg]]</f>
        <v>92</v>
      </c>
      <c r="G83" s="3"/>
      <c r="H83" s="5" t="s">
        <v>84</v>
      </c>
      <c r="I83" s="2">
        <v>52</v>
      </c>
    </row>
    <row r="84" spans="1:9" x14ac:dyDescent="0.35">
      <c r="A84" s="1">
        <v>38514</v>
      </c>
      <c r="B84" s="2" t="s">
        <v>55</v>
      </c>
      <c r="C84">
        <v>2</v>
      </c>
      <c r="D84">
        <f>YEAR(cukier[[#This Row],[data]])</f>
        <v>2005</v>
      </c>
      <c r="E84" s="3">
        <f>VLOOKUP(D84, cennik__25[#All], 2, 0)</f>
        <v>2</v>
      </c>
      <c r="F84" s="3">
        <f>cukier[[#This Row],[cena]]*cukier[[#This Row],[ilosc sprzedanego cukru kg]]</f>
        <v>4</v>
      </c>
      <c r="G84" s="3"/>
      <c r="H84" s="5" t="s">
        <v>111</v>
      </c>
      <c r="I84" s="2">
        <v>52</v>
      </c>
    </row>
    <row r="85" spans="1:9" x14ac:dyDescent="0.35">
      <c r="A85" s="1">
        <v>38515</v>
      </c>
      <c r="B85" s="2" t="s">
        <v>5</v>
      </c>
      <c r="C85">
        <v>9</v>
      </c>
      <c r="D85">
        <f>YEAR(cukier[[#This Row],[data]])</f>
        <v>2005</v>
      </c>
      <c r="E85" s="3">
        <f>VLOOKUP(D85, cennik__25[#All], 2, 0)</f>
        <v>2</v>
      </c>
      <c r="F85" s="3">
        <f>cukier[[#This Row],[cena]]*cukier[[#This Row],[ilosc sprzedanego cukru kg]]</f>
        <v>18</v>
      </c>
      <c r="G85" s="3"/>
      <c r="H85" s="5" t="s">
        <v>144</v>
      </c>
      <c r="I85" s="2">
        <v>50</v>
      </c>
    </row>
    <row r="86" spans="1:9" x14ac:dyDescent="0.35">
      <c r="A86" s="1">
        <v>38517</v>
      </c>
      <c r="B86" s="2" t="s">
        <v>56</v>
      </c>
      <c r="C86">
        <v>3</v>
      </c>
      <c r="D86">
        <f>YEAR(cukier[[#This Row],[data]])</f>
        <v>2005</v>
      </c>
      <c r="E86" s="3">
        <f>VLOOKUP(D86, cennik__25[#All], 2, 0)</f>
        <v>2</v>
      </c>
      <c r="F86" s="3">
        <f>cukier[[#This Row],[cena]]*cukier[[#This Row],[ilosc sprzedanego cukru kg]]</f>
        <v>6</v>
      </c>
      <c r="G86" s="3"/>
      <c r="H86" s="5" t="s">
        <v>49</v>
      </c>
      <c r="I86" s="2">
        <v>50</v>
      </c>
    </row>
    <row r="87" spans="1:9" x14ac:dyDescent="0.35">
      <c r="A87" s="1">
        <v>38517</v>
      </c>
      <c r="B87" s="2" t="s">
        <v>57</v>
      </c>
      <c r="C87">
        <v>67</v>
      </c>
      <c r="D87">
        <f>YEAR(cukier[[#This Row],[data]])</f>
        <v>2005</v>
      </c>
      <c r="E87" s="3">
        <f>VLOOKUP(D87, cennik__25[#All], 2, 0)</f>
        <v>2</v>
      </c>
      <c r="F87" s="3">
        <f>cukier[[#This Row],[cena]]*cukier[[#This Row],[ilosc sprzedanego cukru kg]]</f>
        <v>134</v>
      </c>
      <c r="G87" s="3"/>
      <c r="H87" s="5" t="s">
        <v>153</v>
      </c>
      <c r="I87" s="2">
        <v>50</v>
      </c>
    </row>
    <row r="88" spans="1:9" x14ac:dyDescent="0.35">
      <c r="A88" s="1">
        <v>38517</v>
      </c>
      <c r="B88" s="2" t="s">
        <v>47</v>
      </c>
      <c r="C88">
        <v>425</v>
      </c>
      <c r="D88">
        <f>YEAR(cukier[[#This Row],[data]])</f>
        <v>2005</v>
      </c>
      <c r="E88" s="3">
        <f>VLOOKUP(D88, cennik__25[#All], 2, 0)</f>
        <v>2</v>
      </c>
      <c r="F88" s="3">
        <f>cukier[[#This Row],[cena]]*cukier[[#This Row],[ilosc sprzedanego cukru kg]]</f>
        <v>850</v>
      </c>
      <c r="G88" s="3"/>
      <c r="H88" s="5" t="s">
        <v>42</v>
      </c>
      <c r="I88" s="2">
        <v>50</v>
      </c>
    </row>
    <row r="89" spans="1:9" x14ac:dyDescent="0.35">
      <c r="A89" s="1">
        <v>38518</v>
      </c>
      <c r="B89" s="2" t="s">
        <v>7</v>
      </c>
      <c r="C89">
        <v>453</v>
      </c>
      <c r="D89">
        <f>YEAR(cukier[[#This Row],[data]])</f>
        <v>2005</v>
      </c>
      <c r="E89" s="3">
        <f>VLOOKUP(D89, cennik__25[#All], 2, 0)</f>
        <v>2</v>
      </c>
      <c r="F89" s="3">
        <f>cukier[[#This Row],[cena]]*cukier[[#This Row],[ilosc sprzedanego cukru kg]]</f>
        <v>906</v>
      </c>
      <c r="G89" s="3"/>
      <c r="H89" s="5" t="s">
        <v>148</v>
      </c>
      <c r="I89" s="2">
        <v>50</v>
      </c>
    </row>
    <row r="90" spans="1:9" x14ac:dyDescent="0.35">
      <c r="A90" s="1">
        <v>38523</v>
      </c>
      <c r="B90" s="2" t="s">
        <v>24</v>
      </c>
      <c r="C90">
        <v>212</v>
      </c>
      <c r="D90">
        <f>YEAR(cukier[[#This Row],[data]])</f>
        <v>2005</v>
      </c>
      <c r="E90" s="3">
        <f>VLOOKUP(D90, cennik__25[#All], 2, 0)</f>
        <v>2</v>
      </c>
      <c r="F90" s="3">
        <f>cukier[[#This Row],[cena]]*cukier[[#This Row],[ilosc sprzedanego cukru kg]]</f>
        <v>424</v>
      </c>
      <c r="G90" s="3"/>
      <c r="H90" s="5" t="s">
        <v>128</v>
      </c>
      <c r="I90" s="2">
        <v>50</v>
      </c>
    </row>
    <row r="91" spans="1:9" x14ac:dyDescent="0.35">
      <c r="A91" s="1">
        <v>38525</v>
      </c>
      <c r="B91" s="2" t="s">
        <v>58</v>
      </c>
      <c r="C91">
        <v>19</v>
      </c>
      <c r="D91">
        <f>YEAR(cukier[[#This Row],[data]])</f>
        <v>2005</v>
      </c>
      <c r="E91" s="3">
        <f>VLOOKUP(D91, cennik__25[#All], 2, 0)</f>
        <v>2</v>
      </c>
      <c r="F91" s="3">
        <f>cukier[[#This Row],[cena]]*cukier[[#This Row],[ilosc sprzedanego cukru kg]]</f>
        <v>38</v>
      </c>
      <c r="G91" s="3"/>
      <c r="H91" s="5" t="s">
        <v>43</v>
      </c>
      <c r="I91" s="2">
        <v>49</v>
      </c>
    </row>
    <row r="92" spans="1:9" x14ac:dyDescent="0.35">
      <c r="A92" s="1">
        <v>38526</v>
      </c>
      <c r="B92" s="2" t="s">
        <v>8</v>
      </c>
      <c r="C92">
        <v>81</v>
      </c>
      <c r="D92">
        <f>YEAR(cukier[[#This Row],[data]])</f>
        <v>2005</v>
      </c>
      <c r="E92" s="3">
        <f>VLOOKUP(D92, cennik__25[#All], 2, 0)</f>
        <v>2</v>
      </c>
      <c r="F92" s="3">
        <f>cukier[[#This Row],[cena]]*cukier[[#This Row],[ilosc sprzedanego cukru kg]]</f>
        <v>162</v>
      </c>
      <c r="G92" s="3"/>
      <c r="H92" s="5" t="s">
        <v>223</v>
      </c>
      <c r="I92" s="2">
        <v>49</v>
      </c>
    </row>
    <row r="93" spans="1:9" x14ac:dyDescent="0.35">
      <c r="A93" s="1">
        <v>38528</v>
      </c>
      <c r="B93" s="2" t="s">
        <v>59</v>
      </c>
      <c r="C93">
        <v>7</v>
      </c>
      <c r="D93">
        <f>YEAR(cukier[[#This Row],[data]])</f>
        <v>2005</v>
      </c>
      <c r="E93" s="3">
        <f>VLOOKUP(D93, cennik__25[#All], 2, 0)</f>
        <v>2</v>
      </c>
      <c r="F93" s="3">
        <f>cukier[[#This Row],[cena]]*cukier[[#This Row],[ilosc sprzedanego cukru kg]]</f>
        <v>14</v>
      </c>
      <c r="G93" s="3"/>
      <c r="H93" s="5" t="s">
        <v>146</v>
      </c>
      <c r="I93" s="2">
        <v>49</v>
      </c>
    </row>
    <row r="94" spans="1:9" x14ac:dyDescent="0.35">
      <c r="A94" s="1">
        <v>38529</v>
      </c>
      <c r="B94" s="2" t="s">
        <v>60</v>
      </c>
      <c r="C94">
        <v>179</v>
      </c>
      <c r="D94">
        <f>YEAR(cukier[[#This Row],[data]])</f>
        <v>2005</v>
      </c>
      <c r="E94" s="3">
        <f>VLOOKUP(D94, cennik__25[#All], 2, 0)</f>
        <v>2</v>
      </c>
      <c r="F94" s="3">
        <f>cukier[[#This Row],[cena]]*cukier[[#This Row],[ilosc sprzedanego cukru kg]]</f>
        <v>358</v>
      </c>
      <c r="G94" s="3"/>
      <c r="H94" s="5" t="s">
        <v>38</v>
      </c>
      <c r="I94" s="2">
        <v>48</v>
      </c>
    </row>
    <row r="95" spans="1:9" x14ac:dyDescent="0.35">
      <c r="A95" s="1">
        <v>38531</v>
      </c>
      <c r="B95" s="2" t="s">
        <v>16</v>
      </c>
      <c r="C95">
        <v>222</v>
      </c>
      <c r="D95">
        <f>YEAR(cukier[[#This Row],[data]])</f>
        <v>2005</v>
      </c>
      <c r="E95" s="3">
        <f>VLOOKUP(D95, cennik__25[#All], 2, 0)</f>
        <v>2</v>
      </c>
      <c r="F95" s="3">
        <f>cukier[[#This Row],[cena]]*cukier[[#This Row],[ilosc sprzedanego cukru kg]]</f>
        <v>444</v>
      </c>
      <c r="G95" s="3"/>
      <c r="H95" s="5" t="s">
        <v>40</v>
      </c>
      <c r="I95" s="2">
        <v>48</v>
      </c>
    </row>
    <row r="96" spans="1:9" x14ac:dyDescent="0.35">
      <c r="A96" s="1">
        <v>38532</v>
      </c>
      <c r="B96" s="2" t="s">
        <v>61</v>
      </c>
      <c r="C96">
        <v>14</v>
      </c>
      <c r="D96">
        <f>YEAR(cukier[[#This Row],[data]])</f>
        <v>2005</v>
      </c>
      <c r="E96" s="3">
        <f>VLOOKUP(D96, cennik__25[#All], 2, 0)</f>
        <v>2</v>
      </c>
      <c r="F96" s="3">
        <f>cukier[[#This Row],[cena]]*cukier[[#This Row],[ilosc sprzedanego cukru kg]]</f>
        <v>28</v>
      </c>
      <c r="G96" s="3"/>
      <c r="H96" s="5" t="s">
        <v>59</v>
      </c>
      <c r="I96" s="2">
        <v>48</v>
      </c>
    </row>
    <row r="97" spans="1:9" x14ac:dyDescent="0.35">
      <c r="A97" s="1">
        <v>38534</v>
      </c>
      <c r="B97" s="2" t="s">
        <v>62</v>
      </c>
      <c r="C97">
        <v>15</v>
      </c>
      <c r="D97">
        <f>YEAR(cukier[[#This Row],[data]])</f>
        <v>2005</v>
      </c>
      <c r="E97" s="3">
        <f>VLOOKUP(D97, cennik__25[#All], 2, 0)</f>
        <v>2</v>
      </c>
      <c r="F97" s="3">
        <f>cukier[[#This Row],[cena]]*cukier[[#This Row],[ilosc sprzedanego cukru kg]]</f>
        <v>30</v>
      </c>
      <c r="G97" s="3"/>
      <c r="H97" s="5" t="s">
        <v>102</v>
      </c>
      <c r="I97" s="2">
        <v>48</v>
      </c>
    </row>
    <row r="98" spans="1:9" x14ac:dyDescent="0.35">
      <c r="A98" s="1">
        <v>38536</v>
      </c>
      <c r="B98" s="2" t="s">
        <v>63</v>
      </c>
      <c r="C98">
        <v>97</v>
      </c>
      <c r="D98">
        <f>YEAR(cukier[[#This Row],[data]])</f>
        <v>2005</v>
      </c>
      <c r="E98" s="3">
        <f>VLOOKUP(D98, cennik__25[#All], 2, 0)</f>
        <v>2</v>
      </c>
      <c r="F98" s="3">
        <f>cukier[[#This Row],[cena]]*cukier[[#This Row],[ilosc sprzedanego cukru kg]]</f>
        <v>194</v>
      </c>
      <c r="G98" s="3"/>
      <c r="H98" s="5" t="s">
        <v>224</v>
      </c>
      <c r="I98" s="2">
        <v>48</v>
      </c>
    </row>
    <row r="99" spans="1:9" x14ac:dyDescent="0.35">
      <c r="A99" s="1">
        <v>38542</v>
      </c>
      <c r="B99" s="2" t="s">
        <v>22</v>
      </c>
      <c r="C99">
        <v>142</v>
      </c>
      <c r="D99">
        <f>YEAR(cukier[[#This Row],[data]])</f>
        <v>2005</v>
      </c>
      <c r="E99" s="3">
        <f>VLOOKUP(D99, cennik__25[#All], 2, 0)</f>
        <v>2</v>
      </c>
      <c r="F99" s="3">
        <f>cukier[[#This Row],[cena]]*cukier[[#This Row],[ilosc sprzedanego cukru kg]]</f>
        <v>284</v>
      </c>
      <c r="G99" s="3"/>
      <c r="H99" s="5" t="s">
        <v>161</v>
      </c>
      <c r="I99" s="2">
        <v>46</v>
      </c>
    </row>
    <row r="100" spans="1:9" x14ac:dyDescent="0.35">
      <c r="A100" s="1">
        <v>38546</v>
      </c>
      <c r="B100" s="2" t="s">
        <v>47</v>
      </c>
      <c r="C100">
        <v>214</v>
      </c>
      <c r="D100">
        <f>YEAR(cukier[[#This Row],[data]])</f>
        <v>2005</v>
      </c>
      <c r="E100" s="3">
        <f>VLOOKUP(D100, cennik__25[#All], 2, 0)</f>
        <v>2</v>
      </c>
      <c r="F100" s="3">
        <f>cukier[[#This Row],[cena]]*cukier[[#This Row],[ilosc sprzedanego cukru kg]]</f>
        <v>428</v>
      </c>
      <c r="G100" s="3"/>
      <c r="H100" s="5" t="s">
        <v>62</v>
      </c>
      <c r="I100" s="2">
        <v>46</v>
      </c>
    </row>
    <row r="101" spans="1:9" x14ac:dyDescent="0.35">
      <c r="A101" s="1">
        <v>38546</v>
      </c>
      <c r="B101" s="2" t="s">
        <v>16</v>
      </c>
      <c r="C101">
        <v>408</v>
      </c>
      <c r="D101">
        <f>YEAR(cukier[[#This Row],[data]])</f>
        <v>2005</v>
      </c>
      <c r="E101" s="3">
        <f>VLOOKUP(D101, cennik__25[#All], 2, 0)</f>
        <v>2</v>
      </c>
      <c r="F101" s="3">
        <f>cukier[[#This Row],[cena]]*cukier[[#This Row],[ilosc sprzedanego cukru kg]]</f>
        <v>816</v>
      </c>
      <c r="G101" s="3"/>
      <c r="H101" s="5" t="s">
        <v>155</v>
      </c>
      <c r="I101" s="2">
        <v>44</v>
      </c>
    </row>
    <row r="102" spans="1:9" x14ac:dyDescent="0.35">
      <c r="A102" s="1">
        <v>38547</v>
      </c>
      <c r="B102" s="2" t="s">
        <v>14</v>
      </c>
      <c r="C102">
        <v>144</v>
      </c>
      <c r="D102">
        <f>YEAR(cukier[[#This Row],[data]])</f>
        <v>2005</v>
      </c>
      <c r="E102" s="3">
        <f>VLOOKUP(D102, cennik__25[#All], 2, 0)</f>
        <v>2</v>
      </c>
      <c r="F102" s="3">
        <f>cukier[[#This Row],[cena]]*cukier[[#This Row],[ilosc sprzedanego cukru kg]]</f>
        <v>288</v>
      </c>
      <c r="G102" s="3"/>
      <c r="H102" s="5" t="s">
        <v>15</v>
      </c>
      <c r="I102" s="2">
        <v>44</v>
      </c>
    </row>
    <row r="103" spans="1:9" x14ac:dyDescent="0.35">
      <c r="A103" s="1">
        <v>38547</v>
      </c>
      <c r="B103" s="2" t="s">
        <v>8</v>
      </c>
      <c r="C103">
        <v>173</v>
      </c>
      <c r="D103">
        <f>YEAR(cukier[[#This Row],[data]])</f>
        <v>2005</v>
      </c>
      <c r="E103" s="3">
        <f>VLOOKUP(D103, cennik__25[#All], 2, 0)</f>
        <v>2</v>
      </c>
      <c r="F103" s="3">
        <f>cukier[[#This Row],[cena]]*cukier[[#This Row],[ilosc sprzedanego cukru kg]]</f>
        <v>346</v>
      </c>
      <c r="G103" s="3"/>
      <c r="H103" s="5" t="s">
        <v>110</v>
      </c>
      <c r="I103" s="2">
        <v>44</v>
      </c>
    </row>
    <row r="104" spans="1:9" x14ac:dyDescent="0.35">
      <c r="A104" s="1">
        <v>38549</v>
      </c>
      <c r="B104" s="2" t="s">
        <v>64</v>
      </c>
      <c r="C104">
        <v>15</v>
      </c>
      <c r="D104">
        <f>YEAR(cukier[[#This Row],[data]])</f>
        <v>2005</v>
      </c>
      <c r="E104" s="3">
        <f>VLOOKUP(D104, cennik__25[#All], 2, 0)</f>
        <v>2</v>
      </c>
      <c r="F104" s="3">
        <f>cukier[[#This Row],[cena]]*cukier[[#This Row],[ilosc sprzedanego cukru kg]]</f>
        <v>30</v>
      </c>
      <c r="G104" s="3"/>
      <c r="H104" s="5" t="s">
        <v>174</v>
      </c>
      <c r="I104" s="2">
        <v>44</v>
      </c>
    </row>
    <row r="105" spans="1:9" x14ac:dyDescent="0.35">
      <c r="A105" s="1">
        <v>38551</v>
      </c>
      <c r="B105" s="2" t="s">
        <v>52</v>
      </c>
      <c r="C105">
        <v>433</v>
      </c>
      <c r="D105">
        <f>YEAR(cukier[[#This Row],[data]])</f>
        <v>2005</v>
      </c>
      <c r="E105" s="3">
        <f>VLOOKUP(D105, cennik__25[#All], 2, 0)</f>
        <v>2</v>
      </c>
      <c r="F105" s="3">
        <f>cukier[[#This Row],[cena]]*cukier[[#This Row],[ilosc sprzedanego cukru kg]]</f>
        <v>866</v>
      </c>
      <c r="G105" s="3"/>
      <c r="H105" s="5" t="s">
        <v>99</v>
      </c>
      <c r="I105" s="2">
        <v>42</v>
      </c>
    </row>
    <row r="106" spans="1:9" x14ac:dyDescent="0.35">
      <c r="A106" s="1">
        <v>38555</v>
      </c>
      <c r="B106" s="2" t="s">
        <v>65</v>
      </c>
      <c r="C106">
        <v>137</v>
      </c>
      <c r="D106">
        <f>YEAR(cukier[[#This Row],[data]])</f>
        <v>2005</v>
      </c>
      <c r="E106" s="3">
        <f>VLOOKUP(D106, cennik__25[#All], 2, 0)</f>
        <v>2</v>
      </c>
      <c r="F106" s="3">
        <f>cukier[[#This Row],[cena]]*cukier[[#This Row],[ilosc sprzedanego cukru kg]]</f>
        <v>274</v>
      </c>
      <c r="G106" s="3"/>
      <c r="H106" s="5" t="s">
        <v>132</v>
      </c>
      <c r="I106" s="2">
        <v>41</v>
      </c>
    </row>
    <row r="107" spans="1:9" x14ac:dyDescent="0.35">
      <c r="A107" s="1">
        <v>38558</v>
      </c>
      <c r="B107" s="2" t="s">
        <v>52</v>
      </c>
      <c r="C107">
        <v>118</v>
      </c>
      <c r="D107">
        <f>YEAR(cukier[[#This Row],[data]])</f>
        <v>2005</v>
      </c>
      <c r="E107" s="3">
        <f>VLOOKUP(D107, cennik__25[#All], 2, 0)</f>
        <v>2</v>
      </c>
      <c r="F107" s="3">
        <f>cukier[[#This Row],[cena]]*cukier[[#This Row],[ilosc sprzedanego cukru kg]]</f>
        <v>236</v>
      </c>
      <c r="G107" s="3"/>
      <c r="H107" s="5" t="s">
        <v>101</v>
      </c>
      <c r="I107" s="2">
        <v>41</v>
      </c>
    </row>
    <row r="108" spans="1:9" x14ac:dyDescent="0.35">
      <c r="A108" s="1">
        <v>38558</v>
      </c>
      <c r="B108" s="2" t="s">
        <v>11</v>
      </c>
      <c r="C108">
        <v>158</v>
      </c>
      <c r="D108">
        <f>YEAR(cukier[[#This Row],[data]])</f>
        <v>2005</v>
      </c>
      <c r="E108" s="3">
        <f>VLOOKUP(D108, cennik__25[#All], 2, 0)</f>
        <v>2</v>
      </c>
      <c r="F108" s="3">
        <f>cukier[[#This Row],[cena]]*cukier[[#This Row],[ilosc sprzedanego cukru kg]]</f>
        <v>316</v>
      </c>
      <c r="G108" s="3"/>
      <c r="H108" s="5" t="s">
        <v>142</v>
      </c>
      <c r="I108" s="2">
        <v>40</v>
      </c>
    </row>
    <row r="109" spans="1:9" x14ac:dyDescent="0.35">
      <c r="A109" s="1">
        <v>38559</v>
      </c>
      <c r="B109" s="2" t="s">
        <v>46</v>
      </c>
      <c r="C109">
        <v>13</v>
      </c>
      <c r="D109">
        <f>YEAR(cukier[[#This Row],[data]])</f>
        <v>2005</v>
      </c>
      <c r="E109" s="3">
        <f>VLOOKUP(D109, cennik__25[#All], 2, 0)</f>
        <v>2</v>
      </c>
      <c r="F109" s="3">
        <f>cukier[[#This Row],[cena]]*cukier[[#This Row],[ilosc sprzedanego cukru kg]]</f>
        <v>26</v>
      </c>
      <c r="G109" s="3"/>
      <c r="H109" s="5" t="s">
        <v>139</v>
      </c>
      <c r="I109" s="2">
        <v>39</v>
      </c>
    </row>
    <row r="110" spans="1:9" x14ac:dyDescent="0.35">
      <c r="A110" s="1">
        <v>38560</v>
      </c>
      <c r="B110" s="2" t="s">
        <v>66</v>
      </c>
      <c r="C110">
        <v>2</v>
      </c>
      <c r="D110">
        <f>YEAR(cukier[[#This Row],[data]])</f>
        <v>2005</v>
      </c>
      <c r="E110" s="3">
        <f>VLOOKUP(D110, cennik__25[#All], 2, 0)</f>
        <v>2</v>
      </c>
      <c r="F110" s="3">
        <f>cukier[[#This Row],[cena]]*cukier[[#This Row],[ilosc sprzedanego cukru kg]]</f>
        <v>4</v>
      </c>
      <c r="G110" s="3"/>
      <c r="H110" s="5" t="s">
        <v>17</v>
      </c>
      <c r="I110" s="2">
        <v>39</v>
      </c>
    </row>
    <row r="111" spans="1:9" x14ac:dyDescent="0.35">
      <c r="A111" s="1">
        <v>38562</v>
      </c>
      <c r="B111" s="2" t="s">
        <v>52</v>
      </c>
      <c r="C111">
        <v>467</v>
      </c>
      <c r="D111">
        <f>YEAR(cukier[[#This Row],[data]])</f>
        <v>2005</v>
      </c>
      <c r="E111" s="3">
        <f>VLOOKUP(D111, cennik__25[#All], 2, 0)</f>
        <v>2</v>
      </c>
      <c r="F111" s="3">
        <f>cukier[[#This Row],[cena]]*cukier[[#This Row],[ilosc sprzedanego cukru kg]]</f>
        <v>934</v>
      </c>
      <c r="G111" s="3"/>
      <c r="H111" s="5" t="s">
        <v>166</v>
      </c>
      <c r="I111" s="2">
        <v>39</v>
      </c>
    </row>
    <row r="112" spans="1:9" x14ac:dyDescent="0.35">
      <c r="A112" s="1">
        <v>38563</v>
      </c>
      <c r="B112" s="2" t="s">
        <v>67</v>
      </c>
      <c r="C112">
        <v>9</v>
      </c>
      <c r="D112">
        <f>YEAR(cukier[[#This Row],[data]])</f>
        <v>2005</v>
      </c>
      <c r="E112" s="3">
        <f>VLOOKUP(D112, cennik__25[#All], 2, 0)</f>
        <v>2</v>
      </c>
      <c r="F112" s="3">
        <f>cukier[[#This Row],[cena]]*cukier[[#This Row],[ilosc sprzedanego cukru kg]]</f>
        <v>18</v>
      </c>
      <c r="G112" s="3"/>
      <c r="H112" s="5" t="s">
        <v>18</v>
      </c>
      <c r="I112" s="2">
        <v>38</v>
      </c>
    </row>
    <row r="113" spans="1:9" x14ac:dyDescent="0.35">
      <c r="A113" s="1">
        <v>38567</v>
      </c>
      <c r="B113" s="2" t="s">
        <v>68</v>
      </c>
      <c r="C113">
        <v>189</v>
      </c>
      <c r="D113">
        <f>YEAR(cukier[[#This Row],[data]])</f>
        <v>2005</v>
      </c>
      <c r="E113" s="3">
        <f>VLOOKUP(D113, cennik__25[#All], 2, 0)</f>
        <v>2</v>
      </c>
      <c r="F113" s="3">
        <f>cukier[[#This Row],[cena]]*cukier[[#This Row],[ilosc sprzedanego cukru kg]]</f>
        <v>378</v>
      </c>
      <c r="G113" s="3"/>
      <c r="H113" s="5" t="s">
        <v>186</v>
      </c>
      <c r="I113" s="2">
        <v>38</v>
      </c>
    </row>
    <row r="114" spans="1:9" x14ac:dyDescent="0.35">
      <c r="A114" s="1">
        <v>38568</v>
      </c>
      <c r="B114" s="2" t="s">
        <v>69</v>
      </c>
      <c r="C114">
        <v>19</v>
      </c>
      <c r="D114">
        <f>YEAR(cukier[[#This Row],[data]])</f>
        <v>2005</v>
      </c>
      <c r="E114" s="3">
        <f>VLOOKUP(D114, cennik__25[#All], 2, 0)</f>
        <v>2</v>
      </c>
      <c r="F114" s="3">
        <f>cukier[[#This Row],[cena]]*cukier[[#This Row],[ilosc sprzedanego cukru kg]]</f>
        <v>38</v>
      </c>
      <c r="G114" s="3"/>
      <c r="H114" s="5" t="s">
        <v>76</v>
      </c>
      <c r="I114" s="2">
        <v>38</v>
      </c>
    </row>
    <row r="115" spans="1:9" x14ac:dyDescent="0.35">
      <c r="A115" s="1">
        <v>38569</v>
      </c>
      <c r="B115" s="2" t="s">
        <v>11</v>
      </c>
      <c r="C115">
        <v>172</v>
      </c>
      <c r="D115">
        <f>YEAR(cukier[[#This Row],[data]])</f>
        <v>2005</v>
      </c>
      <c r="E115" s="3">
        <f>VLOOKUP(D115, cennik__25[#All], 2, 0)</f>
        <v>2</v>
      </c>
      <c r="F115" s="3">
        <f>cukier[[#This Row],[cena]]*cukier[[#This Row],[ilosc sprzedanego cukru kg]]</f>
        <v>344</v>
      </c>
      <c r="G115" s="3"/>
      <c r="H115" s="5" t="s">
        <v>170</v>
      </c>
      <c r="I115" s="2">
        <v>38</v>
      </c>
    </row>
    <row r="116" spans="1:9" x14ac:dyDescent="0.35">
      <c r="A116" s="1">
        <v>38570</v>
      </c>
      <c r="B116" s="2" t="s">
        <v>57</v>
      </c>
      <c r="C116">
        <v>84</v>
      </c>
      <c r="D116">
        <f>YEAR(cukier[[#This Row],[data]])</f>
        <v>2005</v>
      </c>
      <c r="E116" s="3">
        <f>VLOOKUP(D116, cennik__25[#All], 2, 0)</f>
        <v>2</v>
      </c>
      <c r="F116" s="3">
        <f>cukier[[#This Row],[cena]]*cukier[[#This Row],[ilosc sprzedanego cukru kg]]</f>
        <v>168</v>
      </c>
      <c r="G116" s="3"/>
      <c r="H116" s="5" t="s">
        <v>178</v>
      </c>
      <c r="I116" s="2">
        <v>37</v>
      </c>
    </row>
    <row r="117" spans="1:9" x14ac:dyDescent="0.35">
      <c r="A117" s="1">
        <v>38570</v>
      </c>
      <c r="B117" s="2" t="s">
        <v>70</v>
      </c>
      <c r="C117">
        <v>8</v>
      </c>
      <c r="D117">
        <f>YEAR(cukier[[#This Row],[data]])</f>
        <v>2005</v>
      </c>
      <c r="E117" s="3">
        <f>VLOOKUP(D117, cennik__25[#All], 2, 0)</f>
        <v>2</v>
      </c>
      <c r="F117" s="3">
        <f>cukier[[#This Row],[cena]]*cukier[[#This Row],[ilosc sprzedanego cukru kg]]</f>
        <v>16</v>
      </c>
      <c r="G117" s="3"/>
      <c r="H117" s="5" t="s">
        <v>45</v>
      </c>
      <c r="I117" s="2">
        <v>37</v>
      </c>
    </row>
    <row r="118" spans="1:9" x14ac:dyDescent="0.35">
      <c r="A118" s="1">
        <v>38570</v>
      </c>
      <c r="B118" s="2" t="s">
        <v>71</v>
      </c>
      <c r="C118">
        <v>66</v>
      </c>
      <c r="D118">
        <f>YEAR(cukier[[#This Row],[data]])</f>
        <v>2005</v>
      </c>
      <c r="E118" s="3">
        <f>VLOOKUP(D118, cennik__25[#All], 2, 0)</f>
        <v>2</v>
      </c>
      <c r="F118" s="3">
        <f>cukier[[#This Row],[cena]]*cukier[[#This Row],[ilosc sprzedanego cukru kg]]</f>
        <v>132</v>
      </c>
      <c r="G118" s="3"/>
      <c r="H118" s="5" t="s">
        <v>6</v>
      </c>
      <c r="I118" s="2">
        <v>37</v>
      </c>
    </row>
    <row r="119" spans="1:9" x14ac:dyDescent="0.35">
      <c r="A119" s="1">
        <v>38571</v>
      </c>
      <c r="B119" s="2" t="s">
        <v>39</v>
      </c>
      <c r="C119">
        <v>35</v>
      </c>
      <c r="D119">
        <f>YEAR(cukier[[#This Row],[data]])</f>
        <v>2005</v>
      </c>
      <c r="E119" s="3">
        <f>VLOOKUP(D119, cennik__25[#All], 2, 0)</f>
        <v>2</v>
      </c>
      <c r="F119" s="3">
        <f>cukier[[#This Row],[cena]]*cukier[[#This Row],[ilosc sprzedanego cukru kg]]</f>
        <v>70</v>
      </c>
      <c r="G119" s="3"/>
      <c r="H119" s="5" t="s">
        <v>205</v>
      </c>
      <c r="I119" s="2">
        <v>37</v>
      </c>
    </row>
    <row r="120" spans="1:9" x14ac:dyDescent="0.35">
      <c r="A120" s="1">
        <v>38572</v>
      </c>
      <c r="B120" s="2" t="s">
        <v>32</v>
      </c>
      <c r="C120">
        <v>91</v>
      </c>
      <c r="D120">
        <f>YEAR(cukier[[#This Row],[data]])</f>
        <v>2005</v>
      </c>
      <c r="E120" s="3">
        <f>VLOOKUP(D120, cennik__25[#All], 2, 0)</f>
        <v>2</v>
      </c>
      <c r="F120" s="3">
        <f>cukier[[#This Row],[cena]]*cukier[[#This Row],[ilosc sprzedanego cukru kg]]</f>
        <v>182</v>
      </c>
      <c r="G120" s="3"/>
      <c r="H120" s="5" t="s">
        <v>70</v>
      </c>
      <c r="I120" s="2">
        <v>37</v>
      </c>
    </row>
    <row r="121" spans="1:9" x14ac:dyDescent="0.35">
      <c r="A121" s="1">
        <v>38577</v>
      </c>
      <c r="B121" s="2" t="s">
        <v>9</v>
      </c>
      <c r="C121">
        <v>396</v>
      </c>
      <c r="D121">
        <f>YEAR(cukier[[#This Row],[data]])</f>
        <v>2005</v>
      </c>
      <c r="E121" s="3">
        <f>VLOOKUP(D121, cennik__25[#All], 2, 0)</f>
        <v>2</v>
      </c>
      <c r="F121" s="3">
        <f>cukier[[#This Row],[cena]]*cukier[[#This Row],[ilosc sprzedanego cukru kg]]</f>
        <v>792</v>
      </c>
      <c r="G121" s="3"/>
      <c r="H121" s="5" t="s">
        <v>94</v>
      </c>
      <c r="I121" s="2">
        <v>37</v>
      </c>
    </row>
    <row r="122" spans="1:9" x14ac:dyDescent="0.35">
      <c r="A122" s="1">
        <v>38577</v>
      </c>
      <c r="B122" s="2" t="s">
        <v>72</v>
      </c>
      <c r="C122">
        <v>6</v>
      </c>
      <c r="D122">
        <f>YEAR(cukier[[#This Row],[data]])</f>
        <v>2005</v>
      </c>
      <c r="E122" s="3">
        <f>VLOOKUP(D122, cennik__25[#All], 2, 0)</f>
        <v>2</v>
      </c>
      <c r="F122" s="3">
        <f>cukier[[#This Row],[cena]]*cukier[[#This Row],[ilosc sprzedanego cukru kg]]</f>
        <v>12</v>
      </c>
      <c r="G122" s="3"/>
      <c r="H122" s="5" t="s">
        <v>50</v>
      </c>
      <c r="I122" s="2">
        <v>37</v>
      </c>
    </row>
    <row r="123" spans="1:9" x14ac:dyDescent="0.35">
      <c r="A123" s="1">
        <v>38579</v>
      </c>
      <c r="B123" s="2" t="s">
        <v>30</v>
      </c>
      <c r="C123">
        <v>47</v>
      </c>
      <c r="D123">
        <f>YEAR(cukier[[#This Row],[data]])</f>
        <v>2005</v>
      </c>
      <c r="E123" s="3">
        <f>VLOOKUP(D123, cennik__25[#All], 2, 0)</f>
        <v>2</v>
      </c>
      <c r="F123" s="3">
        <f>cukier[[#This Row],[cena]]*cukier[[#This Row],[ilosc sprzedanego cukru kg]]</f>
        <v>94</v>
      </c>
      <c r="G123" s="3"/>
      <c r="H123" s="5" t="s">
        <v>23</v>
      </c>
      <c r="I123" s="2">
        <v>36</v>
      </c>
    </row>
    <row r="124" spans="1:9" x14ac:dyDescent="0.35">
      <c r="A124" s="1">
        <v>38581</v>
      </c>
      <c r="B124" s="2" t="s">
        <v>21</v>
      </c>
      <c r="C124">
        <v>41</v>
      </c>
      <c r="D124">
        <f>YEAR(cukier[[#This Row],[data]])</f>
        <v>2005</v>
      </c>
      <c r="E124" s="3">
        <f>VLOOKUP(D124, cennik__25[#All], 2, 0)</f>
        <v>2</v>
      </c>
      <c r="F124" s="3">
        <f>cukier[[#This Row],[cena]]*cukier[[#This Row],[ilosc sprzedanego cukru kg]]</f>
        <v>82</v>
      </c>
      <c r="G124" s="3"/>
      <c r="H124" s="5" t="s">
        <v>121</v>
      </c>
      <c r="I124" s="2">
        <v>36</v>
      </c>
    </row>
    <row r="125" spans="1:9" x14ac:dyDescent="0.35">
      <c r="A125" s="1">
        <v>38582</v>
      </c>
      <c r="B125" s="2" t="s">
        <v>73</v>
      </c>
      <c r="C125">
        <v>136</v>
      </c>
      <c r="D125">
        <f>YEAR(cukier[[#This Row],[data]])</f>
        <v>2005</v>
      </c>
      <c r="E125" s="3">
        <f>VLOOKUP(D125, cennik__25[#All], 2, 0)</f>
        <v>2</v>
      </c>
      <c r="F125" s="3">
        <f>cukier[[#This Row],[cena]]*cukier[[#This Row],[ilosc sprzedanego cukru kg]]</f>
        <v>272</v>
      </c>
      <c r="G125" s="3"/>
      <c r="H125" s="5" t="s">
        <v>118</v>
      </c>
      <c r="I125" s="2">
        <v>36</v>
      </c>
    </row>
    <row r="126" spans="1:9" x14ac:dyDescent="0.35">
      <c r="A126" s="1">
        <v>38583</v>
      </c>
      <c r="B126" s="2" t="s">
        <v>74</v>
      </c>
      <c r="C126">
        <v>16</v>
      </c>
      <c r="D126">
        <f>YEAR(cukier[[#This Row],[data]])</f>
        <v>2005</v>
      </c>
      <c r="E126" s="3">
        <f>VLOOKUP(D126, cennik__25[#All], 2, 0)</f>
        <v>2</v>
      </c>
      <c r="F126" s="3">
        <f>cukier[[#This Row],[cena]]*cukier[[#This Row],[ilosc sprzedanego cukru kg]]</f>
        <v>32</v>
      </c>
      <c r="G126" s="3"/>
      <c r="H126" s="5" t="s">
        <v>56</v>
      </c>
      <c r="I126" s="2">
        <v>36</v>
      </c>
    </row>
    <row r="127" spans="1:9" x14ac:dyDescent="0.35">
      <c r="A127" s="1">
        <v>38585</v>
      </c>
      <c r="B127" s="2" t="s">
        <v>75</v>
      </c>
      <c r="C127">
        <v>18</v>
      </c>
      <c r="D127">
        <f>YEAR(cukier[[#This Row],[data]])</f>
        <v>2005</v>
      </c>
      <c r="E127" s="3">
        <f>VLOOKUP(D127, cennik__25[#All], 2, 0)</f>
        <v>2</v>
      </c>
      <c r="F127" s="3">
        <f>cukier[[#This Row],[cena]]*cukier[[#This Row],[ilosc sprzedanego cukru kg]]</f>
        <v>36</v>
      </c>
      <c r="G127" s="3"/>
      <c r="H127" s="5" t="s">
        <v>154</v>
      </c>
      <c r="I127" s="2">
        <v>36</v>
      </c>
    </row>
    <row r="128" spans="1:9" x14ac:dyDescent="0.35">
      <c r="A128" s="1">
        <v>38589</v>
      </c>
      <c r="B128" s="2" t="s">
        <v>76</v>
      </c>
      <c r="C128">
        <v>11</v>
      </c>
      <c r="D128">
        <f>YEAR(cukier[[#This Row],[data]])</f>
        <v>2005</v>
      </c>
      <c r="E128" s="3">
        <f>VLOOKUP(D128, cennik__25[#All], 2, 0)</f>
        <v>2</v>
      </c>
      <c r="F128" s="3">
        <f>cukier[[#This Row],[cena]]*cukier[[#This Row],[ilosc sprzedanego cukru kg]]</f>
        <v>22</v>
      </c>
      <c r="G128" s="3"/>
      <c r="H128" s="5" t="s">
        <v>64</v>
      </c>
      <c r="I128" s="2">
        <v>36</v>
      </c>
    </row>
    <row r="129" spans="1:9" x14ac:dyDescent="0.35">
      <c r="A129" s="1">
        <v>38589</v>
      </c>
      <c r="B129" s="2" t="s">
        <v>77</v>
      </c>
      <c r="C129">
        <v>8</v>
      </c>
      <c r="D129">
        <f>YEAR(cukier[[#This Row],[data]])</f>
        <v>2005</v>
      </c>
      <c r="E129" s="3">
        <f>VLOOKUP(D129, cennik__25[#All], 2, 0)</f>
        <v>2</v>
      </c>
      <c r="F129" s="3">
        <f>cukier[[#This Row],[cena]]*cukier[[#This Row],[ilosc sprzedanego cukru kg]]</f>
        <v>16</v>
      </c>
      <c r="G129" s="3"/>
      <c r="H129" s="5" t="s">
        <v>93</v>
      </c>
      <c r="I129" s="2">
        <v>36</v>
      </c>
    </row>
    <row r="130" spans="1:9" x14ac:dyDescent="0.35">
      <c r="A130" s="1">
        <v>38589</v>
      </c>
      <c r="B130" s="2" t="s">
        <v>78</v>
      </c>
      <c r="C130">
        <v>16</v>
      </c>
      <c r="D130">
        <f>YEAR(cukier[[#This Row],[data]])</f>
        <v>2005</v>
      </c>
      <c r="E130" s="3">
        <f>VLOOKUP(D130, cennik__25[#All], 2, 0)</f>
        <v>2</v>
      </c>
      <c r="F130" s="3">
        <f>cukier[[#This Row],[cena]]*cukier[[#This Row],[ilosc sprzedanego cukru kg]]</f>
        <v>32</v>
      </c>
      <c r="G130" s="3"/>
      <c r="H130" s="5" t="s">
        <v>103</v>
      </c>
      <c r="I130" s="2">
        <v>36</v>
      </c>
    </row>
    <row r="131" spans="1:9" x14ac:dyDescent="0.35">
      <c r="A131" s="1">
        <v>38589</v>
      </c>
      <c r="B131" s="2" t="s">
        <v>30</v>
      </c>
      <c r="C131">
        <v>54</v>
      </c>
      <c r="D131">
        <f>YEAR(cukier[[#This Row],[data]])</f>
        <v>2005</v>
      </c>
      <c r="E131" s="3">
        <f>VLOOKUP(D131, cennik__25[#All], 2, 0)</f>
        <v>2</v>
      </c>
      <c r="F131" s="3">
        <f>cukier[[#This Row],[cena]]*cukier[[#This Row],[ilosc sprzedanego cukru kg]]</f>
        <v>108</v>
      </c>
      <c r="G131" s="3"/>
      <c r="H131" s="5" t="s">
        <v>61</v>
      </c>
      <c r="I131" s="2">
        <v>36</v>
      </c>
    </row>
    <row r="132" spans="1:9" x14ac:dyDescent="0.35">
      <c r="A132" s="1">
        <v>38590</v>
      </c>
      <c r="B132" s="2" t="s">
        <v>52</v>
      </c>
      <c r="C132">
        <v>299</v>
      </c>
      <c r="D132">
        <f>YEAR(cukier[[#This Row],[data]])</f>
        <v>2005</v>
      </c>
      <c r="E132" s="3">
        <f>VLOOKUP(D132, cennik__25[#All], 2, 0)</f>
        <v>2</v>
      </c>
      <c r="F132" s="3">
        <f>cukier[[#This Row],[cena]]*cukier[[#This Row],[ilosc sprzedanego cukru kg]]</f>
        <v>598</v>
      </c>
      <c r="G132" s="3"/>
      <c r="H132" s="5" t="s">
        <v>149</v>
      </c>
      <c r="I132" s="2">
        <v>35</v>
      </c>
    </row>
    <row r="133" spans="1:9" x14ac:dyDescent="0.35">
      <c r="A133" s="1">
        <v>38592</v>
      </c>
      <c r="B133" s="2" t="s">
        <v>71</v>
      </c>
      <c r="C133">
        <v>168</v>
      </c>
      <c r="D133">
        <f>YEAR(cukier[[#This Row],[data]])</f>
        <v>2005</v>
      </c>
      <c r="E133" s="3">
        <f>VLOOKUP(D133, cennik__25[#All], 2, 0)</f>
        <v>2</v>
      </c>
      <c r="F133" s="3">
        <f>cukier[[#This Row],[cena]]*cukier[[#This Row],[ilosc sprzedanego cukru kg]]</f>
        <v>336</v>
      </c>
      <c r="G133" s="3"/>
      <c r="H133" s="5" t="s">
        <v>95</v>
      </c>
      <c r="I133" s="2">
        <v>35</v>
      </c>
    </row>
    <row r="134" spans="1:9" x14ac:dyDescent="0.35">
      <c r="A134" s="1">
        <v>38593</v>
      </c>
      <c r="B134" s="2" t="s">
        <v>11</v>
      </c>
      <c r="C134">
        <v>106</v>
      </c>
      <c r="D134">
        <f>YEAR(cukier[[#This Row],[data]])</f>
        <v>2005</v>
      </c>
      <c r="E134" s="3">
        <f>VLOOKUP(D134, cennik__25[#All], 2, 0)</f>
        <v>2</v>
      </c>
      <c r="F134" s="3">
        <f>cukier[[#This Row],[cena]]*cukier[[#This Row],[ilosc sprzedanego cukru kg]]</f>
        <v>212</v>
      </c>
      <c r="G134" s="3"/>
      <c r="H134" s="5" t="s">
        <v>113</v>
      </c>
      <c r="I134" s="2">
        <v>35</v>
      </c>
    </row>
    <row r="135" spans="1:9" x14ac:dyDescent="0.35">
      <c r="A135" s="1">
        <v>38594</v>
      </c>
      <c r="B135" s="2" t="s">
        <v>14</v>
      </c>
      <c r="C135">
        <v>41</v>
      </c>
      <c r="D135">
        <f>YEAR(cukier[[#This Row],[data]])</f>
        <v>2005</v>
      </c>
      <c r="E135" s="3">
        <f>VLOOKUP(D135, cennik__25[#All], 2, 0)</f>
        <v>2</v>
      </c>
      <c r="F135" s="3">
        <f>cukier[[#This Row],[cena]]*cukier[[#This Row],[ilosc sprzedanego cukru kg]]</f>
        <v>82</v>
      </c>
      <c r="G135" s="3"/>
      <c r="H135" s="5" t="s">
        <v>98</v>
      </c>
      <c r="I135" s="2">
        <v>34</v>
      </c>
    </row>
    <row r="136" spans="1:9" x14ac:dyDescent="0.35">
      <c r="A136" s="1">
        <v>38594</v>
      </c>
      <c r="B136" s="2" t="s">
        <v>41</v>
      </c>
      <c r="C136">
        <v>31</v>
      </c>
      <c r="D136">
        <f>YEAR(cukier[[#This Row],[data]])</f>
        <v>2005</v>
      </c>
      <c r="E136" s="3">
        <f>VLOOKUP(D136, cennik__25[#All], 2, 0)</f>
        <v>2</v>
      </c>
      <c r="F136" s="3">
        <f>cukier[[#This Row],[cena]]*cukier[[#This Row],[ilosc sprzedanego cukru kg]]</f>
        <v>62</v>
      </c>
      <c r="G136" s="3"/>
      <c r="H136" s="5" t="s">
        <v>69</v>
      </c>
      <c r="I136" s="2">
        <v>34</v>
      </c>
    </row>
    <row r="137" spans="1:9" x14ac:dyDescent="0.35">
      <c r="A137" s="1">
        <v>38596</v>
      </c>
      <c r="B137" s="2" t="s">
        <v>79</v>
      </c>
      <c r="C137">
        <v>8</v>
      </c>
      <c r="D137">
        <f>YEAR(cukier[[#This Row],[data]])</f>
        <v>2005</v>
      </c>
      <c r="E137" s="3">
        <f>VLOOKUP(D137, cennik__25[#All], 2, 0)</f>
        <v>2</v>
      </c>
      <c r="F137" s="3">
        <f>cukier[[#This Row],[cena]]*cukier[[#This Row],[ilosc sprzedanego cukru kg]]</f>
        <v>16</v>
      </c>
      <c r="G137" s="3"/>
      <c r="H137" s="5" t="s">
        <v>66</v>
      </c>
      <c r="I137" s="2">
        <v>34</v>
      </c>
    </row>
    <row r="138" spans="1:9" x14ac:dyDescent="0.35">
      <c r="A138" s="1">
        <v>38599</v>
      </c>
      <c r="B138" s="2" t="s">
        <v>21</v>
      </c>
      <c r="C138">
        <v>63</v>
      </c>
      <c r="D138">
        <f>YEAR(cukier[[#This Row],[data]])</f>
        <v>2005</v>
      </c>
      <c r="E138" s="3">
        <f>VLOOKUP(D138, cennik__25[#All], 2, 0)</f>
        <v>2</v>
      </c>
      <c r="F138" s="3">
        <f>cukier[[#This Row],[cena]]*cukier[[#This Row],[ilosc sprzedanego cukru kg]]</f>
        <v>126</v>
      </c>
      <c r="G138" s="3"/>
      <c r="H138" s="5" t="s">
        <v>234</v>
      </c>
      <c r="I138" s="2">
        <v>33</v>
      </c>
    </row>
    <row r="139" spans="1:9" x14ac:dyDescent="0.35">
      <c r="A139" s="1">
        <v>38602</v>
      </c>
      <c r="B139" s="2" t="s">
        <v>7</v>
      </c>
      <c r="C139">
        <v>368</v>
      </c>
      <c r="D139">
        <f>YEAR(cukier[[#This Row],[data]])</f>
        <v>2005</v>
      </c>
      <c r="E139" s="3">
        <f>VLOOKUP(D139, cennik__25[#All], 2, 0)</f>
        <v>2</v>
      </c>
      <c r="F139" s="3">
        <f>cukier[[#This Row],[cena]]*cukier[[#This Row],[ilosc sprzedanego cukru kg]]</f>
        <v>736</v>
      </c>
      <c r="G139" s="3"/>
      <c r="H139" s="5" t="s">
        <v>212</v>
      </c>
      <c r="I139" s="2">
        <v>33</v>
      </c>
    </row>
    <row r="140" spans="1:9" x14ac:dyDescent="0.35">
      <c r="A140" s="1">
        <v>38603</v>
      </c>
      <c r="B140" s="2" t="s">
        <v>80</v>
      </c>
      <c r="C140">
        <v>106</v>
      </c>
      <c r="D140">
        <f>YEAR(cukier[[#This Row],[data]])</f>
        <v>2005</v>
      </c>
      <c r="E140" s="3">
        <f>VLOOKUP(D140, cennik__25[#All], 2, 0)</f>
        <v>2</v>
      </c>
      <c r="F140" s="3">
        <f>cukier[[#This Row],[cena]]*cukier[[#This Row],[ilosc sprzedanego cukru kg]]</f>
        <v>212</v>
      </c>
      <c r="G140" s="3"/>
      <c r="H140" s="5" t="s">
        <v>185</v>
      </c>
      <c r="I140" s="2">
        <v>32</v>
      </c>
    </row>
    <row r="141" spans="1:9" x14ac:dyDescent="0.35">
      <c r="A141" s="1">
        <v>38604</v>
      </c>
      <c r="B141" s="2" t="s">
        <v>10</v>
      </c>
      <c r="C141">
        <v>47</v>
      </c>
      <c r="D141">
        <f>YEAR(cukier[[#This Row],[data]])</f>
        <v>2005</v>
      </c>
      <c r="E141" s="3">
        <f>VLOOKUP(D141, cennik__25[#All], 2, 0)</f>
        <v>2</v>
      </c>
      <c r="F141" s="3">
        <f>cukier[[#This Row],[cena]]*cukier[[#This Row],[ilosc sprzedanego cukru kg]]</f>
        <v>94</v>
      </c>
      <c r="G141" s="3"/>
      <c r="H141" s="5" t="s">
        <v>199</v>
      </c>
      <c r="I141" s="2">
        <v>32</v>
      </c>
    </row>
    <row r="142" spans="1:9" x14ac:dyDescent="0.35">
      <c r="A142" s="1">
        <v>38604</v>
      </c>
      <c r="B142" s="2" t="s">
        <v>52</v>
      </c>
      <c r="C142">
        <v>447</v>
      </c>
      <c r="D142">
        <f>YEAR(cukier[[#This Row],[data]])</f>
        <v>2005</v>
      </c>
      <c r="E142" s="3">
        <f>VLOOKUP(D142, cennik__25[#All], 2, 0)</f>
        <v>2</v>
      </c>
      <c r="F142" s="3">
        <f>cukier[[#This Row],[cena]]*cukier[[#This Row],[ilosc sprzedanego cukru kg]]</f>
        <v>894</v>
      </c>
      <c r="G142" s="3"/>
      <c r="H142" s="5" t="s">
        <v>5</v>
      </c>
      <c r="I142" s="2">
        <v>32</v>
      </c>
    </row>
    <row r="143" spans="1:9" x14ac:dyDescent="0.35">
      <c r="A143" s="1">
        <v>38605</v>
      </c>
      <c r="B143" s="2" t="s">
        <v>71</v>
      </c>
      <c r="C143">
        <v>106</v>
      </c>
      <c r="D143">
        <f>YEAR(cukier[[#This Row],[data]])</f>
        <v>2005</v>
      </c>
      <c r="E143" s="3">
        <f>VLOOKUP(D143, cennik__25[#All], 2, 0)</f>
        <v>2</v>
      </c>
      <c r="F143" s="3">
        <f>cukier[[#This Row],[cena]]*cukier[[#This Row],[ilosc sprzedanego cukru kg]]</f>
        <v>212</v>
      </c>
      <c r="G143" s="3"/>
      <c r="H143" s="5" t="s">
        <v>126</v>
      </c>
      <c r="I143" s="2">
        <v>32</v>
      </c>
    </row>
    <row r="144" spans="1:9" x14ac:dyDescent="0.35">
      <c r="A144" s="1">
        <v>38606</v>
      </c>
      <c r="B144" s="2" t="s">
        <v>81</v>
      </c>
      <c r="C144">
        <v>13</v>
      </c>
      <c r="D144">
        <f>YEAR(cukier[[#This Row],[data]])</f>
        <v>2005</v>
      </c>
      <c r="E144" s="3">
        <f>VLOOKUP(D144, cennik__25[#All], 2, 0)</f>
        <v>2</v>
      </c>
      <c r="F144" s="3">
        <f>cukier[[#This Row],[cena]]*cukier[[#This Row],[ilosc sprzedanego cukru kg]]</f>
        <v>26</v>
      </c>
      <c r="G144" s="3"/>
      <c r="H144" s="5" t="s">
        <v>91</v>
      </c>
      <c r="I144" s="2">
        <v>32</v>
      </c>
    </row>
    <row r="145" spans="1:9" x14ac:dyDescent="0.35">
      <c r="A145" s="1">
        <v>38606</v>
      </c>
      <c r="B145" s="2" t="s">
        <v>54</v>
      </c>
      <c r="C145">
        <v>89</v>
      </c>
      <c r="D145">
        <f>YEAR(cukier[[#This Row],[data]])</f>
        <v>2005</v>
      </c>
      <c r="E145" s="3">
        <f>VLOOKUP(D145, cennik__25[#All], 2, 0)</f>
        <v>2</v>
      </c>
      <c r="F145" s="3">
        <f>cukier[[#This Row],[cena]]*cukier[[#This Row],[ilosc sprzedanego cukru kg]]</f>
        <v>178</v>
      </c>
      <c r="G145" s="3"/>
      <c r="H145" s="5" t="s">
        <v>134</v>
      </c>
      <c r="I145" s="2">
        <v>31</v>
      </c>
    </row>
    <row r="146" spans="1:9" x14ac:dyDescent="0.35">
      <c r="A146" s="1">
        <v>38606</v>
      </c>
      <c r="B146" s="2" t="s">
        <v>33</v>
      </c>
      <c r="C146">
        <v>105</v>
      </c>
      <c r="D146">
        <f>YEAR(cukier[[#This Row],[data]])</f>
        <v>2005</v>
      </c>
      <c r="E146" s="3">
        <f>VLOOKUP(D146, cennik__25[#All], 2, 0)</f>
        <v>2</v>
      </c>
      <c r="F146" s="3">
        <f>cukier[[#This Row],[cena]]*cukier[[#This Row],[ilosc sprzedanego cukru kg]]</f>
        <v>210</v>
      </c>
      <c r="G146" s="3"/>
      <c r="H146" s="5" t="s">
        <v>164</v>
      </c>
      <c r="I146" s="2">
        <v>31</v>
      </c>
    </row>
    <row r="147" spans="1:9" x14ac:dyDescent="0.35">
      <c r="A147" s="1">
        <v>38606</v>
      </c>
      <c r="B147" s="2" t="s">
        <v>9</v>
      </c>
      <c r="C147">
        <v>147</v>
      </c>
      <c r="D147">
        <f>YEAR(cukier[[#This Row],[data]])</f>
        <v>2005</v>
      </c>
      <c r="E147" s="3">
        <f>VLOOKUP(D147, cennik__25[#All], 2, 0)</f>
        <v>2</v>
      </c>
      <c r="F147" s="3">
        <f>cukier[[#This Row],[cena]]*cukier[[#This Row],[ilosc sprzedanego cukru kg]]</f>
        <v>294</v>
      </c>
      <c r="G147" s="3"/>
      <c r="H147" s="5" t="s">
        <v>158</v>
      </c>
      <c r="I147" s="2">
        <v>31</v>
      </c>
    </row>
    <row r="148" spans="1:9" x14ac:dyDescent="0.35">
      <c r="A148" s="1">
        <v>38608</v>
      </c>
      <c r="B148" s="2" t="s">
        <v>11</v>
      </c>
      <c r="C148">
        <v>309</v>
      </c>
      <c r="D148">
        <f>YEAR(cukier[[#This Row],[data]])</f>
        <v>2005</v>
      </c>
      <c r="E148" s="3">
        <f>VLOOKUP(D148, cennik__25[#All], 2, 0)</f>
        <v>2</v>
      </c>
      <c r="F148" s="3">
        <f>cukier[[#This Row],[cena]]*cukier[[#This Row],[ilosc sprzedanego cukru kg]]</f>
        <v>618</v>
      </c>
      <c r="G148" s="3"/>
      <c r="H148" s="5" t="s">
        <v>156</v>
      </c>
      <c r="I148" s="2">
        <v>30</v>
      </c>
    </row>
    <row r="149" spans="1:9" x14ac:dyDescent="0.35">
      <c r="A149" s="1">
        <v>38610</v>
      </c>
      <c r="B149" s="2" t="s">
        <v>30</v>
      </c>
      <c r="C149">
        <v>47</v>
      </c>
      <c r="D149">
        <f>YEAR(cukier[[#This Row],[data]])</f>
        <v>2005</v>
      </c>
      <c r="E149" s="3">
        <f>VLOOKUP(D149, cennik__25[#All], 2, 0)</f>
        <v>2</v>
      </c>
      <c r="F149" s="3">
        <f>cukier[[#This Row],[cena]]*cukier[[#This Row],[ilosc sprzedanego cukru kg]]</f>
        <v>94</v>
      </c>
      <c r="G149" s="3"/>
      <c r="H149" s="5" t="s">
        <v>87</v>
      </c>
      <c r="I149" s="2">
        <v>30</v>
      </c>
    </row>
    <row r="150" spans="1:9" x14ac:dyDescent="0.35">
      <c r="A150" s="1">
        <v>38612</v>
      </c>
      <c r="B150" s="2" t="s">
        <v>52</v>
      </c>
      <c r="C150">
        <v>404</v>
      </c>
      <c r="D150">
        <f>YEAR(cukier[[#This Row],[data]])</f>
        <v>2005</v>
      </c>
      <c r="E150" s="3">
        <f>VLOOKUP(D150, cennik__25[#All], 2, 0)</f>
        <v>2</v>
      </c>
      <c r="F150" s="3">
        <f>cukier[[#This Row],[cena]]*cukier[[#This Row],[ilosc sprzedanego cukru kg]]</f>
        <v>808</v>
      </c>
      <c r="G150" s="3"/>
      <c r="H150" s="5" t="s">
        <v>188</v>
      </c>
      <c r="I150" s="2">
        <v>29</v>
      </c>
    </row>
    <row r="151" spans="1:9" x14ac:dyDescent="0.35">
      <c r="A151" s="1">
        <v>38612</v>
      </c>
      <c r="B151" s="2" t="s">
        <v>82</v>
      </c>
      <c r="C151">
        <v>39</v>
      </c>
      <c r="D151">
        <f>YEAR(cukier[[#This Row],[data]])</f>
        <v>2005</v>
      </c>
      <c r="E151" s="3">
        <f>VLOOKUP(D151, cennik__25[#All], 2, 0)</f>
        <v>2</v>
      </c>
      <c r="F151" s="3">
        <f>cukier[[#This Row],[cena]]*cukier[[#This Row],[ilosc sprzedanego cukru kg]]</f>
        <v>78</v>
      </c>
      <c r="G151" s="3"/>
      <c r="H151" s="5" t="s">
        <v>221</v>
      </c>
      <c r="I151" s="2">
        <v>29</v>
      </c>
    </row>
    <row r="152" spans="1:9" x14ac:dyDescent="0.35">
      <c r="A152" s="1">
        <v>38612</v>
      </c>
      <c r="B152" s="2" t="s">
        <v>14</v>
      </c>
      <c r="C152">
        <v>61</v>
      </c>
      <c r="D152">
        <f>YEAR(cukier[[#This Row],[data]])</f>
        <v>2005</v>
      </c>
      <c r="E152" s="3">
        <f>VLOOKUP(D152, cennik__25[#All], 2, 0)</f>
        <v>2</v>
      </c>
      <c r="F152" s="3">
        <f>cukier[[#This Row],[cena]]*cukier[[#This Row],[ilosc sprzedanego cukru kg]]</f>
        <v>122</v>
      </c>
      <c r="G152" s="3"/>
      <c r="H152" s="5" t="s">
        <v>203</v>
      </c>
      <c r="I152" s="2">
        <v>29</v>
      </c>
    </row>
    <row r="153" spans="1:9" x14ac:dyDescent="0.35">
      <c r="A153" s="1">
        <v>38615</v>
      </c>
      <c r="B153" s="2" t="s">
        <v>68</v>
      </c>
      <c r="C153">
        <v>89</v>
      </c>
      <c r="D153">
        <f>YEAR(cukier[[#This Row],[data]])</f>
        <v>2005</v>
      </c>
      <c r="E153" s="3">
        <f>VLOOKUP(D153, cennik__25[#All], 2, 0)</f>
        <v>2</v>
      </c>
      <c r="F153" s="3">
        <f>cukier[[#This Row],[cena]]*cukier[[#This Row],[ilosc sprzedanego cukru kg]]</f>
        <v>178</v>
      </c>
      <c r="G153" s="3"/>
      <c r="H153" s="5" t="s">
        <v>117</v>
      </c>
      <c r="I153" s="2">
        <v>29</v>
      </c>
    </row>
    <row r="154" spans="1:9" x14ac:dyDescent="0.35">
      <c r="A154" s="1">
        <v>38617</v>
      </c>
      <c r="B154" s="2" t="s">
        <v>25</v>
      </c>
      <c r="C154">
        <v>127</v>
      </c>
      <c r="D154">
        <f>YEAR(cukier[[#This Row],[data]])</f>
        <v>2005</v>
      </c>
      <c r="E154" s="3">
        <f>VLOOKUP(D154, cennik__25[#All], 2, 0)</f>
        <v>2</v>
      </c>
      <c r="F154" s="3">
        <f>cukier[[#This Row],[cena]]*cukier[[#This Row],[ilosc sprzedanego cukru kg]]</f>
        <v>254</v>
      </c>
      <c r="G154" s="3"/>
      <c r="H154" s="5" t="s">
        <v>143</v>
      </c>
      <c r="I154" s="2">
        <v>29</v>
      </c>
    </row>
    <row r="155" spans="1:9" x14ac:dyDescent="0.35">
      <c r="A155" s="1">
        <v>38620</v>
      </c>
      <c r="B155" s="2" t="s">
        <v>20</v>
      </c>
      <c r="C155">
        <v>81</v>
      </c>
      <c r="D155">
        <f>YEAR(cukier[[#This Row],[data]])</f>
        <v>2005</v>
      </c>
      <c r="E155" s="3">
        <f>VLOOKUP(D155, cennik__25[#All], 2, 0)</f>
        <v>2</v>
      </c>
      <c r="F155" s="3">
        <f>cukier[[#This Row],[cena]]*cukier[[#This Row],[ilosc sprzedanego cukru kg]]</f>
        <v>162</v>
      </c>
      <c r="G155" s="3"/>
      <c r="H155" s="5" t="s">
        <v>209</v>
      </c>
      <c r="I155" s="2">
        <v>29</v>
      </c>
    </row>
    <row r="156" spans="1:9" x14ac:dyDescent="0.35">
      <c r="A156" s="1">
        <v>38623</v>
      </c>
      <c r="B156" s="2" t="s">
        <v>47</v>
      </c>
      <c r="C156">
        <v>433</v>
      </c>
      <c r="D156">
        <f>YEAR(cukier[[#This Row],[data]])</f>
        <v>2005</v>
      </c>
      <c r="E156" s="3">
        <f>VLOOKUP(D156, cennik__25[#All], 2, 0)</f>
        <v>2</v>
      </c>
      <c r="F156" s="3">
        <f>cukier[[#This Row],[cena]]*cukier[[#This Row],[ilosc sprzedanego cukru kg]]</f>
        <v>866</v>
      </c>
      <c r="G156" s="3"/>
      <c r="H156" s="5" t="s">
        <v>179</v>
      </c>
      <c r="I156" s="2">
        <v>29</v>
      </c>
    </row>
    <row r="157" spans="1:9" x14ac:dyDescent="0.35">
      <c r="A157" s="1">
        <v>38623</v>
      </c>
      <c r="B157" s="2" t="s">
        <v>11</v>
      </c>
      <c r="C157">
        <v>284</v>
      </c>
      <c r="D157">
        <f>YEAR(cukier[[#This Row],[data]])</f>
        <v>2005</v>
      </c>
      <c r="E157" s="3">
        <f>VLOOKUP(D157, cennik__25[#All], 2, 0)</f>
        <v>2</v>
      </c>
      <c r="F157" s="3">
        <f>cukier[[#This Row],[cena]]*cukier[[#This Row],[ilosc sprzedanego cukru kg]]</f>
        <v>568</v>
      </c>
      <c r="G157" s="3"/>
      <c r="H157" s="5" t="s">
        <v>183</v>
      </c>
      <c r="I157" s="2">
        <v>29</v>
      </c>
    </row>
    <row r="158" spans="1:9" x14ac:dyDescent="0.35">
      <c r="A158" s="1">
        <v>38624</v>
      </c>
      <c r="B158" s="2" t="s">
        <v>8</v>
      </c>
      <c r="C158">
        <v>122</v>
      </c>
      <c r="D158">
        <f>YEAR(cukier[[#This Row],[data]])</f>
        <v>2005</v>
      </c>
      <c r="E158" s="3">
        <f>VLOOKUP(D158, cennik__25[#All], 2, 0)</f>
        <v>2</v>
      </c>
      <c r="F158" s="3">
        <f>cukier[[#This Row],[cena]]*cukier[[#This Row],[ilosc sprzedanego cukru kg]]</f>
        <v>244</v>
      </c>
      <c r="G158" s="3"/>
      <c r="H158" s="5" t="s">
        <v>213</v>
      </c>
      <c r="I158" s="2">
        <v>29</v>
      </c>
    </row>
    <row r="159" spans="1:9" x14ac:dyDescent="0.35">
      <c r="A159" s="1">
        <v>38626</v>
      </c>
      <c r="B159" s="2" t="s">
        <v>82</v>
      </c>
      <c r="C159">
        <v>193</v>
      </c>
      <c r="D159">
        <f>YEAR(cukier[[#This Row],[data]])</f>
        <v>2005</v>
      </c>
      <c r="E159" s="3">
        <f>VLOOKUP(D159, cennik__25[#All], 2, 0)</f>
        <v>2</v>
      </c>
      <c r="F159" s="3">
        <f>cukier[[#This Row],[cena]]*cukier[[#This Row],[ilosc sprzedanego cukru kg]]</f>
        <v>386</v>
      </c>
      <c r="G159" s="3"/>
      <c r="H159" s="5" t="s">
        <v>173</v>
      </c>
      <c r="I159" s="2">
        <v>29</v>
      </c>
    </row>
    <row r="160" spans="1:9" x14ac:dyDescent="0.35">
      <c r="A160" s="1">
        <v>38628</v>
      </c>
      <c r="B160" s="2" t="s">
        <v>30</v>
      </c>
      <c r="C160">
        <v>118</v>
      </c>
      <c r="D160">
        <f>YEAR(cukier[[#This Row],[data]])</f>
        <v>2005</v>
      </c>
      <c r="E160" s="3">
        <f>VLOOKUP(D160, cennik__25[#All], 2, 0)</f>
        <v>2</v>
      </c>
      <c r="F160" s="3">
        <f>cukier[[#This Row],[cena]]*cukier[[#This Row],[ilosc sprzedanego cukru kg]]</f>
        <v>236</v>
      </c>
      <c r="G160" s="3"/>
      <c r="H160" s="5" t="s">
        <v>106</v>
      </c>
      <c r="I160" s="2">
        <v>28</v>
      </c>
    </row>
    <row r="161" spans="1:9" x14ac:dyDescent="0.35">
      <c r="A161" s="1">
        <v>38629</v>
      </c>
      <c r="B161" s="2" t="s">
        <v>7</v>
      </c>
      <c r="C161">
        <v>173</v>
      </c>
      <c r="D161">
        <f>YEAR(cukier[[#This Row],[data]])</f>
        <v>2005</v>
      </c>
      <c r="E161" s="3">
        <f>VLOOKUP(D161, cennik__25[#All], 2, 0)</f>
        <v>2</v>
      </c>
      <c r="F161" s="3">
        <f>cukier[[#This Row],[cena]]*cukier[[#This Row],[ilosc sprzedanego cukru kg]]</f>
        <v>346</v>
      </c>
      <c r="G161" s="3"/>
      <c r="H161" s="5" t="s">
        <v>35</v>
      </c>
      <c r="I161" s="2">
        <v>28</v>
      </c>
    </row>
    <row r="162" spans="1:9" x14ac:dyDescent="0.35">
      <c r="A162" s="1">
        <v>38632</v>
      </c>
      <c r="B162" s="2" t="s">
        <v>24</v>
      </c>
      <c r="C162">
        <v>392</v>
      </c>
      <c r="D162">
        <f>YEAR(cukier[[#This Row],[data]])</f>
        <v>2005</v>
      </c>
      <c r="E162" s="3">
        <f>VLOOKUP(D162, cennik__25[#All], 2, 0)</f>
        <v>2</v>
      </c>
      <c r="F162" s="3">
        <f>cukier[[#This Row],[cena]]*cukier[[#This Row],[ilosc sprzedanego cukru kg]]</f>
        <v>784</v>
      </c>
      <c r="G162" s="3"/>
      <c r="H162" s="5" t="s">
        <v>202</v>
      </c>
      <c r="I162" s="2">
        <v>27</v>
      </c>
    </row>
    <row r="163" spans="1:9" x14ac:dyDescent="0.35">
      <c r="A163" s="1">
        <v>38633</v>
      </c>
      <c r="B163" s="2" t="s">
        <v>18</v>
      </c>
      <c r="C163">
        <v>8</v>
      </c>
      <c r="D163">
        <f>YEAR(cukier[[#This Row],[data]])</f>
        <v>2005</v>
      </c>
      <c r="E163" s="3">
        <f>VLOOKUP(D163, cennik__25[#All], 2, 0)</f>
        <v>2</v>
      </c>
      <c r="F163" s="3">
        <f>cukier[[#This Row],[cena]]*cukier[[#This Row],[ilosc sprzedanego cukru kg]]</f>
        <v>16</v>
      </c>
      <c r="G163" s="3"/>
      <c r="H163" s="5" t="s">
        <v>108</v>
      </c>
      <c r="I163" s="2">
        <v>27</v>
      </c>
    </row>
    <row r="164" spans="1:9" x14ac:dyDescent="0.35">
      <c r="A164" s="1">
        <v>38638</v>
      </c>
      <c r="B164" s="2" t="s">
        <v>30</v>
      </c>
      <c r="C164">
        <v>132</v>
      </c>
      <c r="D164">
        <f>YEAR(cukier[[#This Row],[data]])</f>
        <v>2005</v>
      </c>
      <c r="E164" s="3">
        <f>VLOOKUP(D164, cennik__25[#All], 2, 0)</f>
        <v>2</v>
      </c>
      <c r="F164" s="3">
        <f>cukier[[#This Row],[cena]]*cukier[[#This Row],[ilosc sprzedanego cukru kg]]</f>
        <v>264</v>
      </c>
      <c r="G164" s="3"/>
      <c r="H164" s="5" t="s">
        <v>184</v>
      </c>
      <c r="I164" s="2">
        <v>27</v>
      </c>
    </row>
    <row r="165" spans="1:9" x14ac:dyDescent="0.35">
      <c r="A165" s="1">
        <v>38638</v>
      </c>
      <c r="B165" s="2" t="s">
        <v>10</v>
      </c>
      <c r="C165">
        <v>76</v>
      </c>
      <c r="D165">
        <f>YEAR(cukier[[#This Row],[data]])</f>
        <v>2005</v>
      </c>
      <c r="E165" s="3">
        <f>VLOOKUP(D165, cennik__25[#All], 2, 0)</f>
        <v>2</v>
      </c>
      <c r="F165" s="3">
        <f>cukier[[#This Row],[cena]]*cukier[[#This Row],[ilosc sprzedanego cukru kg]]</f>
        <v>152</v>
      </c>
      <c r="G165" s="3"/>
      <c r="H165" s="5" t="s">
        <v>124</v>
      </c>
      <c r="I165" s="2">
        <v>26</v>
      </c>
    </row>
    <row r="166" spans="1:9" x14ac:dyDescent="0.35">
      <c r="A166" s="1">
        <v>38639</v>
      </c>
      <c r="B166" s="2" t="s">
        <v>83</v>
      </c>
      <c r="C166">
        <v>17</v>
      </c>
      <c r="D166">
        <f>YEAR(cukier[[#This Row],[data]])</f>
        <v>2005</v>
      </c>
      <c r="E166" s="3">
        <f>VLOOKUP(D166, cennik__25[#All], 2, 0)</f>
        <v>2</v>
      </c>
      <c r="F166" s="3">
        <f>cukier[[#This Row],[cena]]*cukier[[#This Row],[ilosc sprzedanego cukru kg]]</f>
        <v>34</v>
      </c>
      <c r="G166" s="3"/>
      <c r="H166" s="5" t="s">
        <v>77</v>
      </c>
      <c r="I166" s="2">
        <v>26</v>
      </c>
    </row>
    <row r="167" spans="1:9" x14ac:dyDescent="0.35">
      <c r="A167" s="1">
        <v>38640</v>
      </c>
      <c r="B167" s="2" t="s">
        <v>84</v>
      </c>
      <c r="C167">
        <v>17</v>
      </c>
      <c r="D167">
        <f>YEAR(cukier[[#This Row],[data]])</f>
        <v>2005</v>
      </c>
      <c r="E167" s="3">
        <f>VLOOKUP(D167, cennik__25[#All], 2, 0)</f>
        <v>2</v>
      </c>
      <c r="F167" s="3">
        <f>cukier[[#This Row],[cena]]*cukier[[#This Row],[ilosc sprzedanego cukru kg]]</f>
        <v>34</v>
      </c>
      <c r="G167" s="3"/>
      <c r="H167" s="5" t="s">
        <v>51</v>
      </c>
      <c r="I167" s="2">
        <v>26</v>
      </c>
    </row>
    <row r="168" spans="1:9" x14ac:dyDescent="0.35">
      <c r="A168" s="1">
        <v>38643</v>
      </c>
      <c r="B168" s="2" t="s">
        <v>85</v>
      </c>
      <c r="C168">
        <v>2</v>
      </c>
      <c r="D168">
        <f>YEAR(cukier[[#This Row],[data]])</f>
        <v>2005</v>
      </c>
      <c r="E168" s="3">
        <f>VLOOKUP(D168, cennik__25[#All], 2, 0)</f>
        <v>2</v>
      </c>
      <c r="F168" s="3">
        <f>cukier[[#This Row],[cena]]*cukier[[#This Row],[ilosc sprzedanego cukru kg]]</f>
        <v>4</v>
      </c>
      <c r="G168" s="3"/>
      <c r="H168" s="5" t="s">
        <v>150</v>
      </c>
      <c r="I168" s="2">
        <v>26</v>
      </c>
    </row>
    <row r="169" spans="1:9" x14ac:dyDescent="0.35">
      <c r="A169" s="1">
        <v>38645</v>
      </c>
      <c r="B169" s="2" t="s">
        <v>21</v>
      </c>
      <c r="C169">
        <v>125</v>
      </c>
      <c r="D169">
        <f>YEAR(cukier[[#This Row],[data]])</f>
        <v>2005</v>
      </c>
      <c r="E169" s="3">
        <f>VLOOKUP(D169, cennik__25[#All], 2, 0)</f>
        <v>2</v>
      </c>
      <c r="F169" s="3">
        <f>cukier[[#This Row],[cena]]*cukier[[#This Row],[ilosc sprzedanego cukru kg]]</f>
        <v>250</v>
      </c>
      <c r="G169" s="3"/>
      <c r="H169" s="5" t="s">
        <v>214</v>
      </c>
      <c r="I169" s="2">
        <v>26</v>
      </c>
    </row>
    <row r="170" spans="1:9" x14ac:dyDescent="0.35">
      <c r="A170" s="1">
        <v>38646</v>
      </c>
      <c r="B170" s="2" t="s">
        <v>52</v>
      </c>
      <c r="C170">
        <v>234</v>
      </c>
      <c r="D170">
        <f>YEAR(cukier[[#This Row],[data]])</f>
        <v>2005</v>
      </c>
      <c r="E170" s="3">
        <f>VLOOKUP(D170, cennik__25[#All], 2, 0)</f>
        <v>2</v>
      </c>
      <c r="F170" s="3">
        <f>cukier[[#This Row],[cena]]*cukier[[#This Row],[ilosc sprzedanego cukru kg]]</f>
        <v>468</v>
      </c>
      <c r="G170" s="3"/>
      <c r="H170" s="5" t="s">
        <v>129</v>
      </c>
      <c r="I170" s="2">
        <v>26</v>
      </c>
    </row>
    <row r="171" spans="1:9" x14ac:dyDescent="0.35">
      <c r="A171" s="1">
        <v>38652</v>
      </c>
      <c r="B171" s="2" t="s">
        <v>71</v>
      </c>
      <c r="C171">
        <v>53</v>
      </c>
      <c r="D171">
        <f>YEAR(cukier[[#This Row],[data]])</f>
        <v>2005</v>
      </c>
      <c r="E171" s="3">
        <f>VLOOKUP(D171, cennik__25[#All], 2, 0)</f>
        <v>2</v>
      </c>
      <c r="F171" s="3">
        <f>cukier[[#This Row],[cena]]*cukier[[#This Row],[ilosc sprzedanego cukru kg]]</f>
        <v>106</v>
      </c>
      <c r="G171" s="3"/>
      <c r="H171" s="5" t="s">
        <v>231</v>
      </c>
      <c r="I171" s="2">
        <v>25</v>
      </c>
    </row>
    <row r="172" spans="1:9" x14ac:dyDescent="0.35">
      <c r="A172" s="1">
        <v>38653</v>
      </c>
      <c r="B172" s="2" t="s">
        <v>39</v>
      </c>
      <c r="C172">
        <v>165</v>
      </c>
      <c r="D172">
        <f>YEAR(cukier[[#This Row],[data]])</f>
        <v>2005</v>
      </c>
      <c r="E172" s="3">
        <f>VLOOKUP(D172, cennik__25[#All], 2, 0)</f>
        <v>2</v>
      </c>
      <c r="F172" s="3">
        <f>cukier[[#This Row],[cena]]*cukier[[#This Row],[ilosc sprzedanego cukru kg]]</f>
        <v>330</v>
      </c>
      <c r="G172" s="3"/>
      <c r="H172" s="5" t="s">
        <v>165</v>
      </c>
      <c r="I172" s="2">
        <v>25</v>
      </c>
    </row>
    <row r="173" spans="1:9" x14ac:dyDescent="0.35">
      <c r="A173" s="1">
        <v>38653</v>
      </c>
      <c r="B173" s="2" t="s">
        <v>12</v>
      </c>
      <c r="C173">
        <v>177</v>
      </c>
      <c r="D173">
        <f>YEAR(cukier[[#This Row],[data]])</f>
        <v>2005</v>
      </c>
      <c r="E173" s="3">
        <f>VLOOKUP(D173, cennik__25[#All], 2, 0)</f>
        <v>2</v>
      </c>
      <c r="F173" s="3">
        <f>cukier[[#This Row],[cena]]*cukier[[#This Row],[ilosc sprzedanego cukru kg]]</f>
        <v>354</v>
      </c>
      <c r="G173" s="3"/>
      <c r="H173" s="5" t="s">
        <v>163</v>
      </c>
      <c r="I173" s="2">
        <v>25</v>
      </c>
    </row>
    <row r="174" spans="1:9" x14ac:dyDescent="0.35">
      <c r="A174" s="1">
        <v>38655</v>
      </c>
      <c r="B174" s="2" t="s">
        <v>20</v>
      </c>
      <c r="C174">
        <v>103</v>
      </c>
      <c r="D174">
        <f>YEAR(cukier[[#This Row],[data]])</f>
        <v>2005</v>
      </c>
      <c r="E174" s="3">
        <f>VLOOKUP(D174, cennik__25[#All], 2, 0)</f>
        <v>2</v>
      </c>
      <c r="F174" s="3">
        <f>cukier[[#This Row],[cena]]*cukier[[#This Row],[ilosc sprzedanego cukru kg]]</f>
        <v>206</v>
      </c>
      <c r="G174" s="3"/>
      <c r="H174" s="5" t="s">
        <v>168</v>
      </c>
      <c r="I174" s="2">
        <v>25</v>
      </c>
    </row>
    <row r="175" spans="1:9" x14ac:dyDescent="0.35">
      <c r="A175" s="1">
        <v>38657</v>
      </c>
      <c r="B175" s="2" t="s">
        <v>86</v>
      </c>
      <c r="C175">
        <v>2</v>
      </c>
      <c r="D175">
        <f>YEAR(cukier[[#This Row],[data]])</f>
        <v>2005</v>
      </c>
      <c r="E175" s="3">
        <f>VLOOKUP(D175, cennik__25[#All], 2, 0)</f>
        <v>2</v>
      </c>
      <c r="F175" s="3">
        <f>cukier[[#This Row],[cena]]*cukier[[#This Row],[ilosc sprzedanego cukru kg]]</f>
        <v>4</v>
      </c>
      <c r="G175" s="3"/>
      <c r="H175" s="5" t="s">
        <v>13</v>
      </c>
      <c r="I175" s="2">
        <v>25</v>
      </c>
    </row>
    <row r="176" spans="1:9" x14ac:dyDescent="0.35">
      <c r="A176" s="1">
        <v>38657</v>
      </c>
      <c r="B176" s="2" t="s">
        <v>11</v>
      </c>
      <c r="C176">
        <v>279</v>
      </c>
      <c r="D176">
        <f>YEAR(cukier[[#This Row],[data]])</f>
        <v>2005</v>
      </c>
      <c r="E176" s="3">
        <f>VLOOKUP(D176, cennik__25[#All], 2, 0)</f>
        <v>2</v>
      </c>
      <c r="F176" s="3">
        <f>cukier[[#This Row],[cena]]*cukier[[#This Row],[ilosc sprzedanego cukru kg]]</f>
        <v>558</v>
      </c>
      <c r="G176" s="3"/>
      <c r="H176" s="5" t="s">
        <v>53</v>
      </c>
      <c r="I176" s="2">
        <v>25</v>
      </c>
    </row>
    <row r="177" spans="1:9" x14ac:dyDescent="0.35">
      <c r="A177" s="1">
        <v>38662</v>
      </c>
      <c r="B177" s="2" t="s">
        <v>32</v>
      </c>
      <c r="C177">
        <v>185</v>
      </c>
      <c r="D177">
        <f>YEAR(cukier[[#This Row],[data]])</f>
        <v>2005</v>
      </c>
      <c r="E177" s="3">
        <f>VLOOKUP(D177, cennik__25[#All], 2, 0)</f>
        <v>2</v>
      </c>
      <c r="F177" s="3">
        <f>cukier[[#This Row],[cena]]*cukier[[#This Row],[ilosc sprzedanego cukru kg]]</f>
        <v>370</v>
      </c>
      <c r="G177" s="3"/>
      <c r="H177" s="5" t="s">
        <v>169</v>
      </c>
      <c r="I177" s="2">
        <v>24</v>
      </c>
    </row>
    <row r="178" spans="1:9" x14ac:dyDescent="0.35">
      <c r="A178" s="1">
        <v>38663</v>
      </c>
      <c r="B178" s="2" t="s">
        <v>9</v>
      </c>
      <c r="C178">
        <v>434</v>
      </c>
      <c r="D178">
        <f>YEAR(cukier[[#This Row],[data]])</f>
        <v>2005</v>
      </c>
      <c r="E178" s="3">
        <f>VLOOKUP(D178, cennik__25[#All], 2, 0)</f>
        <v>2</v>
      </c>
      <c r="F178" s="3">
        <f>cukier[[#This Row],[cena]]*cukier[[#This Row],[ilosc sprzedanego cukru kg]]</f>
        <v>868</v>
      </c>
      <c r="G178" s="3"/>
      <c r="H178" s="5" t="s">
        <v>217</v>
      </c>
      <c r="I178" s="2">
        <v>23</v>
      </c>
    </row>
    <row r="179" spans="1:9" x14ac:dyDescent="0.35">
      <c r="A179" s="1">
        <v>38667</v>
      </c>
      <c r="B179" s="2" t="s">
        <v>87</v>
      </c>
      <c r="C179">
        <v>10</v>
      </c>
      <c r="D179">
        <f>YEAR(cukier[[#This Row],[data]])</f>
        <v>2005</v>
      </c>
      <c r="E179" s="3">
        <f>VLOOKUP(D179, cennik__25[#All], 2, 0)</f>
        <v>2</v>
      </c>
      <c r="F179" s="3">
        <f>cukier[[#This Row],[cena]]*cukier[[#This Row],[ilosc sprzedanego cukru kg]]</f>
        <v>20</v>
      </c>
      <c r="G179" s="3"/>
      <c r="H179" s="5" t="s">
        <v>210</v>
      </c>
      <c r="I179" s="2">
        <v>23</v>
      </c>
    </row>
    <row r="180" spans="1:9" x14ac:dyDescent="0.35">
      <c r="A180" s="1">
        <v>38669</v>
      </c>
      <c r="B180" s="2" t="s">
        <v>88</v>
      </c>
      <c r="C180">
        <v>9</v>
      </c>
      <c r="D180">
        <f>YEAR(cukier[[#This Row],[data]])</f>
        <v>2005</v>
      </c>
      <c r="E180" s="3">
        <f>VLOOKUP(D180, cennik__25[#All], 2, 0)</f>
        <v>2</v>
      </c>
      <c r="F180" s="3">
        <f>cukier[[#This Row],[cena]]*cukier[[#This Row],[ilosc sprzedanego cukru kg]]</f>
        <v>18</v>
      </c>
      <c r="G180" s="3"/>
      <c r="H180" s="5" t="s">
        <v>67</v>
      </c>
      <c r="I180" s="2">
        <v>23</v>
      </c>
    </row>
    <row r="181" spans="1:9" x14ac:dyDescent="0.35">
      <c r="A181" s="1">
        <v>38670</v>
      </c>
      <c r="B181" s="2" t="s">
        <v>26</v>
      </c>
      <c r="C181">
        <v>383</v>
      </c>
      <c r="D181">
        <f>YEAR(cukier[[#This Row],[data]])</f>
        <v>2005</v>
      </c>
      <c r="E181" s="3">
        <f>VLOOKUP(D181, cennik__25[#All], 2, 0)</f>
        <v>2</v>
      </c>
      <c r="F181" s="3">
        <f>cukier[[#This Row],[cena]]*cukier[[#This Row],[ilosc sprzedanego cukru kg]]</f>
        <v>766</v>
      </c>
      <c r="G181" s="3"/>
      <c r="H181" s="5" t="s">
        <v>48</v>
      </c>
      <c r="I181" s="2">
        <v>22</v>
      </c>
    </row>
    <row r="182" spans="1:9" x14ac:dyDescent="0.35">
      <c r="A182" s="1">
        <v>38670</v>
      </c>
      <c r="B182" s="2" t="s">
        <v>32</v>
      </c>
      <c r="C182">
        <v>189</v>
      </c>
      <c r="D182">
        <f>YEAR(cukier[[#This Row],[data]])</f>
        <v>2005</v>
      </c>
      <c r="E182" s="3">
        <f>VLOOKUP(D182, cennik__25[#All], 2, 0)</f>
        <v>2</v>
      </c>
      <c r="F182" s="3">
        <f>cukier[[#This Row],[cena]]*cukier[[#This Row],[ilosc sprzedanego cukru kg]]</f>
        <v>378</v>
      </c>
      <c r="G182" s="3"/>
      <c r="H182" s="5" t="s">
        <v>90</v>
      </c>
      <c r="I182" s="2">
        <v>22</v>
      </c>
    </row>
    <row r="183" spans="1:9" x14ac:dyDescent="0.35">
      <c r="A183" s="1">
        <v>38672</v>
      </c>
      <c r="B183" s="2" t="s">
        <v>14</v>
      </c>
      <c r="C183">
        <v>161</v>
      </c>
      <c r="D183">
        <f>YEAR(cukier[[#This Row],[data]])</f>
        <v>2005</v>
      </c>
      <c r="E183" s="3">
        <f>VLOOKUP(D183, cennik__25[#All], 2, 0)</f>
        <v>2</v>
      </c>
      <c r="F183" s="3">
        <f>cukier[[#This Row],[cena]]*cukier[[#This Row],[ilosc sprzedanego cukru kg]]</f>
        <v>322</v>
      </c>
      <c r="G183" s="3"/>
      <c r="H183" s="5" t="s">
        <v>145</v>
      </c>
      <c r="I183" s="2">
        <v>22</v>
      </c>
    </row>
    <row r="184" spans="1:9" x14ac:dyDescent="0.35">
      <c r="A184" s="1">
        <v>38672</v>
      </c>
      <c r="B184" s="2" t="s">
        <v>65</v>
      </c>
      <c r="C184">
        <v>115</v>
      </c>
      <c r="D184">
        <f>YEAR(cukier[[#This Row],[data]])</f>
        <v>2005</v>
      </c>
      <c r="E184" s="3">
        <f>VLOOKUP(D184, cennik__25[#All], 2, 0)</f>
        <v>2</v>
      </c>
      <c r="F184" s="3">
        <f>cukier[[#This Row],[cena]]*cukier[[#This Row],[ilosc sprzedanego cukru kg]]</f>
        <v>230</v>
      </c>
      <c r="G184" s="3"/>
      <c r="H184" s="5" t="s">
        <v>79</v>
      </c>
      <c r="I184" s="2">
        <v>22</v>
      </c>
    </row>
    <row r="185" spans="1:9" x14ac:dyDescent="0.35">
      <c r="A185" s="1">
        <v>38674</v>
      </c>
      <c r="B185" s="2" t="s">
        <v>71</v>
      </c>
      <c r="C185">
        <v>58</v>
      </c>
      <c r="D185">
        <f>YEAR(cukier[[#This Row],[data]])</f>
        <v>2005</v>
      </c>
      <c r="E185" s="3">
        <f>VLOOKUP(D185, cennik__25[#All], 2, 0)</f>
        <v>2</v>
      </c>
      <c r="F185" s="3">
        <f>cukier[[#This Row],[cena]]*cukier[[#This Row],[ilosc sprzedanego cukru kg]]</f>
        <v>116</v>
      </c>
      <c r="G185" s="3"/>
      <c r="H185" s="5" t="s">
        <v>135</v>
      </c>
      <c r="I185" s="2">
        <v>22</v>
      </c>
    </row>
    <row r="186" spans="1:9" x14ac:dyDescent="0.35">
      <c r="A186" s="1">
        <v>38674</v>
      </c>
      <c r="B186" s="2" t="s">
        <v>89</v>
      </c>
      <c r="C186">
        <v>16</v>
      </c>
      <c r="D186">
        <f>YEAR(cukier[[#This Row],[data]])</f>
        <v>2005</v>
      </c>
      <c r="E186" s="3">
        <f>VLOOKUP(D186, cennik__25[#All], 2, 0)</f>
        <v>2</v>
      </c>
      <c r="F186" s="3">
        <f>cukier[[#This Row],[cena]]*cukier[[#This Row],[ilosc sprzedanego cukru kg]]</f>
        <v>32</v>
      </c>
      <c r="G186" s="3"/>
      <c r="H186" s="5" t="s">
        <v>192</v>
      </c>
      <c r="I186" s="2">
        <v>21</v>
      </c>
    </row>
    <row r="187" spans="1:9" x14ac:dyDescent="0.35">
      <c r="A187" s="1">
        <v>38675</v>
      </c>
      <c r="B187" s="2" t="s">
        <v>55</v>
      </c>
      <c r="C187">
        <v>17</v>
      </c>
      <c r="D187">
        <f>YEAR(cukier[[#This Row],[data]])</f>
        <v>2005</v>
      </c>
      <c r="E187" s="3">
        <f>VLOOKUP(D187, cennik__25[#All], 2, 0)</f>
        <v>2</v>
      </c>
      <c r="F187" s="3">
        <f>cukier[[#This Row],[cena]]*cukier[[#This Row],[ilosc sprzedanego cukru kg]]</f>
        <v>34</v>
      </c>
      <c r="G187" s="3"/>
      <c r="H187" s="5" t="s">
        <v>208</v>
      </c>
      <c r="I187" s="2">
        <v>21</v>
      </c>
    </row>
    <row r="188" spans="1:9" x14ac:dyDescent="0.35">
      <c r="A188" s="1">
        <v>38676</v>
      </c>
      <c r="B188" s="2" t="s">
        <v>7</v>
      </c>
      <c r="C188">
        <v>177</v>
      </c>
      <c r="D188">
        <f>YEAR(cukier[[#This Row],[data]])</f>
        <v>2005</v>
      </c>
      <c r="E188" s="3">
        <f>VLOOKUP(D188, cennik__25[#All], 2, 0)</f>
        <v>2</v>
      </c>
      <c r="F188" s="3">
        <f>cukier[[#This Row],[cena]]*cukier[[#This Row],[ilosc sprzedanego cukru kg]]</f>
        <v>354</v>
      </c>
      <c r="G188" s="3"/>
      <c r="H188" s="5" t="s">
        <v>162</v>
      </c>
      <c r="I188" s="2">
        <v>20</v>
      </c>
    </row>
    <row r="189" spans="1:9" x14ac:dyDescent="0.35">
      <c r="A189" s="1">
        <v>38677</v>
      </c>
      <c r="B189" s="2" t="s">
        <v>80</v>
      </c>
      <c r="C189">
        <v>33</v>
      </c>
      <c r="D189">
        <f>YEAR(cukier[[#This Row],[data]])</f>
        <v>2005</v>
      </c>
      <c r="E189" s="3">
        <f>VLOOKUP(D189, cennik__25[#All], 2, 0)</f>
        <v>2</v>
      </c>
      <c r="F189" s="3">
        <f>cukier[[#This Row],[cena]]*cukier[[#This Row],[ilosc sprzedanego cukru kg]]</f>
        <v>66</v>
      </c>
      <c r="G189" s="3"/>
      <c r="H189" s="5" t="s">
        <v>232</v>
      </c>
      <c r="I189" s="2">
        <v>20</v>
      </c>
    </row>
    <row r="190" spans="1:9" x14ac:dyDescent="0.35">
      <c r="A190" s="1">
        <v>38680</v>
      </c>
      <c r="B190" s="2" t="s">
        <v>20</v>
      </c>
      <c r="C190">
        <v>60</v>
      </c>
      <c r="D190">
        <f>YEAR(cukier[[#This Row],[data]])</f>
        <v>2005</v>
      </c>
      <c r="E190" s="3">
        <f>VLOOKUP(D190, cennik__25[#All], 2, 0)</f>
        <v>2</v>
      </c>
      <c r="F190" s="3">
        <f>cukier[[#This Row],[cena]]*cukier[[#This Row],[ilosc sprzedanego cukru kg]]</f>
        <v>120</v>
      </c>
      <c r="G190" s="3"/>
      <c r="H190" s="5" t="s">
        <v>159</v>
      </c>
      <c r="I190" s="2">
        <v>20</v>
      </c>
    </row>
    <row r="191" spans="1:9" x14ac:dyDescent="0.35">
      <c r="A191" s="1">
        <v>38682</v>
      </c>
      <c r="B191" s="2" t="s">
        <v>90</v>
      </c>
      <c r="C191">
        <v>8</v>
      </c>
      <c r="D191">
        <f>YEAR(cukier[[#This Row],[data]])</f>
        <v>2005</v>
      </c>
      <c r="E191" s="3">
        <f>VLOOKUP(D191, cennik__25[#All], 2, 0)</f>
        <v>2</v>
      </c>
      <c r="F191" s="3">
        <f>cukier[[#This Row],[cena]]*cukier[[#This Row],[ilosc sprzedanego cukru kg]]</f>
        <v>16</v>
      </c>
      <c r="G191" s="3"/>
      <c r="H191" s="5" t="s">
        <v>229</v>
      </c>
      <c r="I191" s="2">
        <v>20</v>
      </c>
    </row>
    <row r="192" spans="1:9" x14ac:dyDescent="0.35">
      <c r="A192" s="1">
        <v>38687</v>
      </c>
      <c r="B192" s="2" t="s">
        <v>11</v>
      </c>
      <c r="C192">
        <v>317</v>
      </c>
      <c r="D192">
        <f>YEAR(cukier[[#This Row],[data]])</f>
        <v>2005</v>
      </c>
      <c r="E192" s="3">
        <f>VLOOKUP(D192, cennik__25[#All], 2, 0)</f>
        <v>2</v>
      </c>
      <c r="F192" s="3">
        <f>cukier[[#This Row],[cena]]*cukier[[#This Row],[ilosc sprzedanego cukru kg]]</f>
        <v>634</v>
      </c>
      <c r="G192" s="3"/>
      <c r="H192" s="5" t="s">
        <v>238</v>
      </c>
      <c r="I192" s="2">
        <v>20</v>
      </c>
    </row>
    <row r="193" spans="1:9" x14ac:dyDescent="0.35">
      <c r="A193" s="1">
        <v>38689</v>
      </c>
      <c r="B193" s="2" t="s">
        <v>91</v>
      </c>
      <c r="C193">
        <v>3</v>
      </c>
      <c r="D193">
        <f>YEAR(cukier[[#This Row],[data]])</f>
        <v>2005</v>
      </c>
      <c r="E193" s="3">
        <f>VLOOKUP(D193, cennik__25[#All], 2, 0)</f>
        <v>2</v>
      </c>
      <c r="F193" s="3">
        <f>cukier[[#This Row],[cena]]*cukier[[#This Row],[ilosc sprzedanego cukru kg]]</f>
        <v>6</v>
      </c>
      <c r="G193" s="3"/>
      <c r="H193" s="5" t="s">
        <v>141</v>
      </c>
      <c r="I193" s="2">
        <v>20</v>
      </c>
    </row>
    <row r="194" spans="1:9" x14ac:dyDescent="0.35">
      <c r="A194" s="1">
        <v>38691</v>
      </c>
      <c r="B194" s="2" t="s">
        <v>92</v>
      </c>
      <c r="C194">
        <v>16</v>
      </c>
      <c r="D194">
        <f>YEAR(cukier[[#This Row],[data]])</f>
        <v>2005</v>
      </c>
      <c r="E194" s="3">
        <f>VLOOKUP(D194, cennik__25[#All], 2, 0)</f>
        <v>2</v>
      </c>
      <c r="F194" s="3">
        <f>cukier[[#This Row],[cena]]*cukier[[#This Row],[ilosc sprzedanego cukru kg]]</f>
        <v>32</v>
      </c>
      <c r="G194" s="3"/>
      <c r="H194" s="5" t="s">
        <v>109</v>
      </c>
      <c r="I194" s="2">
        <v>20</v>
      </c>
    </row>
    <row r="195" spans="1:9" x14ac:dyDescent="0.35">
      <c r="A195" s="1">
        <v>38700</v>
      </c>
      <c r="B195" s="2" t="s">
        <v>67</v>
      </c>
      <c r="C195">
        <v>2</v>
      </c>
      <c r="D195">
        <f>YEAR(cukier[[#This Row],[data]])</f>
        <v>2005</v>
      </c>
      <c r="E195" s="3">
        <f>VLOOKUP(D195, cennik__25[#All], 2, 0)</f>
        <v>2</v>
      </c>
      <c r="F195" s="3">
        <f>cukier[[#This Row],[cena]]*cukier[[#This Row],[ilosc sprzedanego cukru kg]]</f>
        <v>4</v>
      </c>
      <c r="G195" s="3"/>
      <c r="H195" s="5" t="s">
        <v>78</v>
      </c>
      <c r="I195" s="2">
        <v>19</v>
      </c>
    </row>
    <row r="196" spans="1:9" x14ac:dyDescent="0.35">
      <c r="A196" s="1">
        <v>38705</v>
      </c>
      <c r="B196" s="2" t="s">
        <v>12</v>
      </c>
      <c r="C196">
        <v>161</v>
      </c>
      <c r="D196">
        <f>YEAR(cukier[[#This Row],[data]])</f>
        <v>2005</v>
      </c>
      <c r="E196" s="3">
        <f>VLOOKUP(D196, cennik__25[#All], 2, 0)</f>
        <v>2</v>
      </c>
      <c r="F196" s="3">
        <f>cukier[[#This Row],[cena]]*cukier[[#This Row],[ilosc sprzedanego cukru kg]]</f>
        <v>322</v>
      </c>
      <c r="G196" s="3"/>
      <c r="H196" s="5" t="s">
        <v>196</v>
      </c>
      <c r="I196" s="2">
        <v>19</v>
      </c>
    </row>
    <row r="197" spans="1:9" x14ac:dyDescent="0.35">
      <c r="A197" s="1">
        <v>38708</v>
      </c>
      <c r="B197" s="2" t="s">
        <v>39</v>
      </c>
      <c r="C197">
        <v>187</v>
      </c>
      <c r="D197">
        <f>YEAR(cukier[[#This Row],[data]])</f>
        <v>2005</v>
      </c>
      <c r="E197" s="3">
        <f>VLOOKUP(D197, cennik__25[#All], 2, 0)</f>
        <v>2</v>
      </c>
      <c r="F197" s="3">
        <f>cukier[[#This Row],[cena]]*cukier[[#This Row],[ilosc sprzedanego cukru kg]]</f>
        <v>374</v>
      </c>
      <c r="G197" s="3"/>
      <c r="H197" s="5" t="s">
        <v>230</v>
      </c>
      <c r="I197" s="2">
        <v>19</v>
      </c>
    </row>
    <row r="198" spans="1:9" x14ac:dyDescent="0.35">
      <c r="A198" s="1">
        <v>38708</v>
      </c>
      <c r="B198" s="2" t="s">
        <v>93</v>
      </c>
      <c r="C198">
        <v>17</v>
      </c>
      <c r="D198">
        <f>YEAR(cukier[[#This Row],[data]])</f>
        <v>2005</v>
      </c>
      <c r="E198" s="3">
        <f>VLOOKUP(D198, cennik__25[#All], 2, 0)</f>
        <v>2</v>
      </c>
      <c r="F198" s="3">
        <f>cukier[[#This Row],[cena]]*cukier[[#This Row],[ilosc sprzedanego cukru kg]]</f>
        <v>34</v>
      </c>
      <c r="G198" s="3"/>
      <c r="H198" s="5" t="s">
        <v>86</v>
      </c>
      <c r="I198" s="2">
        <v>19</v>
      </c>
    </row>
    <row r="199" spans="1:9" x14ac:dyDescent="0.35">
      <c r="A199" s="1">
        <v>38709</v>
      </c>
      <c r="B199" s="2" t="s">
        <v>94</v>
      </c>
      <c r="C199">
        <v>5</v>
      </c>
      <c r="D199">
        <f>YEAR(cukier[[#This Row],[data]])</f>
        <v>2005</v>
      </c>
      <c r="E199" s="3">
        <f>VLOOKUP(D199, cennik__25[#All], 2, 0)</f>
        <v>2</v>
      </c>
      <c r="F199" s="3">
        <f>cukier[[#This Row],[cena]]*cukier[[#This Row],[ilosc sprzedanego cukru kg]]</f>
        <v>10</v>
      </c>
      <c r="G199" s="3"/>
      <c r="H199" s="5" t="s">
        <v>180</v>
      </c>
      <c r="I199" s="2">
        <v>19</v>
      </c>
    </row>
    <row r="200" spans="1:9" x14ac:dyDescent="0.35">
      <c r="A200" s="1">
        <v>38711</v>
      </c>
      <c r="B200" s="2" t="s">
        <v>55</v>
      </c>
      <c r="C200">
        <v>10</v>
      </c>
      <c r="D200">
        <f>YEAR(cukier[[#This Row],[data]])</f>
        <v>2005</v>
      </c>
      <c r="E200" s="3">
        <f>VLOOKUP(D200, cennik__25[#All], 2, 0)</f>
        <v>2</v>
      </c>
      <c r="F200" s="3">
        <f>cukier[[#This Row],[cena]]*cukier[[#This Row],[ilosc sprzedanego cukru kg]]</f>
        <v>20</v>
      </c>
      <c r="G200" s="3"/>
      <c r="H200" s="5" t="s">
        <v>193</v>
      </c>
      <c r="I200" s="2">
        <v>18</v>
      </c>
    </row>
    <row r="201" spans="1:9" x14ac:dyDescent="0.35">
      <c r="A201" s="1">
        <v>38711</v>
      </c>
      <c r="B201" s="2" t="s">
        <v>16</v>
      </c>
      <c r="C201">
        <v>225</v>
      </c>
      <c r="D201">
        <f>YEAR(cukier[[#This Row],[data]])</f>
        <v>2005</v>
      </c>
      <c r="E201" s="3">
        <f>VLOOKUP(D201, cennik__25[#All], 2, 0)</f>
        <v>2</v>
      </c>
      <c r="F201" s="3">
        <f>cukier[[#This Row],[cena]]*cukier[[#This Row],[ilosc sprzedanego cukru kg]]</f>
        <v>450</v>
      </c>
      <c r="G201" s="3"/>
      <c r="H201" s="5" t="s">
        <v>112</v>
      </c>
      <c r="I201" s="2">
        <v>18</v>
      </c>
    </row>
    <row r="202" spans="1:9" x14ac:dyDescent="0.35">
      <c r="A202" s="1">
        <v>38716</v>
      </c>
      <c r="B202" s="2" t="s">
        <v>19</v>
      </c>
      <c r="C202">
        <v>367</v>
      </c>
      <c r="D202">
        <f>YEAR(cukier[[#This Row],[data]])</f>
        <v>2005</v>
      </c>
      <c r="E202" s="3">
        <f>VLOOKUP(D202, cennik__25[#All], 2, 0)</f>
        <v>2</v>
      </c>
      <c r="F202" s="3">
        <f>cukier[[#This Row],[cena]]*cukier[[#This Row],[ilosc sprzedanego cukru kg]]</f>
        <v>734</v>
      </c>
      <c r="G202" s="3"/>
      <c r="H202" s="5" t="s">
        <v>218</v>
      </c>
      <c r="I202" s="2">
        <v>18</v>
      </c>
    </row>
    <row r="203" spans="1:9" x14ac:dyDescent="0.35">
      <c r="A203" s="1">
        <v>38721</v>
      </c>
      <c r="B203" s="2" t="s">
        <v>16</v>
      </c>
      <c r="C203">
        <v>295</v>
      </c>
      <c r="D203">
        <f>YEAR(cukier[[#This Row],[data]])</f>
        <v>2006</v>
      </c>
      <c r="E203" s="3">
        <f>VLOOKUP(D203, cennik__25[#All], 2, 0)</f>
        <v>2.0499999999999998</v>
      </c>
      <c r="F203" s="3">
        <f>cukier[[#This Row],[cena]]*cukier[[#This Row],[ilosc sprzedanego cukru kg]]</f>
        <v>604.75</v>
      </c>
      <c r="G203" s="3"/>
      <c r="H203" s="5" t="s">
        <v>127</v>
      </c>
      <c r="I203" s="2">
        <v>18</v>
      </c>
    </row>
    <row r="204" spans="1:9" x14ac:dyDescent="0.35">
      <c r="A204" s="1">
        <v>38725</v>
      </c>
      <c r="B204" s="2" t="s">
        <v>57</v>
      </c>
      <c r="C204">
        <v>26</v>
      </c>
      <c r="D204">
        <f>YEAR(cukier[[#This Row],[data]])</f>
        <v>2006</v>
      </c>
      <c r="E204" s="3">
        <f>VLOOKUP(D204, cennik__25[#All], 2, 0)</f>
        <v>2.0499999999999998</v>
      </c>
      <c r="F204" s="3">
        <f>cukier[[#This Row],[cena]]*cukier[[#This Row],[ilosc sprzedanego cukru kg]]</f>
        <v>53.3</v>
      </c>
      <c r="G204" s="3"/>
      <c r="H204" s="5" t="s">
        <v>226</v>
      </c>
      <c r="I204" s="2">
        <v>18</v>
      </c>
    </row>
    <row r="205" spans="1:9" x14ac:dyDescent="0.35">
      <c r="A205" s="1">
        <v>38725</v>
      </c>
      <c r="B205" s="2" t="s">
        <v>95</v>
      </c>
      <c r="C205">
        <v>16</v>
      </c>
      <c r="D205">
        <f>YEAR(cukier[[#This Row],[data]])</f>
        <v>2006</v>
      </c>
      <c r="E205" s="3">
        <f>VLOOKUP(D205, cennik__25[#All], 2, 0)</f>
        <v>2.0499999999999998</v>
      </c>
      <c r="F205" s="3">
        <f>cukier[[#This Row],[cena]]*cukier[[#This Row],[ilosc sprzedanego cukru kg]]</f>
        <v>32.799999999999997</v>
      </c>
      <c r="G205" s="3"/>
      <c r="H205" s="5" t="s">
        <v>75</v>
      </c>
      <c r="I205" s="2">
        <v>18</v>
      </c>
    </row>
    <row r="206" spans="1:9" x14ac:dyDescent="0.35">
      <c r="A206" s="1">
        <v>38729</v>
      </c>
      <c r="B206" s="2" t="s">
        <v>11</v>
      </c>
      <c r="C206">
        <v>165</v>
      </c>
      <c r="D206">
        <f>YEAR(cukier[[#This Row],[data]])</f>
        <v>2006</v>
      </c>
      <c r="E206" s="3">
        <f>VLOOKUP(D206, cennik__25[#All], 2, 0)</f>
        <v>2.0499999999999998</v>
      </c>
      <c r="F206" s="3">
        <f>cukier[[#This Row],[cena]]*cukier[[#This Row],[ilosc sprzedanego cukru kg]]</f>
        <v>338.24999999999994</v>
      </c>
      <c r="G206" s="3"/>
      <c r="H206" s="5" t="s">
        <v>194</v>
      </c>
      <c r="I206" s="2">
        <v>17</v>
      </c>
    </row>
    <row r="207" spans="1:9" x14ac:dyDescent="0.35">
      <c r="A207" s="1">
        <v>38729</v>
      </c>
      <c r="B207" s="2" t="s">
        <v>96</v>
      </c>
      <c r="C207">
        <v>20</v>
      </c>
      <c r="D207">
        <f>YEAR(cukier[[#This Row],[data]])</f>
        <v>2006</v>
      </c>
      <c r="E207" s="3">
        <f>VLOOKUP(D207, cennik__25[#All], 2, 0)</f>
        <v>2.0499999999999998</v>
      </c>
      <c r="F207" s="3">
        <f>cukier[[#This Row],[cena]]*cukier[[#This Row],[ilosc sprzedanego cukru kg]]</f>
        <v>41</v>
      </c>
      <c r="G207" s="3"/>
      <c r="H207" s="5" t="s">
        <v>189</v>
      </c>
      <c r="I207" s="2">
        <v>16</v>
      </c>
    </row>
    <row r="208" spans="1:9" x14ac:dyDescent="0.35">
      <c r="A208" s="1">
        <v>38734</v>
      </c>
      <c r="B208" s="2" t="s">
        <v>97</v>
      </c>
      <c r="C208">
        <v>2</v>
      </c>
      <c r="D208">
        <f>YEAR(cukier[[#This Row],[data]])</f>
        <v>2006</v>
      </c>
      <c r="E208" s="3">
        <f>VLOOKUP(D208, cennik__25[#All], 2, 0)</f>
        <v>2.0499999999999998</v>
      </c>
      <c r="F208" s="3">
        <f>cukier[[#This Row],[cena]]*cukier[[#This Row],[ilosc sprzedanego cukru kg]]</f>
        <v>4.0999999999999996</v>
      </c>
      <c r="G208" s="3"/>
      <c r="H208" s="5" t="s">
        <v>228</v>
      </c>
      <c r="I208" s="2">
        <v>16</v>
      </c>
    </row>
    <row r="209" spans="1:9" x14ac:dyDescent="0.35">
      <c r="A209" s="1">
        <v>38734</v>
      </c>
      <c r="B209" s="2" t="s">
        <v>98</v>
      </c>
      <c r="C209">
        <v>7</v>
      </c>
      <c r="D209">
        <f>YEAR(cukier[[#This Row],[data]])</f>
        <v>2006</v>
      </c>
      <c r="E209" s="3">
        <f>VLOOKUP(D209, cennik__25[#All], 2, 0)</f>
        <v>2.0499999999999998</v>
      </c>
      <c r="F209" s="3">
        <f>cukier[[#This Row],[cena]]*cukier[[#This Row],[ilosc sprzedanego cukru kg]]</f>
        <v>14.349999999999998</v>
      </c>
      <c r="G209" s="3"/>
      <c r="H209" s="5" t="s">
        <v>34</v>
      </c>
      <c r="I209" s="2">
        <v>16</v>
      </c>
    </row>
    <row r="210" spans="1:9" x14ac:dyDescent="0.35">
      <c r="A210" s="1">
        <v>38734</v>
      </c>
      <c r="B210" s="2" t="s">
        <v>31</v>
      </c>
      <c r="C210">
        <v>7</v>
      </c>
      <c r="D210">
        <f>YEAR(cukier[[#This Row],[data]])</f>
        <v>2006</v>
      </c>
      <c r="E210" s="3">
        <f>VLOOKUP(D210, cennik__25[#All], 2, 0)</f>
        <v>2.0499999999999998</v>
      </c>
      <c r="F210" s="3">
        <f>cukier[[#This Row],[cena]]*cukier[[#This Row],[ilosc sprzedanego cukru kg]]</f>
        <v>14.349999999999998</v>
      </c>
      <c r="G210" s="3"/>
      <c r="H210" s="5" t="s">
        <v>131</v>
      </c>
      <c r="I210" s="2">
        <v>16</v>
      </c>
    </row>
    <row r="211" spans="1:9" x14ac:dyDescent="0.35">
      <c r="A211" s="1">
        <v>38734</v>
      </c>
      <c r="B211" s="2" t="s">
        <v>80</v>
      </c>
      <c r="C211">
        <v>72</v>
      </c>
      <c r="D211">
        <f>YEAR(cukier[[#This Row],[data]])</f>
        <v>2006</v>
      </c>
      <c r="E211" s="3">
        <f>VLOOKUP(D211, cennik__25[#All], 2, 0)</f>
        <v>2.0499999999999998</v>
      </c>
      <c r="F211" s="3">
        <f>cukier[[#This Row],[cena]]*cukier[[#This Row],[ilosc sprzedanego cukru kg]]</f>
        <v>147.6</v>
      </c>
      <c r="G211" s="3"/>
      <c r="H211" s="5" t="s">
        <v>181</v>
      </c>
      <c r="I211" s="2">
        <v>16</v>
      </c>
    </row>
    <row r="212" spans="1:9" x14ac:dyDescent="0.35">
      <c r="A212" s="1">
        <v>38735</v>
      </c>
      <c r="B212" s="2" t="s">
        <v>73</v>
      </c>
      <c r="C212">
        <v>59</v>
      </c>
      <c r="D212">
        <f>YEAR(cukier[[#This Row],[data]])</f>
        <v>2006</v>
      </c>
      <c r="E212" s="3">
        <f>VLOOKUP(D212, cennik__25[#All], 2, 0)</f>
        <v>2.0499999999999998</v>
      </c>
      <c r="F212" s="3">
        <f>cukier[[#This Row],[cena]]*cukier[[#This Row],[ilosc sprzedanego cukru kg]]</f>
        <v>120.94999999999999</v>
      </c>
      <c r="G212" s="3"/>
      <c r="H212" s="5" t="s">
        <v>216</v>
      </c>
      <c r="I212" s="2">
        <v>16</v>
      </c>
    </row>
    <row r="213" spans="1:9" x14ac:dyDescent="0.35">
      <c r="A213" s="1">
        <v>38736</v>
      </c>
      <c r="B213" s="2" t="s">
        <v>47</v>
      </c>
      <c r="C213">
        <v>212</v>
      </c>
      <c r="D213">
        <f>YEAR(cukier[[#This Row],[data]])</f>
        <v>2006</v>
      </c>
      <c r="E213" s="3">
        <f>VLOOKUP(D213, cennik__25[#All], 2, 0)</f>
        <v>2.0499999999999998</v>
      </c>
      <c r="F213" s="3">
        <f>cukier[[#This Row],[cena]]*cukier[[#This Row],[ilosc sprzedanego cukru kg]]</f>
        <v>434.59999999999997</v>
      </c>
      <c r="G213" s="3"/>
      <c r="H213" s="5" t="s">
        <v>85</v>
      </c>
      <c r="I213" s="2">
        <v>16</v>
      </c>
    </row>
    <row r="214" spans="1:9" x14ac:dyDescent="0.35">
      <c r="A214" s="1">
        <v>38741</v>
      </c>
      <c r="B214" s="2" t="s">
        <v>19</v>
      </c>
      <c r="C214">
        <v>195</v>
      </c>
      <c r="D214">
        <f>YEAR(cukier[[#This Row],[data]])</f>
        <v>2006</v>
      </c>
      <c r="E214" s="3">
        <f>VLOOKUP(D214, cennik__25[#All], 2, 0)</f>
        <v>2.0499999999999998</v>
      </c>
      <c r="F214" s="3">
        <f>cukier[[#This Row],[cena]]*cukier[[#This Row],[ilosc sprzedanego cukru kg]]</f>
        <v>399.74999999999994</v>
      </c>
      <c r="G214" s="3"/>
      <c r="H214" s="5" t="s">
        <v>201</v>
      </c>
      <c r="I214" s="2">
        <v>16</v>
      </c>
    </row>
    <row r="215" spans="1:9" x14ac:dyDescent="0.35">
      <c r="A215" s="1">
        <v>38741</v>
      </c>
      <c r="B215" s="2" t="s">
        <v>59</v>
      </c>
      <c r="C215">
        <v>16</v>
      </c>
      <c r="D215">
        <f>YEAR(cukier[[#This Row],[data]])</f>
        <v>2006</v>
      </c>
      <c r="E215" s="3">
        <f>VLOOKUP(D215, cennik__25[#All], 2, 0)</f>
        <v>2.0499999999999998</v>
      </c>
      <c r="F215" s="3">
        <f>cukier[[#This Row],[cena]]*cukier[[#This Row],[ilosc sprzedanego cukru kg]]</f>
        <v>32.799999999999997</v>
      </c>
      <c r="G215" s="3"/>
      <c r="H215" s="5" t="s">
        <v>136</v>
      </c>
      <c r="I215" s="2">
        <v>16</v>
      </c>
    </row>
    <row r="216" spans="1:9" x14ac:dyDescent="0.35">
      <c r="A216" s="1">
        <v>38745</v>
      </c>
      <c r="B216" s="2" t="s">
        <v>14</v>
      </c>
      <c r="C216">
        <v>187</v>
      </c>
      <c r="D216">
        <f>YEAR(cukier[[#This Row],[data]])</f>
        <v>2006</v>
      </c>
      <c r="E216" s="3">
        <f>VLOOKUP(D216, cennik__25[#All], 2, 0)</f>
        <v>2.0499999999999998</v>
      </c>
      <c r="F216" s="3">
        <f>cukier[[#This Row],[cena]]*cukier[[#This Row],[ilosc sprzedanego cukru kg]]</f>
        <v>383.34999999999997</v>
      </c>
      <c r="G216" s="3"/>
      <c r="H216" s="5" t="s">
        <v>206</v>
      </c>
      <c r="I216" s="2">
        <v>16</v>
      </c>
    </row>
    <row r="217" spans="1:9" x14ac:dyDescent="0.35">
      <c r="A217" s="1">
        <v>38751</v>
      </c>
      <c r="B217" s="2" t="s">
        <v>19</v>
      </c>
      <c r="C217">
        <v>369</v>
      </c>
      <c r="D217">
        <f>YEAR(cukier[[#This Row],[data]])</f>
        <v>2006</v>
      </c>
      <c r="E217" s="3">
        <f>VLOOKUP(D217, cennik__25[#All], 2, 0)</f>
        <v>2.0499999999999998</v>
      </c>
      <c r="F217" s="3">
        <f>cukier[[#This Row],[cena]]*cukier[[#This Row],[ilosc sprzedanego cukru kg]]</f>
        <v>756.44999999999993</v>
      </c>
      <c r="G217" s="3"/>
      <c r="H217" s="5" t="s">
        <v>235</v>
      </c>
      <c r="I217" s="2">
        <v>15</v>
      </c>
    </row>
    <row r="218" spans="1:9" x14ac:dyDescent="0.35">
      <c r="A218" s="1">
        <v>38754</v>
      </c>
      <c r="B218" s="2" t="s">
        <v>37</v>
      </c>
      <c r="C218">
        <v>190</v>
      </c>
      <c r="D218">
        <f>YEAR(cukier[[#This Row],[data]])</f>
        <v>2006</v>
      </c>
      <c r="E218" s="3">
        <f>VLOOKUP(D218, cennik__25[#All], 2, 0)</f>
        <v>2.0499999999999998</v>
      </c>
      <c r="F218" s="3">
        <f>cukier[[#This Row],[cena]]*cukier[[#This Row],[ilosc sprzedanego cukru kg]]</f>
        <v>389.49999999999994</v>
      </c>
      <c r="G218" s="3"/>
      <c r="H218" s="5" t="s">
        <v>200</v>
      </c>
      <c r="I218" s="2">
        <v>15</v>
      </c>
    </row>
    <row r="219" spans="1:9" x14ac:dyDescent="0.35">
      <c r="A219" s="1">
        <v>38754</v>
      </c>
      <c r="B219" s="2" t="s">
        <v>16</v>
      </c>
      <c r="C219">
        <v>453</v>
      </c>
      <c r="D219">
        <f>YEAR(cukier[[#This Row],[data]])</f>
        <v>2006</v>
      </c>
      <c r="E219" s="3">
        <f>VLOOKUP(D219, cennik__25[#All], 2, 0)</f>
        <v>2.0499999999999998</v>
      </c>
      <c r="F219" s="3">
        <f>cukier[[#This Row],[cena]]*cukier[[#This Row],[ilosc sprzedanego cukru kg]]</f>
        <v>928.64999999999986</v>
      </c>
      <c r="G219" s="3"/>
      <c r="H219" s="5" t="s">
        <v>176</v>
      </c>
      <c r="I219" s="2">
        <v>15</v>
      </c>
    </row>
    <row r="220" spans="1:9" x14ac:dyDescent="0.35">
      <c r="A220" s="1">
        <v>38754</v>
      </c>
      <c r="B220" s="2" t="s">
        <v>24</v>
      </c>
      <c r="C220">
        <v>223</v>
      </c>
      <c r="D220">
        <f>YEAR(cukier[[#This Row],[data]])</f>
        <v>2006</v>
      </c>
      <c r="E220" s="3">
        <f>VLOOKUP(D220, cennik__25[#All], 2, 0)</f>
        <v>2.0499999999999998</v>
      </c>
      <c r="F220" s="3">
        <f>cukier[[#This Row],[cena]]*cukier[[#This Row],[ilosc sprzedanego cukru kg]]</f>
        <v>457.15</v>
      </c>
      <c r="G220" s="3"/>
      <c r="H220" s="5" t="s">
        <v>31</v>
      </c>
      <c r="I220" s="2">
        <v>15</v>
      </c>
    </row>
    <row r="221" spans="1:9" x14ac:dyDescent="0.35">
      <c r="A221" s="1">
        <v>38755</v>
      </c>
      <c r="B221" s="2" t="s">
        <v>66</v>
      </c>
      <c r="C221">
        <v>1</v>
      </c>
      <c r="D221">
        <f>YEAR(cukier[[#This Row],[data]])</f>
        <v>2006</v>
      </c>
      <c r="E221" s="3">
        <f>VLOOKUP(D221, cennik__25[#All], 2, 0)</f>
        <v>2.0499999999999998</v>
      </c>
      <c r="F221" s="3">
        <f>cukier[[#This Row],[cena]]*cukier[[#This Row],[ilosc sprzedanego cukru kg]]</f>
        <v>2.0499999999999998</v>
      </c>
      <c r="G221" s="3"/>
      <c r="H221" s="5" t="s">
        <v>137</v>
      </c>
      <c r="I221" s="2">
        <v>15</v>
      </c>
    </row>
    <row r="222" spans="1:9" x14ac:dyDescent="0.35">
      <c r="A222" s="1">
        <v>38757</v>
      </c>
      <c r="B222" s="2" t="s">
        <v>57</v>
      </c>
      <c r="C222">
        <v>170</v>
      </c>
      <c r="D222">
        <f>YEAR(cukier[[#This Row],[data]])</f>
        <v>2006</v>
      </c>
      <c r="E222" s="3">
        <f>VLOOKUP(D222, cennik__25[#All], 2, 0)</f>
        <v>2.0499999999999998</v>
      </c>
      <c r="F222" s="3">
        <f>cukier[[#This Row],[cena]]*cukier[[#This Row],[ilosc sprzedanego cukru kg]]</f>
        <v>348.49999999999994</v>
      </c>
      <c r="G222" s="3"/>
      <c r="H222" s="5" t="s">
        <v>187</v>
      </c>
      <c r="I222" s="2">
        <v>14</v>
      </c>
    </row>
    <row r="223" spans="1:9" x14ac:dyDescent="0.35">
      <c r="A223" s="1">
        <v>38757</v>
      </c>
      <c r="B223" s="2" t="s">
        <v>88</v>
      </c>
      <c r="C223">
        <v>19</v>
      </c>
      <c r="D223">
        <f>YEAR(cukier[[#This Row],[data]])</f>
        <v>2006</v>
      </c>
      <c r="E223" s="3">
        <f>VLOOKUP(D223, cennik__25[#All], 2, 0)</f>
        <v>2.0499999999999998</v>
      </c>
      <c r="F223" s="3">
        <f>cukier[[#This Row],[cena]]*cukier[[#This Row],[ilosc sprzedanego cukru kg]]</f>
        <v>38.949999999999996</v>
      </c>
      <c r="G223" s="3"/>
      <c r="H223" s="5" t="s">
        <v>233</v>
      </c>
      <c r="I223" s="2">
        <v>14</v>
      </c>
    </row>
    <row r="224" spans="1:9" x14ac:dyDescent="0.35">
      <c r="A224" s="1">
        <v>38757</v>
      </c>
      <c r="B224" s="2" t="s">
        <v>19</v>
      </c>
      <c r="C224">
        <v>464</v>
      </c>
      <c r="D224">
        <f>YEAR(cukier[[#This Row],[data]])</f>
        <v>2006</v>
      </c>
      <c r="E224" s="3">
        <f>VLOOKUP(D224, cennik__25[#All], 2, 0)</f>
        <v>2.0499999999999998</v>
      </c>
      <c r="F224" s="3">
        <f>cukier[[#This Row],[cena]]*cukier[[#This Row],[ilosc sprzedanego cukru kg]]</f>
        <v>951.19999999999993</v>
      </c>
      <c r="G224" s="3"/>
      <c r="H224" s="5" t="s">
        <v>147</v>
      </c>
      <c r="I224" s="2">
        <v>14</v>
      </c>
    </row>
    <row r="225" spans="1:9" x14ac:dyDescent="0.35">
      <c r="A225" s="1">
        <v>38761</v>
      </c>
      <c r="B225" s="2" t="s">
        <v>9</v>
      </c>
      <c r="C225">
        <v>230</v>
      </c>
      <c r="D225">
        <f>YEAR(cukier[[#This Row],[data]])</f>
        <v>2006</v>
      </c>
      <c r="E225" s="3">
        <f>VLOOKUP(D225, cennik__25[#All], 2, 0)</f>
        <v>2.0499999999999998</v>
      </c>
      <c r="F225" s="3">
        <f>cukier[[#This Row],[cena]]*cukier[[#This Row],[ilosc sprzedanego cukru kg]]</f>
        <v>471.49999999999994</v>
      </c>
      <c r="G225" s="3"/>
      <c r="H225" s="5" t="s">
        <v>4</v>
      </c>
      <c r="I225" s="2">
        <v>14</v>
      </c>
    </row>
    <row r="226" spans="1:9" x14ac:dyDescent="0.35">
      <c r="A226" s="1">
        <v>38765</v>
      </c>
      <c r="B226" s="2" t="s">
        <v>11</v>
      </c>
      <c r="C226">
        <v>387</v>
      </c>
      <c r="D226">
        <f>YEAR(cukier[[#This Row],[data]])</f>
        <v>2006</v>
      </c>
      <c r="E226" s="3">
        <f>VLOOKUP(D226, cennik__25[#All], 2, 0)</f>
        <v>2.0499999999999998</v>
      </c>
      <c r="F226" s="3">
        <f>cukier[[#This Row],[cena]]*cukier[[#This Row],[ilosc sprzedanego cukru kg]]</f>
        <v>793.34999999999991</v>
      </c>
      <c r="G226" s="3"/>
      <c r="H226" s="5" t="s">
        <v>171</v>
      </c>
      <c r="I226" s="2">
        <v>14</v>
      </c>
    </row>
    <row r="227" spans="1:9" x14ac:dyDescent="0.35">
      <c r="A227" s="1">
        <v>38766</v>
      </c>
      <c r="B227" s="2" t="s">
        <v>47</v>
      </c>
      <c r="C227">
        <v>264</v>
      </c>
      <c r="D227">
        <f>YEAR(cukier[[#This Row],[data]])</f>
        <v>2006</v>
      </c>
      <c r="E227" s="3">
        <f>VLOOKUP(D227, cennik__25[#All], 2, 0)</f>
        <v>2.0499999999999998</v>
      </c>
      <c r="F227" s="3">
        <f>cukier[[#This Row],[cena]]*cukier[[#This Row],[ilosc sprzedanego cukru kg]]</f>
        <v>541.19999999999993</v>
      </c>
      <c r="G227" s="3"/>
      <c r="H227" s="5" t="s">
        <v>215</v>
      </c>
      <c r="I227" s="2">
        <v>13</v>
      </c>
    </row>
    <row r="228" spans="1:9" x14ac:dyDescent="0.35">
      <c r="A228" s="1">
        <v>38767</v>
      </c>
      <c r="B228" s="2" t="s">
        <v>20</v>
      </c>
      <c r="C228">
        <v>163</v>
      </c>
      <c r="D228">
        <f>YEAR(cukier[[#This Row],[data]])</f>
        <v>2006</v>
      </c>
      <c r="E228" s="3">
        <f>VLOOKUP(D228, cennik__25[#All], 2, 0)</f>
        <v>2.0499999999999998</v>
      </c>
      <c r="F228" s="3">
        <f>cukier[[#This Row],[cena]]*cukier[[#This Row],[ilosc sprzedanego cukru kg]]</f>
        <v>334.15</v>
      </c>
      <c r="G228" s="3"/>
      <c r="H228" s="5" t="s">
        <v>222</v>
      </c>
      <c r="I228" s="2">
        <v>12</v>
      </c>
    </row>
    <row r="229" spans="1:9" x14ac:dyDescent="0.35">
      <c r="A229" s="1">
        <v>38768</v>
      </c>
      <c r="B229" s="2" t="s">
        <v>38</v>
      </c>
      <c r="C229">
        <v>14</v>
      </c>
      <c r="D229">
        <f>YEAR(cukier[[#This Row],[data]])</f>
        <v>2006</v>
      </c>
      <c r="E229" s="3">
        <f>VLOOKUP(D229, cennik__25[#All], 2, 0)</f>
        <v>2.0499999999999998</v>
      </c>
      <c r="F229" s="3">
        <f>cukier[[#This Row],[cena]]*cukier[[#This Row],[ilosc sprzedanego cukru kg]]</f>
        <v>28.699999999999996</v>
      </c>
      <c r="G229" s="3"/>
      <c r="H229" s="5" t="s">
        <v>207</v>
      </c>
      <c r="I229" s="2">
        <v>12</v>
      </c>
    </row>
    <row r="230" spans="1:9" x14ac:dyDescent="0.35">
      <c r="A230" s="1">
        <v>38769</v>
      </c>
      <c r="B230" s="2" t="s">
        <v>73</v>
      </c>
      <c r="C230">
        <v>98</v>
      </c>
      <c r="D230">
        <f>YEAR(cukier[[#This Row],[data]])</f>
        <v>2006</v>
      </c>
      <c r="E230" s="3">
        <f>VLOOKUP(D230, cennik__25[#All], 2, 0)</f>
        <v>2.0499999999999998</v>
      </c>
      <c r="F230" s="3">
        <f>cukier[[#This Row],[cena]]*cukier[[#This Row],[ilosc sprzedanego cukru kg]]</f>
        <v>200.89999999999998</v>
      </c>
      <c r="G230" s="3"/>
      <c r="H230" s="5" t="s">
        <v>160</v>
      </c>
      <c r="I230" s="2">
        <v>12</v>
      </c>
    </row>
    <row r="231" spans="1:9" x14ac:dyDescent="0.35">
      <c r="A231" s="1">
        <v>38780</v>
      </c>
      <c r="B231" s="2" t="s">
        <v>99</v>
      </c>
      <c r="C231">
        <v>16</v>
      </c>
      <c r="D231">
        <f>YEAR(cukier[[#This Row],[data]])</f>
        <v>2006</v>
      </c>
      <c r="E231" s="3">
        <f>VLOOKUP(D231, cennik__25[#All], 2, 0)</f>
        <v>2.0499999999999998</v>
      </c>
      <c r="F231" s="3">
        <f>cukier[[#This Row],[cena]]*cukier[[#This Row],[ilosc sprzedanego cukru kg]]</f>
        <v>32.799999999999997</v>
      </c>
      <c r="G231" s="3"/>
      <c r="H231" s="5" t="s">
        <v>123</v>
      </c>
      <c r="I231" s="2">
        <v>12</v>
      </c>
    </row>
    <row r="232" spans="1:9" x14ac:dyDescent="0.35">
      <c r="A232" s="1">
        <v>38780</v>
      </c>
      <c r="B232" s="2" t="s">
        <v>28</v>
      </c>
      <c r="C232">
        <v>80</v>
      </c>
      <c r="D232">
        <f>YEAR(cukier[[#This Row],[data]])</f>
        <v>2006</v>
      </c>
      <c r="E232" s="3">
        <f>VLOOKUP(D232, cennik__25[#All], 2, 0)</f>
        <v>2.0499999999999998</v>
      </c>
      <c r="F232" s="3">
        <f>cukier[[#This Row],[cena]]*cukier[[#This Row],[ilosc sprzedanego cukru kg]]</f>
        <v>164</v>
      </c>
      <c r="G232" s="3"/>
      <c r="H232" s="5" t="s">
        <v>211</v>
      </c>
      <c r="I232" s="2">
        <v>12</v>
      </c>
    </row>
    <row r="233" spans="1:9" x14ac:dyDescent="0.35">
      <c r="A233" s="1">
        <v>38784</v>
      </c>
      <c r="B233" s="2" t="s">
        <v>41</v>
      </c>
      <c r="C233">
        <v>127</v>
      </c>
      <c r="D233">
        <f>YEAR(cukier[[#This Row],[data]])</f>
        <v>2006</v>
      </c>
      <c r="E233" s="3">
        <f>VLOOKUP(D233, cennik__25[#All], 2, 0)</f>
        <v>2.0499999999999998</v>
      </c>
      <c r="F233" s="3">
        <f>cukier[[#This Row],[cena]]*cukier[[#This Row],[ilosc sprzedanego cukru kg]]</f>
        <v>260.34999999999997</v>
      </c>
      <c r="G233" s="3"/>
      <c r="H233" s="5" t="s">
        <v>167</v>
      </c>
      <c r="I233" s="2">
        <v>12</v>
      </c>
    </row>
    <row r="234" spans="1:9" x14ac:dyDescent="0.35">
      <c r="A234" s="1">
        <v>38786</v>
      </c>
      <c r="B234" s="2" t="s">
        <v>21</v>
      </c>
      <c r="C234">
        <v>170</v>
      </c>
      <c r="D234">
        <f>YEAR(cukier[[#This Row],[data]])</f>
        <v>2006</v>
      </c>
      <c r="E234" s="3">
        <f>VLOOKUP(D234, cennik__25[#All], 2, 0)</f>
        <v>2.0499999999999998</v>
      </c>
      <c r="F234" s="3">
        <f>cukier[[#This Row],[cena]]*cukier[[#This Row],[ilosc sprzedanego cukru kg]]</f>
        <v>348.49999999999994</v>
      </c>
      <c r="G234" s="3"/>
      <c r="H234" s="5" t="s">
        <v>204</v>
      </c>
      <c r="I234" s="2">
        <v>11</v>
      </c>
    </row>
    <row r="235" spans="1:9" x14ac:dyDescent="0.35">
      <c r="A235" s="1">
        <v>38787</v>
      </c>
      <c r="B235" s="2" t="s">
        <v>63</v>
      </c>
      <c r="C235">
        <v>28</v>
      </c>
      <c r="D235">
        <f>YEAR(cukier[[#This Row],[data]])</f>
        <v>2006</v>
      </c>
      <c r="E235" s="3">
        <f>VLOOKUP(D235, cennik__25[#All], 2, 0)</f>
        <v>2.0499999999999998</v>
      </c>
      <c r="F235" s="3">
        <f>cukier[[#This Row],[cena]]*cukier[[#This Row],[ilosc sprzedanego cukru kg]]</f>
        <v>57.399999999999991</v>
      </c>
      <c r="G235" s="3"/>
      <c r="H235" s="5" t="s">
        <v>190</v>
      </c>
      <c r="I235" s="2">
        <v>11</v>
      </c>
    </row>
    <row r="236" spans="1:9" x14ac:dyDescent="0.35">
      <c r="A236" s="1">
        <v>38788</v>
      </c>
      <c r="B236" s="2" t="s">
        <v>100</v>
      </c>
      <c r="C236">
        <v>12</v>
      </c>
      <c r="D236">
        <f>YEAR(cukier[[#This Row],[data]])</f>
        <v>2006</v>
      </c>
      <c r="E236" s="3">
        <f>VLOOKUP(D236, cennik__25[#All], 2, 0)</f>
        <v>2.0499999999999998</v>
      </c>
      <c r="F236" s="3">
        <f>cukier[[#This Row],[cena]]*cukier[[#This Row],[ilosc sprzedanego cukru kg]]</f>
        <v>24.599999999999998</v>
      </c>
      <c r="G236" s="3"/>
      <c r="H236" s="5" t="s">
        <v>197</v>
      </c>
      <c r="I236" s="2">
        <v>11</v>
      </c>
    </row>
    <row r="237" spans="1:9" x14ac:dyDescent="0.35">
      <c r="A237" s="1">
        <v>38790</v>
      </c>
      <c r="B237" s="2" t="s">
        <v>101</v>
      </c>
      <c r="C237">
        <v>10</v>
      </c>
      <c r="D237">
        <f>YEAR(cukier[[#This Row],[data]])</f>
        <v>2006</v>
      </c>
      <c r="E237" s="3">
        <f>VLOOKUP(D237, cennik__25[#All], 2, 0)</f>
        <v>2.0499999999999998</v>
      </c>
      <c r="F237" s="3">
        <f>cukier[[#This Row],[cena]]*cukier[[#This Row],[ilosc sprzedanego cukru kg]]</f>
        <v>20.5</v>
      </c>
      <c r="G237" s="3"/>
      <c r="H237" s="5" t="s">
        <v>239</v>
      </c>
      <c r="I237" s="2">
        <v>10</v>
      </c>
    </row>
    <row r="238" spans="1:9" x14ac:dyDescent="0.35">
      <c r="A238" s="1">
        <v>38791</v>
      </c>
      <c r="B238" s="2" t="s">
        <v>32</v>
      </c>
      <c r="C238">
        <v>65</v>
      </c>
      <c r="D238">
        <f>YEAR(cukier[[#This Row],[data]])</f>
        <v>2006</v>
      </c>
      <c r="E238" s="3">
        <f>VLOOKUP(D238, cennik__25[#All], 2, 0)</f>
        <v>2.0499999999999998</v>
      </c>
      <c r="F238" s="3">
        <f>cukier[[#This Row],[cena]]*cukier[[#This Row],[ilosc sprzedanego cukru kg]]</f>
        <v>133.25</v>
      </c>
      <c r="G238" s="3"/>
      <c r="H238" s="5" t="s">
        <v>198</v>
      </c>
      <c r="I238" s="2">
        <v>10</v>
      </c>
    </row>
    <row r="239" spans="1:9" x14ac:dyDescent="0.35">
      <c r="A239" s="1">
        <v>38792</v>
      </c>
      <c r="B239" s="2" t="s">
        <v>102</v>
      </c>
      <c r="C239">
        <v>17</v>
      </c>
      <c r="D239">
        <f>YEAR(cukier[[#This Row],[data]])</f>
        <v>2006</v>
      </c>
      <c r="E239" s="3">
        <f>VLOOKUP(D239, cennik__25[#All], 2, 0)</f>
        <v>2.0499999999999998</v>
      </c>
      <c r="F239" s="3">
        <f>cukier[[#This Row],[cena]]*cukier[[#This Row],[ilosc sprzedanego cukru kg]]</f>
        <v>34.849999999999994</v>
      </c>
      <c r="G239" s="3"/>
      <c r="H239" s="5" t="s">
        <v>140</v>
      </c>
      <c r="I239" s="2">
        <v>10</v>
      </c>
    </row>
    <row r="240" spans="1:9" x14ac:dyDescent="0.35">
      <c r="A240" s="1">
        <v>38792</v>
      </c>
      <c r="B240" s="2" t="s">
        <v>11</v>
      </c>
      <c r="C240">
        <v>262</v>
      </c>
      <c r="D240">
        <f>YEAR(cukier[[#This Row],[data]])</f>
        <v>2006</v>
      </c>
      <c r="E240" s="3">
        <f>VLOOKUP(D240, cennik__25[#All], 2, 0)</f>
        <v>2.0499999999999998</v>
      </c>
      <c r="F240" s="3">
        <f>cukier[[#This Row],[cena]]*cukier[[#This Row],[ilosc sprzedanego cukru kg]]</f>
        <v>537.09999999999991</v>
      </c>
      <c r="G240" s="3"/>
      <c r="H240" s="5" t="s">
        <v>191</v>
      </c>
      <c r="I240" s="2">
        <v>9</v>
      </c>
    </row>
    <row r="241" spans="1:9" x14ac:dyDescent="0.35">
      <c r="A241" s="1">
        <v>38792</v>
      </c>
      <c r="B241" s="2" t="s">
        <v>103</v>
      </c>
      <c r="C241">
        <v>20</v>
      </c>
      <c r="D241">
        <f>YEAR(cukier[[#This Row],[data]])</f>
        <v>2006</v>
      </c>
      <c r="E241" s="3">
        <f>VLOOKUP(D241, cennik__25[#All], 2, 0)</f>
        <v>2.0499999999999998</v>
      </c>
      <c r="F241" s="3">
        <f>cukier[[#This Row],[cena]]*cukier[[#This Row],[ilosc sprzedanego cukru kg]]</f>
        <v>41</v>
      </c>
      <c r="G241" s="3"/>
      <c r="H241" s="5" t="s">
        <v>219</v>
      </c>
      <c r="I241" s="2">
        <v>9</v>
      </c>
    </row>
    <row r="242" spans="1:9" x14ac:dyDescent="0.35">
      <c r="A242" s="1">
        <v>38801</v>
      </c>
      <c r="B242" s="2" t="s">
        <v>9</v>
      </c>
      <c r="C242">
        <v>224</v>
      </c>
      <c r="D242">
        <f>YEAR(cukier[[#This Row],[data]])</f>
        <v>2006</v>
      </c>
      <c r="E242" s="3">
        <f>VLOOKUP(D242, cennik__25[#All], 2, 0)</f>
        <v>2.0499999999999998</v>
      </c>
      <c r="F242" s="3">
        <f>cukier[[#This Row],[cena]]*cukier[[#This Row],[ilosc sprzedanego cukru kg]]</f>
        <v>459.19999999999993</v>
      </c>
      <c r="G242" s="3"/>
      <c r="H242" s="5" t="s">
        <v>36</v>
      </c>
      <c r="I242" s="2">
        <v>9</v>
      </c>
    </row>
    <row r="243" spans="1:9" x14ac:dyDescent="0.35">
      <c r="A243" s="1">
        <v>38808</v>
      </c>
      <c r="B243" s="2" t="s">
        <v>54</v>
      </c>
      <c r="C243">
        <v>199</v>
      </c>
      <c r="D243">
        <f>YEAR(cukier[[#This Row],[data]])</f>
        <v>2006</v>
      </c>
      <c r="E243" s="3">
        <f>VLOOKUP(D243, cennik__25[#All], 2, 0)</f>
        <v>2.0499999999999998</v>
      </c>
      <c r="F243" s="3">
        <f>cukier[[#This Row],[cena]]*cukier[[#This Row],[ilosc sprzedanego cukru kg]]</f>
        <v>407.95</v>
      </c>
      <c r="G243" s="3"/>
      <c r="H243" s="5" t="s">
        <v>119</v>
      </c>
      <c r="I243" s="2">
        <v>9</v>
      </c>
    </row>
    <row r="244" spans="1:9" x14ac:dyDescent="0.35">
      <c r="A244" s="1">
        <v>38813</v>
      </c>
      <c r="B244" s="2" t="s">
        <v>32</v>
      </c>
      <c r="C244">
        <v>70</v>
      </c>
      <c r="D244">
        <f>YEAR(cukier[[#This Row],[data]])</f>
        <v>2006</v>
      </c>
      <c r="E244" s="3">
        <f>VLOOKUP(D244, cennik__25[#All], 2, 0)</f>
        <v>2.0499999999999998</v>
      </c>
      <c r="F244" s="3">
        <f>cukier[[#This Row],[cena]]*cukier[[#This Row],[ilosc sprzedanego cukru kg]]</f>
        <v>143.5</v>
      </c>
      <c r="G244" s="3"/>
      <c r="H244" s="5" t="s">
        <v>97</v>
      </c>
      <c r="I244" s="2">
        <v>8</v>
      </c>
    </row>
    <row r="245" spans="1:9" x14ac:dyDescent="0.35">
      <c r="A245" s="1">
        <v>38815</v>
      </c>
      <c r="B245" s="2" t="s">
        <v>104</v>
      </c>
      <c r="C245">
        <v>171</v>
      </c>
      <c r="D245">
        <f>YEAR(cukier[[#This Row],[data]])</f>
        <v>2006</v>
      </c>
      <c r="E245" s="3">
        <f>VLOOKUP(D245, cennik__25[#All], 2, 0)</f>
        <v>2.0499999999999998</v>
      </c>
      <c r="F245" s="3">
        <f>cukier[[#This Row],[cena]]*cukier[[#This Row],[ilosc sprzedanego cukru kg]]</f>
        <v>350.54999999999995</v>
      </c>
      <c r="G245" s="3"/>
      <c r="H245" s="5" t="s">
        <v>236</v>
      </c>
      <c r="I245" s="2">
        <v>8</v>
      </c>
    </row>
    <row r="246" spans="1:9" x14ac:dyDescent="0.35">
      <c r="A246" s="1">
        <v>38815</v>
      </c>
      <c r="B246" s="2" t="s">
        <v>105</v>
      </c>
      <c r="C246">
        <v>1</v>
      </c>
      <c r="D246">
        <f>YEAR(cukier[[#This Row],[data]])</f>
        <v>2006</v>
      </c>
      <c r="E246" s="3">
        <f>VLOOKUP(D246, cennik__25[#All], 2, 0)</f>
        <v>2.0499999999999998</v>
      </c>
      <c r="F246" s="3">
        <f>cukier[[#This Row],[cena]]*cukier[[#This Row],[ilosc sprzedanego cukru kg]]</f>
        <v>2.0499999999999998</v>
      </c>
      <c r="G246" s="3"/>
      <c r="H246" s="5" t="s">
        <v>116</v>
      </c>
      <c r="I246" s="2">
        <v>7</v>
      </c>
    </row>
    <row r="247" spans="1:9" x14ac:dyDescent="0.35">
      <c r="A247" s="1">
        <v>38817</v>
      </c>
      <c r="B247" s="2" t="s">
        <v>96</v>
      </c>
      <c r="C247">
        <v>13</v>
      </c>
      <c r="D247">
        <f>YEAR(cukier[[#This Row],[data]])</f>
        <v>2006</v>
      </c>
      <c r="E247" s="3">
        <f>VLOOKUP(D247, cennik__25[#All], 2, 0)</f>
        <v>2.0499999999999998</v>
      </c>
      <c r="F247" s="3">
        <f>cukier[[#This Row],[cena]]*cukier[[#This Row],[ilosc sprzedanego cukru kg]]</f>
        <v>26.65</v>
      </c>
      <c r="G247" s="3"/>
      <c r="H247" s="5" t="s">
        <v>182</v>
      </c>
      <c r="I247" s="2">
        <v>7</v>
      </c>
    </row>
    <row r="248" spans="1:9" x14ac:dyDescent="0.35">
      <c r="A248" s="1">
        <v>38818</v>
      </c>
      <c r="B248" s="2" t="s">
        <v>11</v>
      </c>
      <c r="C248">
        <v>293</v>
      </c>
      <c r="D248">
        <f>YEAR(cukier[[#This Row],[data]])</f>
        <v>2006</v>
      </c>
      <c r="E248" s="3">
        <f>VLOOKUP(D248, cennik__25[#All], 2, 0)</f>
        <v>2.0499999999999998</v>
      </c>
      <c r="F248" s="3">
        <f>cukier[[#This Row],[cena]]*cukier[[#This Row],[ilosc sprzedanego cukru kg]]</f>
        <v>600.65</v>
      </c>
      <c r="G248" s="3"/>
      <c r="H248" s="5" t="s">
        <v>220</v>
      </c>
      <c r="I248" s="2">
        <v>7</v>
      </c>
    </row>
    <row r="249" spans="1:9" x14ac:dyDescent="0.35">
      <c r="A249" s="1">
        <v>38818</v>
      </c>
      <c r="B249" s="2" t="s">
        <v>89</v>
      </c>
      <c r="C249">
        <v>11</v>
      </c>
      <c r="D249">
        <f>YEAR(cukier[[#This Row],[data]])</f>
        <v>2006</v>
      </c>
      <c r="E249" s="3">
        <f>VLOOKUP(D249, cennik__25[#All], 2, 0)</f>
        <v>2.0499999999999998</v>
      </c>
      <c r="F249" s="3">
        <f>cukier[[#This Row],[cena]]*cukier[[#This Row],[ilosc sprzedanego cukru kg]]</f>
        <v>22.549999999999997</v>
      </c>
      <c r="G249" s="3"/>
      <c r="H249" s="5" t="s">
        <v>130</v>
      </c>
      <c r="I249" s="2">
        <v>7</v>
      </c>
    </row>
    <row r="250" spans="1:9" x14ac:dyDescent="0.35">
      <c r="A250" s="1">
        <v>38820</v>
      </c>
      <c r="B250" s="2" t="s">
        <v>52</v>
      </c>
      <c r="C250">
        <v>162</v>
      </c>
      <c r="D250">
        <f>YEAR(cukier[[#This Row],[data]])</f>
        <v>2006</v>
      </c>
      <c r="E250" s="3">
        <f>VLOOKUP(D250, cennik__25[#All], 2, 0)</f>
        <v>2.0499999999999998</v>
      </c>
      <c r="F250" s="3">
        <f>cukier[[#This Row],[cena]]*cukier[[#This Row],[ilosc sprzedanego cukru kg]]</f>
        <v>332.09999999999997</v>
      </c>
      <c r="G250" s="3"/>
      <c r="H250" s="5" t="s">
        <v>195</v>
      </c>
      <c r="I250" s="2">
        <v>6</v>
      </c>
    </row>
    <row r="251" spans="1:9" x14ac:dyDescent="0.35">
      <c r="A251" s="1">
        <v>38821</v>
      </c>
      <c r="B251" s="2" t="s">
        <v>60</v>
      </c>
      <c r="C251">
        <v>187</v>
      </c>
      <c r="D251">
        <f>YEAR(cukier[[#This Row],[data]])</f>
        <v>2006</v>
      </c>
      <c r="E251" s="3">
        <f>VLOOKUP(D251, cennik__25[#All], 2, 0)</f>
        <v>2.0499999999999998</v>
      </c>
      <c r="F251" s="3">
        <f>cukier[[#This Row],[cena]]*cukier[[#This Row],[ilosc sprzedanego cukru kg]]</f>
        <v>383.34999999999997</v>
      </c>
      <c r="G251" s="3"/>
      <c r="H251" s="5" t="s">
        <v>240</v>
      </c>
      <c r="I251" s="2">
        <v>6</v>
      </c>
    </row>
    <row r="252" spans="1:9" x14ac:dyDescent="0.35">
      <c r="A252" s="1">
        <v>38822</v>
      </c>
      <c r="B252" s="2" t="s">
        <v>20</v>
      </c>
      <c r="C252">
        <v>192</v>
      </c>
      <c r="D252">
        <f>YEAR(cukier[[#This Row],[data]])</f>
        <v>2006</v>
      </c>
      <c r="E252" s="3">
        <f>VLOOKUP(D252, cennik__25[#All], 2, 0)</f>
        <v>2.0499999999999998</v>
      </c>
      <c r="F252" s="3">
        <f>cukier[[#This Row],[cena]]*cukier[[#This Row],[ilosc sprzedanego cukru kg]]</f>
        <v>393.59999999999997</v>
      </c>
      <c r="G252" s="3"/>
      <c r="H252" s="5" t="s">
        <v>152</v>
      </c>
      <c r="I252" s="2">
        <v>4</v>
      </c>
    </row>
    <row r="253" spans="1:9" x14ac:dyDescent="0.35">
      <c r="A253" s="1">
        <v>38824</v>
      </c>
      <c r="B253" s="2" t="s">
        <v>26</v>
      </c>
      <c r="C253">
        <v>127</v>
      </c>
      <c r="D253">
        <f>YEAR(cukier[[#This Row],[data]])</f>
        <v>2006</v>
      </c>
      <c r="E253" s="3">
        <f>VLOOKUP(D253, cennik__25[#All], 2, 0)</f>
        <v>2.0499999999999998</v>
      </c>
      <c r="F253" s="3">
        <f>cukier[[#This Row],[cena]]*cukier[[#This Row],[ilosc sprzedanego cukru kg]]</f>
        <v>260.34999999999997</v>
      </c>
      <c r="G253" s="3"/>
      <c r="H253" s="5" t="s">
        <v>237</v>
      </c>
      <c r="I253" s="2">
        <v>4</v>
      </c>
    </row>
    <row r="254" spans="1:9" x14ac:dyDescent="0.35">
      <c r="A254" s="1">
        <v>38826</v>
      </c>
      <c r="B254" s="2" t="s">
        <v>11</v>
      </c>
      <c r="C254">
        <v>198</v>
      </c>
      <c r="D254">
        <f>YEAR(cukier[[#This Row],[data]])</f>
        <v>2006</v>
      </c>
      <c r="E254" s="3">
        <f>VLOOKUP(D254, cennik__25[#All], 2, 0)</f>
        <v>2.0499999999999998</v>
      </c>
      <c r="F254" s="3">
        <f>cukier[[#This Row],[cena]]*cukier[[#This Row],[ilosc sprzedanego cukru kg]]</f>
        <v>405.9</v>
      </c>
      <c r="G254" s="3"/>
      <c r="H254" s="5" t="s">
        <v>227</v>
      </c>
      <c r="I254" s="2">
        <v>3</v>
      </c>
    </row>
    <row r="255" spans="1:9" x14ac:dyDescent="0.35">
      <c r="A255" s="1">
        <v>38826</v>
      </c>
      <c r="B255" s="2" t="s">
        <v>106</v>
      </c>
      <c r="C255">
        <v>4</v>
      </c>
      <c r="D255">
        <f>YEAR(cukier[[#This Row],[data]])</f>
        <v>2006</v>
      </c>
      <c r="E255" s="3">
        <f>VLOOKUP(D255, cennik__25[#All], 2, 0)</f>
        <v>2.0499999999999998</v>
      </c>
      <c r="F255" s="3">
        <f>cukier[[#This Row],[cena]]*cukier[[#This Row],[ilosc sprzedanego cukru kg]]</f>
        <v>8.1999999999999993</v>
      </c>
      <c r="G255" s="3"/>
      <c r="H255" s="5" t="s">
        <v>105</v>
      </c>
      <c r="I255" s="2">
        <v>1</v>
      </c>
    </row>
    <row r="256" spans="1:9" x14ac:dyDescent="0.35">
      <c r="A256" s="1">
        <v>38826</v>
      </c>
      <c r="B256" s="2" t="s">
        <v>19</v>
      </c>
      <c r="C256">
        <v>110</v>
      </c>
      <c r="D256">
        <f>YEAR(cukier[[#This Row],[data]])</f>
        <v>2006</v>
      </c>
      <c r="E256" s="3">
        <f>VLOOKUP(D256, cennik__25[#All], 2, 0)</f>
        <v>2.0499999999999998</v>
      </c>
      <c r="F256" s="3">
        <f>cukier[[#This Row],[cena]]*cukier[[#This Row],[ilosc sprzedanego cukru kg]]</f>
        <v>225.49999999999997</v>
      </c>
      <c r="G256" s="3"/>
      <c r="H256" s="5" t="s">
        <v>225</v>
      </c>
      <c r="I256" s="2">
        <v>1</v>
      </c>
    </row>
    <row r="257" spans="1:9" x14ac:dyDescent="0.35">
      <c r="A257" s="1">
        <v>38826</v>
      </c>
      <c r="B257" s="2" t="s">
        <v>20</v>
      </c>
      <c r="C257">
        <v>123</v>
      </c>
      <c r="D257">
        <f>YEAR(cukier[[#This Row],[data]])</f>
        <v>2006</v>
      </c>
      <c r="E257" s="3">
        <f>VLOOKUP(D257, cennik__25[#All], 2, 0)</f>
        <v>2.0499999999999998</v>
      </c>
      <c r="F257" s="3">
        <f>cukier[[#This Row],[cena]]*cukier[[#This Row],[ilosc sprzedanego cukru kg]]</f>
        <v>252.14999999999998</v>
      </c>
      <c r="G257" s="3"/>
      <c r="H257" s="5" t="s">
        <v>241</v>
      </c>
      <c r="I257" s="2">
        <v>1</v>
      </c>
    </row>
    <row r="258" spans="1:9" x14ac:dyDescent="0.35">
      <c r="A258" s="1">
        <v>38827</v>
      </c>
      <c r="B258" s="2" t="s">
        <v>68</v>
      </c>
      <c r="C258">
        <v>159</v>
      </c>
      <c r="D258">
        <f>YEAR(cukier[[#This Row],[data]])</f>
        <v>2006</v>
      </c>
      <c r="E258" s="3">
        <f>VLOOKUP(D258, cennik__25[#All], 2, 0)</f>
        <v>2.0499999999999998</v>
      </c>
      <c r="F258" s="3">
        <f>cukier[[#This Row],[cena]]*cukier[[#This Row],[ilosc sprzedanego cukru kg]]</f>
        <v>325.95</v>
      </c>
      <c r="G258" s="3"/>
      <c r="H258" s="5" t="s">
        <v>247</v>
      </c>
      <c r="I258" s="2">
        <v>300227</v>
      </c>
    </row>
    <row r="259" spans="1:9" x14ac:dyDescent="0.35">
      <c r="A259" s="1">
        <v>38828</v>
      </c>
      <c r="B259" s="2" t="s">
        <v>107</v>
      </c>
      <c r="C259">
        <v>19</v>
      </c>
      <c r="D259">
        <f>YEAR(cukier[[#This Row],[data]])</f>
        <v>2006</v>
      </c>
      <c r="E259" s="3">
        <f>VLOOKUP(D259, cennik__25[#All], 2, 0)</f>
        <v>2.0499999999999998</v>
      </c>
      <c r="F259" s="3">
        <f>cukier[[#This Row],[cena]]*cukier[[#This Row],[ilosc sprzedanego cukru kg]]</f>
        <v>38.949999999999996</v>
      </c>
      <c r="G259" s="3"/>
    </row>
    <row r="260" spans="1:9" x14ac:dyDescent="0.35">
      <c r="A260" s="1">
        <v>38834</v>
      </c>
      <c r="B260" s="2" t="s">
        <v>24</v>
      </c>
      <c r="C260">
        <v>289</v>
      </c>
      <c r="D260">
        <f>YEAR(cukier[[#This Row],[data]])</f>
        <v>2006</v>
      </c>
      <c r="E260" s="3">
        <f>VLOOKUP(D260, cennik__25[#All], 2, 0)</f>
        <v>2.0499999999999998</v>
      </c>
      <c r="F260" s="3">
        <f>cukier[[#This Row],[cena]]*cukier[[#This Row],[ilosc sprzedanego cukru kg]]</f>
        <v>592.44999999999993</v>
      </c>
      <c r="G260" s="3"/>
    </row>
    <row r="261" spans="1:9" x14ac:dyDescent="0.35">
      <c r="A261" s="1">
        <v>38834</v>
      </c>
      <c r="B261" s="2" t="s">
        <v>25</v>
      </c>
      <c r="C261">
        <v>136</v>
      </c>
      <c r="D261">
        <f>YEAR(cukier[[#This Row],[data]])</f>
        <v>2006</v>
      </c>
      <c r="E261" s="3">
        <f>VLOOKUP(D261, cennik__25[#All], 2, 0)</f>
        <v>2.0499999999999998</v>
      </c>
      <c r="F261" s="3">
        <f>cukier[[#This Row],[cena]]*cukier[[#This Row],[ilosc sprzedanego cukru kg]]</f>
        <v>278.79999999999995</v>
      </c>
      <c r="G261" s="3"/>
    </row>
    <row r="262" spans="1:9" x14ac:dyDescent="0.35">
      <c r="A262" s="1">
        <v>38845</v>
      </c>
      <c r="B262" s="2" t="s">
        <v>27</v>
      </c>
      <c r="C262">
        <v>41</v>
      </c>
      <c r="D262">
        <f>YEAR(cukier[[#This Row],[data]])</f>
        <v>2006</v>
      </c>
      <c r="E262" s="3">
        <f>VLOOKUP(D262, cennik__25[#All], 2, 0)</f>
        <v>2.0499999999999998</v>
      </c>
      <c r="F262" s="3">
        <f>cukier[[#This Row],[cena]]*cukier[[#This Row],[ilosc sprzedanego cukru kg]]</f>
        <v>84.05</v>
      </c>
      <c r="G262" s="3"/>
      <c r="H262" s="4" t="s">
        <v>245</v>
      </c>
      <c r="I262" t="s">
        <v>254</v>
      </c>
    </row>
    <row r="263" spans="1:9" x14ac:dyDescent="0.35">
      <c r="A263" s="1">
        <v>38846</v>
      </c>
      <c r="B263" s="2" t="s">
        <v>47</v>
      </c>
      <c r="C263">
        <v>385</v>
      </c>
      <c r="D263">
        <f>YEAR(cukier[[#This Row],[data]])</f>
        <v>2006</v>
      </c>
      <c r="E263" s="3">
        <f>VLOOKUP(D263, cennik__25[#All], 2, 0)</f>
        <v>2.0499999999999998</v>
      </c>
      <c r="F263" s="3">
        <f>cukier[[#This Row],[cena]]*cukier[[#This Row],[ilosc sprzedanego cukru kg]]</f>
        <v>789.24999999999989</v>
      </c>
      <c r="G263" s="3"/>
      <c r="H263" s="5">
        <v>2005</v>
      </c>
      <c r="I263" s="2">
        <v>27016</v>
      </c>
    </row>
    <row r="264" spans="1:9" x14ac:dyDescent="0.35">
      <c r="A264" s="1">
        <v>38847</v>
      </c>
      <c r="B264" s="2" t="s">
        <v>108</v>
      </c>
      <c r="C264">
        <v>17</v>
      </c>
      <c r="D264">
        <f>YEAR(cukier[[#This Row],[data]])</f>
        <v>2006</v>
      </c>
      <c r="E264" s="3">
        <f>VLOOKUP(D264, cennik__25[#All], 2, 0)</f>
        <v>2.0499999999999998</v>
      </c>
      <c r="F264" s="3">
        <f>cukier[[#This Row],[cena]]*cukier[[#This Row],[ilosc sprzedanego cukru kg]]</f>
        <v>34.849999999999994</v>
      </c>
      <c r="G264" s="3"/>
      <c r="H264" s="5">
        <v>2006</v>
      </c>
      <c r="I264" s="2">
        <v>27226</v>
      </c>
    </row>
    <row r="265" spans="1:9" x14ac:dyDescent="0.35">
      <c r="A265" s="1">
        <v>38847</v>
      </c>
      <c r="B265" s="2" t="s">
        <v>109</v>
      </c>
      <c r="C265">
        <v>20</v>
      </c>
      <c r="D265">
        <f>YEAR(cukier[[#This Row],[data]])</f>
        <v>2006</v>
      </c>
      <c r="E265" s="3">
        <f>VLOOKUP(D265, cennik__25[#All], 2, 0)</f>
        <v>2.0499999999999998</v>
      </c>
      <c r="F265" s="3">
        <f>cukier[[#This Row],[cena]]*cukier[[#This Row],[ilosc sprzedanego cukru kg]]</f>
        <v>41</v>
      </c>
      <c r="G265" s="3"/>
      <c r="H265" s="5">
        <v>2007</v>
      </c>
      <c r="I265" s="2">
        <v>31720</v>
      </c>
    </row>
    <row r="266" spans="1:9" x14ac:dyDescent="0.35">
      <c r="A266" s="1">
        <v>38851</v>
      </c>
      <c r="B266" s="2" t="s">
        <v>110</v>
      </c>
      <c r="C266">
        <v>19</v>
      </c>
      <c r="D266">
        <f>YEAR(cukier[[#This Row],[data]])</f>
        <v>2006</v>
      </c>
      <c r="E266" s="3">
        <f>VLOOKUP(D266, cennik__25[#All], 2, 0)</f>
        <v>2.0499999999999998</v>
      </c>
      <c r="F266" s="3">
        <f>cukier[[#This Row],[cena]]*cukier[[#This Row],[ilosc sprzedanego cukru kg]]</f>
        <v>38.949999999999996</v>
      </c>
      <c r="G266" s="3"/>
      <c r="H266" s="5">
        <v>2008</v>
      </c>
      <c r="I266" s="2">
        <v>36523</v>
      </c>
    </row>
    <row r="267" spans="1:9" x14ac:dyDescent="0.35">
      <c r="A267" s="1">
        <v>38852</v>
      </c>
      <c r="B267" s="2" t="s">
        <v>45</v>
      </c>
      <c r="C267">
        <v>13</v>
      </c>
      <c r="D267">
        <f>YEAR(cukier[[#This Row],[data]])</f>
        <v>2006</v>
      </c>
      <c r="E267" s="3">
        <f>VLOOKUP(D267, cennik__25[#All], 2, 0)</f>
        <v>2.0499999999999998</v>
      </c>
      <c r="F267" s="3">
        <f>cukier[[#This Row],[cena]]*cukier[[#This Row],[ilosc sprzedanego cukru kg]]</f>
        <v>26.65</v>
      </c>
      <c r="G267" s="3"/>
      <c r="H267" s="5">
        <v>2009</v>
      </c>
      <c r="I267" s="2">
        <v>30764</v>
      </c>
    </row>
    <row r="268" spans="1:9" x14ac:dyDescent="0.35">
      <c r="A268" s="1">
        <v>38853</v>
      </c>
      <c r="B268" s="2" t="s">
        <v>99</v>
      </c>
      <c r="C268">
        <v>13</v>
      </c>
      <c r="D268">
        <f>YEAR(cukier[[#This Row],[data]])</f>
        <v>2006</v>
      </c>
      <c r="E268" s="3">
        <f>VLOOKUP(D268, cennik__25[#All], 2, 0)</f>
        <v>2.0499999999999998</v>
      </c>
      <c r="F268" s="3">
        <f>cukier[[#This Row],[cena]]*cukier[[#This Row],[ilosc sprzedanego cukru kg]]</f>
        <v>26.65</v>
      </c>
      <c r="G268" s="3"/>
      <c r="H268" s="5">
        <v>2010</v>
      </c>
      <c r="I268" s="2">
        <v>32521</v>
      </c>
    </row>
    <row r="269" spans="1:9" x14ac:dyDescent="0.35">
      <c r="A269" s="1">
        <v>38855</v>
      </c>
      <c r="B269" s="2" t="s">
        <v>82</v>
      </c>
      <c r="C269">
        <v>168</v>
      </c>
      <c r="D269">
        <f>YEAR(cukier[[#This Row],[data]])</f>
        <v>2006</v>
      </c>
      <c r="E269" s="3">
        <f>VLOOKUP(D269, cennik__25[#All], 2, 0)</f>
        <v>2.0499999999999998</v>
      </c>
      <c r="F269" s="3">
        <f>cukier[[#This Row],[cena]]*cukier[[#This Row],[ilosc sprzedanego cukru kg]]</f>
        <v>344.4</v>
      </c>
      <c r="G269" s="3"/>
      <c r="H269" s="5">
        <v>2011</v>
      </c>
      <c r="I269" s="2">
        <v>23778</v>
      </c>
    </row>
    <row r="270" spans="1:9" x14ac:dyDescent="0.35">
      <c r="A270" s="1">
        <v>38855</v>
      </c>
      <c r="B270" s="2" t="s">
        <v>111</v>
      </c>
      <c r="C270">
        <v>18</v>
      </c>
      <c r="D270">
        <f>YEAR(cukier[[#This Row],[data]])</f>
        <v>2006</v>
      </c>
      <c r="E270" s="3">
        <f>VLOOKUP(D270, cennik__25[#All], 2, 0)</f>
        <v>2.0499999999999998</v>
      </c>
      <c r="F270" s="3">
        <f>cukier[[#This Row],[cena]]*cukier[[#This Row],[ilosc sprzedanego cukru kg]]</f>
        <v>36.9</v>
      </c>
      <c r="G270" s="3"/>
      <c r="H270" s="5">
        <v>2012</v>
      </c>
      <c r="I270" s="2">
        <v>26976</v>
      </c>
    </row>
    <row r="271" spans="1:9" x14ac:dyDescent="0.35">
      <c r="A271" s="1">
        <v>38855</v>
      </c>
      <c r="B271" s="2" t="s">
        <v>16</v>
      </c>
      <c r="C271">
        <v>131</v>
      </c>
      <c r="D271">
        <f>YEAR(cukier[[#This Row],[data]])</f>
        <v>2006</v>
      </c>
      <c r="E271" s="3">
        <f>VLOOKUP(D271, cennik__25[#All], 2, 0)</f>
        <v>2.0499999999999998</v>
      </c>
      <c r="F271" s="3">
        <f>cukier[[#This Row],[cena]]*cukier[[#This Row],[ilosc sprzedanego cukru kg]]</f>
        <v>268.54999999999995</v>
      </c>
      <c r="G271" s="3"/>
      <c r="H271" s="5">
        <v>2013</v>
      </c>
      <c r="I271" s="2">
        <v>28419</v>
      </c>
    </row>
    <row r="272" spans="1:9" x14ac:dyDescent="0.35">
      <c r="A272" s="1">
        <v>38856</v>
      </c>
      <c r="B272" s="2" t="s">
        <v>24</v>
      </c>
      <c r="C272">
        <v>187</v>
      </c>
      <c r="D272">
        <f>YEAR(cukier[[#This Row],[data]])</f>
        <v>2006</v>
      </c>
      <c r="E272" s="3">
        <f>VLOOKUP(D272, cennik__25[#All], 2, 0)</f>
        <v>2.0499999999999998</v>
      </c>
      <c r="F272" s="3">
        <f>cukier[[#This Row],[cena]]*cukier[[#This Row],[ilosc sprzedanego cukru kg]]</f>
        <v>383.34999999999997</v>
      </c>
      <c r="G272" s="3"/>
      <c r="H272" s="5">
        <v>2014</v>
      </c>
      <c r="I272" s="2">
        <v>35284</v>
      </c>
    </row>
    <row r="273" spans="1:9" x14ac:dyDescent="0.35">
      <c r="A273" s="1">
        <v>38857</v>
      </c>
      <c r="B273" s="2" t="s">
        <v>26</v>
      </c>
      <c r="C273">
        <v>412</v>
      </c>
      <c r="D273">
        <f>YEAR(cukier[[#This Row],[data]])</f>
        <v>2006</v>
      </c>
      <c r="E273" s="3">
        <f>VLOOKUP(D273, cennik__25[#All], 2, 0)</f>
        <v>2.0499999999999998</v>
      </c>
      <c r="F273" s="3">
        <f>cukier[[#This Row],[cena]]*cukier[[#This Row],[ilosc sprzedanego cukru kg]]</f>
        <v>844.59999999999991</v>
      </c>
      <c r="G273" s="3"/>
      <c r="H273" s="5" t="s">
        <v>247</v>
      </c>
      <c r="I273" s="2">
        <v>300227</v>
      </c>
    </row>
    <row r="274" spans="1:9" x14ac:dyDescent="0.35">
      <c r="A274" s="1">
        <v>38859</v>
      </c>
      <c r="B274" s="2" t="s">
        <v>8</v>
      </c>
      <c r="C274">
        <v>40</v>
      </c>
      <c r="D274">
        <f>YEAR(cukier[[#This Row],[data]])</f>
        <v>2006</v>
      </c>
      <c r="E274" s="3">
        <f>VLOOKUP(D274, cennik__25[#All], 2, 0)</f>
        <v>2.0499999999999998</v>
      </c>
      <c r="F274" s="3">
        <f>cukier[[#This Row],[cena]]*cukier[[#This Row],[ilosc sprzedanego cukru kg]]</f>
        <v>82</v>
      </c>
      <c r="G274" s="3"/>
    </row>
    <row r="275" spans="1:9" x14ac:dyDescent="0.35">
      <c r="A275" s="1">
        <v>38860</v>
      </c>
      <c r="B275" s="2" t="s">
        <v>39</v>
      </c>
      <c r="C275">
        <v>166</v>
      </c>
      <c r="D275">
        <f>YEAR(cukier[[#This Row],[data]])</f>
        <v>2006</v>
      </c>
      <c r="E275" s="3">
        <f>VLOOKUP(D275, cennik__25[#All], 2, 0)</f>
        <v>2.0499999999999998</v>
      </c>
      <c r="F275" s="3">
        <f>cukier[[#This Row],[cena]]*cukier[[#This Row],[ilosc sprzedanego cukru kg]]</f>
        <v>340.29999999999995</v>
      </c>
      <c r="G275" s="3"/>
    </row>
    <row r="276" spans="1:9" x14ac:dyDescent="0.35">
      <c r="A276" s="1">
        <v>38861</v>
      </c>
      <c r="B276" s="2" t="s">
        <v>68</v>
      </c>
      <c r="C276">
        <v>173</v>
      </c>
      <c r="D276">
        <f>YEAR(cukier[[#This Row],[data]])</f>
        <v>2006</v>
      </c>
      <c r="E276" s="3">
        <f>VLOOKUP(D276, cennik__25[#All], 2, 0)</f>
        <v>2.0499999999999998</v>
      </c>
      <c r="F276" s="3">
        <f>cukier[[#This Row],[cena]]*cukier[[#This Row],[ilosc sprzedanego cukru kg]]</f>
        <v>354.65</v>
      </c>
      <c r="G276" s="3"/>
    </row>
    <row r="277" spans="1:9" x14ac:dyDescent="0.35">
      <c r="A277" s="1">
        <v>38862</v>
      </c>
      <c r="B277" s="2" t="s">
        <v>112</v>
      </c>
      <c r="C277">
        <v>2</v>
      </c>
      <c r="D277">
        <f>YEAR(cukier[[#This Row],[data]])</f>
        <v>2006</v>
      </c>
      <c r="E277" s="3">
        <f>VLOOKUP(D277, cennik__25[#All], 2, 0)</f>
        <v>2.0499999999999998</v>
      </c>
      <c r="F277" s="3">
        <f>cukier[[#This Row],[cena]]*cukier[[#This Row],[ilosc sprzedanego cukru kg]]</f>
        <v>4.0999999999999996</v>
      </c>
      <c r="G277" s="3"/>
    </row>
    <row r="278" spans="1:9" x14ac:dyDescent="0.35">
      <c r="A278" s="1">
        <v>38862</v>
      </c>
      <c r="B278" s="2" t="s">
        <v>113</v>
      </c>
      <c r="C278">
        <v>18</v>
      </c>
      <c r="D278">
        <f>YEAR(cukier[[#This Row],[data]])</f>
        <v>2006</v>
      </c>
      <c r="E278" s="3">
        <f>VLOOKUP(D278, cennik__25[#All], 2, 0)</f>
        <v>2.0499999999999998</v>
      </c>
      <c r="F278" s="3">
        <f>cukier[[#This Row],[cena]]*cukier[[#This Row],[ilosc sprzedanego cukru kg]]</f>
        <v>36.9</v>
      </c>
      <c r="G278" s="3"/>
    </row>
    <row r="279" spans="1:9" x14ac:dyDescent="0.35">
      <c r="A279" s="1">
        <v>38863</v>
      </c>
      <c r="B279" s="2" t="s">
        <v>114</v>
      </c>
      <c r="C279">
        <v>15</v>
      </c>
      <c r="D279">
        <f>YEAR(cukier[[#This Row],[data]])</f>
        <v>2006</v>
      </c>
      <c r="E279" s="3">
        <f>VLOOKUP(D279, cennik__25[#All], 2, 0)</f>
        <v>2.0499999999999998</v>
      </c>
      <c r="F279" s="3">
        <f>cukier[[#This Row],[cena]]*cukier[[#This Row],[ilosc sprzedanego cukru kg]]</f>
        <v>30.749999999999996</v>
      </c>
      <c r="G279" s="3"/>
    </row>
    <row r="280" spans="1:9" x14ac:dyDescent="0.35">
      <c r="A280" s="1">
        <v>38864</v>
      </c>
      <c r="B280" s="2" t="s">
        <v>104</v>
      </c>
      <c r="C280">
        <v>243</v>
      </c>
      <c r="D280">
        <f>YEAR(cukier[[#This Row],[data]])</f>
        <v>2006</v>
      </c>
      <c r="E280" s="3">
        <f>VLOOKUP(D280, cennik__25[#All], 2, 0)</f>
        <v>2.0499999999999998</v>
      </c>
      <c r="F280" s="3">
        <f>cukier[[#This Row],[cena]]*cukier[[#This Row],[ilosc sprzedanego cukru kg]]</f>
        <v>498.15</v>
      </c>
      <c r="G280" s="3"/>
    </row>
    <row r="281" spans="1:9" x14ac:dyDescent="0.35">
      <c r="A281" s="1">
        <v>38865</v>
      </c>
      <c r="B281" s="2" t="s">
        <v>19</v>
      </c>
      <c r="C281">
        <v>460</v>
      </c>
      <c r="D281">
        <f>YEAR(cukier[[#This Row],[data]])</f>
        <v>2006</v>
      </c>
      <c r="E281" s="3">
        <f>VLOOKUP(D281, cennik__25[#All], 2, 0)</f>
        <v>2.0499999999999998</v>
      </c>
      <c r="F281" s="3">
        <f>cukier[[#This Row],[cena]]*cukier[[#This Row],[ilosc sprzedanego cukru kg]]</f>
        <v>942.99999999999989</v>
      </c>
      <c r="G281" s="3"/>
    </row>
    <row r="282" spans="1:9" x14ac:dyDescent="0.35">
      <c r="A282" s="1">
        <v>38865</v>
      </c>
      <c r="B282" s="2" t="s">
        <v>115</v>
      </c>
      <c r="C282">
        <v>8</v>
      </c>
      <c r="D282">
        <f>YEAR(cukier[[#This Row],[data]])</f>
        <v>2006</v>
      </c>
      <c r="E282" s="3">
        <f>VLOOKUP(D282, cennik__25[#All], 2, 0)</f>
        <v>2.0499999999999998</v>
      </c>
      <c r="F282" s="3">
        <f>cukier[[#This Row],[cena]]*cukier[[#This Row],[ilosc sprzedanego cukru kg]]</f>
        <v>16.399999999999999</v>
      </c>
      <c r="G282" s="3"/>
    </row>
    <row r="283" spans="1:9" x14ac:dyDescent="0.35">
      <c r="A283" s="1">
        <v>38866</v>
      </c>
      <c r="B283" s="2" t="s">
        <v>10</v>
      </c>
      <c r="C283">
        <v>150</v>
      </c>
      <c r="D283">
        <f>YEAR(cukier[[#This Row],[data]])</f>
        <v>2006</v>
      </c>
      <c r="E283" s="3">
        <f>VLOOKUP(D283, cennik__25[#All], 2, 0)</f>
        <v>2.0499999999999998</v>
      </c>
      <c r="F283" s="3">
        <f>cukier[[#This Row],[cena]]*cukier[[#This Row],[ilosc sprzedanego cukru kg]]</f>
        <v>307.5</v>
      </c>
      <c r="G283" s="3"/>
    </row>
    <row r="284" spans="1:9" x14ac:dyDescent="0.35">
      <c r="A284" s="1">
        <v>38867</v>
      </c>
      <c r="B284" s="2" t="s">
        <v>54</v>
      </c>
      <c r="C284">
        <v>72</v>
      </c>
      <c r="D284">
        <f>YEAR(cukier[[#This Row],[data]])</f>
        <v>2006</v>
      </c>
      <c r="E284" s="3">
        <f>VLOOKUP(D284, cennik__25[#All], 2, 0)</f>
        <v>2.0499999999999998</v>
      </c>
      <c r="F284" s="3">
        <f>cukier[[#This Row],[cena]]*cukier[[#This Row],[ilosc sprzedanego cukru kg]]</f>
        <v>147.6</v>
      </c>
      <c r="G284" s="3"/>
    </row>
    <row r="285" spans="1:9" x14ac:dyDescent="0.35">
      <c r="A285" s="1">
        <v>38867</v>
      </c>
      <c r="B285" s="2" t="s">
        <v>11</v>
      </c>
      <c r="C285">
        <v>217</v>
      </c>
      <c r="D285">
        <f>YEAR(cukier[[#This Row],[data]])</f>
        <v>2006</v>
      </c>
      <c r="E285" s="3">
        <f>VLOOKUP(D285, cennik__25[#All], 2, 0)</f>
        <v>2.0499999999999998</v>
      </c>
      <c r="F285" s="3">
        <f>cukier[[#This Row],[cena]]*cukier[[#This Row],[ilosc sprzedanego cukru kg]]</f>
        <v>444.84999999999997</v>
      </c>
      <c r="G285" s="3"/>
    </row>
    <row r="286" spans="1:9" x14ac:dyDescent="0.35">
      <c r="A286" s="1">
        <v>38870</v>
      </c>
      <c r="B286" s="2" t="s">
        <v>41</v>
      </c>
      <c r="C286">
        <v>164</v>
      </c>
      <c r="D286">
        <f>YEAR(cukier[[#This Row],[data]])</f>
        <v>2006</v>
      </c>
      <c r="E286" s="3">
        <f>VLOOKUP(D286, cennik__25[#All], 2, 0)</f>
        <v>2.0499999999999998</v>
      </c>
      <c r="F286" s="3">
        <f>cukier[[#This Row],[cena]]*cukier[[#This Row],[ilosc sprzedanego cukru kg]]</f>
        <v>336.2</v>
      </c>
      <c r="G286" s="3"/>
    </row>
    <row r="287" spans="1:9" x14ac:dyDescent="0.35">
      <c r="A287" s="1">
        <v>38870</v>
      </c>
      <c r="B287" s="2" t="s">
        <v>47</v>
      </c>
      <c r="C287">
        <v>429</v>
      </c>
      <c r="D287">
        <f>YEAR(cukier[[#This Row],[data]])</f>
        <v>2006</v>
      </c>
      <c r="E287" s="3">
        <f>VLOOKUP(D287, cennik__25[#All], 2, 0)</f>
        <v>2.0499999999999998</v>
      </c>
      <c r="F287" s="3">
        <f>cukier[[#This Row],[cena]]*cukier[[#This Row],[ilosc sprzedanego cukru kg]]</f>
        <v>879.44999999999993</v>
      </c>
      <c r="G287" s="3"/>
    </row>
    <row r="288" spans="1:9" x14ac:dyDescent="0.35">
      <c r="A288" s="1">
        <v>38875</v>
      </c>
      <c r="B288" s="2" t="s">
        <v>10</v>
      </c>
      <c r="C288">
        <v>63</v>
      </c>
      <c r="D288">
        <f>YEAR(cukier[[#This Row],[data]])</f>
        <v>2006</v>
      </c>
      <c r="E288" s="3">
        <f>VLOOKUP(D288, cennik__25[#All], 2, 0)</f>
        <v>2.0499999999999998</v>
      </c>
      <c r="F288" s="3">
        <f>cukier[[#This Row],[cena]]*cukier[[#This Row],[ilosc sprzedanego cukru kg]]</f>
        <v>129.14999999999998</v>
      </c>
      <c r="G288" s="3"/>
    </row>
    <row r="289" spans="1:7" x14ac:dyDescent="0.35">
      <c r="A289" s="1">
        <v>38878</v>
      </c>
      <c r="B289" s="2" t="s">
        <v>32</v>
      </c>
      <c r="C289">
        <v>106</v>
      </c>
      <c r="D289">
        <f>YEAR(cukier[[#This Row],[data]])</f>
        <v>2006</v>
      </c>
      <c r="E289" s="3">
        <f>VLOOKUP(D289, cennik__25[#All], 2, 0)</f>
        <v>2.0499999999999998</v>
      </c>
      <c r="F289" s="3">
        <f>cukier[[#This Row],[cena]]*cukier[[#This Row],[ilosc sprzedanego cukru kg]]</f>
        <v>217.29999999999998</v>
      </c>
      <c r="G289" s="3"/>
    </row>
    <row r="290" spans="1:7" x14ac:dyDescent="0.35">
      <c r="A290" s="1">
        <v>38886</v>
      </c>
      <c r="B290" s="2" t="s">
        <v>24</v>
      </c>
      <c r="C290">
        <v>136</v>
      </c>
      <c r="D290">
        <f>YEAR(cukier[[#This Row],[data]])</f>
        <v>2006</v>
      </c>
      <c r="E290" s="3">
        <f>VLOOKUP(D290, cennik__25[#All], 2, 0)</f>
        <v>2.0499999999999998</v>
      </c>
      <c r="F290" s="3">
        <f>cukier[[#This Row],[cena]]*cukier[[#This Row],[ilosc sprzedanego cukru kg]]</f>
        <v>278.79999999999995</v>
      </c>
      <c r="G290" s="3"/>
    </row>
    <row r="291" spans="1:7" x14ac:dyDescent="0.35">
      <c r="A291" s="1">
        <v>38887</v>
      </c>
      <c r="B291" s="2" t="s">
        <v>116</v>
      </c>
      <c r="C291">
        <v>7</v>
      </c>
      <c r="D291">
        <f>YEAR(cukier[[#This Row],[data]])</f>
        <v>2006</v>
      </c>
      <c r="E291" s="3">
        <f>VLOOKUP(D291, cennik__25[#All], 2, 0)</f>
        <v>2.0499999999999998</v>
      </c>
      <c r="F291" s="3">
        <f>cukier[[#This Row],[cena]]*cukier[[#This Row],[ilosc sprzedanego cukru kg]]</f>
        <v>14.349999999999998</v>
      </c>
      <c r="G291" s="3"/>
    </row>
    <row r="292" spans="1:7" x14ac:dyDescent="0.35">
      <c r="A292" s="1">
        <v>38896</v>
      </c>
      <c r="B292" s="2" t="s">
        <v>14</v>
      </c>
      <c r="C292">
        <v>114</v>
      </c>
      <c r="D292">
        <f>YEAR(cukier[[#This Row],[data]])</f>
        <v>2006</v>
      </c>
      <c r="E292" s="3">
        <f>VLOOKUP(D292, cennik__25[#All], 2, 0)</f>
        <v>2.0499999999999998</v>
      </c>
      <c r="F292" s="3">
        <f>cukier[[#This Row],[cena]]*cukier[[#This Row],[ilosc sprzedanego cukru kg]]</f>
        <v>233.7</v>
      </c>
      <c r="G292" s="3"/>
    </row>
    <row r="293" spans="1:7" x14ac:dyDescent="0.35">
      <c r="A293" s="1">
        <v>38896</v>
      </c>
      <c r="B293" s="2" t="s">
        <v>117</v>
      </c>
      <c r="C293">
        <v>12</v>
      </c>
      <c r="D293">
        <f>YEAR(cukier[[#This Row],[data]])</f>
        <v>2006</v>
      </c>
      <c r="E293" s="3">
        <f>VLOOKUP(D293, cennik__25[#All], 2, 0)</f>
        <v>2.0499999999999998</v>
      </c>
      <c r="F293" s="3">
        <f>cukier[[#This Row],[cena]]*cukier[[#This Row],[ilosc sprzedanego cukru kg]]</f>
        <v>24.599999999999998</v>
      </c>
      <c r="G293" s="3"/>
    </row>
    <row r="294" spans="1:7" x14ac:dyDescent="0.35">
      <c r="A294" s="1">
        <v>38902</v>
      </c>
      <c r="B294" s="2" t="s">
        <v>11</v>
      </c>
      <c r="C294">
        <v>443</v>
      </c>
      <c r="D294">
        <f>YEAR(cukier[[#This Row],[data]])</f>
        <v>2006</v>
      </c>
      <c r="E294" s="3">
        <f>VLOOKUP(D294, cennik__25[#All], 2, 0)</f>
        <v>2.0499999999999998</v>
      </c>
      <c r="F294" s="3">
        <f>cukier[[#This Row],[cena]]*cukier[[#This Row],[ilosc sprzedanego cukru kg]]</f>
        <v>908.15</v>
      </c>
      <c r="G294" s="3"/>
    </row>
    <row r="295" spans="1:7" x14ac:dyDescent="0.35">
      <c r="A295" s="1">
        <v>38904</v>
      </c>
      <c r="B295" s="2" t="s">
        <v>54</v>
      </c>
      <c r="C295">
        <v>73</v>
      </c>
      <c r="D295">
        <f>YEAR(cukier[[#This Row],[data]])</f>
        <v>2006</v>
      </c>
      <c r="E295" s="3">
        <f>VLOOKUP(D295, cennik__25[#All], 2, 0)</f>
        <v>2.0499999999999998</v>
      </c>
      <c r="F295" s="3">
        <f>cukier[[#This Row],[cena]]*cukier[[#This Row],[ilosc sprzedanego cukru kg]]</f>
        <v>149.64999999999998</v>
      </c>
      <c r="G295" s="3"/>
    </row>
    <row r="296" spans="1:7" x14ac:dyDescent="0.35">
      <c r="A296" s="1">
        <v>38907</v>
      </c>
      <c r="B296" s="2" t="s">
        <v>118</v>
      </c>
      <c r="C296">
        <v>15</v>
      </c>
      <c r="D296">
        <f>YEAR(cukier[[#This Row],[data]])</f>
        <v>2006</v>
      </c>
      <c r="E296" s="3">
        <f>VLOOKUP(D296, cennik__25[#All], 2, 0)</f>
        <v>2.0499999999999998</v>
      </c>
      <c r="F296" s="3">
        <f>cukier[[#This Row],[cena]]*cukier[[#This Row],[ilosc sprzedanego cukru kg]]</f>
        <v>30.749999999999996</v>
      </c>
      <c r="G296" s="3"/>
    </row>
    <row r="297" spans="1:7" x14ac:dyDescent="0.35">
      <c r="A297" s="1">
        <v>38907</v>
      </c>
      <c r="B297" s="2" t="s">
        <v>119</v>
      </c>
      <c r="C297">
        <v>9</v>
      </c>
      <c r="D297">
        <f>YEAR(cukier[[#This Row],[data]])</f>
        <v>2006</v>
      </c>
      <c r="E297" s="3">
        <f>VLOOKUP(D297, cennik__25[#All], 2, 0)</f>
        <v>2.0499999999999998</v>
      </c>
      <c r="F297" s="3">
        <f>cukier[[#This Row],[cena]]*cukier[[#This Row],[ilosc sprzedanego cukru kg]]</f>
        <v>18.45</v>
      </c>
      <c r="G297" s="3"/>
    </row>
    <row r="298" spans="1:7" x14ac:dyDescent="0.35">
      <c r="A298" s="1">
        <v>38908</v>
      </c>
      <c r="B298" s="2" t="s">
        <v>120</v>
      </c>
      <c r="C298">
        <v>20</v>
      </c>
      <c r="D298">
        <f>YEAR(cukier[[#This Row],[data]])</f>
        <v>2006</v>
      </c>
      <c r="E298" s="3">
        <f>VLOOKUP(D298, cennik__25[#All], 2, 0)</f>
        <v>2.0499999999999998</v>
      </c>
      <c r="F298" s="3">
        <f>cukier[[#This Row],[cena]]*cukier[[#This Row],[ilosc sprzedanego cukru kg]]</f>
        <v>41</v>
      </c>
      <c r="G298" s="3"/>
    </row>
    <row r="299" spans="1:7" x14ac:dyDescent="0.35">
      <c r="A299" s="1">
        <v>38910</v>
      </c>
      <c r="B299" s="2" t="s">
        <v>121</v>
      </c>
      <c r="C299">
        <v>9</v>
      </c>
      <c r="D299">
        <f>YEAR(cukier[[#This Row],[data]])</f>
        <v>2006</v>
      </c>
      <c r="E299" s="3">
        <f>VLOOKUP(D299, cennik__25[#All], 2, 0)</f>
        <v>2.0499999999999998</v>
      </c>
      <c r="F299" s="3">
        <f>cukier[[#This Row],[cena]]*cukier[[#This Row],[ilosc sprzedanego cukru kg]]</f>
        <v>18.45</v>
      </c>
      <c r="G299" s="3"/>
    </row>
    <row r="300" spans="1:7" x14ac:dyDescent="0.35">
      <c r="A300" s="1">
        <v>38911</v>
      </c>
      <c r="B300" s="2" t="s">
        <v>122</v>
      </c>
      <c r="C300">
        <v>88</v>
      </c>
      <c r="D300">
        <f>YEAR(cukier[[#This Row],[data]])</f>
        <v>2006</v>
      </c>
      <c r="E300" s="3">
        <f>VLOOKUP(D300, cennik__25[#All], 2, 0)</f>
        <v>2.0499999999999998</v>
      </c>
      <c r="F300" s="3">
        <f>cukier[[#This Row],[cena]]*cukier[[#This Row],[ilosc sprzedanego cukru kg]]</f>
        <v>180.39999999999998</v>
      </c>
      <c r="G300" s="3"/>
    </row>
    <row r="301" spans="1:7" x14ac:dyDescent="0.35">
      <c r="A301" s="1">
        <v>38911</v>
      </c>
      <c r="B301" s="2" t="s">
        <v>9</v>
      </c>
      <c r="C301">
        <v>139</v>
      </c>
      <c r="D301">
        <f>YEAR(cukier[[#This Row],[data]])</f>
        <v>2006</v>
      </c>
      <c r="E301" s="3">
        <f>VLOOKUP(D301, cennik__25[#All], 2, 0)</f>
        <v>2.0499999999999998</v>
      </c>
      <c r="F301" s="3">
        <f>cukier[[#This Row],[cena]]*cukier[[#This Row],[ilosc sprzedanego cukru kg]]</f>
        <v>284.95</v>
      </c>
      <c r="G301" s="3"/>
    </row>
    <row r="302" spans="1:7" x14ac:dyDescent="0.35">
      <c r="A302" s="1">
        <v>38912</v>
      </c>
      <c r="B302" s="2" t="s">
        <v>24</v>
      </c>
      <c r="C302">
        <v>346</v>
      </c>
      <c r="D302">
        <f>YEAR(cukier[[#This Row],[data]])</f>
        <v>2006</v>
      </c>
      <c r="E302" s="3">
        <f>VLOOKUP(D302, cennik__25[#All], 2, 0)</f>
        <v>2.0499999999999998</v>
      </c>
      <c r="F302" s="3">
        <f>cukier[[#This Row],[cena]]*cukier[[#This Row],[ilosc sprzedanego cukru kg]]</f>
        <v>709.3</v>
      </c>
      <c r="G302" s="3"/>
    </row>
    <row r="303" spans="1:7" x14ac:dyDescent="0.35">
      <c r="A303" s="1">
        <v>38918</v>
      </c>
      <c r="B303" s="2" t="s">
        <v>123</v>
      </c>
      <c r="C303">
        <v>3</v>
      </c>
      <c r="D303">
        <f>YEAR(cukier[[#This Row],[data]])</f>
        <v>2006</v>
      </c>
      <c r="E303" s="3">
        <f>VLOOKUP(D303, cennik__25[#All], 2, 0)</f>
        <v>2.0499999999999998</v>
      </c>
      <c r="F303" s="3">
        <f>cukier[[#This Row],[cena]]*cukier[[#This Row],[ilosc sprzedanego cukru kg]]</f>
        <v>6.1499999999999995</v>
      </c>
      <c r="G303" s="3"/>
    </row>
    <row r="304" spans="1:7" x14ac:dyDescent="0.35">
      <c r="A304" s="1">
        <v>38918</v>
      </c>
      <c r="B304" s="2" t="s">
        <v>124</v>
      </c>
      <c r="C304">
        <v>9</v>
      </c>
      <c r="D304">
        <f>YEAR(cukier[[#This Row],[data]])</f>
        <v>2006</v>
      </c>
      <c r="E304" s="3">
        <f>VLOOKUP(D304, cennik__25[#All], 2, 0)</f>
        <v>2.0499999999999998</v>
      </c>
      <c r="F304" s="3">
        <f>cukier[[#This Row],[cena]]*cukier[[#This Row],[ilosc sprzedanego cukru kg]]</f>
        <v>18.45</v>
      </c>
      <c r="G304" s="3"/>
    </row>
    <row r="305" spans="1:7" x14ac:dyDescent="0.35">
      <c r="A305" s="1">
        <v>38918</v>
      </c>
      <c r="B305" s="2" t="s">
        <v>11</v>
      </c>
      <c r="C305">
        <v>323</v>
      </c>
      <c r="D305">
        <f>YEAR(cukier[[#This Row],[data]])</f>
        <v>2006</v>
      </c>
      <c r="E305" s="3">
        <f>VLOOKUP(D305, cennik__25[#All], 2, 0)</f>
        <v>2.0499999999999998</v>
      </c>
      <c r="F305" s="3">
        <f>cukier[[#This Row],[cena]]*cukier[[#This Row],[ilosc sprzedanego cukru kg]]</f>
        <v>662.15</v>
      </c>
      <c r="G305" s="3"/>
    </row>
    <row r="306" spans="1:7" x14ac:dyDescent="0.35">
      <c r="A306" s="1">
        <v>38919</v>
      </c>
      <c r="B306" s="2" t="s">
        <v>104</v>
      </c>
      <c r="C306">
        <v>382</v>
      </c>
      <c r="D306">
        <f>YEAR(cukier[[#This Row],[data]])</f>
        <v>2006</v>
      </c>
      <c r="E306" s="3">
        <f>VLOOKUP(D306, cennik__25[#All], 2, 0)</f>
        <v>2.0499999999999998</v>
      </c>
      <c r="F306" s="3">
        <f>cukier[[#This Row],[cena]]*cukier[[#This Row],[ilosc sprzedanego cukru kg]]</f>
        <v>783.09999999999991</v>
      </c>
      <c r="G306" s="3"/>
    </row>
    <row r="307" spans="1:7" x14ac:dyDescent="0.35">
      <c r="A307" s="1">
        <v>38923</v>
      </c>
      <c r="B307" s="2" t="s">
        <v>19</v>
      </c>
      <c r="C307">
        <v>296</v>
      </c>
      <c r="D307">
        <f>YEAR(cukier[[#This Row],[data]])</f>
        <v>2006</v>
      </c>
      <c r="E307" s="3">
        <f>VLOOKUP(D307, cennik__25[#All], 2, 0)</f>
        <v>2.0499999999999998</v>
      </c>
      <c r="F307" s="3">
        <f>cukier[[#This Row],[cena]]*cukier[[#This Row],[ilosc sprzedanego cukru kg]]</f>
        <v>606.79999999999995</v>
      </c>
      <c r="G307" s="3"/>
    </row>
    <row r="308" spans="1:7" x14ac:dyDescent="0.35">
      <c r="A308" s="1">
        <v>38924</v>
      </c>
      <c r="B308" s="2" t="s">
        <v>7</v>
      </c>
      <c r="C308">
        <v>121</v>
      </c>
      <c r="D308">
        <f>YEAR(cukier[[#This Row],[data]])</f>
        <v>2006</v>
      </c>
      <c r="E308" s="3">
        <f>VLOOKUP(D308, cennik__25[#All], 2, 0)</f>
        <v>2.0499999999999998</v>
      </c>
      <c r="F308" s="3">
        <f>cukier[[#This Row],[cena]]*cukier[[#This Row],[ilosc sprzedanego cukru kg]]</f>
        <v>248.04999999999998</v>
      </c>
      <c r="G308" s="3"/>
    </row>
    <row r="309" spans="1:7" x14ac:dyDescent="0.35">
      <c r="A309" s="1">
        <v>38924</v>
      </c>
      <c r="B309" s="2" t="s">
        <v>27</v>
      </c>
      <c r="C309">
        <v>157</v>
      </c>
      <c r="D309">
        <f>YEAR(cukier[[#This Row],[data]])</f>
        <v>2006</v>
      </c>
      <c r="E309" s="3">
        <f>VLOOKUP(D309, cennik__25[#All], 2, 0)</f>
        <v>2.0499999999999998</v>
      </c>
      <c r="F309" s="3">
        <f>cukier[[#This Row],[cena]]*cukier[[#This Row],[ilosc sprzedanego cukru kg]]</f>
        <v>321.84999999999997</v>
      </c>
      <c r="G309" s="3"/>
    </row>
    <row r="310" spans="1:7" x14ac:dyDescent="0.35">
      <c r="A310" s="1">
        <v>38926</v>
      </c>
      <c r="B310" s="2" t="s">
        <v>11</v>
      </c>
      <c r="C310">
        <v>497</v>
      </c>
      <c r="D310">
        <f>YEAR(cukier[[#This Row],[data]])</f>
        <v>2006</v>
      </c>
      <c r="E310" s="3">
        <f>VLOOKUP(D310, cennik__25[#All], 2, 0)</f>
        <v>2.0499999999999998</v>
      </c>
      <c r="F310" s="3">
        <f>cukier[[#This Row],[cena]]*cukier[[#This Row],[ilosc sprzedanego cukru kg]]</f>
        <v>1018.8499999999999</v>
      </c>
      <c r="G310" s="3"/>
    </row>
    <row r="311" spans="1:7" x14ac:dyDescent="0.35">
      <c r="A311" s="1">
        <v>38927</v>
      </c>
      <c r="B311" s="2" t="s">
        <v>11</v>
      </c>
      <c r="C311">
        <v>103</v>
      </c>
      <c r="D311">
        <f>YEAR(cukier[[#This Row],[data]])</f>
        <v>2006</v>
      </c>
      <c r="E311" s="3">
        <f>VLOOKUP(D311, cennik__25[#All], 2, 0)</f>
        <v>2.0499999999999998</v>
      </c>
      <c r="F311" s="3">
        <f>cukier[[#This Row],[cena]]*cukier[[#This Row],[ilosc sprzedanego cukru kg]]</f>
        <v>211.14999999999998</v>
      </c>
      <c r="G311" s="3"/>
    </row>
    <row r="312" spans="1:7" x14ac:dyDescent="0.35">
      <c r="A312" s="1">
        <v>38928</v>
      </c>
      <c r="B312" s="2" t="s">
        <v>32</v>
      </c>
      <c r="C312">
        <v>142</v>
      </c>
      <c r="D312">
        <f>YEAR(cukier[[#This Row],[data]])</f>
        <v>2006</v>
      </c>
      <c r="E312" s="3">
        <f>VLOOKUP(D312, cennik__25[#All], 2, 0)</f>
        <v>2.0499999999999998</v>
      </c>
      <c r="F312" s="3">
        <f>cukier[[#This Row],[cena]]*cukier[[#This Row],[ilosc sprzedanego cukru kg]]</f>
        <v>291.09999999999997</v>
      </c>
      <c r="G312" s="3"/>
    </row>
    <row r="313" spans="1:7" x14ac:dyDescent="0.35">
      <c r="A313" s="1">
        <v>38929</v>
      </c>
      <c r="B313" s="2" t="s">
        <v>25</v>
      </c>
      <c r="C313">
        <v>144</v>
      </c>
      <c r="D313">
        <f>YEAR(cukier[[#This Row],[data]])</f>
        <v>2006</v>
      </c>
      <c r="E313" s="3">
        <f>VLOOKUP(D313, cennik__25[#All], 2, 0)</f>
        <v>2.0499999999999998</v>
      </c>
      <c r="F313" s="3">
        <f>cukier[[#This Row],[cena]]*cukier[[#This Row],[ilosc sprzedanego cukru kg]]</f>
        <v>295.2</v>
      </c>
      <c r="G313" s="3"/>
    </row>
    <row r="314" spans="1:7" x14ac:dyDescent="0.35">
      <c r="A314" s="1">
        <v>38931</v>
      </c>
      <c r="B314" s="2" t="s">
        <v>102</v>
      </c>
      <c r="C314">
        <v>8</v>
      </c>
      <c r="D314">
        <f>YEAR(cukier[[#This Row],[data]])</f>
        <v>2006</v>
      </c>
      <c r="E314" s="3">
        <f>VLOOKUP(D314, cennik__25[#All], 2, 0)</f>
        <v>2.0499999999999998</v>
      </c>
      <c r="F314" s="3">
        <f>cukier[[#This Row],[cena]]*cukier[[#This Row],[ilosc sprzedanego cukru kg]]</f>
        <v>16.399999999999999</v>
      </c>
      <c r="G314" s="3"/>
    </row>
    <row r="315" spans="1:7" x14ac:dyDescent="0.35">
      <c r="A315" s="1">
        <v>38936</v>
      </c>
      <c r="B315" s="2" t="s">
        <v>57</v>
      </c>
      <c r="C315">
        <v>172</v>
      </c>
      <c r="D315">
        <f>YEAR(cukier[[#This Row],[data]])</f>
        <v>2006</v>
      </c>
      <c r="E315" s="3">
        <f>VLOOKUP(D315, cennik__25[#All], 2, 0)</f>
        <v>2.0499999999999998</v>
      </c>
      <c r="F315" s="3">
        <f>cukier[[#This Row],[cena]]*cukier[[#This Row],[ilosc sprzedanego cukru kg]]</f>
        <v>352.59999999999997</v>
      </c>
      <c r="G315" s="3"/>
    </row>
    <row r="316" spans="1:7" x14ac:dyDescent="0.35">
      <c r="A316" s="1">
        <v>38940</v>
      </c>
      <c r="B316" s="2" t="s">
        <v>9</v>
      </c>
      <c r="C316">
        <v>290</v>
      </c>
      <c r="D316">
        <f>YEAR(cukier[[#This Row],[data]])</f>
        <v>2006</v>
      </c>
      <c r="E316" s="3">
        <f>VLOOKUP(D316, cennik__25[#All], 2, 0)</f>
        <v>2.0499999999999998</v>
      </c>
      <c r="F316" s="3">
        <f>cukier[[#This Row],[cena]]*cukier[[#This Row],[ilosc sprzedanego cukru kg]]</f>
        <v>594.5</v>
      </c>
      <c r="G316" s="3"/>
    </row>
    <row r="317" spans="1:7" x14ac:dyDescent="0.35">
      <c r="A317" s="1">
        <v>38942</v>
      </c>
      <c r="B317" s="2" t="s">
        <v>16</v>
      </c>
      <c r="C317">
        <v>422</v>
      </c>
      <c r="D317">
        <f>YEAR(cukier[[#This Row],[data]])</f>
        <v>2006</v>
      </c>
      <c r="E317" s="3">
        <f>VLOOKUP(D317, cennik__25[#All], 2, 0)</f>
        <v>2.0499999999999998</v>
      </c>
      <c r="F317" s="3">
        <f>cukier[[#This Row],[cena]]*cukier[[#This Row],[ilosc sprzedanego cukru kg]]</f>
        <v>865.09999999999991</v>
      </c>
      <c r="G317" s="3"/>
    </row>
    <row r="318" spans="1:7" x14ac:dyDescent="0.35">
      <c r="A318" s="1">
        <v>38945</v>
      </c>
      <c r="B318" s="2" t="s">
        <v>111</v>
      </c>
      <c r="C318">
        <v>12</v>
      </c>
      <c r="D318">
        <f>YEAR(cukier[[#This Row],[data]])</f>
        <v>2006</v>
      </c>
      <c r="E318" s="3">
        <f>VLOOKUP(D318, cennik__25[#All], 2, 0)</f>
        <v>2.0499999999999998</v>
      </c>
      <c r="F318" s="3">
        <f>cukier[[#This Row],[cena]]*cukier[[#This Row],[ilosc sprzedanego cukru kg]]</f>
        <v>24.599999999999998</v>
      </c>
      <c r="G318" s="3"/>
    </row>
    <row r="319" spans="1:7" x14ac:dyDescent="0.35">
      <c r="A319" s="1">
        <v>38948</v>
      </c>
      <c r="B319" s="2" t="s">
        <v>57</v>
      </c>
      <c r="C319">
        <v>104</v>
      </c>
      <c r="D319">
        <f>YEAR(cukier[[#This Row],[data]])</f>
        <v>2006</v>
      </c>
      <c r="E319" s="3">
        <f>VLOOKUP(D319, cennik__25[#All], 2, 0)</f>
        <v>2.0499999999999998</v>
      </c>
      <c r="F319" s="3">
        <f>cukier[[#This Row],[cena]]*cukier[[#This Row],[ilosc sprzedanego cukru kg]]</f>
        <v>213.2</v>
      </c>
      <c r="G319" s="3"/>
    </row>
    <row r="320" spans="1:7" x14ac:dyDescent="0.35">
      <c r="A320" s="1">
        <v>38949</v>
      </c>
      <c r="B320" s="2" t="s">
        <v>37</v>
      </c>
      <c r="C320">
        <v>97</v>
      </c>
      <c r="D320">
        <f>YEAR(cukier[[#This Row],[data]])</f>
        <v>2006</v>
      </c>
      <c r="E320" s="3">
        <f>VLOOKUP(D320, cennik__25[#All], 2, 0)</f>
        <v>2.0499999999999998</v>
      </c>
      <c r="F320" s="3">
        <f>cukier[[#This Row],[cena]]*cukier[[#This Row],[ilosc sprzedanego cukru kg]]</f>
        <v>198.85</v>
      </c>
      <c r="G320" s="3"/>
    </row>
    <row r="321" spans="1:7" x14ac:dyDescent="0.35">
      <c r="A321" s="1">
        <v>38950</v>
      </c>
      <c r="B321" s="2" t="s">
        <v>28</v>
      </c>
      <c r="C321">
        <v>179</v>
      </c>
      <c r="D321">
        <f>YEAR(cukier[[#This Row],[data]])</f>
        <v>2006</v>
      </c>
      <c r="E321" s="3">
        <f>VLOOKUP(D321, cennik__25[#All], 2, 0)</f>
        <v>2.0499999999999998</v>
      </c>
      <c r="F321" s="3">
        <f>cukier[[#This Row],[cena]]*cukier[[#This Row],[ilosc sprzedanego cukru kg]]</f>
        <v>366.95</v>
      </c>
      <c r="G321" s="3"/>
    </row>
    <row r="322" spans="1:7" x14ac:dyDescent="0.35">
      <c r="A322" s="1">
        <v>38953</v>
      </c>
      <c r="B322" s="2" t="s">
        <v>52</v>
      </c>
      <c r="C322">
        <v>256</v>
      </c>
      <c r="D322">
        <f>YEAR(cukier[[#This Row],[data]])</f>
        <v>2006</v>
      </c>
      <c r="E322" s="3">
        <f>VLOOKUP(D322, cennik__25[#All], 2, 0)</f>
        <v>2.0499999999999998</v>
      </c>
      <c r="F322" s="3">
        <f>cukier[[#This Row],[cena]]*cukier[[#This Row],[ilosc sprzedanego cukru kg]]</f>
        <v>524.79999999999995</v>
      </c>
      <c r="G322" s="3"/>
    </row>
    <row r="323" spans="1:7" x14ac:dyDescent="0.35">
      <c r="A323" s="1">
        <v>38954</v>
      </c>
      <c r="B323" s="2" t="s">
        <v>115</v>
      </c>
      <c r="C323">
        <v>20</v>
      </c>
      <c r="D323">
        <f>YEAR(cukier[[#This Row],[data]])</f>
        <v>2006</v>
      </c>
      <c r="E323" s="3">
        <f>VLOOKUP(D323, cennik__25[#All], 2, 0)</f>
        <v>2.0499999999999998</v>
      </c>
      <c r="F323" s="3">
        <f>cukier[[#This Row],[cena]]*cukier[[#This Row],[ilosc sprzedanego cukru kg]]</f>
        <v>41</v>
      </c>
      <c r="G323" s="3"/>
    </row>
    <row r="324" spans="1:7" x14ac:dyDescent="0.35">
      <c r="A324" s="1">
        <v>38954</v>
      </c>
      <c r="B324" s="2" t="s">
        <v>107</v>
      </c>
      <c r="C324">
        <v>10</v>
      </c>
      <c r="D324">
        <f>YEAR(cukier[[#This Row],[data]])</f>
        <v>2006</v>
      </c>
      <c r="E324" s="3">
        <f>VLOOKUP(D324, cennik__25[#All], 2, 0)</f>
        <v>2.0499999999999998</v>
      </c>
      <c r="F324" s="3">
        <f>cukier[[#This Row],[cena]]*cukier[[#This Row],[ilosc sprzedanego cukru kg]]</f>
        <v>20.5</v>
      </c>
      <c r="G324" s="3"/>
    </row>
    <row r="325" spans="1:7" x14ac:dyDescent="0.35">
      <c r="A325" s="1">
        <v>38955</v>
      </c>
      <c r="B325" s="2" t="s">
        <v>9</v>
      </c>
      <c r="C325">
        <v>407</v>
      </c>
      <c r="D325">
        <f>YEAR(cukier[[#This Row],[data]])</f>
        <v>2006</v>
      </c>
      <c r="E325" s="3">
        <f>VLOOKUP(D325, cennik__25[#All], 2, 0)</f>
        <v>2.0499999999999998</v>
      </c>
      <c r="F325" s="3">
        <f>cukier[[#This Row],[cena]]*cukier[[#This Row],[ilosc sprzedanego cukru kg]]</f>
        <v>834.34999999999991</v>
      </c>
      <c r="G325" s="3"/>
    </row>
    <row r="326" spans="1:7" x14ac:dyDescent="0.35">
      <c r="A326" s="1">
        <v>38956</v>
      </c>
      <c r="B326" s="2" t="s">
        <v>24</v>
      </c>
      <c r="C326">
        <v>297</v>
      </c>
      <c r="D326">
        <f>YEAR(cukier[[#This Row],[data]])</f>
        <v>2006</v>
      </c>
      <c r="E326" s="3">
        <f>VLOOKUP(D326, cennik__25[#All], 2, 0)</f>
        <v>2.0499999999999998</v>
      </c>
      <c r="F326" s="3">
        <f>cukier[[#This Row],[cena]]*cukier[[#This Row],[ilosc sprzedanego cukru kg]]</f>
        <v>608.84999999999991</v>
      </c>
      <c r="G326" s="3"/>
    </row>
    <row r="327" spans="1:7" x14ac:dyDescent="0.35">
      <c r="A327" s="1">
        <v>38956</v>
      </c>
      <c r="B327" s="2" t="s">
        <v>73</v>
      </c>
      <c r="C327">
        <v>133</v>
      </c>
      <c r="D327">
        <f>YEAR(cukier[[#This Row],[data]])</f>
        <v>2006</v>
      </c>
      <c r="E327" s="3">
        <f>VLOOKUP(D327, cennik__25[#All], 2, 0)</f>
        <v>2.0499999999999998</v>
      </c>
      <c r="F327" s="3">
        <f>cukier[[#This Row],[cena]]*cukier[[#This Row],[ilosc sprzedanego cukru kg]]</f>
        <v>272.64999999999998</v>
      </c>
      <c r="G327" s="3"/>
    </row>
    <row r="328" spans="1:7" x14ac:dyDescent="0.35">
      <c r="A328" s="1">
        <v>38956</v>
      </c>
      <c r="B328" s="2" t="s">
        <v>37</v>
      </c>
      <c r="C328">
        <v>33</v>
      </c>
      <c r="D328">
        <f>YEAR(cukier[[#This Row],[data]])</f>
        <v>2006</v>
      </c>
      <c r="E328" s="3">
        <f>VLOOKUP(D328, cennik__25[#All], 2, 0)</f>
        <v>2.0499999999999998</v>
      </c>
      <c r="F328" s="3">
        <f>cukier[[#This Row],[cena]]*cukier[[#This Row],[ilosc sprzedanego cukru kg]]</f>
        <v>67.649999999999991</v>
      </c>
      <c r="G328" s="3"/>
    </row>
    <row r="329" spans="1:7" x14ac:dyDescent="0.35">
      <c r="A329" s="1">
        <v>38959</v>
      </c>
      <c r="B329" s="2" t="s">
        <v>16</v>
      </c>
      <c r="C329">
        <v>220</v>
      </c>
      <c r="D329">
        <f>YEAR(cukier[[#This Row],[data]])</f>
        <v>2006</v>
      </c>
      <c r="E329" s="3">
        <f>VLOOKUP(D329, cennik__25[#All], 2, 0)</f>
        <v>2.0499999999999998</v>
      </c>
      <c r="F329" s="3">
        <f>cukier[[#This Row],[cena]]*cukier[[#This Row],[ilosc sprzedanego cukru kg]]</f>
        <v>450.99999999999994</v>
      </c>
      <c r="G329" s="3"/>
    </row>
    <row r="330" spans="1:7" x14ac:dyDescent="0.35">
      <c r="A330" s="1">
        <v>38959</v>
      </c>
      <c r="B330" s="2" t="s">
        <v>30</v>
      </c>
      <c r="C330">
        <v>114</v>
      </c>
      <c r="D330">
        <f>YEAR(cukier[[#This Row],[data]])</f>
        <v>2006</v>
      </c>
      <c r="E330" s="3">
        <f>VLOOKUP(D330, cennik__25[#All], 2, 0)</f>
        <v>2.0499999999999998</v>
      </c>
      <c r="F330" s="3">
        <f>cukier[[#This Row],[cena]]*cukier[[#This Row],[ilosc sprzedanego cukru kg]]</f>
        <v>233.7</v>
      </c>
      <c r="G330" s="3"/>
    </row>
    <row r="331" spans="1:7" x14ac:dyDescent="0.35">
      <c r="A331" s="1">
        <v>38962</v>
      </c>
      <c r="B331" s="2" t="s">
        <v>10</v>
      </c>
      <c r="C331">
        <v>130</v>
      </c>
      <c r="D331">
        <f>YEAR(cukier[[#This Row],[data]])</f>
        <v>2006</v>
      </c>
      <c r="E331" s="3">
        <f>VLOOKUP(D331, cennik__25[#All], 2, 0)</f>
        <v>2.0499999999999998</v>
      </c>
      <c r="F331" s="3">
        <f>cukier[[#This Row],[cena]]*cukier[[#This Row],[ilosc sprzedanego cukru kg]]</f>
        <v>266.5</v>
      </c>
      <c r="G331" s="3"/>
    </row>
    <row r="332" spans="1:7" x14ac:dyDescent="0.35">
      <c r="A332" s="1">
        <v>38962</v>
      </c>
      <c r="B332" s="2" t="s">
        <v>32</v>
      </c>
      <c r="C332">
        <v>52</v>
      </c>
      <c r="D332">
        <f>YEAR(cukier[[#This Row],[data]])</f>
        <v>2006</v>
      </c>
      <c r="E332" s="3">
        <f>VLOOKUP(D332, cennik__25[#All], 2, 0)</f>
        <v>2.0499999999999998</v>
      </c>
      <c r="F332" s="3">
        <f>cukier[[#This Row],[cena]]*cukier[[#This Row],[ilosc sprzedanego cukru kg]]</f>
        <v>106.6</v>
      </c>
      <c r="G332" s="3"/>
    </row>
    <row r="333" spans="1:7" x14ac:dyDescent="0.35">
      <c r="A333" s="1">
        <v>38962</v>
      </c>
      <c r="B333" s="2" t="s">
        <v>30</v>
      </c>
      <c r="C333">
        <v>33</v>
      </c>
      <c r="D333">
        <f>YEAR(cukier[[#This Row],[data]])</f>
        <v>2006</v>
      </c>
      <c r="E333" s="3">
        <f>VLOOKUP(D333, cennik__25[#All], 2, 0)</f>
        <v>2.0499999999999998</v>
      </c>
      <c r="F333" s="3">
        <f>cukier[[#This Row],[cena]]*cukier[[#This Row],[ilosc sprzedanego cukru kg]]</f>
        <v>67.649999999999991</v>
      </c>
      <c r="G333" s="3"/>
    </row>
    <row r="334" spans="1:7" x14ac:dyDescent="0.35">
      <c r="A334" s="1">
        <v>38963</v>
      </c>
      <c r="B334" s="2" t="s">
        <v>63</v>
      </c>
      <c r="C334">
        <v>57</v>
      </c>
      <c r="D334">
        <f>YEAR(cukier[[#This Row],[data]])</f>
        <v>2006</v>
      </c>
      <c r="E334" s="3">
        <f>VLOOKUP(D334, cennik__25[#All], 2, 0)</f>
        <v>2.0499999999999998</v>
      </c>
      <c r="F334" s="3">
        <f>cukier[[#This Row],[cena]]*cukier[[#This Row],[ilosc sprzedanego cukru kg]]</f>
        <v>116.85</v>
      </c>
      <c r="G334" s="3"/>
    </row>
    <row r="335" spans="1:7" x14ac:dyDescent="0.35">
      <c r="A335" s="1">
        <v>38965</v>
      </c>
      <c r="B335" s="2" t="s">
        <v>125</v>
      </c>
      <c r="C335">
        <v>190</v>
      </c>
      <c r="D335">
        <f>YEAR(cukier[[#This Row],[data]])</f>
        <v>2006</v>
      </c>
      <c r="E335" s="3">
        <f>VLOOKUP(D335, cennik__25[#All], 2, 0)</f>
        <v>2.0499999999999998</v>
      </c>
      <c r="F335" s="3">
        <f>cukier[[#This Row],[cena]]*cukier[[#This Row],[ilosc sprzedanego cukru kg]]</f>
        <v>389.49999999999994</v>
      </c>
      <c r="G335" s="3"/>
    </row>
    <row r="336" spans="1:7" x14ac:dyDescent="0.35">
      <c r="A336" s="1">
        <v>38965</v>
      </c>
      <c r="B336" s="2" t="s">
        <v>86</v>
      </c>
      <c r="C336">
        <v>8</v>
      </c>
      <c r="D336">
        <f>YEAR(cukier[[#This Row],[data]])</f>
        <v>2006</v>
      </c>
      <c r="E336" s="3">
        <f>VLOOKUP(D336, cennik__25[#All], 2, 0)</f>
        <v>2.0499999999999998</v>
      </c>
      <c r="F336" s="3">
        <f>cukier[[#This Row],[cena]]*cukier[[#This Row],[ilosc sprzedanego cukru kg]]</f>
        <v>16.399999999999999</v>
      </c>
      <c r="G336" s="3"/>
    </row>
    <row r="337" spans="1:7" x14ac:dyDescent="0.35">
      <c r="A337" s="1">
        <v>38965</v>
      </c>
      <c r="B337" s="2" t="s">
        <v>9</v>
      </c>
      <c r="C337">
        <v>255</v>
      </c>
      <c r="D337">
        <f>YEAR(cukier[[#This Row],[data]])</f>
        <v>2006</v>
      </c>
      <c r="E337" s="3">
        <f>VLOOKUP(D337, cennik__25[#All], 2, 0)</f>
        <v>2.0499999999999998</v>
      </c>
      <c r="F337" s="3">
        <f>cukier[[#This Row],[cena]]*cukier[[#This Row],[ilosc sprzedanego cukru kg]]</f>
        <v>522.75</v>
      </c>
      <c r="G337" s="3"/>
    </row>
    <row r="338" spans="1:7" x14ac:dyDescent="0.35">
      <c r="A338" s="1">
        <v>38967</v>
      </c>
      <c r="B338" s="2" t="s">
        <v>73</v>
      </c>
      <c r="C338">
        <v>108</v>
      </c>
      <c r="D338">
        <f>YEAR(cukier[[#This Row],[data]])</f>
        <v>2006</v>
      </c>
      <c r="E338" s="3">
        <f>VLOOKUP(D338, cennik__25[#All], 2, 0)</f>
        <v>2.0499999999999998</v>
      </c>
      <c r="F338" s="3">
        <f>cukier[[#This Row],[cena]]*cukier[[#This Row],[ilosc sprzedanego cukru kg]]</f>
        <v>221.39999999999998</v>
      </c>
      <c r="G338" s="3"/>
    </row>
    <row r="339" spans="1:7" x14ac:dyDescent="0.35">
      <c r="A339" s="1">
        <v>38971</v>
      </c>
      <c r="B339" s="2" t="s">
        <v>20</v>
      </c>
      <c r="C339">
        <v>78</v>
      </c>
      <c r="D339">
        <f>YEAR(cukier[[#This Row],[data]])</f>
        <v>2006</v>
      </c>
      <c r="E339" s="3">
        <f>VLOOKUP(D339, cennik__25[#All], 2, 0)</f>
        <v>2.0499999999999998</v>
      </c>
      <c r="F339" s="3">
        <f>cukier[[#This Row],[cena]]*cukier[[#This Row],[ilosc sprzedanego cukru kg]]</f>
        <v>159.89999999999998</v>
      </c>
      <c r="G339" s="3"/>
    </row>
    <row r="340" spans="1:7" x14ac:dyDescent="0.35">
      <c r="A340" s="1">
        <v>38972</v>
      </c>
      <c r="B340" s="2" t="s">
        <v>9</v>
      </c>
      <c r="C340">
        <v>364</v>
      </c>
      <c r="D340">
        <f>YEAR(cukier[[#This Row],[data]])</f>
        <v>2006</v>
      </c>
      <c r="E340" s="3">
        <f>VLOOKUP(D340, cennik__25[#All], 2, 0)</f>
        <v>2.0499999999999998</v>
      </c>
      <c r="F340" s="3">
        <f>cukier[[#This Row],[cena]]*cukier[[#This Row],[ilosc sprzedanego cukru kg]]</f>
        <v>746.19999999999993</v>
      </c>
      <c r="G340" s="3"/>
    </row>
    <row r="341" spans="1:7" x14ac:dyDescent="0.35">
      <c r="A341" s="1">
        <v>38973</v>
      </c>
      <c r="B341" s="2" t="s">
        <v>68</v>
      </c>
      <c r="C341">
        <v>52</v>
      </c>
      <c r="D341">
        <f>YEAR(cukier[[#This Row],[data]])</f>
        <v>2006</v>
      </c>
      <c r="E341" s="3">
        <f>VLOOKUP(D341, cennik__25[#All], 2, 0)</f>
        <v>2.0499999999999998</v>
      </c>
      <c r="F341" s="3">
        <f>cukier[[#This Row],[cena]]*cukier[[#This Row],[ilosc sprzedanego cukru kg]]</f>
        <v>106.6</v>
      </c>
      <c r="G341" s="3"/>
    </row>
    <row r="342" spans="1:7" x14ac:dyDescent="0.35">
      <c r="A342" s="1">
        <v>38974</v>
      </c>
      <c r="B342" s="2" t="s">
        <v>104</v>
      </c>
      <c r="C342">
        <v>343</v>
      </c>
      <c r="D342">
        <f>YEAR(cukier[[#This Row],[data]])</f>
        <v>2006</v>
      </c>
      <c r="E342" s="3">
        <f>VLOOKUP(D342, cennik__25[#All], 2, 0)</f>
        <v>2.0499999999999998</v>
      </c>
      <c r="F342" s="3">
        <f>cukier[[#This Row],[cena]]*cukier[[#This Row],[ilosc sprzedanego cukru kg]]</f>
        <v>703.15</v>
      </c>
      <c r="G342" s="3"/>
    </row>
    <row r="343" spans="1:7" x14ac:dyDescent="0.35">
      <c r="A343" s="1">
        <v>38976</v>
      </c>
      <c r="B343" s="2" t="s">
        <v>54</v>
      </c>
      <c r="C343">
        <v>197</v>
      </c>
      <c r="D343">
        <f>YEAR(cukier[[#This Row],[data]])</f>
        <v>2006</v>
      </c>
      <c r="E343" s="3">
        <f>VLOOKUP(D343, cennik__25[#All], 2, 0)</f>
        <v>2.0499999999999998</v>
      </c>
      <c r="F343" s="3">
        <f>cukier[[#This Row],[cena]]*cukier[[#This Row],[ilosc sprzedanego cukru kg]]</f>
        <v>403.84999999999997</v>
      </c>
      <c r="G343" s="3"/>
    </row>
    <row r="344" spans="1:7" x14ac:dyDescent="0.35">
      <c r="A344" s="1">
        <v>38977</v>
      </c>
      <c r="B344" s="2" t="s">
        <v>126</v>
      </c>
      <c r="C344">
        <v>4</v>
      </c>
      <c r="D344">
        <f>YEAR(cukier[[#This Row],[data]])</f>
        <v>2006</v>
      </c>
      <c r="E344" s="3">
        <f>VLOOKUP(D344, cennik__25[#All], 2, 0)</f>
        <v>2.0499999999999998</v>
      </c>
      <c r="F344" s="3">
        <f>cukier[[#This Row],[cena]]*cukier[[#This Row],[ilosc sprzedanego cukru kg]]</f>
        <v>8.1999999999999993</v>
      </c>
      <c r="G344" s="3"/>
    </row>
    <row r="345" spans="1:7" x14ac:dyDescent="0.35">
      <c r="A345" s="1">
        <v>38978</v>
      </c>
      <c r="B345" s="2" t="s">
        <v>127</v>
      </c>
      <c r="C345">
        <v>8</v>
      </c>
      <c r="D345">
        <f>YEAR(cukier[[#This Row],[data]])</f>
        <v>2006</v>
      </c>
      <c r="E345" s="3">
        <f>VLOOKUP(D345, cennik__25[#All], 2, 0)</f>
        <v>2.0499999999999998</v>
      </c>
      <c r="F345" s="3">
        <f>cukier[[#This Row],[cena]]*cukier[[#This Row],[ilosc sprzedanego cukru kg]]</f>
        <v>16.399999999999999</v>
      </c>
      <c r="G345" s="3"/>
    </row>
    <row r="346" spans="1:7" x14ac:dyDescent="0.35">
      <c r="A346" s="1">
        <v>38978</v>
      </c>
      <c r="B346" s="2" t="s">
        <v>58</v>
      </c>
      <c r="C346">
        <v>11</v>
      </c>
      <c r="D346">
        <f>YEAR(cukier[[#This Row],[data]])</f>
        <v>2006</v>
      </c>
      <c r="E346" s="3">
        <f>VLOOKUP(D346, cennik__25[#All], 2, 0)</f>
        <v>2.0499999999999998</v>
      </c>
      <c r="F346" s="3">
        <f>cukier[[#This Row],[cena]]*cukier[[#This Row],[ilosc sprzedanego cukru kg]]</f>
        <v>22.549999999999997</v>
      </c>
      <c r="G346" s="3"/>
    </row>
    <row r="347" spans="1:7" x14ac:dyDescent="0.35">
      <c r="A347" s="1">
        <v>38978</v>
      </c>
      <c r="B347" s="2" t="s">
        <v>74</v>
      </c>
      <c r="C347">
        <v>10</v>
      </c>
      <c r="D347">
        <f>YEAR(cukier[[#This Row],[data]])</f>
        <v>2006</v>
      </c>
      <c r="E347" s="3">
        <f>VLOOKUP(D347, cennik__25[#All], 2, 0)</f>
        <v>2.0499999999999998</v>
      </c>
      <c r="F347" s="3">
        <f>cukier[[#This Row],[cena]]*cukier[[#This Row],[ilosc sprzedanego cukru kg]]</f>
        <v>20.5</v>
      </c>
      <c r="G347" s="3"/>
    </row>
    <row r="348" spans="1:7" x14ac:dyDescent="0.35">
      <c r="A348" s="1">
        <v>38981</v>
      </c>
      <c r="B348" s="2" t="s">
        <v>63</v>
      </c>
      <c r="C348">
        <v>96</v>
      </c>
      <c r="D348">
        <f>YEAR(cukier[[#This Row],[data]])</f>
        <v>2006</v>
      </c>
      <c r="E348" s="3">
        <f>VLOOKUP(D348, cennik__25[#All], 2, 0)</f>
        <v>2.0499999999999998</v>
      </c>
      <c r="F348" s="3">
        <f>cukier[[#This Row],[cena]]*cukier[[#This Row],[ilosc sprzedanego cukru kg]]</f>
        <v>196.79999999999998</v>
      </c>
      <c r="G348" s="3"/>
    </row>
    <row r="349" spans="1:7" x14ac:dyDescent="0.35">
      <c r="A349" s="1">
        <v>38981</v>
      </c>
      <c r="B349" s="2" t="s">
        <v>57</v>
      </c>
      <c r="C349">
        <v>30</v>
      </c>
      <c r="D349">
        <f>YEAR(cukier[[#This Row],[data]])</f>
        <v>2006</v>
      </c>
      <c r="E349" s="3">
        <f>VLOOKUP(D349, cennik__25[#All], 2, 0)</f>
        <v>2.0499999999999998</v>
      </c>
      <c r="F349" s="3">
        <f>cukier[[#This Row],[cena]]*cukier[[#This Row],[ilosc sprzedanego cukru kg]]</f>
        <v>61.499999999999993</v>
      </c>
      <c r="G349" s="3"/>
    </row>
    <row r="350" spans="1:7" x14ac:dyDescent="0.35">
      <c r="A350" s="1">
        <v>38982</v>
      </c>
      <c r="B350" s="2" t="s">
        <v>128</v>
      </c>
      <c r="C350">
        <v>17</v>
      </c>
      <c r="D350">
        <f>YEAR(cukier[[#This Row],[data]])</f>
        <v>2006</v>
      </c>
      <c r="E350" s="3">
        <f>VLOOKUP(D350, cennik__25[#All], 2, 0)</f>
        <v>2.0499999999999998</v>
      </c>
      <c r="F350" s="3">
        <f>cukier[[#This Row],[cena]]*cukier[[#This Row],[ilosc sprzedanego cukru kg]]</f>
        <v>34.849999999999994</v>
      </c>
      <c r="G350" s="3"/>
    </row>
    <row r="351" spans="1:7" x14ac:dyDescent="0.35">
      <c r="A351" s="1">
        <v>38985</v>
      </c>
      <c r="B351" s="2" t="s">
        <v>124</v>
      </c>
      <c r="C351">
        <v>17</v>
      </c>
      <c r="D351">
        <f>YEAR(cukier[[#This Row],[data]])</f>
        <v>2006</v>
      </c>
      <c r="E351" s="3">
        <f>VLOOKUP(D351, cennik__25[#All], 2, 0)</f>
        <v>2.0499999999999998</v>
      </c>
      <c r="F351" s="3">
        <f>cukier[[#This Row],[cena]]*cukier[[#This Row],[ilosc sprzedanego cukru kg]]</f>
        <v>34.849999999999994</v>
      </c>
      <c r="G351" s="3"/>
    </row>
    <row r="352" spans="1:7" x14ac:dyDescent="0.35">
      <c r="A352" s="1">
        <v>38985</v>
      </c>
      <c r="B352" s="2" t="s">
        <v>14</v>
      </c>
      <c r="C352">
        <v>180</v>
      </c>
      <c r="D352">
        <f>YEAR(cukier[[#This Row],[data]])</f>
        <v>2006</v>
      </c>
      <c r="E352" s="3">
        <f>VLOOKUP(D352, cennik__25[#All], 2, 0)</f>
        <v>2.0499999999999998</v>
      </c>
      <c r="F352" s="3">
        <f>cukier[[#This Row],[cena]]*cukier[[#This Row],[ilosc sprzedanego cukru kg]]</f>
        <v>368.99999999999994</v>
      </c>
      <c r="G352" s="3"/>
    </row>
    <row r="353" spans="1:7" x14ac:dyDescent="0.35">
      <c r="A353" s="1">
        <v>38985</v>
      </c>
      <c r="B353" s="2" t="s">
        <v>33</v>
      </c>
      <c r="C353">
        <v>94</v>
      </c>
      <c r="D353">
        <f>YEAR(cukier[[#This Row],[data]])</f>
        <v>2006</v>
      </c>
      <c r="E353" s="3">
        <f>VLOOKUP(D353, cennik__25[#All], 2, 0)</f>
        <v>2.0499999999999998</v>
      </c>
      <c r="F353" s="3">
        <f>cukier[[#This Row],[cena]]*cukier[[#This Row],[ilosc sprzedanego cukru kg]]</f>
        <v>192.7</v>
      </c>
      <c r="G353" s="3"/>
    </row>
    <row r="354" spans="1:7" x14ac:dyDescent="0.35">
      <c r="A354" s="1">
        <v>38986</v>
      </c>
      <c r="B354" s="2" t="s">
        <v>41</v>
      </c>
      <c r="C354">
        <v>45</v>
      </c>
      <c r="D354">
        <f>YEAR(cukier[[#This Row],[data]])</f>
        <v>2006</v>
      </c>
      <c r="E354" s="3">
        <f>VLOOKUP(D354, cennik__25[#All], 2, 0)</f>
        <v>2.0499999999999998</v>
      </c>
      <c r="F354" s="3">
        <f>cukier[[#This Row],[cena]]*cukier[[#This Row],[ilosc sprzedanego cukru kg]]</f>
        <v>92.249999999999986</v>
      </c>
      <c r="G354" s="3"/>
    </row>
    <row r="355" spans="1:7" x14ac:dyDescent="0.35">
      <c r="A355" s="1">
        <v>38987</v>
      </c>
      <c r="B355" s="2" t="s">
        <v>9</v>
      </c>
      <c r="C355">
        <v>380</v>
      </c>
      <c r="D355">
        <f>YEAR(cukier[[#This Row],[data]])</f>
        <v>2006</v>
      </c>
      <c r="E355" s="3">
        <f>VLOOKUP(D355, cennik__25[#All], 2, 0)</f>
        <v>2.0499999999999998</v>
      </c>
      <c r="F355" s="3">
        <f>cukier[[#This Row],[cena]]*cukier[[#This Row],[ilosc sprzedanego cukru kg]]</f>
        <v>778.99999999999989</v>
      </c>
      <c r="G355" s="3"/>
    </row>
    <row r="356" spans="1:7" x14ac:dyDescent="0.35">
      <c r="A356" s="1">
        <v>38987</v>
      </c>
      <c r="B356" s="2" t="s">
        <v>45</v>
      </c>
      <c r="C356">
        <v>5</v>
      </c>
      <c r="D356">
        <f>YEAR(cukier[[#This Row],[data]])</f>
        <v>2006</v>
      </c>
      <c r="E356" s="3">
        <f>VLOOKUP(D356, cennik__25[#All], 2, 0)</f>
        <v>2.0499999999999998</v>
      </c>
      <c r="F356" s="3">
        <f>cukier[[#This Row],[cena]]*cukier[[#This Row],[ilosc sprzedanego cukru kg]]</f>
        <v>10.25</v>
      </c>
      <c r="G356" s="3"/>
    </row>
    <row r="357" spans="1:7" x14ac:dyDescent="0.35">
      <c r="A357" s="1">
        <v>38991</v>
      </c>
      <c r="B357" s="2" t="s">
        <v>39</v>
      </c>
      <c r="C357">
        <v>170</v>
      </c>
      <c r="D357">
        <f>YEAR(cukier[[#This Row],[data]])</f>
        <v>2006</v>
      </c>
      <c r="E357" s="3">
        <f>VLOOKUP(D357, cennik__25[#All], 2, 0)</f>
        <v>2.0499999999999998</v>
      </c>
      <c r="F357" s="3">
        <f>cukier[[#This Row],[cena]]*cukier[[#This Row],[ilosc sprzedanego cukru kg]]</f>
        <v>348.49999999999994</v>
      </c>
      <c r="G357" s="3"/>
    </row>
    <row r="358" spans="1:7" x14ac:dyDescent="0.35">
      <c r="A358" s="1">
        <v>38995</v>
      </c>
      <c r="B358" s="2" t="s">
        <v>47</v>
      </c>
      <c r="C358">
        <v>198</v>
      </c>
      <c r="D358">
        <f>YEAR(cukier[[#This Row],[data]])</f>
        <v>2006</v>
      </c>
      <c r="E358" s="3">
        <f>VLOOKUP(D358, cennik__25[#All], 2, 0)</f>
        <v>2.0499999999999998</v>
      </c>
      <c r="F358" s="3">
        <f>cukier[[#This Row],[cena]]*cukier[[#This Row],[ilosc sprzedanego cukru kg]]</f>
        <v>405.9</v>
      </c>
      <c r="G358" s="3"/>
    </row>
    <row r="359" spans="1:7" x14ac:dyDescent="0.35">
      <c r="A359" s="1">
        <v>38998</v>
      </c>
      <c r="B359" s="2" t="s">
        <v>19</v>
      </c>
      <c r="C359">
        <v>283</v>
      </c>
      <c r="D359">
        <f>YEAR(cukier[[#This Row],[data]])</f>
        <v>2006</v>
      </c>
      <c r="E359" s="3">
        <f>VLOOKUP(D359, cennik__25[#All], 2, 0)</f>
        <v>2.0499999999999998</v>
      </c>
      <c r="F359" s="3">
        <f>cukier[[#This Row],[cena]]*cukier[[#This Row],[ilosc sprzedanego cukru kg]]</f>
        <v>580.15</v>
      </c>
      <c r="G359" s="3"/>
    </row>
    <row r="360" spans="1:7" x14ac:dyDescent="0.35">
      <c r="A360" s="1">
        <v>39001</v>
      </c>
      <c r="B360" s="2" t="s">
        <v>125</v>
      </c>
      <c r="C360">
        <v>42</v>
      </c>
      <c r="D360">
        <f>YEAR(cukier[[#This Row],[data]])</f>
        <v>2006</v>
      </c>
      <c r="E360" s="3">
        <f>VLOOKUP(D360, cennik__25[#All], 2, 0)</f>
        <v>2.0499999999999998</v>
      </c>
      <c r="F360" s="3">
        <f>cukier[[#This Row],[cena]]*cukier[[#This Row],[ilosc sprzedanego cukru kg]]</f>
        <v>86.1</v>
      </c>
      <c r="G360" s="3"/>
    </row>
    <row r="361" spans="1:7" x14ac:dyDescent="0.35">
      <c r="A361" s="1">
        <v>39003</v>
      </c>
      <c r="B361" s="2" t="s">
        <v>8</v>
      </c>
      <c r="C361">
        <v>163</v>
      </c>
      <c r="D361">
        <f>YEAR(cukier[[#This Row],[data]])</f>
        <v>2006</v>
      </c>
      <c r="E361" s="3">
        <f>VLOOKUP(D361, cennik__25[#All], 2, 0)</f>
        <v>2.0499999999999998</v>
      </c>
      <c r="F361" s="3">
        <f>cukier[[#This Row],[cena]]*cukier[[#This Row],[ilosc sprzedanego cukru kg]]</f>
        <v>334.15</v>
      </c>
      <c r="G361" s="3"/>
    </row>
    <row r="362" spans="1:7" x14ac:dyDescent="0.35">
      <c r="A362" s="1">
        <v>39009</v>
      </c>
      <c r="B362" s="2" t="s">
        <v>19</v>
      </c>
      <c r="C362">
        <v>115</v>
      </c>
      <c r="D362">
        <f>YEAR(cukier[[#This Row],[data]])</f>
        <v>2006</v>
      </c>
      <c r="E362" s="3">
        <f>VLOOKUP(D362, cennik__25[#All], 2, 0)</f>
        <v>2.0499999999999998</v>
      </c>
      <c r="F362" s="3">
        <f>cukier[[#This Row],[cena]]*cukier[[#This Row],[ilosc sprzedanego cukru kg]]</f>
        <v>235.74999999999997</v>
      </c>
      <c r="G362" s="3"/>
    </row>
    <row r="363" spans="1:7" x14ac:dyDescent="0.35">
      <c r="A363" s="1">
        <v>39014</v>
      </c>
      <c r="B363" s="2" t="s">
        <v>73</v>
      </c>
      <c r="C363">
        <v>75</v>
      </c>
      <c r="D363">
        <f>YEAR(cukier[[#This Row],[data]])</f>
        <v>2006</v>
      </c>
      <c r="E363" s="3">
        <f>VLOOKUP(D363, cennik__25[#All], 2, 0)</f>
        <v>2.0499999999999998</v>
      </c>
      <c r="F363" s="3">
        <f>cukier[[#This Row],[cena]]*cukier[[#This Row],[ilosc sprzedanego cukru kg]]</f>
        <v>153.75</v>
      </c>
      <c r="G363" s="3"/>
    </row>
    <row r="364" spans="1:7" x14ac:dyDescent="0.35">
      <c r="A364" s="1">
        <v>39015</v>
      </c>
      <c r="B364" s="2" t="s">
        <v>47</v>
      </c>
      <c r="C364">
        <v>403</v>
      </c>
      <c r="D364">
        <f>YEAR(cukier[[#This Row],[data]])</f>
        <v>2006</v>
      </c>
      <c r="E364" s="3">
        <f>VLOOKUP(D364, cennik__25[#All], 2, 0)</f>
        <v>2.0499999999999998</v>
      </c>
      <c r="F364" s="3">
        <f>cukier[[#This Row],[cena]]*cukier[[#This Row],[ilosc sprzedanego cukru kg]]</f>
        <v>826.15</v>
      </c>
      <c r="G364" s="3"/>
    </row>
    <row r="365" spans="1:7" x14ac:dyDescent="0.35">
      <c r="A365" s="1">
        <v>39019</v>
      </c>
      <c r="B365" s="2" t="s">
        <v>19</v>
      </c>
      <c r="C365">
        <v>465</v>
      </c>
      <c r="D365">
        <f>YEAR(cukier[[#This Row],[data]])</f>
        <v>2006</v>
      </c>
      <c r="E365" s="3">
        <f>VLOOKUP(D365, cennik__25[#All], 2, 0)</f>
        <v>2.0499999999999998</v>
      </c>
      <c r="F365" s="3">
        <f>cukier[[#This Row],[cena]]*cukier[[#This Row],[ilosc sprzedanego cukru kg]]</f>
        <v>953.24999999999989</v>
      </c>
      <c r="G365" s="3"/>
    </row>
    <row r="366" spans="1:7" x14ac:dyDescent="0.35">
      <c r="A366" s="1">
        <v>39021</v>
      </c>
      <c r="B366" s="2" t="s">
        <v>8</v>
      </c>
      <c r="C366">
        <v>194</v>
      </c>
      <c r="D366">
        <f>YEAR(cukier[[#This Row],[data]])</f>
        <v>2006</v>
      </c>
      <c r="E366" s="3">
        <f>VLOOKUP(D366, cennik__25[#All], 2, 0)</f>
        <v>2.0499999999999998</v>
      </c>
      <c r="F366" s="3">
        <f>cukier[[#This Row],[cena]]*cukier[[#This Row],[ilosc sprzedanego cukru kg]]</f>
        <v>397.7</v>
      </c>
      <c r="G366" s="3"/>
    </row>
    <row r="367" spans="1:7" x14ac:dyDescent="0.35">
      <c r="A367" s="1">
        <v>39021</v>
      </c>
      <c r="B367" s="2" t="s">
        <v>71</v>
      </c>
      <c r="C367">
        <v>122</v>
      </c>
      <c r="D367">
        <f>YEAR(cukier[[#This Row],[data]])</f>
        <v>2006</v>
      </c>
      <c r="E367" s="3">
        <f>VLOOKUP(D367, cennik__25[#All], 2, 0)</f>
        <v>2.0499999999999998</v>
      </c>
      <c r="F367" s="3">
        <f>cukier[[#This Row],[cena]]*cukier[[#This Row],[ilosc sprzedanego cukru kg]]</f>
        <v>250.09999999999997</v>
      </c>
      <c r="G367" s="3"/>
    </row>
    <row r="368" spans="1:7" x14ac:dyDescent="0.35">
      <c r="A368" s="1">
        <v>39021</v>
      </c>
      <c r="B368" s="2" t="s">
        <v>21</v>
      </c>
      <c r="C368">
        <v>186</v>
      </c>
      <c r="D368">
        <f>YEAR(cukier[[#This Row],[data]])</f>
        <v>2006</v>
      </c>
      <c r="E368" s="3">
        <f>VLOOKUP(D368, cennik__25[#All], 2, 0)</f>
        <v>2.0499999999999998</v>
      </c>
      <c r="F368" s="3">
        <f>cukier[[#This Row],[cena]]*cukier[[#This Row],[ilosc sprzedanego cukru kg]]</f>
        <v>381.29999999999995</v>
      </c>
      <c r="G368" s="3"/>
    </row>
    <row r="369" spans="1:7" x14ac:dyDescent="0.35">
      <c r="A369" s="1">
        <v>39026</v>
      </c>
      <c r="B369" s="2" t="s">
        <v>14</v>
      </c>
      <c r="C369">
        <v>137</v>
      </c>
      <c r="D369">
        <f>YEAR(cukier[[#This Row],[data]])</f>
        <v>2006</v>
      </c>
      <c r="E369" s="3">
        <f>VLOOKUP(D369, cennik__25[#All], 2, 0)</f>
        <v>2.0499999999999998</v>
      </c>
      <c r="F369" s="3">
        <f>cukier[[#This Row],[cena]]*cukier[[#This Row],[ilosc sprzedanego cukru kg]]</f>
        <v>280.84999999999997</v>
      </c>
      <c r="G369" s="3"/>
    </row>
    <row r="370" spans="1:7" x14ac:dyDescent="0.35">
      <c r="A370" s="1">
        <v>39029</v>
      </c>
      <c r="B370" s="2" t="s">
        <v>81</v>
      </c>
      <c r="C370">
        <v>10</v>
      </c>
      <c r="D370">
        <f>YEAR(cukier[[#This Row],[data]])</f>
        <v>2006</v>
      </c>
      <c r="E370" s="3">
        <f>VLOOKUP(D370, cennik__25[#All], 2, 0)</f>
        <v>2.0499999999999998</v>
      </c>
      <c r="F370" s="3">
        <f>cukier[[#This Row],[cena]]*cukier[[#This Row],[ilosc sprzedanego cukru kg]]</f>
        <v>20.5</v>
      </c>
      <c r="G370" s="3"/>
    </row>
    <row r="371" spans="1:7" x14ac:dyDescent="0.35">
      <c r="A371" s="1">
        <v>39032</v>
      </c>
      <c r="B371" s="2" t="s">
        <v>52</v>
      </c>
      <c r="C371">
        <v>437</v>
      </c>
      <c r="D371">
        <f>YEAR(cukier[[#This Row],[data]])</f>
        <v>2006</v>
      </c>
      <c r="E371" s="3">
        <f>VLOOKUP(D371, cennik__25[#All], 2, 0)</f>
        <v>2.0499999999999998</v>
      </c>
      <c r="F371" s="3">
        <f>cukier[[#This Row],[cena]]*cukier[[#This Row],[ilosc sprzedanego cukru kg]]</f>
        <v>895.84999999999991</v>
      </c>
      <c r="G371" s="3"/>
    </row>
    <row r="372" spans="1:7" x14ac:dyDescent="0.35">
      <c r="A372" s="1">
        <v>39034</v>
      </c>
      <c r="B372" s="2" t="s">
        <v>129</v>
      </c>
      <c r="C372">
        <v>20</v>
      </c>
      <c r="D372">
        <f>YEAR(cukier[[#This Row],[data]])</f>
        <v>2006</v>
      </c>
      <c r="E372" s="3">
        <f>VLOOKUP(D372, cennik__25[#All], 2, 0)</f>
        <v>2.0499999999999998</v>
      </c>
      <c r="F372" s="3">
        <f>cukier[[#This Row],[cena]]*cukier[[#This Row],[ilosc sprzedanego cukru kg]]</f>
        <v>41</v>
      </c>
      <c r="G372" s="3"/>
    </row>
    <row r="373" spans="1:7" x14ac:dyDescent="0.35">
      <c r="A373" s="1">
        <v>39035</v>
      </c>
      <c r="B373" s="2" t="s">
        <v>16</v>
      </c>
      <c r="C373">
        <v>108</v>
      </c>
      <c r="D373">
        <f>YEAR(cukier[[#This Row],[data]])</f>
        <v>2006</v>
      </c>
      <c r="E373" s="3">
        <f>VLOOKUP(D373, cennik__25[#All], 2, 0)</f>
        <v>2.0499999999999998</v>
      </c>
      <c r="F373" s="3">
        <f>cukier[[#This Row],[cena]]*cukier[[#This Row],[ilosc sprzedanego cukru kg]]</f>
        <v>221.39999999999998</v>
      </c>
      <c r="G373" s="3"/>
    </row>
    <row r="374" spans="1:7" x14ac:dyDescent="0.35">
      <c r="A374" s="1">
        <v>39040</v>
      </c>
      <c r="B374" s="2" t="s">
        <v>39</v>
      </c>
      <c r="C374">
        <v>62</v>
      </c>
      <c r="D374">
        <f>YEAR(cukier[[#This Row],[data]])</f>
        <v>2006</v>
      </c>
      <c r="E374" s="3">
        <f>VLOOKUP(D374, cennik__25[#All], 2, 0)</f>
        <v>2.0499999999999998</v>
      </c>
      <c r="F374" s="3">
        <f>cukier[[#This Row],[cena]]*cukier[[#This Row],[ilosc sprzedanego cukru kg]]</f>
        <v>127.1</v>
      </c>
      <c r="G374" s="3"/>
    </row>
    <row r="375" spans="1:7" x14ac:dyDescent="0.35">
      <c r="A375" s="1">
        <v>39040</v>
      </c>
      <c r="B375" s="2" t="s">
        <v>9</v>
      </c>
      <c r="C375">
        <v>426</v>
      </c>
      <c r="D375">
        <f>YEAR(cukier[[#This Row],[data]])</f>
        <v>2006</v>
      </c>
      <c r="E375" s="3">
        <f>VLOOKUP(D375, cennik__25[#All], 2, 0)</f>
        <v>2.0499999999999998</v>
      </c>
      <c r="F375" s="3">
        <f>cukier[[#This Row],[cena]]*cukier[[#This Row],[ilosc sprzedanego cukru kg]]</f>
        <v>873.3</v>
      </c>
      <c r="G375" s="3"/>
    </row>
    <row r="376" spans="1:7" x14ac:dyDescent="0.35">
      <c r="A376" s="1">
        <v>39043</v>
      </c>
      <c r="B376" s="2" t="s">
        <v>47</v>
      </c>
      <c r="C376">
        <v>303</v>
      </c>
      <c r="D376">
        <f>YEAR(cukier[[#This Row],[data]])</f>
        <v>2006</v>
      </c>
      <c r="E376" s="3">
        <f>VLOOKUP(D376, cennik__25[#All], 2, 0)</f>
        <v>2.0499999999999998</v>
      </c>
      <c r="F376" s="3">
        <f>cukier[[#This Row],[cena]]*cukier[[#This Row],[ilosc sprzedanego cukru kg]]</f>
        <v>621.15</v>
      </c>
      <c r="G376" s="3"/>
    </row>
    <row r="377" spans="1:7" x14ac:dyDescent="0.35">
      <c r="A377" s="1">
        <v>39044</v>
      </c>
      <c r="B377" s="2" t="s">
        <v>2</v>
      </c>
      <c r="C377">
        <v>20</v>
      </c>
      <c r="D377">
        <f>YEAR(cukier[[#This Row],[data]])</f>
        <v>2006</v>
      </c>
      <c r="E377" s="3">
        <f>VLOOKUP(D377, cennik__25[#All], 2, 0)</f>
        <v>2.0499999999999998</v>
      </c>
      <c r="F377" s="3">
        <f>cukier[[#This Row],[cena]]*cukier[[#This Row],[ilosc sprzedanego cukru kg]]</f>
        <v>41</v>
      </c>
      <c r="G377" s="3"/>
    </row>
    <row r="378" spans="1:7" x14ac:dyDescent="0.35">
      <c r="A378" s="1">
        <v>39047</v>
      </c>
      <c r="B378" s="2" t="s">
        <v>11</v>
      </c>
      <c r="C378">
        <v>237</v>
      </c>
      <c r="D378">
        <f>YEAR(cukier[[#This Row],[data]])</f>
        <v>2006</v>
      </c>
      <c r="E378" s="3">
        <f>VLOOKUP(D378, cennik__25[#All], 2, 0)</f>
        <v>2.0499999999999998</v>
      </c>
      <c r="F378" s="3">
        <f>cukier[[#This Row],[cena]]*cukier[[#This Row],[ilosc sprzedanego cukru kg]]</f>
        <v>485.84999999999997</v>
      </c>
      <c r="G378" s="3"/>
    </row>
    <row r="379" spans="1:7" x14ac:dyDescent="0.35">
      <c r="A379" s="1">
        <v>39048</v>
      </c>
      <c r="B379" s="2" t="s">
        <v>25</v>
      </c>
      <c r="C379">
        <v>151</v>
      </c>
      <c r="D379">
        <f>YEAR(cukier[[#This Row],[data]])</f>
        <v>2006</v>
      </c>
      <c r="E379" s="3">
        <f>VLOOKUP(D379, cennik__25[#All], 2, 0)</f>
        <v>2.0499999999999998</v>
      </c>
      <c r="F379" s="3">
        <f>cukier[[#This Row],[cena]]*cukier[[#This Row],[ilosc sprzedanego cukru kg]]</f>
        <v>309.54999999999995</v>
      </c>
      <c r="G379" s="3"/>
    </row>
    <row r="380" spans="1:7" x14ac:dyDescent="0.35">
      <c r="A380" s="1">
        <v>39049</v>
      </c>
      <c r="B380" s="2" t="s">
        <v>130</v>
      </c>
      <c r="C380">
        <v>6</v>
      </c>
      <c r="D380">
        <f>YEAR(cukier[[#This Row],[data]])</f>
        <v>2006</v>
      </c>
      <c r="E380" s="3">
        <f>VLOOKUP(D380, cennik__25[#All], 2, 0)</f>
        <v>2.0499999999999998</v>
      </c>
      <c r="F380" s="3">
        <f>cukier[[#This Row],[cena]]*cukier[[#This Row],[ilosc sprzedanego cukru kg]]</f>
        <v>12.299999999999999</v>
      </c>
      <c r="G380" s="3"/>
    </row>
    <row r="381" spans="1:7" x14ac:dyDescent="0.35">
      <c r="A381" s="1">
        <v>39052</v>
      </c>
      <c r="B381" s="2" t="s">
        <v>8</v>
      </c>
      <c r="C381">
        <v>124</v>
      </c>
      <c r="D381">
        <f>YEAR(cukier[[#This Row],[data]])</f>
        <v>2006</v>
      </c>
      <c r="E381" s="3">
        <f>VLOOKUP(D381, cennik__25[#All], 2, 0)</f>
        <v>2.0499999999999998</v>
      </c>
      <c r="F381" s="3">
        <f>cukier[[#This Row],[cena]]*cukier[[#This Row],[ilosc sprzedanego cukru kg]]</f>
        <v>254.2</v>
      </c>
      <c r="G381" s="3"/>
    </row>
    <row r="382" spans="1:7" x14ac:dyDescent="0.35">
      <c r="A382" s="1">
        <v>39054</v>
      </c>
      <c r="B382" s="2" t="s">
        <v>131</v>
      </c>
      <c r="C382">
        <v>7</v>
      </c>
      <c r="D382">
        <f>YEAR(cukier[[#This Row],[data]])</f>
        <v>2006</v>
      </c>
      <c r="E382" s="3">
        <f>VLOOKUP(D382, cennik__25[#All], 2, 0)</f>
        <v>2.0499999999999998</v>
      </c>
      <c r="F382" s="3">
        <f>cukier[[#This Row],[cena]]*cukier[[#This Row],[ilosc sprzedanego cukru kg]]</f>
        <v>14.349999999999998</v>
      </c>
      <c r="G382" s="3"/>
    </row>
    <row r="383" spans="1:7" x14ac:dyDescent="0.35">
      <c r="A383" s="1">
        <v>39055</v>
      </c>
      <c r="B383" s="2" t="s">
        <v>132</v>
      </c>
      <c r="C383">
        <v>7</v>
      </c>
      <c r="D383">
        <f>YEAR(cukier[[#This Row],[data]])</f>
        <v>2006</v>
      </c>
      <c r="E383" s="3">
        <f>VLOOKUP(D383, cennik__25[#All], 2, 0)</f>
        <v>2.0499999999999998</v>
      </c>
      <c r="F383" s="3">
        <f>cukier[[#This Row],[cena]]*cukier[[#This Row],[ilosc sprzedanego cukru kg]]</f>
        <v>14.349999999999998</v>
      </c>
      <c r="G383" s="3"/>
    </row>
    <row r="384" spans="1:7" x14ac:dyDescent="0.35">
      <c r="A384" s="1">
        <v>39057</v>
      </c>
      <c r="B384" s="2" t="s">
        <v>47</v>
      </c>
      <c r="C384">
        <v>105</v>
      </c>
      <c r="D384">
        <f>YEAR(cukier[[#This Row],[data]])</f>
        <v>2006</v>
      </c>
      <c r="E384" s="3">
        <f>VLOOKUP(D384, cennik__25[#All], 2, 0)</f>
        <v>2.0499999999999998</v>
      </c>
      <c r="F384" s="3">
        <f>cukier[[#This Row],[cena]]*cukier[[#This Row],[ilosc sprzedanego cukru kg]]</f>
        <v>215.24999999999997</v>
      </c>
      <c r="G384" s="3"/>
    </row>
    <row r="385" spans="1:7" x14ac:dyDescent="0.35">
      <c r="A385" s="1">
        <v>39058</v>
      </c>
      <c r="B385" s="2" t="s">
        <v>71</v>
      </c>
      <c r="C385">
        <v>58</v>
      </c>
      <c r="D385">
        <f>YEAR(cukier[[#This Row],[data]])</f>
        <v>2006</v>
      </c>
      <c r="E385" s="3">
        <f>VLOOKUP(D385, cennik__25[#All], 2, 0)</f>
        <v>2.0499999999999998</v>
      </c>
      <c r="F385" s="3">
        <f>cukier[[#This Row],[cena]]*cukier[[#This Row],[ilosc sprzedanego cukru kg]]</f>
        <v>118.89999999999999</v>
      </c>
      <c r="G385" s="3"/>
    </row>
    <row r="386" spans="1:7" x14ac:dyDescent="0.35">
      <c r="A386" s="1">
        <v>39058</v>
      </c>
      <c r="B386" s="2" t="s">
        <v>133</v>
      </c>
      <c r="C386">
        <v>182</v>
      </c>
      <c r="D386">
        <f>YEAR(cukier[[#This Row],[data]])</f>
        <v>2006</v>
      </c>
      <c r="E386" s="3">
        <f>VLOOKUP(D386, cennik__25[#All], 2, 0)</f>
        <v>2.0499999999999998</v>
      </c>
      <c r="F386" s="3">
        <f>cukier[[#This Row],[cena]]*cukier[[#This Row],[ilosc sprzedanego cukru kg]]</f>
        <v>373.09999999999997</v>
      </c>
      <c r="G386" s="3"/>
    </row>
    <row r="387" spans="1:7" x14ac:dyDescent="0.35">
      <c r="A387" s="1">
        <v>39060</v>
      </c>
      <c r="B387" s="2" t="s">
        <v>52</v>
      </c>
      <c r="C387">
        <v>163</v>
      </c>
      <c r="D387">
        <f>YEAR(cukier[[#This Row],[data]])</f>
        <v>2006</v>
      </c>
      <c r="E387" s="3">
        <f>VLOOKUP(D387, cennik__25[#All], 2, 0)</f>
        <v>2.0499999999999998</v>
      </c>
      <c r="F387" s="3">
        <f>cukier[[#This Row],[cena]]*cukier[[#This Row],[ilosc sprzedanego cukru kg]]</f>
        <v>334.15</v>
      </c>
      <c r="G387" s="3"/>
    </row>
    <row r="388" spans="1:7" x14ac:dyDescent="0.35">
      <c r="A388" s="1">
        <v>39060</v>
      </c>
      <c r="B388" s="2" t="s">
        <v>134</v>
      </c>
      <c r="C388">
        <v>14</v>
      </c>
      <c r="D388">
        <f>YEAR(cukier[[#This Row],[data]])</f>
        <v>2006</v>
      </c>
      <c r="E388" s="3">
        <f>VLOOKUP(D388, cennik__25[#All], 2, 0)</f>
        <v>2.0499999999999998</v>
      </c>
      <c r="F388" s="3">
        <f>cukier[[#This Row],[cena]]*cukier[[#This Row],[ilosc sprzedanego cukru kg]]</f>
        <v>28.699999999999996</v>
      </c>
      <c r="G388" s="3"/>
    </row>
    <row r="389" spans="1:7" x14ac:dyDescent="0.35">
      <c r="A389" s="1">
        <v>39061</v>
      </c>
      <c r="B389" s="2" t="s">
        <v>135</v>
      </c>
      <c r="C389">
        <v>4</v>
      </c>
      <c r="D389">
        <f>YEAR(cukier[[#This Row],[data]])</f>
        <v>2006</v>
      </c>
      <c r="E389" s="3">
        <f>VLOOKUP(D389, cennik__25[#All], 2, 0)</f>
        <v>2.0499999999999998</v>
      </c>
      <c r="F389" s="3">
        <f>cukier[[#This Row],[cena]]*cukier[[#This Row],[ilosc sprzedanego cukru kg]]</f>
        <v>8.1999999999999993</v>
      </c>
      <c r="G389" s="3"/>
    </row>
    <row r="390" spans="1:7" x14ac:dyDescent="0.35">
      <c r="A390" s="1">
        <v>39062</v>
      </c>
      <c r="B390" s="2" t="s">
        <v>136</v>
      </c>
      <c r="C390">
        <v>13</v>
      </c>
      <c r="D390">
        <f>YEAR(cukier[[#This Row],[data]])</f>
        <v>2006</v>
      </c>
      <c r="E390" s="3">
        <f>VLOOKUP(D390, cennik__25[#All], 2, 0)</f>
        <v>2.0499999999999998</v>
      </c>
      <c r="F390" s="3">
        <f>cukier[[#This Row],[cena]]*cukier[[#This Row],[ilosc sprzedanego cukru kg]]</f>
        <v>26.65</v>
      </c>
      <c r="G390" s="3"/>
    </row>
    <row r="391" spans="1:7" x14ac:dyDescent="0.35">
      <c r="A391" s="1">
        <v>39063</v>
      </c>
      <c r="B391" s="2" t="s">
        <v>9</v>
      </c>
      <c r="C391">
        <v>422</v>
      </c>
      <c r="D391">
        <f>YEAR(cukier[[#This Row],[data]])</f>
        <v>2006</v>
      </c>
      <c r="E391" s="3">
        <f>VLOOKUP(D391, cennik__25[#All], 2, 0)</f>
        <v>2.0499999999999998</v>
      </c>
      <c r="F391" s="3">
        <f>cukier[[#This Row],[cena]]*cukier[[#This Row],[ilosc sprzedanego cukru kg]]</f>
        <v>865.09999999999991</v>
      </c>
      <c r="G391" s="3"/>
    </row>
    <row r="392" spans="1:7" x14ac:dyDescent="0.35">
      <c r="A392" s="1">
        <v>39064</v>
      </c>
      <c r="B392" s="2" t="s">
        <v>84</v>
      </c>
      <c r="C392">
        <v>6</v>
      </c>
      <c r="D392">
        <f>YEAR(cukier[[#This Row],[data]])</f>
        <v>2006</v>
      </c>
      <c r="E392" s="3">
        <f>VLOOKUP(D392, cennik__25[#All], 2, 0)</f>
        <v>2.0499999999999998</v>
      </c>
      <c r="F392" s="3">
        <f>cukier[[#This Row],[cena]]*cukier[[#This Row],[ilosc sprzedanego cukru kg]]</f>
        <v>12.299999999999999</v>
      </c>
      <c r="G392" s="3"/>
    </row>
    <row r="393" spans="1:7" x14ac:dyDescent="0.35">
      <c r="A393" s="1">
        <v>39069</v>
      </c>
      <c r="B393" s="2" t="s">
        <v>137</v>
      </c>
      <c r="C393">
        <v>15</v>
      </c>
      <c r="D393">
        <f>YEAR(cukier[[#This Row],[data]])</f>
        <v>2006</v>
      </c>
      <c r="E393" s="3">
        <f>VLOOKUP(D393, cennik__25[#All], 2, 0)</f>
        <v>2.0499999999999998</v>
      </c>
      <c r="F393" s="3">
        <f>cukier[[#This Row],[cena]]*cukier[[#This Row],[ilosc sprzedanego cukru kg]]</f>
        <v>30.749999999999996</v>
      </c>
      <c r="G393" s="3"/>
    </row>
    <row r="394" spans="1:7" x14ac:dyDescent="0.35">
      <c r="A394" s="1">
        <v>39070</v>
      </c>
      <c r="B394" s="2" t="s">
        <v>32</v>
      </c>
      <c r="C394">
        <v>168</v>
      </c>
      <c r="D394">
        <f>YEAR(cukier[[#This Row],[data]])</f>
        <v>2006</v>
      </c>
      <c r="E394" s="3">
        <f>VLOOKUP(D394, cennik__25[#All], 2, 0)</f>
        <v>2.0499999999999998</v>
      </c>
      <c r="F394" s="3">
        <f>cukier[[#This Row],[cena]]*cukier[[#This Row],[ilosc sprzedanego cukru kg]]</f>
        <v>344.4</v>
      </c>
      <c r="G394" s="3"/>
    </row>
    <row r="395" spans="1:7" x14ac:dyDescent="0.35">
      <c r="A395" s="1">
        <v>39072</v>
      </c>
      <c r="B395" s="2" t="s">
        <v>52</v>
      </c>
      <c r="C395">
        <v>193</v>
      </c>
      <c r="D395">
        <f>YEAR(cukier[[#This Row],[data]])</f>
        <v>2006</v>
      </c>
      <c r="E395" s="3">
        <f>VLOOKUP(D395, cennik__25[#All], 2, 0)</f>
        <v>2.0499999999999998</v>
      </c>
      <c r="F395" s="3">
        <f>cukier[[#This Row],[cena]]*cukier[[#This Row],[ilosc sprzedanego cukru kg]]</f>
        <v>395.65</v>
      </c>
      <c r="G395" s="3"/>
    </row>
    <row r="396" spans="1:7" x14ac:dyDescent="0.35">
      <c r="A396" s="1">
        <v>39078</v>
      </c>
      <c r="B396" s="2" t="s">
        <v>107</v>
      </c>
      <c r="C396">
        <v>15</v>
      </c>
      <c r="D396">
        <f>YEAR(cukier[[#This Row],[data]])</f>
        <v>2006</v>
      </c>
      <c r="E396" s="3">
        <f>VLOOKUP(D396, cennik__25[#All], 2, 0)</f>
        <v>2.0499999999999998</v>
      </c>
      <c r="F396" s="3">
        <f>cukier[[#This Row],[cena]]*cukier[[#This Row],[ilosc sprzedanego cukru kg]]</f>
        <v>30.749999999999996</v>
      </c>
      <c r="G396" s="3"/>
    </row>
    <row r="397" spans="1:7" x14ac:dyDescent="0.35">
      <c r="A397" s="1">
        <v>39079</v>
      </c>
      <c r="B397" s="2" t="s">
        <v>25</v>
      </c>
      <c r="C397">
        <v>27</v>
      </c>
      <c r="D397">
        <f>YEAR(cukier[[#This Row],[data]])</f>
        <v>2006</v>
      </c>
      <c r="E397" s="3">
        <f>VLOOKUP(D397, cennik__25[#All], 2, 0)</f>
        <v>2.0499999999999998</v>
      </c>
      <c r="F397" s="3">
        <f>cukier[[#This Row],[cena]]*cukier[[#This Row],[ilosc sprzedanego cukru kg]]</f>
        <v>55.349999999999994</v>
      </c>
      <c r="G397" s="3"/>
    </row>
    <row r="398" spans="1:7" x14ac:dyDescent="0.35">
      <c r="A398" s="1">
        <v>39080</v>
      </c>
      <c r="B398" s="2" t="s">
        <v>25</v>
      </c>
      <c r="C398">
        <v>116</v>
      </c>
      <c r="D398">
        <f>YEAR(cukier[[#This Row],[data]])</f>
        <v>2006</v>
      </c>
      <c r="E398" s="3">
        <f>VLOOKUP(D398, cennik__25[#All], 2, 0)</f>
        <v>2.0499999999999998</v>
      </c>
      <c r="F398" s="3">
        <f>cukier[[#This Row],[cena]]*cukier[[#This Row],[ilosc sprzedanego cukru kg]]</f>
        <v>237.79999999999998</v>
      </c>
      <c r="G398" s="3"/>
    </row>
    <row r="399" spans="1:7" x14ac:dyDescent="0.35">
      <c r="A399" s="1">
        <v>39081</v>
      </c>
      <c r="B399" s="2" t="s">
        <v>63</v>
      </c>
      <c r="C399">
        <v>21</v>
      </c>
      <c r="D399">
        <f>YEAR(cukier[[#This Row],[data]])</f>
        <v>2006</v>
      </c>
      <c r="E399" s="3">
        <f>VLOOKUP(D399, cennik__25[#All], 2, 0)</f>
        <v>2.0499999999999998</v>
      </c>
      <c r="F399" s="3">
        <f>cukier[[#This Row],[cena]]*cukier[[#This Row],[ilosc sprzedanego cukru kg]]</f>
        <v>43.05</v>
      </c>
      <c r="G399" s="3"/>
    </row>
    <row r="400" spans="1:7" x14ac:dyDescent="0.35">
      <c r="A400" s="1">
        <v>39081</v>
      </c>
      <c r="B400" s="2" t="s">
        <v>25</v>
      </c>
      <c r="C400">
        <v>61</v>
      </c>
      <c r="D400">
        <f>YEAR(cukier[[#This Row],[data]])</f>
        <v>2006</v>
      </c>
      <c r="E400" s="3">
        <f>VLOOKUP(D400, cennik__25[#All], 2, 0)</f>
        <v>2.0499999999999998</v>
      </c>
      <c r="F400" s="3">
        <f>cukier[[#This Row],[cena]]*cukier[[#This Row],[ilosc sprzedanego cukru kg]]</f>
        <v>125.04999999999998</v>
      </c>
      <c r="G400" s="3"/>
    </row>
    <row r="401" spans="1:7" x14ac:dyDescent="0.35">
      <c r="A401" s="1">
        <v>39081</v>
      </c>
      <c r="B401" s="2" t="s">
        <v>19</v>
      </c>
      <c r="C401">
        <v>458</v>
      </c>
      <c r="D401">
        <f>YEAR(cukier[[#This Row],[data]])</f>
        <v>2006</v>
      </c>
      <c r="E401" s="3">
        <f>VLOOKUP(D401, cennik__25[#All], 2, 0)</f>
        <v>2.0499999999999998</v>
      </c>
      <c r="F401" s="3">
        <f>cukier[[#This Row],[cena]]*cukier[[#This Row],[ilosc sprzedanego cukru kg]]</f>
        <v>938.89999999999986</v>
      </c>
      <c r="G401" s="3"/>
    </row>
    <row r="402" spans="1:7" x14ac:dyDescent="0.35">
      <c r="A402" s="1">
        <v>39082</v>
      </c>
      <c r="B402" s="2" t="s">
        <v>138</v>
      </c>
      <c r="C402">
        <v>19</v>
      </c>
      <c r="D402">
        <f>YEAR(cukier[[#This Row],[data]])</f>
        <v>2006</v>
      </c>
      <c r="E402" s="3">
        <f>VLOOKUP(D402, cennik__25[#All], 2, 0)</f>
        <v>2.0499999999999998</v>
      </c>
      <c r="F402" s="3">
        <f>cukier[[#This Row],[cena]]*cukier[[#This Row],[ilosc sprzedanego cukru kg]]</f>
        <v>38.949999999999996</v>
      </c>
      <c r="G402" s="3"/>
    </row>
    <row r="403" spans="1:7" x14ac:dyDescent="0.35">
      <c r="A403" s="1">
        <v>39084</v>
      </c>
      <c r="B403" s="2" t="s">
        <v>57</v>
      </c>
      <c r="C403">
        <v>81</v>
      </c>
      <c r="D403">
        <f>YEAR(cukier[[#This Row],[data]])</f>
        <v>2007</v>
      </c>
      <c r="E403" s="3">
        <f>VLOOKUP(D403, cennik__25[#All], 2, 0)</f>
        <v>2.09</v>
      </c>
      <c r="F403" s="3">
        <f>cukier[[#This Row],[cena]]*cukier[[#This Row],[ilosc sprzedanego cukru kg]]</f>
        <v>169.29</v>
      </c>
      <c r="G403" s="3"/>
    </row>
    <row r="404" spans="1:7" x14ac:dyDescent="0.35">
      <c r="A404" s="1">
        <v>39085</v>
      </c>
      <c r="B404" s="2" t="s">
        <v>20</v>
      </c>
      <c r="C404">
        <v>86</v>
      </c>
      <c r="D404">
        <f>YEAR(cukier[[#This Row],[data]])</f>
        <v>2007</v>
      </c>
      <c r="E404" s="3">
        <f>VLOOKUP(D404, cennik__25[#All], 2, 0)</f>
        <v>2.09</v>
      </c>
      <c r="F404" s="3">
        <f>cukier[[#This Row],[cena]]*cukier[[#This Row],[ilosc sprzedanego cukru kg]]</f>
        <v>179.73999999999998</v>
      </c>
      <c r="G404" s="3"/>
    </row>
    <row r="405" spans="1:7" x14ac:dyDescent="0.35">
      <c r="A405" s="1">
        <v>39086</v>
      </c>
      <c r="B405" s="2" t="s">
        <v>9</v>
      </c>
      <c r="C405">
        <v>142</v>
      </c>
      <c r="D405">
        <f>YEAR(cukier[[#This Row],[data]])</f>
        <v>2007</v>
      </c>
      <c r="E405" s="3">
        <f>VLOOKUP(D405, cennik__25[#All], 2, 0)</f>
        <v>2.09</v>
      </c>
      <c r="F405" s="3">
        <f>cukier[[#This Row],[cena]]*cukier[[#This Row],[ilosc sprzedanego cukru kg]]</f>
        <v>296.77999999999997</v>
      </c>
      <c r="G405" s="3"/>
    </row>
    <row r="406" spans="1:7" x14ac:dyDescent="0.35">
      <c r="A406" s="1">
        <v>39092</v>
      </c>
      <c r="B406" s="2" t="s">
        <v>19</v>
      </c>
      <c r="C406">
        <v>459</v>
      </c>
      <c r="D406">
        <f>YEAR(cukier[[#This Row],[data]])</f>
        <v>2007</v>
      </c>
      <c r="E406" s="3">
        <f>VLOOKUP(D406, cennik__25[#All], 2, 0)</f>
        <v>2.09</v>
      </c>
      <c r="F406" s="3">
        <f>cukier[[#This Row],[cena]]*cukier[[#This Row],[ilosc sprzedanego cukru kg]]</f>
        <v>959.31</v>
      </c>
      <c r="G406" s="3"/>
    </row>
    <row r="407" spans="1:7" x14ac:dyDescent="0.35">
      <c r="A407" s="1">
        <v>39093</v>
      </c>
      <c r="B407" s="2" t="s">
        <v>42</v>
      </c>
      <c r="C407">
        <v>20</v>
      </c>
      <c r="D407">
        <f>YEAR(cukier[[#This Row],[data]])</f>
        <v>2007</v>
      </c>
      <c r="E407" s="3">
        <f>VLOOKUP(D407, cennik__25[#All], 2, 0)</f>
        <v>2.09</v>
      </c>
      <c r="F407" s="3">
        <f>cukier[[#This Row],[cena]]*cukier[[#This Row],[ilosc sprzedanego cukru kg]]</f>
        <v>41.8</v>
      </c>
      <c r="G407" s="3"/>
    </row>
    <row r="408" spans="1:7" x14ac:dyDescent="0.35">
      <c r="A408" s="1">
        <v>39095</v>
      </c>
      <c r="B408" s="2" t="s">
        <v>47</v>
      </c>
      <c r="C408">
        <v>245</v>
      </c>
      <c r="D408">
        <f>YEAR(cukier[[#This Row],[data]])</f>
        <v>2007</v>
      </c>
      <c r="E408" s="3">
        <f>VLOOKUP(D408, cennik__25[#All], 2, 0)</f>
        <v>2.09</v>
      </c>
      <c r="F408" s="3">
        <f>cukier[[#This Row],[cena]]*cukier[[#This Row],[ilosc sprzedanego cukru kg]]</f>
        <v>512.04999999999995</v>
      </c>
      <c r="G408" s="3"/>
    </row>
    <row r="409" spans="1:7" x14ac:dyDescent="0.35">
      <c r="A409" s="1">
        <v>39095</v>
      </c>
      <c r="B409" s="2" t="s">
        <v>102</v>
      </c>
      <c r="C409">
        <v>19</v>
      </c>
      <c r="D409">
        <f>YEAR(cukier[[#This Row],[data]])</f>
        <v>2007</v>
      </c>
      <c r="E409" s="3">
        <f>VLOOKUP(D409, cennik__25[#All], 2, 0)</f>
        <v>2.09</v>
      </c>
      <c r="F409" s="3">
        <f>cukier[[#This Row],[cena]]*cukier[[#This Row],[ilosc sprzedanego cukru kg]]</f>
        <v>39.709999999999994</v>
      </c>
      <c r="G409" s="3"/>
    </row>
    <row r="410" spans="1:7" x14ac:dyDescent="0.35">
      <c r="A410" s="1">
        <v>39096</v>
      </c>
      <c r="B410" s="2" t="s">
        <v>12</v>
      </c>
      <c r="C410">
        <v>159</v>
      </c>
      <c r="D410">
        <f>YEAR(cukier[[#This Row],[data]])</f>
        <v>2007</v>
      </c>
      <c r="E410" s="3">
        <f>VLOOKUP(D410, cennik__25[#All], 2, 0)</f>
        <v>2.09</v>
      </c>
      <c r="F410" s="3">
        <f>cukier[[#This Row],[cena]]*cukier[[#This Row],[ilosc sprzedanego cukru kg]]</f>
        <v>332.31</v>
      </c>
      <c r="G410" s="3"/>
    </row>
    <row r="411" spans="1:7" x14ac:dyDescent="0.35">
      <c r="A411" s="1">
        <v>39097</v>
      </c>
      <c r="B411" s="2" t="s">
        <v>25</v>
      </c>
      <c r="C411">
        <v>99</v>
      </c>
      <c r="D411">
        <f>YEAR(cukier[[#This Row],[data]])</f>
        <v>2007</v>
      </c>
      <c r="E411" s="3">
        <f>VLOOKUP(D411, cennik__25[#All], 2, 0)</f>
        <v>2.09</v>
      </c>
      <c r="F411" s="3">
        <f>cukier[[#This Row],[cena]]*cukier[[#This Row],[ilosc sprzedanego cukru kg]]</f>
        <v>206.91</v>
      </c>
      <c r="G411" s="3"/>
    </row>
    <row r="412" spans="1:7" x14ac:dyDescent="0.35">
      <c r="A412" s="1">
        <v>39099</v>
      </c>
      <c r="B412" s="2" t="s">
        <v>24</v>
      </c>
      <c r="C412">
        <v>213</v>
      </c>
      <c r="D412">
        <f>YEAR(cukier[[#This Row],[data]])</f>
        <v>2007</v>
      </c>
      <c r="E412" s="3">
        <f>VLOOKUP(D412, cennik__25[#All], 2, 0)</f>
        <v>2.09</v>
      </c>
      <c r="F412" s="3">
        <f>cukier[[#This Row],[cena]]*cukier[[#This Row],[ilosc sprzedanego cukru kg]]</f>
        <v>445.16999999999996</v>
      </c>
      <c r="G412" s="3"/>
    </row>
    <row r="413" spans="1:7" x14ac:dyDescent="0.35">
      <c r="A413" s="1">
        <v>39106</v>
      </c>
      <c r="B413" s="2" t="s">
        <v>16</v>
      </c>
      <c r="C413">
        <v>349</v>
      </c>
      <c r="D413">
        <f>YEAR(cukier[[#This Row],[data]])</f>
        <v>2007</v>
      </c>
      <c r="E413" s="3">
        <f>VLOOKUP(D413, cennik__25[#All], 2, 0)</f>
        <v>2.09</v>
      </c>
      <c r="F413" s="3">
        <f>cukier[[#This Row],[cena]]*cukier[[#This Row],[ilosc sprzedanego cukru kg]]</f>
        <v>729.41</v>
      </c>
      <c r="G413" s="3"/>
    </row>
    <row r="414" spans="1:7" x14ac:dyDescent="0.35">
      <c r="A414" s="1">
        <v>39109</v>
      </c>
      <c r="B414" s="2" t="s">
        <v>19</v>
      </c>
      <c r="C414">
        <v>114</v>
      </c>
      <c r="D414">
        <f>YEAR(cukier[[#This Row],[data]])</f>
        <v>2007</v>
      </c>
      <c r="E414" s="3">
        <f>VLOOKUP(D414, cennik__25[#All], 2, 0)</f>
        <v>2.09</v>
      </c>
      <c r="F414" s="3">
        <f>cukier[[#This Row],[cena]]*cukier[[#This Row],[ilosc sprzedanego cukru kg]]</f>
        <v>238.26</v>
      </c>
      <c r="G414" s="3"/>
    </row>
    <row r="415" spans="1:7" x14ac:dyDescent="0.35">
      <c r="A415" s="1">
        <v>39109</v>
      </c>
      <c r="B415" s="2" t="s">
        <v>29</v>
      </c>
      <c r="C415">
        <v>12</v>
      </c>
      <c r="D415">
        <f>YEAR(cukier[[#This Row],[data]])</f>
        <v>2007</v>
      </c>
      <c r="E415" s="3">
        <f>VLOOKUP(D415, cennik__25[#All], 2, 0)</f>
        <v>2.09</v>
      </c>
      <c r="F415" s="3">
        <f>cukier[[#This Row],[cena]]*cukier[[#This Row],[ilosc sprzedanego cukru kg]]</f>
        <v>25.08</v>
      </c>
      <c r="G415" s="3"/>
    </row>
    <row r="416" spans="1:7" x14ac:dyDescent="0.35">
      <c r="A416" s="1">
        <v>39111</v>
      </c>
      <c r="B416" s="2" t="s">
        <v>101</v>
      </c>
      <c r="C416">
        <v>12</v>
      </c>
      <c r="D416">
        <f>YEAR(cukier[[#This Row],[data]])</f>
        <v>2007</v>
      </c>
      <c r="E416" s="3">
        <f>VLOOKUP(D416, cennik__25[#All], 2, 0)</f>
        <v>2.09</v>
      </c>
      <c r="F416" s="3">
        <f>cukier[[#This Row],[cena]]*cukier[[#This Row],[ilosc sprzedanego cukru kg]]</f>
        <v>25.08</v>
      </c>
      <c r="G416" s="3"/>
    </row>
    <row r="417" spans="1:7" x14ac:dyDescent="0.35">
      <c r="A417" s="1">
        <v>39117</v>
      </c>
      <c r="B417" s="2" t="s">
        <v>14</v>
      </c>
      <c r="C417">
        <v>132</v>
      </c>
      <c r="D417">
        <f>YEAR(cukier[[#This Row],[data]])</f>
        <v>2007</v>
      </c>
      <c r="E417" s="3">
        <f>VLOOKUP(D417, cennik__25[#All], 2, 0)</f>
        <v>2.09</v>
      </c>
      <c r="F417" s="3">
        <f>cukier[[#This Row],[cena]]*cukier[[#This Row],[ilosc sprzedanego cukru kg]]</f>
        <v>275.88</v>
      </c>
      <c r="G417" s="3"/>
    </row>
    <row r="418" spans="1:7" x14ac:dyDescent="0.35">
      <c r="A418" s="1">
        <v>39120</v>
      </c>
      <c r="B418" s="2" t="s">
        <v>25</v>
      </c>
      <c r="C418">
        <v>197</v>
      </c>
      <c r="D418">
        <f>YEAR(cukier[[#This Row],[data]])</f>
        <v>2007</v>
      </c>
      <c r="E418" s="3">
        <f>VLOOKUP(D418, cennik__25[#All], 2, 0)</f>
        <v>2.09</v>
      </c>
      <c r="F418" s="3">
        <f>cukier[[#This Row],[cena]]*cukier[[#This Row],[ilosc sprzedanego cukru kg]]</f>
        <v>411.72999999999996</v>
      </c>
      <c r="G418" s="3"/>
    </row>
    <row r="419" spans="1:7" x14ac:dyDescent="0.35">
      <c r="A419" s="1">
        <v>39120</v>
      </c>
      <c r="B419" s="2" t="s">
        <v>17</v>
      </c>
      <c r="C419">
        <v>5</v>
      </c>
      <c r="D419">
        <f>YEAR(cukier[[#This Row],[data]])</f>
        <v>2007</v>
      </c>
      <c r="E419" s="3">
        <f>VLOOKUP(D419, cennik__25[#All], 2, 0)</f>
        <v>2.09</v>
      </c>
      <c r="F419" s="3">
        <f>cukier[[#This Row],[cena]]*cukier[[#This Row],[ilosc sprzedanego cukru kg]]</f>
        <v>10.45</v>
      </c>
      <c r="G419" s="3"/>
    </row>
    <row r="420" spans="1:7" x14ac:dyDescent="0.35">
      <c r="A420" s="1">
        <v>39120</v>
      </c>
      <c r="B420" s="2" t="s">
        <v>52</v>
      </c>
      <c r="C420">
        <v>403</v>
      </c>
      <c r="D420">
        <f>YEAR(cukier[[#This Row],[data]])</f>
        <v>2007</v>
      </c>
      <c r="E420" s="3">
        <f>VLOOKUP(D420, cennik__25[#All], 2, 0)</f>
        <v>2.09</v>
      </c>
      <c r="F420" s="3">
        <f>cukier[[#This Row],[cena]]*cukier[[#This Row],[ilosc sprzedanego cukru kg]]</f>
        <v>842.27</v>
      </c>
      <c r="G420" s="3"/>
    </row>
    <row r="421" spans="1:7" x14ac:dyDescent="0.35">
      <c r="A421" s="1">
        <v>39121</v>
      </c>
      <c r="B421" s="2" t="s">
        <v>12</v>
      </c>
      <c r="C421">
        <v>200</v>
      </c>
      <c r="D421">
        <f>YEAR(cukier[[#This Row],[data]])</f>
        <v>2007</v>
      </c>
      <c r="E421" s="3">
        <f>VLOOKUP(D421, cennik__25[#All], 2, 0)</f>
        <v>2.09</v>
      </c>
      <c r="F421" s="3">
        <f>cukier[[#This Row],[cena]]*cukier[[#This Row],[ilosc sprzedanego cukru kg]]</f>
        <v>418</v>
      </c>
      <c r="G421" s="3"/>
    </row>
    <row r="422" spans="1:7" x14ac:dyDescent="0.35">
      <c r="A422" s="1">
        <v>39124</v>
      </c>
      <c r="B422" s="2" t="s">
        <v>71</v>
      </c>
      <c r="C422">
        <v>23</v>
      </c>
      <c r="D422">
        <f>YEAR(cukier[[#This Row],[data]])</f>
        <v>2007</v>
      </c>
      <c r="E422" s="3">
        <f>VLOOKUP(D422, cennik__25[#All], 2, 0)</f>
        <v>2.09</v>
      </c>
      <c r="F422" s="3">
        <f>cukier[[#This Row],[cena]]*cukier[[#This Row],[ilosc sprzedanego cukru kg]]</f>
        <v>48.069999999999993</v>
      </c>
      <c r="G422" s="3"/>
    </row>
    <row r="423" spans="1:7" x14ac:dyDescent="0.35">
      <c r="A423" s="1">
        <v>39131</v>
      </c>
      <c r="B423" s="2" t="s">
        <v>47</v>
      </c>
      <c r="C423">
        <v>337</v>
      </c>
      <c r="D423">
        <f>YEAR(cukier[[#This Row],[data]])</f>
        <v>2007</v>
      </c>
      <c r="E423" s="3">
        <f>VLOOKUP(D423, cennik__25[#All], 2, 0)</f>
        <v>2.09</v>
      </c>
      <c r="F423" s="3">
        <f>cukier[[#This Row],[cena]]*cukier[[#This Row],[ilosc sprzedanego cukru kg]]</f>
        <v>704.32999999999993</v>
      </c>
      <c r="G423" s="3"/>
    </row>
    <row r="424" spans="1:7" x14ac:dyDescent="0.35">
      <c r="A424" s="1">
        <v>39132</v>
      </c>
      <c r="B424" s="2" t="s">
        <v>7</v>
      </c>
      <c r="C424">
        <v>500</v>
      </c>
      <c r="D424">
        <f>YEAR(cukier[[#This Row],[data]])</f>
        <v>2007</v>
      </c>
      <c r="E424" s="3">
        <f>VLOOKUP(D424, cennik__25[#All], 2, 0)</f>
        <v>2.09</v>
      </c>
      <c r="F424" s="3">
        <f>cukier[[#This Row],[cena]]*cukier[[#This Row],[ilosc sprzedanego cukru kg]]</f>
        <v>1045</v>
      </c>
      <c r="G424" s="3"/>
    </row>
    <row r="425" spans="1:7" x14ac:dyDescent="0.35">
      <c r="A425" s="1">
        <v>39132</v>
      </c>
      <c r="B425" s="2" t="s">
        <v>92</v>
      </c>
      <c r="C425">
        <v>9</v>
      </c>
      <c r="D425">
        <f>YEAR(cukier[[#This Row],[data]])</f>
        <v>2007</v>
      </c>
      <c r="E425" s="3">
        <f>VLOOKUP(D425, cennik__25[#All], 2, 0)</f>
        <v>2.09</v>
      </c>
      <c r="F425" s="3">
        <f>cukier[[#This Row],[cena]]*cukier[[#This Row],[ilosc sprzedanego cukru kg]]</f>
        <v>18.809999999999999</v>
      </c>
      <c r="G425" s="3"/>
    </row>
    <row r="426" spans="1:7" x14ac:dyDescent="0.35">
      <c r="A426" s="1">
        <v>39134</v>
      </c>
      <c r="B426" s="2" t="s">
        <v>133</v>
      </c>
      <c r="C426">
        <v>39</v>
      </c>
      <c r="D426">
        <f>YEAR(cukier[[#This Row],[data]])</f>
        <v>2007</v>
      </c>
      <c r="E426" s="3">
        <f>VLOOKUP(D426, cennik__25[#All], 2, 0)</f>
        <v>2.09</v>
      </c>
      <c r="F426" s="3">
        <f>cukier[[#This Row],[cena]]*cukier[[#This Row],[ilosc sprzedanego cukru kg]]</f>
        <v>81.509999999999991</v>
      </c>
      <c r="G426" s="3"/>
    </row>
    <row r="427" spans="1:7" x14ac:dyDescent="0.35">
      <c r="A427" s="1">
        <v>39139</v>
      </c>
      <c r="B427" s="2" t="s">
        <v>80</v>
      </c>
      <c r="C427">
        <v>156</v>
      </c>
      <c r="D427">
        <f>YEAR(cukier[[#This Row],[data]])</f>
        <v>2007</v>
      </c>
      <c r="E427" s="3">
        <f>VLOOKUP(D427, cennik__25[#All], 2, 0)</f>
        <v>2.09</v>
      </c>
      <c r="F427" s="3">
        <f>cukier[[#This Row],[cena]]*cukier[[#This Row],[ilosc sprzedanego cukru kg]]</f>
        <v>326.03999999999996</v>
      </c>
      <c r="G427" s="3"/>
    </row>
    <row r="428" spans="1:7" x14ac:dyDescent="0.35">
      <c r="A428" s="1">
        <v>39140</v>
      </c>
      <c r="B428" s="2" t="s">
        <v>19</v>
      </c>
      <c r="C428">
        <v>258</v>
      </c>
      <c r="D428">
        <f>YEAR(cukier[[#This Row],[data]])</f>
        <v>2007</v>
      </c>
      <c r="E428" s="3">
        <f>VLOOKUP(D428, cennik__25[#All], 2, 0)</f>
        <v>2.09</v>
      </c>
      <c r="F428" s="3">
        <f>cukier[[#This Row],[cena]]*cukier[[#This Row],[ilosc sprzedanego cukru kg]]</f>
        <v>539.21999999999991</v>
      </c>
      <c r="G428" s="3"/>
    </row>
    <row r="429" spans="1:7" x14ac:dyDescent="0.35">
      <c r="A429" s="1">
        <v>39140</v>
      </c>
      <c r="B429" s="2" t="s">
        <v>96</v>
      </c>
      <c r="C429">
        <v>14</v>
      </c>
      <c r="D429">
        <f>YEAR(cukier[[#This Row],[data]])</f>
        <v>2007</v>
      </c>
      <c r="E429" s="3">
        <f>VLOOKUP(D429, cennik__25[#All], 2, 0)</f>
        <v>2.09</v>
      </c>
      <c r="F429" s="3">
        <f>cukier[[#This Row],[cena]]*cukier[[#This Row],[ilosc sprzedanego cukru kg]]</f>
        <v>29.259999999999998</v>
      </c>
      <c r="G429" s="3"/>
    </row>
    <row r="430" spans="1:7" x14ac:dyDescent="0.35">
      <c r="A430" s="1">
        <v>39142</v>
      </c>
      <c r="B430" s="2" t="s">
        <v>14</v>
      </c>
      <c r="C430">
        <v>91</v>
      </c>
      <c r="D430">
        <f>YEAR(cukier[[#This Row],[data]])</f>
        <v>2007</v>
      </c>
      <c r="E430" s="3">
        <f>VLOOKUP(D430, cennik__25[#All], 2, 0)</f>
        <v>2.09</v>
      </c>
      <c r="F430" s="3">
        <f>cukier[[#This Row],[cena]]*cukier[[#This Row],[ilosc sprzedanego cukru kg]]</f>
        <v>190.19</v>
      </c>
      <c r="G430" s="3"/>
    </row>
    <row r="431" spans="1:7" x14ac:dyDescent="0.35">
      <c r="A431" s="1">
        <v>39149</v>
      </c>
      <c r="B431" s="2" t="s">
        <v>14</v>
      </c>
      <c r="C431">
        <v>68</v>
      </c>
      <c r="D431">
        <f>YEAR(cukier[[#This Row],[data]])</f>
        <v>2007</v>
      </c>
      <c r="E431" s="3">
        <f>VLOOKUP(D431, cennik__25[#All], 2, 0)</f>
        <v>2.09</v>
      </c>
      <c r="F431" s="3">
        <f>cukier[[#This Row],[cena]]*cukier[[#This Row],[ilosc sprzedanego cukru kg]]</f>
        <v>142.12</v>
      </c>
      <c r="G431" s="3"/>
    </row>
    <row r="432" spans="1:7" x14ac:dyDescent="0.35">
      <c r="A432" s="1">
        <v>39150</v>
      </c>
      <c r="B432" s="2" t="s">
        <v>139</v>
      </c>
      <c r="C432">
        <v>13</v>
      </c>
      <c r="D432">
        <f>YEAR(cukier[[#This Row],[data]])</f>
        <v>2007</v>
      </c>
      <c r="E432" s="3">
        <f>VLOOKUP(D432, cennik__25[#All], 2, 0)</f>
        <v>2.09</v>
      </c>
      <c r="F432" s="3">
        <f>cukier[[#This Row],[cena]]*cukier[[#This Row],[ilosc sprzedanego cukru kg]]</f>
        <v>27.169999999999998</v>
      </c>
      <c r="G432" s="3"/>
    </row>
    <row r="433" spans="1:7" x14ac:dyDescent="0.35">
      <c r="A433" s="1">
        <v>39152</v>
      </c>
      <c r="B433" s="2" t="s">
        <v>30</v>
      </c>
      <c r="C433">
        <v>118</v>
      </c>
      <c r="D433">
        <f>YEAR(cukier[[#This Row],[data]])</f>
        <v>2007</v>
      </c>
      <c r="E433" s="3">
        <f>VLOOKUP(D433, cennik__25[#All], 2, 0)</f>
        <v>2.09</v>
      </c>
      <c r="F433" s="3">
        <f>cukier[[#This Row],[cena]]*cukier[[#This Row],[ilosc sprzedanego cukru kg]]</f>
        <v>246.61999999999998</v>
      </c>
      <c r="G433" s="3"/>
    </row>
    <row r="434" spans="1:7" x14ac:dyDescent="0.35">
      <c r="A434" s="1">
        <v>39154</v>
      </c>
      <c r="B434" s="2" t="s">
        <v>27</v>
      </c>
      <c r="C434">
        <v>54</v>
      </c>
      <c r="D434">
        <f>YEAR(cukier[[#This Row],[data]])</f>
        <v>2007</v>
      </c>
      <c r="E434" s="3">
        <f>VLOOKUP(D434, cennik__25[#All], 2, 0)</f>
        <v>2.09</v>
      </c>
      <c r="F434" s="3">
        <f>cukier[[#This Row],[cena]]*cukier[[#This Row],[ilosc sprzedanego cukru kg]]</f>
        <v>112.85999999999999</v>
      </c>
      <c r="G434" s="3"/>
    </row>
    <row r="435" spans="1:7" x14ac:dyDescent="0.35">
      <c r="A435" s="1">
        <v>39158</v>
      </c>
      <c r="B435" s="2" t="s">
        <v>140</v>
      </c>
      <c r="C435">
        <v>10</v>
      </c>
      <c r="D435">
        <f>YEAR(cukier[[#This Row],[data]])</f>
        <v>2007</v>
      </c>
      <c r="E435" s="3">
        <f>VLOOKUP(D435, cennik__25[#All], 2, 0)</f>
        <v>2.09</v>
      </c>
      <c r="F435" s="3">
        <f>cukier[[#This Row],[cena]]*cukier[[#This Row],[ilosc sprzedanego cukru kg]]</f>
        <v>20.9</v>
      </c>
      <c r="G435" s="3"/>
    </row>
    <row r="436" spans="1:7" x14ac:dyDescent="0.35">
      <c r="A436" s="1">
        <v>39162</v>
      </c>
      <c r="B436" s="2" t="s">
        <v>52</v>
      </c>
      <c r="C436">
        <v>339</v>
      </c>
      <c r="D436">
        <f>YEAR(cukier[[#This Row],[data]])</f>
        <v>2007</v>
      </c>
      <c r="E436" s="3">
        <f>VLOOKUP(D436, cennik__25[#All], 2, 0)</f>
        <v>2.09</v>
      </c>
      <c r="F436" s="3">
        <f>cukier[[#This Row],[cena]]*cukier[[#This Row],[ilosc sprzedanego cukru kg]]</f>
        <v>708.51</v>
      </c>
      <c r="G436" s="3"/>
    </row>
    <row r="437" spans="1:7" x14ac:dyDescent="0.35">
      <c r="A437" s="1">
        <v>39163</v>
      </c>
      <c r="B437" s="2" t="s">
        <v>32</v>
      </c>
      <c r="C437">
        <v>80</v>
      </c>
      <c r="D437">
        <f>YEAR(cukier[[#This Row],[data]])</f>
        <v>2007</v>
      </c>
      <c r="E437" s="3">
        <f>VLOOKUP(D437, cennik__25[#All], 2, 0)</f>
        <v>2.09</v>
      </c>
      <c r="F437" s="3">
        <f>cukier[[#This Row],[cena]]*cukier[[#This Row],[ilosc sprzedanego cukru kg]]</f>
        <v>167.2</v>
      </c>
      <c r="G437" s="3"/>
    </row>
    <row r="438" spans="1:7" x14ac:dyDescent="0.35">
      <c r="A438" s="1">
        <v>39165</v>
      </c>
      <c r="B438" s="2" t="s">
        <v>24</v>
      </c>
      <c r="C438">
        <v>431</v>
      </c>
      <c r="D438">
        <f>YEAR(cukier[[#This Row],[data]])</f>
        <v>2007</v>
      </c>
      <c r="E438" s="3">
        <f>VLOOKUP(D438, cennik__25[#All], 2, 0)</f>
        <v>2.09</v>
      </c>
      <c r="F438" s="3">
        <f>cukier[[#This Row],[cena]]*cukier[[#This Row],[ilosc sprzedanego cukru kg]]</f>
        <v>900.79</v>
      </c>
      <c r="G438" s="3"/>
    </row>
    <row r="439" spans="1:7" x14ac:dyDescent="0.35">
      <c r="A439" s="1">
        <v>39167</v>
      </c>
      <c r="B439" s="2" t="s">
        <v>52</v>
      </c>
      <c r="C439">
        <v>268</v>
      </c>
      <c r="D439">
        <f>YEAR(cukier[[#This Row],[data]])</f>
        <v>2007</v>
      </c>
      <c r="E439" s="3">
        <f>VLOOKUP(D439, cennik__25[#All], 2, 0)</f>
        <v>2.09</v>
      </c>
      <c r="F439" s="3">
        <f>cukier[[#This Row],[cena]]*cukier[[#This Row],[ilosc sprzedanego cukru kg]]</f>
        <v>560.12</v>
      </c>
      <c r="G439" s="3"/>
    </row>
    <row r="440" spans="1:7" x14ac:dyDescent="0.35">
      <c r="A440" s="1">
        <v>39167</v>
      </c>
      <c r="B440" s="2" t="s">
        <v>24</v>
      </c>
      <c r="C440">
        <v>440</v>
      </c>
      <c r="D440">
        <f>YEAR(cukier[[#This Row],[data]])</f>
        <v>2007</v>
      </c>
      <c r="E440" s="3">
        <f>VLOOKUP(D440, cennik__25[#All], 2, 0)</f>
        <v>2.09</v>
      </c>
      <c r="F440" s="3">
        <f>cukier[[#This Row],[cena]]*cukier[[#This Row],[ilosc sprzedanego cukru kg]]</f>
        <v>919.59999999999991</v>
      </c>
      <c r="G440" s="3"/>
    </row>
    <row r="441" spans="1:7" x14ac:dyDescent="0.35">
      <c r="A441" s="1">
        <v>39167</v>
      </c>
      <c r="B441" s="2" t="s">
        <v>7</v>
      </c>
      <c r="C441">
        <v>396</v>
      </c>
      <c r="D441">
        <f>YEAR(cukier[[#This Row],[data]])</f>
        <v>2007</v>
      </c>
      <c r="E441" s="3">
        <f>VLOOKUP(D441, cennik__25[#All], 2, 0)</f>
        <v>2.09</v>
      </c>
      <c r="F441" s="3">
        <f>cukier[[#This Row],[cena]]*cukier[[#This Row],[ilosc sprzedanego cukru kg]]</f>
        <v>827.64</v>
      </c>
      <c r="G441" s="3"/>
    </row>
    <row r="442" spans="1:7" x14ac:dyDescent="0.35">
      <c r="A442" s="1">
        <v>39167</v>
      </c>
      <c r="B442" s="2" t="s">
        <v>20</v>
      </c>
      <c r="C442">
        <v>157</v>
      </c>
      <c r="D442">
        <f>YEAR(cukier[[#This Row],[data]])</f>
        <v>2007</v>
      </c>
      <c r="E442" s="3">
        <f>VLOOKUP(D442, cennik__25[#All], 2, 0)</f>
        <v>2.09</v>
      </c>
      <c r="F442" s="3">
        <f>cukier[[#This Row],[cena]]*cukier[[#This Row],[ilosc sprzedanego cukru kg]]</f>
        <v>328.13</v>
      </c>
      <c r="G442" s="3"/>
    </row>
    <row r="443" spans="1:7" x14ac:dyDescent="0.35">
      <c r="A443" s="1">
        <v>39171</v>
      </c>
      <c r="B443" s="2" t="s">
        <v>14</v>
      </c>
      <c r="C443">
        <v>194</v>
      </c>
      <c r="D443">
        <f>YEAR(cukier[[#This Row],[data]])</f>
        <v>2007</v>
      </c>
      <c r="E443" s="3">
        <f>VLOOKUP(D443, cennik__25[#All], 2, 0)</f>
        <v>2.09</v>
      </c>
      <c r="F443" s="3">
        <f>cukier[[#This Row],[cena]]*cukier[[#This Row],[ilosc sprzedanego cukru kg]]</f>
        <v>405.46</v>
      </c>
      <c r="G443" s="3"/>
    </row>
    <row r="444" spans="1:7" x14ac:dyDescent="0.35">
      <c r="A444" s="1">
        <v>39172</v>
      </c>
      <c r="B444" s="2" t="s">
        <v>41</v>
      </c>
      <c r="C444">
        <v>156</v>
      </c>
      <c r="D444">
        <f>YEAR(cukier[[#This Row],[data]])</f>
        <v>2007</v>
      </c>
      <c r="E444" s="3">
        <f>VLOOKUP(D444, cennik__25[#All], 2, 0)</f>
        <v>2.09</v>
      </c>
      <c r="F444" s="3">
        <f>cukier[[#This Row],[cena]]*cukier[[#This Row],[ilosc sprzedanego cukru kg]]</f>
        <v>326.03999999999996</v>
      </c>
      <c r="G444" s="3"/>
    </row>
    <row r="445" spans="1:7" x14ac:dyDescent="0.35">
      <c r="A445" s="1">
        <v>39173</v>
      </c>
      <c r="B445" s="2" t="s">
        <v>114</v>
      </c>
      <c r="C445">
        <v>11</v>
      </c>
      <c r="D445">
        <f>YEAR(cukier[[#This Row],[data]])</f>
        <v>2007</v>
      </c>
      <c r="E445" s="3">
        <f>VLOOKUP(D445, cennik__25[#All], 2, 0)</f>
        <v>2.09</v>
      </c>
      <c r="F445" s="3">
        <f>cukier[[#This Row],[cena]]*cukier[[#This Row],[ilosc sprzedanego cukru kg]]</f>
        <v>22.99</v>
      </c>
      <c r="G445" s="3"/>
    </row>
    <row r="446" spans="1:7" x14ac:dyDescent="0.35">
      <c r="A446" s="1">
        <v>39174</v>
      </c>
      <c r="B446" s="2" t="s">
        <v>37</v>
      </c>
      <c r="C446">
        <v>110</v>
      </c>
      <c r="D446">
        <f>YEAR(cukier[[#This Row],[data]])</f>
        <v>2007</v>
      </c>
      <c r="E446" s="3">
        <f>VLOOKUP(D446, cennik__25[#All], 2, 0)</f>
        <v>2.09</v>
      </c>
      <c r="F446" s="3">
        <f>cukier[[#This Row],[cena]]*cukier[[#This Row],[ilosc sprzedanego cukru kg]]</f>
        <v>229.89999999999998</v>
      </c>
      <c r="G446" s="3"/>
    </row>
    <row r="447" spans="1:7" x14ac:dyDescent="0.35">
      <c r="A447" s="1">
        <v>39176</v>
      </c>
      <c r="B447" s="2" t="s">
        <v>141</v>
      </c>
      <c r="C447">
        <v>12</v>
      </c>
      <c r="D447">
        <f>YEAR(cukier[[#This Row],[data]])</f>
        <v>2007</v>
      </c>
      <c r="E447" s="3">
        <f>VLOOKUP(D447, cennik__25[#All], 2, 0)</f>
        <v>2.09</v>
      </c>
      <c r="F447" s="3">
        <f>cukier[[#This Row],[cena]]*cukier[[#This Row],[ilosc sprzedanego cukru kg]]</f>
        <v>25.08</v>
      </c>
      <c r="G447" s="3"/>
    </row>
    <row r="448" spans="1:7" x14ac:dyDescent="0.35">
      <c r="A448" s="1">
        <v>39177</v>
      </c>
      <c r="B448" s="2" t="s">
        <v>7</v>
      </c>
      <c r="C448">
        <v>464</v>
      </c>
      <c r="D448">
        <f>YEAR(cukier[[#This Row],[data]])</f>
        <v>2007</v>
      </c>
      <c r="E448" s="3">
        <f>VLOOKUP(D448, cennik__25[#All], 2, 0)</f>
        <v>2.09</v>
      </c>
      <c r="F448" s="3">
        <f>cukier[[#This Row],[cena]]*cukier[[#This Row],[ilosc sprzedanego cukru kg]]</f>
        <v>969.76</v>
      </c>
      <c r="G448" s="3"/>
    </row>
    <row r="449" spans="1:7" x14ac:dyDescent="0.35">
      <c r="A449" s="1">
        <v>39178</v>
      </c>
      <c r="B449" s="2" t="s">
        <v>68</v>
      </c>
      <c r="C449">
        <v>40</v>
      </c>
      <c r="D449">
        <f>YEAR(cukier[[#This Row],[data]])</f>
        <v>2007</v>
      </c>
      <c r="E449" s="3">
        <f>VLOOKUP(D449, cennik__25[#All], 2, 0)</f>
        <v>2.09</v>
      </c>
      <c r="F449" s="3">
        <f>cukier[[#This Row],[cena]]*cukier[[#This Row],[ilosc sprzedanego cukru kg]]</f>
        <v>83.6</v>
      </c>
      <c r="G449" s="3"/>
    </row>
    <row r="450" spans="1:7" x14ac:dyDescent="0.35">
      <c r="A450" s="1">
        <v>39179</v>
      </c>
      <c r="B450" s="2" t="s">
        <v>41</v>
      </c>
      <c r="C450">
        <v>52</v>
      </c>
      <c r="D450">
        <f>YEAR(cukier[[#This Row],[data]])</f>
        <v>2007</v>
      </c>
      <c r="E450" s="3">
        <f>VLOOKUP(D450, cennik__25[#All], 2, 0)</f>
        <v>2.09</v>
      </c>
      <c r="F450" s="3">
        <f>cukier[[#This Row],[cena]]*cukier[[#This Row],[ilosc sprzedanego cukru kg]]</f>
        <v>108.67999999999999</v>
      </c>
      <c r="G450" s="3"/>
    </row>
    <row r="451" spans="1:7" x14ac:dyDescent="0.35">
      <c r="A451" s="1">
        <v>39184</v>
      </c>
      <c r="B451" s="2" t="s">
        <v>77</v>
      </c>
      <c r="C451">
        <v>12</v>
      </c>
      <c r="D451">
        <f>YEAR(cukier[[#This Row],[data]])</f>
        <v>2007</v>
      </c>
      <c r="E451" s="3">
        <f>VLOOKUP(D451, cennik__25[#All], 2, 0)</f>
        <v>2.09</v>
      </c>
      <c r="F451" s="3">
        <f>cukier[[#This Row],[cena]]*cukier[[#This Row],[ilosc sprzedanego cukru kg]]</f>
        <v>25.08</v>
      </c>
      <c r="G451" s="3"/>
    </row>
    <row r="452" spans="1:7" x14ac:dyDescent="0.35">
      <c r="A452" s="1">
        <v>39186</v>
      </c>
      <c r="B452" s="2" t="s">
        <v>9</v>
      </c>
      <c r="C452">
        <v>412</v>
      </c>
      <c r="D452">
        <f>YEAR(cukier[[#This Row],[data]])</f>
        <v>2007</v>
      </c>
      <c r="E452" s="3">
        <f>VLOOKUP(D452, cennik__25[#All], 2, 0)</f>
        <v>2.09</v>
      </c>
      <c r="F452" s="3">
        <f>cukier[[#This Row],[cena]]*cukier[[#This Row],[ilosc sprzedanego cukru kg]]</f>
        <v>861.07999999999993</v>
      </c>
      <c r="G452" s="3"/>
    </row>
    <row r="453" spans="1:7" x14ac:dyDescent="0.35">
      <c r="A453" s="1">
        <v>39188</v>
      </c>
      <c r="B453" s="2" t="s">
        <v>19</v>
      </c>
      <c r="C453">
        <v>268</v>
      </c>
      <c r="D453">
        <f>YEAR(cukier[[#This Row],[data]])</f>
        <v>2007</v>
      </c>
      <c r="E453" s="3">
        <f>VLOOKUP(D453, cennik__25[#All], 2, 0)</f>
        <v>2.09</v>
      </c>
      <c r="F453" s="3">
        <f>cukier[[#This Row],[cena]]*cukier[[#This Row],[ilosc sprzedanego cukru kg]]</f>
        <v>560.12</v>
      </c>
      <c r="G453" s="3"/>
    </row>
    <row r="454" spans="1:7" x14ac:dyDescent="0.35">
      <c r="A454" s="1">
        <v>39188</v>
      </c>
      <c r="B454" s="2" t="s">
        <v>9</v>
      </c>
      <c r="C454">
        <v>495</v>
      </c>
      <c r="D454">
        <f>YEAR(cukier[[#This Row],[data]])</f>
        <v>2007</v>
      </c>
      <c r="E454" s="3">
        <f>VLOOKUP(D454, cennik__25[#All], 2, 0)</f>
        <v>2.09</v>
      </c>
      <c r="F454" s="3">
        <f>cukier[[#This Row],[cena]]*cukier[[#This Row],[ilosc sprzedanego cukru kg]]</f>
        <v>1034.55</v>
      </c>
      <c r="G454" s="3"/>
    </row>
    <row r="455" spans="1:7" x14ac:dyDescent="0.35">
      <c r="A455" s="1">
        <v>39188</v>
      </c>
      <c r="B455" s="2" t="s">
        <v>37</v>
      </c>
      <c r="C455">
        <v>30</v>
      </c>
      <c r="D455">
        <f>YEAR(cukier[[#This Row],[data]])</f>
        <v>2007</v>
      </c>
      <c r="E455" s="3">
        <f>VLOOKUP(D455, cennik__25[#All], 2, 0)</f>
        <v>2.09</v>
      </c>
      <c r="F455" s="3">
        <f>cukier[[#This Row],[cena]]*cukier[[#This Row],[ilosc sprzedanego cukru kg]]</f>
        <v>62.699999999999996</v>
      </c>
      <c r="G455" s="3"/>
    </row>
    <row r="456" spans="1:7" x14ac:dyDescent="0.35">
      <c r="A456" s="1">
        <v>39191</v>
      </c>
      <c r="B456" s="2" t="s">
        <v>8</v>
      </c>
      <c r="C456">
        <v>67</v>
      </c>
      <c r="D456">
        <f>YEAR(cukier[[#This Row],[data]])</f>
        <v>2007</v>
      </c>
      <c r="E456" s="3">
        <f>VLOOKUP(D456, cennik__25[#All], 2, 0)</f>
        <v>2.09</v>
      </c>
      <c r="F456" s="3">
        <f>cukier[[#This Row],[cena]]*cukier[[#This Row],[ilosc sprzedanego cukru kg]]</f>
        <v>140.03</v>
      </c>
      <c r="G456" s="3"/>
    </row>
    <row r="457" spans="1:7" x14ac:dyDescent="0.35">
      <c r="A457" s="1">
        <v>39197</v>
      </c>
      <c r="B457" s="2" t="s">
        <v>16</v>
      </c>
      <c r="C457">
        <v>497</v>
      </c>
      <c r="D457">
        <f>YEAR(cukier[[#This Row],[data]])</f>
        <v>2007</v>
      </c>
      <c r="E457" s="3">
        <f>VLOOKUP(D457, cennik__25[#All], 2, 0)</f>
        <v>2.09</v>
      </c>
      <c r="F457" s="3">
        <f>cukier[[#This Row],[cena]]*cukier[[#This Row],[ilosc sprzedanego cukru kg]]</f>
        <v>1038.73</v>
      </c>
      <c r="G457" s="3"/>
    </row>
    <row r="458" spans="1:7" x14ac:dyDescent="0.35">
      <c r="A458" s="1">
        <v>39200</v>
      </c>
      <c r="B458" s="2" t="s">
        <v>24</v>
      </c>
      <c r="C458">
        <v>102</v>
      </c>
      <c r="D458">
        <f>YEAR(cukier[[#This Row],[data]])</f>
        <v>2007</v>
      </c>
      <c r="E458" s="3">
        <f>VLOOKUP(D458, cennik__25[#All], 2, 0)</f>
        <v>2.09</v>
      </c>
      <c r="F458" s="3">
        <f>cukier[[#This Row],[cena]]*cukier[[#This Row],[ilosc sprzedanego cukru kg]]</f>
        <v>213.17999999999998</v>
      </c>
      <c r="G458" s="3"/>
    </row>
    <row r="459" spans="1:7" x14ac:dyDescent="0.35">
      <c r="A459" s="1">
        <v>39203</v>
      </c>
      <c r="B459" s="2" t="s">
        <v>9</v>
      </c>
      <c r="C459">
        <v>322</v>
      </c>
      <c r="D459">
        <f>YEAR(cukier[[#This Row],[data]])</f>
        <v>2007</v>
      </c>
      <c r="E459" s="3">
        <f>VLOOKUP(D459, cennik__25[#All], 2, 0)</f>
        <v>2.09</v>
      </c>
      <c r="F459" s="3">
        <f>cukier[[#This Row],[cena]]*cukier[[#This Row],[ilosc sprzedanego cukru kg]]</f>
        <v>672.9799999999999</v>
      </c>
      <c r="G459" s="3"/>
    </row>
    <row r="460" spans="1:7" x14ac:dyDescent="0.35">
      <c r="A460" s="1">
        <v>39204</v>
      </c>
      <c r="B460" s="2" t="s">
        <v>11</v>
      </c>
      <c r="C460">
        <v>297</v>
      </c>
      <c r="D460">
        <f>YEAR(cukier[[#This Row],[data]])</f>
        <v>2007</v>
      </c>
      <c r="E460" s="3">
        <f>VLOOKUP(D460, cennik__25[#All], 2, 0)</f>
        <v>2.09</v>
      </c>
      <c r="F460" s="3">
        <f>cukier[[#This Row],[cena]]*cukier[[#This Row],[ilosc sprzedanego cukru kg]]</f>
        <v>620.7299999999999</v>
      </c>
      <c r="G460" s="3"/>
    </row>
    <row r="461" spans="1:7" x14ac:dyDescent="0.35">
      <c r="A461" s="1">
        <v>39206</v>
      </c>
      <c r="B461" s="2" t="s">
        <v>14</v>
      </c>
      <c r="C461">
        <v>179</v>
      </c>
      <c r="D461">
        <f>YEAR(cukier[[#This Row],[data]])</f>
        <v>2007</v>
      </c>
      <c r="E461" s="3">
        <f>VLOOKUP(D461, cennik__25[#All], 2, 0)</f>
        <v>2.09</v>
      </c>
      <c r="F461" s="3">
        <f>cukier[[#This Row],[cena]]*cukier[[#This Row],[ilosc sprzedanego cukru kg]]</f>
        <v>374.10999999999996</v>
      </c>
      <c r="G461" s="3"/>
    </row>
    <row r="462" spans="1:7" x14ac:dyDescent="0.35">
      <c r="A462" s="1">
        <v>39208</v>
      </c>
      <c r="B462" s="2" t="s">
        <v>142</v>
      </c>
      <c r="C462">
        <v>15</v>
      </c>
      <c r="D462">
        <f>YEAR(cukier[[#This Row],[data]])</f>
        <v>2007</v>
      </c>
      <c r="E462" s="3">
        <f>VLOOKUP(D462, cennik__25[#All], 2, 0)</f>
        <v>2.09</v>
      </c>
      <c r="F462" s="3">
        <f>cukier[[#This Row],[cena]]*cukier[[#This Row],[ilosc sprzedanego cukru kg]]</f>
        <v>31.349999999999998</v>
      </c>
      <c r="G462" s="3"/>
    </row>
    <row r="463" spans="1:7" x14ac:dyDescent="0.35">
      <c r="A463" s="1">
        <v>39210</v>
      </c>
      <c r="B463" s="2" t="s">
        <v>63</v>
      </c>
      <c r="C463">
        <v>65</v>
      </c>
      <c r="D463">
        <f>YEAR(cukier[[#This Row],[data]])</f>
        <v>2007</v>
      </c>
      <c r="E463" s="3">
        <f>VLOOKUP(D463, cennik__25[#All], 2, 0)</f>
        <v>2.09</v>
      </c>
      <c r="F463" s="3">
        <f>cukier[[#This Row],[cena]]*cukier[[#This Row],[ilosc sprzedanego cukru kg]]</f>
        <v>135.85</v>
      </c>
      <c r="G463" s="3"/>
    </row>
    <row r="464" spans="1:7" x14ac:dyDescent="0.35">
      <c r="A464" s="1">
        <v>39212</v>
      </c>
      <c r="B464" s="2" t="s">
        <v>9</v>
      </c>
      <c r="C464">
        <v>297</v>
      </c>
      <c r="D464">
        <f>YEAR(cukier[[#This Row],[data]])</f>
        <v>2007</v>
      </c>
      <c r="E464" s="3">
        <f>VLOOKUP(D464, cennik__25[#All], 2, 0)</f>
        <v>2.09</v>
      </c>
      <c r="F464" s="3">
        <f>cukier[[#This Row],[cena]]*cukier[[#This Row],[ilosc sprzedanego cukru kg]]</f>
        <v>620.7299999999999</v>
      </c>
      <c r="G464" s="3"/>
    </row>
    <row r="465" spans="1:7" x14ac:dyDescent="0.35">
      <c r="A465" s="1">
        <v>39214</v>
      </c>
      <c r="B465" s="2" t="s">
        <v>10</v>
      </c>
      <c r="C465">
        <v>131</v>
      </c>
      <c r="D465">
        <f>YEAR(cukier[[#This Row],[data]])</f>
        <v>2007</v>
      </c>
      <c r="E465" s="3">
        <f>VLOOKUP(D465, cennik__25[#All], 2, 0)</f>
        <v>2.09</v>
      </c>
      <c r="F465" s="3">
        <f>cukier[[#This Row],[cena]]*cukier[[#This Row],[ilosc sprzedanego cukru kg]]</f>
        <v>273.78999999999996</v>
      </c>
      <c r="G465" s="3"/>
    </row>
    <row r="466" spans="1:7" x14ac:dyDescent="0.35">
      <c r="A466" s="1">
        <v>39215</v>
      </c>
      <c r="B466" s="2" t="s">
        <v>143</v>
      </c>
      <c r="C466">
        <v>12</v>
      </c>
      <c r="D466">
        <f>YEAR(cukier[[#This Row],[data]])</f>
        <v>2007</v>
      </c>
      <c r="E466" s="3">
        <f>VLOOKUP(D466, cennik__25[#All], 2, 0)</f>
        <v>2.09</v>
      </c>
      <c r="F466" s="3">
        <f>cukier[[#This Row],[cena]]*cukier[[#This Row],[ilosc sprzedanego cukru kg]]</f>
        <v>25.08</v>
      </c>
      <c r="G466" s="3"/>
    </row>
    <row r="467" spans="1:7" x14ac:dyDescent="0.35">
      <c r="A467" s="1">
        <v>39215</v>
      </c>
      <c r="B467" s="2" t="s">
        <v>20</v>
      </c>
      <c r="C467">
        <v>114</v>
      </c>
      <c r="D467">
        <f>YEAR(cukier[[#This Row],[data]])</f>
        <v>2007</v>
      </c>
      <c r="E467" s="3">
        <f>VLOOKUP(D467, cennik__25[#All], 2, 0)</f>
        <v>2.09</v>
      </c>
      <c r="F467" s="3">
        <f>cukier[[#This Row],[cena]]*cukier[[#This Row],[ilosc sprzedanego cukru kg]]</f>
        <v>238.26</v>
      </c>
      <c r="G467" s="3"/>
    </row>
    <row r="468" spans="1:7" x14ac:dyDescent="0.35">
      <c r="A468" s="1">
        <v>39218</v>
      </c>
      <c r="B468" s="2" t="s">
        <v>16</v>
      </c>
      <c r="C468">
        <v>293</v>
      </c>
      <c r="D468">
        <f>YEAR(cukier[[#This Row],[data]])</f>
        <v>2007</v>
      </c>
      <c r="E468" s="3">
        <f>VLOOKUP(D468, cennik__25[#All], 2, 0)</f>
        <v>2.09</v>
      </c>
      <c r="F468" s="3">
        <f>cukier[[#This Row],[cena]]*cukier[[#This Row],[ilosc sprzedanego cukru kg]]</f>
        <v>612.37</v>
      </c>
      <c r="G468" s="3"/>
    </row>
    <row r="469" spans="1:7" x14ac:dyDescent="0.35">
      <c r="A469" s="1">
        <v>39220</v>
      </c>
      <c r="B469" s="2" t="s">
        <v>144</v>
      </c>
      <c r="C469">
        <v>18</v>
      </c>
      <c r="D469">
        <f>YEAR(cukier[[#This Row],[data]])</f>
        <v>2007</v>
      </c>
      <c r="E469" s="3">
        <f>VLOOKUP(D469, cennik__25[#All], 2, 0)</f>
        <v>2.09</v>
      </c>
      <c r="F469" s="3">
        <f>cukier[[#This Row],[cena]]*cukier[[#This Row],[ilosc sprzedanego cukru kg]]</f>
        <v>37.619999999999997</v>
      </c>
      <c r="G469" s="3"/>
    </row>
    <row r="470" spans="1:7" x14ac:dyDescent="0.35">
      <c r="A470" s="1">
        <v>39220</v>
      </c>
      <c r="B470" s="2" t="s">
        <v>21</v>
      </c>
      <c r="C470">
        <v>186</v>
      </c>
      <c r="D470">
        <f>YEAR(cukier[[#This Row],[data]])</f>
        <v>2007</v>
      </c>
      <c r="E470" s="3">
        <f>VLOOKUP(D470, cennik__25[#All], 2, 0)</f>
        <v>2.09</v>
      </c>
      <c r="F470" s="3">
        <f>cukier[[#This Row],[cena]]*cukier[[#This Row],[ilosc sprzedanego cukru kg]]</f>
        <v>388.73999999999995</v>
      </c>
      <c r="G470" s="3"/>
    </row>
    <row r="471" spans="1:7" x14ac:dyDescent="0.35">
      <c r="A471" s="1">
        <v>39223</v>
      </c>
      <c r="B471" s="2" t="s">
        <v>30</v>
      </c>
      <c r="C471">
        <v>119</v>
      </c>
      <c r="D471">
        <f>YEAR(cukier[[#This Row],[data]])</f>
        <v>2007</v>
      </c>
      <c r="E471" s="3">
        <f>VLOOKUP(D471, cennik__25[#All], 2, 0)</f>
        <v>2.09</v>
      </c>
      <c r="F471" s="3">
        <f>cukier[[#This Row],[cena]]*cukier[[#This Row],[ilosc sprzedanego cukru kg]]</f>
        <v>248.70999999999998</v>
      </c>
      <c r="G471" s="3"/>
    </row>
    <row r="472" spans="1:7" x14ac:dyDescent="0.35">
      <c r="A472" s="1">
        <v>39227</v>
      </c>
      <c r="B472" s="2" t="s">
        <v>132</v>
      </c>
      <c r="C472">
        <v>4</v>
      </c>
      <c r="D472">
        <f>YEAR(cukier[[#This Row],[data]])</f>
        <v>2007</v>
      </c>
      <c r="E472" s="3">
        <f>VLOOKUP(D472, cennik__25[#All], 2, 0)</f>
        <v>2.09</v>
      </c>
      <c r="F472" s="3">
        <f>cukier[[#This Row],[cena]]*cukier[[#This Row],[ilosc sprzedanego cukru kg]]</f>
        <v>8.36</v>
      </c>
      <c r="G472" s="3"/>
    </row>
    <row r="473" spans="1:7" x14ac:dyDescent="0.35">
      <c r="A473" s="1">
        <v>39230</v>
      </c>
      <c r="B473" s="2" t="s">
        <v>16</v>
      </c>
      <c r="C473">
        <v>415</v>
      </c>
      <c r="D473">
        <f>YEAR(cukier[[#This Row],[data]])</f>
        <v>2007</v>
      </c>
      <c r="E473" s="3">
        <f>VLOOKUP(D473, cennik__25[#All], 2, 0)</f>
        <v>2.09</v>
      </c>
      <c r="F473" s="3">
        <f>cukier[[#This Row],[cena]]*cukier[[#This Row],[ilosc sprzedanego cukru kg]]</f>
        <v>867.34999999999991</v>
      </c>
      <c r="G473" s="3"/>
    </row>
    <row r="474" spans="1:7" x14ac:dyDescent="0.35">
      <c r="A474" s="1">
        <v>39230</v>
      </c>
      <c r="B474" s="2" t="s">
        <v>15</v>
      </c>
      <c r="C474">
        <v>10</v>
      </c>
      <c r="D474">
        <f>YEAR(cukier[[#This Row],[data]])</f>
        <v>2007</v>
      </c>
      <c r="E474" s="3">
        <f>VLOOKUP(D474, cennik__25[#All], 2, 0)</f>
        <v>2.09</v>
      </c>
      <c r="F474" s="3">
        <f>cukier[[#This Row],[cena]]*cukier[[#This Row],[ilosc sprzedanego cukru kg]]</f>
        <v>20.9</v>
      </c>
      <c r="G474" s="3"/>
    </row>
    <row r="475" spans="1:7" x14ac:dyDescent="0.35">
      <c r="A475" s="1">
        <v>39230</v>
      </c>
      <c r="B475" s="2" t="s">
        <v>20</v>
      </c>
      <c r="C475">
        <v>159</v>
      </c>
      <c r="D475">
        <f>YEAR(cukier[[#This Row],[data]])</f>
        <v>2007</v>
      </c>
      <c r="E475" s="3">
        <f>VLOOKUP(D475, cennik__25[#All], 2, 0)</f>
        <v>2.09</v>
      </c>
      <c r="F475" s="3">
        <f>cukier[[#This Row],[cena]]*cukier[[#This Row],[ilosc sprzedanego cukru kg]]</f>
        <v>332.31</v>
      </c>
      <c r="G475" s="3"/>
    </row>
    <row r="476" spans="1:7" x14ac:dyDescent="0.35">
      <c r="A476" s="1">
        <v>39231</v>
      </c>
      <c r="B476" s="2" t="s">
        <v>19</v>
      </c>
      <c r="C476">
        <v>140</v>
      </c>
      <c r="D476">
        <f>YEAR(cukier[[#This Row],[data]])</f>
        <v>2007</v>
      </c>
      <c r="E476" s="3">
        <f>VLOOKUP(D476, cennik__25[#All], 2, 0)</f>
        <v>2.09</v>
      </c>
      <c r="F476" s="3">
        <f>cukier[[#This Row],[cena]]*cukier[[#This Row],[ilosc sprzedanego cukru kg]]</f>
        <v>292.59999999999997</v>
      </c>
      <c r="G476" s="3"/>
    </row>
    <row r="477" spans="1:7" x14ac:dyDescent="0.35">
      <c r="A477" s="1">
        <v>39239</v>
      </c>
      <c r="B477" s="2" t="s">
        <v>21</v>
      </c>
      <c r="C477">
        <v>128</v>
      </c>
      <c r="D477">
        <f>YEAR(cukier[[#This Row],[data]])</f>
        <v>2007</v>
      </c>
      <c r="E477" s="3">
        <f>VLOOKUP(D477, cennik__25[#All], 2, 0)</f>
        <v>2.09</v>
      </c>
      <c r="F477" s="3">
        <f>cukier[[#This Row],[cena]]*cukier[[#This Row],[ilosc sprzedanego cukru kg]]</f>
        <v>267.52</v>
      </c>
      <c r="G477" s="3"/>
    </row>
    <row r="478" spans="1:7" x14ac:dyDescent="0.35">
      <c r="A478" s="1">
        <v>39247</v>
      </c>
      <c r="B478" s="2" t="s">
        <v>145</v>
      </c>
      <c r="C478">
        <v>9</v>
      </c>
      <c r="D478">
        <f>YEAR(cukier[[#This Row],[data]])</f>
        <v>2007</v>
      </c>
      <c r="E478" s="3">
        <f>VLOOKUP(D478, cennik__25[#All], 2, 0)</f>
        <v>2.09</v>
      </c>
      <c r="F478" s="3">
        <f>cukier[[#This Row],[cena]]*cukier[[#This Row],[ilosc sprzedanego cukru kg]]</f>
        <v>18.809999999999999</v>
      </c>
      <c r="G478" s="3"/>
    </row>
    <row r="479" spans="1:7" x14ac:dyDescent="0.35">
      <c r="A479" s="1">
        <v>39247</v>
      </c>
      <c r="B479" s="2" t="s">
        <v>19</v>
      </c>
      <c r="C479">
        <v>121</v>
      </c>
      <c r="D479">
        <f>YEAR(cukier[[#This Row],[data]])</f>
        <v>2007</v>
      </c>
      <c r="E479" s="3">
        <f>VLOOKUP(D479, cennik__25[#All], 2, 0)</f>
        <v>2.09</v>
      </c>
      <c r="F479" s="3">
        <f>cukier[[#This Row],[cena]]*cukier[[#This Row],[ilosc sprzedanego cukru kg]]</f>
        <v>252.89</v>
      </c>
      <c r="G479" s="3"/>
    </row>
    <row r="480" spans="1:7" x14ac:dyDescent="0.35">
      <c r="A480" s="1">
        <v>39248</v>
      </c>
      <c r="B480" s="2" t="s">
        <v>16</v>
      </c>
      <c r="C480">
        <v>169</v>
      </c>
      <c r="D480">
        <f>YEAR(cukier[[#This Row],[data]])</f>
        <v>2007</v>
      </c>
      <c r="E480" s="3">
        <f>VLOOKUP(D480, cennik__25[#All], 2, 0)</f>
        <v>2.09</v>
      </c>
      <c r="F480" s="3">
        <f>cukier[[#This Row],[cena]]*cukier[[#This Row],[ilosc sprzedanego cukru kg]]</f>
        <v>353.21</v>
      </c>
      <c r="G480" s="3"/>
    </row>
    <row r="481" spans="1:7" x14ac:dyDescent="0.35">
      <c r="A481" s="1">
        <v>39250</v>
      </c>
      <c r="B481" s="2" t="s">
        <v>57</v>
      </c>
      <c r="C481">
        <v>118</v>
      </c>
      <c r="D481">
        <f>YEAR(cukier[[#This Row],[data]])</f>
        <v>2007</v>
      </c>
      <c r="E481" s="3">
        <f>VLOOKUP(D481, cennik__25[#All], 2, 0)</f>
        <v>2.09</v>
      </c>
      <c r="F481" s="3">
        <f>cukier[[#This Row],[cena]]*cukier[[#This Row],[ilosc sprzedanego cukru kg]]</f>
        <v>246.61999999999998</v>
      </c>
      <c r="G481" s="3"/>
    </row>
    <row r="482" spans="1:7" x14ac:dyDescent="0.35">
      <c r="A482" s="1">
        <v>39250</v>
      </c>
      <c r="B482" s="2" t="s">
        <v>80</v>
      </c>
      <c r="C482">
        <v>37</v>
      </c>
      <c r="D482">
        <f>YEAR(cukier[[#This Row],[data]])</f>
        <v>2007</v>
      </c>
      <c r="E482" s="3">
        <f>VLOOKUP(D482, cennik__25[#All], 2, 0)</f>
        <v>2.09</v>
      </c>
      <c r="F482" s="3">
        <f>cukier[[#This Row],[cena]]*cukier[[#This Row],[ilosc sprzedanego cukru kg]]</f>
        <v>77.33</v>
      </c>
      <c r="G482" s="3"/>
    </row>
    <row r="483" spans="1:7" x14ac:dyDescent="0.35">
      <c r="A483" s="1">
        <v>39253</v>
      </c>
      <c r="B483" s="2" t="s">
        <v>37</v>
      </c>
      <c r="C483">
        <v>198</v>
      </c>
      <c r="D483">
        <f>YEAR(cukier[[#This Row],[data]])</f>
        <v>2007</v>
      </c>
      <c r="E483" s="3">
        <f>VLOOKUP(D483, cennik__25[#All], 2, 0)</f>
        <v>2.09</v>
      </c>
      <c r="F483" s="3">
        <f>cukier[[#This Row],[cena]]*cukier[[#This Row],[ilosc sprzedanego cukru kg]]</f>
        <v>413.82</v>
      </c>
      <c r="G483" s="3"/>
    </row>
    <row r="484" spans="1:7" x14ac:dyDescent="0.35">
      <c r="A484" s="1">
        <v>39254</v>
      </c>
      <c r="B484" s="2" t="s">
        <v>30</v>
      </c>
      <c r="C484">
        <v>74</v>
      </c>
      <c r="D484">
        <f>YEAR(cukier[[#This Row],[data]])</f>
        <v>2007</v>
      </c>
      <c r="E484" s="3">
        <f>VLOOKUP(D484, cennik__25[#All], 2, 0)</f>
        <v>2.09</v>
      </c>
      <c r="F484" s="3">
        <f>cukier[[#This Row],[cena]]*cukier[[#This Row],[ilosc sprzedanego cukru kg]]</f>
        <v>154.66</v>
      </c>
      <c r="G484" s="3"/>
    </row>
    <row r="485" spans="1:7" x14ac:dyDescent="0.35">
      <c r="A485" s="1">
        <v>39259</v>
      </c>
      <c r="B485" s="2" t="s">
        <v>146</v>
      </c>
      <c r="C485">
        <v>18</v>
      </c>
      <c r="D485">
        <f>YEAR(cukier[[#This Row],[data]])</f>
        <v>2007</v>
      </c>
      <c r="E485" s="3">
        <f>VLOOKUP(D485, cennik__25[#All], 2, 0)</f>
        <v>2.09</v>
      </c>
      <c r="F485" s="3">
        <f>cukier[[#This Row],[cena]]*cukier[[#This Row],[ilosc sprzedanego cukru kg]]</f>
        <v>37.619999999999997</v>
      </c>
      <c r="G485" s="3"/>
    </row>
    <row r="486" spans="1:7" x14ac:dyDescent="0.35">
      <c r="A486" s="1">
        <v>39263</v>
      </c>
      <c r="B486" s="2" t="s">
        <v>26</v>
      </c>
      <c r="C486">
        <v>291</v>
      </c>
      <c r="D486">
        <f>YEAR(cukier[[#This Row],[data]])</f>
        <v>2007</v>
      </c>
      <c r="E486" s="3">
        <f>VLOOKUP(D486, cennik__25[#All], 2, 0)</f>
        <v>2.09</v>
      </c>
      <c r="F486" s="3">
        <f>cukier[[#This Row],[cena]]*cukier[[#This Row],[ilosc sprzedanego cukru kg]]</f>
        <v>608.18999999999994</v>
      </c>
      <c r="G486" s="3"/>
    </row>
    <row r="487" spans="1:7" x14ac:dyDescent="0.35">
      <c r="A487" s="1">
        <v>39270</v>
      </c>
      <c r="B487" s="2" t="s">
        <v>11</v>
      </c>
      <c r="C487">
        <v>208</v>
      </c>
      <c r="D487">
        <f>YEAR(cukier[[#This Row],[data]])</f>
        <v>2007</v>
      </c>
      <c r="E487" s="3">
        <f>VLOOKUP(D487, cennik__25[#All], 2, 0)</f>
        <v>2.09</v>
      </c>
      <c r="F487" s="3">
        <f>cukier[[#This Row],[cena]]*cukier[[#This Row],[ilosc sprzedanego cukru kg]]</f>
        <v>434.71999999999997</v>
      </c>
      <c r="G487" s="3"/>
    </row>
    <row r="488" spans="1:7" x14ac:dyDescent="0.35">
      <c r="A488" s="1">
        <v>39270</v>
      </c>
      <c r="B488" s="2" t="s">
        <v>7</v>
      </c>
      <c r="C488">
        <v>354</v>
      </c>
      <c r="D488">
        <f>YEAR(cukier[[#This Row],[data]])</f>
        <v>2007</v>
      </c>
      <c r="E488" s="3">
        <f>VLOOKUP(D488, cennik__25[#All], 2, 0)</f>
        <v>2.09</v>
      </c>
      <c r="F488" s="3">
        <f>cukier[[#This Row],[cena]]*cukier[[#This Row],[ilosc sprzedanego cukru kg]]</f>
        <v>739.8599999999999</v>
      </c>
      <c r="G488" s="3"/>
    </row>
    <row r="489" spans="1:7" x14ac:dyDescent="0.35">
      <c r="A489" s="1">
        <v>39277</v>
      </c>
      <c r="B489" s="2" t="s">
        <v>27</v>
      </c>
      <c r="C489">
        <v>113</v>
      </c>
      <c r="D489">
        <f>YEAR(cukier[[#This Row],[data]])</f>
        <v>2007</v>
      </c>
      <c r="E489" s="3">
        <f>VLOOKUP(D489, cennik__25[#All], 2, 0)</f>
        <v>2.09</v>
      </c>
      <c r="F489" s="3">
        <f>cukier[[#This Row],[cena]]*cukier[[#This Row],[ilosc sprzedanego cukru kg]]</f>
        <v>236.17</v>
      </c>
      <c r="G489" s="3"/>
    </row>
    <row r="490" spans="1:7" x14ac:dyDescent="0.35">
      <c r="A490" s="1">
        <v>39278</v>
      </c>
      <c r="B490" s="2" t="s">
        <v>147</v>
      </c>
      <c r="C490">
        <v>3</v>
      </c>
      <c r="D490">
        <f>YEAR(cukier[[#This Row],[data]])</f>
        <v>2007</v>
      </c>
      <c r="E490" s="3">
        <f>VLOOKUP(D490, cennik__25[#All], 2, 0)</f>
        <v>2.09</v>
      </c>
      <c r="F490" s="3">
        <f>cukier[[#This Row],[cena]]*cukier[[#This Row],[ilosc sprzedanego cukru kg]]</f>
        <v>6.27</v>
      </c>
      <c r="G490" s="3"/>
    </row>
    <row r="491" spans="1:7" x14ac:dyDescent="0.35">
      <c r="A491" s="1">
        <v>39278</v>
      </c>
      <c r="B491" s="2" t="s">
        <v>47</v>
      </c>
      <c r="C491">
        <v>446</v>
      </c>
      <c r="D491">
        <f>YEAR(cukier[[#This Row],[data]])</f>
        <v>2007</v>
      </c>
      <c r="E491" s="3">
        <f>VLOOKUP(D491, cennik__25[#All], 2, 0)</f>
        <v>2.09</v>
      </c>
      <c r="F491" s="3">
        <f>cukier[[#This Row],[cena]]*cukier[[#This Row],[ilosc sprzedanego cukru kg]]</f>
        <v>932.14</v>
      </c>
      <c r="G491" s="3"/>
    </row>
    <row r="492" spans="1:7" x14ac:dyDescent="0.35">
      <c r="A492" s="1">
        <v>39278</v>
      </c>
      <c r="B492" s="2" t="s">
        <v>123</v>
      </c>
      <c r="C492">
        <v>9</v>
      </c>
      <c r="D492">
        <f>YEAR(cukier[[#This Row],[data]])</f>
        <v>2007</v>
      </c>
      <c r="E492" s="3">
        <f>VLOOKUP(D492, cennik__25[#All], 2, 0)</f>
        <v>2.09</v>
      </c>
      <c r="F492" s="3">
        <f>cukier[[#This Row],[cena]]*cukier[[#This Row],[ilosc sprzedanego cukru kg]]</f>
        <v>18.809999999999999</v>
      </c>
      <c r="G492" s="3"/>
    </row>
    <row r="493" spans="1:7" x14ac:dyDescent="0.35">
      <c r="A493" s="1">
        <v>39282</v>
      </c>
      <c r="B493" s="2" t="s">
        <v>52</v>
      </c>
      <c r="C493">
        <v>445</v>
      </c>
      <c r="D493">
        <f>YEAR(cukier[[#This Row],[data]])</f>
        <v>2007</v>
      </c>
      <c r="E493" s="3">
        <f>VLOOKUP(D493, cennik__25[#All], 2, 0)</f>
        <v>2.09</v>
      </c>
      <c r="F493" s="3">
        <f>cukier[[#This Row],[cena]]*cukier[[#This Row],[ilosc sprzedanego cukru kg]]</f>
        <v>930.05</v>
      </c>
      <c r="G493" s="3"/>
    </row>
    <row r="494" spans="1:7" x14ac:dyDescent="0.35">
      <c r="A494" s="1">
        <v>39283</v>
      </c>
      <c r="B494" s="2" t="s">
        <v>71</v>
      </c>
      <c r="C494">
        <v>47</v>
      </c>
      <c r="D494">
        <f>YEAR(cukier[[#This Row],[data]])</f>
        <v>2007</v>
      </c>
      <c r="E494" s="3">
        <f>VLOOKUP(D494, cennik__25[#All], 2, 0)</f>
        <v>2.09</v>
      </c>
      <c r="F494" s="3">
        <f>cukier[[#This Row],[cena]]*cukier[[#This Row],[ilosc sprzedanego cukru kg]]</f>
        <v>98.22999999999999</v>
      </c>
      <c r="G494" s="3"/>
    </row>
    <row r="495" spans="1:7" x14ac:dyDescent="0.35">
      <c r="A495" s="1">
        <v>39284</v>
      </c>
      <c r="B495" s="2" t="s">
        <v>148</v>
      </c>
      <c r="C495">
        <v>14</v>
      </c>
      <c r="D495">
        <f>YEAR(cukier[[#This Row],[data]])</f>
        <v>2007</v>
      </c>
      <c r="E495" s="3">
        <f>VLOOKUP(D495, cennik__25[#All], 2, 0)</f>
        <v>2.09</v>
      </c>
      <c r="F495" s="3">
        <f>cukier[[#This Row],[cena]]*cukier[[#This Row],[ilosc sprzedanego cukru kg]]</f>
        <v>29.259999999999998</v>
      </c>
      <c r="G495" s="3"/>
    </row>
    <row r="496" spans="1:7" x14ac:dyDescent="0.35">
      <c r="A496" s="1">
        <v>39289</v>
      </c>
      <c r="B496" s="2" t="s">
        <v>39</v>
      </c>
      <c r="C496">
        <v>187</v>
      </c>
      <c r="D496">
        <f>YEAR(cukier[[#This Row],[data]])</f>
        <v>2007</v>
      </c>
      <c r="E496" s="3">
        <f>VLOOKUP(D496, cennik__25[#All], 2, 0)</f>
        <v>2.09</v>
      </c>
      <c r="F496" s="3">
        <f>cukier[[#This Row],[cena]]*cukier[[#This Row],[ilosc sprzedanego cukru kg]]</f>
        <v>390.83</v>
      </c>
      <c r="G496" s="3"/>
    </row>
    <row r="497" spans="1:7" x14ac:dyDescent="0.35">
      <c r="A497" s="1">
        <v>39290</v>
      </c>
      <c r="B497" s="2" t="s">
        <v>47</v>
      </c>
      <c r="C497">
        <v>355</v>
      </c>
      <c r="D497">
        <f>YEAR(cukier[[#This Row],[data]])</f>
        <v>2007</v>
      </c>
      <c r="E497" s="3">
        <f>VLOOKUP(D497, cennik__25[#All], 2, 0)</f>
        <v>2.09</v>
      </c>
      <c r="F497" s="3">
        <f>cukier[[#This Row],[cena]]*cukier[[#This Row],[ilosc sprzedanego cukru kg]]</f>
        <v>741.94999999999993</v>
      </c>
      <c r="G497" s="3"/>
    </row>
    <row r="498" spans="1:7" x14ac:dyDescent="0.35">
      <c r="A498" s="1">
        <v>39291</v>
      </c>
      <c r="B498" s="2" t="s">
        <v>117</v>
      </c>
      <c r="C498">
        <v>6</v>
      </c>
      <c r="D498">
        <f>YEAR(cukier[[#This Row],[data]])</f>
        <v>2007</v>
      </c>
      <c r="E498" s="3">
        <f>VLOOKUP(D498, cennik__25[#All], 2, 0)</f>
        <v>2.09</v>
      </c>
      <c r="F498" s="3">
        <f>cukier[[#This Row],[cena]]*cukier[[#This Row],[ilosc sprzedanego cukru kg]]</f>
        <v>12.54</v>
      </c>
      <c r="G498" s="3"/>
    </row>
    <row r="499" spans="1:7" x14ac:dyDescent="0.35">
      <c r="A499" s="1">
        <v>39292</v>
      </c>
      <c r="B499" s="2" t="s">
        <v>70</v>
      </c>
      <c r="C499">
        <v>18</v>
      </c>
      <c r="D499">
        <f>YEAR(cukier[[#This Row],[data]])</f>
        <v>2007</v>
      </c>
      <c r="E499" s="3">
        <f>VLOOKUP(D499, cennik__25[#All], 2, 0)</f>
        <v>2.09</v>
      </c>
      <c r="F499" s="3">
        <f>cukier[[#This Row],[cena]]*cukier[[#This Row],[ilosc sprzedanego cukru kg]]</f>
        <v>37.619999999999997</v>
      </c>
      <c r="G499" s="3"/>
    </row>
    <row r="500" spans="1:7" x14ac:dyDescent="0.35">
      <c r="A500" s="1">
        <v>39294</v>
      </c>
      <c r="B500" s="2" t="s">
        <v>73</v>
      </c>
      <c r="C500">
        <v>111</v>
      </c>
      <c r="D500">
        <f>YEAR(cukier[[#This Row],[data]])</f>
        <v>2007</v>
      </c>
      <c r="E500" s="3">
        <f>VLOOKUP(D500, cennik__25[#All], 2, 0)</f>
        <v>2.09</v>
      </c>
      <c r="F500" s="3">
        <f>cukier[[#This Row],[cena]]*cukier[[#This Row],[ilosc sprzedanego cukru kg]]</f>
        <v>231.98999999999998</v>
      </c>
      <c r="G500" s="3"/>
    </row>
    <row r="501" spans="1:7" x14ac:dyDescent="0.35">
      <c r="A501" s="1">
        <v>39294</v>
      </c>
      <c r="B501" s="2" t="s">
        <v>10</v>
      </c>
      <c r="C501">
        <v>156</v>
      </c>
      <c r="D501">
        <f>YEAR(cukier[[#This Row],[data]])</f>
        <v>2007</v>
      </c>
      <c r="E501" s="3">
        <f>VLOOKUP(D501, cennik__25[#All], 2, 0)</f>
        <v>2.09</v>
      </c>
      <c r="F501" s="3">
        <f>cukier[[#This Row],[cena]]*cukier[[#This Row],[ilosc sprzedanego cukru kg]]</f>
        <v>326.03999999999996</v>
      </c>
      <c r="G501" s="3"/>
    </row>
    <row r="502" spans="1:7" x14ac:dyDescent="0.35">
      <c r="A502" s="1">
        <v>39295</v>
      </c>
      <c r="B502" s="2" t="s">
        <v>47</v>
      </c>
      <c r="C502">
        <v>396</v>
      </c>
      <c r="D502">
        <f>YEAR(cukier[[#This Row],[data]])</f>
        <v>2007</v>
      </c>
      <c r="E502" s="3">
        <f>VLOOKUP(D502, cennik__25[#All], 2, 0)</f>
        <v>2.09</v>
      </c>
      <c r="F502" s="3">
        <f>cukier[[#This Row],[cena]]*cukier[[#This Row],[ilosc sprzedanego cukru kg]]</f>
        <v>827.64</v>
      </c>
      <c r="G502" s="3"/>
    </row>
    <row r="503" spans="1:7" x14ac:dyDescent="0.35">
      <c r="A503" s="1">
        <v>39299</v>
      </c>
      <c r="B503" s="2" t="s">
        <v>62</v>
      </c>
      <c r="C503">
        <v>7</v>
      </c>
      <c r="D503">
        <f>YEAR(cukier[[#This Row],[data]])</f>
        <v>2007</v>
      </c>
      <c r="E503" s="3">
        <f>VLOOKUP(D503, cennik__25[#All], 2, 0)</f>
        <v>2.09</v>
      </c>
      <c r="F503" s="3">
        <f>cukier[[#This Row],[cena]]*cukier[[#This Row],[ilosc sprzedanego cukru kg]]</f>
        <v>14.629999999999999</v>
      </c>
      <c r="G503" s="3"/>
    </row>
    <row r="504" spans="1:7" x14ac:dyDescent="0.35">
      <c r="A504" s="1">
        <v>39301</v>
      </c>
      <c r="B504" s="2" t="s">
        <v>57</v>
      </c>
      <c r="C504">
        <v>98</v>
      </c>
      <c r="D504">
        <f>YEAR(cukier[[#This Row],[data]])</f>
        <v>2007</v>
      </c>
      <c r="E504" s="3">
        <f>VLOOKUP(D504, cennik__25[#All], 2, 0)</f>
        <v>2.09</v>
      </c>
      <c r="F504" s="3">
        <f>cukier[[#This Row],[cena]]*cukier[[#This Row],[ilosc sprzedanego cukru kg]]</f>
        <v>204.82</v>
      </c>
      <c r="G504" s="3"/>
    </row>
    <row r="505" spans="1:7" x14ac:dyDescent="0.35">
      <c r="A505" s="1">
        <v>39303</v>
      </c>
      <c r="B505" s="2" t="s">
        <v>47</v>
      </c>
      <c r="C505">
        <v>405</v>
      </c>
      <c r="D505">
        <f>YEAR(cukier[[#This Row],[data]])</f>
        <v>2007</v>
      </c>
      <c r="E505" s="3">
        <f>VLOOKUP(D505, cennik__25[#All], 2, 0)</f>
        <v>2.09</v>
      </c>
      <c r="F505" s="3">
        <f>cukier[[#This Row],[cena]]*cukier[[#This Row],[ilosc sprzedanego cukru kg]]</f>
        <v>846.44999999999993</v>
      </c>
      <c r="G505" s="3"/>
    </row>
    <row r="506" spans="1:7" x14ac:dyDescent="0.35">
      <c r="A506" s="1">
        <v>39305</v>
      </c>
      <c r="B506" s="2" t="s">
        <v>9</v>
      </c>
      <c r="C506">
        <v>220</v>
      </c>
      <c r="D506">
        <f>YEAR(cukier[[#This Row],[data]])</f>
        <v>2007</v>
      </c>
      <c r="E506" s="3">
        <f>VLOOKUP(D506, cennik__25[#All], 2, 0)</f>
        <v>2.09</v>
      </c>
      <c r="F506" s="3">
        <f>cukier[[#This Row],[cena]]*cukier[[#This Row],[ilosc sprzedanego cukru kg]]</f>
        <v>459.79999999999995</v>
      </c>
      <c r="G506" s="3"/>
    </row>
    <row r="507" spans="1:7" x14ac:dyDescent="0.35">
      <c r="A507" s="1">
        <v>39306</v>
      </c>
      <c r="B507" s="2" t="s">
        <v>32</v>
      </c>
      <c r="C507">
        <v>141</v>
      </c>
      <c r="D507">
        <f>YEAR(cukier[[#This Row],[data]])</f>
        <v>2007</v>
      </c>
      <c r="E507" s="3">
        <f>VLOOKUP(D507, cennik__25[#All], 2, 0)</f>
        <v>2.09</v>
      </c>
      <c r="F507" s="3">
        <f>cukier[[#This Row],[cena]]*cukier[[#This Row],[ilosc sprzedanego cukru kg]]</f>
        <v>294.69</v>
      </c>
      <c r="G507" s="3"/>
    </row>
    <row r="508" spans="1:7" x14ac:dyDescent="0.35">
      <c r="A508" s="1">
        <v>39307</v>
      </c>
      <c r="B508" s="2" t="s">
        <v>92</v>
      </c>
      <c r="C508">
        <v>17</v>
      </c>
      <c r="D508">
        <f>YEAR(cukier[[#This Row],[data]])</f>
        <v>2007</v>
      </c>
      <c r="E508" s="3">
        <f>VLOOKUP(D508, cennik__25[#All], 2, 0)</f>
        <v>2.09</v>
      </c>
      <c r="F508" s="3">
        <f>cukier[[#This Row],[cena]]*cukier[[#This Row],[ilosc sprzedanego cukru kg]]</f>
        <v>35.53</v>
      </c>
      <c r="G508" s="3"/>
    </row>
    <row r="509" spans="1:7" x14ac:dyDescent="0.35">
      <c r="A509" s="1">
        <v>39307</v>
      </c>
      <c r="B509" s="2" t="s">
        <v>11</v>
      </c>
      <c r="C509">
        <v>260</v>
      </c>
      <c r="D509">
        <f>YEAR(cukier[[#This Row],[data]])</f>
        <v>2007</v>
      </c>
      <c r="E509" s="3">
        <f>VLOOKUP(D509, cennik__25[#All], 2, 0)</f>
        <v>2.09</v>
      </c>
      <c r="F509" s="3">
        <f>cukier[[#This Row],[cena]]*cukier[[#This Row],[ilosc sprzedanego cukru kg]]</f>
        <v>543.4</v>
      </c>
      <c r="G509" s="3"/>
    </row>
    <row r="510" spans="1:7" x14ac:dyDescent="0.35">
      <c r="A510" s="1">
        <v>39308</v>
      </c>
      <c r="B510" s="2" t="s">
        <v>121</v>
      </c>
      <c r="C510">
        <v>11</v>
      </c>
      <c r="D510">
        <f>YEAR(cukier[[#This Row],[data]])</f>
        <v>2007</v>
      </c>
      <c r="E510" s="3">
        <f>VLOOKUP(D510, cennik__25[#All], 2, 0)</f>
        <v>2.09</v>
      </c>
      <c r="F510" s="3">
        <f>cukier[[#This Row],[cena]]*cukier[[#This Row],[ilosc sprzedanego cukru kg]]</f>
        <v>22.99</v>
      </c>
      <c r="G510" s="3"/>
    </row>
    <row r="511" spans="1:7" x14ac:dyDescent="0.35">
      <c r="A511" s="1">
        <v>39312</v>
      </c>
      <c r="B511" s="2" t="s">
        <v>54</v>
      </c>
      <c r="C511">
        <v>182</v>
      </c>
      <c r="D511">
        <f>YEAR(cukier[[#This Row],[data]])</f>
        <v>2007</v>
      </c>
      <c r="E511" s="3">
        <f>VLOOKUP(D511, cennik__25[#All], 2, 0)</f>
        <v>2.09</v>
      </c>
      <c r="F511" s="3">
        <f>cukier[[#This Row],[cena]]*cukier[[#This Row],[ilosc sprzedanego cukru kg]]</f>
        <v>380.38</v>
      </c>
      <c r="G511" s="3"/>
    </row>
    <row r="512" spans="1:7" x14ac:dyDescent="0.35">
      <c r="A512" s="1">
        <v>39314</v>
      </c>
      <c r="B512" s="2" t="s">
        <v>39</v>
      </c>
      <c r="C512">
        <v>59</v>
      </c>
      <c r="D512">
        <f>YEAR(cukier[[#This Row],[data]])</f>
        <v>2007</v>
      </c>
      <c r="E512" s="3">
        <f>VLOOKUP(D512, cennik__25[#All], 2, 0)</f>
        <v>2.09</v>
      </c>
      <c r="F512" s="3">
        <f>cukier[[#This Row],[cena]]*cukier[[#This Row],[ilosc sprzedanego cukru kg]]</f>
        <v>123.30999999999999</v>
      </c>
      <c r="G512" s="3"/>
    </row>
    <row r="513" spans="1:7" x14ac:dyDescent="0.35">
      <c r="A513" s="1">
        <v>39315</v>
      </c>
      <c r="B513" s="2" t="s">
        <v>68</v>
      </c>
      <c r="C513">
        <v>45</v>
      </c>
      <c r="D513">
        <f>YEAR(cukier[[#This Row],[data]])</f>
        <v>2007</v>
      </c>
      <c r="E513" s="3">
        <f>VLOOKUP(D513, cennik__25[#All], 2, 0)</f>
        <v>2.09</v>
      </c>
      <c r="F513" s="3">
        <f>cukier[[#This Row],[cena]]*cukier[[#This Row],[ilosc sprzedanego cukru kg]]</f>
        <v>94.05</v>
      </c>
      <c r="G513" s="3"/>
    </row>
    <row r="514" spans="1:7" x14ac:dyDescent="0.35">
      <c r="A514" s="1">
        <v>39315</v>
      </c>
      <c r="B514" s="2" t="s">
        <v>78</v>
      </c>
      <c r="C514">
        <v>3</v>
      </c>
      <c r="D514">
        <f>YEAR(cukier[[#This Row],[data]])</f>
        <v>2007</v>
      </c>
      <c r="E514" s="3">
        <f>VLOOKUP(D514, cennik__25[#All], 2, 0)</f>
        <v>2.09</v>
      </c>
      <c r="F514" s="3">
        <f>cukier[[#This Row],[cena]]*cukier[[#This Row],[ilosc sprzedanego cukru kg]]</f>
        <v>6.27</v>
      </c>
      <c r="G514" s="3"/>
    </row>
    <row r="515" spans="1:7" x14ac:dyDescent="0.35">
      <c r="A515" s="1">
        <v>39317</v>
      </c>
      <c r="B515" s="2" t="s">
        <v>63</v>
      </c>
      <c r="C515">
        <v>52</v>
      </c>
      <c r="D515">
        <f>YEAR(cukier[[#This Row],[data]])</f>
        <v>2007</v>
      </c>
      <c r="E515" s="3">
        <f>VLOOKUP(D515, cennik__25[#All], 2, 0)</f>
        <v>2.09</v>
      </c>
      <c r="F515" s="3">
        <f>cukier[[#This Row],[cena]]*cukier[[#This Row],[ilosc sprzedanego cukru kg]]</f>
        <v>108.67999999999999</v>
      </c>
      <c r="G515" s="3"/>
    </row>
    <row r="516" spans="1:7" x14ac:dyDescent="0.35">
      <c r="A516" s="1">
        <v>39317</v>
      </c>
      <c r="B516" s="2" t="s">
        <v>24</v>
      </c>
      <c r="C516">
        <v>373</v>
      </c>
      <c r="D516">
        <f>YEAR(cukier[[#This Row],[data]])</f>
        <v>2007</v>
      </c>
      <c r="E516" s="3">
        <f>VLOOKUP(D516, cennik__25[#All], 2, 0)</f>
        <v>2.09</v>
      </c>
      <c r="F516" s="3">
        <f>cukier[[#This Row],[cena]]*cukier[[#This Row],[ilosc sprzedanego cukru kg]]</f>
        <v>779.56999999999994</v>
      </c>
      <c r="G516" s="3"/>
    </row>
    <row r="517" spans="1:7" x14ac:dyDescent="0.35">
      <c r="A517" s="1">
        <v>39318</v>
      </c>
      <c r="B517" s="2" t="s">
        <v>36</v>
      </c>
      <c r="C517">
        <v>2</v>
      </c>
      <c r="D517">
        <f>YEAR(cukier[[#This Row],[data]])</f>
        <v>2007</v>
      </c>
      <c r="E517" s="3">
        <f>VLOOKUP(D517, cennik__25[#All], 2, 0)</f>
        <v>2.09</v>
      </c>
      <c r="F517" s="3">
        <f>cukier[[#This Row],[cena]]*cukier[[#This Row],[ilosc sprzedanego cukru kg]]</f>
        <v>4.18</v>
      </c>
      <c r="G517" s="3"/>
    </row>
    <row r="518" spans="1:7" x14ac:dyDescent="0.35">
      <c r="A518" s="1">
        <v>39318</v>
      </c>
      <c r="B518" s="2" t="s">
        <v>26</v>
      </c>
      <c r="C518">
        <v>445</v>
      </c>
      <c r="D518">
        <f>YEAR(cukier[[#This Row],[data]])</f>
        <v>2007</v>
      </c>
      <c r="E518" s="3">
        <f>VLOOKUP(D518, cennik__25[#All], 2, 0)</f>
        <v>2.09</v>
      </c>
      <c r="F518" s="3">
        <f>cukier[[#This Row],[cena]]*cukier[[#This Row],[ilosc sprzedanego cukru kg]]</f>
        <v>930.05</v>
      </c>
      <c r="G518" s="3"/>
    </row>
    <row r="519" spans="1:7" x14ac:dyDescent="0.35">
      <c r="A519" s="1">
        <v>39319</v>
      </c>
      <c r="B519" s="2" t="s">
        <v>54</v>
      </c>
      <c r="C519">
        <v>93</v>
      </c>
      <c r="D519">
        <f>YEAR(cukier[[#This Row],[data]])</f>
        <v>2007</v>
      </c>
      <c r="E519" s="3">
        <f>VLOOKUP(D519, cennik__25[#All], 2, 0)</f>
        <v>2.09</v>
      </c>
      <c r="F519" s="3">
        <f>cukier[[#This Row],[cena]]*cukier[[#This Row],[ilosc sprzedanego cukru kg]]</f>
        <v>194.36999999999998</v>
      </c>
      <c r="G519" s="3"/>
    </row>
    <row r="520" spans="1:7" x14ac:dyDescent="0.35">
      <c r="A520" s="1">
        <v>39324</v>
      </c>
      <c r="B520" s="2" t="s">
        <v>24</v>
      </c>
      <c r="C520">
        <v>329</v>
      </c>
      <c r="D520">
        <f>YEAR(cukier[[#This Row],[data]])</f>
        <v>2007</v>
      </c>
      <c r="E520" s="3">
        <f>VLOOKUP(D520, cennik__25[#All], 2, 0)</f>
        <v>2.09</v>
      </c>
      <c r="F520" s="3">
        <f>cukier[[#This Row],[cena]]*cukier[[#This Row],[ilosc sprzedanego cukru kg]]</f>
        <v>687.6099999999999</v>
      </c>
      <c r="G520" s="3"/>
    </row>
    <row r="521" spans="1:7" x14ac:dyDescent="0.35">
      <c r="A521" s="1">
        <v>39326</v>
      </c>
      <c r="B521" s="2" t="s">
        <v>24</v>
      </c>
      <c r="C521">
        <v>217</v>
      </c>
      <c r="D521">
        <f>YEAR(cukier[[#This Row],[data]])</f>
        <v>2007</v>
      </c>
      <c r="E521" s="3">
        <f>VLOOKUP(D521, cennik__25[#All], 2, 0)</f>
        <v>2.09</v>
      </c>
      <c r="F521" s="3">
        <f>cukier[[#This Row],[cena]]*cukier[[#This Row],[ilosc sprzedanego cukru kg]]</f>
        <v>453.53</v>
      </c>
      <c r="G521" s="3"/>
    </row>
    <row r="522" spans="1:7" x14ac:dyDescent="0.35">
      <c r="A522" s="1">
        <v>39326</v>
      </c>
      <c r="B522" s="2" t="s">
        <v>20</v>
      </c>
      <c r="C522">
        <v>165</v>
      </c>
      <c r="D522">
        <f>YEAR(cukier[[#This Row],[data]])</f>
        <v>2007</v>
      </c>
      <c r="E522" s="3">
        <f>VLOOKUP(D522, cennik__25[#All], 2, 0)</f>
        <v>2.09</v>
      </c>
      <c r="F522" s="3">
        <f>cukier[[#This Row],[cena]]*cukier[[#This Row],[ilosc sprzedanego cukru kg]]</f>
        <v>344.84999999999997</v>
      </c>
      <c r="G522" s="3"/>
    </row>
    <row r="523" spans="1:7" x14ac:dyDescent="0.35">
      <c r="A523" s="1">
        <v>39327</v>
      </c>
      <c r="B523" s="2" t="s">
        <v>43</v>
      </c>
      <c r="C523">
        <v>20</v>
      </c>
      <c r="D523">
        <f>YEAR(cukier[[#This Row],[data]])</f>
        <v>2007</v>
      </c>
      <c r="E523" s="3">
        <f>VLOOKUP(D523, cennik__25[#All], 2, 0)</f>
        <v>2.09</v>
      </c>
      <c r="F523" s="3">
        <f>cukier[[#This Row],[cena]]*cukier[[#This Row],[ilosc sprzedanego cukru kg]]</f>
        <v>41.8</v>
      </c>
      <c r="G523" s="3"/>
    </row>
    <row r="524" spans="1:7" x14ac:dyDescent="0.35">
      <c r="A524" s="1">
        <v>39328</v>
      </c>
      <c r="B524" s="2" t="s">
        <v>35</v>
      </c>
      <c r="C524">
        <v>11</v>
      </c>
      <c r="D524">
        <f>YEAR(cukier[[#This Row],[data]])</f>
        <v>2007</v>
      </c>
      <c r="E524" s="3">
        <f>VLOOKUP(D524, cennik__25[#All], 2, 0)</f>
        <v>2.09</v>
      </c>
      <c r="F524" s="3">
        <f>cukier[[#This Row],[cena]]*cukier[[#This Row],[ilosc sprzedanego cukru kg]]</f>
        <v>22.99</v>
      </c>
      <c r="G524" s="3"/>
    </row>
    <row r="525" spans="1:7" x14ac:dyDescent="0.35">
      <c r="A525" s="1">
        <v>39329</v>
      </c>
      <c r="B525" s="2" t="s">
        <v>16</v>
      </c>
      <c r="C525">
        <v>294</v>
      </c>
      <c r="D525">
        <f>YEAR(cukier[[#This Row],[data]])</f>
        <v>2007</v>
      </c>
      <c r="E525" s="3">
        <f>VLOOKUP(D525, cennik__25[#All], 2, 0)</f>
        <v>2.09</v>
      </c>
      <c r="F525" s="3">
        <f>cukier[[#This Row],[cena]]*cukier[[#This Row],[ilosc sprzedanego cukru kg]]</f>
        <v>614.45999999999992</v>
      </c>
      <c r="G525" s="3"/>
    </row>
    <row r="526" spans="1:7" x14ac:dyDescent="0.35">
      <c r="A526" s="1">
        <v>39331</v>
      </c>
      <c r="B526" s="2" t="s">
        <v>14</v>
      </c>
      <c r="C526">
        <v>82</v>
      </c>
      <c r="D526">
        <f>YEAR(cukier[[#This Row],[data]])</f>
        <v>2007</v>
      </c>
      <c r="E526" s="3">
        <f>VLOOKUP(D526, cennik__25[#All], 2, 0)</f>
        <v>2.09</v>
      </c>
      <c r="F526" s="3">
        <f>cukier[[#This Row],[cena]]*cukier[[#This Row],[ilosc sprzedanego cukru kg]]</f>
        <v>171.38</v>
      </c>
      <c r="G526" s="3"/>
    </row>
    <row r="527" spans="1:7" x14ac:dyDescent="0.35">
      <c r="A527" s="1">
        <v>39331</v>
      </c>
      <c r="B527" s="2" t="s">
        <v>25</v>
      </c>
      <c r="C527">
        <v>186</v>
      </c>
      <c r="D527">
        <f>YEAR(cukier[[#This Row],[data]])</f>
        <v>2007</v>
      </c>
      <c r="E527" s="3">
        <f>VLOOKUP(D527, cennik__25[#All], 2, 0)</f>
        <v>2.09</v>
      </c>
      <c r="F527" s="3">
        <f>cukier[[#This Row],[cena]]*cukier[[#This Row],[ilosc sprzedanego cukru kg]]</f>
        <v>388.73999999999995</v>
      </c>
      <c r="G527" s="3"/>
    </row>
    <row r="528" spans="1:7" x14ac:dyDescent="0.35">
      <c r="A528" s="1">
        <v>39333</v>
      </c>
      <c r="B528" s="2" t="s">
        <v>12</v>
      </c>
      <c r="C528">
        <v>163</v>
      </c>
      <c r="D528">
        <f>YEAR(cukier[[#This Row],[data]])</f>
        <v>2007</v>
      </c>
      <c r="E528" s="3">
        <f>VLOOKUP(D528, cennik__25[#All], 2, 0)</f>
        <v>2.09</v>
      </c>
      <c r="F528" s="3">
        <f>cukier[[#This Row],[cena]]*cukier[[#This Row],[ilosc sprzedanego cukru kg]]</f>
        <v>340.66999999999996</v>
      </c>
      <c r="G528" s="3"/>
    </row>
    <row r="529" spans="1:7" x14ac:dyDescent="0.35">
      <c r="A529" s="1">
        <v>39333</v>
      </c>
      <c r="B529" s="2" t="s">
        <v>32</v>
      </c>
      <c r="C529">
        <v>148</v>
      </c>
      <c r="D529">
        <f>YEAR(cukier[[#This Row],[data]])</f>
        <v>2007</v>
      </c>
      <c r="E529" s="3">
        <f>VLOOKUP(D529, cennik__25[#All], 2, 0)</f>
        <v>2.09</v>
      </c>
      <c r="F529" s="3">
        <f>cukier[[#This Row],[cena]]*cukier[[#This Row],[ilosc sprzedanego cukru kg]]</f>
        <v>309.32</v>
      </c>
      <c r="G529" s="3"/>
    </row>
    <row r="530" spans="1:7" x14ac:dyDescent="0.35">
      <c r="A530" s="1">
        <v>39334</v>
      </c>
      <c r="B530" s="2" t="s">
        <v>42</v>
      </c>
      <c r="C530">
        <v>2</v>
      </c>
      <c r="D530">
        <f>YEAR(cukier[[#This Row],[data]])</f>
        <v>2007</v>
      </c>
      <c r="E530" s="3">
        <f>VLOOKUP(D530, cennik__25[#All], 2, 0)</f>
        <v>2.09</v>
      </c>
      <c r="F530" s="3">
        <f>cukier[[#This Row],[cena]]*cukier[[#This Row],[ilosc sprzedanego cukru kg]]</f>
        <v>4.18</v>
      </c>
      <c r="G530" s="3"/>
    </row>
    <row r="531" spans="1:7" x14ac:dyDescent="0.35">
      <c r="A531" s="1">
        <v>39336</v>
      </c>
      <c r="B531" s="2" t="s">
        <v>24</v>
      </c>
      <c r="C531">
        <v>343</v>
      </c>
      <c r="D531">
        <f>YEAR(cukier[[#This Row],[data]])</f>
        <v>2007</v>
      </c>
      <c r="E531" s="3">
        <f>VLOOKUP(D531, cennik__25[#All], 2, 0)</f>
        <v>2.09</v>
      </c>
      <c r="F531" s="3">
        <f>cukier[[#This Row],[cena]]*cukier[[#This Row],[ilosc sprzedanego cukru kg]]</f>
        <v>716.87</v>
      </c>
      <c r="G531" s="3"/>
    </row>
    <row r="532" spans="1:7" x14ac:dyDescent="0.35">
      <c r="A532" s="1">
        <v>39336</v>
      </c>
      <c r="B532" s="2" t="s">
        <v>73</v>
      </c>
      <c r="C532">
        <v>51</v>
      </c>
      <c r="D532">
        <f>YEAR(cukier[[#This Row],[data]])</f>
        <v>2007</v>
      </c>
      <c r="E532" s="3">
        <f>VLOOKUP(D532, cennik__25[#All], 2, 0)</f>
        <v>2.09</v>
      </c>
      <c r="F532" s="3">
        <f>cukier[[#This Row],[cena]]*cukier[[#This Row],[ilosc sprzedanego cukru kg]]</f>
        <v>106.58999999999999</v>
      </c>
      <c r="G532" s="3"/>
    </row>
    <row r="533" spans="1:7" x14ac:dyDescent="0.35">
      <c r="A533" s="1">
        <v>39339</v>
      </c>
      <c r="B533" s="2" t="s">
        <v>12</v>
      </c>
      <c r="C533">
        <v>164</v>
      </c>
      <c r="D533">
        <f>YEAR(cukier[[#This Row],[data]])</f>
        <v>2007</v>
      </c>
      <c r="E533" s="3">
        <f>VLOOKUP(D533, cennik__25[#All], 2, 0)</f>
        <v>2.09</v>
      </c>
      <c r="F533" s="3">
        <f>cukier[[#This Row],[cena]]*cukier[[#This Row],[ilosc sprzedanego cukru kg]]</f>
        <v>342.76</v>
      </c>
      <c r="G533" s="3"/>
    </row>
    <row r="534" spans="1:7" x14ac:dyDescent="0.35">
      <c r="A534" s="1">
        <v>39339</v>
      </c>
      <c r="B534" s="2" t="s">
        <v>6</v>
      </c>
      <c r="C534">
        <v>5</v>
      </c>
      <c r="D534">
        <f>YEAR(cukier[[#This Row],[data]])</f>
        <v>2007</v>
      </c>
      <c r="E534" s="3">
        <f>VLOOKUP(D534, cennik__25[#All], 2, 0)</f>
        <v>2.09</v>
      </c>
      <c r="F534" s="3">
        <f>cukier[[#This Row],[cena]]*cukier[[#This Row],[ilosc sprzedanego cukru kg]]</f>
        <v>10.45</v>
      </c>
      <c r="G534" s="3"/>
    </row>
    <row r="535" spans="1:7" x14ac:dyDescent="0.35">
      <c r="A535" s="1">
        <v>39340</v>
      </c>
      <c r="B535" s="2" t="s">
        <v>9</v>
      </c>
      <c r="C535">
        <v>260</v>
      </c>
      <c r="D535">
        <f>YEAR(cukier[[#This Row],[data]])</f>
        <v>2007</v>
      </c>
      <c r="E535" s="3">
        <f>VLOOKUP(D535, cennik__25[#All], 2, 0)</f>
        <v>2.09</v>
      </c>
      <c r="F535" s="3">
        <f>cukier[[#This Row],[cena]]*cukier[[#This Row],[ilosc sprzedanego cukru kg]]</f>
        <v>543.4</v>
      </c>
      <c r="G535" s="3"/>
    </row>
    <row r="536" spans="1:7" x14ac:dyDescent="0.35">
      <c r="A536" s="1">
        <v>39340</v>
      </c>
      <c r="B536" s="2" t="s">
        <v>11</v>
      </c>
      <c r="C536">
        <v>415</v>
      </c>
      <c r="D536">
        <f>YEAR(cukier[[#This Row],[data]])</f>
        <v>2007</v>
      </c>
      <c r="E536" s="3">
        <f>VLOOKUP(D536, cennik__25[#All], 2, 0)</f>
        <v>2.09</v>
      </c>
      <c r="F536" s="3">
        <f>cukier[[#This Row],[cena]]*cukier[[#This Row],[ilosc sprzedanego cukru kg]]</f>
        <v>867.34999999999991</v>
      </c>
      <c r="G536" s="3"/>
    </row>
    <row r="537" spans="1:7" x14ac:dyDescent="0.35">
      <c r="A537" s="1">
        <v>39341</v>
      </c>
      <c r="B537" s="2" t="s">
        <v>11</v>
      </c>
      <c r="C537">
        <v>467</v>
      </c>
      <c r="D537">
        <f>YEAR(cukier[[#This Row],[data]])</f>
        <v>2007</v>
      </c>
      <c r="E537" s="3">
        <f>VLOOKUP(D537, cennik__25[#All], 2, 0)</f>
        <v>2.09</v>
      </c>
      <c r="F537" s="3">
        <f>cukier[[#This Row],[cena]]*cukier[[#This Row],[ilosc sprzedanego cukru kg]]</f>
        <v>976.03</v>
      </c>
      <c r="G537" s="3"/>
    </row>
    <row r="538" spans="1:7" x14ac:dyDescent="0.35">
      <c r="A538" s="1">
        <v>39341</v>
      </c>
      <c r="B538" s="2" t="s">
        <v>63</v>
      </c>
      <c r="C538">
        <v>43</v>
      </c>
      <c r="D538">
        <f>YEAR(cukier[[#This Row],[data]])</f>
        <v>2007</v>
      </c>
      <c r="E538" s="3">
        <f>VLOOKUP(D538, cennik__25[#All], 2, 0)</f>
        <v>2.09</v>
      </c>
      <c r="F538" s="3">
        <f>cukier[[#This Row],[cena]]*cukier[[#This Row],[ilosc sprzedanego cukru kg]]</f>
        <v>89.86999999999999</v>
      </c>
      <c r="G538" s="3"/>
    </row>
    <row r="539" spans="1:7" x14ac:dyDescent="0.35">
      <c r="A539" s="1">
        <v>39342</v>
      </c>
      <c r="B539" s="2" t="s">
        <v>10</v>
      </c>
      <c r="C539">
        <v>40</v>
      </c>
      <c r="D539">
        <f>YEAR(cukier[[#This Row],[data]])</f>
        <v>2007</v>
      </c>
      <c r="E539" s="3">
        <f>VLOOKUP(D539, cennik__25[#All], 2, 0)</f>
        <v>2.09</v>
      </c>
      <c r="F539" s="3">
        <f>cukier[[#This Row],[cena]]*cukier[[#This Row],[ilosc sprzedanego cukru kg]]</f>
        <v>83.6</v>
      </c>
      <c r="G539" s="3"/>
    </row>
    <row r="540" spans="1:7" x14ac:dyDescent="0.35">
      <c r="A540" s="1">
        <v>39344</v>
      </c>
      <c r="B540" s="2" t="s">
        <v>149</v>
      </c>
      <c r="C540">
        <v>10</v>
      </c>
      <c r="D540">
        <f>YEAR(cukier[[#This Row],[data]])</f>
        <v>2007</v>
      </c>
      <c r="E540" s="3">
        <f>VLOOKUP(D540, cennik__25[#All], 2, 0)</f>
        <v>2.09</v>
      </c>
      <c r="F540" s="3">
        <f>cukier[[#This Row],[cena]]*cukier[[#This Row],[ilosc sprzedanego cukru kg]]</f>
        <v>20.9</v>
      </c>
      <c r="G540" s="3"/>
    </row>
    <row r="541" spans="1:7" x14ac:dyDescent="0.35">
      <c r="A541" s="1">
        <v>39345</v>
      </c>
      <c r="B541" s="2" t="s">
        <v>11</v>
      </c>
      <c r="C541">
        <v>197</v>
      </c>
      <c r="D541">
        <f>YEAR(cukier[[#This Row],[data]])</f>
        <v>2007</v>
      </c>
      <c r="E541" s="3">
        <f>VLOOKUP(D541, cennik__25[#All], 2, 0)</f>
        <v>2.09</v>
      </c>
      <c r="F541" s="3">
        <f>cukier[[#This Row],[cena]]*cukier[[#This Row],[ilosc sprzedanego cukru kg]]</f>
        <v>411.72999999999996</v>
      </c>
      <c r="G541" s="3"/>
    </row>
    <row r="542" spans="1:7" x14ac:dyDescent="0.35">
      <c r="A542" s="1">
        <v>39348</v>
      </c>
      <c r="B542" s="2" t="s">
        <v>80</v>
      </c>
      <c r="C542">
        <v>145</v>
      </c>
      <c r="D542">
        <f>YEAR(cukier[[#This Row],[data]])</f>
        <v>2007</v>
      </c>
      <c r="E542" s="3">
        <f>VLOOKUP(D542, cennik__25[#All], 2, 0)</f>
        <v>2.09</v>
      </c>
      <c r="F542" s="3">
        <f>cukier[[#This Row],[cena]]*cukier[[#This Row],[ilosc sprzedanego cukru kg]]</f>
        <v>303.04999999999995</v>
      </c>
      <c r="G542" s="3"/>
    </row>
    <row r="543" spans="1:7" x14ac:dyDescent="0.35">
      <c r="A543" s="1">
        <v>39349</v>
      </c>
      <c r="B543" s="2" t="s">
        <v>57</v>
      </c>
      <c r="C543">
        <v>105</v>
      </c>
      <c r="D543">
        <f>YEAR(cukier[[#This Row],[data]])</f>
        <v>2007</v>
      </c>
      <c r="E543" s="3">
        <f>VLOOKUP(D543, cennik__25[#All], 2, 0)</f>
        <v>2.09</v>
      </c>
      <c r="F543" s="3">
        <f>cukier[[#This Row],[cena]]*cukier[[#This Row],[ilosc sprzedanego cukru kg]]</f>
        <v>219.45</v>
      </c>
      <c r="G543" s="3"/>
    </row>
    <row r="544" spans="1:7" x14ac:dyDescent="0.35">
      <c r="A544" s="1">
        <v>39350</v>
      </c>
      <c r="B544" s="2" t="s">
        <v>39</v>
      </c>
      <c r="C544">
        <v>33</v>
      </c>
      <c r="D544">
        <f>YEAR(cukier[[#This Row],[data]])</f>
        <v>2007</v>
      </c>
      <c r="E544" s="3">
        <f>VLOOKUP(D544, cennik__25[#All], 2, 0)</f>
        <v>2.09</v>
      </c>
      <c r="F544" s="3">
        <f>cukier[[#This Row],[cena]]*cukier[[#This Row],[ilosc sprzedanego cukru kg]]</f>
        <v>68.97</v>
      </c>
      <c r="G544" s="3"/>
    </row>
    <row r="545" spans="1:7" x14ac:dyDescent="0.35">
      <c r="A545" s="1">
        <v>39350</v>
      </c>
      <c r="B545" s="2" t="s">
        <v>122</v>
      </c>
      <c r="C545">
        <v>78</v>
      </c>
      <c r="D545">
        <f>YEAR(cukier[[#This Row],[data]])</f>
        <v>2007</v>
      </c>
      <c r="E545" s="3">
        <f>VLOOKUP(D545, cennik__25[#All], 2, 0)</f>
        <v>2.09</v>
      </c>
      <c r="F545" s="3">
        <f>cukier[[#This Row],[cena]]*cukier[[#This Row],[ilosc sprzedanego cukru kg]]</f>
        <v>163.01999999999998</v>
      </c>
      <c r="G545" s="3"/>
    </row>
    <row r="546" spans="1:7" x14ac:dyDescent="0.35">
      <c r="A546" s="1">
        <v>39351</v>
      </c>
      <c r="B546" s="2" t="s">
        <v>11</v>
      </c>
      <c r="C546">
        <v>466</v>
      </c>
      <c r="D546">
        <f>YEAR(cukier[[#This Row],[data]])</f>
        <v>2007</v>
      </c>
      <c r="E546" s="3">
        <f>VLOOKUP(D546, cennik__25[#All], 2, 0)</f>
        <v>2.09</v>
      </c>
      <c r="F546" s="3">
        <f>cukier[[#This Row],[cena]]*cukier[[#This Row],[ilosc sprzedanego cukru kg]]</f>
        <v>973.93999999999994</v>
      </c>
      <c r="G546" s="3"/>
    </row>
    <row r="547" spans="1:7" x14ac:dyDescent="0.35">
      <c r="A547" s="1">
        <v>39354</v>
      </c>
      <c r="B547" s="2" t="s">
        <v>47</v>
      </c>
      <c r="C547">
        <v>476</v>
      </c>
      <c r="D547">
        <f>YEAR(cukier[[#This Row],[data]])</f>
        <v>2007</v>
      </c>
      <c r="E547" s="3">
        <f>VLOOKUP(D547, cennik__25[#All], 2, 0)</f>
        <v>2.09</v>
      </c>
      <c r="F547" s="3">
        <f>cukier[[#This Row],[cena]]*cukier[[#This Row],[ilosc sprzedanego cukru kg]]</f>
        <v>994.83999999999992</v>
      </c>
      <c r="G547" s="3"/>
    </row>
    <row r="548" spans="1:7" x14ac:dyDescent="0.35">
      <c r="A548" s="1">
        <v>39357</v>
      </c>
      <c r="B548" s="2" t="s">
        <v>21</v>
      </c>
      <c r="C548">
        <v>151</v>
      </c>
      <c r="D548">
        <f>YEAR(cukier[[#This Row],[data]])</f>
        <v>2007</v>
      </c>
      <c r="E548" s="3">
        <f>VLOOKUP(D548, cennik__25[#All], 2, 0)</f>
        <v>2.09</v>
      </c>
      <c r="F548" s="3">
        <f>cukier[[#This Row],[cena]]*cukier[[#This Row],[ilosc sprzedanego cukru kg]]</f>
        <v>315.58999999999997</v>
      </c>
      <c r="G548" s="3"/>
    </row>
    <row r="549" spans="1:7" x14ac:dyDescent="0.35">
      <c r="A549" s="1">
        <v>39357</v>
      </c>
      <c r="B549" s="2" t="s">
        <v>150</v>
      </c>
      <c r="C549">
        <v>17</v>
      </c>
      <c r="D549">
        <f>YEAR(cukier[[#This Row],[data]])</f>
        <v>2007</v>
      </c>
      <c r="E549" s="3">
        <f>VLOOKUP(D549, cennik__25[#All], 2, 0)</f>
        <v>2.09</v>
      </c>
      <c r="F549" s="3">
        <f>cukier[[#This Row],[cena]]*cukier[[#This Row],[ilosc sprzedanego cukru kg]]</f>
        <v>35.53</v>
      </c>
      <c r="G549" s="3"/>
    </row>
    <row r="550" spans="1:7" x14ac:dyDescent="0.35">
      <c r="A550" s="1">
        <v>39361</v>
      </c>
      <c r="B550" s="2" t="s">
        <v>151</v>
      </c>
      <c r="C550">
        <v>4</v>
      </c>
      <c r="D550">
        <f>YEAR(cukier[[#This Row],[data]])</f>
        <v>2007</v>
      </c>
      <c r="E550" s="3">
        <f>VLOOKUP(D550, cennik__25[#All], 2, 0)</f>
        <v>2.09</v>
      </c>
      <c r="F550" s="3">
        <f>cukier[[#This Row],[cena]]*cukier[[#This Row],[ilosc sprzedanego cukru kg]]</f>
        <v>8.36</v>
      </c>
      <c r="G550" s="3"/>
    </row>
    <row r="551" spans="1:7" x14ac:dyDescent="0.35">
      <c r="A551" s="1">
        <v>39371</v>
      </c>
      <c r="B551" s="2" t="s">
        <v>7</v>
      </c>
      <c r="C551">
        <v>131</v>
      </c>
      <c r="D551">
        <f>YEAR(cukier[[#This Row],[data]])</f>
        <v>2007</v>
      </c>
      <c r="E551" s="3">
        <f>VLOOKUP(D551, cennik__25[#All], 2, 0)</f>
        <v>2.09</v>
      </c>
      <c r="F551" s="3">
        <f>cukier[[#This Row],[cena]]*cukier[[#This Row],[ilosc sprzedanego cukru kg]]</f>
        <v>273.78999999999996</v>
      </c>
      <c r="G551" s="3"/>
    </row>
    <row r="552" spans="1:7" x14ac:dyDescent="0.35">
      <c r="A552" s="1">
        <v>39371</v>
      </c>
      <c r="B552" s="2" t="s">
        <v>26</v>
      </c>
      <c r="C552">
        <v>369</v>
      </c>
      <c r="D552">
        <f>YEAR(cukier[[#This Row],[data]])</f>
        <v>2007</v>
      </c>
      <c r="E552" s="3">
        <f>VLOOKUP(D552, cennik__25[#All], 2, 0)</f>
        <v>2.09</v>
      </c>
      <c r="F552" s="3">
        <f>cukier[[#This Row],[cena]]*cukier[[#This Row],[ilosc sprzedanego cukru kg]]</f>
        <v>771.20999999999992</v>
      </c>
      <c r="G552" s="3"/>
    </row>
    <row r="553" spans="1:7" x14ac:dyDescent="0.35">
      <c r="A553" s="1">
        <v>39371</v>
      </c>
      <c r="B553" s="2" t="s">
        <v>133</v>
      </c>
      <c r="C553">
        <v>60</v>
      </c>
      <c r="D553">
        <f>YEAR(cukier[[#This Row],[data]])</f>
        <v>2007</v>
      </c>
      <c r="E553" s="3">
        <f>VLOOKUP(D553, cennik__25[#All], 2, 0)</f>
        <v>2.09</v>
      </c>
      <c r="F553" s="3">
        <f>cukier[[#This Row],[cena]]*cukier[[#This Row],[ilosc sprzedanego cukru kg]]</f>
        <v>125.39999999999999</v>
      </c>
      <c r="G553" s="3"/>
    </row>
    <row r="554" spans="1:7" x14ac:dyDescent="0.35">
      <c r="A554" s="1">
        <v>39375</v>
      </c>
      <c r="B554" s="2" t="s">
        <v>19</v>
      </c>
      <c r="C554">
        <v>405</v>
      </c>
      <c r="D554">
        <f>YEAR(cukier[[#This Row],[data]])</f>
        <v>2007</v>
      </c>
      <c r="E554" s="3">
        <f>VLOOKUP(D554, cennik__25[#All], 2, 0)</f>
        <v>2.09</v>
      </c>
      <c r="F554" s="3">
        <f>cukier[[#This Row],[cena]]*cukier[[#This Row],[ilosc sprzedanego cukru kg]]</f>
        <v>846.44999999999993</v>
      </c>
      <c r="G554" s="3"/>
    </row>
    <row r="555" spans="1:7" x14ac:dyDescent="0.35">
      <c r="A555" s="1">
        <v>39376</v>
      </c>
      <c r="B555" s="2" t="s">
        <v>23</v>
      </c>
      <c r="C555">
        <v>3</v>
      </c>
      <c r="D555">
        <f>YEAR(cukier[[#This Row],[data]])</f>
        <v>2007</v>
      </c>
      <c r="E555" s="3">
        <f>VLOOKUP(D555, cennik__25[#All], 2, 0)</f>
        <v>2.09</v>
      </c>
      <c r="F555" s="3">
        <f>cukier[[#This Row],[cena]]*cukier[[#This Row],[ilosc sprzedanego cukru kg]]</f>
        <v>6.27</v>
      </c>
      <c r="G555" s="3"/>
    </row>
    <row r="556" spans="1:7" x14ac:dyDescent="0.35">
      <c r="A556" s="1">
        <v>39380</v>
      </c>
      <c r="B556" s="2" t="s">
        <v>80</v>
      </c>
      <c r="C556">
        <v>35</v>
      </c>
      <c r="D556">
        <f>YEAR(cukier[[#This Row],[data]])</f>
        <v>2007</v>
      </c>
      <c r="E556" s="3">
        <f>VLOOKUP(D556, cennik__25[#All], 2, 0)</f>
        <v>2.09</v>
      </c>
      <c r="F556" s="3">
        <f>cukier[[#This Row],[cena]]*cukier[[#This Row],[ilosc sprzedanego cukru kg]]</f>
        <v>73.149999999999991</v>
      </c>
      <c r="G556" s="3"/>
    </row>
    <row r="557" spans="1:7" x14ac:dyDescent="0.35">
      <c r="A557" s="1">
        <v>39382</v>
      </c>
      <c r="B557" s="2" t="s">
        <v>52</v>
      </c>
      <c r="C557">
        <v>444</v>
      </c>
      <c r="D557">
        <f>YEAR(cukier[[#This Row],[data]])</f>
        <v>2007</v>
      </c>
      <c r="E557" s="3">
        <f>VLOOKUP(D557, cennik__25[#All], 2, 0)</f>
        <v>2.09</v>
      </c>
      <c r="F557" s="3">
        <f>cukier[[#This Row],[cena]]*cukier[[#This Row],[ilosc sprzedanego cukru kg]]</f>
        <v>927.95999999999992</v>
      </c>
      <c r="G557" s="3"/>
    </row>
    <row r="558" spans="1:7" x14ac:dyDescent="0.35">
      <c r="A558" s="1">
        <v>39382</v>
      </c>
      <c r="B558" s="2" t="s">
        <v>47</v>
      </c>
      <c r="C558">
        <v>424</v>
      </c>
      <c r="D558">
        <f>YEAR(cukier[[#This Row],[data]])</f>
        <v>2007</v>
      </c>
      <c r="E558" s="3">
        <f>VLOOKUP(D558, cennik__25[#All], 2, 0)</f>
        <v>2.09</v>
      </c>
      <c r="F558" s="3">
        <f>cukier[[#This Row],[cena]]*cukier[[#This Row],[ilosc sprzedanego cukru kg]]</f>
        <v>886.16</v>
      </c>
      <c r="G558" s="3"/>
    </row>
    <row r="559" spans="1:7" x14ac:dyDescent="0.35">
      <c r="A559" s="1">
        <v>39382</v>
      </c>
      <c r="B559" s="2" t="s">
        <v>152</v>
      </c>
      <c r="C559">
        <v>2</v>
      </c>
      <c r="D559">
        <f>YEAR(cukier[[#This Row],[data]])</f>
        <v>2007</v>
      </c>
      <c r="E559" s="3">
        <f>VLOOKUP(D559, cennik__25[#All], 2, 0)</f>
        <v>2.09</v>
      </c>
      <c r="F559" s="3">
        <f>cukier[[#This Row],[cena]]*cukier[[#This Row],[ilosc sprzedanego cukru kg]]</f>
        <v>4.18</v>
      </c>
      <c r="G559" s="3"/>
    </row>
    <row r="560" spans="1:7" x14ac:dyDescent="0.35">
      <c r="A560" s="1">
        <v>39385</v>
      </c>
      <c r="B560" s="2" t="s">
        <v>19</v>
      </c>
      <c r="C560">
        <v>480</v>
      </c>
      <c r="D560">
        <f>YEAR(cukier[[#This Row],[data]])</f>
        <v>2007</v>
      </c>
      <c r="E560" s="3">
        <f>VLOOKUP(D560, cennik__25[#All], 2, 0)</f>
        <v>2.09</v>
      </c>
      <c r="F560" s="3">
        <f>cukier[[#This Row],[cena]]*cukier[[#This Row],[ilosc sprzedanego cukru kg]]</f>
        <v>1003.1999999999999</v>
      </c>
      <c r="G560" s="3"/>
    </row>
    <row r="561" spans="1:7" x14ac:dyDescent="0.35">
      <c r="A561" s="1">
        <v>39386</v>
      </c>
      <c r="B561" s="2" t="s">
        <v>39</v>
      </c>
      <c r="C561">
        <v>65</v>
      </c>
      <c r="D561">
        <f>YEAR(cukier[[#This Row],[data]])</f>
        <v>2007</v>
      </c>
      <c r="E561" s="3">
        <f>VLOOKUP(D561, cennik__25[#All], 2, 0)</f>
        <v>2.09</v>
      </c>
      <c r="F561" s="3">
        <f>cukier[[#This Row],[cena]]*cukier[[#This Row],[ilosc sprzedanego cukru kg]]</f>
        <v>135.85</v>
      </c>
      <c r="G561" s="3"/>
    </row>
    <row r="562" spans="1:7" x14ac:dyDescent="0.35">
      <c r="A562" s="1">
        <v>39388</v>
      </c>
      <c r="B562" s="2" t="s">
        <v>91</v>
      </c>
      <c r="C562">
        <v>8</v>
      </c>
      <c r="D562">
        <f>YEAR(cukier[[#This Row],[data]])</f>
        <v>2007</v>
      </c>
      <c r="E562" s="3">
        <f>VLOOKUP(D562, cennik__25[#All], 2, 0)</f>
        <v>2.09</v>
      </c>
      <c r="F562" s="3">
        <f>cukier[[#This Row],[cena]]*cukier[[#This Row],[ilosc sprzedanego cukru kg]]</f>
        <v>16.72</v>
      </c>
      <c r="G562" s="3"/>
    </row>
    <row r="563" spans="1:7" x14ac:dyDescent="0.35">
      <c r="A563" s="1">
        <v>39389</v>
      </c>
      <c r="B563" s="2" t="s">
        <v>54</v>
      </c>
      <c r="C563">
        <v>52</v>
      </c>
      <c r="D563">
        <f>YEAR(cukier[[#This Row],[data]])</f>
        <v>2007</v>
      </c>
      <c r="E563" s="3">
        <f>VLOOKUP(D563, cennik__25[#All], 2, 0)</f>
        <v>2.09</v>
      </c>
      <c r="F563" s="3">
        <f>cukier[[#This Row],[cena]]*cukier[[#This Row],[ilosc sprzedanego cukru kg]]</f>
        <v>108.67999999999999</v>
      </c>
      <c r="G563" s="3"/>
    </row>
    <row r="564" spans="1:7" x14ac:dyDescent="0.35">
      <c r="A564" s="1">
        <v>39392</v>
      </c>
      <c r="B564" s="2" t="s">
        <v>42</v>
      </c>
      <c r="C564">
        <v>8</v>
      </c>
      <c r="D564">
        <f>YEAR(cukier[[#This Row],[data]])</f>
        <v>2007</v>
      </c>
      <c r="E564" s="3">
        <f>VLOOKUP(D564, cennik__25[#All], 2, 0)</f>
        <v>2.09</v>
      </c>
      <c r="F564" s="3">
        <f>cukier[[#This Row],[cena]]*cukier[[#This Row],[ilosc sprzedanego cukru kg]]</f>
        <v>16.72</v>
      </c>
      <c r="G564" s="3"/>
    </row>
    <row r="565" spans="1:7" x14ac:dyDescent="0.35">
      <c r="A565" s="1">
        <v>39393</v>
      </c>
      <c r="B565" s="2" t="s">
        <v>9</v>
      </c>
      <c r="C565">
        <v>143</v>
      </c>
      <c r="D565">
        <f>YEAR(cukier[[#This Row],[data]])</f>
        <v>2007</v>
      </c>
      <c r="E565" s="3">
        <f>VLOOKUP(D565, cennik__25[#All], 2, 0)</f>
        <v>2.09</v>
      </c>
      <c r="F565" s="3">
        <f>cukier[[#This Row],[cena]]*cukier[[#This Row],[ilosc sprzedanego cukru kg]]</f>
        <v>298.87</v>
      </c>
      <c r="G565" s="3"/>
    </row>
    <row r="566" spans="1:7" x14ac:dyDescent="0.35">
      <c r="A566" s="1">
        <v>39394</v>
      </c>
      <c r="B566" s="2" t="s">
        <v>20</v>
      </c>
      <c r="C566">
        <v>20</v>
      </c>
      <c r="D566">
        <f>YEAR(cukier[[#This Row],[data]])</f>
        <v>2007</v>
      </c>
      <c r="E566" s="3">
        <f>VLOOKUP(D566, cennik__25[#All], 2, 0)</f>
        <v>2.09</v>
      </c>
      <c r="F566" s="3">
        <f>cukier[[#This Row],[cena]]*cukier[[#This Row],[ilosc sprzedanego cukru kg]]</f>
        <v>41.8</v>
      </c>
      <c r="G566" s="3"/>
    </row>
    <row r="567" spans="1:7" x14ac:dyDescent="0.35">
      <c r="A567" s="1">
        <v>39397</v>
      </c>
      <c r="B567" s="2" t="s">
        <v>16</v>
      </c>
      <c r="C567">
        <v>396</v>
      </c>
      <c r="D567">
        <f>YEAR(cukier[[#This Row],[data]])</f>
        <v>2007</v>
      </c>
      <c r="E567" s="3">
        <f>VLOOKUP(D567, cennik__25[#All], 2, 0)</f>
        <v>2.09</v>
      </c>
      <c r="F567" s="3">
        <f>cukier[[#This Row],[cena]]*cukier[[#This Row],[ilosc sprzedanego cukru kg]]</f>
        <v>827.64</v>
      </c>
      <c r="G567" s="3"/>
    </row>
    <row r="568" spans="1:7" x14ac:dyDescent="0.35">
      <c r="A568" s="1">
        <v>39398</v>
      </c>
      <c r="B568" s="2" t="s">
        <v>71</v>
      </c>
      <c r="C568">
        <v>168</v>
      </c>
      <c r="D568">
        <f>YEAR(cukier[[#This Row],[data]])</f>
        <v>2007</v>
      </c>
      <c r="E568" s="3">
        <f>VLOOKUP(D568, cennik__25[#All], 2, 0)</f>
        <v>2.09</v>
      </c>
      <c r="F568" s="3">
        <f>cukier[[#This Row],[cena]]*cukier[[#This Row],[ilosc sprzedanego cukru kg]]</f>
        <v>351.12</v>
      </c>
      <c r="G568" s="3"/>
    </row>
    <row r="569" spans="1:7" x14ac:dyDescent="0.35">
      <c r="A569" s="1">
        <v>39399</v>
      </c>
      <c r="B569" s="2" t="s">
        <v>71</v>
      </c>
      <c r="C569">
        <v>69</v>
      </c>
      <c r="D569">
        <f>YEAR(cukier[[#This Row],[data]])</f>
        <v>2007</v>
      </c>
      <c r="E569" s="3">
        <f>VLOOKUP(D569, cennik__25[#All], 2, 0)</f>
        <v>2.09</v>
      </c>
      <c r="F569" s="3">
        <f>cukier[[#This Row],[cena]]*cukier[[#This Row],[ilosc sprzedanego cukru kg]]</f>
        <v>144.20999999999998</v>
      </c>
      <c r="G569" s="3"/>
    </row>
    <row r="570" spans="1:7" x14ac:dyDescent="0.35">
      <c r="A570" s="1">
        <v>39407</v>
      </c>
      <c r="B570" s="2" t="s">
        <v>32</v>
      </c>
      <c r="C570">
        <v>99</v>
      </c>
      <c r="D570">
        <f>YEAR(cukier[[#This Row],[data]])</f>
        <v>2007</v>
      </c>
      <c r="E570" s="3">
        <f>VLOOKUP(D570, cennik__25[#All], 2, 0)</f>
        <v>2.09</v>
      </c>
      <c r="F570" s="3">
        <f>cukier[[#This Row],[cena]]*cukier[[#This Row],[ilosc sprzedanego cukru kg]]</f>
        <v>206.91</v>
      </c>
      <c r="G570" s="3"/>
    </row>
    <row r="571" spans="1:7" x14ac:dyDescent="0.35">
      <c r="A571" s="1">
        <v>39407</v>
      </c>
      <c r="B571" s="2" t="s">
        <v>125</v>
      </c>
      <c r="C571">
        <v>57</v>
      </c>
      <c r="D571">
        <f>YEAR(cukier[[#This Row],[data]])</f>
        <v>2007</v>
      </c>
      <c r="E571" s="3">
        <f>VLOOKUP(D571, cennik__25[#All], 2, 0)</f>
        <v>2.09</v>
      </c>
      <c r="F571" s="3">
        <f>cukier[[#This Row],[cena]]*cukier[[#This Row],[ilosc sprzedanego cukru kg]]</f>
        <v>119.13</v>
      </c>
      <c r="G571" s="3"/>
    </row>
    <row r="572" spans="1:7" x14ac:dyDescent="0.35">
      <c r="A572" s="1">
        <v>39408</v>
      </c>
      <c r="B572" s="2" t="s">
        <v>8</v>
      </c>
      <c r="C572">
        <v>103</v>
      </c>
      <c r="D572">
        <f>YEAR(cukier[[#This Row],[data]])</f>
        <v>2007</v>
      </c>
      <c r="E572" s="3">
        <f>VLOOKUP(D572, cennik__25[#All], 2, 0)</f>
        <v>2.09</v>
      </c>
      <c r="F572" s="3">
        <f>cukier[[#This Row],[cena]]*cukier[[#This Row],[ilosc sprzedanego cukru kg]]</f>
        <v>215.26999999999998</v>
      </c>
      <c r="G572" s="3"/>
    </row>
    <row r="573" spans="1:7" x14ac:dyDescent="0.35">
      <c r="A573" s="1">
        <v>39409</v>
      </c>
      <c r="B573" s="2" t="s">
        <v>126</v>
      </c>
      <c r="C573">
        <v>2</v>
      </c>
      <c r="D573">
        <f>YEAR(cukier[[#This Row],[data]])</f>
        <v>2007</v>
      </c>
      <c r="E573" s="3">
        <f>VLOOKUP(D573, cennik__25[#All], 2, 0)</f>
        <v>2.09</v>
      </c>
      <c r="F573" s="3">
        <f>cukier[[#This Row],[cena]]*cukier[[#This Row],[ilosc sprzedanego cukru kg]]</f>
        <v>4.18</v>
      </c>
      <c r="G573" s="3"/>
    </row>
    <row r="574" spans="1:7" x14ac:dyDescent="0.35">
      <c r="A574" s="1">
        <v>39412</v>
      </c>
      <c r="B574" s="2" t="s">
        <v>54</v>
      </c>
      <c r="C574">
        <v>88</v>
      </c>
      <c r="D574">
        <f>YEAR(cukier[[#This Row],[data]])</f>
        <v>2007</v>
      </c>
      <c r="E574" s="3">
        <f>VLOOKUP(D574, cennik__25[#All], 2, 0)</f>
        <v>2.09</v>
      </c>
      <c r="F574" s="3">
        <f>cukier[[#This Row],[cena]]*cukier[[#This Row],[ilosc sprzedanego cukru kg]]</f>
        <v>183.92</v>
      </c>
      <c r="G574" s="3"/>
    </row>
    <row r="575" spans="1:7" x14ac:dyDescent="0.35">
      <c r="A575" s="1">
        <v>39414</v>
      </c>
      <c r="B575" s="2" t="s">
        <v>39</v>
      </c>
      <c r="C575">
        <v>85</v>
      </c>
      <c r="D575">
        <f>YEAR(cukier[[#This Row],[data]])</f>
        <v>2007</v>
      </c>
      <c r="E575" s="3">
        <f>VLOOKUP(D575, cennik__25[#All], 2, 0)</f>
        <v>2.09</v>
      </c>
      <c r="F575" s="3">
        <f>cukier[[#This Row],[cena]]*cukier[[#This Row],[ilosc sprzedanego cukru kg]]</f>
        <v>177.64999999999998</v>
      </c>
      <c r="G575" s="3"/>
    </row>
    <row r="576" spans="1:7" x14ac:dyDescent="0.35">
      <c r="A576" s="1">
        <v>39414</v>
      </c>
      <c r="B576" s="2" t="s">
        <v>9</v>
      </c>
      <c r="C576">
        <v>216</v>
      </c>
      <c r="D576">
        <f>YEAR(cukier[[#This Row],[data]])</f>
        <v>2007</v>
      </c>
      <c r="E576" s="3">
        <f>VLOOKUP(D576, cennik__25[#All], 2, 0)</f>
        <v>2.09</v>
      </c>
      <c r="F576" s="3">
        <f>cukier[[#This Row],[cena]]*cukier[[#This Row],[ilosc sprzedanego cukru kg]]</f>
        <v>451.43999999999994</v>
      </c>
      <c r="G576" s="3"/>
    </row>
    <row r="577" spans="1:7" x14ac:dyDescent="0.35">
      <c r="A577" s="1">
        <v>39416</v>
      </c>
      <c r="B577" s="2" t="s">
        <v>9</v>
      </c>
      <c r="C577">
        <v>140</v>
      </c>
      <c r="D577">
        <f>YEAR(cukier[[#This Row],[data]])</f>
        <v>2007</v>
      </c>
      <c r="E577" s="3">
        <f>VLOOKUP(D577, cennik__25[#All], 2, 0)</f>
        <v>2.09</v>
      </c>
      <c r="F577" s="3">
        <f>cukier[[#This Row],[cena]]*cukier[[#This Row],[ilosc sprzedanego cukru kg]]</f>
        <v>292.59999999999997</v>
      </c>
      <c r="G577" s="3"/>
    </row>
    <row r="578" spans="1:7" x14ac:dyDescent="0.35">
      <c r="A578" s="1">
        <v>39421</v>
      </c>
      <c r="B578" s="2" t="s">
        <v>52</v>
      </c>
      <c r="C578">
        <v>377</v>
      </c>
      <c r="D578">
        <f>YEAR(cukier[[#This Row],[data]])</f>
        <v>2007</v>
      </c>
      <c r="E578" s="3">
        <f>VLOOKUP(D578, cennik__25[#All], 2, 0)</f>
        <v>2.09</v>
      </c>
      <c r="F578" s="3">
        <f>cukier[[#This Row],[cena]]*cukier[[#This Row],[ilosc sprzedanego cukru kg]]</f>
        <v>787.93</v>
      </c>
      <c r="G578" s="3"/>
    </row>
    <row r="579" spans="1:7" x14ac:dyDescent="0.35">
      <c r="A579" s="1">
        <v>39423</v>
      </c>
      <c r="B579" s="2" t="s">
        <v>37</v>
      </c>
      <c r="C579">
        <v>89</v>
      </c>
      <c r="D579">
        <f>YEAR(cukier[[#This Row],[data]])</f>
        <v>2007</v>
      </c>
      <c r="E579" s="3">
        <f>VLOOKUP(D579, cennik__25[#All], 2, 0)</f>
        <v>2.09</v>
      </c>
      <c r="F579" s="3">
        <f>cukier[[#This Row],[cena]]*cukier[[#This Row],[ilosc sprzedanego cukru kg]]</f>
        <v>186.01</v>
      </c>
      <c r="G579" s="3"/>
    </row>
    <row r="580" spans="1:7" x14ac:dyDescent="0.35">
      <c r="A580" s="1">
        <v>39425</v>
      </c>
      <c r="B580" s="2" t="s">
        <v>14</v>
      </c>
      <c r="C580">
        <v>181</v>
      </c>
      <c r="D580">
        <f>YEAR(cukier[[#This Row],[data]])</f>
        <v>2007</v>
      </c>
      <c r="E580" s="3">
        <f>VLOOKUP(D580, cennik__25[#All], 2, 0)</f>
        <v>2.09</v>
      </c>
      <c r="F580" s="3">
        <f>cukier[[#This Row],[cena]]*cukier[[#This Row],[ilosc sprzedanego cukru kg]]</f>
        <v>378.28999999999996</v>
      </c>
      <c r="G580" s="3"/>
    </row>
    <row r="581" spans="1:7" x14ac:dyDescent="0.35">
      <c r="A581" s="1">
        <v>39427</v>
      </c>
      <c r="B581" s="2" t="s">
        <v>71</v>
      </c>
      <c r="C581">
        <v>131</v>
      </c>
      <c r="D581">
        <f>YEAR(cukier[[#This Row],[data]])</f>
        <v>2007</v>
      </c>
      <c r="E581" s="3">
        <f>VLOOKUP(D581, cennik__25[#All], 2, 0)</f>
        <v>2.09</v>
      </c>
      <c r="F581" s="3">
        <f>cukier[[#This Row],[cena]]*cukier[[#This Row],[ilosc sprzedanego cukru kg]]</f>
        <v>273.78999999999996</v>
      </c>
      <c r="G581" s="3"/>
    </row>
    <row r="582" spans="1:7" x14ac:dyDescent="0.35">
      <c r="A582" s="1">
        <v>39427</v>
      </c>
      <c r="B582" s="2" t="s">
        <v>82</v>
      </c>
      <c r="C582">
        <v>43</v>
      </c>
      <c r="D582">
        <f>YEAR(cukier[[#This Row],[data]])</f>
        <v>2007</v>
      </c>
      <c r="E582" s="3">
        <f>VLOOKUP(D582, cennik__25[#All], 2, 0)</f>
        <v>2.09</v>
      </c>
      <c r="F582" s="3">
        <f>cukier[[#This Row],[cena]]*cukier[[#This Row],[ilosc sprzedanego cukru kg]]</f>
        <v>89.86999999999999</v>
      </c>
      <c r="G582" s="3"/>
    </row>
    <row r="583" spans="1:7" x14ac:dyDescent="0.35">
      <c r="A583" s="1">
        <v>39428</v>
      </c>
      <c r="B583" s="2" t="s">
        <v>32</v>
      </c>
      <c r="C583">
        <v>166</v>
      </c>
      <c r="D583">
        <f>YEAR(cukier[[#This Row],[data]])</f>
        <v>2007</v>
      </c>
      <c r="E583" s="3">
        <f>VLOOKUP(D583, cennik__25[#All], 2, 0)</f>
        <v>2.09</v>
      </c>
      <c r="F583" s="3">
        <f>cukier[[#This Row],[cena]]*cukier[[#This Row],[ilosc sprzedanego cukru kg]]</f>
        <v>346.94</v>
      </c>
      <c r="G583" s="3"/>
    </row>
    <row r="584" spans="1:7" x14ac:dyDescent="0.35">
      <c r="A584" s="1">
        <v>39428</v>
      </c>
      <c r="B584" s="2" t="s">
        <v>80</v>
      </c>
      <c r="C584">
        <v>192</v>
      </c>
      <c r="D584">
        <f>YEAR(cukier[[#This Row],[data]])</f>
        <v>2007</v>
      </c>
      <c r="E584" s="3">
        <f>VLOOKUP(D584, cennik__25[#All], 2, 0)</f>
        <v>2.09</v>
      </c>
      <c r="F584" s="3">
        <f>cukier[[#This Row],[cena]]*cukier[[#This Row],[ilosc sprzedanego cukru kg]]</f>
        <v>401.28</v>
      </c>
      <c r="G584" s="3"/>
    </row>
    <row r="585" spans="1:7" x14ac:dyDescent="0.35">
      <c r="A585" s="1">
        <v>39430</v>
      </c>
      <c r="B585" s="2" t="s">
        <v>18</v>
      </c>
      <c r="C585">
        <v>7</v>
      </c>
      <c r="D585">
        <f>YEAR(cukier[[#This Row],[data]])</f>
        <v>2007</v>
      </c>
      <c r="E585" s="3">
        <f>VLOOKUP(D585, cennik__25[#All], 2, 0)</f>
        <v>2.09</v>
      </c>
      <c r="F585" s="3">
        <f>cukier[[#This Row],[cena]]*cukier[[#This Row],[ilosc sprzedanego cukru kg]]</f>
        <v>14.629999999999999</v>
      </c>
      <c r="G585" s="3"/>
    </row>
    <row r="586" spans="1:7" x14ac:dyDescent="0.35">
      <c r="A586" s="1">
        <v>39432</v>
      </c>
      <c r="B586" s="2" t="s">
        <v>55</v>
      </c>
      <c r="C586">
        <v>11</v>
      </c>
      <c r="D586">
        <f>YEAR(cukier[[#This Row],[data]])</f>
        <v>2007</v>
      </c>
      <c r="E586" s="3">
        <f>VLOOKUP(D586, cennik__25[#All], 2, 0)</f>
        <v>2.09</v>
      </c>
      <c r="F586" s="3">
        <f>cukier[[#This Row],[cena]]*cukier[[#This Row],[ilosc sprzedanego cukru kg]]</f>
        <v>22.99</v>
      </c>
      <c r="G586" s="3"/>
    </row>
    <row r="587" spans="1:7" x14ac:dyDescent="0.35">
      <c r="A587" s="1">
        <v>39432</v>
      </c>
      <c r="B587" s="2" t="s">
        <v>21</v>
      </c>
      <c r="C587">
        <v>146</v>
      </c>
      <c r="D587">
        <f>YEAR(cukier[[#This Row],[data]])</f>
        <v>2007</v>
      </c>
      <c r="E587" s="3">
        <f>VLOOKUP(D587, cennik__25[#All], 2, 0)</f>
        <v>2.09</v>
      </c>
      <c r="F587" s="3">
        <f>cukier[[#This Row],[cena]]*cukier[[#This Row],[ilosc sprzedanego cukru kg]]</f>
        <v>305.14</v>
      </c>
      <c r="G587" s="3"/>
    </row>
    <row r="588" spans="1:7" x14ac:dyDescent="0.35">
      <c r="A588" s="1">
        <v>39433</v>
      </c>
      <c r="B588" s="2" t="s">
        <v>47</v>
      </c>
      <c r="C588">
        <v>138</v>
      </c>
      <c r="D588">
        <f>YEAR(cukier[[#This Row],[data]])</f>
        <v>2007</v>
      </c>
      <c r="E588" s="3">
        <f>VLOOKUP(D588, cennik__25[#All], 2, 0)</f>
        <v>2.09</v>
      </c>
      <c r="F588" s="3">
        <f>cukier[[#This Row],[cena]]*cukier[[#This Row],[ilosc sprzedanego cukru kg]]</f>
        <v>288.41999999999996</v>
      </c>
      <c r="G588" s="3"/>
    </row>
    <row r="589" spans="1:7" x14ac:dyDescent="0.35">
      <c r="A589" s="1">
        <v>39434</v>
      </c>
      <c r="B589" s="2" t="s">
        <v>25</v>
      </c>
      <c r="C589">
        <v>138</v>
      </c>
      <c r="D589">
        <f>YEAR(cukier[[#This Row],[data]])</f>
        <v>2007</v>
      </c>
      <c r="E589" s="3">
        <f>VLOOKUP(D589, cennik__25[#All], 2, 0)</f>
        <v>2.09</v>
      </c>
      <c r="F589" s="3">
        <f>cukier[[#This Row],[cena]]*cukier[[#This Row],[ilosc sprzedanego cukru kg]]</f>
        <v>288.41999999999996</v>
      </c>
      <c r="G589" s="3"/>
    </row>
    <row r="590" spans="1:7" x14ac:dyDescent="0.35">
      <c r="A590" s="1">
        <v>39434</v>
      </c>
      <c r="B590" s="2" t="s">
        <v>52</v>
      </c>
      <c r="C590">
        <v>482</v>
      </c>
      <c r="D590">
        <f>YEAR(cukier[[#This Row],[data]])</f>
        <v>2007</v>
      </c>
      <c r="E590" s="3">
        <f>VLOOKUP(D590, cennik__25[#All], 2, 0)</f>
        <v>2.09</v>
      </c>
      <c r="F590" s="3">
        <f>cukier[[#This Row],[cena]]*cukier[[#This Row],[ilosc sprzedanego cukru kg]]</f>
        <v>1007.3799999999999</v>
      </c>
      <c r="G590" s="3"/>
    </row>
    <row r="591" spans="1:7" x14ac:dyDescent="0.35">
      <c r="A591" s="1">
        <v>39436</v>
      </c>
      <c r="B591" s="2" t="s">
        <v>52</v>
      </c>
      <c r="C591">
        <v>481</v>
      </c>
      <c r="D591">
        <f>YEAR(cukier[[#This Row],[data]])</f>
        <v>2007</v>
      </c>
      <c r="E591" s="3">
        <f>VLOOKUP(D591, cennik__25[#All], 2, 0)</f>
        <v>2.09</v>
      </c>
      <c r="F591" s="3">
        <f>cukier[[#This Row],[cena]]*cukier[[#This Row],[ilosc sprzedanego cukru kg]]</f>
        <v>1005.29</v>
      </c>
      <c r="G591" s="3"/>
    </row>
    <row r="592" spans="1:7" x14ac:dyDescent="0.35">
      <c r="A592" s="1">
        <v>39438</v>
      </c>
      <c r="B592" s="2" t="s">
        <v>47</v>
      </c>
      <c r="C592">
        <v>258</v>
      </c>
      <c r="D592">
        <f>YEAR(cukier[[#This Row],[data]])</f>
        <v>2007</v>
      </c>
      <c r="E592" s="3">
        <f>VLOOKUP(D592, cennik__25[#All], 2, 0)</f>
        <v>2.09</v>
      </c>
      <c r="F592" s="3">
        <f>cukier[[#This Row],[cena]]*cukier[[#This Row],[ilosc sprzedanego cukru kg]]</f>
        <v>539.21999999999991</v>
      </c>
      <c r="G592" s="3"/>
    </row>
    <row r="593" spans="1:7" x14ac:dyDescent="0.35">
      <c r="A593" s="1">
        <v>39440</v>
      </c>
      <c r="B593" s="2" t="s">
        <v>21</v>
      </c>
      <c r="C593">
        <v>100</v>
      </c>
      <c r="D593">
        <f>YEAR(cukier[[#This Row],[data]])</f>
        <v>2007</v>
      </c>
      <c r="E593" s="3">
        <f>VLOOKUP(D593, cennik__25[#All], 2, 0)</f>
        <v>2.09</v>
      </c>
      <c r="F593" s="3">
        <f>cukier[[#This Row],[cena]]*cukier[[#This Row],[ilosc sprzedanego cukru kg]]</f>
        <v>209</v>
      </c>
      <c r="G593" s="3"/>
    </row>
    <row r="594" spans="1:7" x14ac:dyDescent="0.35">
      <c r="A594" s="1">
        <v>39440</v>
      </c>
      <c r="B594" s="2" t="s">
        <v>71</v>
      </c>
      <c r="C594">
        <v>86</v>
      </c>
      <c r="D594">
        <f>YEAR(cukier[[#This Row],[data]])</f>
        <v>2007</v>
      </c>
      <c r="E594" s="3">
        <f>VLOOKUP(D594, cennik__25[#All], 2, 0)</f>
        <v>2.09</v>
      </c>
      <c r="F594" s="3">
        <f>cukier[[#This Row],[cena]]*cukier[[#This Row],[ilosc sprzedanego cukru kg]]</f>
        <v>179.73999999999998</v>
      </c>
      <c r="G594" s="3"/>
    </row>
    <row r="595" spans="1:7" x14ac:dyDescent="0.35">
      <c r="A595" s="1">
        <v>39443</v>
      </c>
      <c r="B595" s="2" t="s">
        <v>30</v>
      </c>
      <c r="C595">
        <v>165</v>
      </c>
      <c r="D595">
        <f>YEAR(cukier[[#This Row],[data]])</f>
        <v>2007</v>
      </c>
      <c r="E595" s="3">
        <f>VLOOKUP(D595, cennik__25[#All], 2, 0)</f>
        <v>2.09</v>
      </c>
      <c r="F595" s="3">
        <f>cukier[[#This Row],[cena]]*cukier[[#This Row],[ilosc sprzedanego cukru kg]]</f>
        <v>344.84999999999997</v>
      </c>
      <c r="G595" s="3"/>
    </row>
    <row r="596" spans="1:7" x14ac:dyDescent="0.35">
      <c r="A596" s="1">
        <v>39444</v>
      </c>
      <c r="B596" s="2" t="s">
        <v>102</v>
      </c>
      <c r="C596">
        <v>4</v>
      </c>
      <c r="D596">
        <f>YEAR(cukier[[#This Row],[data]])</f>
        <v>2007</v>
      </c>
      <c r="E596" s="3">
        <f>VLOOKUP(D596, cennik__25[#All], 2, 0)</f>
        <v>2.09</v>
      </c>
      <c r="F596" s="3">
        <f>cukier[[#This Row],[cena]]*cukier[[#This Row],[ilosc sprzedanego cukru kg]]</f>
        <v>8.36</v>
      </c>
      <c r="G596" s="3"/>
    </row>
    <row r="597" spans="1:7" x14ac:dyDescent="0.35">
      <c r="A597" s="1">
        <v>39445</v>
      </c>
      <c r="B597" s="2" t="s">
        <v>25</v>
      </c>
      <c r="C597">
        <v>156</v>
      </c>
      <c r="D597">
        <f>YEAR(cukier[[#This Row],[data]])</f>
        <v>2007</v>
      </c>
      <c r="E597" s="3">
        <f>VLOOKUP(D597, cennik__25[#All], 2, 0)</f>
        <v>2.09</v>
      </c>
      <c r="F597" s="3">
        <f>cukier[[#This Row],[cena]]*cukier[[#This Row],[ilosc sprzedanego cukru kg]]</f>
        <v>326.03999999999996</v>
      </c>
      <c r="G597" s="3"/>
    </row>
    <row r="598" spans="1:7" x14ac:dyDescent="0.35">
      <c r="A598" s="1">
        <v>39446</v>
      </c>
      <c r="B598" s="2" t="s">
        <v>47</v>
      </c>
      <c r="C598">
        <v>320</v>
      </c>
      <c r="D598">
        <f>YEAR(cukier[[#This Row],[data]])</f>
        <v>2007</v>
      </c>
      <c r="E598" s="3">
        <f>VLOOKUP(D598, cennik__25[#All], 2, 0)</f>
        <v>2.09</v>
      </c>
      <c r="F598" s="3">
        <f>cukier[[#This Row],[cena]]*cukier[[#This Row],[ilosc sprzedanego cukru kg]]</f>
        <v>668.8</v>
      </c>
      <c r="G598" s="3"/>
    </row>
    <row r="599" spans="1:7" x14ac:dyDescent="0.35">
      <c r="A599" s="1">
        <v>39448</v>
      </c>
      <c r="B599" s="2" t="s">
        <v>17</v>
      </c>
      <c r="C599">
        <v>1</v>
      </c>
      <c r="D599">
        <f>YEAR(cukier[[#This Row],[data]])</f>
        <v>2008</v>
      </c>
      <c r="E599" s="3">
        <f>VLOOKUP(D599, cennik__25[#All], 2, 0)</f>
        <v>2.15</v>
      </c>
      <c r="F599" s="3">
        <f>cukier[[#This Row],[cena]]*cukier[[#This Row],[ilosc sprzedanego cukru kg]]</f>
        <v>2.15</v>
      </c>
      <c r="G599" s="3"/>
    </row>
    <row r="600" spans="1:7" x14ac:dyDescent="0.35">
      <c r="A600" s="1">
        <v>39448</v>
      </c>
      <c r="B600" s="2" t="s">
        <v>10</v>
      </c>
      <c r="C600">
        <v>81</v>
      </c>
      <c r="D600">
        <f>YEAR(cukier[[#This Row],[data]])</f>
        <v>2008</v>
      </c>
      <c r="E600" s="3">
        <f>VLOOKUP(D600, cennik__25[#All], 2, 0)</f>
        <v>2.15</v>
      </c>
      <c r="F600" s="3">
        <f>cukier[[#This Row],[cena]]*cukier[[#This Row],[ilosc sprzedanego cukru kg]]</f>
        <v>174.15</v>
      </c>
      <c r="G600" s="3"/>
    </row>
    <row r="601" spans="1:7" x14ac:dyDescent="0.35">
      <c r="A601" s="1">
        <v>39448</v>
      </c>
      <c r="B601" s="2" t="s">
        <v>52</v>
      </c>
      <c r="C601">
        <v>438</v>
      </c>
      <c r="D601">
        <f>YEAR(cukier[[#This Row],[data]])</f>
        <v>2008</v>
      </c>
      <c r="E601" s="3">
        <f>VLOOKUP(D601, cennik__25[#All], 2, 0)</f>
        <v>2.15</v>
      </c>
      <c r="F601" s="3">
        <f>cukier[[#This Row],[cena]]*cukier[[#This Row],[ilosc sprzedanego cukru kg]]</f>
        <v>941.69999999999993</v>
      </c>
      <c r="G601" s="3"/>
    </row>
    <row r="602" spans="1:7" x14ac:dyDescent="0.35">
      <c r="A602" s="1">
        <v>39449</v>
      </c>
      <c r="B602" s="2" t="s">
        <v>40</v>
      </c>
      <c r="C602">
        <v>1</v>
      </c>
      <c r="D602">
        <f>YEAR(cukier[[#This Row],[data]])</f>
        <v>2008</v>
      </c>
      <c r="E602" s="3">
        <f>VLOOKUP(D602, cennik__25[#All], 2, 0)</f>
        <v>2.15</v>
      </c>
      <c r="F602" s="3">
        <f>cukier[[#This Row],[cena]]*cukier[[#This Row],[ilosc sprzedanego cukru kg]]</f>
        <v>2.15</v>
      </c>
      <c r="G602" s="3"/>
    </row>
    <row r="603" spans="1:7" x14ac:dyDescent="0.35">
      <c r="A603" s="1">
        <v>39453</v>
      </c>
      <c r="B603" s="2" t="s">
        <v>80</v>
      </c>
      <c r="C603">
        <v>173</v>
      </c>
      <c r="D603">
        <f>YEAR(cukier[[#This Row],[data]])</f>
        <v>2008</v>
      </c>
      <c r="E603" s="3">
        <f>VLOOKUP(D603, cennik__25[#All], 2, 0)</f>
        <v>2.15</v>
      </c>
      <c r="F603" s="3">
        <f>cukier[[#This Row],[cena]]*cukier[[#This Row],[ilosc sprzedanego cukru kg]]</f>
        <v>371.95</v>
      </c>
      <c r="G603" s="3"/>
    </row>
    <row r="604" spans="1:7" x14ac:dyDescent="0.35">
      <c r="A604" s="1">
        <v>39456</v>
      </c>
      <c r="B604" s="2" t="s">
        <v>26</v>
      </c>
      <c r="C604">
        <v>412</v>
      </c>
      <c r="D604">
        <f>YEAR(cukier[[#This Row],[data]])</f>
        <v>2008</v>
      </c>
      <c r="E604" s="3">
        <f>VLOOKUP(D604, cennik__25[#All], 2, 0)</f>
        <v>2.15</v>
      </c>
      <c r="F604" s="3">
        <f>cukier[[#This Row],[cena]]*cukier[[#This Row],[ilosc sprzedanego cukru kg]]</f>
        <v>885.8</v>
      </c>
      <c r="G604" s="3"/>
    </row>
    <row r="605" spans="1:7" x14ac:dyDescent="0.35">
      <c r="A605" s="1">
        <v>39456</v>
      </c>
      <c r="B605" s="2" t="s">
        <v>153</v>
      </c>
      <c r="C605">
        <v>13</v>
      </c>
      <c r="D605">
        <f>YEAR(cukier[[#This Row],[data]])</f>
        <v>2008</v>
      </c>
      <c r="E605" s="3">
        <f>VLOOKUP(D605, cennik__25[#All], 2, 0)</f>
        <v>2.15</v>
      </c>
      <c r="F605" s="3">
        <f>cukier[[#This Row],[cena]]*cukier[[#This Row],[ilosc sprzedanego cukru kg]]</f>
        <v>27.95</v>
      </c>
      <c r="G605" s="3"/>
    </row>
    <row r="606" spans="1:7" x14ac:dyDescent="0.35">
      <c r="A606" s="1">
        <v>39457</v>
      </c>
      <c r="B606" s="2" t="s">
        <v>57</v>
      </c>
      <c r="C606">
        <v>130</v>
      </c>
      <c r="D606">
        <f>YEAR(cukier[[#This Row],[data]])</f>
        <v>2008</v>
      </c>
      <c r="E606" s="3">
        <f>VLOOKUP(D606, cennik__25[#All], 2, 0)</f>
        <v>2.15</v>
      </c>
      <c r="F606" s="3">
        <f>cukier[[#This Row],[cena]]*cukier[[#This Row],[ilosc sprzedanego cukru kg]]</f>
        <v>279.5</v>
      </c>
      <c r="G606" s="3"/>
    </row>
    <row r="607" spans="1:7" x14ac:dyDescent="0.35">
      <c r="A607" s="1">
        <v>39459</v>
      </c>
      <c r="B607" s="2" t="s">
        <v>154</v>
      </c>
      <c r="C607">
        <v>4</v>
      </c>
      <c r="D607">
        <f>YEAR(cukier[[#This Row],[data]])</f>
        <v>2008</v>
      </c>
      <c r="E607" s="3">
        <f>VLOOKUP(D607, cennik__25[#All], 2, 0)</f>
        <v>2.15</v>
      </c>
      <c r="F607" s="3">
        <f>cukier[[#This Row],[cena]]*cukier[[#This Row],[ilosc sprzedanego cukru kg]]</f>
        <v>8.6</v>
      </c>
      <c r="G607" s="3"/>
    </row>
    <row r="608" spans="1:7" x14ac:dyDescent="0.35">
      <c r="A608" s="1">
        <v>39462</v>
      </c>
      <c r="B608" s="2" t="s">
        <v>57</v>
      </c>
      <c r="C608">
        <v>176</v>
      </c>
      <c r="D608">
        <f>YEAR(cukier[[#This Row],[data]])</f>
        <v>2008</v>
      </c>
      <c r="E608" s="3">
        <f>VLOOKUP(D608, cennik__25[#All], 2, 0)</f>
        <v>2.15</v>
      </c>
      <c r="F608" s="3">
        <f>cukier[[#This Row],[cena]]*cukier[[#This Row],[ilosc sprzedanego cukru kg]]</f>
        <v>378.4</v>
      </c>
      <c r="G608" s="3"/>
    </row>
    <row r="609" spans="1:7" x14ac:dyDescent="0.35">
      <c r="A609" s="1">
        <v>39464</v>
      </c>
      <c r="B609" s="2" t="s">
        <v>91</v>
      </c>
      <c r="C609">
        <v>14</v>
      </c>
      <c r="D609">
        <f>YEAR(cukier[[#This Row],[data]])</f>
        <v>2008</v>
      </c>
      <c r="E609" s="3">
        <f>VLOOKUP(D609, cennik__25[#All], 2, 0)</f>
        <v>2.15</v>
      </c>
      <c r="F609" s="3">
        <f>cukier[[#This Row],[cena]]*cukier[[#This Row],[ilosc sprzedanego cukru kg]]</f>
        <v>30.099999999999998</v>
      </c>
      <c r="G609" s="3"/>
    </row>
    <row r="610" spans="1:7" x14ac:dyDescent="0.35">
      <c r="A610" s="1">
        <v>39465</v>
      </c>
      <c r="B610" s="2" t="s">
        <v>57</v>
      </c>
      <c r="C610">
        <v>97</v>
      </c>
      <c r="D610">
        <f>YEAR(cukier[[#This Row],[data]])</f>
        <v>2008</v>
      </c>
      <c r="E610" s="3">
        <f>VLOOKUP(D610, cennik__25[#All], 2, 0)</f>
        <v>2.15</v>
      </c>
      <c r="F610" s="3">
        <f>cukier[[#This Row],[cena]]*cukier[[#This Row],[ilosc sprzedanego cukru kg]]</f>
        <v>208.54999999999998</v>
      </c>
      <c r="G610" s="3"/>
    </row>
    <row r="611" spans="1:7" x14ac:dyDescent="0.35">
      <c r="A611" s="1">
        <v>39468</v>
      </c>
      <c r="B611" s="2" t="s">
        <v>63</v>
      </c>
      <c r="C611">
        <v>81</v>
      </c>
      <c r="D611">
        <f>YEAR(cukier[[#This Row],[data]])</f>
        <v>2008</v>
      </c>
      <c r="E611" s="3">
        <f>VLOOKUP(D611, cennik__25[#All], 2, 0)</f>
        <v>2.15</v>
      </c>
      <c r="F611" s="3">
        <f>cukier[[#This Row],[cena]]*cukier[[#This Row],[ilosc sprzedanego cukru kg]]</f>
        <v>174.15</v>
      </c>
      <c r="G611" s="3"/>
    </row>
    <row r="612" spans="1:7" x14ac:dyDescent="0.35">
      <c r="A612" s="1">
        <v>39469</v>
      </c>
      <c r="B612" s="2" t="s">
        <v>25</v>
      </c>
      <c r="C612">
        <v>179</v>
      </c>
      <c r="D612">
        <f>YEAR(cukier[[#This Row],[data]])</f>
        <v>2008</v>
      </c>
      <c r="E612" s="3">
        <f>VLOOKUP(D612, cennik__25[#All], 2, 0)</f>
        <v>2.15</v>
      </c>
      <c r="F612" s="3">
        <f>cukier[[#This Row],[cena]]*cukier[[#This Row],[ilosc sprzedanego cukru kg]]</f>
        <v>384.84999999999997</v>
      </c>
      <c r="G612" s="3"/>
    </row>
    <row r="613" spans="1:7" x14ac:dyDescent="0.35">
      <c r="A613" s="1">
        <v>39470</v>
      </c>
      <c r="B613" s="2" t="s">
        <v>39</v>
      </c>
      <c r="C613">
        <v>132</v>
      </c>
      <c r="D613">
        <f>YEAR(cukier[[#This Row],[data]])</f>
        <v>2008</v>
      </c>
      <c r="E613" s="3">
        <f>VLOOKUP(D613, cennik__25[#All], 2, 0)</f>
        <v>2.15</v>
      </c>
      <c r="F613" s="3">
        <f>cukier[[#This Row],[cena]]*cukier[[#This Row],[ilosc sprzedanego cukru kg]]</f>
        <v>283.8</v>
      </c>
      <c r="G613" s="3"/>
    </row>
    <row r="614" spans="1:7" x14ac:dyDescent="0.35">
      <c r="A614" s="1">
        <v>39470</v>
      </c>
      <c r="B614" s="2" t="s">
        <v>155</v>
      </c>
      <c r="C614">
        <v>5</v>
      </c>
      <c r="D614">
        <f>YEAR(cukier[[#This Row],[data]])</f>
        <v>2008</v>
      </c>
      <c r="E614" s="3">
        <f>VLOOKUP(D614, cennik__25[#All], 2, 0)</f>
        <v>2.15</v>
      </c>
      <c r="F614" s="3">
        <f>cukier[[#This Row],[cena]]*cukier[[#This Row],[ilosc sprzedanego cukru kg]]</f>
        <v>10.75</v>
      </c>
      <c r="G614" s="3"/>
    </row>
    <row r="615" spans="1:7" x14ac:dyDescent="0.35">
      <c r="A615" s="1">
        <v>39470</v>
      </c>
      <c r="B615" s="2" t="s">
        <v>20</v>
      </c>
      <c r="C615">
        <v>100</v>
      </c>
      <c r="D615">
        <f>YEAR(cukier[[#This Row],[data]])</f>
        <v>2008</v>
      </c>
      <c r="E615" s="3">
        <f>VLOOKUP(D615, cennik__25[#All], 2, 0)</f>
        <v>2.15</v>
      </c>
      <c r="F615" s="3">
        <f>cukier[[#This Row],[cena]]*cukier[[#This Row],[ilosc sprzedanego cukru kg]]</f>
        <v>215</v>
      </c>
      <c r="G615" s="3"/>
    </row>
    <row r="616" spans="1:7" x14ac:dyDescent="0.35">
      <c r="A616" s="1">
        <v>39474</v>
      </c>
      <c r="B616" s="2" t="s">
        <v>156</v>
      </c>
      <c r="C616">
        <v>6</v>
      </c>
      <c r="D616">
        <f>YEAR(cukier[[#This Row],[data]])</f>
        <v>2008</v>
      </c>
      <c r="E616" s="3">
        <f>VLOOKUP(D616, cennik__25[#All], 2, 0)</f>
        <v>2.15</v>
      </c>
      <c r="F616" s="3">
        <f>cukier[[#This Row],[cena]]*cukier[[#This Row],[ilosc sprzedanego cukru kg]]</f>
        <v>12.899999999999999</v>
      </c>
      <c r="G616" s="3"/>
    </row>
    <row r="617" spans="1:7" x14ac:dyDescent="0.35">
      <c r="A617" s="1">
        <v>39481</v>
      </c>
      <c r="B617" s="2" t="s">
        <v>26</v>
      </c>
      <c r="C617">
        <v>171</v>
      </c>
      <c r="D617">
        <f>YEAR(cukier[[#This Row],[data]])</f>
        <v>2008</v>
      </c>
      <c r="E617" s="3">
        <f>VLOOKUP(D617, cennik__25[#All], 2, 0)</f>
        <v>2.15</v>
      </c>
      <c r="F617" s="3">
        <f>cukier[[#This Row],[cena]]*cukier[[#This Row],[ilosc sprzedanego cukru kg]]</f>
        <v>367.65</v>
      </c>
      <c r="G617" s="3"/>
    </row>
    <row r="618" spans="1:7" x14ac:dyDescent="0.35">
      <c r="A618" s="1">
        <v>39483</v>
      </c>
      <c r="B618" s="2" t="s">
        <v>16</v>
      </c>
      <c r="C618">
        <v>333</v>
      </c>
      <c r="D618">
        <f>YEAR(cukier[[#This Row],[data]])</f>
        <v>2008</v>
      </c>
      <c r="E618" s="3">
        <f>VLOOKUP(D618, cennik__25[#All], 2, 0)</f>
        <v>2.15</v>
      </c>
      <c r="F618" s="3">
        <f>cukier[[#This Row],[cena]]*cukier[[#This Row],[ilosc sprzedanego cukru kg]]</f>
        <v>715.94999999999993</v>
      </c>
      <c r="G618" s="3"/>
    </row>
    <row r="619" spans="1:7" x14ac:dyDescent="0.35">
      <c r="A619" s="1">
        <v>39484</v>
      </c>
      <c r="B619" s="2" t="s">
        <v>26</v>
      </c>
      <c r="C619">
        <v>365</v>
      </c>
      <c r="D619">
        <f>YEAR(cukier[[#This Row],[data]])</f>
        <v>2008</v>
      </c>
      <c r="E619" s="3">
        <f>VLOOKUP(D619, cennik__25[#All], 2, 0)</f>
        <v>2.15</v>
      </c>
      <c r="F619" s="3">
        <f>cukier[[#This Row],[cena]]*cukier[[#This Row],[ilosc sprzedanego cukru kg]]</f>
        <v>784.75</v>
      </c>
      <c r="G619" s="3"/>
    </row>
    <row r="620" spans="1:7" x14ac:dyDescent="0.35">
      <c r="A620" s="1">
        <v>39484</v>
      </c>
      <c r="B620" s="2" t="s">
        <v>114</v>
      </c>
      <c r="C620">
        <v>16</v>
      </c>
      <c r="D620">
        <f>YEAR(cukier[[#This Row],[data]])</f>
        <v>2008</v>
      </c>
      <c r="E620" s="3">
        <f>VLOOKUP(D620, cennik__25[#All], 2, 0)</f>
        <v>2.15</v>
      </c>
      <c r="F620" s="3">
        <f>cukier[[#This Row],[cena]]*cukier[[#This Row],[ilosc sprzedanego cukru kg]]</f>
        <v>34.4</v>
      </c>
      <c r="G620" s="3"/>
    </row>
    <row r="621" spans="1:7" x14ac:dyDescent="0.35">
      <c r="A621" s="1">
        <v>39485</v>
      </c>
      <c r="B621" s="2" t="s">
        <v>7</v>
      </c>
      <c r="C621">
        <v>211</v>
      </c>
      <c r="D621">
        <f>YEAR(cukier[[#This Row],[data]])</f>
        <v>2008</v>
      </c>
      <c r="E621" s="3">
        <f>VLOOKUP(D621, cennik__25[#All], 2, 0)</f>
        <v>2.15</v>
      </c>
      <c r="F621" s="3">
        <f>cukier[[#This Row],[cena]]*cukier[[#This Row],[ilosc sprzedanego cukru kg]]</f>
        <v>453.65</v>
      </c>
      <c r="G621" s="3"/>
    </row>
    <row r="622" spans="1:7" x14ac:dyDescent="0.35">
      <c r="A622" s="1">
        <v>39489</v>
      </c>
      <c r="B622" s="2" t="s">
        <v>47</v>
      </c>
      <c r="C622">
        <v>196</v>
      </c>
      <c r="D622">
        <f>YEAR(cukier[[#This Row],[data]])</f>
        <v>2008</v>
      </c>
      <c r="E622" s="3">
        <f>VLOOKUP(D622, cennik__25[#All], 2, 0)</f>
        <v>2.15</v>
      </c>
      <c r="F622" s="3">
        <f>cukier[[#This Row],[cena]]*cukier[[#This Row],[ilosc sprzedanego cukru kg]]</f>
        <v>421.4</v>
      </c>
      <c r="G622" s="3"/>
    </row>
    <row r="623" spans="1:7" x14ac:dyDescent="0.35">
      <c r="A623" s="1">
        <v>39490</v>
      </c>
      <c r="B623" s="2" t="s">
        <v>157</v>
      </c>
      <c r="C623">
        <v>11</v>
      </c>
      <c r="D623">
        <f>YEAR(cukier[[#This Row],[data]])</f>
        <v>2008</v>
      </c>
      <c r="E623" s="3">
        <f>VLOOKUP(D623, cennik__25[#All], 2, 0)</f>
        <v>2.15</v>
      </c>
      <c r="F623" s="3">
        <f>cukier[[#This Row],[cena]]*cukier[[#This Row],[ilosc sprzedanego cukru kg]]</f>
        <v>23.65</v>
      </c>
      <c r="G623" s="3"/>
    </row>
    <row r="624" spans="1:7" x14ac:dyDescent="0.35">
      <c r="A624" s="1">
        <v>39491</v>
      </c>
      <c r="B624" s="2" t="s">
        <v>114</v>
      </c>
      <c r="C624">
        <v>17</v>
      </c>
      <c r="D624">
        <f>YEAR(cukier[[#This Row],[data]])</f>
        <v>2008</v>
      </c>
      <c r="E624" s="3">
        <f>VLOOKUP(D624, cennik__25[#All], 2, 0)</f>
        <v>2.15</v>
      </c>
      <c r="F624" s="3">
        <f>cukier[[#This Row],[cena]]*cukier[[#This Row],[ilosc sprzedanego cukru kg]]</f>
        <v>36.549999999999997</v>
      </c>
      <c r="G624" s="3"/>
    </row>
    <row r="625" spans="1:7" x14ac:dyDescent="0.35">
      <c r="A625" s="1">
        <v>39494</v>
      </c>
      <c r="B625" s="2" t="s">
        <v>68</v>
      </c>
      <c r="C625">
        <v>62</v>
      </c>
      <c r="D625">
        <f>YEAR(cukier[[#This Row],[data]])</f>
        <v>2008</v>
      </c>
      <c r="E625" s="3">
        <f>VLOOKUP(D625, cennik__25[#All], 2, 0)</f>
        <v>2.15</v>
      </c>
      <c r="F625" s="3">
        <f>cukier[[#This Row],[cena]]*cukier[[#This Row],[ilosc sprzedanego cukru kg]]</f>
        <v>133.29999999999998</v>
      </c>
      <c r="G625" s="3"/>
    </row>
    <row r="626" spans="1:7" x14ac:dyDescent="0.35">
      <c r="A626" s="1">
        <v>39494</v>
      </c>
      <c r="B626" s="2" t="s">
        <v>11</v>
      </c>
      <c r="C626">
        <v>103</v>
      </c>
      <c r="D626">
        <f>YEAR(cukier[[#This Row],[data]])</f>
        <v>2008</v>
      </c>
      <c r="E626" s="3">
        <f>VLOOKUP(D626, cennik__25[#All], 2, 0)</f>
        <v>2.15</v>
      </c>
      <c r="F626" s="3">
        <f>cukier[[#This Row],[cena]]*cukier[[#This Row],[ilosc sprzedanego cukru kg]]</f>
        <v>221.45</v>
      </c>
      <c r="G626" s="3"/>
    </row>
    <row r="627" spans="1:7" x14ac:dyDescent="0.35">
      <c r="A627" s="1">
        <v>39494</v>
      </c>
      <c r="B627" s="2" t="s">
        <v>34</v>
      </c>
      <c r="C627">
        <v>9</v>
      </c>
      <c r="D627">
        <f>YEAR(cukier[[#This Row],[data]])</f>
        <v>2008</v>
      </c>
      <c r="E627" s="3">
        <f>VLOOKUP(D627, cennik__25[#All], 2, 0)</f>
        <v>2.15</v>
      </c>
      <c r="F627" s="3">
        <f>cukier[[#This Row],[cena]]*cukier[[#This Row],[ilosc sprzedanego cukru kg]]</f>
        <v>19.349999999999998</v>
      </c>
      <c r="G627" s="3"/>
    </row>
    <row r="628" spans="1:7" x14ac:dyDescent="0.35">
      <c r="A628" s="1">
        <v>39495</v>
      </c>
      <c r="B628" s="2" t="s">
        <v>158</v>
      </c>
      <c r="C628">
        <v>5</v>
      </c>
      <c r="D628">
        <f>YEAR(cukier[[#This Row],[data]])</f>
        <v>2008</v>
      </c>
      <c r="E628" s="3">
        <f>VLOOKUP(D628, cennik__25[#All], 2, 0)</f>
        <v>2.15</v>
      </c>
      <c r="F628" s="3">
        <f>cukier[[#This Row],[cena]]*cukier[[#This Row],[ilosc sprzedanego cukru kg]]</f>
        <v>10.75</v>
      </c>
      <c r="G628" s="3"/>
    </row>
    <row r="629" spans="1:7" x14ac:dyDescent="0.35">
      <c r="A629" s="1">
        <v>39495</v>
      </c>
      <c r="B629" s="2" t="s">
        <v>47</v>
      </c>
      <c r="C629">
        <v>452</v>
      </c>
      <c r="D629">
        <f>YEAR(cukier[[#This Row],[data]])</f>
        <v>2008</v>
      </c>
      <c r="E629" s="3">
        <f>VLOOKUP(D629, cennik__25[#All], 2, 0)</f>
        <v>2.15</v>
      </c>
      <c r="F629" s="3">
        <f>cukier[[#This Row],[cena]]*cukier[[#This Row],[ilosc sprzedanego cukru kg]]</f>
        <v>971.8</v>
      </c>
      <c r="G629" s="3"/>
    </row>
    <row r="630" spans="1:7" x14ac:dyDescent="0.35">
      <c r="A630" s="1">
        <v>39496</v>
      </c>
      <c r="B630" s="2" t="s">
        <v>159</v>
      </c>
      <c r="C630">
        <v>2</v>
      </c>
      <c r="D630">
        <f>YEAR(cukier[[#This Row],[data]])</f>
        <v>2008</v>
      </c>
      <c r="E630" s="3">
        <f>VLOOKUP(D630, cennik__25[#All], 2, 0)</f>
        <v>2.15</v>
      </c>
      <c r="F630" s="3">
        <f>cukier[[#This Row],[cena]]*cukier[[#This Row],[ilosc sprzedanego cukru kg]]</f>
        <v>4.3</v>
      </c>
      <c r="G630" s="3"/>
    </row>
    <row r="631" spans="1:7" x14ac:dyDescent="0.35">
      <c r="A631" s="1">
        <v>39497</v>
      </c>
      <c r="B631" s="2" t="s">
        <v>52</v>
      </c>
      <c r="C631">
        <v>335</v>
      </c>
      <c r="D631">
        <f>YEAR(cukier[[#This Row],[data]])</f>
        <v>2008</v>
      </c>
      <c r="E631" s="3">
        <f>VLOOKUP(D631, cennik__25[#All], 2, 0)</f>
        <v>2.15</v>
      </c>
      <c r="F631" s="3">
        <f>cukier[[#This Row],[cena]]*cukier[[#This Row],[ilosc sprzedanego cukru kg]]</f>
        <v>720.25</v>
      </c>
      <c r="G631" s="3"/>
    </row>
    <row r="632" spans="1:7" x14ac:dyDescent="0.35">
      <c r="A632" s="1">
        <v>39498</v>
      </c>
      <c r="B632" s="2" t="s">
        <v>160</v>
      </c>
      <c r="C632">
        <v>12</v>
      </c>
      <c r="D632">
        <f>YEAR(cukier[[#This Row],[data]])</f>
        <v>2008</v>
      </c>
      <c r="E632" s="3">
        <f>VLOOKUP(D632, cennik__25[#All], 2, 0)</f>
        <v>2.15</v>
      </c>
      <c r="F632" s="3">
        <f>cukier[[#This Row],[cena]]*cukier[[#This Row],[ilosc sprzedanego cukru kg]]</f>
        <v>25.799999999999997</v>
      </c>
      <c r="G632" s="3"/>
    </row>
    <row r="633" spans="1:7" x14ac:dyDescent="0.35">
      <c r="A633" s="1">
        <v>39499</v>
      </c>
      <c r="B633" s="2" t="s">
        <v>81</v>
      </c>
      <c r="C633">
        <v>12</v>
      </c>
      <c r="D633">
        <f>YEAR(cukier[[#This Row],[data]])</f>
        <v>2008</v>
      </c>
      <c r="E633" s="3">
        <f>VLOOKUP(D633, cennik__25[#All], 2, 0)</f>
        <v>2.15</v>
      </c>
      <c r="F633" s="3">
        <f>cukier[[#This Row],[cena]]*cukier[[#This Row],[ilosc sprzedanego cukru kg]]</f>
        <v>25.799999999999997</v>
      </c>
      <c r="G633" s="3"/>
    </row>
    <row r="634" spans="1:7" x14ac:dyDescent="0.35">
      <c r="A634" s="1">
        <v>39500</v>
      </c>
      <c r="B634" s="2" t="s">
        <v>161</v>
      </c>
      <c r="C634">
        <v>5</v>
      </c>
      <c r="D634">
        <f>YEAR(cukier[[#This Row],[data]])</f>
        <v>2008</v>
      </c>
      <c r="E634" s="3">
        <f>VLOOKUP(D634, cennik__25[#All], 2, 0)</f>
        <v>2.15</v>
      </c>
      <c r="F634" s="3">
        <f>cukier[[#This Row],[cena]]*cukier[[#This Row],[ilosc sprzedanego cukru kg]]</f>
        <v>10.75</v>
      </c>
      <c r="G634" s="3"/>
    </row>
    <row r="635" spans="1:7" x14ac:dyDescent="0.35">
      <c r="A635" s="1">
        <v>39500</v>
      </c>
      <c r="B635" s="2" t="s">
        <v>162</v>
      </c>
      <c r="C635">
        <v>2</v>
      </c>
      <c r="D635">
        <f>YEAR(cukier[[#This Row],[data]])</f>
        <v>2008</v>
      </c>
      <c r="E635" s="3">
        <f>VLOOKUP(D635, cennik__25[#All], 2, 0)</f>
        <v>2.15</v>
      </c>
      <c r="F635" s="3">
        <f>cukier[[#This Row],[cena]]*cukier[[#This Row],[ilosc sprzedanego cukru kg]]</f>
        <v>4.3</v>
      </c>
      <c r="G635" s="3"/>
    </row>
    <row r="636" spans="1:7" x14ac:dyDescent="0.35">
      <c r="A636" s="1">
        <v>39501</v>
      </c>
      <c r="B636" s="2" t="s">
        <v>163</v>
      </c>
      <c r="C636">
        <v>10</v>
      </c>
      <c r="D636">
        <f>YEAR(cukier[[#This Row],[data]])</f>
        <v>2008</v>
      </c>
      <c r="E636" s="3">
        <f>VLOOKUP(D636, cennik__25[#All], 2, 0)</f>
        <v>2.15</v>
      </c>
      <c r="F636" s="3">
        <f>cukier[[#This Row],[cena]]*cukier[[#This Row],[ilosc sprzedanego cukru kg]]</f>
        <v>21.5</v>
      </c>
      <c r="G636" s="3"/>
    </row>
    <row r="637" spans="1:7" x14ac:dyDescent="0.35">
      <c r="A637" s="1">
        <v>39503</v>
      </c>
      <c r="B637" s="2" t="s">
        <v>47</v>
      </c>
      <c r="C637">
        <v>308</v>
      </c>
      <c r="D637">
        <f>YEAR(cukier[[#This Row],[data]])</f>
        <v>2008</v>
      </c>
      <c r="E637" s="3">
        <f>VLOOKUP(D637, cennik__25[#All], 2, 0)</f>
        <v>2.15</v>
      </c>
      <c r="F637" s="3">
        <f>cukier[[#This Row],[cena]]*cukier[[#This Row],[ilosc sprzedanego cukru kg]]</f>
        <v>662.19999999999993</v>
      </c>
      <c r="G637" s="3"/>
    </row>
    <row r="638" spans="1:7" x14ac:dyDescent="0.35">
      <c r="A638" s="1">
        <v>39505</v>
      </c>
      <c r="B638" s="2" t="s">
        <v>121</v>
      </c>
      <c r="C638">
        <v>5</v>
      </c>
      <c r="D638">
        <f>YEAR(cukier[[#This Row],[data]])</f>
        <v>2008</v>
      </c>
      <c r="E638" s="3">
        <f>VLOOKUP(D638, cennik__25[#All], 2, 0)</f>
        <v>2.15</v>
      </c>
      <c r="F638" s="3">
        <f>cukier[[#This Row],[cena]]*cukier[[#This Row],[ilosc sprzedanego cukru kg]]</f>
        <v>10.75</v>
      </c>
      <c r="G638" s="3"/>
    </row>
    <row r="639" spans="1:7" x14ac:dyDescent="0.35">
      <c r="A639" s="1">
        <v>39505</v>
      </c>
      <c r="B639" s="2" t="s">
        <v>16</v>
      </c>
      <c r="C639">
        <v>446</v>
      </c>
      <c r="D639">
        <f>YEAR(cukier[[#This Row],[data]])</f>
        <v>2008</v>
      </c>
      <c r="E639" s="3">
        <f>VLOOKUP(D639, cennik__25[#All], 2, 0)</f>
        <v>2.15</v>
      </c>
      <c r="F639" s="3">
        <f>cukier[[#This Row],[cena]]*cukier[[#This Row],[ilosc sprzedanego cukru kg]]</f>
        <v>958.9</v>
      </c>
      <c r="G639" s="3"/>
    </row>
    <row r="640" spans="1:7" x14ac:dyDescent="0.35">
      <c r="A640" s="1">
        <v>39506</v>
      </c>
      <c r="B640" s="2" t="s">
        <v>9</v>
      </c>
      <c r="C640">
        <v>281</v>
      </c>
      <c r="D640">
        <f>YEAR(cukier[[#This Row],[data]])</f>
        <v>2008</v>
      </c>
      <c r="E640" s="3">
        <f>VLOOKUP(D640, cennik__25[#All], 2, 0)</f>
        <v>2.15</v>
      </c>
      <c r="F640" s="3">
        <f>cukier[[#This Row],[cena]]*cukier[[#This Row],[ilosc sprzedanego cukru kg]]</f>
        <v>604.15</v>
      </c>
      <c r="G640" s="3"/>
    </row>
    <row r="641" spans="1:7" x14ac:dyDescent="0.35">
      <c r="A641" s="1">
        <v>39510</v>
      </c>
      <c r="B641" s="2" t="s">
        <v>13</v>
      </c>
      <c r="C641">
        <v>6</v>
      </c>
      <c r="D641">
        <f>YEAR(cukier[[#This Row],[data]])</f>
        <v>2008</v>
      </c>
      <c r="E641" s="3">
        <f>VLOOKUP(D641, cennik__25[#All], 2, 0)</f>
        <v>2.15</v>
      </c>
      <c r="F641" s="3">
        <f>cukier[[#This Row],[cena]]*cukier[[#This Row],[ilosc sprzedanego cukru kg]]</f>
        <v>12.899999999999999</v>
      </c>
      <c r="G641" s="3"/>
    </row>
    <row r="642" spans="1:7" x14ac:dyDescent="0.35">
      <c r="A642" s="1">
        <v>39511</v>
      </c>
      <c r="B642" s="2" t="s">
        <v>9</v>
      </c>
      <c r="C642">
        <v>409</v>
      </c>
      <c r="D642">
        <f>YEAR(cukier[[#This Row],[data]])</f>
        <v>2008</v>
      </c>
      <c r="E642" s="3">
        <f>VLOOKUP(D642, cennik__25[#All], 2, 0)</f>
        <v>2.15</v>
      </c>
      <c r="F642" s="3">
        <f>cukier[[#This Row],[cena]]*cukier[[#This Row],[ilosc sprzedanego cukru kg]]</f>
        <v>879.34999999999991</v>
      </c>
      <c r="G642" s="3"/>
    </row>
    <row r="643" spans="1:7" x14ac:dyDescent="0.35">
      <c r="A643" s="1">
        <v>39511</v>
      </c>
      <c r="B643" s="2" t="s">
        <v>68</v>
      </c>
      <c r="C643">
        <v>191</v>
      </c>
      <c r="D643">
        <f>YEAR(cukier[[#This Row],[data]])</f>
        <v>2008</v>
      </c>
      <c r="E643" s="3">
        <f>VLOOKUP(D643, cennik__25[#All], 2, 0)</f>
        <v>2.15</v>
      </c>
      <c r="F643" s="3">
        <f>cukier[[#This Row],[cena]]*cukier[[#This Row],[ilosc sprzedanego cukru kg]]</f>
        <v>410.65</v>
      </c>
      <c r="G643" s="3"/>
    </row>
    <row r="644" spans="1:7" x14ac:dyDescent="0.35">
      <c r="A644" s="1">
        <v>39512</v>
      </c>
      <c r="B644" s="2" t="s">
        <v>52</v>
      </c>
      <c r="C644">
        <v>404</v>
      </c>
      <c r="D644">
        <f>YEAR(cukier[[#This Row],[data]])</f>
        <v>2008</v>
      </c>
      <c r="E644" s="3">
        <f>VLOOKUP(D644, cennik__25[#All], 2, 0)</f>
        <v>2.15</v>
      </c>
      <c r="F644" s="3">
        <f>cukier[[#This Row],[cena]]*cukier[[#This Row],[ilosc sprzedanego cukru kg]]</f>
        <v>868.59999999999991</v>
      </c>
      <c r="G644" s="3"/>
    </row>
    <row r="645" spans="1:7" x14ac:dyDescent="0.35">
      <c r="A645" s="1">
        <v>39512</v>
      </c>
      <c r="B645" s="2" t="s">
        <v>30</v>
      </c>
      <c r="C645">
        <v>135</v>
      </c>
      <c r="D645">
        <f>YEAR(cukier[[#This Row],[data]])</f>
        <v>2008</v>
      </c>
      <c r="E645" s="3">
        <f>VLOOKUP(D645, cennik__25[#All], 2, 0)</f>
        <v>2.15</v>
      </c>
      <c r="F645" s="3">
        <f>cukier[[#This Row],[cena]]*cukier[[#This Row],[ilosc sprzedanego cukru kg]]</f>
        <v>290.25</v>
      </c>
      <c r="G645" s="3"/>
    </row>
    <row r="646" spans="1:7" x14ac:dyDescent="0.35">
      <c r="A646" s="1">
        <v>39512</v>
      </c>
      <c r="B646" s="2" t="s">
        <v>29</v>
      </c>
      <c r="C646">
        <v>20</v>
      </c>
      <c r="D646">
        <f>YEAR(cukier[[#This Row],[data]])</f>
        <v>2008</v>
      </c>
      <c r="E646" s="3">
        <f>VLOOKUP(D646, cennik__25[#All], 2, 0)</f>
        <v>2.15</v>
      </c>
      <c r="F646" s="3">
        <f>cukier[[#This Row],[cena]]*cukier[[#This Row],[ilosc sprzedanego cukru kg]]</f>
        <v>43</v>
      </c>
      <c r="G646" s="3"/>
    </row>
    <row r="647" spans="1:7" x14ac:dyDescent="0.35">
      <c r="A647" s="1">
        <v>39514</v>
      </c>
      <c r="B647" s="2" t="s">
        <v>60</v>
      </c>
      <c r="C647">
        <v>54</v>
      </c>
      <c r="D647">
        <f>YEAR(cukier[[#This Row],[data]])</f>
        <v>2008</v>
      </c>
      <c r="E647" s="3">
        <f>VLOOKUP(D647, cennik__25[#All], 2, 0)</f>
        <v>2.15</v>
      </c>
      <c r="F647" s="3">
        <f>cukier[[#This Row],[cena]]*cukier[[#This Row],[ilosc sprzedanego cukru kg]]</f>
        <v>116.1</v>
      </c>
      <c r="G647" s="3"/>
    </row>
    <row r="648" spans="1:7" x14ac:dyDescent="0.35">
      <c r="A648" s="1">
        <v>39514</v>
      </c>
      <c r="B648" s="2" t="s">
        <v>54</v>
      </c>
      <c r="C648">
        <v>129</v>
      </c>
      <c r="D648">
        <f>YEAR(cukier[[#This Row],[data]])</f>
        <v>2008</v>
      </c>
      <c r="E648" s="3">
        <f>VLOOKUP(D648, cennik__25[#All], 2, 0)</f>
        <v>2.15</v>
      </c>
      <c r="F648" s="3">
        <f>cukier[[#This Row],[cena]]*cukier[[#This Row],[ilosc sprzedanego cukru kg]]</f>
        <v>277.34999999999997</v>
      </c>
      <c r="G648" s="3"/>
    </row>
    <row r="649" spans="1:7" x14ac:dyDescent="0.35">
      <c r="A649" s="1">
        <v>39517</v>
      </c>
      <c r="B649" s="2" t="s">
        <v>164</v>
      </c>
      <c r="C649">
        <v>11</v>
      </c>
      <c r="D649">
        <f>YEAR(cukier[[#This Row],[data]])</f>
        <v>2008</v>
      </c>
      <c r="E649" s="3">
        <f>VLOOKUP(D649, cennik__25[#All], 2, 0)</f>
        <v>2.15</v>
      </c>
      <c r="F649" s="3">
        <f>cukier[[#This Row],[cena]]*cukier[[#This Row],[ilosc sprzedanego cukru kg]]</f>
        <v>23.65</v>
      </c>
      <c r="G649" s="3"/>
    </row>
    <row r="650" spans="1:7" x14ac:dyDescent="0.35">
      <c r="A650" s="1">
        <v>39518</v>
      </c>
      <c r="B650" s="2" t="s">
        <v>24</v>
      </c>
      <c r="C650">
        <v>383</v>
      </c>
      <c r="D650">
        <f>YEAR(cukier[[#This Row],[data]])</f>
        <v>2008</v>
      </c>
      <c r="E650" s="3">
        <f>VLOOKUP(D650, cennik__25[#All], 2, 0)</f>
        <v>2.15</v>
      </c>
      <c r="F650" s="3">
        <f>cukier[[#This Row],[cena]]*cukier[[#This Row],[ilosc sprzedanego cukru kg]]</f>
        <v>823.44999999999993</v>
      </c>
      <c r="G650" s="3"/>
    </row>
    <row r="651" spans="1:7" x14ac:dyDescent="0.35">
      <c r="A651" s="1">
        <v>39519</v>
      </c>
      <c r="B651" s="2" t="s">
        <v>12</v>
      </c>
      <c r="C651">
        <v>46</v>
      </c>
      <c r="D651">
        <f>YEAR(cukier[[#This Row],[data]])</f>
        <v>2008</v>
      </c>
      <c r="E651" s="3">
        <f>VLOOKUP(D651, cennik__25[#All], 2, 0)</f>
        <v>2.15</v>
      </c>
      <c r="F651" s="3">
        <f>cukier[[#This Row],[cena]]*cukier[[#This Row],[ilosc sprzedanego cukru kg]]</f>
        <v>98.899999999999991</v>
      </c>
      <c r="G651" s="3"/>
    </row>
    <row r="652" spans="1:7" x14ac:dyDescent="0.35">
      <c r="A652" s="1">
        <v>39520</v>
      </c>
      <c r="B652" s="2" t="s">
        <v>133</v>
      </c>
      <c r="C652">
        <v>61</v>
      </c>
      <c r="D652">
        <f>YEAR(cukier[[#This Row],[data]])</f>
        <v>2008</v>
      </c>
      <c r="E652" s="3">
        <f>VLOOKUP(D652, cennik__25[#All], 2, 0)</f>
        <v>2.15</v>
      </c>
      <c r="F652" s="3">
        <f>cukier[[#This Row],[cena]]*cukier[[#This Row],[ilosc sprzedanego cukru kg]]</f>
        <v>131.15</v>
      </c>
      <c r="G652" s="3"/>
    </row>
    <row r="653" spans="1:7" x14ac:dyDescent="0.35">
      <c r="A653" s="1">
        <v>39522</v>
      </c>
      <c r="B653" s="2" t="s">
        <v>30</v>
      </c>
      <c r="C653">
        <v>166</v>
      </c>
      <c r="D653">
        <f>YEAR(cukier[[#This Row],[data]])</f>
        <v>2008</v>
      </c>
      <c r="E653" s="3">
        <f>VLOOKUP(D653, cennik__25[#All], 2, 0)</f>
        <v>2.15</v>
      </c>
      <c r="F653" s="3">
        <f>cukier[[#This Row],[cena]]*cukier[[#This Row],[ilosc sprzedanego cukru kg]]</f>
        <v>356.9</v>
      </c>
      <c r="G653" s="3"/>
    </row>
    <row r="654" spans="1:7" x14ac:dyDescent="0.35">
      <c r="A654" s="1">
        <v>39523</v>
      </c>
      <c r="B654" s="2" t="s">
        <v>71</v>
      </c>
      <c r="C654">
        <v>91</v>
      </c>
      <c r="D654">
        <f>YEAR(cukier[[#This Row],[data]])</f>
        <v>2008</v>
      </c>
      <c r="E654" s="3">
        <f>VLOOKUP(D654, cennik__25[#All], 2, 0)</f>
        <v>2.15</v>
      </c>
      <c r="F654" s="3">
        <f>cukier[[#This Row],[cena]]*cukier[[#This Row],[ilosc sprzedanego cukru kg]]</f>
        <v>195.65</v>
      </c>
      <c r="G654" s="3"/>
    </row>
    <row r="655" spans="1:7" x14ac:dyDescent="0.35">
      <c r="A655" s="1">
        <v>39524</v>
      </c>
      <c r="B655" s="2" t="s">
        <v>165</v>
      </c>
      <c r="C655">
        <v>10</v>
      </c>
      <c r="D655">
        <f>YEAR(cukier[[#This Row],[data]])</f>
        <v>2008</v>
      </c>
      <c r="E655" s="3">
        <f>VLOOKUP(D655, cennik__25[#All], 2, 0)</f>
        <v>2.15</v>
      </c>
      <c r="F655" s="3">
        <f>cukier[[#This Row],[cena]]*cukier[[#This Row],[ilosc sprzedanego cukru kg]]</f>
        <v>21.5</v>
      </c>
      <c r="G655" s="3"/>
    </row>
    <row r="656" spans="1:7" x14ac:dyDescent="0.35">
      <c r="A656" s="1">
        <v>39526</v>
      </c>
      <c r="B656" s="2" t="s">
        <v>166</v>
      </c>
      <c r="C656">
        <v>19</v>
      </c>
      <c r="D656">
        <f>YEAR(cukier[[#This Row],[data]])</f>
        <v>2008</v>
      </c>
      <c r="E656" s="3">
        <f>VLOOKUP(D656, cennik__25[#All], 2, 0)</f>
        <v>2.15</v>
      </c>
      <c r="F656" s="3">
        <f>cukier[[#This Row],[cena]]*cukier[[#This Row],[ilosc sprzedanego cukru kg]]</f>
        <v>40.85</v>
      </c>
      <c r="G656" s="3"/>
    </row>
    <row r="657" spans="1:7" x14ac:dyDescent="0.35">
      <c r="A657" s="1">
        <v>39526</v>
      </c>
      <c r="B657" s="2" t="s">
        <v>167</v>
      </c>
      <c r="C657">
        <v>2</v>
      </c>
      <c r="D657">
        <f>YEAR(cukier[[#This Row],[data]])</f>
        <v>2008</v>
      </c>
      <c r="E657" s="3">
        <f>VLOOKUP(D657, cennik__25[#All], 2, 0)</f>
        <v>2.15</v>
      </c>
      <c r="F657" s="3">
        <f>cukier[[#This Row],[cena]]*cukier[[#This Row],[ilosc sprzedanego cukru kg]]</f>
        <v>4.3</v>
      </c>
      <c r="G657" s="3"/>
    </row>
    <row r="658" spans="1:7" x14ac:dyDescent="0.35">
      <c r="A658" s="1">
        <v>39527</v>
      </c>
      <c r="B658" s="2" t="s">
        <v>37</v>
      </c>
      <c r="C658">
        <v>125</v>
      </c>
      <c r="D658">
        <f>YEAR(cukier[[#This Row],[data]])</f>
        <v>2008</v>
      </c>
      <c r="E658" s="3">
        <f>VLOOKUP(D658, cennik__25[#All], 2, 0)</f>
        <v>2.15</v>
      </c>
      <c r="F658" s="3">
        <f>cukier[[#This Row],[cena]]*cukier[[#This Row],[ilosc sprzedanego cukru kg]]</f>
        <v>268.75</v>
      </c>
      <c r="G658" s="3"/>
    </row>
    <row r="659" spans="1:7" x14ac:dyDescent="0.35">
      <c r="A659" s="1">
        <v>39527</v>
      </c>
      <c r="B659" s="2" t="s">
        <v>24</v>
      </c>
      <c r="C659">
        <v>248</v>
      </c>
      <c r="D659">
        <f>YEAR(cukier[[#This Row],[data]])</f>
        <v>2008</v>
      </c>
      <c r="E659" s="3">
        <f>VLOOKUP(D659, cennik__25[#All], 2, 0)</f>
        <v>2.15</v>
      </c>
      <c r="F659" s="3">
        <f>cukier[[#This Row],[cena]]*cukier[[#This Row],[ilosc sprzedanego cukru kg]]</f>
        <v>533.19999999999993</v>
      </c>
      <c r="G659" s="3"/>
    </row>
    <row r="660" spans="1:7" x14ac:dyDescent="0.35">
      <c r="A660" s="1">
        <v>39527</v>
      </c>
      <c r="B660" s="2" t="s">
        <v>104</v>
      </c>
      <c r="C660">
        <v>298</v>
      </c>
      <c r="D660">
        <f>YEAR(cukier[[#This Row],[data]])</f>
        <v>2008</v>
      </c>
      <c r="E660" s="3">
        <f>VLOOKUP(D660, cennik__25[#All], 2, 0)</f>
        <v>2.15</v>
      </c>
      <c r="F660" s="3">
        <f>cukier[[#This Row],[cena]]*cukier[[#This Row],[ilosc sprzedanego cukru kg]]</f>
        <v>640.69999999999993</v>
      </c>
      <c r="G660" s="3"/>
    </row>
    <row r="661" spans="1:7" x14ac:dyDescent="0.35">
      <c r="A661" s="1">
        <v>39528</v>
      </c>
      <c r="B661" s="2" t="s">
        <v>24</v>
      </c>
      <c r="C661">
        <v>406</v>
      </c>
      <c r="D661">
        <f>YEAR(cukier[[#This Row],[data]])</f>
        <v>2008</v>
      </c>
      <c r="E661" s="3">
        <f>VLOOKUP(D661, cennik__25[#All], 2, 0)</f>
        <v>2.15</v>
      </c>
      <c r="F661" s="3">
        <f>cukier[[#This Row],[cena]]*cukier[[#This Row],[ilosc sprzedanego cukru kg]]</f>
        <v>872.9</v>
      </c>
      <c r="G661" s="3"/>
    </row>
    <row r="662" spans="1:7" x14ac:dyDescent="0.35">
      <c r="A662" s="1">
        <v>39529</v>
      </c>
      <c r="B662" s="2" t="s">
        <v>21</v>
      </c>
      <c r="C662">
        <v>46</v>
      </c>
      <c r="D662">
        <f>YEAR(cukier[[#This Row],[data]])</f>
        <v>2008</v>
      </c>
      <c r="E662" s="3">
        <f>VLOOKUP(D662, cennik__25[#All], 2, 0)</f>
        <v>2.15</v>
      </c>
      <c r="F662" s="3">
        <f>cukier[[#This Row],[cena]]*cukier[[#This Row],[ilosc sprzedanego cukru kg]]</f>
        <v>98.899999999999991</v>
      </c>
      <c r="G662" s="3"/>
    </row>
    <row r="663" spans="1:7" x14ac:dyDescent="0.35">
      <c r="A663" s="1">
        <v>39530</v>
      </c>
      <c r="B663" s="2" t="s">
        <v>71</v>
      </c>
      <c r="C663">
        <v>106</v>
      </c>
      <c r="D663">
        <f>YEAR(cukier[[#This Row],[data]])</f>
        <v>2008</v>
      </c>
      <c r="E663" s="3">
        <f>VLOOKUP(D663, cennik__25[#All], 2, 0)</f>
        <v>2.15</v>
      </c>
      <c r="F663" s="3">
        <f>cukier[[#This Row],[cena]]*cukier[[#This Row],[ilosc sprzedanego cukru kg]]</f>
        <v>227.89999999999998</v>
      </c>
      <c r="G663" s="3"/>
    </row>
    <row r="664" spans="1:7" x14ac:dyDescent="0.35">
      <c r="A664" s="1">
        <v>39532</v>
      </c>
      <c r="B664" s="2" t="s">
        <v>11</v>
      </c>
      <c r="C664">
        <v>121</v>
      </c>
      <c r="D664">
        <f>YEAR(cukier[[#This Row],[data]])</f>
        <v>2008</v>
      </c>
      <c r="E664" s="3">
        <f>VLOOKUP(D664, cennik__25[#All], 2, 0)</f>
        <v>2.15</v>
      </c>
      <c r="F664" s="3">
        <f>cukier[[#This Row],[cena]]*cukier[[#This Row],[ilosc sprzedanego cukru kg]]</f>
        <v>260.14999999999998</v>
      </c>
      <c r="G664" s="3"/>
    </row>
    <row r="665" spans="1:7" x14ac:dyDescent="0.35">
      <c r="A665" s="1">
        <v>39536</v>
      </c>
      <c r="B665" s="2" t="s">
        <v>47</v>
      </c>
      <c r="C665">
        <v>170</v>
      </c>
      <c r="D665">
        <f>YEAR(cukier[[#This Row],[data]])</f>
        <v>2008</v>
      </c>
      <c r="E665" s="3">
        <f>VLOOKUP(D665, cennik__25[#All], 2, 0)</f>
        <v>2.15</v>
      </c>
      <c r="F665" s="3">
        <f>cukier[[#This Row],[cena]]*cukier[[#This Row],[ilosc sprzedanego cukru kg]]</f>
        <v>365.5</v>
      </c>
      <c r="G665" s="3"/>
    </row>
    <row r="666" spans="1:7" x14ac:dyDescent="0.35">
      <c r="A666" s="1">
        <v>39536</v>
      </c>
      <c r="B666" s="2" t="s">
        <v>16</v>
      </c>
      <c r="C666">
        <v>431</v>
      </c>
      <c r="D666">
        <f>YEAR(cukier[[#This Row],[data]])</f>
        <v>2008</v>
      </c>
      <c r="E666" s="3">
        <f>VLOOKUP(D666, cennik__25[#All], 2, 0)</f>
        <v>2.15</v>
      </c>
      <c r="F666" s="3">
        <f>cukier[[#This Row],[cena]]*cukier[[#This Row],[ilosc sprzedanego cukru kg]]</f>
        <v>926.65</v>
      </c>
      <c r="G666" s="3"/>
    </row>
    <row r="667" spans="1:7" x14ac:dyDescent="0.35">
      <c r="A667" s="1">
        <v>39537</v>
      </c>
      <c r="B667" s="2" t="s">
        <v>52</v>
      </c>
      <c r="C667">
        <v>483</v>
      </c>
      <c r="D667">
        <f>YEAR(cukier[[#This Row],[data]])</f>
        <v>2008</v>
      </c>
      <c r="E667" s="3">
        <f>VLOOKUP(D667, cennik__25[#All], 2, 0)</f>
        <v>2.15</v>
      </c>
      <c r="F667" s="3">
        <f>cukier[[#This Row],[cena]]*cukier[[#This Row],[ilosc sprzedanego cukru kg]]</f>
        <v>1038.45</v>
      </c>
      <c r="G667" s="3"/>
    </row>
    <row r="668" spans="1:7" x14ac:dyDescent="0.35">
      <c r="A668" s="1">
        <v>39539</v>
      </c>
      <c r="B668" s="2" t="s">
        <v>9</v>
      </c>
      <c r="C668">
        <v>354</v>
      </c>
      <c r="D668">
        <f>YEAR(cukier[[#This Row],[data]])</f>
        <v>2008</v>
      </c>
      <c r="E668" s="3">
        <f>VLOOKUP(D668, cennik__25[#All], 2, 0)</f>
        <v>2.15</v>
      </c>
      <c r="F668" s="3">
        <f>cukier[[#This Row],[cena]]*cukier[[#This Row],[ilosc sprzedanego cukru kg]]</f>
        <v>761.1</v>
      </c>
      <c r="G668" s="3"/>
    </row>
    <row r="669" spans="1:7" x14ac:dyDescent="0.35">
      <c r="A669" s="1">
        <v>39541</v>
      </c>
      <c r="B669" s="2" t="s">
        <v>71</v>
      </c>
      <c r="C669">
        <v>65</v>
      </c>
      <c r="D669">
        <f>YEAR(cukier[[#This Row],[data]])</f>
        <v>2008</v>
      </c>
      <c r="E669" s="3">
        <f>VLOOKUP(D669, cennik__25[#All], 2, 0)</f>
        <v>2.15</v>
      </c>
      <c r="F669" s="3">
        <f>cukier[[#This Row],[cena]]*cukier[[#This Row],[ilosc sprzedanego cukru kg]]</f>
        <v>139.75</v>
      </c>
      <c r="G669" s="3"/>
    </row>
    <row r="670" spans="1:7" x14ac:dyDescent="0.35">
      <c r="A670" s="1">
        <v>39544</v>
      </c>
      <c r="B670" s="2" t="s">
        <v>26</v>
      </c>
      <c r="C670">
        <v>176</v>
      </c>
      <c r="D670">
        <f>YEAR(cukier[[#This Row],[data]])</f>
        <v>2008</v>
      </c>
      <c r="E670" s="3">
        <f>VLOOKUP(D670, cennik__25[#All], 2, 0)</f>
        <v>2.15</v>
      </c>
      <c r="F670" s="3">
        <f>cukier[[#This Row],[cena]]*cukier[[#This Row],[ilosc sprzedanego cukru kg]]</f>
        <v>378.4</v>
      </c>
      <c r="G670" s="3"/>
    </row>
    <row r="671" spans="1:7" x14ac:dyDescent="0.35">
      <c r="A671" s="1">
        <v>39545</v>
      </c>
      <c r="B671" s="2" t="s">
        <v>53</v>
      </c>
      <c r="C671">
        <v>2</v>
      </c>
      <c r="D671">
        <f>YEAR(cukier[[#This Row],[data]])</f>
        <v>2008</v>
      </c>
      <c r="E671" s="3">
        <f>VLOOKUP(D671, cennik__25[#All], 2, 0)</f>
        <v>2.15</v>
      </c>
      <c r="F671" s="3">
        <f>cukier[[#This Row],[cena]]*cukier[[#This Row],[ilosc sprzedanego cukru kg]]</f>
        <v>4.3</v>
      </c>
      <c r="G671" s="3"/>
    </row>
    <row r="672" spans="1:7" x14ac:dyDescent="0.35">
      <c r="A672" s="1">
        <v>39546</v>
      </c>
      <c r="B672" s="2" t="s">
        <v>68</v>
      </c>
      <c r="C672">
        <v>46</v>
      </c>
      <c r="D672">
        <f>YEAR(cukier[[#This Row],[data]])</f>
        <v>2008</v>
      </c>
      <c r="E672" s="3">
        <f>VLOOKUP(D672, cennik__25[#All], 2, 0)</f>
        <v>2.15</v>
      </c>
      <c r="F672" s="3">
        <f>cukier[[#This Row],[cena]]*cukier[[#This Row],[ilosc sprzedanego cukru kg]]</f>
        <v>98.899999999999991</v>
      </c>
      <c r="G672" s="3"/>
    </row>
    <row r="673" spans="1:7" x14ac:dyDescent="0.35">
      <c r="A673" s="1">
        <v>39549</v>
      </c>
      <c r="B673" s="2" t="s">
        <v>104</v>
      </c>
      <c r="C673">
        <v>477</v>
      </c>
      <c r="D673">
        <f>YEAR(cukier[[#This Row],[data]])</f>
        <v>2008</v>
      </c>
      <c r="E673" s="3">
        <f>VLOOKUP(D673, cennik__25[#All], 2, 0)</f>
        <v>2.15</v>
      </c>
      <c r="F673" s="3">
        <f>cukier[[#This Row],[cena]]*cukier[[#This Row],[ilosc sprzedanego cukru kg]]</f>
        <v>1025.55</v>
      </c>
      <c r="G673" s="3"/>
    </row>
    <row r="674" spans="1:7" x14ac:dyDescent="0.35">
      <c r="A674" s="1">
        <v>39550</v>
      </c>
      <c r="B674" s="2" t="s">
        <v>59</v>
      </c>
      <c r="C674">
        <v>6</v>
      </c>
      <c r="D674">
        <f>YEAR(cukier[[#This Row],[data]])</f>
        <v>2008</v>
      </c>
      <c r="E674" s="3">
        <f>VLOOKUP(D674, cennik__25[#All], 2, 0)</f>
        <v>2.15</v>
      </c>
      <c r="F674" s="3">
        <f>cukier[[#This Row],[cena]]*cukier[[#This Row],[ilosc sprzedanego cukru kg]]</f>
        <v>12.899999999999999</v>
      </c>
      <c r="G674" s="3"/>
    </row>
    <row r="675" spans="1:7" x14ac:dyDescent="0.35">
      <c r="A675" s="1">
        <v>39552</v>
      </c>
      <c r="B675" s="2" t="s">
        <v>50</v>
      </c>
      <c r="C675">
        <v>11</v>
      </c>
      <c r="D675">
        <f>YEAR(cukier[[#This Row],[data]])</f>
        <v>2008</v>
      </c>
      <c r="E675" s="3">
        <f>VLOOKUP(D675, cennik__25[#All], 2, 0)</f>
        <v>2.15</v>
      </c>
      <c r="F675" s="3">
        <f>cukier[[#This Row],[cena]]*cukier[[#This Row],[ilosc sprzedanego cukru kg]]</f>
        <v>23.65</v>
      </c>
      <c r="G675" s="3"/>
    </row>
    <row r="676" spans="1:7" x14ac:dyDescent="0.35">
      <c r="A676" s="1">
        <v>39552</v>
      </c>
      <c r="B676" s="2" t="s">
        <v>68</v>
      </c>
      <c r="C676">
        <v>126</v>
      </c>
      <c r="D676">
        <f>YEAR(cukier[[#This Row],[data]])</f>
        <v>2008</v>
      </c>
      <c r="E676" s="3">
        <f>VLOOKUP(D676, cennik__25[#All], 2, 0)</f>
        <v>2.15</v>
      </c>
      <c r="F676" s="3">
        <f>cukier[[#This Row],[cena]]*cukier[[#This Row],[ilosc sprzedanego cukru kg]]</f>
        <v>270.89999999999998</v>
      </c>
      <c r="G676" s="3"/>
    </row>
    <row r="677" spans="1:7" x14ac:dyDescent="0.35">
      <c r="A677" s="1">
        <v>39552</v>
      </c>
      <c r="B677" s="2" t="s">
        <v>20</v>
      </c>
      <c r="C677">
        <v>190</v>
      </c>
      <c r="D677">
        <f>YEAR(cukier[[#This Row],[data]])</f>
        <v>2008</v>
      </c>
      <c r="E677" s="3">
        <f>VLOOKUP(D677, cennik__25[#All], 2, 0)</f>
        <v>2.15</v>
      </c>
      <c r="F677" s="3">
        <f>cukier[[#This Row],[cena]]*cukier[[#This Row],[ilosc sprzedanego cukru kg]]</f>
        <v>408.5</v>
      </c>
      <c r="G677" s="3"/>
    </row>
    <row r="678" spans="1:7" x14ac:dyDescent="0.35">
      <c r="A678" s="1">
        <v>39553</v>
      </c>
      <c r="B678" s="2" t="s">
        <v>52</v>
      </c>
      <c r="C678">
        <v>358</v>
      </c>
      <c r="D678">
        <f>YEAR(cukier[[#This Row],[data]])</f>
        <v>2008</v>
      </c>
      <c r="E678" s="3">
        <f>VLOOKUP(D678, cennik__25[#All], 2, 0)</f>
        <v>2.15</v>
      </c>
      <c r="F678" s="3">
        <f>cukier[[#This Row],[cena]]*cukier[[#This Row],[ilosc sprzedanego cukru kg]]</f>
        <v>769.69999999999993</v>
      </c>
      <c r="G678" s="3"/>
    </row>
    <row r="679" spans="1:7" x14ac:dyDescent="0.35">
      <c r="A679" s="1">
        <v>39553</v>
      </c>
      <c r="B679" s="2" t="s">
        <v>41</v>
      </c>
      <c r="C679">
        <v>78</v>
      </c>
      <c r="D679">
        <f>YEAR(cukier[[#This Row],[data]])</f>
        <v>2008</v>
      </c>
      <c r="E679" s="3">
        <f>VLOOKUP(D679, cennik__25[#All], 2, 0)</f>
        <v>2.15</v>
      </c>
      <c r="F679" s="3">
        <f>cukier[[#This Row],[cena]]*cukier[[#This Row],[ilosc sprzedanego cukru kg]]</f>
        <v>167.7</v>
      </c>
      <c r="G679" s="3"/>
    </row>
    <row r="680" spans="1:7" x14ac:dyDescent="0.35">
      <c r="A680" s="1">
        <v>39553</v>
      </c>
      <c r="B680" s="2" t="s">
        <v>73</v>
      </c>
      <c r="C680">
        <v>129</v>
      </c>
      <c r="D680">
        <f>YEAR(cukier[[#This Row],[data]])</f>
        <v>2008</v>
      </c>
      <c r="E680" s="3">
        <f>VLOOKUP(D680, cennik__25[#All], 2, 0)</f>
        <v>2.15</v>
      </c>
      <c r="F680" s="3">
        <f>cukier[[#This Row],[cena]]*cukier[[#This Row],[ilosc sprzedanego cukru kg]]</f>
        <v>277.34999999999997</v>
      </c>
      <c r="G680" s="3"/>
    </row>
    <row r="681" spans="1:7" x14ac:dyDescent="0.35">
      <c r="A681" s="1">
        <v>39554</v>
      </c>
      <c r="B681" s="2" t="s">
        <v>16</v>
      </c>
      <c r="C681">
        <v>433</v>
      </c>
      <c r="D681">
        <f>YEAR(cukier[[#This Row],[data]])</f>
        <v>2008</v>
      </c>
      <c r="E681" s="3">
        <f>VLOOKUP(D681, cennik__25[#All], 2, 0)</f>
        <v>2.15</v>
      </c>
      <c r="F681" s="3">
        <f>cukier[[#This Row],[cena]]*cukier[[#This Row],[ilosc sprzedanego cukru kg]]</f>
        <v>930.94999999999993</v>
      </c>
      <c r="G681" s="3"/>
    </row>
    <row r="682" spans="1:7" x14ac:dyDescent="0.35">
      <c r="A682" s="1">
        <v>39555</v>
      </c>
      <c r="B682" s="2" t="s">
        <v>92</v>
      </c>
      <c r="C682">
        <v>18</v>
      </c>
      <c r="D682">
        <f>YEAR(cukier[[#This Row],[data]])</f>
        <v>2008</v>
      </c>
      <c r="E682" s="3">
        <f>VLOOKUP(D682, cennik__25[#All], 2, 0)</f>
        <v>2.15</v>
      </c>
      <c r="F682" s="3">
        <f>cukier[[#This Row],[cena]]*cukier[[#This Row],[ilosc sprzedanego cukru kg]]</f>
        <v>38.699999999999996</v>
      </c>
      <c r="G682" s="3"/>
    </row>
    <row r="683" spans="1:7" x14ac:dyDescent="0.35">
      <c r="A683" s="1">
        <v>39556</v>
      </c>
      <c r="B683" s="2" t="s">
        <v>82</v>
      </c>
      <c r="C683">
        <v>30</v>
      </c>
      <c r="D683">
        <f>YEAR(cukier[[#This Row],[data]])</f>
        <v>2008</v>
      </c>
      <c r="E683" s="3">
        <f>VLOOKUP(D683, cennik__25[#All], 2, 0)</f>
        <v>2.15</v>
      </c>
      <c r="F683" s="3">
        <f>cukier[[#This Row],[cena]]*cukier[[#This Row],[ilosc sprzedanego cukru kg]]</f>
        <v>64.5</v>
      </c>
      <c r="G683" s="3"/>
    </row>
    <row r="684" spans="1:7" x14ac:dyDescent="0.35">
      <c r="A684" s="1">
        <v>39557</v>
      </c>
      <c r="B684" s="2" t="s">
        <v>44</v>
      </c>
      <c r="C684">
        <v>18</v>
      </c>
      <c r="D684">
        <f>YEAR(cukier[[#This Row],[data]])</f>
        <v>2008</v>
      </c>
      <c r="E684" s="3">
        <f>VLOOKUP(D684, cennik__25[#All], 2, 0)</f>
        <v>2.15</v>
      </c>
      <c r="F684" s="3">
        <f>cukier[[#This Row],[cena]]*cukier[[#This Row],[ilosc sprzedanego cukru kg]]</f>
        <v>38.699999999999996</v>
      </c>
      <c r="G684" s="3"/>
    </row>
    <row r="685" spans="1:7" x14ac:dyDescent="0.35">
      <c r="A685" s="1">
        <v>39558</v>
      </c>
      <c r="B685" s="2" t="s">
        <v>68</v>
      </c>
      <c r="C685">
        <v>146</v>
      </c>
      <c r="D685">
        <f>YEAR(cukier[[#This Row],[data]])</f>
        <v>2008</v>
      </c>
      <c r="E685" s="3">
        <f>VLOOKUP(D685, cennik__25[#All], 2, 0)</f>
        <v>2.15</v>
      </c>
      <c r="F685" s="3">
        <f>cukier[[#This Row],[cena]]*cukier[[#This Row],[ilosc sprzedanego cukru kg]]</f>
        <v>313.89999999999998</v>
      </c>
      <c r="G685" s="3"/>
    </row>
    <row r="686" spans="1:7" x14ac:dyDescent="0.35">
      <c r="A686" s="1">
        <v>39558</v>
      </c>
      <c r="B686" s="2" t="s">
        <v>164</v>
      </c>
      <c r="C686">
        <v>19</v>
      </c>
      <c r="D686">
        <f>YEAR(cukier[[#This Row],[data]])</f>
        <v>2008</v>
      </c>
      <c r="E686" s="3">
        <f>VLOOKUP(D686, cennik__25[#All], 2, 0)</f>
        <v>2.15</v>
      </c>
      <c r="F686" s="3">
        <f>cukier[[#This Row],[cena]]*cukier[[#This Row],[ilosc sprzedanego cukru kg]]</f>
        <v>40.85</v>
      </c>
      <c r="G686" s="3"/>
    </row>
    <row r="687" spans="1:7" x14ac:dyDescent="0.35">
      <c r="A687" s="1">
        <v>39559</v>
      </c>
      <c r="B687" s="2" t="s">
        <v>25</v>
      </c>
      <c r="C687">
        <v>170</v>
      </c>
      <c r="D687">
        <f>YEAR(cukier[[#This Row],[data]])</f>
        <v>2008</v>
      </c>
      <c r="E687" s="3">
        <f>VLOOKUP(D687, cennik__25[#All], 2, 0)</f>
        <v>2.15</v>
      </c>
      <c r="F687" s="3">
        <f>cukier[[#This Row],[cena]]*cukier[[#This Row],[ilosc sprzedanego cukru kg]]</f>
        <v>365.5</v>
      </c>
      <c r="G687" s="3"/>
    </row>
    <row r="688" spans="1:7" x14ac:dyDescent="0.35">
      <c r="A688" s="1">
        <v>39561</v>
      </c>
      <c r="B688" s="2" t="s">
        <v>7</v>
      </c>
      <c r="C688">
        <v>428</v>
      </c>
      <c r="D688">
        <f>YEAR(cukier[[#This Row],[data]])</f>
        <v>2008</v>
      </c>
      <c r="E688" s="3">
        <f>VLOOKUP(D688, cennik__25[#All], 2, 0)</f>
        <v>2.15</v>
      </c>
      <c r="F688" s="3">
        <f>cukier[[#This Row],[cena]]*cukier[[#This Row],[ilosc sprzedanego cukru kg]]</f>
        <v>920.19999999999993</v>
      </c>
      <c r="G688" s="3"/>
    </row>
    <row r="689" spans="1:7" x14ac:dyDescent="0.35">
      <c r="A689" s="1">
        <v>39563</v>
      </c>
      <c r="B689" s="2" t="s">
        <v>52</v>
      </c>
      <c r="C689">
        <v>129</v>
      </c>
      <c r="D689">
        <f>YEAR(cukier[[#This Row],[data]])</f>
        <v>2008</v>
      </c>
      <c r="E689" s="3">
        <f>VLOOKUP(D689, cennik__25[#All], 2, 0)</f>
        <v>2.15</v>
      </c>
      <c r="F689" s="3">
        <f>cukier[[#This Row],[cena]]*cukier[[#This Row],[ilosc sprzedanego cukru kg]]</f>
        <v>277.34999999999997</v>
      </c>
      <c r="G689" s="3"/>
    </row>
    <row r="690" spans="1:7" x14ac:dyDescent="0.35">
      <c r="A690" s="1">
        <v>39564</v>
      </c>
      <c r="B690" s="2" t="s">
        <v>19</v>
      </c>
      <c r="C690">
        <v>304</v>
      </c>
      <c r="D690">
        <f>YEAR(cukier[[#This Row],[data]])</f>
        <v>2008</v>
      </c>
      <c r="E690" s="3">
        <f>VLOOKUP(D690, cennik__25[#All], 2, 0)</f>
        <v>2.15</v>
      </c>
      <c r="F690" s="3">
        <f>cukier[[#This Row],[cena]]*cukier[[#This Row],[ilosc sprzedanego cukru kg]]</f>
        <v>653.6</v>
      </c>
      <c r="G690" s="3"/>
    </row>
    <row r="691" spans="1:7" x14ac:dyDescent="0.35">
      <c r="A691" s="1">
        <v>39568</v>
      </c>
      <c r="B691" s="2" t="s">
        <v>153</v>
      </c>
      <c r="C691">
        <v>15</v>
      </c>
      <c r="D691">
        <f>YEAR(cukier[[#This Row],[data]])</f>
        <v>2008</v>
      </c>
      <c r="E691" s="3">
        <f>VLOOKUP(D691, cennik__25[#All], 2, 0)</f>
        <v>2.15</v>
      </c>
      <c r="F691" s="3">
        <f>cukier[[#This Row],[cena]]*cukier[[#This Row],[ilosc sprzedanego cukru kg]]</f>
        <v>32.25</v>
      </c>
      <c r="G691" s="3"/>
    </row>
    <row r="692" spans="1:7" x14ac:dyDescent="0.35">
      <c r="A692" s="1">
        <v>39569</v>
      </c>
      <c r="B692" s="2" t="s">
        <v>168</v>
      </c>
      <c r="C692">
        <v>14</v>
      </c>
      <c r="D692">
        <f>YEAR(cukier[[#This Row],[data]])</f>
        <v>2008</v>
      </c>
      <c r="E692" s="3">
        <f>VLOOKUP(D692, cennik__25[#All], 2, 0)</f>
        <v>2.15</v>
      </c>
      <c r="F692" s="3">
        <f>cukier[[#This Row],[cena]]*cukier[[#This Row],[ilosc sprzedanego cukru kg]]</f>
        <v>30.099999999999998</v>
      </c>
      <c r="G692" s="3"/>
    </row>
    <row r="693" spans="1:7" x14ac:dyDescent="0.35">
      <c r="A693" s="1">
        <v>39571</v>
      </c>
      <c r="B693" s="2" t="s">
        <v>16</v>
      </c>
      <c r="C693">
        <v>320</v>
      </c>
      <c r="D693">
        <f>YEAR(cukier[[#This Row],[data]])</f>
        <v>2008</v>
      </c>
      <c r="E693" s="3">
        <f>VLOOKUP(D693, cennik__25[#All], 2, 0)</f>
        <v>2.15</v>
      </c>
      <c r="F693" s="3">
        <f>cukier[[#This Row],[cena]]*cukier[[#This Row],[ilosc sprzedanego cukru kg]]</f>
        <v>688</v>
      </c>
      <c r="G693" s="3"/>
    </row>
    <row r="694" spans="1:7" x14ac:dyDescent="0.35">
      <c r="A694" s="1">
        <v>39572</v>
      </c>
      <c r="B694" s="2" t="s">
        <v>57</v>
      </c>
      <c r="C694">
        <v>44</v>
      </c>
      <c r="D694">
        <f>YEAR(cukier[[#This Row],[data]])</f>
        <v>2008</v>
      </c>
      <c r="E694" s="3">
        <f>VLOOKUP(D694, cennik__25[#All], 2, 0)</f>
        <v>2.15</v>
      </c>
      <c r="F694" s="3">
        <f>cukier[[#This Row],[cena]]*cukier[[#This Row],[ilosc sprzedanego cukru kg]]</f>
        <v>94.6</v>
      </c>
      <c r="G694" s="3"/>
    </row>
    <row r="695" spans="1:7" x14ac:dyDescent="0.35">
      <c r="A695" s="1">
        <v>39573</v>
      </c>
      <c r="B695" s="2" t="s">
        <v>12</v>
      </c>
      <c r="C695">
        <v>71</v>
      </c>
      <c r="D695">
        <f>YEAR(cukier[[#This Row],[data]])</f>
        <v>2008</v>
      </c>
      <c r="E695" s="3">
        <f>VLOOKUP(D695, cennik__25[#All], 2, 0)</f>
        <v>2.15</v>
      </c>
      <c r="F695" s="3">
        <f>cukier[[#This Row],[cena]]*cukier[[#This Row],[ilosc sprzedanego cukru kg]]</f>
        <v>152.65</v>
      </c>
      <c r="G695" s="3"/>
    </row>
    <row r="696" spans="1:7" x14ac:dyDescent="0.35">
      <c r="A696" s="1">
        <v>39573</v>
      </c>
      <c r="B696" s="2" t="s">
        <v>74</v>
      </c>
      <c r="C696">
        <v>8</v>
      </c>
      <c r="D696">
        <f>YEAR(cukier[[#This Row],[data]])</f>
        <v>2008</v>
      </c>
      <c r="E696" s="3">
        <f>VLOOKUP(D696, cennik__25[#All], 2, 0)</f>
        <v>2.15</v>
      </c>
      <c r="F696" s="3">
        <f>cukier[[#This Row],[cena]]*cukier[[#This Row],[ilosc sprzedanego cukru kg]]</f>
        <v>17.2</v>
      </c>
      <c r="G696" s="3"/>
    </row>
    <row r="697" spans="1:7" x14ac:dyDescent="0.35">
      <c r="A697" s="1">
        <v>39577</v>
      </c>
      <c r="B697" s="2" t="s">
        <v>11</v>
      </c>
      <c r="C697">
        <v>444</v>
      </c>
      <c r="D697">
        <f>YEAR(cukier[[#This Row],[data]])</f>
        <v>2008</v>
      </c>
      <c r="E697" s="3">
        <f>VLOOKUP(D697, cennik__25[#All], 2, 0)</f>
        <v>2.15</v>
      </c>
      <c r="F697" s="3">
        <f>cukier[[#This Row],[cena]]*cukier[[#This Row],[ilosc sprzedanego cukru kg]]</f>
        <v>954.59999999999991</v>
      </c>
      <c r="G697" s="3"/>
    </row>
    <row r="698" spans="1:7" x14ac:dyDescent="0.35">
      <c r="A698" s="1">
        <v>39577</v>
      </c>
      <c r="B698" s="2" t="s">
        <v>85</v>
      </c>
      <c r="C698">
        <v>1</v>
      </c>
      <c r="D698">
        <f>YEAR(cukier[[#This Row],[data]])</f>
        <v>2008</v>
      </c>
      <c r="E698" s="3">
        <f>VLOOKUP(D698, cennik__25[#All], 2, 0)</f>
        <v>2.15</v>
      </c>
      <c r="F698" s="3">
        <f>cukier[[#This Row],[cena]]*cukier[[#This Row],[ilosc sprzedanego cukru kg]]</f>
        <v>2.15</v>
      </c>
      <c r="G698" s="3"/>
    </row>
    <row r="699" spans="1:7" x14ac:dyDescent="0.35">
      <c r="A699" s="1">
        <v>39579</v>
      </c>
      <c r="B699" s="2" t="s">
        <v>68</v>
      </c>
      <c r="C699">
        <v>102</v>
      </c>
      <c r="D699">
        <f>YEAR(cukier[[#This Row],[data]])</f>
        <v>2008</v>
      </c>
      <c r="E699" s="3">
        <f>VLOOKUP(D699, cennik__25[#All], 2, 0)</f>
        <v>2.15</v>
      </c>
      <c r="F699" s="3">
        <f>cukier[[#This Row],[cena]]*cukier[[#This Row],[ilosc sprzedanego cukru kg]]</f>
        <v>219.29999999999998</v>
      </c>
      <c r="G699" s="3"/>
    </row>
    <row r="700" spans="1:7" x14ac:dyDescent="0.35">
      <c r="A700" s="1">
        <v>39579</v>
      </c>
      <c r="B700" s="2" t="s">
        <v>28</v>
      </c>
      <c r="C700">
        <v>181</v>
      </c>
      <c r="D700">
        <f>YEAR(cukier[[#This Row],[data]])</f>
        <v>2008</v>
      </c>
      <c r="E700" s="3">
        <f>VLOOKUP(D700, cennik__25[#All], 2, 0)</f>
        <v>2.15</v>
      </c>
      <c r="F700" s="3">
        <f>cukier[[#This Row],[cena]]*cukier[[#This Row],[ilosc sprzedanego cukru kg]]</f>
        <v>389.15</v>
      </c>
      <c r="G700" s="3"/>
    </row>
    <row r="701" spans="1:7" x14ac:dyDescent="0.35">
      <c r="A701" s="1">
        <v>39579</v>
      </c>
      <c r="B701" s="2" t="s">
        <v>54</v>
      </c>
      <c r="C701">
        <v>82</v>
      </c>
      <c r="D701">
        <f>YEAR(cukier[[#This Row],[data]])</f>
        <v>2008</v>
      </c>
      <c r="E701" s="3">
        <f>VLOOKUP(D701, cennik__25[#All], 2, 0)</f>
        <v>2.15</v>
      </c>
      <c r="F701" s="3">
        <f>cukier[[#This Row],[cena]]*cukier[[#This Row],[ilosc sprzedanego cukru kg]]</f>
        <v>176.29999999999998</v>
      </c>
      <c r="G701" s="3"/>
    </row>
    <row r="702" spans="1:7" x14ac:dyDescent="0.35">
      <c r="A702" s="1">
        <v>39582</v>
      </c>
      <c r="B702" s="2" t="s">
        <v>169</v>
      </c>
      <c r="C702">
        <v>19</v>
      </c>
      <c r="D702">
        <f>YEAR(cukier[[#This Row],[data]])</f>
        <v>2008</v>
      </c>
      <c r="E702" s="3">
        <f>VLOOKUP(D702, cennik__25[#All], 2, 0)</f>
        <v>2.15</v>
      </c>
      <c r="F702" s="3">
        <f>cukier[[#This Row],[cena]]*cukier[[#This Row],[ilosc sprzedanego cukru kg]]</f>
        <v>40.85</v>
      </c>
      <c r="G702" s="3"/>
    </row>
    <row r="703" spans="1:7" x14ac:dyDescent="0.35">
      <c r="A703" s="1">
        <v>39582</v>
      </c>
      <c r="B703" s="2" t="s">
        <v>19</v>
      </c>
      <c r="C703">
        <v>245</v>
      </c>
      <c r="D703">
        <f>YEAR(cukier[[#This Row],[data]])</f>
        <v>2008</v>
      </c>
      <c r="E703" s="3">
        <f>VLOOKUP(D703, cennik__25[#All], 2, 0)</f>
        <v>2.15</v>
      </c>
      <c r="F703" s="3">
        <f>cukier[[#This Row],[cena]]*cukier[[#This Row],[ilosc sprzedanego cukru kg]]</f>
        <v>526.75</v>
      </c>
      <c r="G703" s="3"/>
    </row>
    <row r="704" spans="1:7" x14ac:dyDescent="0.35">
      <c r="A704" s="1">
        <v>39584</v>
      </c>
      <c r="B704" s="2" t="s">
        <v>104</v>
      </c>
      <c r="C704">
        <v>431</v>
      </c>
      <c r="D704">
        <f>YEAR(cukier[[#This Row],[data]])</f>
        <v>2008</v>
      </c>
      <c r="E704" s="3">
        <f>VLOOKUP(D704, cennik__25[#All], 2, 0)</f>
        <v>2.15</v>
      </c>
      <c r="F704" s="3">
        <f>cukier[[#This Row],[cena]]*cukier[[#This Row],[ilosc sprzedanego cukru kg]]</f>
        <v>926.65</v>
      </c>
      <c r="G704" s="3"/>
    </row>
    <row r="705" spans="1:7" x14ac:dyDescent="0.35">
      <c r="A705" s="1">
        <v>39584</v>
      </c>
      <c r="B705" s="2" t="s">
        <v>9</v>
      </c>
      <c r="C705">
        <v>252</v>
      </c>
      <c r="D705">
        <f>YEAR(cukier[[#This Row],[data]])</f>
        <v>2008</v>
      </c>
      <c r="E705" s="3">
        <f>VLOOKUP(D705, cennik__25[#All], 2, 0)</f>
        <v>2.15</v>
      </c>
      <c r="F705" s="3">
        <f>cukier[[#This Row],[cena]]*cukier[[#This Row],[ilosc sprzedanego cukru kg]]</f>
        <v>541.79999999999995</v>
      </c>
      <c r="G705" s="3"/>
    </row>
    <row r="706" spans="1:7" x14ac:dyDescent="0.35">
      <c r="A706" s="1">
        <v>39585</v>
      </c>
      <c r="B706" s="2" t="s">
        <v>64</v>
      </c>
      <c r="C706">
        <v>2</v>
      </c>
      <c r="D706">
        <f>YEAR(cukier[[#This Row],[data]])</f>
        <v>2008</v>
      </c>
      <c r="E706" s="3">
        <f>VLOOKUP(D706, cennik__25[#All], 2, 0)</f>
        <v>2.15</v>
      </c>
      <c r="F706" s="3">
        <f>cukier[[#This Row],[cena]]*cukier[[#This Row],[ilosc sprzedanego cukru kg]]</f>
        <v>4.3</v>
      </c>
      <c r="G706" s="3"/>
    </row>
    <row r="707" spans="1:7" x14ac:dyDescent="0.35">
      <c r="A707" s="1">
        <v>39586</v>
      </c>
      <c r="B707" s="2" t="s">
        <v>8</v>
      </c>
      <c r="C707">
        <v>52</v>
      </c>
      <c r="D707">
        <f>YEAR(cukier[[#This Row],[data]])</f>
        <v>2008</v>
      </c>
      <c r="E707" s="3">
        <f>VLOOKUP(D707, cennik__25[#All], 2, 0)</f>
        <v>2.15</v>
      </c>
      <c r="F707" s="3">
        <f>cukier[[#This Row],[cena]]*cukier[[#This Row],[ilosc sprzedanego cukru kg]]</f>
        <v>111.8</v>
      </c>
      <c r="G707" s="3"/>
    </row>
    <row r="708" spans="1:7" x14ac:dyDescent="0.35">
      <c r="A708" s="1">
        <v>39587</v>
      </c>
      <c r="B708" s="2" t="s">
        <v>25</v>
      </c>
      <c r="C708">
        <v>54</v>
      </c>
      <c r="D708">
        <f>YEAR(cukier[[#This Row],[data]])</f>
        <v>2008</v>
      </c>
      <c r="E708" s="3">
        <f>VLOOKUP(D708, cennik__25[#All], 2, 0)</f>
        <v>2.15</v>
      </c>
      <c r="F708" s="3">
        <f>cukier[[#This Row],[cena]]*cukier[[#This Row],[ilosc sprzedanego cukru kg]]</f>
        <v>116.1</v>
      </c>
      <c r="G708" s="3"/>
    </row>
    <row r="709" spans="1:7" x14ac:dyDescent="0.35">
      <c r="A709" s="1">
        <v>39587</v>
      </c>
      <c r="B709" s="2" t="s">
        <v>61</v>
      </c>
      <c r="C709">
        <v>4</v>
      </c>
      <c r="D709">
        <f>YEAR(cukier[[#This Row],[data]])</f>
        <v>2008</v>
      </c>
      <c r="E709" s="3">
        <f>VLOOKUP(D709, cennik__25[#All], 2, 0)</f>
        <v>2.15</v>
      </c>
      <c r="F709" s="3">
        <f>cukier[[#This Row],[cena]]*cukier[[#This Row],[ilosc sprzedanego cukru kg]]</f>
        <v>8.6</v>
      </c>
      <c r="G709" s="3"/>
    </row>
    <row r="710" spans="1:7" x14ac:dyDescent="0.35">
      <c r="A710" s="1">
        <v>39587</v>
      </c>
      <c r="B710" s="2" t="s">
        <v>63</v>
      </c>
      <c r="C710">
        <v>88</v>
      </c>
      <c r="D710">
        <f>YEAR(cukier[[#This Row],[data]])</f>
        <v>2008</v>
      </c>
      <c r="E710" s="3">
        <f>VLOOKUP(D710, cennik__25[#All], 2, 0)</f>
        <v>2.15</v>
      </c>
      <c r="F710" s="3">
        <f>cukier[[#This Row],[cena]]*cukier[[#This Row],[ilosc sprzedanego cukru kg]]</f>
        <v>189.2</v>
      </c>
      <c r="G710" s="3"/>
    </row>
    <row r="711" spans="1:7" x14ac:dyDescent="0.35">
      <c r="A711" s="1">
        <v>39590</v>
      </c>
      <c r="B711" s="2" t="s">
        <v>20</v>
      </c>
      <c r="C711">
        <v>152</v>
      </c>
      <c r="D711">
        <f>YEAR(cukier[[#This Row],[data]])</f>
        <v>2008</v>
      </c>
      <c r="E711" s="3">
        <f>VLOOKUP(D711, cennik__25[#All], 2, 0)</f>
        <v>2.15</v>
      </c>
      <c r="F711" s="3">
        <f>cukier[[#This Row],[cena]]*cukier[[#This Row],[ilosc sprzedanego cukru kg]]</f>
        <v>326.8</v>
      </c>
      <c r="G711" s="3"/>
    </row>
    <row r="712" spans="1:7" x14ac:dyDescent="0.35">
      <c r="A712" s="1">
        <v>39591</v>
      </c>
      <c r="B712" s="2" t="s">
        <v>57</v>
      </c>
      <c r="C712">
        <v>121</v>
      </c>
      <c r="D712">
        <f>YEAR(cukier[[#This Row],[data]])</f>
        <v>2008</v>
      </c>
      <c r="E712" s="3">
        <f>VLOOKUP(D712, cennik__25[#All], 2, 0)</f>
        <v>2.15</v>
      </c>
      <c r="F712" s="3">
        <f>cukier[[#This Row],[cena]]*cukier[[#This Row],[ilosc sprzedanego cukru kg]]</f>
        <v>260.14999999999998</v>
      </c>
      <c r="G712" s="3"/>
    </row>
    <row r="713" spans="1:7" x14ac:dyDescent="0.35">
      <c r="A713" s="1">
        <v>39592</v>
      </c>
      <c r="B713" s="2" t="s">
        <v>20</v>
      </c>
      <c r="C713">
        <v>77</v>
      </c>
      <c r="D713">
        <f>YEAR(cukier[[#This Row],[data]])</f>
        <v>2008</v>
      </c>
      <c r="E713" s="3">
        <f>VLOOKUP(D713, cennik__25[#All], 2, 0)</f>
        <v>2.15</v>
      </c>
      <c r="F713" s="3">
        <f>cukier[[#This Row],[cena]]*cukier[[#This Row],[ilosc sprzedanego cukru kg]]</f>
        <v>165.54999999999998</v>
      </c>
      <c r="G713" s="3"/>
    </row>
    <row r="714" spans="1:7" x14ac:dyDescent="0.35">
      <c r="A714" s="1">
        <v>39595</v>
      </c>
      <c r="B714" s="2" t="s">
        <v>133</v>
      </c>
      <c r="C714">
        <v>21</v>
      </c>
      <c r="D714">
        <f>YEAR(cukier[[#This Row],[data]])</f>
        <v>2008</v>
      </c>
      <c r="E714" s="3">
        <f>VLOOKUP(D714, cennik__25[#All], 2, 0)</f>
        <v>2.15</v>
      </c>
      <c r="F714" s="3">
        <f>cukier[[#This Row],[cena]]*cukier[[#This Row],[ilosc sprzedanego cukru kg]]</f>
        <v>45.15</v>
      </c>
      <c r="G714" s="3"/>
    </row>
    <row r="715" spans="1:7" x14ac:dyDescent="0.35">
      <c r="A715" s="1">
        <v>39596</v>
      </c>
      <c r="B715" s="2" t="s">
        <v>63</v>
      </c>
      <c r="C715">
        <v>48</v>
      </c>
      <c r="D715">
        <f>YEAR(cukier[[#This Row],[data]])</f>
        <v>2008</v>
      </c>
      <c r="E715" s="3">
        <f>VLOOKUP(D715, cennik__25[#All], 2, 0)</f>
        <v>2.15</v>
      </c>
      <c r="F715" s="3">
        <f>cukier[[#This Row],[cena]]*cukier[[#This Row],[ilosc sprzedanego cukru kg]]</f>
        <v>103.19999999999999</v>
      </c>
      <c r="G715" s="3"/>
    </row>
    <row r="716" spans="1:7" x14ac:dyDescent="0.35">
      <c r="A716" s="1">
        <v>39597</v>
      </c>
      <c r="B716" s="2" t="s">
        <v>47</v>
      </c>
      <c r="C716">
        <v>420</v>
      </c>
      <c r="D716">
        <f>YEAR(cukier[[#This Row],[data]])</f>
        <v>2008</v>
      </c>
      <c r="E716" s="3">
        <f>VLOOKUP(D716, cennik__25[#All], 2, 0)</f>
        <v>2.15</v>
      </c>
      <c r="F716" s="3">
        <f>cukier[[#This Row],[cena]]*cukier[[#This Row],[ilosc sprzedanego cukru kg]]</f>
        <v>903</v>
      </c>
      <c r="G716" s="3"/>
    </row>
    <row r="717" spans="1:7" x14ac:dyDescent="0.35">
      <c r="A717" s="1">
        <v>39598</v>
      </c>
      <c r="B717" s="2" t="s">
        <v>9</v>
      </c>
      <c r="C717">
        <v>443</v>
      </c>
      <c r="D717">
        <f>YEAR(cukier[[#This Row],[data]])</f>
        <v>2008</v>
      </c>
      <c r="E717" s="3">
        <f>VLOOKUP(D717, cennik__25[#All], 2, 0)</f>
        <v>2.15</v>
      </c>
      <c r="F717" s="3">
        <f>cukier[[#This Row],[cena]]*cukier[[#This Row],[ilosc sprzedanego cukru kg]]</f>
        <v>952.44999999999993</v>
      </c>
      <c r="G717" s="3"/>
    </row>
    <row r="718" spans="1:7" x14ac:dyDescent="0.35">
      <c r="A718" s="1">
        <v>39602</v>
      </c>
      <c r="B718" s="2" t="s">
        <v>57</v>
      </c>
      <c r="C718">
        <v>46</v>
      </c>
      <c r="D718">
        <f>YEAR(cukier[[#This Row],[data]])</f>
        <v>2008</v>
      </c>
      <c r="E718" s="3">
        <f>VLOOKUP(D718, cennik__25[#All], 2, 0)</f>
        <v>2.15</v>
      </c>
      <c r="F718" s="3">
        <f>cukier[[#This Row],[cena]]*cukier[[#This Row],[ilosc sprzedanego cukru kg]]</f>
        <v>98.899999999999991</v>
      </c>
      <c r="G718" s="3"/>
    </row>
    <row r="719" spans="1:7" x14ac:dyDescent="0.35">
      <c r="A719" s="1">
        <v>39603</v>
      </c>
      <c r="B719" s="2" t="s">
        <v>136</v>
      </c>
      <c r="C719">
        <v>3</v>
      </c>
      <c r="D719">
        <f>YEAR(cukier[[#This Row],[data]])</f>
        <v>2008</v>
      </c>
      <c r="E719" s="3">
        <f>VLOOKUP(D719, cennik__25[#All], 2, 0)</f>
        <v>2.15</v>
      </c>
      <c r="F719" s="3">
        <f>cukier[[#This Row],[cena]]*cukier[[#This Row],[ilosc sprzedanego cukru kg]]</f>
        <v>6.4499999999999993</v>
      </c>
      <c r="G719" s="3"/>
    </row>
    <row r="720" spans="1:7" x14ac:dyDescent="0.35">
      <c r="A720" s="1">
        <v>39605</v>
      </c>
      <c r="B720" s="2" t="s">
        <v>57</v>
      </c>
      <c r="C720">
        <v>98</v>
      </c>
      <c r="D720">
        <f>YEAR(cukier[[#This Row],[data]])</f>
        <v>2008</v>
      </c>
      <c r="E720" s="3">
        <f>VLOOKUP(D720, cennik__25[#All], 2, 0)</f>
        <v>2.15</v>
      </c>
      <c r="F720" s="3">
        <f>cukier[[#This Row],[cena]]*cukier[[#This Row],[ilosc sprzedanego cukru kg]]</f>
        <v>210.7</v>
      </c>
      <c r="G720" s="3"/>
    </row>
    <row r="721" spans="1:7" x14ac:dyDescent="0.35">
      <c r="A721" s="1">
        <v>39605</v>
      </c>
      <c r="B721" s="2" t="s">
        <v>170</v>
      </c>
      <c r="C721">
        <v>18</v>
      </c>
      <c r="D721">
        <f>YEAR(cukier[[#This Row],[data]])</f>
        <v>2008</v>
      </c>
      <c r="E721" s="3">
        <f>VLOOKUP(D721, cennik__25[#All], 2, 0)</f>
        <v>2.15</v>
      </c>
      <c r="F721" s="3">
        <f>cukier[[#This Row],[cena]]*cukier[[#This Row],[ilosc sprzedanego cukru kg]]</f>
        <v>38.699999999999996</v>
      </c>
      <c r="G721" s="3"/>
    </row>
    <row r="722" spans="1:7" x14ac:dyDescent="0.35">
      <c r="A722" s="1">
        <v>39605</v>
      </c>
      <c r="B722" s="2" t="s">
        <v>52</v>
      </c>
      <c r="C722">
        <v>237</v>
      </c>
      <c r="D722">
        <f>YEAR(cukier[[#This Row],[data]])</f>
        <v>2008</v>
      </c>
      <c r="E722" s="3">
        <f>VLOOKUP(D722, cennik__25[#All], 2, 0)</f>
        <v>2.15</v>
      </c>
      <c r="F722" s="3">
        <f>cukier[[#This Row],[cena]]*cukier[[#This Row],[ilosc sprzedanego cukru kg]]</f>
        <v>509.54999999999995</v>
      </c>
      <c r="G722" s="3"/>
    </row>
    <row r="723" spans="1:7" x14ac:dyDescent="0.35">
      <c r="A723" s="1">
        <v>39605</v>
      </c>
      <c r="B723" s="2" t="s">
        <v>33</v>
      </c>
      <c r="C723">
        <v>64</v>
      </c>
      <c r="D723">
        <f>YEAR(cukier[[#This Row],[data]])</f>
        <v>2008</v>
      </c>
      <c r="E723" s="3">
        <f>VLOOKUP(D723, cennik__25[#All], 2, 0)</f>
        <v>2.15</v>
      </c>
      <c r="F723" s="3">
        <f>cukier[[#This Row],[cena]]*cukier[[#This Row],[ilosc sprzedanego cukru kg]]</f>
        <v>137.6</v>
      </c>
      <c r="G723" s="3"/>
    </row>
    <row r="724" spans="1:7" x14ac:dyDescent="0.35">
      <c r="A724" s="1">
        <v>39609</v>
      </c>
      <c r="B724" s="2" t="s">
        <v>39</v>
      </c>
      <c r="C724">
        <v>32</v>
      </c>
      <c r="D724">
        <f>YEAR(cukier[[#This Row],[data]])</f>
        <v>2008</v>
      </c>
      <c r="E724" s="3">
        <f>VLOOKUP(D724, cennik__25[#All], 2, 0)</f>
        <v>2.15</v>
      </c>
      <c r="F724" s="3">
        <f>cukier[[#This Row],[cena]]*cukier[[#This Row],[ilosc sprzedanego cukru kg]]</f>
        <v>68.8</v>
      </c>
      <c r="G724" s="3"/>
    </row>
    <row r="725" spans="1:7" x14ac:dyDescent="0.35">
      <c r="A725" s="1">
        <v>39614</v>
      </c>
      <c r="B725" s="2" t="s">
        <v>12</v>
      </c>
      <c r="C725">
        <v>30</v>
      </c>
      <c r="D725">
        <f>YEAR(cukier[[#This Row],[data]])</f>
        <v>2008</v>
      </c>
      <c r="E725" s="3">
        <f>VLOOKUP(D725, cennik__25[#All], 2, 0)</f>
        <v>2.15</v>
      </c>
      <c r="F725" s="3">
        <f>cukier[[#This Row],[cena]]*cukier[[#This Row],[ilosc sprzedanego cukru kg]]</f>
        <v>64.5</v>
      </c>
      <c r="G725" s="3"/>
    </row>
    <row r="726" spans="1:7" x14ac:dyDescent="0.35">
      <c r="A726" s="1">
        <v>39614</v>
      </c>
      <c r="B726" s="2" t="s">
        <v>139</v>
      </c>
      <c r="C726">
        <v>12</v>
      </c>
      <c r="D726">
        <f>YEAR(cukier[[#This Row],[data]])</f>
        <v>2008</v>
      </c>
      <c r="E726" s="3">
        <f>VLOOKUP(D726, cennik__25[#All], 2, 0)</f>
        <v>2.15</v>
      </c>
      <c r="F726" s="3">
        <f>cukier[[#This Row],[cena]]*cukier[[#This Row],[ilosc sprzedanego cukru kg]]</f>
        <v>25.799999999999997</v>
      </c>
      <c r="G726" s="3"/>
    </row>
    <row r="727" spans="1:7" x14ac:dyDescent="0.35">
      <c r="A727" s="1">
        <v>39615</v>
      </c>
      <c r="B727" s="2" t="s">
        <v>73</v>
      </c>
      <c r="C727">
        <v>138</v>
      </c>
      <c r="D727">
        <f>YEAR(cukier[[#This Row],[data]])</f>
        <v>2008</v>
      </c>
      <c r="E727" s="3">
        <f>VLOOKUP(D727, cennik__25[#All], 2, 0)</f>
        <v>2.15</v>
      </c>
      <c r="F727" s="3">
        <f>cukier[[#This Row],[cena]]*cukier[[#This Row],[ilosc sprzedanego cukru kg]]</f>
        <v>296.7</v>
      </c>
      <c r="G727" s="3"/>
    </row>
    <row r="728" spans="1:7" x14ac:dyDescent="0.35">
      <c r="A728" s="1">
        <v>39619</v>
      </c>
      <c r="B728" s="2" t="s">
        <v>24</v>
      </c>
      <c r="C728">
        <v>411</v>
      </c>
      <c r="D728">
        <f>YEAR(cukier[[#This Row],[data]])</f>
        <v>2008</v>
      </c>
      <c r="E728" s="3">
        <f>VLOOKUP(D728, cennik__25[#All], 2, 0)</f>
        <v>2.15</v>
      </c>
      <c r="F728" s="3">
        <f>cukier[[#This Row],[cena]]*cukier[[#This Row],[ilosc sprzedanego cukru kg]]</f>
        <v>883.65</v>
      </c>
      <c r="G728" s="3"/>
    </row>
    <row r="729" spans="1:7" x14ac:dyDescent="0.35">
      <c r="A729" s="1">
        <v>39622</v>
      </c>
      <c r="B729" s="2" t="s">
        <v>25</v>
      </c>
      <c r="C729">
        <v>152</v>
      </c>
      <c r="D729">
        <f>YEAR(cukier[[#This Row],[data]])</f>
        <v>2008</v>
      </c>
      <c r="E729" s="3">
        <f>VLOOKUP(D729, cennik__25[#All], 2, 0)</f>
        <v>2.15</v>
      </c>
      <c r="F729" s="3">
        <f>cukier[[#This Row],[cena]]*cukier[[#This Row],[ilosc sprzedanego cukru kg]]</f>
        <v>326.8</v>
      </c>
      <c r="G729" s="3"/>
    </row>
    <row r="730" spans="1:7" x14ac:dyDescent="0.35">
      <c r="A730" s="1">
        <v>39623</v>
      </c>
      <c r="B730" s="2" t="s">
        <v>171</v>
      </c>
      <c r="C730">
        <v>10</v>
      </c>
      <c r="D730">
        <f>YEAR(cukier[[#This Row],[data]])</f>
        <v>2008</v>
      </c>
      <c r="E730" s="3">
        <f>VLOOKUP(D730, cennik__25[#All], 2, 0)</f>
        <v>2.15</v>
      </c>
      <c r="F730" s="3">
        <f>cukier[[#This Row],[cena]]*cukier[[#This Row],[ilosc sprzedanego cukru kg]]</f>
        <v>21.5</v>
      </c>
      <c r="G730" s="3"/>
    </row>
    <row r="731" spans="1:7" x14ac:dyDescent="0.35">
      <c r="A731" s="1">
        <v>39624</v>
      </c>
      <c r="B731" s="2" t="s">
        <v>20</v>
      </c>
      <c r="C731">
        <v>75</v>
      </c>
      <c r="D731">
        <f>YEAR(cukier[[#This Row],[data]])</f>
        <v>2008</v>
      </c>
      <c r="E731" s="3">
        <f>VLOOKUP(D731, cennik__25[#All], 2, 0)</f>
        <v>2.15</v>
      </c>
      <c r="F731" s="3">
        <f>cukier[[#This Row],[cena]]*cukier[[#This Row],[ilosc sprzedanego cukru kg]]</f>
        <v>161.25</v>
      </c>
      <c r="G731" s="3"/>
    </row>
    <row r="732" spans="1:7" x14ac:dyDescent="0.35">
      <c r="A732" s="1">
        <v>39624</v>
      </c>
      <c r="B732" s="2" t="s">
        <v>172</v>
      </c>
      <c r="C732">
        <v>4</v>
      </c>
      <c r="D732">
        <f>YEAR(cukier[[#This Row],[data]])</f>
        <v>2008</v>
      </c>
      <c r="E732" s="3">
        <f>VLOOKUP(D732, cennik__25[#All], 2, 0)</f>
        <v>2.15</v>
      </c>
      <c r="F732" s="3">
        <f>cukier[[#This Row],[cena]]*cukier[[#This Row],[ilosc sprzedanego cukru kg]]</f>
        <v>8.6</v>
      </c>
      <c r="G732" s="3"/>
    </row>
    <row r="733" spans="1:7" x14ac:dyDescent="0.35">
      <c r="A733" s="1">
        <v>39626</v>
      </c>
      <c r="B733" s="2" t="s">
        <v>173</v>
      </c>
      <c r="C733">
        <v>2</v>
      </c>
      <c r="D733">
        <f>YEAR(cukier[[#This Row],[data]])</f>
        <v>2008</v>
      </c>
      <c r="E733" s="3">
        <f>VLOOKUP(D733, cennik__25[#All], 2, 0)</f>
        <v>2.15</v>
      </c>
      <c r="F733" s="3">
        <f>cukier[[#This Row],[cena]]*cukier[[#This Row],[ilosc sprzedanego cukru kg]]</f>
        <v>4.3</v>
      </c>
      <c r="G733" s="3"/>
    </row>
    <row r="734" spans="1:7" x14ac:dyDescent="0.35">
      <c r="A734" s="1">
        <v>39627</v>
      </c>
      <c r="B734" s="2" t="s">
        <v>63</v>
      </c>
      <c r="C734">
        <v>110</v>
      </c>
      <c r="D734">
        <f>YEAR(cukier[[#This Row],[data]])</f>
        <v>2008</v>
      </c>
      <c r="E734" s="3">
        <f>VLOOKUP(D734, cennik__25[#All], 2, 0)</f>
        <v>2.15</v>
      </c>
      <c r="F734" s="3">
        <f>cukier[[#This Row],[cena]]*cukier[[#This Row],[ilosc sprzedanego cukru kg]]</f>
        <v>236.5</v>
      </c>
      <c r="G734" s="3"/>
    </row>
    <row r="735" spans="1:7" x14ac:dyDescent="0.35">
      <c r="A735" s="1">
        <v>39628</v>
      </c>
      <c r="B735" s="2" t="s">
        <v>37</v>
      </c>
      <c r="C735">
        <v>161</v>
      </c>
      <c r="D735">
        <f>YEAR(cukier[[#This Row],[data]])</f>
        <v>2008</v>
      </c>
      <c r="E735" s="3">
        <f>VLOOKUP(D735, cennik__25[#All], 2, 0)</f>
        <v>2.15</v>
      </c>
      <c r="F735" s="3">
        <f>cukier[[#This Row],[cena]]*cukier[[#This Row],[ilosc sprzedanego cukru kg]]</f>
        <v>346.15</v>
      </c>
      <c r="G735" s="3"/>
    </row>
    <row r="736" spans="1:7" x14ac:dyDescent="0.35">
      <c r="A736" s="1">
        <v>39629</v>
      </c>
      <c r="B736" s="2" t="s">
        <v>32</v>
      </c>
      <c r="C736">
        <v>68</v>
      </c>
      <c r="D736">
        <f>YEAR(cukier[[#This Row],[data]])</f>
        <v>2008</v>
      </c>
      <c r="E736" s="3">
        <f>VLOOKUP(D736, cennik__25[#All], 2, 0)</f>
        <v>2.15</v>
      </c>
      <c r="F736" s="3">
        <f>cukier[[#This Row],[cena]]*cukier[[#This Row],[ilosc sprzedanego cukru kg]]</f>
        <v>146.19999999999999</v>
      </c>
      <c r="G736" s="3"/>
    </row>
    <row r="737" spans="1:7" x14ac:dyDescent="0.35">
      <c r="A737" s="1">
        <v>39631</v>
      </c>
      <c r="B737" s="2" t="s">
        <v>57</v>
      </c>
      <c r="C737">
        <v>30</v>
      </c>
      <c r="D737">
        <f>YEAR(cukier[[#This Row],[data]])</f>
        <v>2008</v>
      </c>
      <c r="E737" s="3">
        <f>VLOOKUP(D737, cennik__25[#All], 2, 0)</f>
        <v>2.15</v>
      </c>
      <c r="F737" s="3">
        <f>cukier[[#This Row],[cena]]*cukier[[#This Row],[ilosc sprzedanego cukru kg]]</f>
        <v>64.5</v>
      </c>
      <c r="G737" s="3"/>
    </row>
    <row r="738" spans="1:7" x14ac:dyDescent="0.35">
      <c r="A738" s="1">
        <v>39632</v>
      </c>
      <c r="B738" s="2" t="s">
        <v>66</v>
      </c>
      <c r="C738">
        <v>3</v>
      </c>
      <c r="D738">
        <f>YEAR(cukier[[#This Row],[data]])</f>
        <v>2008</v>
      </c>
      <c r="E738" s="3">
        <f>VLOOKUP(D738, cennik__25[#All], 2, 0)</f>
        <v>2.15</v>
      </c>
      <c r="F738" s="3">
        <f>cukier[[#This Row],[cena]]*cukier[[#This Row],[ilosc sprzedanego cukru kg]]</f>
        <v>6.4499999999999993</v>
      </c>
      <c r="G738" s="3"/>
    </row>
    <row r="739" spans="1:7" x14ac:dyDescent="0.35">
      <c r="A739" s="1">
        <v>39637</v>
      </c>
      <c r="B739" s="2" t="s">
        <v>52</v>
      </c>
      <c r="C739">
        <v>117</v>
      </c>
      <c r="D739">
        <f>YEAR(cukier[[#This Row],[data]])</f>
        <v>2008</v>
      </c>
      <c r="E739" s="3">
        <f>VLOOKUP(D739, cennik__25[#All], 2, 0)</f>
        <v>2.15</v>
      </c>
      <c r="F739" s="3">
        <f>cukier[[#This Row],[cena]]*cukier[[#This Row],[ilosc sprzedanego cukru kg]]</f>
        <v>251.54999999999998</v>
      </c>
      <c r="G739" s="3"/>
    </row>
    <row r="740" spans="1:7" x14ac:dyDescent="0.35">
      <c r="A740" s="1">
        <v>39639</v>
      </c>
      <c r="B740" s="2" t="s">
        <v>10</v>
      </c>
      <c r="C740">
        <v>105</v>
      </c>
      <c r="D740">
        <f>YEAR(cukier[[#This Row],[data]])</f>
        <v>2008</v>
      </c>
      <c r="E740" s="3">
        <f>VLOOKUP(D740, cennik__25[#All], 2, 0)</f>
        <v>2.15</v>
      </c>
      <c r="F740" s="3">
        <f>cukier[[#This Row],[cena]]*cukier[[#This Row],[ilosc sprzedanego cukru kg]]</f>
        <v>225.75</v>
      </c>
      <c r="G740" s="3"/>
    </row>
    <row r="741" spans="1:7" x14ac:dyDescent="0.35">
      <c r="A741" s="1">
        <v>39639</v>
      </c>
      <c r="B741" s="2" t="s">
        <v>48</v>
      </c>
      <c r="C741">
        <v>6</v>
      </c>
      <c r="D741">
        <f>YEAR(cukier[[#This Row],[data]])</f>
        <v>2008</v>
      </c>
      <c r="E741" s="3">
        <f>VLOOKUP(D741, cennik__25[#All], 2, 0)</f>
        <v>2.15</v>
      </c>
      <c r="F741" s="3">
        <f>cukier[[#This Row],[cena]]*cukier[[#This Row],[ilosc sprzedanego cukru kg]]</f>
        <v>12.899999999999999</v>
      </c>
      <c r="G741" s="3"/>
    </row>
    <row r="742" spans="1:7" x14ac:dyDescent="0.35">
      <c r="A742" s="1">
        <v>39640</v>
      </c>
      <c r="B742" s="2" t="s">
        <v>19</v>
      </c>
      <c r="C742">
        <v>378</v>
      </c>
      <c r="D742">
        <f>YEAR(cukier[[#This Row],[data]])</f>
        <v>2008</v>
      </c>
      <c r="E742" s="3">
        <f>VLOOKUP(D742, cennik__25[#All], 2, 0)</f>
        <v>2.15</v>
      </c>
      <c r="F742" s="3">
        <f>cukier[[#This Row],[cena]]*cukier[[#This Row],[ilosc sprzedanego cukru kg]]</f>
        <v>812.69999999999993</v>
      </c>
      <c r="G742" s="3"/>
    </row>
    <row r="743" spans="1:7" x14ac:dyDescent="0.35">
      <c r="A743" s="1">
        <v>39643</v>
      </c>
      <c r="B743" s="2" t="s">
        <v>71</v>
      </c>
      <c r="C743">
        <v>76</v>
      </c>
      <c r="D743">
        <f>YEAR(cukier[[#This Row],[data]])</f>
        <v>2008</v>
      </c>
      <c r="E743" s="3">
        <f>VLOOKUP(D743, cennik__25[#All], 2, 0)</f>
        <v>2.15</v>
      </c>
      <c r="F743" s="3">
        <f>cukier[[#This Row],[cena]]*cukier[[#This Row],[ilosc sprzedanego cukru kg]]</f>
        <v>163.4</v>
      </c>
      <c r="G743" s="3"/>
    </row>
    <row r="744" spans="1:7" x14ac:dyDescent="0.35">
      <c r="A744" s="1">
        <v>39644</v>
      </c>
      <c r="B744" s="2" t="s">
        <v>24</v>
      </c>
      <c r="C744">
        <v>386</v>
      </c>
      <c r="D744">
        <f>YEAR(cukier[[#This Row],[data]])</f>
        <v>2008</v>
      </c>
      <c r="E744" s="3">
        <f>VLOOKUP(D744, cennik__25[#All], 2, 0)</f>
        <v>2.15</v>
      </c>
      <c r="F744" s="3">
        <f>cukier[[#This Row],[cena]]*cukier[[#This Row],[ilosc sprzedanego cukru kg]]</f>
        <v>829.9</v>
      </c>
      <c r="G744" s="3"/>
    </row>
    <row r="745" spans="1:7" x14ac:dyDescent="0.35">
      <c r="A745" s="1">
        <v>39645</v>
      </c>
      <c r="B745" s="2" t="s">
        <v>52</v>
      </c>
      <c r="C745">
        <v>132</v>
      </c>
      <c r="D745">
        <f>YEAR(cukier[[#This Row],[data]])</f>
        <v>2008</v>
      </c>
      <c r="E745" s="3">
        <f>VLOOKUP(D745, cennik__25[#All], 2, 0)</f>
        <v>2.15</v>
      </c>
      <c r="F745" s="3">
        <f>cukier[[#This Row],[cena]]*cukier[[#This Row],[ilosc sprzedanego cukru kg]]</f>
        <v>283.8</v>
      </c>
      <c r="G745" s="3"/>
    </row>
    <row r="746" spans="1:7" x14ac:dyDescent="0.35">
      <c r="A746" s="1">
        <v>39645</v>
      </c>
      <c r="B746" s="2" t="s">
        <v>24</v>
      </c>
      <c r="C746">
        <v>104</v>
      </c>
      <c r="D746">
        <f>YEAR(cukier[[#This Row],[data]])</f>
        <v>2008</v>
      </c>
      <c r="E746" s="3">
        <f>VLOOKUP(D746, cennik__25[#All], 2, 0)</f>
        <v>2.15</v>
      </c>
      <c r="F746" s="3">
        <f>cukier[[#This Row],[cena]]*cukier[[#This Row],[ilosc sprzedanego cukru kg]]</f>
        <v>223.6</v>
      </c>
      <c r="G746" s="3"/>
    </row>
    <row r="747" spans="1:7" x14ac:dyDescent="0.35">
      <c r="A747" s="1">
        <v>39646</v>
      </c>
      <c r="B747" s="2" t="s">
        <v>47</v>
      </c>
      <c r="C747">
        <v>380</v>
      </c>
      <c r="D747">
        <f>YEAR(cukier[[#This Row],[data]])</f>
        <v>2008</v>
      </c>
      <c r="E747" s="3">
        <f>VLOOKUP(D747, cennik__25[#All], 2, 0)</f>
        <v>2.15</v>
      </c>
      <c r="F747" s="3">
        <f>cukier[[#This Row],[cena]]*cukier[[#This Row],[ilosc sprzedanego cukru kg]]</f>
        <v>817</v>
      </c>
      <c r="G747" s="3"/>
    </row>
    <row r="748" spans="1:7" x14ac:dyDescent="0.35">
      <c r="A748" s="1">
        <v>39647</v>
      </c>
      <c r="B748" s="2" t="s">
        <v>80</v>
      </c>
      <c r="C748">
        <v>76</v>
      </c>
      <c r="D748">
        <f>YEAR(cukier[[#This Row],[data]])</f>
        <v>2008</v>
      </c>
      <c r="E748" s="3">
        <f>VLOOKUP(D748, cennik__25[#All], 2, 0)</f>
        <v>2.15</v>
      </c>
      <c r="F748" s="3">
        <f>cukier[[#This Row],[cena]]*cukier[[#This Row],[ilosc sprzedanego cukru kg]]</f>
        <v>163.4</v>
      </c>
      <c r="G748" s="3"/>
    </row>
    <row r="749" spans="1:7" x14ac:dyDescent="0.35">
      <c r="A749" s="1">
        <v>39647</v>
      </c>
      <c r="B749" s="2" t="s">
        <v>27</v>
      </c>
      <c r="C749">
        <v>194</v>
      </c>
      <c r="D749">
        <f>YEAR(cukier[[#This Row],[data]])</f>
        <v>2008</v>
      </c>
      <c r="E749" s="3">
        <f>VLOOKUP(D749, cennik__25[#All], 2, 0)</f>
        <v>2.15</v>
      </c>
      <c r="F749" s="3">
        <f>cukier[[#This Row],[cena]]*cukier[[#This Row],[ilosc sprzedanego cukru kg]]</f>
        <v>417.09999999999997</v>
      </c>
      <c r="G749" s="3"/>
    </row>
    <row r="750" spans="1:7" x14ac:dyDescent="0.35">
      <c r="A750" s="1">
        <v>39653</v>
      </c>
      <c r="B750" s="2" t="s">
        <v>63</v>
      </c>
      <c r="C750">
        <v>147</v>
      </c>
      <c r="D750">
        <f>YEAR(cukier[[#This Row],[data]])</f>
        <v>2008</v>
      </c>
      <c r="E750" s="3">
        <f>VLOOKUP(D750, cennik__25[#All], 2, 0)</f>
        <v>2.15</v>
      </c>
      <c r="F750" s="3">
        <f>cukier[[#This Row],[cena]]*cukier[[#This Row],[ilosc sprzedanego cukru kg]]</f>
        <v>316.05</v>
      </c>
      <c r="G750" s="3"/>
    </row>
    <row r="751" spans="1:7" x14ac:dyDescent="0.35">
      <c r="A751" s="1">
        <v>39656</v>
      </c>
      <c r="B751" s="2" t="s">
        <v>24</v>
      </c>
      <c r="C751">
        <v>319</v>
      </c>
      <c r="D751">
        <f>YEAR(cukier[[#This Row],[data]])</f>
        <v>2008</v>
      </c>
      <c r="E751" s="3">
        <f>VLOOKUP(D751, cennik__25[#All], 2, 0)</f>
        <v>2.15</v>
      </c>
      <c r="F751" s="3">
        <f>cukier[[#This Row],[cena]]*cukier[[#This Row],[ilosc sprzedanego cukru kg]]</f>
        <v>685.85</v>
      </c>
      <c r="G751" s="3"/>
    </row>
    <row r="752" spans="1:7" x14ac:dyDescent="0.35">
      <c r="A752" s="1">
        <v>39657</v>
      </c>
      <c r="B752" s="2" t="s">
        <v>41</v>
      </c>
      <c r="C752">
        <v>38</v>
      </c>
      <c r="D752">
        <f>YEAR(cukier[[#This Row],[data]])</f>
        <v>2008</v>
      </c>
      <c r="E752" s="3">
        <f>VLOOKUP(D752, cennik__25[#All], 2, 0)</f>
        <v>2.15</v>
      </c>
      <c r="F752" s="3">
        <f>cukier[[#This Row],[cena]]*cukier[[#This Row],[ilosc sprzedanego cukru kg]]</f>
        <v>81.7</v>
      </c>
      <c r="G752" s="3"/>
    </row>
    <row r="753" spans="1:7" x14ac:dyDescent="0.35">
      <c r="A753" s="1">
        <v>39662</v>
      </c>
      <c r="B753" s="2" t="s">
        <v>30</v>
      </c>
      <c r="C753">
        <v>31</v>
      </c>
      <c r="D753">
        <f>YEAR(cukier[[#This Row],[data]])</f>
        <v>2008</v>
      </c>
      <c r="E753" s="3">
        <f>VLOOKUP(D753, cennik__25[#All], 2, 0)</f>
        <v>2.15</v>
      </c>
      <c r="F753" s="3">
        <f>cukier[[#This Row],[cena]]*cukier[[#This Row],[ilosc sprzedanego cukru kg]]</f>
        <v>66.649999999999991</v>
      </c>
      <c r="G753" s="3"/>
    </row>
    <row r="754" spans="1:7" x14ac:dyDescent="0.35">
      <c r="A754" s="1">
        <v>39664</v>
      </c>
      <c r="B754" s="2" t="s">
        <v>8</v>
      </c>
      <c r="C754">
        <v>28</v>
      </c>
      <c r="D754">
        <f>YEAR(cukier[[#This Row],[data]])</f>
        <v>2008</v>
      </c>
      <c r="E754" s="3">
        <f>VLOOKUP(D754, cennik__25[#All], 2, 0)</f>
        <v>2.15</v>
      </c>
      <c r="F754" s="3">
        <f>cukier[[#This Row],[cena]]*cukier[[#This Row],[ilosc sprzedanego cukru kg]]</f>
        <v>60.199999999999996</v>
      </c>
      <c r="G754" s="3"/>
    </row>
    <row r="755" spans="1:7" x14ac:dyDescent="0.35">
      <c r="A755" s="1">
        <v>39664</v>
      </c>
      <c r="B755" s="2" t="s">
        <v>107</v>
      </c>
      <c r="C755">
        <v>15</v>
      </c>
      <c r="D755">
        <f>YEAR(cukier[[#This Row],[data]])</f>
        <v>2008</v>
      </c>
      <c r="E755" s="3">
        <f>VLOOKUP(D755, cennik__25[#All], 2, 0)</f>
        <v>2.15</v>
      </c>
      <c r="F755" s="3">
        <f>cukier[[#This Row],[cena]]*cukier[[#This Row],[ilosc sprzedanego cukru kg]]</f>
        <v>32.25</v>
      </c>
      <c r="G755" s="3"/>
    </row>
    <row r="756" spans="1:7" x14ac:dyDescent="0.35">
      <c r="A756" s="1">
        <v>39667</v>
      </c>
      <c r="B756" s="2" t="s">
        <v>64</v>
      </c>
      <c r="C756">
        <v>2</v>
      </c>
      <c r="D756">
        <f>YEAR(cukier[[#This Row],[data]])</f>
        <v>2008</v>
      </c>
      <c r="E756" s="3">
        <f>VLOOKUP(D756, cennik__25[#All], 2, 0)</f>
        <v>2.15</v>
      </c>
      <c r="F756" s="3">
        <f>cukier[[#This Row],[cena]]*cukier[[#This Row],[ilosc sprzedanego cukru kg]]</f>
        <v>4.3</v>
      </c>
      <c r="G756" s="3"/>
    </row>
    <row r="757" spans="1:7" x14ac:dyDescent="0.35">
      <c r="A757" s="1">
        <v>39667</v>
      </c>
      <c r="B757" s="2" t="s">
        <v>103</v>
      </c>
      <c r="C757">
        <v>16</v>
      </c>
      <c r="D757">
        <f>YEAR(cukier[[#This Row],[data]])</f>
        <v>2008</v>
      </c>
      <c r="E757" s="3">
        <f>VLOOKUP(D757, cennik__25[#All], 2, 0)</f>
        <v>2.15</v>
      </c>
      <c r="F757" s="3">
        <f>cukier[[#This Row],[cena]]*cukier[[#This Row],[ilosc sprzedanego cukru kg]]</f>
        <v>34.4</v>
      </c>
      <c r="G757" s="3"/>
    </row>
    <row r="758" spans="1:7" x14ac:dyDescent="0.35">
      <c r="A758" s="1">
        <v>39669</v>
      </c>
      <c r="B758" s="2" t="s">
        <v>80</v>
      </c>
      <c r="C758">
        <v>83</v>
      </c>
      <c r="D758">
        <f>YEAR(cukier[[#This Row],[data]])</f>
        <v>2008</v>
      </c>
      <c r="E758" s="3">
        <f>VLOOKUP(D758, cennik__25[#All], 2, 0)</f>
        <v>2.15</v>
      </c>
      <c r="F758" s="3">
        <f>cukier[[#This Row],[cena]]*cukier[[#This Row],[ilosc sprzedanego cukru kg]]</f>
        <v>178.45</v>
      </c>
      <c r="G758" s="3"/>
    </row>
    <row r="759" spans="1:7" x14ac:dyDescent="0.35">
      <c r="A759" s="1">
        <v>39670</v>
      </c>
      <c r="B759" s="2" t="s">
        <v>174</v>
      </c>
      <c r="C759">
        <v>16</v>
      </c>
      <c r="D759">
        <f>YEAR(cukier[[#This Row],[data]])</f>
        <v>2008</v>
      </c>
      <c r="E759" s="3">
        <f>VLOOKUP(D759, cennik__25[#All], 2, 0)</f>
        <v>2.15</v>
      </c>
      <c r="F759" s="3">
        <f>cukier[[#This Row],[cena]]*cukier[[#This Row],[ilosc sprzedanego cukru kg]]</f>
        <v>34.4</v>
      </c>
      <c r="G759" s="3"/>
    </row>
    <row r="760" spans="1:7" x14ac:dyDescent="0.35">
      <c r="A760" s="1">
        <v>39671</v>
      </c>
      <c r="B760" s="2" t="s">
        <v>11</v>
      </c>
      <c r="C760">
        <v>397</v>
      </c>
      <c r="D760">
        <f>YEAR(cukier[[#This Row],[data]])</f>
        <v>2008</v>
      </c>
      <c r="E760" s="3">
        <f>VLOOKUP(D760, cennik__25[#All], 2, 0)</f>
        <v>2.15</v>
      </c>
      <c r="F760" s="3">
        <f>cukier[[#This Row],[cena]]*cukier[[#This Row],[ilosc sprzedanego cukru kg]]</f>
        <v>853.55</v>
      </c>
      <c r="G760" s="3"/>
    </row>
    <row r="761" spans="1:7" x14ac:dyDescent="0.35">
      <c r="A761" s="1">
        <v>39671</v>
      </c>
      <c r="B761" s="2" t="s">
        <v>80</v>
      </c>
      <c r="C761">
        <v>184</v>
      </c>
      <c r="D761">
        <f>YEAR(cukier[[#This Row],[data]])</f>
        <v>2008</v>
      </c>
      <c r="E761" s="3">
        <f>VLOOKUP(D761, cennik__25[#All], 2, 0)</f>
        <v>2.15</v>
      </c>
      <c r="F761" s="3">
        <f>cukier[[#This Row],[cena]]*cukier[[#This Row],[ilosc sprzedanego cukru kg]]</f>
        <v>395.59999999999997</v>
      </c>
      <c r="G761" s="3"/>
    </row>
    <row r="762" spans="1:7" x14ac:dyDescent="0.35">
      <c r="A762" s="1">
        <v>39673</v>
      </c>
      <c r="B762" s="2" t="s">
        <v>80</v>
      </c>
      <c r="C762">
        <v>55</v>
      </c>
      <c r="D762">
        <f>YEAR(cukier[[#This Row],[data]])</f>
        <v>2008</v>
      </c>
      <c r="E762" s="3">
        <f>VLOOKUP(D762, cennik__25[#All], 2, 0)</f>
        <v>2.15</v>
      </c>
      <c r="F762" s="3">
        <f>cukier[[#This Row],[cena]]*cukier[[#This Row],[ilosc sprzedanego cukru kg]]</f>
        <v>118.25</v>
      </c>
      <c r="G762" s="3"/>
    </row>
    <row r="763" spans="1:7" x14ac:dyDescent="0.35">
      <c r="A763" s="1">
        <v>39674</v>
      </c>
      <c r="B763" s="2" t="s">
        <v>71</v>
      </c>
      <c r="C763">
        <v>107</v>
      </c>
      <c r="D763">
        <f>YEAR(cukier[[#This Row],[data]])</f>
        <v>2008</v>
      </c>
      <c r="E763" s="3">
        <f>VLOOKUP(D763, cennik__25[#All], 2, 0)</f>
        <v>2.15</v>
      </c>
      <c r="F763" s="3">
        <f>cukier[[#This Row],[cena]]*cukier[[#This Row],[ilosc sprzedanego cukru kg]]</f>
        <v>230.04999999999998</v>
      </c>
      <c r="G763" s="3"/>
    </row>
    <row r="764" spans="1:7" x14ac:dyDescent="0.35">
      <c r="A764" s="1">
        <v>39676</v>
      </c>
      <c r="B764" s="2" t="s">
        <v>71</v>
      </c>
      <c r="C764">
        <v>127</v>
      </c>
      <c r="D764">
        <f>YEAR(cukier[[#This Row],[data]])</f>
        <v>2008</v>
      </c>
      <c r="E764" s="3">
        <f>VLOOKUP(D764, cennik__25[#All], 2, 0)</f>
        <v>2.15</v>
      </c>
      <c r="F764" s="3">
        <f>cukier[[#This Row],[cena]]*cukier[[#This Row],[ilosc sprzedanego cukru kg]]</f>
        <v>273.05</v>
      </c>
      <c r="G764" s="3"/>
    </row>
    <row r="765" spans="1:7" x14ac:dyDescent="0.35">
      <c r="A765" s="1">
        <v>39679</v>
      </c>
      <c r="B765" s="2" t="s">
        <v>175</v>
      </c>
      <c r="C765">
        <v>122</v>
      </c>
      <c r="D765">
        <f>YEAR(cukier[[#This Row],[data]])</f>
        <v>2008</v>
      </c>
      <c r="E765" s="3">
        <f>VLOOKUP(D765, cennik__25[#All], 2, 0)</f>
        <v>2.15</v>
      </c>
      <c r="F765" s="3">
        <f>cukier[[#This Row],[cena]]*cukier[[#This Row],[ilosc sprzedanego cukru kg]]</f>
        <v>262.3</v>
      </c>
      <c r="G765" s="3"/>
    </row>
    <row r="766" spans="1:7" x14ac:dyDescent="0.35">
      <c r="A766" s="1">
        <v>39679</v>
      </c>
      <c r="B766" s="2" t="s">
        <v>20</v>
      </c>
      <c r="C766">
        <v>107</v>
      </c>
      <c r="D766">
        <f>YEAR(cukier[[#This Row],[data]])</f>
        <v>2008</v>
      </c>
      <c r="E766" s="3">
        <f>VLOOKUP(D766, cennik__25[#All], 2, 0)</f>
        <v>2.15</v>
      </c>
      <c r="F766" s="3">
        <f>cukier[[#This Row],[cena]]*cukier[[#This Row],[ilosc sprzedanego cukru kg]]</f>
        <v>230.04999999999998</v>
      </c>
      <c r="G766" s="3"/>
    </row>
    <row r="767" spans="1:7" x14ac:dyDescent="0.35">
      <c r="A767" s="1">
        <v>39681</v>
      </c>
      <c r="B767" s="2" t="s">
        <v>24</v>
      </c>
      <c r="C767">
        <v>113</v>
      </c>
      <c r="D767">
        <f>YEAR(cukier[[#This Row],[data]])</f>
        <v>2008</v>
      </c>
      <c r="E767" s="3">
        <f>VLOOKUP(D767, cennik__25[#All], 2, 0)</f>
        <v>2.15</v>
      </c>
      <c r="F767" s="3">
        <f>cukier[[#This Row],[cena]]*cukier[[#This Row],[ilosc sprzedanego cukru kg]]</f>
        <v>242.95</v>
      </c>
      <c r="G767" s="3"/>
    </row>
    <row r="768" spans="1:7" x14ac:dyDescent="0.35">
      <c r="A768" s="1">
        <v>39681</v>
      </c>
      <c r="B768" s="2" t="s">
        <v>9</v>
      </c>
      <c r="C768">
        <v>297</v>
      </c>
      <c r="D768">
        <f>YEAR(cukier[[#This Row],[data]])</f>
        <v>2008</v>
      </c>
      <c r="E768" s="3">
        <f>VLOOKUP(D768, cennik__25[#All], 2, 0)</f>
        <v>2.15</v>
      </c>
      <c r="F768" s="3">
        <f>cukier[[#This Row],[cena]]*cukier[[#This Row],[ilosc sprzedanego cukru kg]]</f>
        <v>638.54999999999995</v>
      </c>
      <c r="G768" s="3"/>
    </row>
    <row r="769" spans="1:7" x14ac:dyDescent="0.35">
      <c r="A769" s="1">
        <v>39682</v>
      </c>
      <c r="B769" s="2" t="s">
        <v>46</v>
      </c>
      <c r="C769">
        <v>14</v>
      </c>
      <c r="D769">
        <f>YEAR(cukier[[#This Row],[data]])</f>
        <v>2008</v>
      </c>
      <c r="E769" s="3">
        <f>VLOOKUP(D769, cennik__25[#All], 2, 0)</f>
        <v>2.15</v>
      </c>
      <c r="F769" s="3">
        <f>cukier[[#This Row],[cena]]*cukier[[#This Row],[ilosc sprzedanego cukru kg]]</f>
        <v>30.099999999999998</v>
      </c>
      <c r="G769" s="3"/>
    </row>
    <row r="770" spans="1:7" x14ac:dyDescent="0.35">
      <c r="A770" s="1">
        <v>39684</v>
      </c>
      <c r="B770" s="2" t="s">
        <v>54</v>
      </c>
      <c r="C770">
        <v>188</v>
      </c>
      <c r="D770">
        <f>YEAR(cukier[[#This Row],[data]])</f>
        <v>2008</v>
      </c>
      <c r="E770" s="3">
        <f>VLOOKUP(D770, cennik__25[#All], 2, 0)</f>
        <v>2.15</v>
      </c>
      <c r="F770" s="3">
        <f>cukier[[#This Row],[cena]]*cukier[[#This Row],[ilosc sprzedanego cukru kg]]</f>
        <v>404.2</v>
      </c>
      <c r="G770" s="3"/>
    </row>
    <row r="771" spans="1:7" x14ac:dyDescent="0.35">
      <c r="A771" s="1">
        <v>39686</v>
      </c>
      <c r="B771" s="2" t="s">
        <v>153</v>
      </c>
      <c r="C771">
        <v>11</v>
      </c>
      <c r="D771">
        <f>YEAR(cukier[[#This Row],[data]])</f>
        <v>2008</v>
      </c>
      <c r="E771" s="3">
        <f>VLOOKUP(D771, cennik__25[#All], 2, 0)</f>
        <v>2.15</v>
      </c>
      <c r="F771" s="3">
        <f>cukier[[#This Row],[cena]]*cukier[[#This Row],[ilosc sprzedanego cukru kg]]</f>
        <v>23.65</v>
      </c>
      <c r="G771" s="3"/>
    </row>
    <row r="772" spans="1:7" x14ac:dyDescent="0.35">
      <c r="A772" s="1">
        <v>39689</v>
      </c>
      <c r="B772" s="2" t="s">
        <v>30</v>
      </c>
      <c r="C772">
        <v>105</v>
      </c>
      <c r="D772">
        <f>YEAR(cukier[[#This Row],[data]])</f>
        <v>2008</v>
      </c>
      <c r="E772" s="3">
        <f>VLOOKUP(D772, cennik__25[#All], 2, 0)</f>
        <v>2.15</v>
      </c>
      <c r="F772" s="3">
        <f>cukier[[#This Row],[cena]]*cukier[[#This Row],[ilosc sprzedanego cukru kg]]</f>
        <v>225.75</v>
      </c>
      <c r="G772" s="3"/>
    </row>
    <row r="773" spans="1:7" x14ac:dyDescent="0.35">
      <c r="A773" s="1">
        <v>39690</v>
      </c>
      <c r="B773" s="2" t="s">
        <v>162</v>
      </c>
      <c r="C773">
        <v>18</v>
      </c>
      <c r="D773">
        <f>YEAR(cukier[[#This Row],[data]])</f>
        <v>2008</v>
      </c>
      <c r="E773" s="3">
        <f>VLOOKUP(D773, cennik__25[#All], 2, 0)</f>
        <v>2.15</v>
      </c>
      <c r="F773" s="3">
        <f>cukier[[#This Row],[cena]]*cukier[[#This Row],[ilosc sprzedanego cukru kg]]</f>
        <v>38.699999999999996</v>
      </c>
      <c r="G773" s="3"/>
    </row>
    <row r="774" spans="1:7" x14ac:dyDescent="0.35">
      <c r="A774" s="1">
        <v>39690</v>
      </c>
      <c r="B774" s="2" t="s">
        <v>9</v>
      </c>
      <c r="C774">
        <v>418</v>
      </c>
      <c r="D774">
        <f>YEAR(cukier[[#This Row],[data]])</f>
        <v>2008</v>
      </c>
      <c r="E774" s="3">
        <f>VLOOKUP(D774, cennik__25[#All], 2, 0)</f>
        <v>2.15</v>
      </c>
      <c r="F774" s="3">
        <f>cukier[[#This Row],[cena]]*cukier[[#This Row],[ilosc sprzedanego cukru kg]]</f>
        <v>898.69999999999993</v>
      </c>
      <c r="G774" s="3"/>
    </row>
    <row r="775" spans="1:7" x14ac:dyDescent="0.35">
      <c r="A775" s="1">
        <v>39691</v>
      </c>
      <c r="B775" s="2" t="s">
        <v>176</v>
      </c>
      <c r="C775">
        <v>4</v>
      </c>
      <c r="D775">
        <f>YEAR(cukier[[#This Row],[data]])</f>
        <v>2008</v>
      </c>
      <c r="E775" s="3">
        <f>VLOOKUP(D775, cennik__25[#All], 2, 0)</f>
        <v>2.15</v>
      </c>
      <c r="F775" s="3">
        <f>cukier[[#This Row],[cena]]*cukier[[#This Row],[ilosc sprzedanego cukru kg]]</f>
        <v>8.6</v>
      </c>
      <c r="G775" s="3"/>
    </row>
    <row r="776" spans="1:7" x14ac:dyDescent="0.35">
      <c r="A776" s="1">
        <v>39691</v>
      </c>
      <c r="B776" s="2" t="s">
        <v>126</v>
      </c>
      <c r="C776">
        <v>5</v>
      </c>
      <c r="D776">
        <f>YEAR(cukier[[#This Row],[data]])</f>
        <v>2008</v>
      </c>
      <c r="E776" s="3">
        <f>VLOOKUP(D776, cennik__25[#All], 2, 0)</f>
        <v>2.15</v>
      </c>
      <c r="F776" s="3">
        <f>cukier[[#This Row],[cena]]*cukier[[#This Row],[ilosc sprzedanego cukru kg]]</f>
        <v>10.75</v>
      </c>
      <c r="G776" s="3"/>
    </row>
    <row r="777" spans="1:7" x14ac:dyDescent="0.35">
      <c r="A777" s="1">
        <v>39692</v>
      </c>
      <c r="B777" s="2" t="s">
        <v>104</v>
      </c>
      <c r="C777">
        <v>346</v>
      </c>
      <c r="D777">
        <f>YEAR(cukier[[#This Row],[data]])</f>
        <v>2008</v>
      </c>
      <c r="E777" s="3">
        <f>VLOOKUP(D777, cennik__25[#All], 2, 0)</f>
        <v>2.15</v>
      </c>
      <c r="F777" s="3">
        <f>cukier[[#This Row],[cena]]*cukier[[#This Row],[ilosc sprzedanego cukru kg]]</f>
        <v>743.9</v>
      </c>
      <c r="G777" s="3"/>
    </row>
    <row r="778" spans="1:7" x14ac:dyDescent="0.35">
      <c r="A778" s="1">
        <v>39694</v>
      </c>
      <c r="B778" s="2" t="s">
        <v>11</v>
      </c>
      <c r="C778">
        <v>417</v>
      </c>
      <c r="D778">
        <f>YEAR(cukier[[#This Row],[data]])</f>
        <v>2008</v>
      </c>
      <c r="E778" s="3">
        <f>VLOOKUP(D778, cennik__25[#All], 2, 0)</f>
        <v>2.15</v>
      </c>
      <c r="F778" s="3">
        <f>cukier[[#This Row],[cena]]*cukier[[#This Row],[ilosc sprzedanego cukru kg]]</f>
        <v>896.55</v>
      </c>
      <c r="G778" s="3"/>
    </row>
    <row r="779" spans="1:7" x14ac:dyDescent="0.35">
      <c r="A779" s="1">
        <v>39696</v>
      </c>
      <c r="B779" s="2" t="s">
        <v>125</v>
      </c>
      <c r="C779">
        <v>35</v>
      </c>
      <c r="D779">
        <f>YEAR(cukier[[#This Row],[data]])</f>
        <v>2008</v>
      </c>
      <c r="E779" s="3">
        <f>VLOOKUP(D779, cennik__25[#All], 2, 0)</f>
        <v>2.15</v>
      </c>
      <c r="F779" s="3">
        <f>cukier[[#This Row],[cena]]*cukier[[#This Row],[ilosc sprzedanego cukru kg]]</f>
        <v>75.25</v>
      </c>
      <c r="G779" s="3"/>
    </row>
    <row r="780" spans="1:7" x14ac:dyDescent="0.35">
      <c r="A780" s="1">
        <v>39696</v>
      </c>
      <c r="B780" s="2" t="s">
        <v>5</v>
      </c>
      <c r="C780">
        <v>6</v>
      </c>
      <c r="D780">
        <f>YEAR(cukier[[#This Row],[data]])</f>
        <v>2008</v>
      </c>
      <c r="E780" s="3">
        <f>VLOOKUP(D780, cennik__25[#All], 2, 0)</f>
        <v>2.15</v>
      </c>
      <c r="F780" s="3">
        <f>cukier[[#This Row],[cena]]*cukier[[#This Row],[ilosc sprzedanego cukru kg]]</f>
        <v>12.899999999999999</v>
      </c>
      <c r="G780" s="3"/>
    </row>
    <row r="781" spans="1:7" x14ac:dyDescent="0.35">
      <c r="A781" s="1">
        <v>39697</v>
      </c>
      <c r="B781" s="2" t="s">
        <v>52</v>
      </c>
      <c r="C781">
        <v>322</v>
      </c>
      <c r="D781">
        <f>YEAR(cukier[[#This Row],[data]])</f>
        <v>2008</v>
      </c>
      <c r="E781" s="3">
        <f>VLOOKUP(D781, cennik__25[#All], 2, 0)</f>
        <v>2.15</v>
      </c>
      <c r="F781" s="3">
        <f>cukier[[#This Row],[cena]]*cukier[[#This Row],[ilosc sprzedanego cukru kg]]</f>
        <v>692.3</v>
      </c>
      <c r="G781" s="3"/>
    </row>
    <row r="782" spans="1:7" x14ac:dyDescent="0.35">
      <c r="A782" s="1">
        <v>39697</v>
      </c>
      <c r="B782" s="2" t="s">
        <v>39</v>
      </c>
      <c r="C782">
        <v>150</v>
      </c>
      <c r="D782">
        <f>YEAR(cukier[[#This Row],[data]])</f>
        <v>2008</v>
      </c>
      <c r="E782" s="3">
        <f>VLOOKUP(D782, cennik__25[#All], 2, 0)</f>
        <v>2.15</v>
      </c>
      <c r="F782" s="3">
        <f>cukier[[#This Row],[cena]]*cukier[[#This Row],[ilosc sprzedanego cukru kg]]</f>
        <v>322.5</v>
      </c>
      <c r="G782" s="3"/>
    </row>
    <row r="783" spans="1:7" x14ac:dyDescent="0.35">
      <c r="A783" s="1">
        <v>39698</v>
      </c>
      <c r="B783" s="2" t="s">
        <v>16</v>
      </c>
      <c r="C783">
        <v>492</v>
      </c>
      <c r="D783">
        <f>YEAR(cukier[[#This Row],[data]])</f>
        <v>2008</v>
      </c>
      <c r="E783" s="3">
        <f>VLOOKUP(D783, cennik__25[#All], 2, 0)</f>
        <v>2.15</v>
      </c>
      <c r="F783" s="3">
        <f>cukier[[#This Row],[cena]]*cukier[[#This Row],[ilosc sprzedanego cukru kg]]</f>
        <v>1057.8</v>
      </c>
      <c r="G783" s="3"/>
    </row>
    <row r="784" spans="1:7" x14ac:dyDescent="0.35">
      <c r="A784" s="1">
        <v>39702</v>
      </c>
      <c r="B784" s="2" t="s">
        <v>20</v>
      </c>
      <c r="C784">
        <v>93</v>
      </c>
      <c r="D784">
        <f>YEAR(cukier[[#This Row],[data]])</f>
        <v>2008</v>
      </c>
      <c r="E784" s="3">
        <f>VLOOKUP(D784, cennik__25[#All], 2, 0)</f>
        <v>2.15</v>
      </c>
      <c r="F784" s="3">
        <f>cukier[[#This Row],[cena]]*cukier[[#This Row],[ilosc sprzedanego cukru kg]]</f>
        <v>199.95</v>
      </c>
      <c r="G784" s="3"/>
    </row>
    <row r="785" spans="1:7" x14ac:dyDescent="0.35">
      <c r="A785" s="1">
        <v>39705</v>
      </c>
      <c r="B785" s="2" t="s">
        <v>63</v>
      </c>
      <c r="C785">
        <v>64</v>
      </c>
      <c r="D785">
        <f>YEAR(cukier[[#This Row],[data]])</f>
        <v>2008</v>
      </c>
      <c r="E785" s="3">
        <f>VLOOKUP(D785, cennik__25[#All], 2, 0)</f>
        <v>2.15</v>
      </c>
      <c r="F785" s="3">
        <f>cukier[[#This Row],[cena]]*cukier[[#This Row],[ilosc sprzedanego cukru kg]]</f>
        <v>137.6</v>
      </c>
      <c r="G785" s="3"/>
    </row>
    <row r="786" spans="1:7" x14ac:dyDescent="0.35">
      <c r="A786" s="1">
        <v>39705</v>
      </c>
      <c r="B786" s="2" t="s">
        <v>91</v>
      </c>
      <c r="C786">
        <v>7</v>
      </c>
      <c r="D786">
        <f>YEAR(cukier[[#This Row],[data]])</f>
        <v>2008</v>
      </c>
      <c r="E786" s="3">
        <f>VLOOKUP(D786, cennik__25[#All], 2, 0)</f>
        <v>2.15</v>
      </c>
      <c r="F786" s="3">
        <f>cukier[[#This Row],[cena]]*cukier[[#This Row],[ilosc sprzedanego cukru kg]]</f>
        <v>15.049999999999999</v>
      </c>
      <c r="G786" s="3"/>
    </row>
    <row r="787" spans="1:7" x14ac:dyDescent="0.35">
      <c r="A787" s="1">
        <v>39705</v>
      </c>
      <c r="B787" s="2" t="s">
        <v>20</v>
      </c>
      <c r="C787">
        <v>90</v>
      </c>
      <c r="D787">
        <f>YEAR(cukier[[#This Row],[data]])</f>
        <v>2008</v>
      </c>
      <c r="E787" s="3">
        <f>VLOOKUP(D787, cennik__25[#All], 2, 0)</f>
        <v>2.15</v>
      </c>
      <c r="F787" s="3">
        <f>cukier[[#This Row],[cena]]*cukier[[#This Row],[ilosc sprzedanego cukru kg]]</f>
        <v>193.5</v>
      </c>
      <c r="G787" s="3"/>
    </row>
    <row r="788" spans="1:7" x14ac:dyDescent="0.35">
      <c r="A788" s="1">
        <v>39712</v>
      </c>
      <c r="B788" s="2" t="s">
        <v>52</v>
      </c>
      <c r="C788">
        <v>136</v>
      </c>
      <c r="D788">
        <f>YEAR(cukier[[#This Row],[data]])</f>
        <v>2008</v>
      </c>
      <c r="E788" s="3">
        <f>VLOOKUP(D788, cennik__25[#All], 2, 0)</f>
        <v>2.15</v>
      </c>
      <c r="F788" s="3">
        <f>cukier[[#This Row],[cena]]*cukier[[#This Row],[ilosc sprzedanego cukru kg]]</f>
        <v>292.39999999999998</v>
      </c>
      <c r="G788" s="3"/>
    </row>
    <row r="789" spans="1:7" x14ac:dyDescent="0.35">
      <c r="A789" s="1">
        <v>39713</v>
      </c>
      <c r="B789" s="2" t="s">
        <v>21</v>
      </c>
      <c r="C789">
        <v>104</v>
      </c>
      <c r="D789">
        <f>YEAR(cukier[[#This Row],[data]])</f>
        <v>2008</v>
      </c>
      <c r="E789" s="3">
        <f>VLOOKUP(D789, cennik__25[#All], 2, 0)</f>
        <v>2.15</v>
      </c>
      <c r="F789" s="3">
        <f>cukier[[#This Row],[cena]]*cukier[[#This Row],[ilosc sprzedanego cukru kg]]</f>
        <v>223.6</v>
      </c>
      <c r="G789" s="3"/>
    </row>
    <row r="790" spans="1:7" x14ac:dyDescent="0.35">
      <c r="A790" s="1">
        <v>39713</v>
      </c>
      <c r="B790" s="2" t="s">
        <v>152</v>
      </c>
      <c r="C790">
        <v>1</v>
      </c>
      <c r="D790">
        <f>YEAR(cukier[[#This Row],[data]])</f>
        <v>2008</v>
      </c>
      <c r="E790" s="3">
        <f>VLOOKUP(D790, cennik__25[#All], 2, 0)</f>
        <v>2.15</v>
      </c>
      <c r="F790" s="3">
        <f>cukier[[#This Row],[cena]]*cukier[[#This Row],[ilosc sprzedanego cukru kg]]</f>
        <v>2.15</v>
      </c>
      <c r="G790" s="3"/>
    </row>
    <row r="791" spans="1:7" x14ac:dyDescent="0.35">
      <c r="A791" s="1">
        <v>39714</v>
      </c>
      <c r="B791" s="2" t="s">
        <v>33</v>
      </c>
      <c r="C791">
        <v>52</v>
      </c>
      <c r="D791">
        <f>YEAR(cukier[[#This Row],[data]])</f>
        <v>2008</v>
      </c>
      <c r="E791" s="3">
        <f>VLOOKUP(D791, cennik__25[#All], 2, 0)</f>
        <v>2.15</v>
      </c>
      <c r="F791" s="3">
        <f>cukier[[#This Row],[cena]]*cukier[[#This Row],[ilosc sprzedanego cukru kg]]</f>
        <v>111.8</v>
      </c>
      <c r="G791" s="3"/>
    </row>
    <row r="792" spans="1:7" x14ac:dyDescent="0.35">
      <c r="A792" s="1">
        <v>39714</v>
      </c>
      <c r="B792" s="2" t="s">
        <v>47</v>
      </c>
      <c r="C792">
        <v>203</v>
      </c>
      <c r="D792">
        <f>YEAR(cukier[[#This Row],[data]])</f>
        <v>2008</v>
      </c>
      <c r="E792" s="3">
        <f>VLOOKUP(D792, cennik__25[#All], 2, 0)</f>
        <v>2.15</v>
      </c>
      <c r="F792" s="3">
        <f>cukier[[#This Row],[cena]]*cukier[[#This Row],[ilosc sprzedanego cukru kg]]</f>
        <v>436.45</v>
      </c>
      <c r="G792" s="3"/>
    </row>
    <row r="793" spans="1:7" x14ac:dyDescent="0.35">
      <c r="A793" s="1">
        <v>39716</v>
      </c>
      <c r="B793" s="2" t="s">
        <v>32</v>
      </c>
      <c r="C793">
        <v>183</v>
      </c>
      <c r="D793">
        <f>YEAR(cukier[[#This Row],[data]])</f>
        <v>2008</v>
      </c>
      <c r="E793" s="3">
        <f>VLOOKUP(D793, cennik__25[#All], 2, 0)</f>
        <v>2.15</v>
      </c>
      <c r="F793" s="3">
        <f>cukier[[#This Row],[cena]]*cukier[[#This Row],[ilosc sprzedanego cukru kg]]</f>
        <v>393.45</v>
      </c>
      <c r="G793" s="3"/>
    </row>
    <row r="794" spans="1:7" x14ac:dyDescent="0.35">
      <c r="A794" s="1">
        <v>39717</v>
      </c>
      <c r="B794" s="2" t="s">
        <v>63</v>
      </c>
      <c r="C794">
        <v>182</v>
      </c>
      <c r="D794">
        <f>YEAR(cukier[[#This Row],[data]])</f>
        <v>2008</v>
      </c>
      <c r="E794" s="3">
        <f>VLOOKUP(D794, cennik__25[#All], 2, 0)</f>
        <v>2.15</v>
      </c>
      <c r="F794" s="3">
        <f>cukier[[#This Row],[cena]]*cukier[[#This Row],[ilosc sprzedanego cukru kg]]</f>
        <v>391.3</v>
      </c>
      <c r="G794" s="3"/>
    </row>
    <row r="795" spans="1:7" x14ac:dyDescent="0.35">
      <c r="A795" s="1">
        <v>39719</v>
      </c>
      <c r="B795" s="2" t="s">
        <v>47</v>
      </c>
      <c r="C795">
        <v>383</v>
      </c>
      <c r="D795">
        <f>YEAR(cukier[[#This Row],[data]])</f>
        <v>2008</v>
      </c>
      <c r="E795" s="3">
        <f>VLOOKUP(D795, cennik__25[#All], 2, 0)</f>
        <v>2.15</v>
      </c>
      <c r="F795" s="3">
        <f>cukier[[#This Row],[cena]]*cukier[[#This Row],[ilosc sprzedanego cukru kg]]</f>
        <v>823.44999999999993</v>
      </c>
      <c r="G795" s="3"/>
    </row>
    <row r="796" spans="1:7" x14ac:dyDescent="0.35">
      <c r="A796" s="1">
        <v>39722</v>
      </c>
      <c r="B796" s="2" t="s">
        <v>24</v>
      </c>
      <c r="C796">
        <v>113</v>
      </c>
      <c r="D796">
        <f>YEAR(cukier[[#This Row],[data]])</f>
        <v>2008</v>
      </c>
      <c r="E796" s="3">
        <f>VLOOKUP(D796, cennik__25[#All], 2, 0)</f>
        <v>2.15</v>
      </c>
      <c r="F796" s="3">
        <f>cukier[[#This Row],[cena]]*cukier[[#This Row],[ilosc sprzedanego cukru kg]]</f>
        <v>242.95</v>
      </c>
      <c r="G796" s="3"/>
    </row>
    <row r="797" spans="1:7" x14ac:dyDescent="0.35">
      <c r="A797" s="1">
        <v>39722</v>
      </c>
      <c r="B797" s="2" t="s">
        <v>65</v>
      </c>
      <c r="C797">
        <v>154</v>
      </c>
      <c r="D797">
        <f>YEAR(cukier[[#This Row],[data]])</f>
        <v>2008</v>
      </c>
      <c r="E797" s="3">
        <f>VLOOKUP(D797, cennik__25[#All], 2, 0)</f>
        <v>2.15</v>
      </c>
      <c r="F797" s="3">
        <f>cukier[[#This Row],[cena]]*cukier[[#This Row],[ilosc sprzedanego cukru kg]]</f>
        <v>331.09999999999997</v>
      </c>
      <c r="G797" s="3"/>
    </row>
    <row r="798" spans="1:7" x14ac:dyDescent="0.35">
      <c r="A798" s="1">
        <v>39722</v>
      </c>
      <c r="B798" s="2" t="s">
        <v>38</v>
      </c>
      <c r="C798">
        <v>8</v>
      </c>
      <c r="D798">
        <f>YEAR(cukier[[#This Row],[data]])</f>
        <v>2008</v>
      </c>
      <c r="E798" s="3">
        <f>VLOOKUP(D798, cennik__25[#All], 2, 0)</f>
        <v>2.15</v>
      </c>
      <c r="F798" s="3">
        <f>cukier[[#This Row],[cena]]*cukier[[#This Row],[ilosc sprzedanego cukru kg]]</f>
        <v>17.2</v>
      </c>
      <c r="G798" s="3"/>
    </row>
    <row r="799" spans="1:7" x14ac:dyDescent="0.35">
      <c r="A799" s="1">
        <v>39725</v>
      </c>
      <c r="B799" s="2" t="s">
        <v>118</v>
      </c>
      <c r="C799">
        <v>5</v>
      </c>
      <c r="D799">
        <f>YEAR(cukier[[#This Row],[data]])</f>
        <v>2008</v>
      </c>
      <c r="E799" s="3">
        <f>VLOOKUP(D799, cennik__25[#All], 2, 0)</f>
        <v>2.15</v>
      </c>
      <c r="F799" s="3">
        <f>cukier[[#This Row],[cena]]*cukier[[#This Row],[ilosc sprzedanego cukru kg]]</f>
        <v>10.75</v>
      </c>
      <c r="G799" s="3"/>
    </row>
    <row r="800" spans="1:7" x14ac:dyDescent="0.35">
      <c r="A800" s="1">
        <v>39725</v>
      </c>
      <c r="B800" s="2" t="s">
        <v>44</v>
      </c>
      <c r="C800">
        <v>14</v>
      </c>
      <c r="D800">
        <f>YEAR(cukier[[#This Row],[data]])</f>
        <v>2008</v>
      </c>
      <c r="E800" s="3">
        <f>VLOOKUP(D800, cennik__25[#All], 2, 0)</f>
        <v>2.15</v>
      </c>
      <c r="F800" s="3">
        <f>cukier[[#This Row],[cena]]*cukier[[#This Row],[ilosc sprzedanego cukru kg]]</f>
        <v>30.099999999999998</v>
      </c>
      <c r="G800" s="3"/>
    </row>
    <row r="801" spans="1:7" x14ac:dyDescent="0.35">
      <c r="A801" s="1">
        <v>39727</v>
      </c>
      <c r="B801" s="2" t="s">
        <v>73</v>
      </c>
      <c r="C801">
        <v>27</v>
      </c>
      <c r="D801">
        <f>YEAR(cukier[[#This Row],[data]])</f>
        <v>2008</v>
      </c>
      <c r="E801" s="3">
        <f>VLOOKUP(D801, cennik__25[#All], 2, 0)</f>
        <v>2.15</v>
      </c>
      <c r="F801" s="3">
        <f>cukier[[#This Row],[cena]]*cukier[[#This Row],[ilosc sprzedanego cukru kg]]</f>
        <v>58.05</v>
      </c>
      <c r="G801" s="3"/>
    </row>
    <row r="802" spans="1:7" x14ac:dyDescent="0.35">
      <c r="A802" s="1">
        <v>39727</v>
      </c>
      <c r="B802" s="2" t="s">
        <v>10</v>
      </c>
      <c r="C802">
        <v>141</v>
      </c>
      <c r="D802">
        <f>YEAR(cukier[[#This Row],[data]])</f>
        <v>2008</v>
      </c>
      <c r="E802" s="3">
        <f>VLOOKUP(D802, cennik__25[#All], 2, 0)</f>
        <v>2.15</v>
      </c>
      <c r="F802" s="3">
        <f>cukier[[#This Row],[cena]]*cukier[[#This Row],[ilosc sprzedanego cukru kg]]</f>
        <v>303.14999999999998</v>
      </c>
      <c r="G802" s="3"/>
    </row>
    <row r="803" spans="1:7" x14ac:dyDescent="0.35">
      <c r="A803" s="1">
        <v>39729</v>
      </c>
      <c r="B803" s="2" t="s">
        <v>177</v>
      </c>
      <c r="C803">
        <v>14</v>
      </c>
      <c r="D803">
        <f>YEAR(cukier[[#This Row],[data]])</f>
        <v>2008</v>
      </c>
      <c r="E803" s="3">
        <f>VLOOKUP(D803, cennik__25[#All], 2, 0)</f>
        <v>2.15</v>
      </c>
      <c r="F803" s="3">
        <f>cukier[[#This Row],[cena]]*cukier[[#This Row],[ilosc sprzedanego cukru kg]]</f>
        <v>30.099999999999998</v>
      </c>
      <c r="G803" s="3"/>
    </row>
    <row r="804" spans="1:7" x14ac:dyDescent="0.35">
      <c r="A804" s="1">
        <v>39729</v>
      </c>
      <c r="B804" s="2" t="s">
        <v>33</v>
      </c>
      <c r="C804">
        <v>136</v>
      </c>
      <c r="D804">
        <f>YEAR(cukier[[#This Row],[data]])</f>
        <v>2008</v>
      </c>
      <c r="E804" s="3">
        <f>VLOOKUP(D804, cennik__25[#All], 2, 0)</f>
        <v>2.15</v>
      </c>
      <c r="F804" s="3">
        <f>cukier[[#This Row],[cena]]*cukier[[#This Row],[ilosc sprzedanego cukru kg]]</f>
        <v>292.39999999999998</v>
      </c>
      <c r="G804" s="3"/>
    </row>
    <row r="805" spans="1:7" x14ac:dyDescent="0.35">
      <c r="A805" s="1">
        <v>39729</v>
      </c>
      <c r="B805" s="2" t="s">
        <v>7</v>
      </c>
      <c r="C805">
        <v>378</v>
      </c>
      <c r="D805">
        <f>YEAR(cukier[[#This Row],[data]])</f>
        <v>2008</v>
      </c>
      <c r="E805" s="3">
        <f>VLOOKUP(D805, cennik__25[#All], 2, 0)</f>
        <v>2.15</v>
      </c>
      <c r="F805" s="3">
        <f>cukier[[#This Row],[cena]]*cukier[[#This Row],[ilosc sprzedanego cukru kg]]</f>
        <v>812.69999999999993</v>
      </c>
      <c r="G805" s="3"/>
    </row>
    <row r="806" spans="1:7" x14ac:dyDescent="0.35">
      <c r="A806" s="1">
        <v>39729</v>
      </c>
      <c r="B806" s="2" t="s">
        <v>161</v>
      </c>
      <c r="C806">
        <v>12</v>
      </c>
      <c r="D806">
        <f>YEAR(cukier[[#This Row],[data]])</f>
        <v>2008</v>
      </c>
      <c r="E806" s="3">
        <f>VLOOKUP(D806, cennik__25[#All], 2, 0)</f>
        <v>2.15</v>
      </c>
      <c r="F806" s="3">
        <f>cukier[[#This Row],[cena]]*cukier[[#This Row],[ilosc sprzedanego cukru kg]]</f>
        <v>25.799999999999997</v>
      </c>
      <c r="G806" s="3"/>
    </row>
    <row r="807" spans="1:7" x14ac:dyDescent="0.35">
      <c r="A807" s="1">
        <v>39732</v>
      </c>
      <c r="B807" s="2" t="s">
        <v>47</v>
      </c>
      <c r="C807">
        <v>284</v>
      </c>
      <c r="D807">
        <f>YEAR(cukier[[#This Row],[data]])</f>
        <v>2008</v>
      </c>
      <c r="E807" s="3">
        <f>VLOOKUP(D807, cennik__25[#All], 2, 0)</f>
        <v>2.15</v>
      </c>
      <c r="F807" s="3">
        <f>cukier[[#This Row],[cena]]*cukier[[#This Row],[ilosc sprzedanego cukru kg]]</f>
        <v>610.6</v>
      </c>
      <c r="G807" s="3"/>
    </row>
    <row r="808" spans="1:7" x14ac:dyDescent="0.35">
      <c r="A808" s="1">
        <v>39733</v>
      </c>
      <c r="B808" s="2" t="s">
        <v>21</v>
      </c>
      <c r="C808">
        <v>54</v>
      </c>
      <c r="D808">
        <f>YEAR(cukier[[#This Row],[data]])</f>
        <v>2008</v>
      </c>
      <c r="E808" s="3">
        <f>VLOOKUP(D808, cennik__25[#All], 2, 0)</f>
        <v>2.15</v>
      </c>
      <c r="F808" s="3">
        <f>cukier[[#This Row],[cena]]*cukier[[#This Row],[ilosc sprzedanego cukru kg]]</f>
        <v>116.1</v>
      </c>
      <c r="G808" s="3"/>
    </row>
    <row r="809" spans="1:7" x14ac:dyDescent="0.35">
      <c r="A809" s="1">
        <v>39733</v>
      </c>
      <c r="B809" s="2" t="s">
        <v>33</v>
      </c>
      <c r="C809">
        <v>51</v>
      </c>
      <c r="D809">
        <f>YEAR(cukier[[#This Row],[data]])</f>
        <v>2008</v>
      </c>
      <c r="E809" s="3">
        <f>VLOOKUP(D809, cennik__25[#All], 2, 0)</f>
        <v>2.15</v>
      </c>
      <c r="F809" s="3">
        <f>cukier[[#This Row],[cena]]*cukier[[#This Row],[ilosc sprzedanego cukru kg]]</f>
        <v>109.64999999999999</v>
      </c>
      <c r="G809" s="3"/>
    </row>
    <row r="810" spans="1:7" x14ac:dyDescent="0.35">
      <c r="A810" s="1">
        <v>39733</v>
      </c>
      <c r="B810" s="2" t="s">
        <v>57</v>
      </c>
      <c r="C810">
        <v>159</v>
      </c>
      <c r="D810">
        <f>YEAR(cukier[[#This Row],[data]])</f>
        <v>2008</v>
      </c>
      <c r="E810" s="3">
        <f>VLOOKUP(D810, cennik__25[#All], 2, 0)</f>
        <v>2.15</v>
      </c>
      <c r="F810" s="3">
        <f>cukier[[#This Row],[cena]]*cukier[[#This Row],[ilosc sprzedanego cukru kg]]</f>
        <v>341.84999999999997</v>
      </c>
      <c r="G810" s="3"/>
    </row>
    <row r="811" spans="1:7" x14ac:dyDescent="0.35">
      <c r="A811" s="1">
        <v>39738</v>
      </c>
      <c r="B811" s="2" t="s">
        <v>11</v>
      </c>
      <c r="C811">
        <v>351</v>
      </c>
      <c r="D811">
        <f>YEAR(cukier[[#This Row],[data]])</f>
        <v>2008</v>
      </c>
      <c r="E811" s="3">
        <f>VLOOKUP(D811, cennik__25[#All], 2, 0)</f>
        <v>2.15</v>
      </c>
      <c r="F811" s="3">
        <f>cukier[[#This Row],[cena]]*cukier[[#This Row],[ilosc sprzedanego cukru kg]]</f>
        <v>754.65</v>
      </c>
      <c r="G811" s="3"/>
    </row>
    <row r="812" spans="1:7" x14ac:dyDescent="0.35">
      <c r="A812" s="1">
        <v>39738</v>
      </c>
      <c r="B812" s="2" t="s">
        <v>24</v>
      </c>
      <c r="C812">
        <v>390</v>
      </c>
      <c r="D812">
        <f>YEAR(cukier[[#This Row],[data]])</f>
        <v>2008</v>
      </c>
      <c r="E812" s="3">
        <f>VLOOKUP(D812, cennik__25[#All], 2, 0)</f>
        <v>2.15</v>
      </c>
      <c r="F812" s="3">
        <f>cukier[[#This Row],[cena]]*cukier[[#This Row],[ilosc sprzedanego cukru kg]]</f>
        <v>838.5</v>
      </c>
      <c r="G812" s="3"/>
    </row>
    <row r="813" spans="1:7" x14ac:dyDescent="0.35">
      <c r="A813" s="1">
        <v>39738</v>
      </c>
      <c r="B813" s="2" t="s">
        <v>35</v>
      </c>
      <c r="C813">
        <v>4</v>
      </c>
      <c r="D813">
        <f>YEAR(cukier[[#This Row],[data]])</f>
        <v>2008</v>
      </c>
      <c r="E813" s="3">
        <f>VLOOKUP(D813, cennik__25[#All], 2, 0)</f>
        <v>2.15</v>
      </c>
      <c r="F813" s="3">
        <f>cukier[[#This Row],[cena]]*cukier[[#This Row],[ilosc sprzedanego cukru kg]]</f>
        <v>8.6</v>
      </c>
      <c r="G813" s="3"/>
    </row>
    <row r="814" spans="1:7" x14ac:dyDescent="0.35">
      <c r="A814" s="1">
        <v>39739</v>
      </c>
      <c r="B814" s="2" t="s">
        <v>37</v>
      </c>
      <c r="C814">
        <v>140</v>
      </c>
      <c r="D814">
        <f>YEAR(cukier[[#This Row],[data]])</f>
        <v>2008</v>
      </c>
      <c r="E814" s="3">
        <f>VLOOKUP(D814, cennik__25[#All], 2, 0)</f>
        <v>2.15</v>
      </c>
      <c r="F814" s="3">
        <f>cukier[[#This Row],[cena]]*cukier[[#This Row],[ilosc sprzedanego cukru kg]]</f>
        <v>301</v>
      </c>
      <c r="G814" s="3"/>
    </row>
    <row r="815" spans="1:7" x14ac:dyDescent="0.35">
      <c r="A815" s="1">
        <v>39740</v>
      </c>
      <c r="B815" s="2" t="s">
        <v>52</v>
      </c>
      <c r="C815">
        <v>125</v>
      </c>
      <c r="D815">
        <f>YEAR(cukier[[#This Row],[data]])</f>
        <v>2008</v>
      </c>
      <c r="E815" s="3">
        <f>VLOOKUP(D815, cennik__25[#All], 2, 0)</f>
        <v>2.15</v>
      </c>
      <c r="F815" s="3">
        <f>cukier[[#This Row],[cena]]*cukier[[#This Row],[ilosc sprzedanego cukru kg]]</f>
        <v>268.75</v>
      </c>
      <c r="G815" s="3"/>
    </row>
    <row r="816" spans="1:7" x14ac:dyDescent="0.35">
      <c r="A816" s="1">
        <v>39740</v>
      </c>
      <c r="B816" s="2" t="s">
        <v>68</v>
      </c>
      <c r="C816">
        <v>97</v>
      </c>
      <c r="D816">
        <f>YEAR(cukier[[#This Row],[data]])</f>
        <v>2008</v>
      </c>
      <c r="E816" s="3">
        <f>VLOOKUP(D816, cennik__25[#All], 2, 0)</f>
        <v>2.15</v>
      </c>
      <c r="F816" s="3">
        <f>cukier[[#This Row],[cena]]*cukier[[#This Row],[ilosc sprzedanego cukru kg]]</f>
        <v>208.54999999999998</v>
      </c>
      <c r="G816" s="3"/>
    </row>
    <row r="817" spans="1:7" x14ac:dyDescent="0.35">
      <c r="A817" s="1">
        <v>39743</v>
      </c>
      <c r="B817" s="2" t="s">
        <v>68</v>
      </c>
      <c r="C817">
        <v>190</v>
      </c>
      <c r="D817">
        <f>YEAR(cukier[[#This Row],[data]])</f>
        <v>2008</v>
      </c>
      <c r="E817" s="3">
        <f>VLOOKUP(D817, cennik__25[#All], 2, 0)</f>
        <v>2.15</v>
      </c>
      <c r="F817" s="3">
        <f>cukier[[#This Row],[cena]]*cukier[[#This Row],[ilosc sprzedanego cukru kg]]</f>
        <v>408.5</v>
      </c>
      <c r="G817" s="3"/>
    </row>
    <row r="818" spans="1:7" x14ac:dyDescent="0.35">
      <c r="A818" s="1">
        <v>39745</v>
      </c>
      <c r="B818" s="2" t="s">
        <v>16</v>
      </c>
      <c r="C818">
        <v>415</v>
      </c>
      <c r="D818">
        <f>YEAR(cukier[[#This Row],[data]])</f>
        <v>2008</v>
      </c>
      <c r="E818" s="3">
        <f>VLOOKUP(D818, cennik__25[#All], 2, 0)</f>
        <v>2.15</v>
      </c>
      <c r="F818" s="3">
        <f>cukier[[#This Row],[cena]]*cukier[[#This Row],[ilosc sprzedanego cukru kg]]</f>
        <v>892.25</v>
      </c>
      <c r="G818" s="3"/>
    </row>
    <row r="819" spans="1:7" x14ac:dyDescent="0.35">
      <c r="A819" s="1">
        <v>39747</v>
      </c>
      <c r="B819" s="2" t="s">
        <v>11</v>
      </c>
      <c r="C819">
        <v>269</v>
      </c>
      <c r="D819">
        <f>YEAR(cukier[[#This Row],[data]])</f>
        <v>2008</v>
      </c>
      <c r="E819" s="3">
        <f>VLOOKUP(D819, cennik__25[#All], 2, 0)</f>
        <v>2.15</v>
      </c>
      <c r="F819" s="3">
        <f>cukier[[#This Row],[cena]]*cukier[[#This Row],[ilosc sprzedanego cukru kg]]</f>
        <v>578.35</v>
      </c>
      <c r="G819" s="3"/>
    </row>
    <row r="820" spans="1:7" x14ac:dyDescent="0.35">
      <c r="A820" s="1">
        <v>39747</v>
      </c>
      <c r="B820" s="2" t="s">
        <v>142</v>
      </c>
      <c r="C820">
        <v>11</v>
      </c>
      <c r="D820">
        <f>YEAR(cukier[[#This Row],[data]])</f>
        <v>2008</v>
      </c>
      <c r="E820" s="3">
        <f>VLOOKUP(D820, cennik__25[#All], 2, 0)</f>
        <v>2.15</v>
      </c>
      <c r="F820" s="3">
        <f>cukier[[#This Row],[cena]]*cukier[[#This Row],[ilosc sprzedanego cukru kg]]</f>
        <v>23.65</v>
      </c>
      <c r="G820" s="3"/>
    </row>
    <row r="821" spans="1:7" x14ac:dyDescent="0.35">
      <c r="A821" s="1">
        <v>39747</v>
      </c>
      <c r="B821" s="2" t="s">
        <v>47</v>
      </c>
      <c r="C821">
        <v>162</v>
      </c>
      <c r="D821">
        <f>YEAR(cukier[[#This Row],[data]])</f>
        <v>2008</v>
      </c>
      <c r="E821" s="3">
        <f>VLOOKUP(D821, cennik__25[#All], 2, 0)</f>
        <v>2.15</v>
      </c>
      <c r="F821" s="3">
        <f>cukier[[#This Row],[cena]]*cukier[[#This Row],[ilosc sprzedanego cukru kg]]</f>
        <v>348.3</v>
      </c>
      <c r="G821" s="3"/>
    </row>
    <row r="822" spans="1:7" x14ac:dyDescent="0.35">
      <c r="A822" s="1">
        <v>39757</v>
      </c>
      <c r="B822" s="2" t="s">
        <v>20</v>
      </c>
      <c r="C822">
        <v>75</v>
      </c>
      <c r="D822">
        <f>YEAR(cukier[[#This Row],[data]])</f>
        <v>2008</v>
      </c>
      <c r="E822" s="3">
        <f>VLOOKUP(D822, cennik__25[#All], 2, 0)</f>
        <v>2.15</v>
      </c>
      <c r="F822" s="3">
        <f>cukier[[#This Row],[cena]]*cukier[[#This Row],[ilosc sprzedanego cukru kg]]</f>
        <v>161.25</v>
      </c>
      <c r="G822" s="3"/>
    </row>
    <row r="823" spans="1:7" x14ac:dyDescent="0.35">
      <c r="A823" s="1">
        <v>39759</v>
      </c>
      <c r="B823" s="2" t="s">
        <v>24</v>
      </c>
      <c r="C823">
        <v>358</v>
      </c>
      <c r="D823">
        <f>YEAR(cukier[[#This Row],[data]])</f>
        <v>2008</v>
      </c>
      <c r="E823" s="3">
        <f>VLOOKUP(D823, cennik__25[#All], 2, 0)</f>
        <v>2.15</v>
      </c>
      <c r="F823" s="3">
        <f>cukier[[#This Row],[cena]]*cukier[[#This Row],[ilosc sprzedanego cukru kg]]</f>
        <v>769.69999999999993</v>
      </c>
      <c r="G823" s="3"/>
    </row>
    <row r="824" spans="1:7" x14ac:dyDescent="0.35">
      <c r="A824" s="1">
        <v>39760</v>
      </c>
      <c r="B824" s="2" t="s">
        <v>10</v>
      </c>
      <c r="C824">
        <v>198</v>
      </c>
      <c r="D824">
        <f>YEAR(cukier[[#This Row],[data]])</f>
        <v>2008</v>
      </c>
      <c r="E824" s="3">
        <f>VLOOKUP(D824, cennik__25[#All], 2, 0)</f>
        <v>2.15</v>
      </c>
      <c r="F824" s="3">
        <f>cukier[[#This Row],[cena]]*cukier[[#This Row],[ilosc sprzedanego cukru kg]]</f>
        <v>425.7</v>
      </c>
      <c r="G824" s="3"/>
    </row>
    <row r="825" spans="1:7" x14ac:dyDescent="0.35">
      <c r="A825" s="1">
        <v>39763</v>
      </c>
      <c r="B825" s="2" t="s">
        <v>24</v>
      </c>
      <c r="C825">
        <v>189</v>
      </c>
      <c r="D825">
        <f>YEAR(cukier[[#This Row],[data]])</f>
        <v>2008</v>
      </c>
      <c r="E825" s="3">
        <f>VLOOKUP(D825, cennik__25[#All], 2, 0)</f>
        <v>2.15</v>
      </c>
      <c r="F825" s="3">
        <f>cukier[[#This Row],[cena]]*cukier[[#This Row],[ilosc sprzedanego cukru kg]]</f>
        <v>406.34999999999997</v>
      </c>
      <c r="G825" s="3"/>
    </row>
    <row r="826" spans="1:7" x14ac:dyDescent="0.35">
      <c r="A826" s="1">
        <v>39764</v>
      </c>
      <c r="B826" s="2" t="s">
        <v>26</v>
      </c>
      <c r="C826">
        <v>226</v>
      </c>
      <c r="D826">
        <f>YEAR(cukier[[#This Row],[data]])</f>
        <v>2008</v>
      </c>
      <c r="E826" s="3">
        <f>VLOOKUP(D826, cennik__25[#All], 2, 0)</f>
        <v>2.15</v>
      </c>
      <c r="F826" s="3">
        <f>cukier[[#This Row],[cena]]*cukier[[#This Row],[ilosc sprzedanego cukru kg]]</f>
        <v>485.9</v>
      </c>
      <c r="G826" s="3"/>
    </row>
    <row r="827" spans="1:7" x14ac:dyDescent="0.35">
      <c r="A827" s="1">
        <v>39765</v>
      </c>
      <c r="B827" s="2" t="s">
        <v>57</v>
      </c>
      <c r="C827">
        <v>94</v>
      </c>
      <c r="D827">
        <f>YEAR(cukier[[#This Row],[data]])</f>
        <v>2008</v>
      </c>
      <c r="E827" s="3">
        <f>VLOOKUP(D827, cennik__25[#All], 2, 0)</f>
        <v>2.15</v>
      </c>
      <c r="F827" s="3">
        <f>cukier[[#This Row],[cena]]*cukier[[#This Row],[ilosc sprzedanego cukru kg]]</f>
        <v>202.1</v>
      </c>
      <c r="G827" s="3"/>
    </row>
    <row r="828" spans="1:7" x14ac:dyDescent="0.35">
      <c r="A828" s="1">
        <v>39770</v>
      </c>
      <c r="B828" s="2" t="s">
        <v>52</v>
      </c>
      <c r="C828">
        <v>401</v>
      </c>
      <c r="D828">
        <f>YEAR(cukier[[#This Row],[data]])</f>
        <v>2008</v>
      </c>
      <c r="E828" s="3">
        <f>VLOOKUP(D828, cennik__25[#All], 2, 0)</f>
        <v>2.15</v>
      </c>
      <c r="F828" s="3">
        <f>cukier[[#This Row],[cena]]*cukier[[#This Row],[ilosc sprzedanego cukru kg]]</f>
        <v>862.15</v>
      </c>
      <c r="G828" s="3"/>
    </row>
    <row r="829" spans="1:7" x14ac:dyDescent="0.35">
      <c r="A829" s="1">
        <v>39771</v>
      </c>
      <c r="B829" s="2" t="s">
        <v>71</v>
      </c>
      <c r="C829">
        <v>52</v>
      </c>
      <c r="D829">
        <f>YEAR(cukier[[#This Row],[data]])</f>
        <v>2008</v>
      </c>
      <c r="E829" s="3">
        <f>VLOOKUP(D829, cennik__25[#All], 2, 0)</f>
        <v>2.15</v>
      </c>
      <c r="F829" s="3">
        <f>cukier[[#This Row],[cena]]*cukier[[#This Row],[ilosc sprzedanego cukru kg]]</f>
        <v>111.8</v>
      </c>
      <c r="G829" s="3"/>
    </row>
    <row r="830" spans="1:7" x14ac:dyDescent="0.35">
      <c r="A830" s="1">
        <v>39772</v>
      </c>
      <c r="B830" s="2" t="s">
        <v>14</v>
      </c>
      <c r="C830">
        <v>189</v>
      </c>
      <c r="D830">
        <f>YEAR(cukier[[#This Row],[data]])</f>
        <v>2008</v>
      </c>
      <c r="E830" s="3">
        <f>VLOOKUP(D830, cennik__25[#All], 2, 0)</f>
        <v>2.15</v>
      </c>
      <c r="F830" s="3">
        <f>cukier[[#This Row],[cena]]*cukier[[#This Row],[ilosc sprzedanego cukru kg]]</f>
        <v>406.34999999999997</v>
      </c>
      <c r="G830" s="3"/>
    </row>
    <row r="831" spans="1:7" x14ac:dyDescent="0.35">
      <c r="A831" s="1">
        <v>39774</v>
      </c>
      <c r="B831" s="2" t="s">
        <v>19</v>
      </c>
      <c r="C831">
        <v>201</v>
      </c>
      <c r="D831">
        <f>YEAR(cukier[[#This Row],[data]])</f>
        <v>2008</v>
      </c>
      <c r="E831" s="3">
        <f>VLOOKUP(D831, cennik__25[#All], 2, 0)</f>
        <v>2.15</v>
      </c>
      <c r="F831" s="3">
        <f>cukier[[#This Row],[cena]]*cukier[[#This Row],[ilosc sprzedanego cukru kg]]</f>
        <v>432.15</v>
      </c>
      <c r="G831" s="3"/>
    </row>
    <row r="832" spans="1:7" x14ac:dyDescent="0.35">
      <c r="A832" s="1">
        <v>39775</v>
      </c>
      <c r="B832" s="2" t="s">
        <v>24</v>
      </c>
      <c r="C832">
        <v>235</v>
      </c>
      <c r="D832">
        <f>YEAR(cukier[[#This Row],[data]])</f>
        <v>2008</v>
      </c>
      <c r="E832" s="3">
        <f>VLOOKUP(D832, cennik__25[#All], 2, 0)</f>
        <v>2.15</v>
      </c>
      <c r="F832" s="3">
        <f>cukier[[#This Row],[cena]]*cukier[[#This Row],[ilosc sprzedanego cukru kg]]</f>
        <v>505.25</v>
      </c>
      <c r="G832" s="3"/>
    </row>
    <row r="833" spans="1:7" x14ac:dyDescent="0.35">
      <c r="A833" s="1">
        <v>39776</v>
      </c>
      <c r="B833" s="2" t="s">
        <v>57</v>
      </c>
      <c r="C833">
        <v>78</v>
      </c>
      <c r="D833">
        <f>YEAR(cukier[[#This Row],[data]])</f>
        <v>2008</v>
      </c>
      <c r="E833" s="3">
        <f>VLOOKUP(D833, cennik__25[#All], 2, 0)</f>
        <v>2.15</v>
      </c>
      <c r="F833" s="3">
        <f>cukier[[#This Row],[cena]]*cukier[[#This Row],[ilosc sprzedanego cukru kg]]</f>
        <v>167.7</v>
      </c>
      <c r="G833" s="3"/>
    </row>
    <row r="834" spans="1:7" x14ac:dyDescent="0.35">
      <c r="A834" s="1">
        <v>39776</v>
      </c>
      <c r="B834" s="2" t="s">
        <v>128</v>
      </c>
      <c r="C834">
        <v>13</v>
      </c>
      <c r="D834">
        <f>YEAR(cukier[[#This Row],[data]])</f>
        <v>2008</v>
      </c>
      <c r="E834" s="3">
        <f>VLOOKUP(D834, cennik__25[#All], 2, 0)</f>
        <v>2.15</v>
      </c>
      <c r="F834" s="3">
        <f>cukier[[#This Row],[cena]]*cukier[[#This Row],[ilosc sprzedanego cukru kg]]</f>
        <v>27.95</v>
      </c>
      <c r="G834" s="3"/>
    </row>
    <row r="835" spans="1:7" x14ac:dyDescent="0.35">
      <c r="A835" s="1">
        <v>39776</v>
      </c>
      <c r="B835" s="2" t="s">
        <v>22</v>
      </c>
      <c r="C835">
        <v>196</v>
      </c>
      <c r="D835">
        <f>YEAR(cukier[[#This Row],[data]])</f>
        <v>2008</v>
      </c>
      <c r="E835" s="3">
        <f>VLOOKUP(D835, cennik__25[#All], 2, 0)</f>
        <v>2.15</v>
      </c>
      <c r="F835" s="3">
        <f>cukier[[#This Row],[cena]]*cukier[[#This Row],[ilosc sprzedanego cukru kg]]</f>
        <v>421.4</v>
      </c>
      <c r="G835" s="3"/>
    </row>
    <row r="836" spans="1:7" x14ac:dyDescent="0.35">
      <c r="A836" s="1">
        <v>39780</v>
      </c>
      <c r="B836" s="2" t="s">
        <v>72</v>
      </c>
      <c r="C836">
        <v>11</v>
      </c>
      <c r="D836">
        <f>YEAR(cukier[[#This Row],[data]])</f>
        <v>2008</v>
      </c>
      <c r="E836" s="3">
        <f>VLOOKUP(D836, cennik__25[#All], 2, 0)</f>
        <v>2.15</v>
      </c>
      <c r="F836" s="3">
        <f>cukier[[#This Row],[cena]]*cukier[[#This Row],[ilosc sprzedanego cukru kg]]</f>
        <v>23.65</v>
      </c>
      <c r="G836" s="3"/>
    </row>
    <row r="837" spans="1:7" x14ac:dyDescent="0.35">
      <c r="A837" s="1">
        <v>39780</v>
      </c>
      <c r="B837" s="2" t="s">
        <v>178</v>
      </c>
      <c r="C837">
        <v>17</v>
      </c>
      <c r="D837">
        <f>YEAR(cukier[[#This Row],[data]])</f>
        <v>2008</v>
      </c>
      <c r="E837" s="3">
        <f>VLOOKUP(D837, cennik__25[#All], 2, 0)</f>
        <v>2.15</v>
      </c>
      <c r="F837" s="3">
        <f>cukier[[#This Row],[cena]]*cukier[[#This Row],[ilosc sprzedanego cukru kg]]</f>
        <v>36.549999999999997</v>
      </c>
      <c r="G837" s="3"/>
    </row>
    <row r="838" spans="1:7" x14ac:dyDescent="0.35">
      <c r="A838" s="1">
        <v>39781</v>
      </c>
      <c r="B838" s="2" t="s">
        <v>49</v>
      </c>
      <c r="C838">
        <v>4</v>
      </c>
      <c r="D838">
        <f>YEAR(cukier[[#This Row],[data]])</f>
        <v>2008</v>
      </c>
      <c r="E838" s="3">
        <f>VLOOKUP(D838, cennik__25[#All], 2, 0)</f>
        <v>2.15</v>
      </c>
      <c r="F838" s="3">
        <f>cukier[[#This Row],[cena]]*cukier[[#This Row],[ilosc sprzedanego cukru kg]]</f>
        <v>8.6</v>
      </c>
      <c r="G838" s="3"/>
    </row>
    <row r="839" spans="1:7" x14ac:dyDescent="0.35">
      <c r="A839" s="1">
        <v>39785</v>
      </c>
      <c r="B839" s="2" t="s">
        <v>56</v>
      </c>
      <c r="C839">
        <v>17</v>
      </c>
      <c r="D839">
        <f>YEAR(cukier[[#This Row],[data]])</f>
        <v>2008</v>
      </c>
      <c r="E839" s="3">
        <f>VLOOKUP(D839, cennik__25[#All], 2, 0)</f>
        <v>2.15</v>
      </c>
      <c r="F839" s="3">
        <f>cukier[[#This Row],[cena]]*cukier[[#This Row],[ilosc sprzedanego cukru kg]]</f>
        <v>36.549999999999997</v>
      </c>
      <c r="G839" s="3"/>
    </row>
    <row r="840" spans="1:7" x14ac:dyDescent="0.35">
      <c r="A840" s="1">
        <v>39785</v>
      </c>
      <c r="B840" s="2" t="s">
        <v>179</v>
      </c>
      <c r="C840">
        <v>1</v>
      </c>
      <c r="D840">
        <f>YEAR(cukier[[#This Row],[data]])</f>
        <v>2008</v>
      </c>
      <c r="E840" s="3">
        <f>VLOOKUP(D840, cennik__25[#All], 2, 0)</f>
        <v>2.15</v>
      </c>
      <c r="F840" s="3">
        <f>cukier[[#This Row],[cena]]*cukier[[#This Row],[ilosc sprzedanego cukru kg]]</f>
        <v>2.15</v>
      </c>
      <c r="G840" s="3"/>
    </row>
    <row r="841" spans="1:7" x14ac:dyDescent="0.35">
      <c r="A841" s="1">
        <v>39790</v>
      </c>
      <c r="B841" s="2" t="s">
        <v>15</v>
      </c>
      <c r="C841">
        <v>6</v>
      </c>
      <c r="D841">
        <f>YEAR(cukier[[#This Row],[data]])</f>
        <v>2008</v>
      </c>
      <c r="E841" s="3">
        <f>VLOOKUP(D841, cennik__25[#All], 2, 0)</f>
        <v>2.15</v>
      </c>
      <c r="F841" s="3">
        <f>cukier[[#This Row],[cena]]*cukier[[#This Row],[ilosc sprzedanego cukru kg]]</f>
        <v>12.899999999999999</v>
      </c>
      <c r="G841" s="3"/>
    </row>
    <row r="842" spans="1:7" x14ac:dyDescent="0.35">
      <c r="A842" s="1">
        <v>39790</v>
      </c>
      <c r="B842" s="2" t="s">
        <v>9</v>
      </c>
      <c r="C842">
        <v>496</v>
      </c>
      <c r="D842">
        <f>YEAR(cukier[[#This Row],[data]])</f>
        <v>2008</v>
      </c>
      <c r="E842" s="3">
        <f>VLOOKUP(D842, cennik__25[#All], 2, 0)</f>
        <v>2.15</v>
      </c>
      <c r="F842" s="3">
        <f>cukier[[#This Row],[cena]]*cukier[[#This Row],[ilosc sprzedanego cukru kg]]</f>
        <v>1066.3999999999999</v>
      </c>
      <c r="G842" s="3"/>
    </row>
    <row r="843" spans="1:7" x14ac:dyDescent="0.35">
      <c r="A843" s="1">
        <v>39794</v>
      </c>
      <c r="B843" s="2" t="s">
        <v>7</v>
      </c>
      <c r="C843">
        <v>363</v>
      </c>
      <c r="D843">
        <f>YEAR(cukier[[#This Row],[data]])</f>
        <v>2008</v>
      </c>
      <c r="E843" s="3">
        <f>VLOOKUP(D843, cennik__25[#All], 2, 0)</f>
        <v>2.15</v>
      </c>
      <c r="F843" s="3">
        <f>cukier[[#This Row],[cena]]*cukier[[#This Row],[ilosc sprzedanego cukru kg]]</f>
        <v>780.44999999999993</v>
      </c>
      <c r="G843" s="3"/>
    </row>
    <row r="844" spans="1:7" x14ac:dyDescent="0.35">
      <c r="A844" s="1">
        <v>39797</v>
      </c>
      <c r="B844" s="2" t="s">
        <v>7</v>
      </c>
      <c r="C844">
        <v>491</v>
      </c>
      <c r="D844">
        <f>YEAR(cukier[[#This Row],[data]])</f>
        <v>2008</v>
      </c>
      <c r="E844" s="3">
        <f>VLOOKUP(D844, cennik__25[#All], 2, 0)</f>
        <v>2.15</v>
      </c>
      <c r="F844" s="3">
        <f>cukier[[#This Row],[cena]]*cukier[[#This Row],[ilosc sprzedanego cukru kg]]</f>
        <v>1055.6499999999999</v>
      </c>
      <c r="G844" s="3"/>
    </row>
    <row r="845" spans="1:7" x14ac:dyDescent="0.35">
      <c r="A845" s="1">
        <v>39797</v>
      </c>
      <c r="B845" s="2" t="s">
        <v>19</v>
      </c>
      <c r="C845">
        <v>369</v>
      </c>
      <c r="D845">
        <f>YEAR(cukier[[#This Row],[data]])</f>
        <v>2008</v>
      </c>
      <c r="E845" s="3">
        <f>VLOOKUP(D845, cennik__25[#All], 2, 0)</f>
        <v>2.15</v>
      </c>
      <c r="F845" s="3">
        <f>cukier[[#This Row],[cena]]*cukier[[#This Row],[ilosc sprzedanego cukru kg]]</f>
        <v>793.35</v>
      </c>
      <c r="G845" s="3"/>
    </row>
    <row r="846" spans="1:7" x14ac:dyDescent="0.35">
      <c r="A846" s="1">
        <v>39799</v>
      </c>
      <c r="B846" s="2" t="s">
        <v>68</v>
      </c>
      <c r="C846">
        <v>60</v>
      </c>
      <c r="D846">
        <f>YEAR(cukier[[#This Row],[data]])</f>
        <v>2008</v>
      </c>
      <c r="E846" s="3">
        <f>VLOOKUP(D846, cennik__25[#All], 2, 0)</f>
        <v>2.15</v>
      </c>
      <c r="F846" s="3">
        <f>cukier[[#This Row],[cena]]*cukier[[#This Row],[ilosc sprzedanego cukru kg]]</f>
        <v>129</v>
      </c>
      <c r="G846" s="3"/>
    </row>
    <row r="847" spans="1:7" x14ac:dyDescent="0.35">
      <c r="A847" s="1">
        <v>39800</v>
      </c>
      <c r="B847" s="2" t="s">
        <v>22</v>
      </c>
      <c r="C847">
        <v>35</v>
      </c>
      <c r="D847">
        <f>YEAR(cukier[[#This Row],[data]])</f>
        <v>2008</v>
      </c>
      <c r="E847" s="3">
        <f>VLOOKUP(D847, cennik__25[#All], 2, 0)</f>
        <v>2.15</v>
      </c>
      <c r="F847" s="3">
        <f>cukier[[#This Row],[cena]]*cukier[[#This Row],[ilosc sprzedanego cukru kg]]</f>
        <v>75.25</v>
      </c>
      <c r="G847" s="3"/>
    </row>
    <row r="848" spans="1:7" x14ac:dyDescent="0.35">
      <c r="A848" s="1">
        <v>39803</v>
      </c>
      <c r="B848" s="2" t="s">
        <v>9</v>
      </c>
      <c r="C848">
        <v>121</v>
      </c>
      <c r="D848">
        <f>YEAR(cukier[[#This Row],[data]])</f>
        <v>2008</v>
      </c>
      <c r="E848" s="3">
        <f>VLOOKUP(D848, cennik__25[#All], 2, 0)</f>
        <v>2.15</v>
      </c>
      <c r="F848" s="3">
        <f>cukier[[#This Row],[cena]]*cukier[[#This Row],[ilosc sprzedanego cukru kg]]</f>
        <v>260.14999999999998</v>
      </c>
      <c r="G848" s="3"/>
    </row>
    <row r="849" spans="1:7" x14ac:dyDescent="0.35">
      <c r="A849" s="1">
        <v>39803</v>
      </c>
      <c r="B849" s="2" t="s">
        <v>52</v>
      </c>
      <c r="C849">
        <v>442</v>
      </c>
      <c r="D849">
        <f>YEAR(cukier[[#This Row],[data]])</f>
        <v>2008</v>
      </c>
      <c r="E849" s="3">
        <f>VLOOKUP(D849, cennik__25[#All], 2, 0)</f>
        <v>2.15</v>
      </c>
      <c r="F849" s="3">
        <f>cukier[[#This Row],[cena]]*cukier[[#This Row],[ilosc sprzedanego cukru kg]]</f>
        <v>950.3</v>
      </c>
      <c r="G849" s="3"/>
    </row>
    <row r="850" spans="1:7" x14ac:dyDescent="0.35">
      <c r="A850" s="1">
        <v>39804</v>
      </c>
      <c r="B850" s="2" t="s">
        <v>9</v>
      </c>
      <c r="C850">
        <v>338</v>
      </c>
      <c r="D850">
        <f>YEAR(cukier[[#This Row],[data]])</f>
        <v>2008</v>
      </c>
      <c r="E850" s="3">
        <f>VLOOKUP(D850, cennik__25[#All], 2, 0)</f>
        <v>2.15</v>
      </c>
      <c r="F850" s="3">
        <f>cukier[[#This Row],[cena]]*cukier[[#This Row],[ilosc sprzedanego cukru kg]]</f>
        <v>726.69999999999993</v>
      </c>
      <c r="G850" s="3"/>
    </row>
    <row r="851" spans="1:7" x14ac:dyDescent="0.35">
      <c r="A851" s="1">
        <v>39805</v>
      </c>
      <c r="B851" s="2" t="s">
        <v>33</v>
      </c>
      <c r="C851">
        <v>94</v>
      </c>
      <c r="D851">
        <f>YEAR(cukier[[#This Row],[data]])</f>
        <v>2008</v>
      </c>
      <c r="E851" s="3">
        <f>VLOOKUP(D851, cennik__25[#All], 2, 0)</f>
        <v>2.15</v>
      </c>
      <c r="F851" s="3">
        <f>cukier[[#This Row],[cena]]*cukier[[#This Row],[ilosc sprzedanego cukru kg]]</f>
        <v>202.1</v>
      </c>
      <c r="G851" s="3"/>
    </row>
    <row r="852" spans="1:7" x14ac:dyDescent="0.35">
      <c r="A852" s="1">
        <v>39808</v>
      </c>
      <c r="B852" s="2" t="s">
        <v>3</v>
      </c>
      <c r="C852">
        <v>14</v>
      </c>
      <c r="D852">
        <f>YEAR(cukier[[#This Row],[data]])</f>
        <v>2008</v>
      </c>
      <c r="E852" s="3">
        <f>VLOOKUP(D852, cennik__25[#All], 2, 0)</f>
        <v>2.15</v>
      </c>
      <c r="F852" s="3">
        <f>cukier[[#This Row],[cena]]*cukier[[#This Row],[ilosc sprzedanego cukru kg]]</f>
        <v>30.099999999999998</v>
      </c>
      <c r="G852" s="3"/>
    </row>
    <row r="853" spans="1:7" x14ac:dyDescent="0.35">
      <c r="A853" s="1">
        <v>39809</v>
      </c>
      <c r="B853" s="2" t="s">
        <v>96</v>
      </c>
      <c r="C853">
        <v>2</v>
      </c>
      <c r="D853">
        <f>YEAR(cukier[[#This Row],[data]])</f>
        <v>2008</v>
      </c>
      <c r="E853" s="3">
        <f>VLOOKUP(D853, cennik__25[#All], 2, 0)</f>
        <v>2.15</v>
      </c>
      <c r="F853" s="3">
        <f>cukier[[#This Row],[cena]]*cukier[[#This Row],[ilosc sprzedanego cukru kg]]</f>
        <v>4.3</v>
      </c>
      <c r="G853" s="3"/>
    </row>
    <row r="854" spans="1:7" x14ac:dyDescent="0.35">
      <c r="A854" s="1">
        <v>39811</v>
      </c>
      <c r="B854" s="2" t="s">
        <v>16</v>
      </c>
      <c r="C854">
        <v>110</v>
      </c>
      <c r="D854">
        <f>YEAR(cukier[[#This Row],[data]])</f>
        <v>2008</v>
      </c>
      <c r="E854" s="3">
        <f>VLOOKUP(D854, cennik__25[#All], 2, 0)</f>
        <v>2.15</v>
      </c>
      <c r="F854" s="3">
        <f>cukier[[#This Row],[cena]]*cukier[[#This Row],[ilosc sprzedanego cukru kg]]</f>
        <v>236.5</v>
      </c>
      <c r="G854" s="3"/>
    </row>
    <row r="855" spans="1:7" x14ac:dyDescent="0.35">
      <c r="A855" s="1">
        <v>39812</v>
      </c>
      <c r="B855" s="2" t="s">
        <v>89</v>
      </c>
      <c r="C855">
        <v>18</v>
      </c>
      <c r="D855">
        <f>YEAR(cukier[[#This Row],[data]])</f>
        <v>2008</v>
      </c>
      <c r="E855" s="3">
        <f>VLOOKUP(D855, cennik__25[#All], 2, 0)</f>
        <v>2.15</v>
      </c>
      <c r="F855" s="3">
        <f>cukier[[#This Row],[cena]]*cukier[[#This Row],[ilosc sprzedanego cukru kg]]</f>
        <v>38.699999999999996</v>
      </c>
      <c r="G855" s="3"/>
    </row>
    <row r="856" spans="1:7" x14ac:dyDescent="0.35">
      <c r="A856" s="1">
        <v>39812</v>
      </c>
      <c r="B856" s="2" t="s">
        <v>149</v>
      </c>
      <c r="C856">
        <v>7</v>
      </c>
      <c r="D856">
        <f>YEAR(cukier[[#This Row],[data]])</f>
        <v>2008</v>
      </c>
      <c r="E856" s="3">
        <f>VLOOKUP(D856, cennik__25[#All], 2, 0)</f>
        <v>2.15</v>
      </c>
      <c r="F856" s="3">
        <f>cukier[[#This Row],[cena]]*cukier[[#This Row],[ilosc sprzedanego cukru kg]]</f>
        <v>15.049999999999999</v>
      </c>
      <c r="G856" s="3"/>
    </row>
    <row r="857" spans="1:7" x14ac:dyDescent="0.35">
      <c r="A857" s="1">
        <v>39814</v>
      </c>
      <c r="B857" s="2" t="s">
        <v>180</v>
      </c>
      <c r="C857">
        <v>2</v>
      </c>
      <c r="D857">
        <f>YEAR(cukier[[#This Row],[data]])</f>
        <v>2009</v>
      </c>
      <c r="E857" s="3">
        <f>VLOOKUP(D857, cennik__25[#All], 2, 0)</f>
        <v>2.13</v>
      </c>
      <c r="F857" s="3">
        <f>cukier[[#This Row],[cena]]*cukier[[#This Row],[ilosc sprzedanego cukru kg]]</f>
        <v>4.26</v>
      </c>
      <c r="G857" s="3"/>
    </row>
    <row r="858" spans="1:7" x14ac:dyDescent="0.35">
      <c r="A858" s="1">
        <v>39815</v>
      </c>
      <c r="B858" s="2" t="s">
        <v>39</v>
      </c>
      <c r="C858">
        <v>188</v>
      </c>
      <c r="D858">
        <f>YEAR(cukier[[#This Row],[data]])</f>
        <v>2009</v>
      </c>
      <c r="E858" s="3">
        <f>VLOOKUP(D858, cennik__25[#All], 2, 0)</f>
        <v>2.13</v>
      </c>
      <c r="F858" s="3">
        <f>cukier[[#This Row],[cena]]*cukier[[#This Row],[ilosc sprzedanego cukru kg]]</f>
        <v>400.44</v>
      </c>
      <c r="G858" s="3"/>
    </row>
    <row r="859" spans="1:7" x14ac:dyDescent="0.35">
      <c r="A859" s="1">
        <v>39819</v>
      </c>
      <c r="B859" s="2" t="s">
        <v>94</v>
      </c>
      <c r="C859">
        <v>11</v>
      </c>
      <c r="D859">
        <f>YEAR(cukier[[#This Row],[data]])</f>
        <v>2009</v>
      </c>
      <c r="E859" s="3">
        <f>VLOOKUP(D859, cennik__25[#All], 2, 0)</f>
        <v>2.13</v>
      </c>
      <c r="F859" s="3">
        <f>cukier[[#This Row],[cena]]*cukier[[#This Row],[ilosc sprzedanego cukru kg]]</f>
        <v>23.43</v>
      </c>
      <c r="G859" s="3"/>
    </row>
    <row r="860" spans="1:7" x14ac:dyDescent="0.35">
      <c r="A860" s="1">
        <v>39819</v>
      </c>
      <c r="B860" s="2" t="s">
        <v>16</v>
      </c>
      <c r="C860">
        <v>129</v>
      </c>
      <c r="D860">
        <f>YEAR(cukier[[#This Row],[data]])</f>
        <v>2009</v>
      </c>
      <c r="E860" s="3">
        <f>VLOOKUP(D860, cennik__25[#All], 2, 0)</f>
        <v>2.13</v>
      </c>
      <c r="F860" s="3">
        <f>cukier[[#This Row],[cena]]*cukier[[#This Row],[ilosc sprzedanego cukru kg]]</f>
        <v>274.77</v>
      </c>
      <c r="G860" s="3"/>
    </row>
    <row r="861" spans="1:7" x14ac:dyDescent="0.35">
      <c r="A861" s="1">
        <v>39819</v>
      </c>
      <c r="B861" s="2" t="s">
        <v>63</v>
      </c>
      <c r="C861">
        <v>117</v>
      </c>
      <c r="D861">
        <f>YEAR(cukier[[#This Row],[data]])</f>
        <v>2009</v>
      </c>
      <c r="E861" s="3">
        <f>VLOOKUP(D861, cennik__25[#All], 2, 0)</f>
        <v>2.13</v>
      </c>
      <c r="F861" s="3">
        <f>cukier[[#This Row],[cena]]*cukier[[#This Row],[ilosc sprzedanego cukru kg]]</f>
        <v>249.20999999999998</v>
      </c>
      <c r="G861" s="3"/>
    </row>
    <row r="862" spans="1:7" x14ac:dyDescent="0.35">
      <c r="A862" s="1">
        <v>39821</v>
      </c>
      <c r="B862" s="2" t="s">
        <v>84</v>
      </c>
      <c r="C862">
        <v>11</v>
      </c>
      <c r="D862">
        <f>YEAR(cukier[[#This Row],[data]])</f>
        <v>2009</v>
      </c>
      <c r="E862" s="3">
        <f>VLOOKUP(D862, cennik__25[#All], 2, 0)</f>
        <v>2.13</v>
      </c>
      <c r="F862" s="3">
        <f>cukier[[#This Row],[cena]]*cukier[[#This Row],[ilosc sprzedanego cukru kg]]</f>
        <v>23.43</v>
      </c>
      <c r="G862" s="3"/>
    </row>
    <row r="863" spans="1:7" x14ac:dyDescent="0.35">
      <c r="A863" s="1">
        <v>39823</v>
      </c>
      <c r="B863" s="2" t="s">
        <v>63</v>
      </c>
      <c r="C863">
        <v>186</v>
      </c>
      <c r="D863">
        <f>YEAR(cukier[[#This Row],[data]])</f>
        <v>2009</v>
      </c>
      <c r="E863" s="3">
        <f>VLOOKUP(D863, cennik__25[#All], 2, 0)</f>
        <v>2.13</v>
      </c>
      <c r="F863" s="3">
        <f>cukier[[#This Row],[cena]]*cukier[[#This Row],[ilosc sprzedanego cukru kg]]</f>
        <v>396.18</v>
      </c>
      <c r="G863" s="3"/>
    </row>
    <row r="864" spans="1:7" x14ac:dyDescent="0.35">
      <c r="A864" s="1">
        <v>39824</v>
      </c>
      <c r="B864" s="2" t="s">
        <v>20</v>
      </c>
      <c r="C864">
        <v>40</v>
      </c>
      <c r="D864">
        <f>YEAR(cukier[[#This Row],[data]])</f>
        <v>2009</v>
      </c>
      <c r="E864" s="3">
        <f>VLOOKUP(D864, cennik__25[#All], 2, 0)</f>
        <v>2.13</v>
      </c>
      <c r="F864" s="3">
        <f>cukier[[#This Row],[cena]]*cukier[[#This Row],[ilosc sprzedanego cukru kg]]</f>
        <v>85.199999999999989</v>
      </c>
      <c r="G864" s="3"/>
    </row>
    <row r="865" spans="1:7" x14ac:dyDescent="0.35">
      <c r="A865" s="1">
        <v>39829</v>
      </c>
      <c r="B865" s="2" t="s">
        <v>49</v>
      </c>
      <c r="C865">
        <v>6</v>
      </c>
      <c r="D865">
        <f>YEAR(cukier[[#This Row],[data]])</f>
        <v>2009</v>
      </c>
      <c r="E865" s="3">
        <f>VLOOKUP(D865, cennik__25[#All], 2, 0)</f>
        <v>2.13</v>
      </c>
      <c r="F865" s="3">
        <f>cukier[[#This Row],[cena]]*cukier[[#This Row],[ilosc sprzedanego cukru kg]]</f>
        <v>12.78</v>
      </c>
      <c r="G865" s="3"/>
    </row>
    <row r="866" spans="1:7" x14ac:dyDescent="0.35">
      <c r="A866" s="1">
        <v>39831</v>
      </c>
      <c r="B866" s="2" t="s">
        <v>57</v>
      </c>
      <c r="C866">
        <v>153</v>
      </c>
      <c r="D866">
        <f>YEAR(cukier[[#This Row],[data]])</f>
        <v>2009</v>
      </c>
      <c r="E866" s="3">
        <f>VLOOKUP(D866, cennik__25[#All], 2, 0)</f>
        <v>2.13</v>
      </c>
      <c r="F866" s="3">
        <f>cukier[[#This Row],[cena]]*cukier[[#This Row],[ilosc sprzedanego cukru kg]]</f>
        <v>325.89</v>
      </c>
      <c r="G866" s="3"/>
    </row>
    <row r="867" spans="1:7" x14ac:dyDescent="0.35">
      <c r="A867" s="1">
        <v>39832</v>
      </c>
      <c r="B867" s="2" t="s">
        <v>47</v>
      </c>
      <c r="C867">
        <v>163</v>
      </c>
      <c r="D867">
        <f>YEAR(cukier[[#This Row],[data]])</f>
        <v>2009</v>
      </c>
      <c r="E867" s="3">
        <f>VLOOKUP(D867, cennik__25[#All], 2, 0)</f>
        <v>2.13</v>
      </c>
      <c r="F867" s="3">
        <f>cukier[[#This Row],[cena]]*cukier[[#This Row],[ilosc sprzedanego cukru kg]]</f>
        <v>347.19</v>
      </c>
      <c r="G867" s="3"/>
    </row>
    <row r="868" spans="1:7" x14ac:dyDescent="0.35">
      <c r="A868" s="1">
        <v>39834</v>
      </c>
      <c r="B868" s="2" t="s">
        <v>181</v>
      </c>
      <c r="C868">
        <v>16</v>
      </c>
      <c r="D868">
        <f>YEAR(cukier[[#This Row],[data]])</f>
        <v>2009</v>
      </c>
      <c r="E868" s="3">
        <f>VLOOKUP(D868, cennik__25[#All], 2, 0)</f>
        <v>2.13</v>
      </c>
      <c r="F868" s="3">
        <f>cukier[[#This Row],[cena]]*cukier[[#This Row],[ilosc sprzedanego cukru kg]]</f>
        <v>34.08</v>
      </c>
      <c r="G868" s="3"/>
    </row>
    <row r="869" spans="1:7" x14ac:dyDescent="0.35">
      <c r="A869" s="1">
        <v>39835</v>
      </c>
      <c r="B869" s="2" t="s">
        <v>27</v>
      </c>
      <c r="C869">
        <v>161</v>
      </c>
      <c r="D869">
        <f>YEAR(cukier[[#This Row],[data]])</f>
        <v>2009</v>
      </c>
      <c r="E869" s="3">
        <f>VLOOKUP(D869, cennik__25[#All], 2, 0)</f>
        <v>2.13</v>
      </c>
      <c r="F869" s="3">
        <f>cukier[[#This Row],[cena]]*cukier[[#This Row],[ilosc sprzedanego cukru kg]]</f>
        <v>342.93</v>
      </c>
      <c r="G869" s="3"/>
    </row>
    <row r="870" spans="1:7" x14ac:dyDescent="0.35">
      <c r="A870" s="1">
        <v>39836</v>
      </c>
      <c r="B870" s="2" t="s">
        <v>182</v>
      </c>
      <c r="C870">
        <v>5</v>
      </c>
      <c r="D870">
        <f>YEAR(cukier[[#This Row],[data]])</f>
        <v>2009</v>
      </c>
      <c r="E870" s="3">
        <f>VLOOKUP(D870, cennik__25[#All], 2, 0)</f>
        <v>2.13</v>
      </c>
      <c r="F870" s="3">
        <f>cukier[[#This Row],[cena]]*cukier[[#This Row],[ilosc sprzedanego cukru kg]]</f>
        <v>10.649999999999999</v>
      </c>
      <c r="G870" s="3"/>
    </row>
    <row r="871" spans="1:7" x14ac:dyDescent="0.35">
      <c r="A871" s="1">
        <v>39839</v>
      </c>
      <c r="B871" s="2" t="s">
        <v>32</v>
      </c>
      <c r="C871">
        <v>200</v>
      </c>
      <c r="D871">
        <f>YEAR(cukier[[#This Row],[data]])</f>
        <v>2009</v>
      </c>
      <c r="E871" s="3">
        <f>VLOOKUP(D871, cennik__25[#All], 2, 0)</f>
        <v>2.13</v>
      </c>
      <c r="F871" s="3">
        <f>cukier[[#This Row],[cena]]*cukier[[#This Row],[ilosc sprzedanego cukru kg]]</f>
        <v>426</v>
      </c>
      <c r="G871" s="3"/>
    </row>
    <row r="872" spans="1:7" x14ac:dyDescent="0.35">
      <c r="A872" s="1">
        <v>39843</v>
      </c>
      <c r="B872" s="2" t="s">
        <v>183</v>
      </c>
      <c r="C872">
        <v>11</v>
      </c>
      <c r="D872">
        <f>YEAR(cukier[[#This Row],[data]])</f>
        <v>2009</v>
      </c>
      <c r="E872" s="3">
        <f>VLOOKUP(D872, cennik__25[#All], 2, 0)</f>
        <v>2.13</v>
      </c>
      <c r="F872" s="3">
        <f>cukier[[#This Row],[cena]]*cukier[[#This Row],[ilosc sprzedanego cukru kg]]</f>
        <v>23.43</v>
      </c>
      <c r="G872" s="3"/>
    </row>
    <row r="873" spans="1:7" x14ac:dyDescent="0.35">
      <c r="A873" s="1">
        <v>39847</v>
      </c>
      <c r="B873" s="2" t="s">
        <v>98</v>
      </c>
      <c r="C873">
        <v>14</v>
      </c>
      <c r="D873">
        <f>YEAR(cukier[[#This Row],[data]])</f>
        <v>2009</v>
      </c>
      <c r="E873" s="3">
        <f>VLOOKUP(D873, cennik__25[#All], 2, 0)</f>
        <v>2.13</v>
      </c>
      <c r="F873" s="3">
        <f>cukier[[#This Row],[cena]]*cukier[[#This Row],[ilosc sprzedanego cukru kg]]</f>
        <v>29.82</v>
      </c>
      <c r="G873" s="3"/>
    </row>
    <row r="874" spans="1:7" x14ac:dyDescent="0.35">
      <c r="A874" s="1">
        <v>39849</v>
      </c>
      <c r="B874" s="2" t="s">
        <v>9</v>
      </c>
      <c r="C874">
        <v>469</v>
      </c>
      <c r="D874">
        <f>YEAR(cukier[[#This Row],[data]])</f>
        <v>2009</v>
      </c>
      <c r="E874" s="3">
        <f>VLOOKUP(D874, cennik__25[#All], 2, 0)</f>
        <v>2.13</v>
      </c>
      <c r="F874" s="3">
        <f>cukier[[#This Row],[cena]]*cukier[[#This Row],[ilosc sprzedanego cukru kg]]</f>
        <v>998.96999999999991</v>
      </c>
      <c r="G874" s="3"/>
    </row>
    <row r="875" spans="1:7" x14ac:dyDescent="0.35">
      <c r="A875" s="1">
        <v>39853</v>
      </c>
      <c r="B875" s="2" t="s">
        <v>168</v>
      </c>
      <c r="C875">
        <v>11</v>
      </c>
      <c r="D875">
        <f>YEAR(cukier[[#This Row],[data]])</f>
        <v>2009</v>
      </c>
      <c r="E875" s="3">
        <f>VLOOKUP(D875, cennik__25[#All], 2, 0)</f>
        <v>2.13</v>
      </c>
      <c r="F875" s="3">
        <f>cukier[[#This Row],[cena]]*cukier[[#This Row],[ilosc sprzedanego cukru kg]]</f>
        <v>23.43</v>
      </c>
      <c r="G875" s="3"/>
    </row>
    <row r="876" spans="1:7" x14ac:dyDescent="0.35">
      <c r="A876" s="1">
        <v>39853</v>
      </c>
      <c r="B876" s="2" t="s">
        <v>16</v>
      </c>
      <c r="C876">
        <v>423</v>
      </c>
      <c r="D876">
        <f>YEAR(cukier[[#This Row],[data]])</f>
        <v>2009</v>
      </c>
      <c r="E876" s="3">
        <f>VLOOKUP(D876, cennik__25[#All], 2, 0)</f>
        <v>2.13</v>
      </c>
      <c r="F876" s="3">
        <f>cukier[[#This Row],[cena]]*cukier[[#This Row],[ilosc sprzedanego cukru kg]]</f>
        <v>900.99</v>
      </c>
      <c r="G876" s="3"/>
    </row>
    <row r="877" spans="1:7" x14ac:dyDescent="0.35">
      <c r="A877" s="1">
        <v>39853</v>
      </c>
      <c r="B877" s="2" t="s">
        <v>174</v>
      </c>
      <c r="C877">
        <v>9</v>
      </c>
      <c r="D877">
        <f>YEAR(cukier[[#This Row],[data]])</f>
        <v>2009</v>
      </c>
      <c r="E877" s="3">
        <f>VLOOKUP(D877, cennik__25[#All], 2, 0)</f>
        <v>2.13</v>
      </c>
      <c r="F877" s="3">
        <f>cukier[[#This Row],[cena]]*cukier[[#This Row],[ilosc sprzedanego cukru kg]]</f>
        <v>19.169999999999998</v>
      </c>
      <c r="G877" s="3"/>
    </row>
    <row r="878" spans="1:7" x14ac:dyDescent="0.35">
      <c r="A878" s="1">
        <v>39853</v>
      </c>
      <c r="B878" s="2" t="s">
        <v>70</v>
      </c>
      <c r="C878">
        <v>3</v>
      </c>
      <c r="D878">
        <f>YEAR(cukier[[#This Row],[data]])</f>
        <v>2009</v>
      </c>
      <c r="E878" s="3">
        <f>VLOOKUP(D878, cennik__25[#All], 2, 0)</f>
        <v>2.13</v>
      </c>
      <c r="F878" s="3">
        <f>cukier[[#This Row],[cena]]*cukier[[#This Row],[ilosc sprzedanego cukru kg]]</f>
        <v>6.39</v>
      </c>
      <c r="G878" s="3"/>
    </row>
    <row r="879" spans="1:7" x14ac:dyDescent="0.35">
      <c r="A879" s="1">
        <v>39854</v>
      </c>
      <c r="B879" s="2" t="s">
        <v>24</v>
      </c>
      <c r="C879">
        <v>186</v>
      </c>
      <c r="D879">
        <f>YEAR(cukier[[#This Row],[data]])</f>
        <v>2009</v>
      </c>
      <c r="E879" s="3">
        <f>VLOOKUP(D879, cennik__25[#All], 2, 0)</f>
        <v>2.13</v>
      </c>
      <c r="F879" s="3">
        <f>cukier[[#This Row],[cena]]*cukier[[#This Row],[ilosc sprzedanego cukru kg]]</f>
        <v>396.18</v>
      </c>
      <c r="G879" s="3"/>
    </row>
    <row r="880" spans="1:7" x14ac:dyDescent="0.35">
      <c r="A880" s="1">
        <v>39854</v>
      </c>
      <c r="B880" s="2" t="s">
        <v>9</v>
      </c>
      <c r="C880">
        <v>390</v>
      </c>
      <c r="D880">
        <f>YEAR(cukier[[#This Row],[data]])</f>
        <v>2009</v>
      </c>
      <c r="E880" s="3">
        <f>VLOOKUP(D880, cennik__25[#All], 2, 0)</f>
        <v>2.13</v>
      </c>
      <c r="F880" s="3">
        <f>cukier[[#This Row],[cena]]*cukier[[#This Row],[ilosc sprzedanego cukru kg]]</f>
        <v>830.69999999999993</v>
      </c>
      <c r="G880" s="3"/>
    </row>
    <row r="881" spans="1:7" x14ac:dyDescent="0.35">
      <c r="A881" s="1">
        <v>39855</v>
      </c>
      <c r="B881" s="2" t="s">
        <v>7</v>
      </c>
      <c r="C881">
        <v>445</v>
      </c>
      <c r="D881">
        <f>YEAR(cukier[[#This Row],[data]])</f>
        <v>2009</v>
      </c>
      <c r="E881" s="3">
        <f>VLOOKUP(D881, cennik__25[#All], 2, 0)</f>
        <v>2.13</v>
      </c>
      <c r="F881" s="3">
        <f>cukier[[#This Row],[cena]]*cukier[[#This Row],[ilosc sprzedanego cukru kg]]</f>
        <v>947.84999999999991</v>
      </c>
      <c r="G881" s="3"/>
    </row>
    <row r="882" spans="1:7" x14ac:dyDescent="0.35">
      <c r="A882" s="1">
        <v>39856</v>
      </c>
      <c r="B882" s="2" t="s">
        <v>52</v>
      </c>
      <c r="C882">
        <v>241</v>
      </c>
      <c r="D882">
        <f>YEAR(cukier[[#This Row],[data]])</f>
        <v>2009</v>
      </c>
      <c r="E882" s="3">
        <f>VLOOKUP(D882, cennik__25[#All], 2, 0)</f>
        <v>2.13</v>
      </c>
      <c r="F882" s="3">
        <f>cukier[[#This Row],[cena]]*cukier[[#This Row],[ilosc sprzedanego cukru kg]]</f>
        <v>513.32999999999993</v>
      </c>
      <c r="G882" s="3"/>
    </row>
    <row r="883" spans="1:7" x14ac:dyDescent="0.35">
      <c r="A883" s="1">
        <v>39856</v>
      </c>
      <c r="B883" s="2" t="s">
        <v>31</v>
      </c>
      <c r="C883">
        <v>3</v>
      </c>
      <c r="D883">
        <f>YEAR(cukier[[#This Row],[data]])</f>
        <v>2009</v>
      </c>
      <c r="E883" s="3">
        <f>VLOOKUP(D883, cennik__25[#All], 2, 0)</f>
        <v>2.13</v>
      </c>
      <c r="F883" s="3">
        <f>cukier[[#This Row],[cena]]*cukier[[#This Row],[ilosc sprzedanego cukru kg]]</f>
        <v>6.39</v>
      </c>
      <c r="G883" s="3"/>
    </row>
    <row r="884" spans="1:7" x14ac:dyDescent="0.35">
      <c r="A884" s="1">
        <v>39858</v>
      </c>
      <c r="B884" s="2" t="s">
        <v>25</v>
      </c>
      <c r="C884">
        <v>50</v>
      </c>
      <c r="D884">
        <f>YEAR(cukier[[#This Row],[data]])</f>
        <v>2009</v>
      </c>
      <c r="E884" s="3">
        <f>VLOOKUP(D884, cennik__25[#All], 2, 0)</f>
        <v>2.13</v>
      </c>
      <c r="F884" s="3">
        <f>cukier[[#This Row],[cena]]*cukier[[#This Row],[ilosc sprzedanego cukru kg]]</f>
        <v>106.5</v>
      </c>
      <c r="G884" s="3"/>
    </row>
    <row r="885" spans="1:7" x14ac:dyDescent="0.35">
      <c r="A885" s="1">
        <v>39859</v>
      </c>
      <c r="B885" s="2" t="s">
        <v>26</v>
      </c>
      <c r="C885">
        <v>284</v>
      </c>
      <c r="D885">
        <f>YEAR(cukier[[#This Row],[data]])</f>
        <v>2009</v>
      </c>
      <c r="E885" s="3">
        <f>VLOOKUP(D885, cennik__25[#All], 2, 0)</f>
        <v>2.13</v>
      </c>
      <c r="F885" s="3">
        <f>cukier[[#This Row],[cena]]*cukier[[#This Row],[ilosc sprzedanego cukru kg]]</f>
        <v>604.91999999999996</v>
      </c>
      <c r="G885" s="3"/>
    </row>
    <row r="886" spans="1:7" x14ac:dyDescent="0.35">
      <c r="A886" s="1">
        <v>39860</v>
      </c>
      <c r="B886" s="2" t="s">
        <v>11</v>
      </c>
      <c r="C886">
        <v>395</v>
      </c>
      <c r="D886">
        <f>YEAR(cukier[[#This Row],[data]])</f>
        <v>2009</v>
      </c>
      <c r="E886" s="3">
        <f>VLOOKUP(D886, cennik__25[#All], 2, 0)</f>
        <v>2.13</v>
      </c>
      <c r="F886" s="3">
        <f>cukier[[#This Row],[cena]]*cukier[[#This Row],[ilosc sprzedanego cukru kg]]</f>
        <v>841.34999999999991</v>
      </c>
      <c r="G886" s="3"/>
    </row>
    <row r="887" spans="1:7" x14ac:dyDescent="0.35">
      <c r="A887" s="1">
        <v>39862</v>
      </c>
      <c r="B887" s="2" t="s">
        <v>7</v>
      </c>
      <c r="C887">
        <v>290</v>
      </c>
      <c r="D887">
        <f>YEAR(cukier[[#This Row],[data]])</f>
        <v>2009</v>
      </c>
      <c r="E887" s="3">
        <f>VLOOKUP(D887, cennik__25[#All], 2, 0)</f>
        <v>2.13</v>
      </c>
      <c r="F887" s="3">
        <f>cukier[[#This Row],[cena]]*cukier[[#This Row],[ilosc sprzedanego cukru kg]]</f>
        <v>617.69999999999993</v>
      </c>
      <c r="G887" s="3"/>
    </row>
    <row r="888" spans="1:7" x14ac:dyDescent="0.35">
      <c r="A888" s="1">
        <v>39863</v>
      </c>
      <c r="B888" s="2" t="s">
        <v>24</v>
      </c>
      <c r="C888">
        <v>361</v>
      </c>
      <c r="D888">
        <f>YEAR(cukier[[#This Row],[data]])</f>
        <v>2009</v>
      </c>
      <c r="E888" s="3">
        <f>VLOOKUP(D888, cennik__25[#All], 2, 0)</f>
        <v>2.13</v>
      </c>
      <c r="F888" s="3">
        <f>cukier[[#This Row],[cena]]*cukier[[#This Row],[ilosc sprzedanego cukru kg]]</f>
        <v>768.93</v>
      </c>
      <c r="G888" s="3"/>
    </row>
    <row r="889" spans="1:7" x14ac:dyDescent="0.35">
      <c r="A889" s="1">
        <v>39865</v>
      </c>
      <c r="B889" s="2" t="s">
        <v>19</v>
      </c>
      <c r="C889">
        <v>355</v>
      </c>
      <c r="D889">
        <f>YEAR(cukier[[#This Row],[data]])</f>
        <v>2009</v>
      </c>
      <c r="E889" s="3">
        <f>VLOOKUP(D889, cennik__25[#All], 2, 0)</f>
        <v>2.13</v>
      </c>
      <c r="F889" s="3">
        <f>cukier[[#This Row],[cena]]*cukier[[#This Row],[ilosc sprzedanego cukru kg]]</f>
        <v>756.15</v>
      </c>
      <c r="G889" s="3"/>
    </row>
    <row r="890" spans="1:7" x14ac:dyDescent="0.35">
      <c r="A890" s="1">
        <v>39866</v>
      </c>
      <c r="B890" s="2" t="s">
        <v>184</v>
      </c>
      <c r="C890">
        <v>19</v>
      </c>
      <c r="D890">
        <f>YEAR(cukier[[#This Row],[data]])</f>
        <v>2009</v>
      </c>
      <c r="E890" s="3">
        <f>VLOOKUP(D890, cennik__25[#All], 2, 0)</f>
        <v>2.13</v>
      </c>
      <c r="F890" s="3">
        <f>cukier[[#This Row],[cena]]*cukier[[#This Row],[ilosc sprzedanego cukru kg]]</f>
        <v>40.47</v>
      </c>
      <c r="G890" s="3"/>
    </row>
    <row r="891" spans="1:7" x14ac:dyDescent="0.35">
      <c r="A891" s="1">
        <v>39868</v>
      </c>
      <c r="B891" s="2" t="s">
        <v>54</v>
      </c>
      <c r="C891">
        <v>32</v>
      </c>
      <c r="D891">
        <f>YEAR(cukier[[#This Row],[data]])</f>
        <v>2009</v>
      </c>
      <c r="E891" s="3">
        <f>VLOOKUP(D891, cennik__25[#All], 2, 0)</f>
        <v>2.13</v>
      </c>
      <c r="F891" s="3">
        <f>cukier[[#This Row],[cena]]*cukier[[#This Row],[ilosc sprzedanego cukru kg]]</f>
        <v>68.16</v>
      </c>
      <c r="G891" s="3"/>
    </row>
    <row r="892" spans="1:7" x14ac:dyDescent="0.35">
      <c r="A892" s="1">
        <v>39871</v>
      </c>
      <c r="B892" s="2" t="s">
        <v>148</v>
      </c>
      <c r="C892">
        <v>13</v>
      </c>
      <c r="D892">
        <f>YEAR(cukier[[#This Row],[data]])</f>
        <v>2009</v>
      </c>
      <c r="E892" s="3">
        <f>VLOOKUP(D892, cennik__25[#All], 2, 0)</f>
        <v>2.13</v>
      </c>
      <c r="F892" s="3">
        <f>cukier[[#This Row],[cena]]*cukier[[#This Row],[ilosc sprzedanego cukru kg]]</f>
        <v>27.689999999999998</v>
      </c>
      <c r="G892" s="3"/>
    </row>
    <row r="893" spans="1:7" x14ac:dyDescent="0.35">
      <c r="A893" s="1">
        <v>39871</v>
      </c>
      <c r="B893" s="2" t="s">
        <v>47</v>
      </c>
      <c r="C893">
        <v>156</v>
      </c>
      <c r="D893">
        <f>YEAR(cukier[[#This Row],[data]])</f>
        <v>2009</v>
      </c>
      <c r="E893" s="3">
        <f>VLOOKUP(D893, cennik__25[#All], 2, 0)</f>
        <v>2.13</v>
      </c>
      <c r="F893" s="3">
        <f>cukier[[#This Row],[cena]]*cukier[[#This Row],[ilosc sprzedanego cukru kg]]</f>
        <v>332.28</v>
      </c>
      <c r="G893" s="3"/>
    </row>
    <row r="894" spans="1:7" x14ac:dyDescent="0.35">
      <c r="A894" s="1">
        <v>39873</v>
      </c>
      <c r="B894" s="2" t="s">
        <v>185</v>
      </c>
      <c r="C894">
        <v>20</v>
      </c>
      <c r="D894">
        <f>YEAR(cukier[[#This Row],[data]])</f>
        <v>2009</v>
      </c>
      <c r="E894" s="3">
        <f>VLOOKUP(D894, cennik__25[#All], 2, 0)</f>
        <v>2.13</v>
      </c>
      <c r="F894" s="3">
        <f>cukier[[#This Row],[cena]]*cukier[[#This Row],[ilosc sprzedanego cukru kg]]</f>
        <v>42.599999999999994</v>
      </c>
      <c r="G894" s="3"/>
    </row>
    <row r="895" spans="1:7" x14ac:dyDescent="0.35">
      <c r="A895" s="1">
        <v>39874</v>
      </c>
      <c r="B895" s="2" t="s">
        <v>14</v>
      </c>
      <c r="C895">
        <v>112</v>
      </c>
      <c r="D895">
        <f>YEAR(cukier[[#This Row],[data]])</f>
        <v>2009</v>
      </c>
      <c r="E895" s="3">
        <f>VLOOKUP(D895, cennik__25[#All], 2, 0)</f>
        <v>2.13</v>
      </c>
      <c r="F895" s="3">
        <f>cukier[[#This Row],[cena]]*cukier[[#This Row],[ilosc sprzedanego cukru kg]]</f>
        <v>238.56</v>
      </c>
      <c r="G895" s="3"/>
    </row>
    <row r="896" spans="1:7" x14ac:dyDescent="0.35">
      <c r="A896" s="1">
        <v>39877</v>
      </c>
      <c r="B896" s="2" t="s">
        <v>9</v>
      </c>
      <c r="C896">
        <v>110</v>
      </c>
      <c r="D896">
        <f>YEAR(cukier[[#This Row],[data]])</f>
        <v>2009</v>
      </c>
      <c r="E896" s="3">
        <f>VLOOKUP(D896, cennik__25[#All], 2, 0)</f>
        <v>2.13</v>
      </c>
      <c r="F896" s="3">
        <f>cukier[[#This Row],[cena]]*cukier[[#This Row],[ilosc sprzedanego cukru kg]]</f>
        <v>234.29999999999998</v>
      </c>
      <c r="G896" s="3"/>
    </row>
    <row r="897" spans="1:7" x14ac:dyDescent="0.35">
      <c r="A897" s="1">
        <v>39878</v>
      </c>
      <c r="B897" s="2" t="s">
        <v>186</v>
      </c>
      <c r="C897">
        <v>4</v>
      </c>
      <c r="D897">
        <f>YEAR(cukier[[#This Row],[data]])</f>
        <v>2009</v>
      </c>
      <c r="E897" s="3">
        <f>VLOOKUP(D897, cennik__25[#All], 2, 0)</f>
        <v>2.13</v>
      </c>
      <c r="F897" s="3">
        <f>cukier[[#This Row],[cena]]*cukier[[#This Row],[ilosc sprzedanego cukru kg]]</f>
        <v>8.52</v>
      </c>
      <c r="G897" s="3"/>
    </row>
    <row r="898" spans="1:7" x14ac:dyDescent="0.35">
      <c r="A898" s="1">
        <v>39885</v>
      </c>
      <c r="B898" s="2" t="s">
        <v>135</v>
      </c>
      <c r="C898">
        <v>18</v>
      </c>
      <c r="D898">
        <f>YEAR(cukier[[#This Row],[data]])</f>
        <v>2009</v>
      </c>
      <c r="E898" s="3">
        <f>VLOOKUP(D898, cennik__25[#All], 2, 0)</f>
        <v>2.13</v>
      </c>
      <c r="F898" s="3">
        <f>cukier[[#This Row],[cena]]*cukier[[#This Row],[ilosc sprzedanego cukru kg]]</f>
        <v>38.339999999999996</v>
      </c>
      <c r="G898" s="3"/>
    </row>
    <row r="899" spans="1:7" x14ac:dyDescent="0.35">
      <c r="A899" s="1">
        <v>39889</v>
      </c>
      <c r="B899" s="2" t="s">
        <v>22</v>
      </c>
      <c r="C899">
        <v>60</v>
      </c>
      <c r="D899">
        <f>YEAR(cukier[[#This Row],[data]])</f>
        <v>2009</v>
      </c>
      <c r="E899" s="3">
        <f>VLOOKUP(D899, cennik__25[#All], 2, 0)</f>
        <v>2.13</v>
      </c>
      <c r="F899" s="3">
        <f>cukier[[#This Row],[cena]]*cukier[[#This Row],[ilosc sprzedanego cukru kg]]</f>
        <v>127.8</v>
      </c>
      <c r="G899" s="3"/>
    </row>
    <row r="900" spans="1:7" x14ac:dyDescent="0.35">
      <c r="A900" s="1">
        <v>39889</v>
      </c>
      <c r="B900" s="2" t="s">
        <v>90</v>
      </c>
      <c r="C900">
        <v>14</v>
      </c>
      <c r="D900">
        <f>YEAR(cukier[[#This Row],[data]])</f>
        <v>2009</v>
      </c>
      <c r="E900" s="3">
        <f>VLOOKUP(D900, cennik__25[#All], 2, 0)</f>
        <v>2.13</v>
      </c>
      <c r="F900" s="3">
        <f>cukier[[#This Row],[cena]]*cukier[[#This Row],[ilosc sprzedanego cukru kg]]</f>
        <v>29.82</v>
      </c>
      <c r="G900" s="3"/>
    </row>
    <row r="901" spans="1:7" x14ac:dyDescent="0.35">
      <c r="A901" s="1">
        <v>39889</v>
      </c>
      <c r="B901" s="2" t="s">
        <v>30</v>
      </c>
      <c r="C901">
        <v>24</v>
      </c>
      <c r="D901">
        <f>YEAR(cukier[[#This Row],[data]])</f>
        <v>2009</v>
      </c>
      <c r="E901" s="3">
        <f>VLOOKUP(D901, cennik__25[#All], 2, 0)</f>
        <v>2.13</v>
      </c>
      <c r="F901" s="3">
        <f>cukier[[#This Row],[cena]]*cukier[[#This Row],[ilosc sprzedanego cukru kg]]</f>
        <v>51.12</v>
      </c>
      <c r="G901" s="3"/>
    </row>
    <row r="902" spans="1:7" x14ac:dyDescent="0.35">
      <c r="A902" s="1">
        <v>39891</v>
      </c>
      <c r="B902" s="2" t="s">
        <v>24</v>
      </c>
      <c r="C902">
        <v>145</v>
      </c>
      <c r="D902">
        <f>YEAR(cukier[[#This Row],[data]])</f>
        <v>2009</v>
      </c>
      <c r="E902" s="3">
        <f>VLOOKUP(D902, cennik__25[#All], 2, 0)</f>
        <v>2.13</v>
      </c>
      <c r="F902" s="3">
        <f>cukier[[#This Row],[cena]]*cukier[[#This Row],[ilosc sprzedanego cukru kg]]</f>
        <v>308.84999999999997</v>
      </c>
      <c r="G902" s="3"/>
    </row>
    <row r="903" spans="1:7" x14ac:dyDescent="0.35">
      <c r="A903" s="1">
        <v>39891</v>
      </c>
      <c r="B903" s="2" t="s">
        <v>52</v>
      </c>
      <c r="C903">
        <v>393</v>
      </c>
      <c r="D903">
        <f>YEAR(cukier[[#This Row],[data]])</f>
        <v>2009</v>
      </c>
      <c r="E903" s="3">
        <f>VLOOKUP(D903, cennik__25[#All], 2, 0)</f>
        <v>2.13</v>
      </c>
      <c r="F903" s="3">
        <f>cukier[[#This Row],[cena]]*cukier[[#This Row],[ilosc sprzedanego cukru kg]]</f>
        <v>837.08999999999992</v>
      </c>
      <c r="G903" s="3"/>
    </row>
    <row r="904" spans="1:7" x14ac:dyDescent="0.35">
      <c r="A904" s="1">
        <v>39893</v>
      </c>
      <c r="B904" s="2" t="s">
        <v>30</v>
      </c>
      <c r="C904">
        <v>73</v>
      </c>
      <c r="D904">
        <f>YEAR(cukier[[#This Row],[data]])</f>
        <v>2009</v>
      </c>
      <c r="E904" s="3">
        <f>VLOOKUP(D904, cennik__25[#All], 2, 0)</f>
        <v>2.13</v>
      </c>
      <c r="F904" s="3">
        <f>cukier[[#This Row],[cena]]*cukier[[#This Row],[ilosc sprzedanego cukru kg]]</f>
        <v>155.48999999999998</v>
      </c>
      <c r="G904" s="3"/>
    </row>
    <row r="905" spans="1:7" x14ac:dyDescent="0.35">
      <c r="A905" s="1">
        <v>39893</v>
      </c>
      <c r="B905" s="2" t="s">
        <v>10</v>
      </c>
      <c r="C905">
        <v>136</v>
      </c>
      <c r="D905">
        <f>YEAR(cukier[[#This Row],[data]])</f>
        <v>2009</v>
      </c>
      <c r="E905" s="3">
        <f>VLOOKUP(D905, cennik__25[#All], 2, 0)</f>
        <v>2.13</v>
      </c>
      <c r="F905" s="3">
        <f>cukier[[#This Row],[cena]]*cukier[[#This Row],[ilosc sprzedanego cukru kg]]</f>
        <v>289.68</v>
      </c>
      <c r="G905" s="3"/>
    </row>
    <row r="906" spans="1:7" x14ac:dyDescent="0.35">
      <c r="A906" s="1">
        <v>39894</v>
      </c>
      <c r="B906" s="2" t="s">
        <v>47</v>
      </c>
      <c r="C906">
        <v>422</v>
      </c>
      <c r="D906">
        <f>YEAR(cukier[[#This Row],[data]])</f>
        <v>2009</v>
      </c>
      <c r="E906" s="3">
        <f>VLOOKUP(D906, cennik__25[#All], 2, 0)</f>
        <v>2.13</v>
      </c>
      <c r="F906" s="3">
        <f>cukier[[#This Row],[cena]]*cukier[[#This Row],[ilosc sprzedanego cukru kg]]</f>
        <v>898.8599999999999</v>
      </c>
      <c r="G906" s="3"/>
    </row>
    <row r="907" spans="1:7" x14ac:dyDescent="0.35">
      <c r="A907" s="1">
        <v>39895</v>
      </c>
      <c r="B907" s="2" t="s">
        <v>11</v>
      </c>
      <c r="C907">
        <v>187</v>
      </c>
      <c r="D907">
        <f>YEAR(cukier[[#This Row],[data]])</f>
        <v>2009</v>
      </c>
      <c r="E907" s="3">
        <f>VLOOKUP(D907, cennik__25[#All], 2, 0)</f>
        <v>2.13</v>
      </c>
      <c r="F907" s="3">
        <f>cukier[[#This Row],[cena]]*cukier[[#This Row],[ilosc sprzedanego cukru kg]]</f>
        <v>398.31</v>
      </c>
      <c r="G907" s="3"/>
    </row>
    <row r="908" spans="1:7" x14ac:dyDescent="0.35">
      <c r="A908" s="1">
        <v>39897</v>
      </c>
      <c r="B908" s="2" t="s">
        <v>20</v>
      </c>
      <c r="C908">
        <v>58</v>
      </c>
      <c r="D908">
        <f>YEAR(cukier[[#This Row],[data]])</f>
        <v>2009</v>
      </c>
      <c r="E908" s="3">
        <f>VLOOKUP(D908, cennik__25[#All], 2, 0)</f>
        <v>2.13</v>
      </c>
      <c r="F908" s="3">
        <f>cukier[[#This Row],[cena]]*cukier[[#This Row],[ilosc sprzedanego cukru kg]]</f>
        <v>123.53999999999999</v>
      </c>
      <c r="G908" s="3"/>
    </row>
    <row r="909" spans="1:7" x14ac:dyDescent="0.35">
      <c r="A909" s="1">
        <v>39898</v>
      </c>
      <c r="B909" s="2" t="s">
        <v>47</v>
      </c>
      <c r="C909">
        <v>436</v>
      </c>
      <c r="D909">
        <f>YEAR(cukier[[#This Row],[data]])</f>
        <v>2009</v>
      </c>
      <c r="E909" s="3">
        <f>VLOOKUP(D909, cennik__25[#All], 2, 0)</f>
        <v>2.13</v>
      </c>
      <c r="F909" s="3">
        <f>cukier[[#This Row],[cena]]*cukier[[#This Row],[ilosc sprzedanego cukru kg]]</f>
        <v>928.68</v>
      </c>
      <c r="G909" s="3"/>
    </row>
    <row r="910" spans="1:7" x14ac:dyDescent="0.35">
      <c r="A910" s="1">
        <v>39902</v>
      </c>
      <c r="B910" s="2" t="s">
        <v>16</v>
      </c>
      <c r="C910">
        <v>406</v>
      </c>
      <c r="D910">
        <f>YEAR(cukier[[#This Row],[data]])</f>
        <v>2009</v>
      </c>
      <c r="E910" s="3">
        <f>VLOOKUP(D910, cennik__25[#All], 2, 0)</f>
        <v>2.13</v>
      </c>
      <c r="F910" s="3">
        <f>cukier[[#This Row],[cena]]*cukier[[#This Row],[ilosc sprzedanego cukru kg]]</f>
        <v>864.78</v>
      </c>
      <c r="G910" s="3"/>
    </row>
    <row r="911" spans="1:7" x14ac:dyDescent="0.35">
      <c r="A911" s="1">
        <v>39904</v>
      </c>
      <c r="B911" s="2" t="s">
        <v>16</v>
      </c>
      <c r="C911">
        <v>108</v>
      </c>
      <c r="D911">
        <f>YEAR(cukier[[#This Row],[data]])</f>
        <v>2009</v>
      </c>
      <c r="E911" s="3">
        <f>VLOOKUP(D911, cennik__25[#All], 2, 0)</f>
        <v>2.13</v>
      </c>
      <c r="F911" s="3">
        <f>cukier[[#This Row],[cena]]*cukier[[#This Row],[ilosc sprzedanego cukru kg]]</f>
        <v>230.04</v>
      </c>
      <c r="G911" s="3"/>
    </row>
    <row r="912" spans="1:7" x14ac:dyDescent="0.35">
      <c r="A912" s="1">
        <v>39905</v>
      </c>
      <c r="B912" s="2" t="s">
        <v>144</v>
      </c>
      <c r="C912">
        <v>10</v>
      </c>
      <c r="D912">
        <f>YEAR(cukier[[#This Row],[data]])</f>
        <v>2009</v>
      </c>
      <c r="E912" s="3">
        <f>VLOOKUP(D912, cennik__25[#All], 2, 0)</f>
        <v>2.13</v>
      </c>
      <c r="F912" s="3">
        <f>cukier[[#This Row],[cena]]*cukier[[#This Row],[ilosc sprzedanego cukru kg]]</f>
        <v>21.299999999999997</v>
      </c>
      <c r="G912" s="3"/>
    </row>
    <row r="913" spans="1:7" x14ac:dyDescent="0.35">
      <c r="A913" s="1">
        <v>39906</v>
      </c>
      <c r="B913" s="2" t="s">
        <v>39</v>
      </c>
      <c r="C913">
        <v>153</v>
      </c>
      <c r="D913">
        <f>YEAR(cukier[[#This Row],[data]])</f>
        <v>2009</v>
      </c>
      <c r="E913" s="3">
        <f>VLOOKUP(D913, cennik__25[#All], 2, 0)</f>
        <v>2.13</v>
      </c>
      <c r="F913" s="3">
        <f>cukier[[#This Row],[cena]]*cukier[[#This Row],[ilosc sprzedanego cukru kg]]</f>
        <v>325.89</v>
      </c>
      <c r="G913" s="3"/>
    </row>
    <row r="914" spans="1:7" x14ac:dyDescent="0.35">
      <c r="A914" s="1">
        <v>39908</v>
      </c>
      <c r="B914" s="2" t="s">
        <v>187</v>
      </c>
      <c r="C914">
        <v>3</v>
      </c>
      <c r="D914">
        <f>YEAR(cukier[[#This Row],[data]])</f>
        <v>2009</v>
      </c>
      <c r="E914" s="3">
        <f>VLOOKUP(D914, cennik__25[#All], 2, 0)</f>
        <v>2.13</v>
      </c>
      <c r="F914" s="3">
        <f>cukier[[#This Row],[cena]]*cukier[[#This Row],[ilosc sprzedanego cukru kg]]</f>
        <v>6.39</v>
      </c>
      <c r="G914" s="3"/>
    </row>
    <row r="915" spans="1:7" x14ac:dyDescent="0.35">
      <c r="A915" s="1">
        <v>39909</v>
      </c>
      <c r="B915" s="2" t="s">
        <v>33</v>
      </c>
      <c r="C915">
        <v>109</v>
      </c>
      <c r="D915">
        <f>YEAR(cukier[[#This Row],[data]])</f>
        <v>2009</v>
      </c>
      <c r="E915" s="3">
        <f>VLOOKUP(D915, cennik__25[#All], 2, 0)</f>
        <v>2.13</v>
      </c>
      <c r="F915" s="3">
        <f>cukier[[#This Row],[cena]]*cukier[[#This Row],[ilosc sprzedanego cukru kg]]</f>
        <v>232.17</v>
      </c>
      <c r="G915" s="3"/>
    </row>
    <row r="916" spans="1:7" x14ac:dyDescent="0.35">
      <c r="A916" s="1">
        <v>39911</v>
      </c>
      <c r="B916" s="2" t="s">
        <v>88</v>
      </c>
      <c r="C916">
        <v>9</v>
      </c>
      <c r="D916">
        <f>YEAR(cukier[[#This Row],[data]])</f>
        <v>2009</v>
      </c>
      <c r="E916" s="3">
        <f>VLOOKUP(D916, cennik__25[#All], 2, 0)</f>
        <v>2.13</v>
      </c>
      <c r="F916" s="3">
        <f>cukier[[#This Row],[cena]]*cukier[[#This Row],[ilosc sprzedanego cukru kg]]</f>
        <v>19.169999999999998</v>
      </c>
      <c r="G916" s="3"/>
    </row>
    <row r="917" spans="1:7" x14ac:dyDescent="0.35">
      <c r="A917" s="1">
        <v>39911</v>
      </c>
      <c r="B917" s="2" t="s">
        <v>54</v>
      </c>
      <c r="C917">
        <v>112</v>
      </c>
      <c r="D917">
        <f>YEAR(cukier[[#This Row],[data]])</f>
        <v>2009</v>
      </c>
      <c r="E917" s="3">
        <f>VLOOKUP(D917, cennik__25[#All], 2, 0)</f>
        <v>2.13</v>
      </c>
      <c r="F917" s="3">
        <f>cukier[[#This Row],[cena]]*cukier[[#This Row],[ilosc sprzedanego cukru kg]]</f>
        <v>238.56</v>
      </c>
      <c r="G917" s="3"/>
    </row>
    <row r="918" spans="1:7" x14ac:dyDescent="0.35">
      <c r="A918" s="1">
        <v>39916</v>
      </c>
      <c r="B918" s="2" t="s">
        <v>21</v>
      </c>
      <c r="C918">
        <v>29</v>
      </c>
      <c r="D918">
        <f>YEAR(cukier[[#This Row],[data]])</f>
        <v>2009</v>
      </c>
      <c r="E918" s="3">
        <f>VLOOKUP(D918, cennik__25[#All], 2, 0)</f>
        <v>2.13</v>
      </c>
      <c r="F918" s="3">
        <f>cukier[[#This Row],[cena]]*cukier[[#This Row],[ilosc sprzedanego cukru kg]]</f>
        <v>61.769999999999996</v>
      </c>
      <c r="G918" s="3"/>
    </row>
    <row r="919" spans="1:7" x14ac:dyDescent="0.35">
      <c r="A919" s="1">
        <v>39916</v>
      </c>
      <c r="B919" s="2" t="s">
        <v>52</v>
      </c>
      <c r="C919">
        <v>310</v>
      </c>
      <c r="D919">
        <f>YEAR(cukier[[#This Row],[data]])</f>
        <v>2009</v>
      </c>
      <c r="E919" s="3">
        <f>VLOOKUP(D919, cennik__25[#All], 2, 0)</f>
        <v>2.13</v>
      </c>
      <c r="F919" s="3">
        <f>cukier[[#This Row],[cena]]*cukier[[#This Row],[ilosc sprzedanego cukru kg]]</f>
        <v>660.3</v>
      </c>
      <c r="G919" s="3"/>
    </row>
    <row r="920" spans="1:7" x14ac:dyDescent="0.35">
      <c r="A920" s="1">
        <v>39918</v>
      </c>
      <c r="B920" s="2" t="s">
        <v>57</v>
      </c>
      <c r="C920">
        <v>107</v>
      </c>
      <c r="D920">
        <f>YEAR(cukier[[#This Row],[data]])</f>
        <v>2009</v>
      </c>
      <c r="E920" s="3">
        <f>VLOOKUP(D920, cennik__25[#All], 2, 0)</f>
        <v>2.13</v>
      </c>
      <c r="F920" s="3">
        <f>cukier[[#This Row],[cena]]*cukier[[#This Row],[ilosc sprzedanego cukru kg]]</f>
        <v>227.91</v>
      </c>
      <c r="G920" s="3"/>
    </row>
    <row r="921" spans="1:7" x14ac:dyDescent="0.35">
      <c r="A921" s="1">
        <v>39921</v>
      </c>
      <c r="B921" s="2" t="s">
        <v>10</v>
      </c>
      <c r="C921">
        <v>26</v>
      </c>
      <c r="D921">
        <f>YEAR(cukier[[#This Row],[data]])</f>
        <v>2009</v>
      </c>
      <c r="E921" s="3">
        <f>VLOOKUP(D921, cennik__25[#All], 2, 0)</f>
        <v>2.13</v>
      </c>
      <c r="F921" s="3">
        <f>cukier[[#This Row],[cena]]*cukier[[#This Row],[ilosc sprzedanego cukru kg]]</f>
        <v>55.379999999999995</v>
      </c>
      <c r="G921" s="3"/>
    </row>
    <row r="922" spans="1:7" x14ac:dyDescent="0.35">
      <c r="A922" s="1">
        <v>39923</v>
      </c>
      <c r="B922" s="2" t="s">
        <v>33</v>
      </c>
      <c r="C922">
        <v>114</v>
      </c>
      <c r="D922">
        <f>YEAR(cukier[[#This Row],[data]])</f>
        <v>2009</v>
      </c>
      <c r="E922" s="3">
        <f>VLOOKUP(D922, cennik__25[#All], 2, 0)</f>
        <v>2.13</v>
      </c>
      <c r="F922" s="3">
        <f>cukier[[#This Row],[cena]]*cukier[[#This Row],[ilosc sprzedanego cukru kg]]</f>
        <v>242.82</v>
      </c>
      <c r="G922" s="3"/>
    </row>
    <row r="923" spans="1:7" x14ac:dyDescent="0.35">
      <c r="A923" s="1">
        <v>39924</v>
      </c>
      <c r="B923" s="2" t="s">
        <v>171</v>
      </c>
      <c r="C923">
        <v>4</v>
      </c>
      <c r="D923">
        <f>YEAR(cukier[[#This Row],[data]])</f>
        <v>2009</v>
      </c>
      <c r="E923" s="3">
        <f>VLOOKUP(D923, cennik__25[#All], 2, 0)</f>
        <v>2.13</v>
      </c>
      <c r="F923" s="3">
        <f>cukier[[#This Row],[cena]]*cukier[[#This Row],[ilosc sprzedanego cukru kg]]</f>
        <v>8.52</v>
      </c>
      <c r="G923" s="3"/>
    </row>
    <row r="924" spans="1:7" x14ac:dyDescent="0.35">
      <c r="A924" s="1">
        <v>39925</v>
      </c>
      <c r="B924" s="2" t="s">
        <v>188</v>
      </c>
      <c r="C924">
        <v>15</v>
      </c>
      <c r="D924">
        <f>YEAR(cukier[[#This Row],[data]])</f>
        <v>2009</v>
      </c>
      <c r="E924" s="3">
        <f>VLOOKUP(D924, cennik__25[#All], 2, 0)</f>
        <v>2.13</v>
      </c>
      <c r="F924" s="3">
        <f>cukier[[#This Row],[cena]]*cukier[[#This Row],[ilosc sprzedanego cukru kg]]</f>
        <v>31.95</v>
      </c>
      <c r="G924" s="3"/>
    </row>
    <row r="925" spans="1:7" x14ac:dyDescent="0.35">
      <c r="A925" s="1">
        <v>39929</v>
      </c>
      <c r="B925" s="2" t="s">
        <v>68</v>
      </c>
      <c r="C925">
        <v>144</v>
      </c>
      <c r="D925">
        <f>YEAR(cukier[[#This Row],[data]])</f>
        <v>2009</v>
      </c>
      <c r="E925" s="3">
        <f>VLOOKUP(D925, cennik__25[#All], 2, 0)</f>
        <v>2.13</v>
      </c>
      <c r="F925" s="3">
        <f>cukier[[#This Row],[cena]]*cukier[[#This Row],[ilosc sprzedanego cukru kg]]</f>
        <v>306.71999999999997</v>
      </c>
      <c r="G925" s="3"/>
    </row>
    <row r="926" spans="1:7" x14ac:dyDescent="0.35">
      <c r="A926" s="1">
        <v>39933</v>
      </c>
      <c r="B926" s="2" t="s">
        <v>7</v>
      </c>
      <c r="C926">
        <v>110</v>
      </c>
      <c r="D926">
        <f>YEAR(cukier[[#This Row],[data]])</f>
        <v>2009</v>
      </c>
      <c r="E926" s="3">
        <f>VLOOKUP(D926, cennik__25[#All], 2, 0)</f>
        <v>2.13</v>
      </c>
      <c r="F926" s="3">
        <f>cukier[[#This Row],[cena]]*cukier[[#This Row],[ilosc sprzedanego cukru kg]]</f>
        <v>234.29999999999998</v>
      </c>
      <c r="G926" s="3"/>
    </row>
    <row r="927" spans="1:7" x14ac:dyDescent="0.35">
      <c r="A927" s="1">
        <v>39933</v>
      </c>
      <c r="B927" s="2" t="s">
        <v>39</v>
      </c>
      <c r="C927">
        <v>105</v>
      </c>
      <c r="D927">
        <f>YEAR(cukier[[#This Row],[data]])</f>
        <v>2009</v>
      </c>
      <c r="E927" s="3">
        <f>VLOOKUP(D927, cennik__25[#All], 2, 0)</f>
        <v>2.13</v>
      </c>
      <c r="F927" s="3">
        <f>cukier[[#This Row],[cena]]*cukier[[#This Row],[ilosc sprzedanego cukru kg]]</f>
        <v>223.64999999999998</v>
      </c>
      <c r="G927" s="3"/>
    </row>
    <row r="928" spans="1:7" x14ac:dyDescent="0.35">
      <c r="A928" s="1">
        <v>39935</v>
      </c>
      <c r="B928" s="2" t="s">
        <v>54</v>
      </c>
      <c r="C928">
        <v>51</v>
      </c>
      <c r="D928">
        <f>YEAR(cukier[[#This Row],[data]])</f>
        <v>2009</v>
      </c>
      <c r="E928" s="3">
        <f>VLOOKUP(D928, cennik__25[#All], 2, 0)</f>
        <v>2.13</v>
      </c>
      <c r="F928" s="3">
        <f>cukier[[#This Row],[cena]]*cukier[[#This Row],[ilosc sprzedanego cukru kg]]</f>
        <v>108.63</v>
      </c>
      <c r="G928" s="3"/>
    </row>
    <row r="929" spans="1:7" x14ac:dyDescent="0.35">
      <c r="A929" s="1">
        <v>39937</v>
      </c>
      <c r="B929" s="2" t="s">
        <v>147</v>
      </c>
      <c r="C929">
        <v>1</v>
      </c>
      <c r="D929">
        <f>YEAR(cukier[[#This Row],[data]])</f>
        <v>2009</v>
      </c>
      <c r="E929" s="3">
        <f>VLOOKUP(D929, cennik__25[#All], 2, 0)</f>
        <v>2.13</v>
      </c>
      <c r="F929" s="3">
        <f>cukier[[#This Row],[cena]]*cukier[[#This Row],[ilosc sprzedanego cukru kg]]</f>
        <v>2.13</v>
      </c>
      <c r="G929" s="3"/>
    </row>
    <row r="930" spans="1:7" x14ac:dyDescent="0.35">
      <c r="A930" s="1">
        <v>39937</v>
      </c>
      <c r="B930" s="2" t="s">
        <v>154</v>
      </c>
      <c r="C930">
        <v>8</v>
      </c>
      <c r="D930">
        <f>YEAR(cukier[[#This Row],[data]])</f>
        <v>2009</v>
      </c>
      <c r="E930" s="3">
        <f>VLOOKUP(D930, cennik__25[#All], 2, 0)</f>
        <v>2.13</v>
      </c>
      <c r="F930" s="3">
        <f>cukier[[#This Row],[cena]]*cukier[[#This Row],[ilosc sprzedanego cukru kg]]</f>
        <v>17.04</v>
      </c>
      <c r="G930" s="3"/>
    </row>
    <row r="931" spans="1:7" x14ac:dyDescent="0.35">
      <c r="A931" s="1">
        <v>39939</v>
      </c>
      <c r="B931" s="2" t="s">
        <v>11</v>
      </c>
      <c r="C931">
        <v>128</v>
      </c>
      <c r="D931">
        <f>YEAR(cukier[[#This Row],[data]])</f>
        <v>2009</v>
      </c>
      <c r="E931" s="3">
        <f>VLOOKUP(D931, cennik__25[#All], 2, 0)</f>
        <v>2.13</v>
      </c>
      <c r="F931" s="3">
        <f>cukier[[#This Row],[cena]]*cukier[[#This Row],[ilosc sprzedanego cukru kg]]</f>
        <v>272.64</v>
      </c>
      <c r="G931" s="3"/>
    </row>
    <row r="932" spans="1:7" x14ac:dyDescent="0.35">
      <c r="A932" s="1">
        <v>39942</v>
      </c>
      <c r="B932" s="2" t="s">
        <v>89</v>
      </c>
      <c r="C932">
        <v>9</v>
      </c>
      <c r="D932">
        <f>YEAR(cukier[[#This Row],[data]])</f>
        <v>2009</v>
      </c>
      <c r="E932" s="3">
        <f>VLOOKUP(D932, cennik__25[#All], 2, 0)</f>
        <v>2.13</v>
      </c>
      <c r="F932" s="3">
        <f>cukier[[#This Row],[cena]]*cukier[[#This Row],[ilosc sprzedanego cukru kg]]</f>
        <v>19.169999999999998</v>
      </c>
      <c r="G932" s="3"/>
    </row>
    <row r="933" spans="1:7" x14ac:dyDescent="0.35">
      <c r="A933" s="1">
        <v>39948</v>
      </c>
      <c r="B933" s="2" t="s">
        <v>11</v>
      </c>
      <c r="C933">
        <v>291</v>
      </c>
      <c r="D933">
        <f>YEAR(cukier[[#This Row],[data]])</f>
        <v>2009</v>
      </c>
      <c r="E933" s="3">
        <f>VLOOKUP(D933, cennik__25[#All], 2, 0)</f>
        <v>2.13</v>
      </c>
      <c r="F933" s="3">
        <f>cukier[[#This Row],[cena]]*cukier[[#This Row],[ilosc sprzedanego cukru kg]]</f>
        <v>619.82999999999993</v>
      </c>
      <c r="G933" s="3"/>
    </row>
    <row r="934" spans="1:7" x14ac:dyDescent="0.35">
      <c r="A934" s="1">
        <v>39949</v>
      </c>
      <c r="B934" s="2" t="s">
        <v>16</v>
      </c>
      <c r="C934">
        <v>261</v>
      </c>
      <c r="D934">
        <f>YEAR(cukier[[#This Row],[data]])</f>
        <v>2009</v>
      </c>
      <c r="E934" s="3">
        <f>VLOOKUP(D934, cennik__25[#All], 2, 0)</f>
        <v>2.13</v>
      </c>
      <c r="F934" s="3">
        <f>cukier[[#This Row],[cena]]*cukier[[#This Row],[ilosc sprzedanego cukru kg]]</f>
        <v>555.92999999999995</v>
      </c>
      <c r="G934" s="3"/>
    </row>
    <row r="935" spans="1:7" x14ac:dyDescent="0.35">
      <c r="A935" s="1">
        <v>39951</v>
      </c>
      <c r="B935" s="2" t="s">
        <v>54</v>
      </c>
      <c r="C935">
        <v>192</v>
      </c>
      <c r="D935">
        <f>YEAR(cukier[[#This Row],[data]])</f>
        <v>2009</v>
      </c>
      <c r="E935" s="3">
        <f>VLOOKUP(D935, cennik__25[#All], 2, 0)</f>
        <v>2.13</v>
      </c>
      <c r="F935" s="3">
        <f>cukier[[#This Row],[cena]]*cukier[[#This Row],[ilosc sprzedanego cukru kg]]</f>
        <v>408.96</v>
      </c>
      <c r="G935" s="3"/>
    </row>
    <row r="936" spans="1:7" x14ac:dyDescent="0.35">
      <c r="A936" s="1">
        <v>39951</v>
      </c>
      <c r="B936" s="2" t="s">
        <v>9</v>
      </c>
      <c r="C936">
        <v>319</v>
      </c>
      <c r="D936">
        <f>YEAR(cukier[[#This Row],[data]])</f>
        <v>2009</v>
      </c>
      <c r="E936" s="3">
        <f>VLOOKUP(D936, cennik__25[#All], 2, 0)</f>
        <v>2.13</v>
      </c>
      <c r="F936" s="3">
        <f>cukier[[#This Row],[cena]]*cukier[[#This Row],[ilosc sprzedanego cukru kg]]</f>
        <v>679.46999999999991</v>
      </c>
      <c r="G936" s="3"/>
    </row>
    <row r="937" spans="1:7" x14ac:dyDescent="0.35">
      <c r="A937" s="1">
        <v>39953</v>
      </c>
      <c r="B937" s="2" t="s">
        <v>47</v>
      </c>
      <c r="C937">
        <v>393</v>
      </c>
      <c r="D937">
        <f>YEAR(cukier[[#This Row],[data]])</f>
        <v>2009</v>
      </c>
      <c r="E937" s="3">
        <f>VLOOKUP(D937, cennik__25[#All], 2, 0)</f>
        <v>2.13</v>
      </c>
      <c r="F937" s="3">
        <f>cukier[[#This Row],[cena]]*cukier[[#This Row],[ilosc sprzedanego cukru kg]]</f>
        <v>837.08999999999992</v>
      </c>
      <c r="G937" s="3"/>
    </row>
    <row r="938" spans="1:7" x14ac:dyDescent="0.35">
      <c r="A938" s="1">
        <v>39957</v>
      </c>
      <c r="B938" s="2" t="s">
        <v>189</v>
      </c>
      <c r="C938">
        <v>13</v>
      </c>
      <c r="D938">
        <f>YEAR(cukier[[#This Row],[data]])</f>
        <v>2009</v>
      </c>
      <c r="E938" s="3">
        <f>VLOOKUP(D938, cennik__25[#All], 2, 0)</f>
        <v>2.13</v>
      </c>
      <c r="F938" s="3">
        <f>cukier[[#This Row],[cena]]*cukier[[#This Row],[ilosc sprzedanego cukru kg]]</f>
        <v>27.689999999999998</v>
      </c>
      <c r="G938" s="3"/>
    </row>
    <row r="939" spans="1:7" x14ac:dyDescent="0.35">
      <c r="A939" s="1">
        <v>39958</v>
      </c>
      <c r="B939" s="2" t="s">
        <v>52</v>
      </c>
      <c r="C939">
        <v>380</v>
      </c>
      <c r="D939">
        <f>YEAR(cukier[[#This Row],[data]])</f>
        <v>2009</v>
      </c>
      <c r="E939" s="3">
        <f>VLOOKUP(D939, cennik__25[#All], 2, 0)</f>
        <v>2.13</v>
      </c>
      <c r="F939" s="3">
        <f>cukier[[#This Row],[cena]]*cukier[[#This Row],[ilosc sprzedanego cukru kg]]</f>
        <v>809.4</v>
      </c>
      <c r="G939" s="3"/>
    </row>
    <row r="940" spans="1:7" x14ac:dyDescent="0.35">
      <c r="A940" s="1">
        <v>39959</v>
      </c>
      <c r="B940" s="2" t="s">
        <v>39</v>
      </c>
      <c r="C940">
        <v>36</v>
      </c>
      <c r="D940">
        <f>YEAR(cukier[[#This Row],[data]])</f>
        <v>2009</v>
      </c>
      <c r="E940" s="3">
        <f>VLOOKUP(D940, cennik__25[#All], 2, 0)</f>
        <v>2.13</v>
      </c>
      <c r="F940" s="3">
        <f>cukier[[#This Row],[cena]]*cukier[[#This Row],[ilosc sprzedanego cukru kg]]</f>
        <v>76.679999999999993</v>
      </c>
      <c r="G940" s="3"/>
    </row>
    <row r="941" spans="1:7" x14ac:dyDescent="0.35">
      <c r="A941" s="1">
        <v>39962</v>
      </c>
      <c r="B941" s="2" t="s">
        <v>175</v>
      </c>
      <c r="C941">
        <v>179</v>
      </c>
      <c r="D941">
        <f>YEAR(cukier[[#This Row],[data]])</f>
        <v>2009</v>
      </c>
      <c r="E941" s="3">
        <f>VLOOKUP(D941, cennik__25[#All], 2, 0)</f>
        <v>2.13</v>
      </c>
      <c r="F941" s="3">
        <f>cukier[[#This Row],[cena]]*cukier[[#This Row],[ilosc sprzedanego cukru kg]]</f>
        <v>381.27</v>
      </c>
      <c r="G941" s="3"/>
    </row>
    <row r="942" spans="1:7" x14ac:dyDescent="0.35">
      <c r="A942" s="1">
        <v>39964</v>
      </c>
      <c r="B942" s="2" t="s">
        <v>30</v>
      </c>
      <c r="C942">
        <v>111</v>
      </c>
      <c r="D942">
        <f>YEAR(cukier[[#This Row],[data]])</f>
        <v>2009</v>
      </c>
      <c r="E942" s="3">
        <f>VLOOKUP(D942, cennik__25[#All], 2, 0)</f>
        <v>2.13</v>
      </c>
      <c r="F942" s="3">
        <f>cukier[[#This Row],[cena]]*cukier[[#This Row],[ilosc sprzedanego cukru kg]]</f>
        <v>236.42999999999998</v>
      </c>
      <c r="G942" s="3"/>
    </row>
    <row r="943" spans="1:7" x14ac:dyDescent="0.35">
      <c r="A943" s="1">
        <v>39965</v>
      </c>
      <c r="B943" s="2" t="s">
        <v>10</v>
      </c>
      <c r="C943">
        <v>36</v>
      </c>
      <c r="D943">
        <f>YEAR(cukier[[#This Row],[data]])</f>
        <v>2009</v>
      </c>
      <c r="E943" s="3">
        <f>VLOOKUP(D943, cennik__25[#All], 2, 0)</f>
        <v>2.13</v>
      </c>
      <c r="F943" s="3">
        <f>cukier[[#This Row],[cena]]*cukier[[#This Row],[ilosc sprzedanego cukru kg]]</f>
        <v>76.679999999999993</v>
      </c>
      <c r="G943" s="3"/>
    </row>
    <row r="944" spans="1:7" x14ac:dyDescent="0.35">
      <c r="A944" s="1">
        <v>39965</v>
      </c>
      <c r="B944" s="2" t="s">
        <v>12</v>
      </c>
      <c r="C944">
        <v>120</v>
      </c>
      <c r="D944">
        <f>YEAR(cukier[[#This Row],[data]])</f>
        <v>2009</v>
      </c>
      <c r="E944" s="3">
        <f>VLOOKUP(D944, cennik__25[#All], 2, 0)</f>
        <v>2.13</v>
      </c>
      <c r="F944" s="3">
        <f>cukier[[#This Row],[cena]]*cukier[[#This Row],[ilosc sprzedanego cukru kg]]</f>
        <v>255.6</v>
      </c>
      <c r="G944" s="3"/>
    </row>
    <row r="945" spans="1:7" x14ac:dyDescent="0.35">
      <c r="A945" s="1">
        <v>39969</v>
      </c>
      <c r="B945" s="2" t="s">
        <v>190</v>
      </c>
      <c r="C945">
        <v>11</v>
      </c>
      <c r="D945">
        <f>YEAR(cukier[[#This Row],[data]])</f>
        <v>2009</v>
      </c>
      <c r="E945" s="3">
        <f>VLOOKUP(D945, cennik__25[#All], 2, 0)</f>
        <v>2.13</v>
      </c>
      <c r="F945" s="3">
        <f>cukier[[#This Row],[cena]]*cukier[[#This Row],[ilosc sprzedanego cukru kg]]</f>
        <v>23.43</v>
      </c>
      <c r="G945" s="3"/>
    </row>
    <row r="946" spans="1:7" x14ac:dyDescent="0.35">
      <c r="A946" s="1">
        <v>39971</v>
      </c>
      <c r="B946" s="2" t="s">
        <v>128</v>
      </c>
      <c r="C946">
        <v>15</v>
      </c>
      <c r="D946">
        <f>YEAR(cukier[[#This Row],[data]])</f>
        <v>2009</v>
      </c>
      <c r="E946" s="3">
        <f>VLOOKUP(D946, cennik__25[#All], 2, 0)</f>
        <v>2.13</v>
      </c>
      <c r="F946" s="3">
        <f>cukier[[#This Row],[cena]]*cukier[[#This Row],[ilosc sprzedanego cukru kg]]</f>
        <v>31.95</v>
      </c>
      <c r="G946" s="3"/>
    </row>
    <row r="947" spans="1:7" x14ac:dyDescent="0.35">
      <c r="A947" s="1">
        <v>39971</v>
      </c>
      <c r="B947" s="2" t="s">
        <v>45</v>
      </c>
      <c r="C947">
        <v>4</v>
      </c>
      <c r="D947">
        <f>YEAR(cukier[[#This Row],[data]])</f>
        <v>2009</v>
      </c>
      <c r="E947" s="3">
        <f>VLOOKUP(D947, cennik__25[#All], 2, 0)</f>
        <v>2.13</v>
      </c>
      <c r="F947" s="3">
        <f>cukier[[#This Row],[cena]]*cukier[[#This Row],[ilosc sprzedanego cukru kg]]</f>
        <v>8.52</v>
      </c>
      <c r="G947" s="3"/>
    </row>
    <row r="948" spans="1:7" x14ac:dyDescent="0.35">
      <c r="A948" s="1">
        <v>39974</v>
      </c>
      <c r="B948" s="2" t="s">
        <v>117</v>
      </c>
      <c r="C948">
        <v>11</v>
      </c>
      <c r="D948">
        <f>YEAR(cukier[[#This Row],[data]])</f>
        <v>2009</v>
      </c>
      <c r="E948" s="3">
        <f>VLOOKUP(D948, cennik__25[#All], 2, 0)</f>
        <v>2.13</v>
      </c>
      <c r="F948" s="3">
        <f>cukier[[#This Row],[cena]]*cukier[[#This Row],[ilosc sprzedanego cukru kg]]</f>
        <v>23.43</v>
      </c>
      <c r="G948" s="3"/>
    </row>
    <row r="949" spans="1:7" x14ac:dyDescent="0.35">
      <c r="A949" s="1">
        <v>39977</v>
      </c>
      <c r="B949" s="2" t="s">
        <v>191</v>
      </c>
      <c r="C949">
        <v>9</v>
      </c>
      <c r="D949">
        <f>YEAR(cukier[[#This Row],[data]])</f>
        <v>2009</v>
      </c>
      <c r="E949" s="3">
        <f>VLOOKUP(D949, cennik__25[#All], 2, 0)</f>
        <v>2.13</v>
      </c>
      <c r="F949" s="3">
        <f>cukier[[#This Row],[cena]]*cukier[[#This Row],[ilosc sprzedanego cukru kg]]</f>
        <v>19.169999999999998</v>
      </c>
      <c r="G949" s="3"/>
    </row>
    <row r="950" spans="1:7" x14ac:dyDescent="0.35">
      <c r="A950" s="1">
        <v>39978</v>
      </c>
      <c r="B950" s="2" t="s">
        <v>52</v>
      </c>
      <c r="C950">
        <v>498</v>
      </c>
      <c r="D950">
        <f>YEAR(cukier[[#This Row],[data]])</f>
        <v>2009</v>
      </c>
      <c r="E950" s="3">
        <f>VLOOKUP(D950, cennik__25[#All], 2, 0)</f>
        <v>2.13</v>
      </c>
      <c r="F950" s="3">
        <f>cukier[[#This Row],[cena]]*cukier[[#This Row],[ilosc sprzedanego cukru kg]]</f>
        <v>1060.74</v>
      </c>
      <c r="G950" s="3"/>
    </row>
    <row r="951" spans="1:7" x14ac:dyDescent="0.35">
      <c r="A951" s="1">
        <v>39980</v>
      </c>
      <c r="B951" s="2" t="s">
        <v>47</v>
      </c>
      <c r="C951">
        <v>350</v>
      </c>
      <c r="D951">
        <f>YEAR(cukier[[#This Row],[data]])</f>
        <v>2009</v>
      </c>
      <c r="E951" s="3">
        <f>VLOOKUP(D951, cennik__25[#All], 2, 0)</f>
        <v>2.13</v>
      </c>
      <c r="F951" s="3">
        <f>cukier[[#This Row],[cena]]*cukier[[#This Row],[ilosc sprzedanego cukru kg]]</f>
        <v>745.5</v>
      </c>
      <c r="G951" s="3"/>
    </row>
    <row r="952" spans="1:7" x14ac:dyDescent="0.35">
      <c r="A952" s="1">
        <v>39980</v>
      </c>
      <c r="B952" s="2" t="s">
        <v>10</v>
      </c>
      <c r="C952">
        <v>191</v>
      </c>
      <c r="D952">
        <f>YEAR(cukier[[#This Row],[data]])</f>
        <v>2009</v>
      </c>
      <c r="E952" s="3">
        <f>VLOOKUP(D952, cennik__25[#All], 2, 0)</f>
        <v>2.13</v>
      </c>
      <c r="F952" s="3">
        <f>cukier[[#This Row],[cena]]*cukier[[#This Row],[ilosc sprzedanego cukru kg]]</f>
        <v>406.83</v>
      </c>
      <c r="G952" s="3"/>
    </row>
    <row r="953" spans="1:7" x14ac:dyDescent="0.35">
      <c r="A953" s="1">
        <v>39980</v>
      </c>
      <c r="B953" s="2" t="s">
        <v>11</v>
      </c>
      <c r="C953">
        <v>402</v>
      </c>
      <c r="D953">
        <f>YEAR(cukier[[#This Row],[data]])</f>
        <v>2009</v>
      </c>
      <c r="E953" s="3">
        <f>VLOOKUP(D953, cennik__25[#All], 2, 0)</f>
        <v>2.13</v>
      </c>
      <c r="F953" s="3">
        <f>cukier[[#This Row],[cena]]*cukier[[#This Row],[ilosc sprzedanego cukru kg]]</f>
        <v>856.26</v>
      </c>
      <c r="G953" s="3"/>
    </row>
    <row r="954" spans="1:7" x14ac:dyDescent="0.35">
      <c r="A954" s="1">
        <v>39984</v>
      </c>
      <c r="B954" s="2" t="s">
        <v>71</v>
      </c>
      <c r="C954">
        <v>140</v>
      </c>
      <c r="D954">
        <f>YEAR(cukier[[#This Row],[data]])</f>
        <v>2009</v>
      </c>
      <c r="E954" s="3">
        <f>VLOOKUP(D954, cennik__25[#All], 2, 0)</f>
        <v>2.13</v>
      </c>
      <c r="F954" s="3">
        <f>cukier[[#This Row],[cena]]*cukier[[#This Row],[ilosc sprzedanego cukru kg]]</f>
        <v>298.2</v>
      </c>
      <c r="G954" s="3"/>
    </row>
    <row r="955" spans="1:7" x14ac:dyDescent="0.35">
      <c r="A955" s="1">
        <v>39985</v>
      </c>
      <c r="B955" s="2" t="s">
        <v>192</v>
      </c>
      <c r="C955">
        <v>3</v>
      </c>
      <c r="D955">
        <f>YEAR(cukier[[#This Row],[data]])</f>
        <v>2009</v>
      </c>
      <c r="E955" s="3">
        <f>VLOOKUP(D955, cennik__25[#All], 2, 0)</f>
        <v>2.13</v>
      </c>
      <c r="F955" s="3">
        <f>cukier[[#This Row],[cena]]*cukier[[#This Row],[ilosc sprzedanego cukru kg]]</f>
        <v>6.39</v>
      </c>
      <c r="G955" s="3"/>
    </row>
    <row r="956" spans="1:7" x14ac:dyDescent="0.35">
      <c r="A956" s="1">
        <v>39987</v>
      </c>
      <c r="B956" s="2" t="s">
        <v>54</v>
      </c>
      <c r="C956">
        <v>25</v>
      </c>
      <c r="D956">
        <f>YEAR(cukier[[#This Row],[data]])</f>
        <v>2009</v>
      </c>
      <c r="E956" s="3">
        <f>VLOOKUP(D956, cennik__25[#All], 2, 0)</f>
        <v>2.13</v>
      </c>
      <c r="F956" s="3">
        <f>cukier[[#This Row],[cena]]*cukier[[#This Row],[ilosc sprzedanego cukru kg]]</f>
        <v>53.25</v>
      </c>
      <c r="G956" s="3"/>
    </row>
    <row r="957" spans="1:7" x14ac:dyDescent="0.35">
      <c r="A957" s="1">
        <v>39992</v>
      </c>
      <c r="B957" s="2" t="s">
        <v>193</v>
      </c>
      <c r="C957">
        <v>7</v>
      </c>
      <c r="D957">
        <f>YEAR(cukier[[#This Row],[data]])</f>
        <v>2009</v>
      </c>
      <c r="E957" s="3">
        <f>VLOOKUP(D957, cennik__25[#All], 2, 0)</f>
        <v>2.13</v>
      </c>
      <c r="F957" s="3">
        <f>cukier[[#This Row],[cena]]*cukier[[#This Row],[ilosc sprzedanego cukru kg]]</f>
        <v>14.91</v>
      </c>
      <c r="G957" s="3"/>
    </row>
    <row r="958" spans="1:7" x14ac:dyDescent="0.35">
      <c r="A958" s="1">
        <v>39994</v>
      </c>
      <c r="B958" s="2" t="s">
        <v>194</v>
      </c>
      <c r="C958">
        <v>17</v>
      </c>
      <c r="D958">
        <f>YEAR(cukier[[#This Row],[data]])</f>
        <v>2009</v>
      </c>
      <c r="E958" s="3">
        <f>VLOOKUP(D958, cennik__25[#All], 2, 0)</f>
        <v>2.13</v>
      </c>
      <c r="F958" s="3">
        <f>cukier[[#This Row],[cena]]*cukier[[#This Row],[ilosc sprzedanego cukru kg]]</f>
        <v>36.21</v>
      </c>
      <c r="G958" s="3"/>
    </row>
    <row r="959" spans="1:7" x14ac:dyDescent="0.35">
      <c r="A959" s="1">
        <v>39994</v>
      </c>
      <c r="B959" s="2" t="s">
        <v>11</v>
      </c>
      <c r="C959">
        <v>479</v>
      </c>
      <c r="D959">
        <f>YEAR(cukier[[#This Row],[data]])</f>
        <v>2009</v>
      </c>
      <c r="E959" s="3">
        <f>VLOOKUP(D959, cennik__25[#All], 2, 0)</f>
        <v>2.13</v>
      </c>
      <c r="F959" s="3">
        <f>cukier[[#This Row],[cena]]*cukier[[#This Row],[ilosc sprzedanego cukru kg]]</f>
        <v>1020.27</v>
      </c>
      <c r="G959" s="3"/>
    </row>
    <row r="960" spans="1:7" x14ac:dyDescent="0.35">
      <c r="A960" s="1">
        <v>39994</v>
      </c>
      <c r="B960" s="2" t="s">
        <v>195</v>
      </c>
      <c r="C960">
        <v>6</v>
      </c>
      <c r="D960">
        <f>YEAR(cukier[[#This Row],[data]])</f>
        <v>2009</v>
      </c>
      <c r="E960" s="3">
        <f>VLOOKUP(D960, cennik__25[#All], 2, 0)</f>
        <v>2.13</v>
      </c>
      <c r="F960" s="3">
        <f>cukier[[#This Row],[cena]]*cukier[[#This Row],[ilosc sprzedanego cukru kg]]</f>
        <v>12.78</v>
      </c>
      <c r="G960" s="3"/>
    </row>
    <row r="961" spans="1:7" x14ac:dyDescent="0.35">
      <c r="A961" s="1">
        <v>39994</v>
      </c>
      <c r="B961" s="2" t="s">
        <v>18</v>
      </c>
      <c r="C961">
        <v>10</v>
      </c>
      <c r="D961">
        <f>YEAR(cukier[[#This Row],[data]])</f>
        <v>2009</v>
      </c>
      <c r="E961" s="3">
        <f>VLOOKUP(D961, cennik__25[#All], 2, 0)</f>
        <v>2.13</v>
      </c>
      <c r="F961" s="3">
        <f>cukier[[#This Row],[cena]]*cukier[[#This Row],[ilosc sprzedanego cukru kg]]</f>
        <v>21.299999999999997</v>
      </c>
      <c r="G961" s="3"/>
    </row>
    <row r="962" spans="1:7" x14ac:dyDescent="0.35">
      <c r="A962" s="1">
        <v>39995</v>
      </c>
      <c r="B962" s="2" t="s">
        <v>31</v>
      </c>
      <c r="C962">
        <v>2</v>
      </c>
      <c r="D962">
        <f>YEAR(cukier[[#This Row],[data]])</f>
        <v>2009</v>
      </c>
      <c r="E962" s="3">
        <f>VLOOKUP(D962, cennik__25[#All], 2, 0)</f>
        <v>2.13</v>
      </c>
      <c r="F962" s="3">
        <f>cukier[[#This Row],[cena]]*cukier[[#This Row],[ilosc sprzedanego cukru kg]]</f>
        <v>4.26</v>
      </c>
      <c r="G962" s="3"/>
    </row>
    <row r="963" spans="1:7" x14ac:dyDescent="0.35">
      <c r="A963" s="1">
        <v>39997</v>
      </c>
      <c r="B963" s="2" t="s">
        <v>196</v>
      </c>
      <c r="C963">
        <v>13</v>
      </c>
      <c r="D963">
        <f>YEAR(cukier[[#This Row],[data]])</f>
        <v>2009</v>
      </c>
      <c r="E963" s="3">
        <f>VLOOKUP(D963, cennik__25[#All], 2, 0)</f>
        <v>2.13</v>
      </c>
      <c r="F963" s="3">
        <f>cukier[[#This Row],[cena]]*cukier[[#This Row],[ilosc sprzedanego cukru kg]]</f>
        <v>27.689999999999998</v>
      </c>
      <c r="G963" s="3"/>
    </row>
    <row r="964" spans="1:7" x14ac:dyDescent="0.35">
      <c r="A964" s="1">
        <v>40000</v>
      </c>
      <c r="B964" s="2" t="s">
        <v>185</v>
      </c>
      <c r="C964">
        <v>12</v>
      </c>
      <c r="D964">
        <f>YEAR(cukier[[#This Row],[data]])</f>
        <v>2009</v>
      </c>
      <c r="E964" s="3">
        <f>VLOOKUP(D964, cennik__25[#All], 2, 0)</f>
        <v>2.13</v>
      </c>
      <c r="F964" s="3">
        <f>cukier[[#This Row],[cena]]*cukier[[#This Row],[ilosc sprzedanego cukru kg]]</f>
        <v>25.56</v>
      </c>
      <c r="G964" s="3"/>
    </row>
    <row r="965" spans="1:7" x14ac:dyDescent="0.35">
      <c r="A965" s="1">
        <v>40000</v>
      </c>
      <c r="B965" s="2" t="s">
        <v>7</v>
      </c>
      <c r="C965">
        <v>191</v>
      </c>
      <c r="D965">
        <f>YEAR(cukier[[#This Row],[data]])</f>
        <v>2009</v>
      </c>
      <c r="E965" s="3">
        <f>VLOOKUP(D965, cennik__25[#All], 2, 0)</f>
        <v>2.13</v>
      </c>
      <c r="F965" s="3">
        <f>cukier[[#This Row],[cena]]*cukier[[#This Row],[ilosc sprzedanego cukru kg]]</f>
        <v>406.83</v>
      </c>
      <c r="G965" s="3"/>
    </row>
    <row r="966" spans="1:7" x14ac:dyDescent="0.35">
      <c r="A966" s="1">
        <v>40000</v>
      </c>
      <c r="B966" s="2" t="s">
        <v>12</v>
      </c>
      <c r="C966">
        <v>123</v>
      </c>
      <c r="D966">
        <f>YEAR(cukier[[#This Row],[data]])</f>
        <v>2009</v>
      </c>
      <c r="E966" s="3">
        <f>VLOOKUP(D966, cennik__25[#All], 2, 0)</f>
        <v>2.13</v>
      </c>
      <c r="F966" s="3">
        <f>cukier[[#This Row],[cena]]*cukier[[#This Row],[ilosc sprzedanego cukru kg]]</f>
        <v>261.99</v>
      </c>
      <c r="G966" s="3"/>
    </row>
    <row r="967" spans="1:7" x14ac:dyDescent="0.35">
      <c r="A967" s="1">
        <v>40001</v>
      </c>
      <c r="B967" s="2" t="s">
        <v>20</v>
      </c>
      <c r="C967">
        <v>66</v>
      </c>
      <c r="D967">
        <f>YEAR(cukier[[#This Row],[data]])</f>
        <v>2009</v>
      </c>
      <c r="E967" s="3">
        <f>VLOOKUP(D967, cennik__25[#All], 2, 0)</f>
        <v>2.13</v>
      </c>
      <c r="F967" s="3">
        <f>cukier[[#This Row],[cena]]*cukier[[#This Row],[ilosc sprzedanego cukru kg]]</f>
        <v>140.57999999999998</v>
      </c>
      <c r="G967" s="3"/>
    </row>
    <row r="968" spans="1:7" x14ac:dyDescent="0.35">
      <c r="A968" s="1">
        <v>40002</v>
      </c>
      <c r="B968" s="2" t="s">
        <v>63</v>
      </c>
      <c r="C968">
        <v>132</v>
      </c>
      <c r="D968">
        <f>YEAR(cukier[[#This Row],[data]])</f>
        <v>2009</v>
      </c>
      <c r="E968" s="3">
        <f>VLOOKUP(D968, cennik__25[#All], 2, 0)</f>
        <v>2.13</v>
      </c>
      <c r="F968" s="3">
        <f>cukier[[#This Row],[cena]]*cukier[[#This Row],[ilosc sprzedanego cukru kg]]</f>
        <v>281.15999999999997</v>
      </c>
      <c r="G968" s="3"/>
    </row>
    <row r="969" spans="1:7" x14ac:dyDescent="0.35">
      <c r="A969" s="1">
        <v>40006</v>
      </c>
      <c r="B969" s="2" t="s">
        <v>197</v>
      </c>
      <c r="C969">
        <v>9</v>
      </c>
      <c r="D969">
        <f>YEAR(cukier[[#This Row],[data]])</f>
        <v>2009</v>
      </c>
      <c r="E969" s="3">
        <f>VLOOKUP(D969, cennik__25[#All], 2, 0)</f>
        <v>2.13</v>
      </c>
      <c r="F969" s="3">
        <f>cukier[[#This Row],[cena]]*cukier[[#This Row],[ilosc sprzedanego cukru kg]]</f>
        <v>19.169999999999998</v>
      </c>
      <c r="G969" s="3"/>
    </row>
    <row r="970" spans="1:7" x14ac:dyDescent="0.35">
      <c r="A970" s="1">
        <v>40006</v>
      </c>
      <c r="B970" s="2" t="s">
        <v>80</v>
      </c>
      <c r="C970">
        <v>111</v>
      </c>
      <c r="D970">
        <f>YEAR(cukier[[#This Row],[data]])</f>
        <v>2009</v>
      </c>
      <c r="E970" s="3">
        <f>VLOOKUP(D970, cennik__25[#All], 2, 0)</f>
        <v>2.13</v>
      </c>
      <c r="F970" s="3">
        <f>cukier[[#This Row],[cena]]*cukier[[#This Row],[ilosc sprzedanego cukru kg]]</f>
        <v>236.42999999999998</v>
      </c>
      <c r="G970" s="3"/>
    </row>
    <row r="971" spans="1:7" x14ac:dyDescent="0.35">
      <c r="A971" s="1">
        <v>40007</v>
      </c>
      <c r="B971" s="2" t="s">
        <v>21</v>
      </c>
      <c r="C971">
        <v>163</v>
      </c>
      <c r="D971">
        <f>YEAR(cukier[[#This Row],[data]])</f>
        <v>2009</v>
      </c>
      <c r="E971" s="3">
        <f>VLOOKUP(D971, cennik__25[#All], 2, 0)</f>
        <v>2.13</v>
      </c>
      <c r="F971" s="3">
        <f>cukier[[#This Row],[cena]]*cukier[[#This Row],[ilosc sprzedanego cukru kg]]</f>
        <v>347.19</v>
      </c>
      <c r="G971" s="3"/>
    </row>
    <row r="972" spans="1:7" x14ac:dyDescent="0.35">
      <c r="A972" s="1">
        <v>40007</v>
      </c>
      <c r="B972" s="2" t="s">
        <v>157</v>
      </c>
      <c r="C972">
        <v>4</v>
      </c>
      <c r="D972">
        <f>YEAR(cukier[[#This Row],[data]])</f>
        <v>2009</v>
      </c>
      <c r="E972" s="3">
        <f>VLOOKUP(D972, cennik__25[#All], 2, 0)</f>
        <v>2.13</v>
      </c>
      <c r="F972" s="3">
        <f>cukier[[#This Row],[cena]]*cukier[[#This Row],[ilosc sprzedanego cukru kg]]</f>
        <v>8.52</v>
      </c>
      <c r="G972" s="3"/>
    </row>
    <row r="973" spans="1:7" x14ac:dyDescent="0.35">
      <c r="A973" s="1">
        <v>40009</v>
      </c>
      <c r="B973" s="2" t="s">
        <v>147</v>
      </c>
      <c r="C973">
        <v>10</v>
      </c>
      <c r="D973">
        <f>YEAR(cukier[[#This Row],[data]])</f>
        <v>2009</v>
      </c>
      <c r="E973" s="3">
        <f>VLOOKUP(D973, cennik__25[#All], 2, 0)</f>
        <v>2.13</v>
      </c>
      <c r="F973" s="3">
        <f>cukier[[#This Row],[cena]]*cukier[[#This Row],[ilosc sprzedanego cukru kg]]</f>
        <v>21.299999999999997</v>
      </c>
      <c r="G973" s="3"/>
    </row>
    <row r="974" spans="1:7" x14ac:dyDescent="0.35">
      <c r="A974" s="1">
        <v>40010</v>
      </c>
      <c r="B974" s="2" t="s">
        <v>11</v>
      </c>
      <c r="C974">
        <v>457</v>
      </c>
      <c r="D974">
        <f>YEAR(cukier[[#This Row],[data]])</f>
        <v>2009</v>
      </c>
      <c r="E974" s="3">
        <f>VLOOKUP(D974, cennik__25[#All], 2, 0)</f>
        <v>2.13</v>
      </c>
      <c r="F974" s="3">
        <f>cukier[[#This Row],[cena]]*cukier[[#This Row],[ilosc sprzedanego cukru kg]]</f>
        <v>973.41</v>
      </c>
      <c r="G974" s="3"/>
    </row>
    <row r="975" spans="1:7" x14ac:dyDescent="0.35">
      <c r="A975" s="1">
        <v>40012</v>
      </c>
      <c r="B975" s="2" t="s">
        <v>52</v>
      </c>
      <c r="C975">
        <v>260</v>
      </c>
      <c r="D975">
        <f>YEAR(cukier[[#This Row],[data]])</f>
        <v>2009</v>
      </c>
      <c r="E975" s="3">
        <f>VLOOKUP(D975, cennik__25[#All], 2, 0)</f>
        <v>2.13</v>
      </c>
      <c r="F975" s="3">
        <f>cukier[[#This Row],[cena]]*cukier[[#This Row],[ilosc sprzedanego cukru kg]]</f>
        <v>553.79999999999995</v>
      </c>
      <c r="G975" s="3"/>
    </row>
    <row r="976" spans="1:7" x14ac:dyDescent="0.35">
      <c r="A976" s="1">
        <v>40013</v>
      </c>
      <c r="B976" s="2" t="s">
        <v>122</v>
      </c>
      <c r="C976">
        <v>181</v>
      </c>
      <c r="D976">
        <f>YEAR(cukier[[#This Row],[data]])</f>
        <v>2009</v>
      </c>
      <c r="E976" s="3">
        <f>VLOOKUP(D976, cennik__25[#All], 2, 0)</f>
        <v>2.13</v>
      </c>
      <c r="F976" s="3">
        <f>cukier[[#This Row],[cena]]*cukier[[#This Row],[ilosc sprzedanego cukru kg]]</f>
        <v>385.53</v>
      </c>
      <c r="G976" s="3"/>
    </row>
    <row r="977" spans="1:7" x14ac:dyDescent="0.35">
      <c r="A977" s="1">
        <v>40014</v>
      </c>
      <c r="B977" s="2" t="s">
        <v>52</v>
      </c>
      <c r="C977">
        <v>144</v>
      </c>
      <c r="D977">
        <f>YEAR(cukier[[#This Row],[data]])</f>
        <v>2009</v>
      </c>
      <c r="E977" s="3">
        <f>VLOOKUP(D977, cennik__25[#All], 2, 0)</f>
        <v>2.13</v>
      </c>
      <c r="F977" s="3">
        <f>cukier[[#This Row],[cena]]*cukier[[#This Row],[ilosc sprzedanego cukru kg]]</f>
        <v>306.71999999999997</v>
      </c>
      <c r="G977" s="3"/>
    </row>
    <row r="978" spans="1:7" x14ac:dyDescent="0.35">
      <c r="A978" s="1">
        <v>40015</v>
      </c>
      <c r="B978" s="2" t="s">
        <v>24</v>
      </c>
      <c r="C978">
        <v>246</v>
      </c>
      <c r="D978">
        <f>YEAR(cukier[[#This Row],[data]])</f>
        <v>2009</v>
      </c>
      <c r="E978" s="3">
        <f>VLOOKUP(D978, cennik__25[#All], 2, 0)</f>
        <v>2.13</v>
      </c>
      <c r="F978" s="3">
        <f>cukier[[#This Row],[cena]]*cukier[[#This Row],[ilosc sprzedanego cukru kg]]</f>
        <v>523.98</v>
      </c>
      <c r="G978" s="3"/>
    </row>
    <row r="979" spans="1:7" x14ac:dyDescent="0.35">
      <c r="A979" s="1">
        <v>40017</v>
      </c>
      <c r="B979" s="2" t="s">
        <v>198</v>
      </c>
      <c r="C979">
        <v>10</v>
      </c>
      <c r="D979">
        <f>YEAR(cukier[[#This Row],[data]])</f>
        <v>2009</v>
      </c>
      <c r="E979" s="3">
        <f>VLOOKUP(D979, cennik__25[#All], 2, 0)</f>
        <v>2.13</v>
      </c>
      <c r="F979" s="3">
        <f>cukier[[#This Row],[cena]]*cukier[[#This Row],[ilosc sprzedanego cukru kg]]</f>
        <v>21.299999999999997</v>
      </c>
      <c r="G979" s="3"/>
    </row>
    <row r="980" spans="1:7" x14ac:dyDescent="0.35">
      <c r="A980" s="1">
        <v>40019</v>
      </c>
      <c r="B980" s="2" t="s">
        <v>28</v>
      </c>
      <c r="C980">
        <v>148</v>
      </c>
      <c r="D980">
        <f>YEAR(cukier[[#This Row],[data]])</f>
        <v>2009</v>
      </c>
      <c r="E980" s="3">
        <f>VLOOKUP(D980, cennik__25[#All], 2, 0)</f>
        <v>2.13</v>
      </c>
      <c r="F980" s="3">
        <f>cukier[[#This Row],[cena]]*cukier[[#This Row],[ilosc sprzedanego cukru kg]]</f>
        <v>315.24</v>
      </c>
      <c r="G980" s="3"/>
    </row>
    <row r="981" spans="1:7" x14ac:dyDescent="0.35">
      <c r="A981" s="1">
        <v>40021</v>
      </c>
      <c r="B981" s="2" t="s">
        <v>37</v>
      </c>
      <c r="C981">
        <v>24</v>
      </c>
      <c r="D981">
        <f>YEAR(cukier[[#This Row],[data]])</f>
        <v>2009</v>
      </c>
      <c r="E981" s="3">
        <f>VLOOKUP(D981, cennik__25[#All], 2, 0)</f>
        <v>2.13</v>
      </c>
      <c r="F981" s="3">
        <f>cukier[[#This Row],[cena]]*cukier[[#This Row],[ilosc sprzedanego cukru kg]]</f>
        <v>51.12</v>
      </c>
      <c r="G981" s="3"/>
    </row>
    <row r="982" spans="1:7" x14ac:dyDescent="0.35">
      <c r="A982" s="1">
        <v>40024</v>
      </c>
      <c r="B982" s="2" t="s">
        <v>27</v>
      </c>
      <c r="C982">
        <v>66</v>
      </c>
      <c r="D982">
        <f>YEAR(cukier[[#This Row],[data]])</f>
        <v>2009</v>
      </c>
      <c r="E982" s="3">
        <f>VLOOKUP(D982, cennik__25[#All], 2, 0)</f>
        <v>2.13</v>
      </c>
      <c r="F982" s="3">
        <f>cukier[[#This Row],[cena]]*cukier[[#This Row],[ilosc sprzedanego cukru kg]]</f>
        <v>140.57999999999998</v>
      </c>
      <c r="G982" s="3"/>
    </row>
    <row r="983" spans="1:7" x14ac:dyDescent="0.35">
      <c r="A983" s="1">
        <v>40027</v>
      </c>
      <c r="B983" s="2" t="s">
        <v>47</v>
      </c>
      <c r="C983">
        <v>333</v>
      </c>
      <c r="D983">
        <f>YEAR(cukier[[#This Row],[data]])</f>
        <v>2009</v>
      </c>
      <c r="E983" s="3">
        <f>VLOOKUP(D983, cennik__25[#All], 2, 0)</f>
        <v>2.13</v>
      </c>
      <c r="F983" s="3">
        <f>cukier[[#This Row],[cena]]*cukier[[#This Row],[ilosc sprzedanego cukru kg]]</f>
        <v>709.29</v>
      </c>
      <c r="G983" s="3"/>
    </row>
    <row r="984" spans="1:7" x14ac:dyDescent="0.35">
      <c r="A984" s="1">
        <v>40027</v>
      </c>
      <c r="B984" s="2" t="s">
        <v>39</v>
      </c>
      <c r="C984">
        <v>194</v>
      </c>
      <c r="D984">
        <f>YEAR(cukier[[#This Row],[data]])</f>
        <v>2009</v>
      </c>
      <c r="E984" s="3">
        <f>VLOOKUP(D984, cennik__25[#All], 2, 0)</f>
        <v>2.13</v>
      </c>
      <c r="F984" s="3">
        <f>cukier[[#This Row],[cena]]*cukier[[#This Row],[ilosc sprzedanego cukru kg]]</f>
        <v>413.21999999999997</v>
      </c>
      <c r="G984" s="3"/>
    </row>
    <row r="985" spans="1:7" x14ac:dyDescent="0.35">
      <c r="A985" s="1">
        <v>40031</v>
      </c>
      <c r="B985" s="2" t="s">
        <v>20</v>
      </c>
      <c r="C985">
        <v>154</v>
      </c>
      <c r="D985">
        <f>YEAR(cukier[[#This Row],[data]])</f>
        <v>2009</v>
      </c>
      <c r="E985" s="3">
        <f>VLOOKUP(D985, cennik__25[#All], 2, 0)</f>
        <v>2.13</v>
      </c>
      <c r="F985" s="3">
        <f>cukier[[#This Row],[cena]]*cukier[[#This Row],[ilosc sprzedanego cukru kg]]</f>
        <v>328.02</v>
      </c>
      <c r="G985" s="3"/>
    </row>
    <row r="986" spans="1:7" x14ac:dyDescent="0.35">
      <c r="A986" s="1">
        <v>40031</v>
      </c>
      <c r="B986" s="2" t="s">
        <v>57</v>
      </c>
      <c r="C986">
        <v>100</v>
      </c>
      <c r="D986">
        <f>YEAR(cukier[[#This Row],[data]])</f>
        <v>2009</v>
      </c>
      <c r="E986" s="3">
        <f>VLOOKUP(D986, cennik__25[#All], 2, 0)</f>
        <v>2.13</v>
      </c>
      <c r="F986" s="3">
        <f>cukier[[#This Row],[cena]]*cukier[[#This Row],[ilosc sprzedanego cukru kg]]</f>
        <v>213</v>
      </c>
      <c r="G986" s="3"/>
    </row>
    <row r="987" spans="1:7" x14ac:dyDescent="0.35">
      <c r="A987" s="1">
        <v>40031</v>
      </c>
      <c r="B987" s="2" t="s">
        <v>3</v>
      </c>
      <c r="C987">
        <v>18</v>
      </c>
      <c r="D987">
        <f>YEAR(cukier[[#This Row],[data]])</f>
        <v>2009</v>
      </c>
      <c r="E987" s="3">
        <f>VLOOKUP(D987, cennik__25[#All], 2, 0)</f>
        <v>2.13</v>
      </c>
      <c r="F987" s="3">
        <f>cukier[[#This Row],[cena]]*cukier[[#This Row],[ilosc sprzedanego cukru kg]]</f>
        <v>38.339999999999996</v>
      </c>
      <c r="G987" s="3"/>
    </row>
    <row r="988" spans="1:7" x14ac:dyDescent="0.35">
      <c r="A988" s="1">
        <v>40031</v>
      </c>
      <c r="B988" s="2" t="s">
        <v>172</v>
      </c>
      <c r="C988">
        <v>20</v>
      </c>
      <c r="D988">
        <f>YEAR(cukier[[#This Row],[data]])</f>
        <v>2009</v>
      </c>
      <c r="E988" s="3">
        <f>VLOOKUP(D988, cennik__25[#All], 2, 0)</f>
        <v>2.13</v>
      </c>
      <c r="F988" s="3">
        <f>cukier[[#This Row],[cena]]*cukier[[#This Row],[ilosc sprzedanego cukru kg]]</f>
        <v>42.599999999999994</v>
      </c>
      <c r="G988" s="3"/>
    </row>
    <row r="989" spans="1:7" x14ac:dyDescent="0.35">
      <c r="A989" s="1">
        <v>40033</v>
      </c>
      <c r="B989" s="2" t="s">
        <v>57</v>
      </c>
      <c r="C989">
        <v>200</v>
      </c>
      <c r="D989">
        <f>YEAR(cukier[[#This Row],[data]])</f>
        <v>2009</v>
      </c>
      <c r="E989" s="3">
        <f>VLOOKUP(D989, cennik__25[#All], 2, 0)</f>
        <v>2.13</v>
      </c>
      <c r="F989" s="3">
        <f>cukier[[#This Row],[cena]]*cukier[[#This Row],[ilosc sprzedanego cukru kg]]</f>
        <v>426</v>
      </c>
      <c r="G989" s="3"/>
    </row>
    <row r="990" spans="1:7" x14ac:dyDescent="0.35">
      <c r="A990" s="1">
        <v>40034</v>
      </c>
      <c r="B990" s="2" t="s">
        <v>20</v>
      </c>
      <c r="C990">
        <v>48</v>
      </c>
      <c r="D990">
        <f>YEAR(cukier[[#This Row],[data]])</f>
        <v>2009</v>
      </c>
      <c r="E990" s="3">
        <f>VLOOKUP(D990, cennik__25[#All], 2, 0)</f>
        <v>2.13</v>
      </c>
      <c r="F990" s="3">
        <f>cukier[[#This Row],[cena]]*cukier[[#This Row],[ilosc sprzedanego cukru kg]]</f>
        <v>102.24</v>
      </c>
      <c r="G990" s="3"/>
    </row>
    <row r="991" spans="1:7" x14ac:dyDescent="0.35">
      <c r="A991" s="1">
        <v>40034</v>
      </c>
      <c r="B991" s="2" t="s">
        <v>63</v>
      </c>
      <c r="C991">
        <v>68</v>
      </c>
      <c r="D991">
        <f>YEAR(cukier[[#This Row],[data]])</f>
        <v>2009</v>
      </c>
      <c r="E991" s="3">
        <f>VLOOKUP(D991, cennik__25[#All], 2, 0)</f>
        <v>2.13</v>
      </c>
      <c r="F991" s="3">
        <f>cukier[[#This Row],[cena]]*cukier[[#This Row],[ilosc sprzedanego cukru kg]]</f>
        <v>144.84</v>
      </c>
      <c r="G991" s="3"/>
    </row>
    <row r="992" spans="1:7" x14ac:dyDescent="0.35">
      <c r="A992" s="1">
        <v>40035</v>
      </c>
      <c r="B992" s="2" t="s">
        <v>176</v>
      </c>
      <c r="C992">
        <v>9</v>
      </c>
      <c r="D992">
        <f>YEAR(cukier[[#This Row],[data]])</f>
        <v>2009</v>
      </c>
      <c r="E992" s="3">
        <f>VLOOKUP(D992, cennik__25[#All], 2, 0)</f>
        <v>2.13</v>
      </c>
      <c r="F992" s="3">
        <f>cukier[[#This Row],[cena]]*cukier[[#This Row],[ilosc sprzedanego cukru kg]]</f>
        <v>19.169999999999998</v>
      </c>
      <c r="G992" s="3"/>
    </row>
    <row r="993" spans="1:7" x14ac:dyDescent="0.35">
      <c r="A993" s="1">
        <v>40039</v>
      </c>
      <c r="B993" s="2" t="s">
        <v>52</v>
      </c>
      <c r="C993">
        <v>493</v>
      </c>
      <c r="D993">
        <f>YEAR(cukier[[#This Row],[data]])</f>
        <v>2009</v>
      </c>
      <c r="E993" s="3">
        <f>VLOOKUP(D993, cennik__25[#All], 2, 0)</f>
        <v>2.13</v>
      </c>
      <c r="F993" s="3">
        <f>cukier[[#This Row],[cena]]*cukier[[#This Row],[ilosc sprzedanego cukru kg]]</f>
        <v>1050.0899999999999</v>
      </c>
      <c r="G993" s="3"/>
    </row>
    <row r="994" spans="1:7" x14ac:dyDescent="0.35">
      <c r="A994" s="1">
        <v>40039</v>
      </c>
      <c r="B994" s="2" t="s">
        <v>16</v>
      </c>
      <c r="C994">
        <v>340</v>
      </c>
      <c r="D994">
        <f>YEAR(cukier[[#This Row],[data]])</f>
        <v>2009</v>
      </c>
      <c r="E994" s="3">
        <f>VLOOKUP(D994, cennik__25[#All], 2, 0)</f>
        <v>2.13</v>
      </c>
      <c r="F994" s="3">
        <f>cukier[[#This Row],[cena]]*cukier[[#This Row],[ilosc sprzedanego cukru kg]]</f>
        <v>724.19999999999993</v>
      </c>
      <c r="G994" s="3"/>
    </row>
    <row r="995" spans="1:7" x14ac:dyDescent="0.35">
      <c r="A995" s="1">
        <v>40041</v>
      </c>
      <c r="B995" s="2" t="s">
        <v>176</v>
      </c>
      <c r="C995">
        <v>2</v>
      </c>
      <c r="D995">
        <f>YEAR(cukier[[#This Row],[data]])</f>
        <v>2009</v>
      </c>
      <c r="E995" s="3">
        <f>VLOOKUP(D995, cennik__25[#All], 2, 0)</f>
        <v>2.13</v>
      </c>
      <c r="F995" s="3">
        <f>cukier[[#This Row],[cena]]*cukier[[#This Row],[ilosc sprzedanego cukru kg]]</f>
        <v>4.26</v>
      </c>
      <c r="G995" s="3"/>
    </row>
    <row r="996" spans="1:7" x14ac:dyDescent="0.35">
      <c r="A996" s="1">
        <v>40044</v>
      </c>
      <c r="B996" s="2" t="s">
        <v>30</v>
      </c>
      <c r="C996">
        <v>62</v>
      </c>
      <c r="D996">
        <f>YEAR(cukier[[#This Row],[data]])</f>
        <v>2009</v>
      </c>
      <c r="E996" s="3">
        <f>VLOOKUP(D996, cennik__25[#All], 2, 0)</f>
        <v>2.13</v>
      </c>
      <c r="F996" s="3">
        <f>cukier[[#This Row],[cena]]*cukier[[#This Row],[ilosc sprzedanego cukru kg]]</f>
        <v>132.06</v>
      </c>
      <c r="G996" s="3"/>
    </row>
    <row r="997" spans="1:7" x14ac:dyDescent="0.35">
      <c r="A997" s="1">
        <v>40044</v>
      </c>
      <c r="B997" s="2" t="s">
        <v>24</v>
      </c>
      <c r="C997">
        <v>164</v>
      </c>
      <c r="D997">
        <f>YEAR(cukier[[#This Row],[data]])</f>
        <v>2009</v>
      </c>
      <c r="E997" s="3">
        <f>VLOOKUP(D997, cennik__25[#All], 2, 0)</f>
        <v>2.13</v>
      </c>
      <c r="F997" s="3">
        <f>cukier[[#This Row],[cena]]*cukier[[#This Row],[ilosc sprzedanego cukru kg]]</f>
        <v>349.32</v>
      </c>
      <c r="G997" s="3"/>
    </row>
    <row r="998" spans="1:7" x14ac:dyDescent="0.35">
      <c r="A998" s="1">
        <v>40045</v>
      </c>
      <c r="B998" s="2" t="s">
        <v>30</v>
      </c>
      <c r="C998">
        <v>170</v>
      </c>
      <c r="D998">
        <f>YEAR(cukier[[#This Row],[data]])</f>
        <v>2009</v>
      </c>
      <c r="E998" s="3">
        <f>VLOOKUP(D998, cennik__25[#All], 2, 0)</f>
        <v>2.13</v>
      </c>
      <c r="F998" s="3">
        <f>cukier[[#This Row],[cena]]*cukier[[#This Row],[ilosc sprzedanego cukru kg]]</f>
        <v>362.09999999999997</v>
      </c>
      <c r="G998" s="3"/>
    </row>
    <row r="999" spans="1:7" x14ac:dyDescent="0.35">
      <c r="A999" s="1">
        <v>40047</v>
      </c>
      <c r="B999" s="2" t="s">
        <v>73</v>
      </c>
      <c r="C999">
        <v>164</v>
      </c>
      <c r="D999">
        <f>YEAR(cukier[[#This Row],[data]])</f>
        <v>2009</v>
      </c>
      <c r="E999" s="3">
        <f>VLOOKUP(D999, cennik__25[#All], 2, 0)</f>
        <v>2.13</v>
      </c>
      <c r="F999" s="3">
        <f>cukier[[#This Row],[cena]]*cukier[[#This Row],[ilosc sprzedanego cukru kg]]</f>
        <v>349.32</v>
      </c>
      <c r="G999" s="3"/>
    </row>
    <row r="1000" spans="1:7" x14ac:dyDescent="0.35">
      <c r="A1000" s="1">
        <v>40049</v>
      </c>
      <c r="B1000" s="2" t="s">
        <v>8</v>
      </c>
      <c r="C1000">
        <v>70</v>
      </c>
      <c r="D1000">
        <f>YEAR(cukier[[#This Row],[data]])</f>
        <v>2009</v>
      </c>
      <c r="E1000" s="3">
        <f>VLOOKUP(D1000, cennik__25[#All], 2, 0)</f>
        <v>2.13</v>
      </c>
      <c r="F1000" s="3">
        <f>cukier[[#This Row],[cena]]*cukier[[#This Row],[ilosc sprzedanego cukru kg]]</f>
        <v>149.1</v>
      </c>
      <c r="G1000" s="3"/>
    </row>
    <row r="1001" spans="1:7" x14ac:dyDescent="0.35">
      <c r="A1001" s="1">
        <v>40056</v>
      </c>
      <c r="B1001" s="2" t="s">
        <v>52</v>
      </c>
      <c r="C1001">
        <v>133</v>
      </c>
      <c r="D1001">
        <f>YEAR(cukier[[#This Row],[data]])</f>
        <v>2009</v>
      </c>
      <c r="E1001" s="3">
        <f>VLOOKUP(D1001, cennik__25[#All], 2, 0)</f>
        <v>2.13</v>
      </c>
      <c r="F1001" s="3">
        <f>cukier[[#This Row],[cena]]*cukier[[#This Row],[ilosc sprzedanego cukru kg]]</f>
        <v>283.28999999999996</v>
      </c>
      <c r="G1001" s="3"/>
    </row>
    <row r="1002" spans="1:7" x14ac:dyDescent="0.35">
      <c r="A1002" s="1">
        <v>40057</v>
      </c>
      <c r="B1002" s="2" t="s">
        <v>199</v>
      </c>
      <c r="C1002">
        <v>20</v>
      </c>
      <c r="D1002">
        <f>YEAR(cukier[[#This Row],[data]])</f>
        <v>2009</v>
      </c>
      <c r="E1002" s="3">
        <f>VLOOKUP(D1002, cennik__25[#All], 2, 0)</f>
        <v>2.13</v>
      </c>
      <c r="F1002" s="3">
        <f>cukier[[#This Row],[cena]]*cukier[[#This Row],[ilosc sprzedanego cukru kg]]</f>
        <v>42.599999999999994</v>
      </c>
      <c r="G1002" s="3"/>
    </row>
    <row r="1003" spans="1:7" x14ac:dyDescent="0.35">
      <c r="A1003" s="1">
        <v>40059</v>
      </c>
      <c r="B1003" s="2" t="s">
        <v>200</v>
      </c>
      <c r="C1003">
        <v>15</v>
      </c>
      <c r="D1003">
        <f>YEAR(cukier[[#This Row],[data]])</f>
        <v>2009</v>
      </c>
      <c r="E1003" s="3">
        <f>VLOOKUP(D1003, cennik__25[#All], 2, 0)</f>
        <v>2.13</v>
      </c>
      <c r="F1003" s="3">
        <f>cukier[[#This Row],[cena]]*cukier[[#This Row],[ilosc sprzedanego cukru kg]]</f>
        <v>31.95</v>
      </c>
      <c r="G1003" s="3"/>
    </row>
    <row r="1004" spans="1:7" x14ac:dyDescent="0.35">
      <c r="A1004" s="1">
        <v>40060</v>
      </c>
      <c r="B1004" s="2" t="s">
        <v>201</v>
      </c>
      <c r="C1004">
        <v>15</v>
      </c>
      <c r="D1004">
        <f>YEAR(cukier[[#This Row],[data]])</f>
        <v>2009</v>
      </c>
      <c r="E1004" s="3">
        <f>VLOOKUP(D1004, cennik__25[#All], 2, 0)</f>
        <v>2.13</v>
      </c>
      <c r="F1004" s="3">
        <f>cukier[[#This Row],[cena]]*cukier[[#This Row],[ilosc sprzedanego cukru kg]]</f>
        <v>31.95</v>
      </c>
      <c r="G1004" s="3"/>
    </row>
    <row r="1005" spans="1:7" x14ac:dyDescent="0.35">
      <c r="A1005" s="1">
        <v>40061</v>
      </c>
      <c r="B1005" s="2" t="s">
        <v>60</v>
      </c>
      <c r="C1005">
        <v>105</v>
      </c>
      <c r="D1005">
        <f>YEAR(cukier[[#This Row],[data]])</f>
        <v>2009</v>
      </c>
      <c r="E1005" s="3">
        <f>VLOOKUP(D1005, cennik__25[#All], 2, 0)</f>
        <v>2.13</v>
      </c>
      <c r="F1005" s="3">
        <f>cukier[[#This Row],[cena]]*cukier[[#This Row],[ilosc sprzedanego cukru kg]]</f>
        <v>223.64999999999998</v>
      </c>
      <c r="G1005" s="3"/>
    </row>
    <row r="1006" spans="1:7" x14ac:dyDescent="0.35">
      <c r="A1006" s="1">
        <v>40065</v>
      </c>
      <c r="B1006" s="2" t="s">
        <v>33</v>
      </c>
      <c r="C1006">
        <v>192</v>
      </c>
      <c r="D1006">
        <f>YEAR(cukier[[#This Row],[data]])</f>
        <v>2009</v>
      </c>
      <c r="E1006" s="3">
        <f>VLOOKUP(D1006, cennik__25[#All], 2, 0)</f>
        <v>2.13</v>
      </c>
      <c r="F1006" s="3">
        <f>cukier[[#This Row],[cena]]*cukier[[#This Row],[ilosc sprzedanego cukru kg]]</f>
        <v>408.96</v>
      </c>
      <c r="G1006" s="3"/>
    </row>
    <row r="1007" spans="1:7" x14ac:dyDescent="0.35">
      <c r="A1007" s="1">
        <v>40065</v>
      </c>
      <c r="B1007" s="2" t="s">
        <v>82</v>
      </c>
      <c r="C1007">
        <v>142</v>
      </c>
      <c r="D1007">
        <f>YEAR(cukier[[#This Row],[data]])</f>
        <v>2009</v>
      </c>
      <c r="E1007" s="3">
        <f>VLOOKUP(D1007, cennik__25[#All], 2, 0)</f>
        <v>2.13</v>
      </c>
      <c r="F1007" s="3">
        <f>cukier[[#This Row],[cena]]*cukier[[#This Row],[ilosc sprzedanego cukru kg]]</f>
        <v>302.45999999999998</v>
      </c>
      <c r="G1007" s="3"/>
    </row>
    <row r="1008" spans="1:7" x14ac:dyDescent="0.35">
      <c r="A1008" s="1">
        <v>40066</v>
      </c>
      <c r="B1008" s="2" t="s">
        <v>108</v>
      </c>
      <c r="C1008">
        <v>3</v>
      </c>
      <c r="D1008">
        <f>YEAR(cukier[[#This Row],[data]])</f>
        <v>2009</v>
      </c>
      <c r="E1008" s="3">
        <f>VLOOKUP(D1008, cennik__25[#All], 2, 0)</f>
        <v>2.13</v>
      </c>
      <c r="F1008" s="3">
        <f>cukier[[#This Row],[cena]]*cukier[[#This Row],[ilosc sprzedanego cukru kg]]</f>
        <v>6.39</v>
      </c>
      <c r="G1008" s="3"/>
    </row>
    <row r="1009" spans="1:7" x14ac:dyDescent="0.35">
      <c r="A1009" s="1">
        <v>40066</v>
      </c>
      <c r="B1009" s="2" t="s">
        <v>19</v>
      </c>
      <c r="C1009">
        <v>219</v>
      </c>
      <c r="D1009">
        <f>YEAR(cukier[[#This Row],[data]])</f>
        <v>2009</v>
      </c>
      <c r="E1009" s="3">
        <f>VLOOKUP(D1009, cennik__25[#All], 2, 0)</f>
        <v>2.13</v>
      </c>
      <c r="F1009" s="3">
        <f>cukier[[#This Row],[cena]]*cukier[[#This Row],[ilosc sprzedanego cukru kg]]</f>
        <v>466.46999999999997</v>
      </c>
      <c r="G1009" s="3"/>
    </row>
    <row r="1010" spans="1:7" x14ac:dyDescent="0.35">
      <c r="A1010" s="1">
        <v>40070</v>
      </c>
      <c r="B1010" s="2" t="s">
        <v>32</v>
      </c>
      <c r="C1010">
        <v>137</v>
      </c>
      <c r="D1010">
        <f>YEAR(cukier[[#This Row],[data]])</f>
        <v>2009</v>
      </c>
      <c r="E1010" s="3">
        <f>VLOOKUP(D1010, cennik__25[#All], 2, 0)</f>
        <v>2.13</v>
      </c>
      <c r="F1010" s="3">
        <f>cukier[[#This Row],[cena]]*cukier[[#This Row],[ilosc sprzedanego cukru kg]]</f>
        <v>291.81</v>
      </c>
      <c r="G1010" s="3"/>
    </row>
    <row r="1011" spans="1:7" x14ac:dyDescent="0.35">
      <c r="A1011" s="1">
        <v>40071</v>
      </c>
      <c r="B1011" s="2" t="s">
        <v>22</v>
      </c>
      <c r="C1011">
        <v>108</v>
      </c>
      <c r="D1011">
        <f>YEAR(cukier[[#This Row],[data]])</f>
        <v>2009</v>
      </c>
      <c r="E1011" s="3">
        <f>VLOOKUP(D1011, cennik__25[#All], 2, 0)</f>
        <v>2.13</v>
      </c>
      <c r="F1011" s="3">
        <f>cukier[[#This Row],[cena]]*cukier[[#This Row],[ilosc sprzedanego cukru kg]]</f>
        <v>230.04</v>
      </c>
      <c r="G1011" s="3"/>
    </row>
    <row r="1012" spans="1:7" x14ac:dyDescent="0.35">
      <c r="A1012" s="1">
        <v>40072</v>
      </c>
      <c r="B1012" s="2" t="s">
        <v>104</v>
      </c>
      <c r="C1012">
        <v>395</v>
      </c>
      <c r="D1012">
        <f>YEAR(cukier[[#This Row],[data]])</f>
        <v>2009</v>
      </c>
      <c r="E1012" s="3">
        <f>VLOOKUP(D1012, cennik__25[#All], 2, 0)</f>
        <v>2.13</v>
      </c>
      <c r="F1012" s="3">
        <f>cukier[[#This Row],[cena]]*cukier[[#This Row],[ilosc sprzedanego cukru kg]]</f>
        <v>841.34999999999991</v>
      </c>
      <c r="G1012" s="3"/>
    </row>
    <row r="1013" spans="1:7" x14ac:dyDescent="0.35">
      <c r="A1013" s="1">
        <v>40073</v>
      </c>
      <c r="B1013" s="2" t="s">
        <v>202</v>
      </c>
      <c r="C1013">
        <v>3</v>
      </c>
      <c r="D1013">
        <f>YEAR(cukier[[#This Row],[data]])</f>
        <v>2009</v>
      </c>
      <c r="E1013" s="3">
        <f>VLOOKUP(D1013, cennik__25[#All], 2, 0)</f>
        <v>2.13</v>
      </c>
      <c r="F1013" s="3">
        <f>cukier[[#This Row],[cena]]*cukier[[#This Row],[ilosc sprzedanego cukru kg]]</f>
        <v>6.39</v>
      </c>
      <c r="G1013" s="3"/>
    </row>
    <row r="1014" spans="1:7" x14ac:dyDescent="0.35">
      <c r="A1014" s="1">
        <v>40075</v>
      </c>
      <c r="B1014" s="2" t="s">
        <v>8</v>
      </c>
      <c r="C1014">
        <v>73</v>
      </c>
      <c r="D1014">
        <f>YEAR(cukier[[#This Row],[data]])</f>
        <v>2009</v>
      </c>
      <c r="E1014" s="3">
        <f>VLOOKUP(D1014, cennik__25[#All], 2, 0)</f>
        <v>2.13</v>
      </c>
      <c r="F1014" s="3">
        <f>cukier[[#This Row],[cena]]*cukier[[#This Row],[ilosc sprzedanego cukru kg]]</f>
        <v>155.48999999999998</v>
      </c>
      <c r="G1014" s="3"/>
    </row>
    <row r="1015" spans="1:7" x14ac:dyDescent="0.35">
      <c r="A1015" s="1">
        <v>40075</v>
      </c>
      <c r="B1015" s="2" t="s">
        <v>47</v>
      </c>
      <c r="C1015">
        <v>209</v>
      </c>
      <c r="D1015">
        <f>YEAR(cukier[[#This Row],[data]])</f>
        <v>2009</v>
      </c>
      <c r="E1015" s="3">
        <f>VLOOKUP(D1015, cennik__25[#All], 2, 0)</f>
        <v>2.13</v>
      </c>
      <c r="F1015" s="3">
        <f>cukier[[#This Row],[cena]]*cukier[[#This Row],[ilosc sprzedanego cukru kg]]</f>
        <v>445.16999999999996</v>
      </c>
      <c r="G1015" s="3"/>
    </row>
    <row r="1016" spans="1:7" x14ac:dyDescent="0.35">
      <c r="A1016" s="1">
        <v>40077</v>
      </c>
      <c r="B1016" s="2" t="s">
        <v>39</v>
      </c>
      <c r="C1016">
        <v>41</v>
      </c>
      <c r="D1016">
        <f>YEAR(cukier[[#This Row],[data]])</f>
        <v>2009</v>
      </c>
      <c r="E1016" s="3">
        <f>VLOOKUP(D1016, cennik__25[#All], 2, 0)</f>
        <v>2.13</v>
      </c>
      <c r="F1016" s="3">
        <f>cukier[[#This Row],[cena]]*cukier[[#This Row],[ilosc sprzedanego cukru kg]]</f>
        <v>87.33</v>
      </c>
      <c r="G1016" s="3"/>
    </row>
    <row r="1017" spans="1:7" x14ac:dyDescent="0.35">
      <c r="A1017" s="1">
        <v>40083</v>
      </c>
      <c r="B1017" s="2" t="s">
        <v>19</v>
      </c>
      <c r="C1017">
        <v>488</v>
      </c>
      <c r="D1017">
        <f>YEAR(cukier[[#This Row],[data]])</f>
        <v>2009</v>
      </c>
      <c r="E1017" s="3">
        <f>VLOOKUP(D1017, cennik__25[#All], 2, 0)</f>
        <v>2.13</v>
      </c>
      <c r="F1017" s="3">
        <f>cukier[[#This Row],[cena]]*cukier[[#This Row],[ilosc sprzedanego cukru kg]]</f>
        <v>1039.44</v>
      </c>
      <c r="G1017" s="3"/>
    </row>
    <row r="1018" spans="1:7" x14ac:dyDescent="0.35">
      <c r="A1018" s="1">
        <v>40084</v>
      </c>
      <c r="B1018" s="2" t="s">
        <v>99</v>
      </c>
      <c r="C1018">
        <v>5</v>
      </c>
      <c r="D1018">
        <f>YEAR(cukier[[#This Row],[data]])</f>
        <v>2009</v>
      </c>
      <c r="E1018" s="3">
        <f>VLOOKUP(D1018, cennik__25[#All], 2, 0)</f>
        <v>2.13</v>
      </c>
      <c r="F1018" s="3">
        <f>cukier[[#This Row],[cena]]*cukier[[#This Row],[ilosc sprzedanego cukru kg]]</f>
        <v>10.649999999999999</v>
      </c>
      <c r="G1018" s="3"/>
    </row>
    <row r="1019" spans="1:7" x14ac:dyDescent="0.35">
      <c r="A1019" s="1">
        <v>40084</v>
      </c>
      <c r="B1019" s="2" t="s">
        <v>71</v>
      </c>
      <c r="C1019">
        <v>97</v>
      </c>
      <c r="D1019">
        <f>YEAR(cukier[[#This Row],[data]])</f>
        <v>2009</v>
      </c>
      <c r="E1019" s="3">
        <f>VLOOKUP(D1019, cennik__25[#All], 2, 0)</f>
        <v>2.13</v>
      </c>
      <c r="F1019" s="3">
        <f>cukier[[#This Row],[cena]]*cukier[[#This Row],[ilosc sprzedanego cukru kg]]</f>
        <v>206.60999999999999</v>
      </c>
      <c r="G1019" s="3"/>
    </row>
    <row r="1020" spans="1:7" x14ac:dyDescent="0.35">
      <c r="A1020" s="1">
        <v>40085</v>
      </c>
      <c r="B1020" s="2" t="s">
        <v>10</v>
      </c>
      <c r="C1020">
        <v>58</v>
      </c>
      <c r="D1020">
        <f>YEAR(cukier[[#This Row],[data]])</f>
        <v>2009</v>
      </c>
      <c r="E1020" s="3">
        <f>VLOOKUP(D1020, cennik__25[#All], 2, 0)</f>
        <v>2.13</v>
      </c>
      <c r="F1020" s="3">
        <f>cukier[[#This Row],[cena]]*cukier[[#This Row],[ilosc sprzedanego cukru kg]]</f>
        <v>123.53999999999999</v>
      </c>
      <c r="G1020" s="3"/>
    </row>
    <row r="1021" spans="1:7" x14ac:dyDescent="0.35">
      <c r="A1021" s="1">
        <v>40085</v>
      </c>
      <c r="B1021" s="2" t="s">
        <v>57</v>
      </c>
      <c r="C1021">
        <v>179</v>
      </c>
      <c r="D1021">
        <f>YEAR(cukier[[#This Row],[data]])</f>
        <v>2009</v>
      </c>
      <c r="E1021" s="3">
        <f>VLOOKUP(D1021, cennik__25[#All], 2, 0)</f>
        <v>2.13</v>
      </c>
      <c r="F1021" s="3">
        <f>cukier[[#This Row],[cena]]*cukier[[#This Row],[ilosc sprzedanego cukru kg]]</f>
        <v>381.27</v>
      </c>
      <c r="G1021" s="3"/>
    </row>
    <row r="1022" spans="1:7" x14ac:dyDescent="0.35">
      <c r="A1022" s="1">
        <v>40087</v>
      </c>
      <c r="B1022" s="2" t="s">
        <v>40</v>
      </c>
      <c r="C1022">
        <v>18</v>
      </c>
      <c r="D1022">
        <f>YEAR(cukier[[#This Row],[data]])</f>
        <v>2009</v>
      </c>
      <c r="E1022" s="3">
        <f>VLOOKUP(D1022, cennik__25[#All], 2, 0)</f>
        <v>2.13</v>
      </c>
      <c r="F1022" s="3">
        <f>cukier[[#This Row],[cena]]*cukier[[#This Row],[ilosc sprzedanego cukru kg]]</f>
        <v>38.339999999999996</v>
      </c>
      <c r="G1022" s="3"/>
    </row>
    <row r="1023" spans="1:7" x14ac:dyDescent="0.35">
      <c r="A1023" s="1">
        <v>40088</v>
      </c>
      <c r="B1023" s="2" t="s">
        <v>53</v>
      </c>
      <c r="C1023">
        <v>4</v>
      </c>
      <c r="D1023">
        <f>YEAR(cukier[[#This Row],[data]])</f>
        <v>2009</v>
      </c>
      <c r="E1023" s="3">
        <f>VLOOKUP(D1023, cennik__25[#All], 2, 0)</f>
        <v>2.13</v>
      </c>
      <c r="F1023" s="3">
        <f>cukier[[#This Row],[cena]]*cukier[[#This Row],[ilosc sprzedanego cukru kg]]</f>
        <v>8.52</v>
      </c>
      <c r="G1023" s="3"/>
    </row>
    <row r="1024" spans="1:7" x14ac:dyDescent="0.35">
      <c r="A1024" s="1">
        <v>40088</v>
      </c>
      <c r="B1024" s="2" t="s">
        <v>35</v>
      </c>
      <c r="C1024">
        <v>1</v>
      </c>
      <c r="D1024">
        <f>YEAR(cukier[[#This Row],[data]])</f>
        <v>2009</v>
      </c>
      <c r="E1024" s="3">
        <f>VLOOKUP(D1024, cennik__25[#All], 2, 0)</f>
        <v>2.13</v>
      </c>
      <c r="F1024" s="3">
        <f>cukier[[#This Row],[cena]]*cukier[[#This Row],[ilosc sprzedanego cukru kg]]</f>
        <v>2.13</v>
      </c>
      <c r="G1024" s="3"/>
    </row>
    <row r="1025" spans="1:7" x14ac:dyDescent="0.35">
      <c r="A1025" s="1">
        <v>40089</v>
      </c>
      <c r="B1025" s="2" t="s">
        <v>33</v>
      </c>
      <c r="C1025">
        <v>86</v>
      </c>
      <c r="D1025">
        <f>YEAR(cukier[[#This Row],[data]])</f>
        <v>2009</v>
      </c>
      <c r="E1025" s="3">
        <f>VLOOKUP(D1025, cennik__25[#All], 2, 0)</f>
        <v>2.13</v>
      </c>
      <c r="F1025" s="3">
        <f>cukier[[#This Row],[cena]]*cukier[[#This Row],[ilosc sprzedanego cukru kg]]</f>
        <v>183.17999999999998</v>
      </c>
      <c r="G1025" s="3"/>
    </row>
    <row r="1026" spans="1:7" x14ac:dyDescent="0.35">
      <c r="A1026" s="1">
        <v>40090</v>
      </c>
      <c r="B1026" s="2" t="s">
        <v>16</v>
      </c>
      <c r="C1026">
        <v>290</v>
      </c>
      <c r="D1026">
        <f>YEAR(cukier[[#This Row],[data]])</f>
        <v>2009</v>
      </c>
      <c r="E1026" s="3">
        <f>VLOOKUP(D1026, cennik__25[#All], 2, 0)</f>
        <v>2.13</v>
      </c>
      <c r="F1026" s="3">
        <f>cukier[[#This Row],[cena]]*cukier[[#This Row],[ilosc sprzedanego cukru kg]]</f>
        <v>617.69999999999993</v>
      </c>
      <c r="G1026" s="3"/>
    </row>
    <row r="1027" spans="1:7" x14ac:dyDescent="0.35">
      <c r="A1027" s="1">
        <v>40092</v>
      </c>
      <c r="B1027" s="2" t="s">
        <v>186</v>
      </c>
      <c r="C1027">
        <v>14</v>
      </c>
      <c r="D1027">
        <f>YEAR(cukier[[#This Row],[data]])</f>
        <v>2009</v>
      </c>
      <c r="E1027" s="3">
        <f>VLOOKUP(D1027, cennik__25[#All], 2, 0)</f>
        <v>2.13</v>
      </c>
      <c r="F1027" s="3">
        <f>cukier[[#This Row],[cena]]*cukier[[#This Row],[ilosc sprzedanego cukru kg]]</f>
        <v>29.82</v>
      </c>
      <c r="G1027" s="3"/>
    </row>
    <row r="1028" spans="1:7" x14ac:dyDescent="0.35">
      <c r="A1028" s="1">
        <v>40094</v>
      </c>
      <c r="B1028" s="2" t="s">
        <v>41</v>
      </c>
      <c r="C1028">
        <v>120</v>
      </c>
      <c r="D1028">
        <f>YEAR(cukier[[#This Row],[data]])</f>
        <v>2009</v>
      </c>
      <c r="E1028" s="3">
        <f>VLOOKUP(D1028, cennik__25[#All], 2, 0)</f>
        <v>2.13</v>
      </c>
      <c r="F1028" s="3">
        <f>cukier[[#This Row],[cena]]*cukier[[#This Row],[ilosc sprzedanego cukru kg]]</f>
        <v>255.6</v>
      </c>
      <c r="G1028" s="3"/>
    </row>
    <row r="1029" spans="1:7" x14ac:dyDescent="0.35">
      <c r="A1029" s="1">
        <v>40094</v>
      </c>
      <c r="B1029" s="2" t="s">
        <v>125</v>
      </c>
      <c r="C1029">
        <v>28</v>
      </c>
      <c r="D1029">
        <f>YEAR(cukier[[#This Row],[data]])</f>
        <v>2009</v>
      </c>
      <c r="E1029" s="3">
        <f>VLOOKUP(D1029, cennik__25[#All], 2, 0)</f>
        <v>2.13</v>
      </c>
      <c r="F1029" s="3">
        <f>cukier[[#This Row],[cena]]*cukier[[#This Row],[ilosc sprzedanego cukru kg]]</f>
        <v>59.64</v>
      </c>
      <c r="G1029" s="3"/>
    </row>
    <row r="1030" spans="1:7" x14ac:dyDescent="0.35">
      <c r="A1030" s="1">
        <v>40095</v>
      </c>
      <c r="B1030" s="2" t="s">
        <v>11</v>
      </c>
      <c r="C1030">
        <v>213</v>
      </c>
      <c r="D1030">
        <f>YEAR(cukier[[#This Row],[data]])</f>
        <v>2009</v>
      </c>
      <c r="E1030" s="3">
        <f>VLOOKUP(D1030, cennik__25[#All], 2, 0)</f>
        <v>2.13</v>
      </c>
      <c r="F1030" s="3">
        <f>cukier[[#This Row],[cena]]*cukier[[#This Row],[ilosc sprzedanego cukru kg]]</f>
        <v>453.69</v>
      </c>
      <c r="G1030" s="3"/>
    </row>
    <row r="1031" spans="1:7" x14ac:dyDescent="0.35">
      <c r="A1031" s="1">
        <v>40101</v>
      </c>
      <c r="B1031" s="2" t="s">
        <v>110</v>
      </c>
      <c r="C1031">
        <v>10</v>
      </c>
      <c r="D1031">
        <f>YEAR(cukier[[#This Row],[data]])</f>
        <v>2009</v>
      </c>
      <c r="E1031" s="3">
        <f>VLOOKUP(D1031, cennik__25[#All], 2, 0)</f>
        <v>2.13</v>
      </c>
      <c r="F1031" s="3">
        <f>cukier[[#This Row],[cena]]*cukier[[#This Row],[ilosc sprzedanego cukru kg]]</f>
        <v>21.299999999999997</v>
      </c>
      <c r="G1031" s="3"/>
    </row>
    <row r="1032" spans="1:7" x14ac:dyDescent="0.35">
      <c r="A1032" s="1">
        <v>40102</v>
      </c>
      <c r="B1032" s="2" t="s">
        <v>71</v>
      </c>
      <c r="C1032">
        <v>53</v>
      </c>
      <c r="D1032">
        <f>YEAR(cukier[[#This Row],[data]])</f>
        <v>2009</v>
      </c>
      <c r="E1032" s="3">
        <f>VLOOKUP(D1032, cennik__25[#All], 2, 0)</f>
        <v>2.13</v>
      </c>
      <c r="F1032" s="3">
        <f>cukier[[#This Row],[cena]]*cukier[[#This Row],[ilosc sprzedanego cukru kg]]</f>
        <v>112.89</v>
      </c>
      <c r="G1032" s="3"/>
    </row>
    <row r="1033" spans="1:7" x14ac:dyDescent="0.35">
      <c r="A1033" s="1">
        <v>40103</v>
      </c>
      <c r="B1033" s="2" t="s">
        <v>32</v>
      </c>
      <c r="C1033">
        <v>178</v>
      </c>
      <c r="D1033">
        <f>YEAR(cukier[[#This Row],[data]])</f>
        <v>2009</v>
      </c>
      <c r="E1033" s="3">
        <f>VLOOKUP(D1033, cennik__25[#All], 2, 0)</f>
        <v>2.13</v>
      </c>
      <c r="F1033" s="3">
        <f>cukier[[#This Row],[cena]]*cukier[[#This Row],[ilosc sprzedanego cukru kg]]</f>
        <v>379.14</v>
      </c>
      <c r="G1033" s="3"/>
    </row>
    <row r="1034" spans="1:7" x14ac:dyDescent="0.35">
      <c r="A1034" s="1">
        <v>40103</v>
      </c>
      <c r="B1034" s="2" t="s">
        <v>76</v>
      </c>
      <c r="C1034">
        <v>6</v>
      </c>
      <c r="D1034">
        <f>YEAR(cukier[[#This Row],[data]])</f>
        <v>2009</v>
      </c>
      <c r="E1034" s="3">
        <f>VLOOKUP(D1034, cennik__25[#All], 2, 0)</f>
        <v>2.13</v>
      </c>
      <c r="F1034" s="3">
        <f>cukier[[#This Row],[cena]]*cukier[[#This Row],[ilosc sprzedanego cukru kg]]</f>
        <v>12.78</v>
      </c>
      <c r="G1034" s="3"/>
    </row>
    <row r="1035" spans="1:7" x14ac:dyDescent="0.35">
      <c r="A1035" s="1">
        <v>40107</v>
      </c>
      <c r="B1035" s="2" t="s">
        <v>11</v>
      </c>
      <c r="C1035">
        <v>118</v>
      </c>
      <c r="D1035">
        <f>YEAR(cukier[[#This Row],[data]])</f>
        <v>2009</v>
      </c>
      <c r="E1035" s="3">
        <f>VLOOKUP(D1035, cennik__25[#All], 2, 0)</f>
        <v>2.13</v>
      </c>
      <c r="F1035" s="3">
        <f>cukier[[#This Row],[cena]]*cukier[[#This Row],[ilosc sprzedanego cukru kg]]</f>
        <v>251.33999999999997</v>
      </c>
      <c r="G1035" s="3"/>
    </row>
    <row r="1036" spans="1:7" x14ac:dyDescent="0.35">
      <c r="A1036" s="1">
        <v>40107</v>
      </c>
      <c r="B1036" s="2" t="s">
        <v>72</v>
      </c>
      <c r="C1036">
        <v>5</v>
      </c>
      <c r="D1036">
        <f>YEAR(cukier[[#This Row],[data]])</f>
        <v>2009</v>
      </c>
      <c r="E1036" s="3">
        <f>VLOOKUP(D1036, cennik__25[#All], 2, 0)</f>
        <v>2.13</v>
      </c>
      <c r="F1036" s="3">
        <f>cukier[[#This Row],[cena]]*cukier[[#This Row],[ilosc sprzedanego cukru kg]]</f>
        <v>10.649999999999999</v>
      </c>
      <c r="G1036" s="3"/>
    </row>
    <row r="1037" spans="1:7" x14ac:dyDescent="0.35">
      <c r="A1037" s="1">
        <v>40108</v>
      </c>
      <c r="B1037" s="2" t="s">
        <v>20</v>
      </c>
      <c r="C1037">
        <v>89</v>
      </c>
      <c r="D1037">
        <f>YEAR(cukier[[#This Row],[data]])</f>
        <v>2009</v>
      </c>
      <c r="E1037" s="3">
        <f>VLOOKUP(D1037, cennik__25[#All], 2, 0)</f>
        <v>2.13</v>
      </c>
      <c r="F1037" s="3">
        <f>cukier[[#This Row],[cena]]*cukier[[#This Row],[ilosc sprzedanego cukru kg]]</f>
        <v>189.57</v>
      </c>
      <c r="G1037" s="3"/>
    </row>
    <row r="1038" spans="1:7" x14ac:dyDescent="0.35">
      <c r="A1038" s="1">
        <v>40113</v>
      </c>
      <c r="B1038" s="2" t="s">
        <v>37</v>
      </c>
      <c r="C1038">
        <v>22</v>
      </c>
      <c r="D1038">
        <f>YEAR(cukier[[#This Row],[data]])</f>
        <v>2009</v>
      </c>
      <c r="E1038" s="3">
        <f>VLOOKUP(D1038, cennik__25[#All], 2, 0)</f>
        <v>2.13</v>
      </c>
      <c r="F1038" s="3">
        <f>cukier[[#This Row],[cena]]*cukier[[#This Row],[ilosc sprzedanego cukru kg]]</f>
        <v>46.86</v>
      </c>
      <c r="G1038" s="3"/>
    </row>
    <row r="1039" spans="1:7" x14ac:dyDescent="0.35">
      <c r="A1039" s="1">
        <v>40114</v>
      </c>
      <c r="B1039" s="2" t="s">
        <v>20</v>
      </c>
      <c r="C1039">
        <v>199</v>
      </c>
      <c r="D1039">
        <f>YEAR(cukier[[#This Row],[data]])</f>
        <v>2009</v>
      </c>
      <c r="E1039" s="3">
        <f>VLOOKUP(D1039, cennik__25[#All], 2, 0)</f>
        <v>2.13</v>
      </c>
      <c r="F1039" s="3">
        <f>cukier[[#This Row],[cena]]*cukier[[#This Row],[ilosc sprzedanego cukru kg]]</f>
        <v>423.87</v>
      </c>
      <c r="G1039" s="3"/>
    </row>
    <row r="1040" spans="1:7" x14ac:dyDescent="0.35">
      <c r="A1040" s="1">
        <v>40120</v>
      </c>
      <c r="B1040" s="2" t="s">
        <v>111</v>
      </c>
      <c r="C1040">
        <v>8</v>
      </c>
      <c r="D1040">
        <f>YEAR(cukier[[#This Row],[data]])</f>
        <v>2009</v>
      </c>
      <c r="E1040" s="3">
        <f>VLOOKUP(D1040, cennik__25[#All], 2, 0)</f>
        <v>2.13</v>
      </c>
      <c r="F1040" s="3">
        <f>cukier[[#This Row],[cena]]*cukier[[#This Row],[ilosc sprzedanego cukru kg]]</f>
        <v>17.04</v>
      </c>
      <c r="G1040" s="3"/>
    </row>
    <row r="1041" spans="1:7" x14ac:dyDescent="0.35">
      <c r="A1041" s="1">
        <v>40120</v>
      </c>
      <c r="B1041" s="2" t="s">
        <v>20</v>
      </c>
      <c r="C1041">
        <v>198</v>
      </c>
      <c r="D1041">
        <f>YEAR(cukier[[#This Row],[data]])</f>
        <v>2009</v>
      </c>
      <c r="E1041" s="3">
        <f>VLOOKUP(D1041, cennik__25[#All], 2, 0)</f>
        <v>2.13</v>
      </c>
      <c r="F1041" s="3">
        <f>cukier[[#This Row],[cena]]*cukier[[#This Row],[ilosc sprzedanego cukru kg]]</f>
        <v>421.73999999999995</v>
      </c>
      <c r="G1041" s="3"/>
    </row>
    <row r="1042" spans="1:7" x14ac:dyDescent="0.35">
      <c r="A1042" s="1">
        <v>40121</v>
      </c>
      <c r="B1042" s="2" t="s">
        <v>97</v>
      </c>
      <c r="C1042">
        <v>6</v>
      </c>
      <c r="D1042">
        <f>YEAR(cukier[[#This Row],[data]])</f>
        <v>2009</v>
      </c>
      <c r="E1042" s="3">
        <f>VLOOKUP(D1042, cennik__25[#All], 2, 0)</f>
        <v>2.13</v>
      </c>
      <c r="F1042" s="3">
        <f>cukier[[#This Row],[cena]]*cukier[[#This Row],[ilosc sprzedanego cukru kg]]</f>
        <v>12.78</v>
      </c>
      <c r="G1042" s="3"/>
    </row>
    <row r="1043" spans="1:7" x14ac:dyDescent="0.35">
      <c r="A1043" s="1">
        <v>40121</v>
      </c>
      <c r="B1043" s="2" t="s">
        <v>25</v>
      </c>
      <c r="C1043">
        <v>68</v>
      </c>
      <c r="D1043">
        <f>YEAR(cukier[[#This Row],[data]])</f>
        <v>2009</v>
      </c>
      <c r="E1043" s="3">
        <f>VLOOKUP(D1043, cennik__25[#All], 2, 0)</f>
        <v>2.13</v>
      </c>
      <c r="F1043" s="3">
        <f>cukier[[#This Row],[cena]]*cukier[[#This Row],[ilosc sprzedanego cukru kg]]</f>
        <v>144.84</v>
      </c>
      <c r="G1043" s="3"/>
    </row>
    <row r="1044" spans="1:7" x14ac:dyDescent="0.35">
      <c r="A1044" s="1">
        <v>40121</v>
      </c>
      <c r="B1044" s="2" t="s">
        <v>104</v>
      </c>
      <c r="C1044">
        <v>200</v>
      </c>
      <c r="D1044">
        <f>YEAR(cukier[[#This Row],[data]])</f>
        <v>2009</v>
      </c>
      <c r="E1044" s="3">
        <f>VLOOKUP(D1044, cennik__25[#All], 2, 0)</f>
        <v>2.13</v>
      </c>
      <c r="F1044" s="3">
        <f>cukier[[#This Row],[cena]]*cukier[[#This Row],[ilosc sprzedanego cukru kg]]</f>
        <v>426</v>
      </c>
      <c r="G1044" s="3"/>
    </row>
    <row r="1045" spans="1:7" x14ac:dyDescent="0.35">
      <c r="A1045" s="1">
        <v>40122</v>
      </c>
      <c r="B1045" s="2" t="s">
        <v>7</v>
      </c>
      <c r="C1045">
        <v>426</v>
      </c>
      <c r="D1045">
        <f>YEAR(cukier[[#This Row],[data]])</f>
        <v>2009</v>
      </c>
      <c r="E1045" s="3">
        <f>VLOOKUP(D1045, cennik__25[#All], 2, 0)</f>
        <v>2.13</v>
      </c>
      <c r="F1045" s="3">
        <f>cukier[[#This Row],[cena]]*cukier[[#This Row],[ilosc sprzedanego cukru kg]]</f>
        <v>907.38</v>
      </c>
      <c r="G1045" s="3"/>
    </row>
    <row r="1046" spans="1:7" x14ac:dyDescent="0.35">
      <c r="A1046" s="1">
        <v>40122</v>
      </c>
      <c r="B1046" s="2" t="s">
        <v>80</v>
      </c>
      <c r="C1046">
        <v>142</v>
      </c>
      <c r="D1046">
        <f>YEAR(cukier[[#This Row],[data]])</f>
        <v>2009</v>
      </c>
      <c r="E1046" s="3">
        <f>VLOOKUP(D1046, cennik__25[#All], 2, 0)</f>
        <v>2.13</v>
      </c>
      <c r="F1046" s="3">
        <f>cukier[[#This Row],[cena]]*cukier[[#This Row],[ilosc sprzedanego cukru kg]]</f>
        <v>302.45999999999998</v>
      </c>
      <c r="G1046" s="3"/>
    </row>
    <row r="1047" spans="1:7" x14ac:dyDescent="0.35">
      <c r="A1047" s="1">
        <v>40122</v>
      </c>
      <c r="B1047" s="2" t="s">
        <v>9</v>
      </c>
      <c r="C1047">
        <v>298</v>
      </c>
      <c r="D1047">
        <f>YEAR(cukier[[#This Row],[data]])</f>
        <v>2009</v>
      </c>
      <c r="E1047" s="3">
        <f>VLOOKUP(D1047, cennik__25[#All], 2, 0)</f>
        <v>2.13</v>
      </c>
      <c r="F1047" s="3">
        <f>cukier[[#This Row],[cena]]*cukier[[#This Row],[ilosc sprzedanego cukru kg]]</f>
        <v>634.74</v>
      </c>
      <c r="G1047" s="3"/>
    </row>
    <row r="1048" spans="1:7" x14ac:dyDescent="0.35">
      <c r="A1048" s="1">
        <v>40124</v>
      </c>
      <c r="B1048" s="2" t="s">
        <v>19</v>
      </c>
      <c r="C1048">
        <v>224</v>
      </c>
      <c r="D1048">
        <f>YEAR(cukier[[#This Row],[data]])</f>
        <v>2009</v>
      </c>
      <c r="E1048" s="3">
        <f>VLOOKUP(D1048, cennik__25[#All], 2, 0)</f>
        <v>2.13</v>
      </c>
      <c r="F1048" s="3">
        <f>cukier[[#This Row],[cena]]*cukier[[#This Row],[ilosc sprzedanego cukru kg]]</f>
        <v>477.12</v>
      </c>
      <c r="G1048" s="3"/>
    </row>
    <row r="1049" spans="1:7" x14ac:dyDescent="0.35">
      <c r="A1049" s="1">
        <v>40126</v>
      </c>
      <c r="B1049" s="2" t="s">
        <v>7</v>
      </c>
      <c r="C1049">
        <v>133</v>
      </c>
      <c r="D1049">
        <f>YEAR(cukier[[#This Row],[data]])</f>
        <v>2009</v>
      </c>
      <c r="E1049" s="3">
        <f>VLOOKUP(D1049, cennik__25[#All], 2, 0)</f>
        <v>2.13</v>
      </c>
      <c r="F1049" s="3">
        <f>cukier[[#This Row],[cena]]*cukier[[#This Row],[ilosc sprzedanego cukru kg]]</f>
        <v>283.28999999999996</v>
      </c>
      <c r="G1049" s="3"/>
    </row>
    <row r="1050" spans="1:7" x14ac:dyDescent="0.35">
      <c r="A1050" s="1">
        <v>40128</v>
      </c>
      <c r="B1050" s="2" t="s">
        <v>47</v>
      </c>
      <c r="C1050">
        <v>326</v>
      </c>
      <c r="D1050">
        <f>YEAR(cukier[[#This Row],[data]])</f>
        <v>2009</v>
      </c>
      <c r="E1050" s="3">
        <f>VLOOKUP(D1050, cennik__25[#All], 2, 0)</f>
        <v>2.13</v>
      </c>
      <c r="F1050" s="3">
        <f>cukier[[#This Row],[cena]]*cukier[[#This Row],[ilosc sprzedanego cukru kg]]</f>
        <v>694.38</v>
      </c>
      <c r="G1050" s="3"/>
    </row>
    <row r="1051" spans="1:7" x14ac:dyDescent="0.35">
      <c r="A1051" s="1">
        <v>40128</v>
      </c>
      <c r="B1051" s="2" t="s">
        <v>122</v>
      </c>
      <c r="C1051">
        <v>102</v>
      </c>
      <c r="D1051">
        <f>YEAR(cukier[[#This Row],[data]])</f>
        <v>2009</v>
      </c>
      <c r="E1051" s="3">
        <f>VLOOKUP(D1051, cennik__25[#All], 2, 0)</f>
        <v>2.13</v>
      </c>
      <c r="F1051" s="3">
        <f>cukier[[#This Row],[cena]]*cukier[[#This Row],[ilosc sprzedanego cukru kg]]</f>
        <v>217.26</v>
      </c>
      <c r="G1051" s="3"/>
    </row>
    <row r="1052" spans="1:7" x14ac:dyDescent="0.35">
      <c r="A1052" s="1">
        <v>40129</v>
      </c>
      <c r="B1052" s="2" t="s">
        <v>9</v>
      </c>
      <c r="C1052">
        <v>332</v>
      </c>
      <c r="D1052">
        <f>YEAR(cukier[[#This Row],[data]])</f>
        <v>2009</v>
      </c>
      <c r="E1052" s="3">
        <f>VLOOKUP(D1052, cennik__25[#All], 2, 0)</f>
        <v>2.13</v>
      </c>
      <c r="F1052" s="3">
        <f>cukier[[#This Row],[cena]]*cukier[[#This Row],[ilosc sprzedanego cukru kg]]</f>
        <v>707.16</v>
      </c>
      <c r="G1052" s="3"/>
    </row>
    <row r="1053" spans="1:7" x14ac:dyDescent="0.35">
      <c r="A1053" s="1">
        <v>40130</v>
      </c>
      <c r="B1053" s="2" t="s">
        <v>21</v>
      </c>
      <c r="C1053">
        <v>95</v>
      </c>
      <c r="D1053">
        <f>YEAR(cukier[[#This Row],[data]])</f>
        <v>2009</v>
      </c>
      <c r="E1053" s="3">
        <f>VLOOKUP(D1053, cennik__25[#All], 2, 0)</f>
        <v>2.13</v>
      </c>
      <c r="F1053" s="3">
        <f>cukier[[#This Row],[cena]]*cukier[[#This Row],[ilosc sprzedanego cukru kg]]</f>
        <v>202.35</v>
      </c>
      <c r="G1053" s="3"/>
    </row>
    <row r="1054" spans="1:7" x14ac:dyDescent="0.35">
      <c r="A1054" s="1">
        <v>40134</v>
      </c>
      <c r="B1054" s="2" t="s">
        <v>138</v>
      </c>
      <c r="C1054">
        <v>7</v>
      </c>
      <c r="D1054">
        <f>YEAR(cukier[[#This Row],[data]])</f>
        <v>2009</v>
      </c>
      <c r="E1054" s="3">
        <f>VLOOKUP(D1054, cennik__25[#All], 2, 0)</f>
        <v>2.13</v>
      </c>
      <c r="F1054" s="3">
        <f>cukier[[#This Row],[cena]]*cukier[[#This Row],[ilosc sprzedanego cukru kg]]</f>
        <v>14.91</v>
      </c>
      <c r="G1054" s="3"/>
    </row>
    <row r="1055" spans="1:7" x14ac:dyDescent="0.35">
      <c r="A1055" s="1">
        <v>40134</v>
      </c>
      <c r="B1055" s="2" t="s">
        <v>16</v>
      </c>
      <c r="C1055">
        <v>276</v>
      </c>
      <c r="D1055">
        <f>YEAR(cukier[[#This Row],[data]])</f>
        <v>2009</v>
      </c>
      <c r="E1055" s="3">
        <f>VLOOKUP(D1055, cennik__25[#All], 2, 0)</f>
        <v>2.13</v>
      </c>
      <c r="F1055" s="3">
        <f>cukier[[#This Row],[cena]]*cukier[[#This Row],[ilosc sprzedanego cukru kg]]</f>
        <v>587.88</v>
      </c>
      <c r="G1055" s="3"/>
    </row>
    <row r="1056" spans="1:7" x14ac:dyDescent="0.35">
      <c r="A1056" s="1">
        <v>40134</v>
      </c>
      <c r="B1056" s="2" t="s">
        <v>141</v>
      </c>
      <c r="C1056">
        <v>6</v>
      </c>
      <c r="D1056">
        <f>YEAR(cukier[[#This Row],[data]])</f>
        <v>2009</v>
      </c>
      <c r="E1056" s="3">
        <f>VLOOKUP(D1056, cennik__25[#All], 2, 0)</f>
        <v>2.13</v>
      </c>
      <c r="F1056" s="3">
        <f>cukier[[#This Row],[cena]]*cukier[[#This Row],[ilosc sprzedanego cukru kg]]</f>
        <v>12.78</v>
      </c>
      <c r="G1056" s="3"/>
    </row>
    <row r="1057" spans="1:7" x14ac:dyDescent="0.35">
      <c r="A1057" s="1">
        <v>40136</v>
      </c>
      <c r="B1057" s="2" t="s">
        <v>47</v>
      </c>
      <c r="C1057">
        <v>232</v>
      </c>
      <c r="D1057">
        <f>YEAR(cukier[[#This Row],[data]])</f>
        <v>2009</v>
      </c>
      <c r="E1057" s="3">
        <f>VLOOKUP(D1057, cennik__25[#All], 2, 0)</f>
        <v>2.13</v>
      </c>
      <c r="F1057" s="3">
        <f>cukier[[#This Row],[cena]]*cukier[[#This Row],[ilosc sprzedanego cukru kg]]</f>
        <v>494.15999999999997</v>
      </c>
      <c r="G1057" s="3"/>
    </row>
    <row r="1058" spans="1:7" x14ac:dyDescent="0.35">
      <c r="A1058" s="1">
        <v>40136</v>
      </c>
      <c r="B1058" s="2" t="s">
        <v>68</v>
      </c>
      <c r="C1058">
        <v>162</v>
      </c>
      <c r="D1058">
        <f>YEAR(cukier[[#This Row],[data]])</f>
        <v>2009</v>
      </c>
      <c r="E1058" s="3">
        <f>VLOOKUP(D1058, cennik__25[#All], 2, 0)</f>
        <v>2.13</v>
      </c>
      <c r="F1058" s="3">
        <f>cukier[[#This Row],[cena]]*cukier[[#This Row],[ilosc sprzedanego cukru kg]]</f>
        <v>345.06</v>
      </c>
      <c r="G1058" s="3"/>
    </row>
    <row r="1059" spans="1:7" x14ac:dyDescent="0.35">
      <c r="A1059" s="1">
        <v>40139</v>
      </c>
      <c r="B1059" s="2" t="s">
        <v>12</v>
      </c>
      <c r="C1059">
        <v>66</v>
      </c>
      <c r="D1059">
        <f>YEAR(cukier[[#This Row],[data]])</f>
        <v>2009</v>
      </c>
      <c r="E1059" s="3">
        <f>VLOOKUP(D1059, cennik__25[#All], 2, 0)</f>
        <v>2.13</v>
      </c>
      <c r="F1059" s="3">
        <f>cukier[[#This Row],[cena]]*cukier[[#This Row],[ilosc sprzedanego cukru kg]]</f>
        <v>140.57999999999998</v>
      </c>
      <c r="G1059" s="3"/>
    </row>
    <row r="1060" spans="1:7" x14ac:dyDescent="0.35">
      <c r="A1060" s="1">
        <v>40139</v>
      </c>
      <c r="B1060" s="2" t="s">
        <v>159</v>
      </c>
      <c r="C1060">
        <v>2</v>
      </c>
      <c r="D1060">
        <f>YEAR(cukier[[#This Row],[data]])</f>
        <v>2009</v>
      </c>
      <c r="E1060" s="3">
        <f>VLOOKUP(D1060, cennik__25[#All], 2, 0)</f>
        <v>2.13</v>
      </c>
      <c r="F1060" s="3">
        <f>cukier[[#This Row],[cena]]*cukier[[#This Row],[ilosc sprzedanego cukru kg]]</f>
        <v>4.26</v>
      </c>
      <c r="G1060" s="3"/>
    </row>
    <row r="1061" spans="1:7" x14ac:dyDescent="0.35">
      <c r="A1061" s="1">
        <v>40139</v>
      </c>
      <c r="B1061" s="2" t="s">
        <v>14</v>
      </c>
      <c r="C1061">
        <v>152</v>
      </c>
      <c r="D1061">
        <f>YEAR(cukier[[#This Row],[data]])</f>
        <v>2009</v>
      </c>
      <c r="E1061" s="3">
        <f>VLOOKUP(D1061, cennik__25[#All], 2, 0)</f>
        <v>2.13</v>
      </c>
      <c r="F1061" s="3">
        <f>cukier[[#This Row],[cena]]*cukier[[#This Row],[ilosc sprzedanego cukru kg]]</f>
        <v>323.76</v>
      </c>
      <c r="G1061" s="3"/>
    </row>
    <row r="1062" spans="1:7" x14ac:dyDescent="0.35">
      <c r="A1062" s="1">
        <v>40139</v>
      </c>
      <c r="B1062" s="2" t="s">
        <v>203</v>
      </c>
      <c r="C1062">
        <v>2</v>
      </c>
      <c r="D1062">
        <f>YEAR(cukier[[#This Row],[data]])</f>
        <v>2009</v>
      </c>
      <c r="E1062" s="3">
        <f>VLOOKUP(D1062, cennik__25[#All], 2, 0)</f>
        <v>2.13</v>
      </c>
      <c r="F1062" s="3">
        <f>cukier[[#This Row],[cena]]*cukier[[#This Row],[ilosc sprzedanego cukru kg]]</f>
        <v>4.26</v>
      </c>
      <c r="G1062" s="3"/>
    </row>
    <row r="1063" spans="1:7" x14ac:dyDescent="0.35">
      <c r="A1063" s="1">
        <v>40142</v>
      </c>
      <c r="B1063" s="2" t="s">
        <v>22</v>
      </c>
      <c r="C1063">
        <v>115</v>
      </c>
      <c r="D1063">
        <f>YEAR(cukier[[#This Row],[data]])</f>
        <v>2009</v>
      </c>
      <c r="E1063" s="3">
        <f>VLOOKUP(D1063, cennik__25[#All], 2, 0)</f>
        <v>2.13</v>
      </c>
      <c r="F1063" s="3">
        <f>cukier[[#This Row],[cena]]*cukier[[#This Row],[ilosc sprzedanego cukru kg]]</f>
        <v>244.95</v>
      </c>
      <c r="G1063" s="3"/>
    </row>
    <row r="1064" spans="1:7" x14ac:dyDescent="0.35">
      <c r="A1064" s="1">
        <v>40142</v>
      </c>
      <c r="B1064" s="2" t="s">
        <v>39</v>
      </c>
      <c r="C1064">
        <v>29</v>
      </c>
      <c r="D1064">
        <f>YEAR(cukier[[#This Row],[data]])</f>
        <v>2009</v>
      </c>
      <c r="E1064" s="3">
        <f>VLOOKUP(D1064, cennik__25[#All], 2, 0)</f>
        <v>2.13</v>
      </c>
      <c r="F1064" s="3">
        <f>cukier[[#This Row],[cena]]*cukier[[#This Row],[ilosc sprzedanego cukru kg]]</f>
        <v>61.769999999999996</v>
      </c>
      <c r="G1064" s="3"/>
    </row>
    <row r="1065" spans="1:7" x14ac:dyDescent="0.35">
      <c r="A1065" s="1">
        <v>40142</v>
      </c>
      <c r="B1065" s="2" t="s">
        <v>37</v>
      </c>
      <c r="C1065">
        <v>91</v>
      </c>
      <c r="D1065">
        <f>YEAR(cukier[[#This Row],[data]])</f>
        <v>2009</v>
      </c>
      <c r="E1065" s="3">
        <f>VLOOKUP(D1065, cennik__25[#All], 2, 0)</f>
        <v>2.13</v>
      </c>
      <c r="F1065" s="3">
        <f>cukier[[#This Row],[cena]]*cukier[[#This Row],[ilosc sprzedanego cukru kg]]</f>
        <v>193.82999999999998</v>
      </c>
      <c r="G1065" s="3"/>
    </row>
    <row r="1066" spans="1:7" x14ac:dyDescent="0.35">
      <c r="A1066" s="1">
        <v>40144</v>
      </c>
      <c r="B1066" s="2" t="s">
        <v>21</v>
      </c>
      <c r="C1066">
        <v>125</v>
      </c>
      <c r="D1066">
        <f>YEAR(cukier[[#This Row],[data]])</f>
        <v>2009</v>
      </c>
      <c r="E1066" s="3">
        <f>VLOOKUP(D1066, cennik__25[#All], 2, 0)</f>
        <v>2.13</v>
      </c>
      <c r="F1066" s="3">
        <f>cukier[[#This Row],[cena]]*cukier[[#This Row],[ilosc sprzedanego cukru kg]]</f>
        <v>266.25</v>
      </c>
      <c r="G1066" s="3"/>
    </row>
    <row r="1067" spans="1:7" x14ac:dyDescent="0.35">
      <c r="A1067" s="1">
        <v>40146</v>
      </c>
      <c r="B1067" s="2" t="s">
        <v>63</v>
      </c>
      <c r="C1067">
        <v>40</v>
      </c>
      <c r="D1067">
        <f>YEAR(cukier[[#This Row],[data]])</f>
        <v>2009</v>
      </c>
      <c r="E1067" s="3">
        <f>VLOOKUP(D1067, cennik__25[#All], 2, 0)</f>
        <v>2.13</v>
      </c>
      <c r="F1067" s="3">
        <f>cukier[[#This Row],[cena]]*cukier[[#This Row],[ilosc sprzedanego cukru kg]]</f>
        <v>85.199999999999989</v>
      </c>
      <c r="G1067" s="3"/>
    </row>
    <row r="1068" spans="1:7" x14ac:dyDescent="0.35">
      <c r="A1068" s="1">
        <v>40146</v>
      </c>
      <c r="B1068" s="2" t="s">
        <v>11</v>
      </c>
      <c r="C1068">
        <v>279</v>
      </c>
      <c r="D1068">
        <f>YEAR(cukier[[#This Row],[data]])</f>
        <v>2009</v>
      </c>
      <c r="E1068" s="3">
        <f>VLOOKUP(D1068, cennik__25[#All], 2, 0)</f>
        <v>2.13</v>
      </c>
      <c r="F1068" s="3">
        <f>cukier[[#This Row],[cena]]*cukier[[#This Row],[ilosc sprzedanego cukru kg]]</f>
        <v>594.27</v>
      </c>
      <c r="G1068" s="3"/>
    </row>
    <row r="1069" spans="1:7" x14ac:dyDescent="0.35">
      <c r="A1069" s="1">
        <v>40147</v>
      </c>
      <c r="B1069" s="2" t="s">
        <v>13</v>
      </c>
      <c r="C1069">
        <v>8</v>
      </c>
      <c r="D1069">
        <f>YEAR(cukier[[#This Row],[data]])</f>
        <v>2009</v>
      </c>
      <c r="E1069" s="3">
        <f>VLOOKUP(D1069, cennik__25[#All], 2, 0)</f>
        <v>2.13</v>
      </c>
      <c r="F1069" s="3">
        <f>cukier[[#This Row],[cena]]*cukier[[#This Row],[ilosc sprzedanego cukru kg]]</f>
        <v>17.04</v>
      </c>
      <c r="G1069" s="3"/>
    </row>
    <row r="1070" spans="1:7" x14ac:dyDescent="0.35">
      <c r="A1070" s="1">
        <v>40151</v>
      </c>
      <c r="B1070" s="2" t="s">
        <v>73</v>
      </c>
      <c r="C1070">
        <v>194</v>
      </c>
      <c r="D1070">
        <f>YEAR(cukier[[#This Row],[data]])</f>
        <v>2009</v>
      </c>
      <c r="E1070" s="3">
        <f>VLOOKUP(D1070, cennik__25[#All], 2, 0)</f>
        <v>2.13</v>
      </c>
      <c r="F1070" s="3">
        <f>cukier[[#This Row],[cena]]*cukier[[#This Row],[ilosc sprzedanego cukru kg]]</f>
        <v>413.21999999999997</v>
      </c>
      <c r="G1070" s="3"/>
    </row>
    <row r="1071" spans="1:7" x14ac:dyDescent="0.35">
      <c r="A1071" s="1">
        <v>40152</v>
      </c>
      <c r="B1071" s="2" t="s">
        <v>8</v>
      </c>
      <c r="C1071">
        <v>168</v>
      </c>
      <c r="D1071">
        <f>YEAR(cukier[[#This Row],[data]])</f>
        <v>2009</v>
      </c>
      <c r="E1071" s="3">
        <f>VLOOKUP(D1071, cennik__25[#All], 2, 0)</f>
        <v>2.13</v>
      </c>
      <c r="F1071" s="3">
        <f>cukier[[#This Row],[cena]]*cukier[[#This Row],[ilosc sprzedanego cukru kg]]</f>
        <v>357.84</v>
      </c>
      <c r="G1071" s="3"/>
    </row>
    <row r="1072" spans="1:7" x14ac:dyDescent="0.35">
      <c r="A1072" s="1">
        <v>40153</v>
      </c>
      <c r="B1072" s="2" t="s">
        <v>16</v>
      </c>
      <c r="C1072">
        <v>211</v>
      </c>
      <c r="D1072">
        <f>YEAR(cukier[[#This Row],[data]])</f>
        <v>2009</v>
      </c>
      <c r="E1072" s="3">
        <f>VLOOKUP(D1072, cennik__25[#All], 2, 0)</f>
        <v>2.13</v>
      </c>
      <c r="F1072" s="3">
        <f>cukier[[#This Row],[cena]]*cukier[[#This Row],[ilosc sprzedanego cukru kg]]</f>
        <v>449.42999999999995</v>
      </c>
      <c r="G1072" s="3"/>
    </row>
    <row r="1073" spans="1:7" x14ac:dyDescent="0.35">
      <c r="A1073" s="1">
        <v>40153</v>
      </c>
      <c r="B1073" s="2" t="s">
        <v>157</v>
      </c>
      <c r="C1073">
        <v>19</v>
      </c>
      <c r="D1073">
        <f>YEAR(cukier[[#This Row],[data]])</f>
        <v>2009</v>
      </c>
      <c r="E1073" s="3">
        <f>VLOOKUP(D1073, cennik__25[#All], 2, 0)</f>
        <v>2.13</v>
      </c>
      <c r="F1073" s="3">
        <f>cukier[[#This Row],[cena]]*cukier[[#This Row],[ilosc sprzedanego cukru kg]]</f>
        <v>40.47</v>
      </c>
      <c r="G1073" s="3"/>
    </row>
    <row r="1074" spans="1:7" x14ac:dyDescent="0.35">
      <c r="A1074" s="1">
        <v>40155</v>
      </c>
      <c r="B1074" s="2" t="s">
        <v>155</v>
      </c>
      <c r="C1074">
        <v>16</v>
      </c>
      <c r="D1074">
        <f>YEAR(cukier[[#This Row],[data]])</f>
        <v>2009</v>
      </c>
      <c r="E1074" s="3">
        <f>VLOOKUP(D1074, cennik__25[#All], 2, 0)</f>
        <v>2.13</v>
      </c>
      <c r="F1074" s="3">
        <f>cukier[[#This Row],[cena]]*cukier[[#This Row],[ilosc sprzedanego cukru kg]]</f>
        <v>34.08</v>
      </c>
      <c r="G1074" s="3"/>
    </row>
    <row r="1075" spans="1:7" x14ac:dyDescent="0.35">
      <c r="A1075" s="1">
        <v>40158</v>
      </c>
      <c r="B1075" s="2" t="s">
        <v>29</v>
      </c>
      <c r="C1075">
        <v>18</v>
      </c>
      <c r="D1075">
        <f>YEAR(cukier[[#This Row],[data]])</f>
        <v>2009</v>
      </c>
      <c r="E1075" s="3">
        <f>VLOOKUP(D1075, cennik__25[#All], 2, 0)</f>
        <v>2.13</v>
      </c>
      <c r="F1075" s="3">
        <f>cukier[[#This Row],[cena]]*cukier[[#This Row],[ilosc sprzedanego cukru kg]]</f>
        <v>38.339999999999996</v>
      </c>
      <c r="G1075" s="3"/>
    </row>
    <row r="1076" spans="1:7" x14ac:dyDescent="0.35">
      <c r="A1076" s="1">
        <v>40158</v>
      </c>
      <c r="B1076" s="2" t="s">
        <v>9</v>
      </c>
      <c r="C1076">
        <v>399</v>
      </c>
      <c r="D1076">
        <f>YEAR(cukier[[#This Row],[data]])</f>
        <v>2009</v>
      </c>
      <c r="E1076" s="3">
        <f>VLOOKUP(D1076, cennik__25[#All], 2, 0)</f>
        <v>2.13</v>
      </c>
      <c r="F1076" s="3">
        <f>cukier[[#This Row],[cena]]*cukier[[#This Row],[ilosc sprzedanego cukru kg]]</f>
        <v>849.87</v>
      </c>
      <c r="G1076" s="3"/>
    </row>
    <row r="1077" spans="1:7" x14ac:dyDescent="0.35">
      <c r="A1077" s="1">
        <v>40160</v>
      </c>
      <c r="B1077" s="2" t="s">
        <v>204</v>
      </c>
      <c r="C1077">
        <v>11</v>
      </c>
      <c r="D1077">
        <f>YEAR(cukier[[#This Row],[data]])</f>
        <v>2009</v>
      </c>
      <c r="E1077" s="3">
        <f>VLOOKUP(D1077, cennik__25[#All], 2, 0)</f>
        <v>2.13</v>
      </c>
      <c r="F1077" s="3">
        <f>cukier[[#This Row],[cena]]*cukier[[#This Row],[ilosc sprzedanego cukru kg]]</f>
        <v>23.43</v>
      </c>
      <c r="G1077" s="3"/>
    </row>
    <row r="1078" spans="1:7" x14ac:dyDescent="0.35">
      <c r="A1078" s="1">
        <v>40164</v>
      </c>
      <c r="B1078" s="2" t="s">
        <v>25</v>
      </c>
      <c r="C1078">
        <v>131</v>
      </c>
      <c r="D1078">
        <f>YEAR(cukier[[#This Row],[data]])</f>
        <v>2009</v>
      </c>
      <c r="E1078" s="3">
        <f>VLOOKUP(D1078, cennik__25[#All], 2, 0)</f>
        <v>2.13</v>
      </c>
      <c r="F1078" s="3">
        <f>cukier[[#This Row],[cena]]*cukier[[#This Row],[ilosc sprzedanego cukru kg]]</f>
        <v>279.02999999999997</v>
      </c>
      <c r="G1078" s="3"/>
    </row>
    <row r="1079" spans="1:7" x14ac:dyDescent="0.35">
      <c r="A1079" s="1">
        <v>40165</v>
      </c>
      <c r="B1079" s="2" t="s">
        <v>41</v>
      </c>
      <c r="C1079">
        <v>67</v>
      </c>
      <c r="D1079">
        <f>YEAR(cukier[[#This Row],[data]])</f>
        <v>2009</v>
      </c>
      <c r="E1079" s="3">
        <f>VLOOKUP(D1079, cennik__25[#All], 2, 0)</f>
        <v>2.13</v>
      </c>
      <c r="F1079" s="3">
        <f>cukier[[#This Row],[cena]]*cukier[[#This Row],[ilosc sprzedanego cukru kg]]</f>
        <v>142.70999999999998</v>
      </c>
      <c r="G1079" s="3"/>
    </row>
    <row r="1080" spans="1:7" x14ac:dyDescent="0.35">
      <c r="A1080" s="1">
        <v>40166</v>
      </c>
      <c r="B1080" s="2" t="s">
        <v>12</v>
      </c>
      <c r="C1080">
        <v>151</v>
      </c>
      <c r="D1080">
        <f>YEAR(cukier[[#This Row],[data]])</f>
        <v>2009</v>
      </c>
      <c r="E1080" s="3">
        <f>VLOOKUP(D1080, cennik__25[#All], 2, 0)</f>
        <v>2.13</v>
      </c>
      <c r="F1080" s="3">
        <f>cukier[[#This Row],[cena]]*cukier[[#This Row],[ilosc sprzedanego cukru kg]]</f>
        <v>321.63</v>
      </c>
      <c r="G1080" s="3"/>
    </row>
    <row r="1081" spans="1:7" x14ac:dyDescent="0.35">
      <c r="A1081" s="1">
        <v>40171</v>
      </c>
      <c r="B1081" s="2" t="s">
        <v>25</v>
      </c>
      <c r="C1081">
        <v>105</v>
      </c>
      <c r="D1081">
        <f>YEAR(cukier[[#This Row],[data]])</f>
        <v>2009</v>
      </c>
      <c r="E1081" s="3">
        <f>VLOOKUP(D1081, cennik__25[#All], 2, 0)</f>
        <v>2.13</v>
      </c>
      <c r="F1081" s="3">
        <f>cukier[[#This Row],[cena]]*cukier[[#This Row],[ilosc sprzedanego cukru kg]]</f>
        <v>223.64999999999998</v>
      </c>
      <c r="G1081" s="3"/>
    </row>
    <row r="1082" spans="1:7" x14ac:dyDescent="0.35">
      <c r="A1082" s="1">
        <v>40172</v>
      </c>
      <c r="B1082" s="2" t="s">
        <v>73</v>
      </c>
      <c r="C1082">
        <v>132</v>
      </c>
      <c r="D1082">
        <f>YEAR(cukier[[#This Row],[data]])</f>
        <v>2009</v>
      </c>
      <c r="E1082" s="3">
        <f>VLOOKUP(D1082, cennik__25[#All], 2, 0)</f>
        <v>2.13</v>
      </c>
      <c r="F1082" s="3">
        <f>cukier[[#This Row],[cena]]*cukier[[#This Row],[ilosc sprzedanego cukru kg]]</f>
        <v>281.15999999999997</v>
      </c>
      <c r="G1082" s="3"/>
    </row>
    <row r="1083" spans="1:7" x14ac:dyDescent="0.35">
      <c r="A1083" s="1">
        <v>40172</v>
      </c>
      <c r="B1083" s="2" t="s">
        <v>19</v>
      </c>
      <c r="C1083">
        <v>142</v>
      </c>
      <c r="D1083">
        <f>YEAR(cukier[[#This Row],[data]])</f>
        <v>2009</v>
      </c>
      <c r="E1083" s="3">
        <f>VLOOKUP(D1083, cennik__25[#All], 2, 0)</f>
        <v>2.13</v>
      </c>
      <c r="F1083" s="3">
        <f>cukier[[#This Row],[cena]]*cukier[[#This Row],[ilosc sprzedanego cukru kg]]</f>
        <v>302.45999999999998</v>
      </c>
      <c r="G1083" s="3"/>
    </row>
    <row r="1084" spans="1:7" x14ac:dyDescent="0.35">
      <c r="A1084" s="1">
        <v>40172</v>
      </c>
      <c r="B1084" s="2" t="s">
        <v>205</v>
      </c>
      <c r="C1084">
        <v>17</v>
      </c>
      <c r="D1084">
        <f>YEAR(cukier[[#This Row],[data]])</f>
        <v>2009</v>
      </c>
      <c r="E1084" s="3">
        <f>VLOOKUP(D1084, cennik__25[#All], 2, 0)</f>
        <v>2.13</v>
      </c>
      <c r="F1084" s="3">
        <f>cukier[[#This Row],[cena]]*cukier[[#This Row],[ilosc sprzedanego cukru kg]]</f>
        <v>36.21</v>
      </c>
      <c r="G1084" s="3"/>
    </row>
    <row r="1085" spans="1:7" x14ac:dyDescent="0.35">
      <c r="A1085" s="1">
        <v>40173</v>
      </c>
      <c r="B1085" s="2" t="s">
        <v>9</v>
      </c>
      <c r="C1085">
        <v>444</v>
      </c>
      <c r="D1085">
        <f>YEAR(cukier[[#This Row],[data]])</f>
        <v>2009</v>
      </c>
      <c r="E1085" s="3">
        <f>VLOOKUP(D1085, cennik__25[#All], 2, 0)</f>
        <v>2.13</v>
      </c>
      <c r="F1085" s="3">
        <f>cukier[[#This Row],[cena]]*cukier[[#This Row],[ilosc sprzedanego cukru kg]]</f>
        <v>945.71999999999991</v>
      </c>
      <c r="G1085" s="3"/>
    </row>
    <row r="1086" spans="1:7" x14ac:dyDescent="0.35">
      <c r="A1086" s="1">
        <v>40173</v>
      </c>
      <c r="B1086" s="2" t="s">
        <v>52</v>
      </c>
      <c r="C1086">
        <v>294</v>
      </c>
      <c r="D1086">
        <f>YEAR(cukier[[#This Row],[data]])</f>
        <v>2009</v>
      </c>
      <c r="E1086" s="3">
        <f>VLOOKUP(D1086, cennik__25[#All], 2, 0)</f>
        <v>2.13</v>
      </c>
      <c r="F1086" s="3">
        <f>cukier[[#This Row],[cena]]*cukier[[#This Row],[ilosc sprzedanego cukru kg]]</f>
        <v>626.21999999999991</v>
      </c>
      <c r="G1086" s="3"/>
    </row>
    <row r="1087" spans="1:7" x14ac:dyDescent="0.35">
      <c r="A1087" s="1">
        <v>40174</v>
      </c>
      <c r="B1087" s="2" t="s">
        <v>9</v>
      </c>
      <c r="C1087">
        <v>274</v>
      </c>
      <c r="D1087">
        <f>YEAR(cukier[[#This Row],[data]])</f>
        <v>2009</v>
      </c>
      <c r="E1087" s="3">
        <f>VLOOKUP(D1087, cennik__25[#All], 2, 0)</f>
        <v>2.13</v>
      </c>
      <c r="F1087" s="3">
        <f>cukier[[#This Row],[cena]]*cukier[[#This Row],[ilosc sprzedanego cukru kg]]</f>
        <v>583.62</v>
      </c>
      <c r="G1087" s="3"/>
    </row>
    <row r="1088" spans="1:7" x14ac:dyDescent="0.35">
      <c r="A1088" s="1">
        <v>40176</v>
      </c>
      <c r="B1088" s="2" t="s">
        <v>37</v>
      </c>
      <c r="C1088">
        <v>168</v>
      </c>
      <c r="D1088">
        <f>YEAR(cukier[[#This Row],[data]])</f>
        <v>2009</v>
      </c>
      <c r="E1088" s="3">
        <f>VLOOKUP(D1088, cennik__25[#All], 2, 0)</f>
        <v>2.13</v>
      </c>
      <c r="F1088" s="3">
        <f>cukier[[#This Row],[cena]]*cukier[[#This Row],[ilosc sprzedanego cukru kg]]</f>
        <v>357.84</v>
      </c>
      <c r="G1088" s="3"/>
    </row>
    <row r="1089" spans="1:7" x14ac:dyDescent="0.35">
      <c r="A1089" s="1">
        <v>40177</v>
      </c>
      <c r="B1089" s="2" t="s">
        <v>10</v>
      </c>
      <c r="C1089">
        <v>115</v>
      </c>
      <c r="D1089">
        <f>YEAR(cukier[[#This Row],[data]])</f>
        <v>2009</v>
      </c>
      <c r="E1089" s="3">
        <f>VLOOKUP(D1089, cennik__25[#All], 2, 0)</f>
        <v>2.13</v>
      </c>
      <c r="F1089" s="3">
        <f>cukier[[#This Row],[cena]]*cukier[[#This Row],[ilosc sprzedanego cukru kg]]</f>
        <v>244.95</v>
      </c>
      <c r="G1089" s="3"/>
    </row>
    <row r="1090" spans="1:7" x14ac:dyDescent="0.35">
      <c r="A1090" s="1">
        <v>40177</v>
      </c>
      <c r="B1090" s="2" t="s">
        <v>32</v>
      </c>
      <c r="C1090">
        <v>126</v>
      </c>
      <c r="D1090">
        <f>YEAR(cukier[[#This Row],[data]])</f>
        <v>2009</v>
      </c>
      <c r="E1090" s="3">
        <f>VLOOKUP(D1090, cennik__25[#All], 2, 0)</f>
        <v>2.13</v>
      </c>
      <c r="F1090" s="3">
        <f>cukier[[#This Row],[cena]]*cukier[[#This Row],[ilosc sprzedanego cukru kg]]</f>
        <v>268.38</v>
      </c>
      <c r="G1090" s="3"/>
    </row>
    <row r="1091" spans="1:7" x14ac:dyDescent="0.35">
      <c r="A1091" s="1">
        <v>40180</v>
      </c>
      <c r="B1091" s="2" t="s">
        <v>30</v>
      </c>
      <c r="C1091">
        <v>73</v>
      </c>
      <c r="D1091">
        <f>YEAR(cukier[[#This Row],[data]])</f>
        <v>2010</v>
      </c>
      <c r="E1091" s="3">
        <f>VLOOKUP(D1091, cennik__25[#All], 2, 0)</f>
        <v>2.1</v>
      </c>
      <c r="F1091" s="3">
        <f>cukier[[#This Row],[cena]]*cukier[[#This Row],[ilosc sprzedanego cukru kg]]</f>
        <v>153.30000000000001</v>
      </c>
      <c r="G1091" s="3"/>
    </row>
    <row r="1092" spans="1:7" x14ac:dyDescent="0.35">
      <c r="A1092" s="1">
        <v>40180</v>
      </c>
      <c r="B1092" s="2" t="s">
        <v>24</v>
      </c>
      <c r="C1092">
        <v>413</v>
      </c>
      <c r="D1092">
        <f>YEAR(cukier[[#This Row],[data]])</f>
        <v>2010</v>
      </c>
      <c r="E1092" s="3">
        <f>VLOOKUP(D1092, cennik__25[#All], 2, 0)</f>
        <v>2.1</v>
      </c>
      <c r="F1092" s="3">
        <f>cukier[[#This Row],[cena]]*cukier[[#This Row],[ilosc sprzedanego cukru kg]]</f>
        <v>867.30000000000007</v>
      </c>
      <c r="G1092" s="3"/>
    </row>
    <row r="1093" spans="1:7" x14ac:dyDescent="0.35">
      <c r="A1093" s="1">
        <v>40181</v>
      </c>
      <c r="B1093" s="2" t="s">
        <v>9</v>
      </c>
      <c r="C1093">
        <v>393</v>
      </c>
      <c r="D1093">
        <f>YEAR(cukier[[#This Row],[data]])</f>
        <v>2010</v>
      </c>
      <c r="E1093" s="3">
        <f>VLOOKUP(D1093, cennik__25[#All], 2, 0)</f>
        <v>2.1</v>
      </c>
      <c r="F1093" s="3">
        <f>cukier[[#This Row],[cena]]*cukier[[#This Row],[ilosc sprzedanego cukru kg]]</f>
        <v>825.30000000000007</v>
      </c>
      <c r="G1093" s="3"/>
    </row>
    <row r="1094" spans="1:7" x14ac:dyDescent="0.35">
      <c r="A1094" s="1">
        <v>40184</v>
      </c>
      <c r="B1094" s="2" t="s">
        <v>145</v>
      </c>
      <c r="C1094">
        <v>13</v>
      </c>
      <c r="D1094">
        <f>YEAR(cukier[[#This Row],[data]])</f>
        <v>2010</v>
      </c>
      <c r="E1094" s="3">
        <f>VLOOKUP(D1094, cennik__25[#All], 2, 0)</f>
        <v>2.1</v>
      </c>
      <c r="F1094" s="3">
        <f>cukier[[#This Row],[cena]]*cukier[[#This Row],[ilosc sprzedanego cukru kg]]</f>
        <v>27.3</v>
      </c>
      <c r="G1094" s="3"/>
    </row>
    <row r="1095" spans="1:7" x14ac:dyDescent="0.35">
      <c r="A1095" s="1">
        <v>40185</v>
      </c>
      <c r="B1095" s="2" t="s">
        <v>24</v>
      </c>
      <c r="C1095">
        <v>211</v>
      </c>
      <c r="D1095">
        <f>YEAR(cukier[[#This Row],[data]])</f>
        <v>2010</v>
      </c>
      <c r="E1095" s="3">
        <f>VLOOKUP(D1095, cennik__25[#All], 2, 0)</f>
        <v>2.1</v>
      </c>
      <c r="F1095" s="3">
        <f>cukier[[#This Row],[cena]]*cukier[[#This Row],[ilosc sprzedanego cukru kg]]</f>
        <v>443.1</v>
      </c>
      <c r="G1095" s="3"/>
    </row>
    <row r="1096" spans="1:7" x14ac:dyDescent="0.35">
      <c r="A1096" s="1">
        <v>40189</v>
      </c>
      <c r="B1096" s="2" t="s">
        <v>63</v>
      </c>
      <c r="C1096">
        <v>116</v>
      </c>
      <c r="D1096">
        <f>YEAR(cukier[[#This Row],[data]])</f>
        <v>2010</v>
      </c>
      <c r="E1096" s="3">
        <f>VLOOKUP(D1096, cennik__25[#All], 2, 0)</f>
        <v>2.1</v>
      </c>
      <c r="F1096" s="3">
        <f>cukier[[#This Row],[cena]]*cukier[[#This Row],[ilosc sprzedanego cukru kg]]</f>
        <v>243.60000000000002</v>
      </c>
      <c r="G1096" s="3"/>
    </row>
    <row r="1097" spans="1:7" x14ac:dyDescent="0.35">
      <c r="A1097" s="1">
        <v>40189</v>
      </c>
      <c r="B1097" s="2" t="s">
        <v>2</v>
      </c>
      <c r="C1097">
        <v>9</v>
      </c>
      <c r="D1097">
        <f>YEAR(cukier[[#This Row],[data]])</f>
        <v>2010</v>
      </c>
      <c r="E1097" s="3">
        <f>VLOOKUP(D1097, cennik__25[#All], 2, 0)</f>
        <v>2.1</v>
      </c>
      <c r="F1097" s="3">
        <f>cukier[[#This Row],[cena]]*cukier[[#This Row],[ilosc sprzedanego cukru kg]]</f>
        <v>18.900000000000002</v>
      </c>
      <c r="G1097" s="3"/>
    </row>
    <row r="1098" spans="1:7" x14ac:dyDescent="0.35">
      <c r="A1098" s="1">
        <v>40193</v>
      </c>
      <c r="B1098" s="2" t="s">
        <v>47</v>
      </c>
      <c r="C1098">
        <v>117</v>
      </c>
      <c r="D1098">
        <f>YEAR(cukier[[#This Row],[data]])</f>
        <v>2010</v>
      </c>
      <c r="E1098" s="3">
        <f>VLOOKUP(D1098, cennik__25[#All], 2, 0)</f>
        <v>2.1</v>
      </c>
      <c r="F1098" s="3">
        <f>cukier[[#This Row],[cena]]*cukier[[#This Row],[ilosc sprzedanego cukru kg]]</f>
        <v>245.70000000000002</v>
      </c>
      <c r="G1098" s="3"/>
    </row>
    <row r="1099" spans="1:7" x14ac:dyDescent="0.35">
      <c r="A1099" s="1">
        <v>40194</v>
      </c>
      <c r="B1099" s="2" t="s">
        <v>52</v>
      </c>
      <c r="C1099">
        <v>221</v>
      </c>
      <c r="D1099">
        <f>YEAR(cukier[[#This Row],[data]])</f>
        <v>2010</v>
      </c>
      <c r="E1099" s="3">
        <f>VLOOKUP(D1099, cennik__25[#All], 2, 0)</f>
        <v>2.1</v>
      </c>
      <c r="F1099" s="3">
        <f>cukier[[#This Row],[cena]]*cukier[[#This Row],[ilosc sprzedanego cukru kg]]</f>
        <v>464.1</v>
      </c>
      <c r="G1099" s="3"/>
    </row>
    <row r="1100" spans="1:7" x14ac:dyDescent="0.35">
      <c r="A1100" s="1">
        <v>40198</v>
      </c>
      <c r="B1100" s="2" t="s">
        <v>154</v>
      </c>
      <c r="C1100">
        <v>9</v>
      </c>
      <c r="D1100">
        <f>YEAR(cukier[[#This Row],[data]])</f>
        <v>2010</v>
      </c>
      <c r="E1100" s="3">
        <f>VLOOKUP(D1100, cennik__25[#All], 2, 0)</f>
        <v>2.1</v>
      </c>
      <c r="F1100" s="3">
        <f>cukier[[#This Row],[cena]]*cukier[[#This Row],[ilosc sprzedanego cukru kg]]</f>
        <v>18.900000000000002</v>
      </c>
      <c r="G1100" s="3"/>
    </row>
    <row r="1101" spans="1:7" x14ac:dyDescent="0.35">
      <c r="A1101" s="1">
        <v>40199</v>
      </c>
      <c r="B1101" s="2" t="s">
        <v>19</v>
      </c>
      <c r="C1101">
        <v>214</v>
      </c>
      <c r="D1101">
        <f>YEAR(cukier[[#This Row],[data]])</f>
        <v>2010</v>
      </c>
      <c r="E1101" s="3">
        <f>VLOOKUP(D1101, cennik__25[#All], 2, 0)</f>
        <v>2.1</v>
      </c>
      <c r="F1101" s="3">
        <f>cukier[[#This Row],[cena]]*cukier[[#This Row],[ilosc sprzedanego cukru kg]]</f>
        <v>449.40000000000003</v>
      </c>
      <c r="G1101" s="3"/>
    </row>
    <row r="1102" spans="1:7" x14ac:dyDescent="0.35">
      <c r="A1102" s="1">
        <v>40200</v>
      </c>
      <c r="B1102" s="2" t="s">
        <v>39</v>
      </c>
      <c r="C1102">
        <v>138</v>
      </c>
      <c r="D1102">
        <f>YEAR(cukier[[#This Row],[data]])</f>
        <v>2010</v>
      </c>
      <c r="E1102" s="3">
        <f>VLOOKUP(D1102, cennik__25[#All], 2, 0)</f>
        <v>2.1</v>
      </c>
      <c r="F1102" s="3">
        <f>cukier[[#This Row],[cena]]*cukier[[#This Row],[ilosc sprzedanego cukru kg]]</f>
        <v>289.8</v>
      </c>
      <c r="G1102" s="3"/>
    </row>
    <row r="1103" spans="1:7" x14ac:dyDescent="0.35">
      <c r="A1103" s="1">
        <v>40201</v>
      </c>
      <c r="B1103" s="2" t="s">
        <v>83</v>
      </c>
      <c r="C1103">
        <v>11</v>
      </c>
      <c r="D1103">
        <f>YEAR(cukier[[#This Row],[data]])</f>
        <v>2010</v>
      </c>
      <c r="E1103" s="3">
        <f>VLOOKUP(D1103, cennik__25[#All], 2, 0)</f>
        <v>2.1</v>
      </c>
      <c r="F1103" s="3">
        <f>cukier[[#This Row],[cena]]*cukier[[#This Row],[ilosc sprzedanego cukru kg]]</f>
        <v>23.1</v>
      </c>
      <c r="G1103" s="3"/>
    </row>
    <row r="1104" spans="1:7" x14ac:dyDescent="0.35">
      <c r="A1104" s="1">
        <v>40201</v>
      </c>
      <c r="B1104" s="2" t="s">
        <v>54</v>
      </c>
      <c r="C1104">
        <v>128</v>
      </c>
      <c r="D1104">
        <f>YEAR(cukier[[#This Row],[data]])</f>
        <v>2010</v>
      </c>
      <c r="E1104" s="3">
        <f>VLOOKUP(D1104, cennik__25[#All], 2, 0)</f>
        <v>2.1</v>
      </c>
      <c r="F1104" s="3">
        <f>cukier[[#This Row],[cena]]*cukier[[#This Row],[ilosc sprzedanego cukru kg]]</f>
        <v>268.8</v>
      </c>
      <c r="G1104" s="3"/>
    </row>
    <row r="1105" spans="1:7" x14ac:dyDescent="0.35">
      <c r="A1105" s="1">
        <v>40202</v>
      </c>
      <c r="B1105" s="2" t="s">
        <v>19</v>
      </c>
      <c r="C1105">
        <v>376</v>
      </c>
      <c r="D1105">
        <f>YEAR(cukier[[#This Row],[data]])</f>
        <v>2010</v>
      </c>
      <c r="E1105" s="3">
        <f>VLOOKUP(D1105, cennik__25[#All], 2, 0)</f>
        <v>2.1</v>
      </c>
      <c r="F1105" s="3">
        <f>cukier[[#This Row],[cena]]*cukier[[#This Row],[ilosc sprzedanego cukru kg]]</f>
        <v>789.6</v>
      </c>
      <c r="G1105" s="3"/>
    </row>
    <row r="1106" spans="1:7" x14ac:dyDescent="0.35">
      <c r="A1106" s="1">
        <v>40203</v>
      </c>
      <c r="B1106" s="2" t="s">
        <v>19</v>
      </c>
      <c r="C1106">
        <v>121</v>
      </c>
      <c r="D1106">
        <f>YEAR(cukier[[#This Row],[data]])</f>
        <v>2010</v>
      </c>
      <c r="E1106" s="3">
        <f>VLOOKUP(D1106, cennik__25[#All], 2, 0)</f>
        <v>2.1</v>
      </c>
      <c r="F1106" s="3">
        <f>cukier[[#This Row],[cena]]*cukier[[#This Row],[ilosc sprzedanego cukru kg]]</f>
        <v>254.10000000000002</v>
      </c>
      <c r="G1106" s="3"/>
    </row>
    <row r="1107" spans="1:7" x14ac:dyDescent="0.35">
      <c r="A1107" s="1">
        <v>40203</v>
      </c>
      <c r="B1107" s="2" t="s">
        <v>16</v>
      </c>
      <c r="C1107">
        <v>200</v>
      </c>
      <c r="D1107">
        <f>YEAR(cukier[[#This Row],[data]])</f>
        <v>2010</v>
      </c>
      <c r="E1107" s="3">
        <f>VLOOKUP(D1107, cennik__25[#All], 2, 0)</f>
        <v>2.1</v>
      </c>
      <c r="F1107" s="3">
        <f>cukier[[#This Row],[cena]]*cukier[[#This Row],[ilosc sprzedanego cukru kg]]</f>
        <v>420</v>
      </c>
      <c r="G1107" s="3"/>
    </row>
    <row r="1108" spans="1:7" x14ac:dyDescent="0.35">
      <c r="A1108" s="1">
        <v>40204</v>
      </c>
      <c r="B1108" s="2" t="s">
        <v>19</v>
      </c>
      <c r="C1108">
        <v>500</v>
      </c>
      <c r="D1108">
        <f>YEAR(cukier[[#This Row],[data]])</f>
        <v>2010</v>
      </c>
      <c r="E1108" s="3">
        <f>VLOOKUP(D1108, cennik__25[#All], 2, 0)</f>
        <v>2.1</v>
      </c>
      <c r="F1108" s="3">
        <f>cukier[[#This Row],[cena]]*cukier[[#This Row],[ilosc sprzedanego cukru kg]]</f>
        <v>1050</v>
      </c>
      <c r="G1108" s="3"/>
    </row>
    <row r="1109" spans="1:7" x14ac:dyDescent="0.35">
      <c r="A1109" s="1">
        <v>40206</v>
      </c>
      <c r="B1109" s="2" t="s">
        <v>73</v>
      </c>
      <c r="C1109">
        <v>108</v>
      </c>
      <c r="D1109">
        <f>YEAR(cukier[[#This Row],[data]])</f>
        <v>2010</v>
      </c>
      <c r="E1109" s="3">
        <f>VLOOKUP(D1109, cennik__25[#All], 2, 0)</f>
        <v>2.1</v>
      </c>
      <c r="F1109" s="3">
        <f>cukier[[#This Row],[cena]]*cukier[[#This Row],[ilosc sprzedanego cukru kg]]</f>
        <v>226.8</v>
      </c>
      <c r="G1109" s="3"/>
    </row>
    <row r="1110" spans="1:7" x14ac:dyDescent="0.35">
      <c r="A1110" s="1">
        <v>40207</v>
      </c>
      <c r="B1110" s="2" t="s">
        <v>27</v>
      </c>
      <c r="C1110">
        <v>59</v>
      </c>
      <c r="D1110">
        <f>YEAR(cukier[[#This Row],[data]])</f>
        <v>2010</v>
      </c>
      <c r="E1110" s="3">
        <f>VLOOKUP(D1110, cennik__25[#All], 2, 0)</f>
        <v>2.1</v>
      </c>
      <c r="F1110" s="3">
        <f>cukier[[#This Row],[cena]]*cukier[[#This Row],[ilosc sprzedanego cukru kg]]</f>
        <v>123.9</v>
      </c>
      <c r="G1110" s="3"/>
    </row>
    <row r="1111" spans="1:7" x14ac:dyDescent="0.35">
      <c r="A1111" s="1">
        <v>40208</v>
      </c>
      <c r="B1111" s="2" t="s">
        <v>12</v>
      </c>
      <c r="C1111">
        <v>191</v>
      </c>
      <c r="D1111">
        <f>YEAR(cukier[[#This Row],[data]])</f>
        <v>2010</v>
      </c>
      <c r="E1111" s="3">
        <f>VLOOKUP(D1111, cennik__25[#All], 2, 0)</f>
        <v>2.1</v>
      </c>
      <c r="F1111" s="3">
        <f>cukier[[#This Row],[cena]]*cukier[[#This Row],[ilosc sprzedanego cukru kg]]</f>
        <v>401.1</v>
      </c>
      <c r="G1111" s="3"/>
    </row>
    <row r="1112" spans="1:7" x14ac:dyDescent="0.35">
      <c r="A1112" s="1">
        <v>40209</v>
      </c>
      <c r="B1112" s="2" t="s">
        <v>21</v>
      </c>
      <c r="C1112">
        <v>189</v>
      </c>
      <c r="D1112">
        <f>YEAR(cukier[[#This Row],[data]])</f>
        <v>2010</v>
      </c>
      <c r="E1112" s="3">
        <f>VLOOKUP(D1112, cennik__25[#All], 2, 0)</f>
        <v>2.1</v>
      </c>
      <c r="F1112" s="3">
        <f>cukier[[#This Row],[cena]]*cukier[[#This Row],[ilosc sprzedanego cukru kg]]</f>
        <v>396.90000000000003</v>
      </c>
      <c r="G1112" s="3"/>
    </row>
    <row r="1113" spans="1:7" x14ac:dyDescent="0.35">
      <c r="A1113" s="1">
        <v>40211</v>
      </c>
      <c r="B1113" s="2" t="s">
        <v>47</v>
      </c>
      <c r="C1113">
        <v>247</v>
      </c>
      <c r="D1113">
        <f>YEAR(cukier[[#This Row],[data]])</f>
        <v>2010</v>
      </c>
      <c r="E1113" s="3">
        <f>VLOOKUP(D1113, cennik__25[#All], 2, 0)</f>
        <v>2.1</v>
      </c>
      <c r="F1113" s="3">
        <f>cukier[[#This Row],[cena]]*cukier[[#This Row],[ilosc sprzedanego cukru kg]]</f>
        <v>518.70000000000005</v>
      </c>
      <c r="G1113" s="3"/>
    </row>
    <row r="1114" spans="1:7" x14ac:dyDescent="0.35">
      <c r="A1114" s="1">
        <v>40211</v>
      </c>
      <c r="B1114" s="2" t="s">
        <v>37</v>
      </c>
      <c r="C1114">
        <v>195</v>
      </c>
      <c r="D1114">
        <f>YEAR(cukier[[#This Row],[data]])</f>
        <v>2010</v>
      </c>
      <c r="E1114" s="3">
        <f>VLOOKUP(D1114, cennik__25[#All], 2, 0)</f>
        <v>2.1</v>
      </c>
      <c r="F1114" s="3">
        <f>cukier[[#This Row],[cena]]*cukier[[#This Row],[ilosc sprzedanego cukru kg]]</f>
        <v>409.5</v>
      </c>
      <c r="G1114" s="3"/>
    </row>
    <row r="1115" spans="1:7" x14ac:dyDescent="0.35">
      <c r="A1115" s="1">
        <v>40212</v>
      </c>
      <c r="B1115" s="2" t="s">
        <v>206</v>
      </c>
      <c r="C1115">
        <v>6</v>
      </c>
      <c r="D1115">
        <f>YEAR(cukier[[#This Row],[data]])</f>
        <v>2010</v>
      </c>
      <c r="E1115" s="3">
        <f>VLOOKUP(D1115, cennik__25[#All], 2, 0)</f>
        <v>2.1</v>
      </c>
      <c r="F1115" s="3">
        <f>cukier[[#This Row],[cena]]*cukier[[#This Row],[ilosc sprzedanego cukru kg]]</f>
        <v>12.600000000000001</v>
      </c>
      <c r="G1115" s="3"/>
    </row>
    <row r="1116" spans="1:7" x14ac:dyDescent="0.35">
      <c r="A1116" s="1">
        <v>40213</v>
      </c>
      <c r="B1116" s="2" t="s">
        <v>207</v>
      </c>
      <c r="C1116">
        <v>1</v>
      </c>
      <c r="D1116">
        <f>YEAR(cukier[[#This Row],[data]])</f>
        <v>2010</v>
      </c>
      <c r="E1116" s="3">
        <f>VLOOKUP(D1116, cennik__25[#All], 2, 0)</f>
        <v>2.1</v>
      </c>
      <c r="F1116" s="3">
        <f>cukier[[#This Row],[cena]]*cukier[[#This Row],[ilosc sprzedanego cukru kg]]</f>
        <v>2.1</v>
      </c>
      <c r="G1116" s="3"/>
    </row>
    <row r="1117" spans="1:7" x14ac:dyDescent="0.35">
      <c r="A1117" s="1">
        <v>40214</v>
      </c>
      <c r="B1117" s="2" t="s">
        <v>52</v>
      </c>
      <c r="C1117">
        <v>347</v>
      </c>
      <c r="D1117">
        <f>YEAR(cukier[[#This Row],[data]])</f>
        <v>2010</v>
      </c>
      <c r="E1117" s="3">
        <f>VLOOKUP(D1117, cennik__25[#All], 2, 0)</f>
        <v>2.1</v>
      </c>
      <c r="F1117" s="3">
        <f>cukier[[#This Row],[cena]]*cukier[[#This Row],[ilosc sprzedanego cukru kg]]</f>
        <v>728.7</v>
      </c>
      <c r="G1117" s="3"/>
    </row>
    <row r="1118" spans="1:7" x14ac:dyDescent="0.35">
      <c r="A1118" s="1">
        <v>40217</v>
      </c>
      <c r="B1118" s="2" t="s">
        <v>16</v>
      </c>
      <c r="C1118">
        <v>317</v>
      </c>
      <c r="D1118">
        <f>YEAR(cukier[[#This Row],[data]])</f>
        <v>2010</v>
      </c>
      <c r="E1118" s="3">
        <f>VLOOKUP(D1118, cennik__25[#All], 2, 0)</f>
        <v>2.1</v>
      </c>
      <c r="F1118" s="3">
        <f>cukier[[#This Row],[cena]]*cukier[[#This Row],[ilosc sprzedanego cukru kg]]</f>
        <v>665.7</v>
      </c>
      <c r="G1118" s="3"/>
    </row>
    <row r="1119" spans="1:7" x14ac:dyDescent="0.35">
      <c r="A1119" s="1">
        <v>40218</v>
      </c>
      <c r="B1119" s="2" t="s">
        <v>47</v>
      </c>
      <c r="C1119">
        <v>271</v>
      </c>
      <c r="D1119">
        <f>YEAR(cukier[[#This Row],[data]])</f>
        <v>2010</v>
      </c>
      <c r="E1119" s="3">
        <f>VLOOKUP(D1119, cennik__25[#All], 2, 0)</f>
        <v>2.1</v>
      </c>
      <c r="F1119" s="3">
        <f>cukier[[#This Row],[cena]]*cukier[[#This Row],[ilosc sprzedanego cukru kg]]</f>
        <v>569.1</v>
      </c>
      <c r="G1119" s="3"/>
    </row>
    <row r="1120" spans="1:7" x14ac:dyDescent="0.35">
      <c r="A1120" s="1">
        <v>40218</v>
      </c>
      <c r="B1120" s="2" t="s">
        <v>87</v>
      </c>
      <c r="C1120">
        <v>4</v>
      </c>
      <c r="D1120">
        <f>YEAR(cukier[[#This Row],[data]])</f>
        <v>2010</v>
      </c>
      <c r="E1120" s="3">
        <f>VLOOKUP(D1120, cennik__25[#All], 2, 0)</f>
        <v>2.1</v>
      </c>
      <c r="F1120" s="3">
        <f>cukier[[#This Row],[cena]]*cukier[[#This Row],[ilosc sprzedanego cukru kg]]</f>
        <v>8.4</v>
      </c>
      <c r="G1120" s="3"/>
    </row>
    <row r="1121" spans="1:7" x14ac:dyDescent="0.35">
      <c r="A1121" s="1">
        <v>40220</v>
      </c>
      <c r="B1121" s="2" t="s">
        <v>30</v>
      </c>
      <c r="C1121">
        <v>121</v>
      </c>
      <c r="D1121">
        <f>YEAR(cukier[[#This Row],[data]])</f>
        <v>2010</v>
      </c>
      <c r="E1121" s="3">
        <f>VLOOKUP(D1121, cennik__25[#All], 2, 0)</f>
        <v>2.1</v>
      </c>
      <c r="F1121" s="3">
        <f>cukier[[#This Row],[cena]]*cukier[[#This Row],[ilosc sprzedanego cukru kg]]</f>
        <v>254.10000000000002</v>
      </c>
      <c r="G1121" s="3"/>
    </row>
    <row r="1122" spans="1:7" x14ac:dyDescent="0.35">
      <c r="A1122" s="1">
        <v>40221</v>
      </c>
      <c r="B1122" s="2" t="s">
        <v>8</v>
      </c>
      <c r="C1122">
        <v>81</v>
      </c>
      <c r="D1122">
        <f>YEAR(cukier[[#This Row],[data]])</f>
        <v>2010</v>
      </c>
      <c r="E1122" s="3">
        <f>VLOOKUP(D1122, cennik__25[#All], 2, 0)</f>
        <v>2.1</v>
      </c>
      <c r="F1122" s="3">
        <f>cukier[[#This Row],[cena]]*cukier[[#This Row],[ilosc sprzedanego cukru kg]]</f>
        <v>170.1</v>
      </c>
      <c r="G1122" s="3"/>
    </row>
    <row r="1123" spans="1:7" x14ac:dyDescent="0.35">
      <c r="A1123" s="1">
        <v>40221</v>
      </c>
      <c r="B1123" s="2" t="s">
        <v>86</v>
      </c>
      <c r="C1123">
        <v>1</v>
      </c>
      <c r="D1123">
        <f>YEAR(cukier[[#This Row],[data]])</f>
        <v>2010</v>
      </c>
      <c r="E1123" s="3">
        <f>VLOOKUP(D1123, cennik__25[#All], 2, 0)</f>
        <v>2.1</v>
      </c>
      <c r="F1123" s="3">
        <f>cukier[[#This Row],[cena]]*cukier[[#This Row],[ilosc sprzedanego cukru kg]]</f>
        <v>2.1</v>
      </c>
      <c r="G1123" s="3"/>
    </row>
    <row r="1124" spans="1:7" x14ac:dyDescent="0.35">
      <c r="A1124" s="1">
        <v>40223</v>
      </c>
      <c r="B1124" s="2" t="s">
        <v>32</v>
      </c>
      <c r="C1124">
        <v>142</v>
      </c>
      <c r="D1124">
        <f>YEAR(cukier[[#This Row],[data]])</f>
        <v>2010</v>
      </c>
      <c r="E1124" s="3">
        <f>VLOOKUP(D1124, cennik__25[#All], 2, 0)</f>
        <v>2.1</v>
      </c>
      <c r="F1124" s="3">
        <f>cukier[[#This Row],[cena]]*cukier[[#This Row],[ilosc sprzedanego cukru kg]]</f>
        <v>298.2</v>
      </c>
      <c r="G1124" s="3"/>
    </row>
    <row r="1125" spans="1:7" x14ac:dyDescent="0.35">
      <c r="A1125" s="1">
        <v>40224</v>
      </c>
      <c r="B1125" s="2" t="s">
        <v>24</v>
      </c>
      <c r="C1125">
        <v>265</v>
      </c>
      <c r="D1125">
        <f>YEAR(cukier[[#This Row],[data]])</f>
        <v>2010</v>
      </c>
      <c r="E1125" s="3">
        <f>VLOOKUP(D1125, cennik__25[#All], 2, 0)</f>
        <v>2.1</v>
      </c>
      <c r="F1125" s="3">
        <f>cukier[[#This Row],[cena]]*cukier[[#This Row],[ilosc sprzedanego cukru kg]]</f>
        <v>556.5</v>
      </c>
      <c r="G1125" s="3"/>
    </row>
    <row r="1126" spans="1:7" x14ac:dyDescent="0.35">
      <c r="A1126" s="1">
        <v>40225</v>
      </c>
      <c r="B1126" s="2" t="s">
        <v>8</v>
      </c>
      <c r="C1126">
        <v>194</v>
      </c>
      <c r="D1126">
        <f>YEAR(cukier[[#This Row],[data]])</f>
        <v>2010</v>
      </c>
      <c r="E1126" s="3">
        <f>VLOOKUP(D1126, cennik__25[#All], 2, 0)</f>
        <v>2.1</v>
      </c>
      <c r="F1126" s="3">
        <f>cukier[[#This Row],[cena]]*cukier[[#This Row],[ilosc sprzedanego cukru kg]]</f>
        <v>407.40000000000003</v>
      </c>
      <c r="G1126" s="3"/>
    </row>
    <row r="1127" spans="1:7" x14ac:dyDescent="0.35">
      <c r="A1127" s="1">
        <v>40225</v>
      </c>
      <c r="B1127" s="2" t="s">
        <v>163</v>
      </c>
      <c r="C1127">
        <v>15</v>
      </c>
      <c r="D1127">
        <f>YEAR(cukier[[#This Row],[data]])</f>
        <v>2010</v>
      </c>
      <c r="E1127" s="3">
        <f>VLOOKUP(D1127, cennik__25[#All], 2, 0)</f>
        <v>2.1</v>
      </c>
      <c r="F1127" s="3">
        <f>cukier[[#This Row],[cena]]*cukier[[#This Row],[ilosc sprzedanego cukru kg]]</f>
        <v>31.5</v>
      </c>
      <c r="G1127" s="3"/>
    </row>
    <row r="1128" spans="1:7" x14ac:dyDescent="0.35">
      <c r="A1128" s="1">
        <v>40227</v>
      </c>
      <c r="B1128" s="2" t="s">
        <v>12</v>
      </c>
      <c r="C1128">
        <v>23</v>
      </c>
      <c r="D1128">
        <f>YEAR(cukier[[#This Row],[data]])</f>
        <v>2010</v>
      </c>
      <c r="E1128" s="3">
        <f>VLOOKUP(D1128, cennik__25[#All], 2, 0)</f>
        <v>2.1</v>
      </c>
      <c r="F1128" s="3">
        <f>cukier[[#This Row],[cena]]*cukier[[#This Row],[ilosc sprzedanego cukru kg]]</f>
        <v>48.300000000000004</v>
      </c>
      <c r="G1128" s="3"/>
    </row>
    <row r="1129" spans="1:7" x14ac:dyDescent="0.35">
      <c r="A1129" s="1">
        <v>40227</v>
      </c>
      <c r="B1129" s="2" t="s">
        <v>24</v>
      </c>
      <c r="C1129">
        <v>279</v>
      </c>
      <c r="D1129">
        <f>YEAR(cukier[[#This Row],[data]])</f>
        <v>2010</v>
      </c>
      <c r="E1129" s="3">
        <f>VLOOKUP(D1129, cennik__25[#All], 2, 0)</f>
        <v>2.1</v>
      </c>
      <c r="F1129" s="3">
        <f>cukier[[#This Row],[cena]]*cukier[[#This Row],[ilosc sprzedanego cukru kg]]</f>
        <v>585.9</v>
      </c>
      <c r="G1129" s="3"/>
    </row>
    <row r="1130" spans="1:7" x14ac:dyDescent="0.35">
      <c r="A1130" s="1">
        <v>40229</v>
      </c>
      <c r="B1130" s="2" t="s">
        <v>208</v>
      </c>
      <c r="C1130">
        <v>1</v>
      </c>
      <c r="D1130">
        <f>YEAR(cukier[[#This Row],[data]])</f>
        <v>2010</v>
      </c>
      <c r="E1130" s="3">
        <f>VLOOKUP(D1130, cennik__25[#All], 2, 0)</f>
        <v>2.1</v>
      </c>
      <c r="F1130" s="3">
        <f>cukier[[#This Row],[cena]]*cukier[[#This Row],[ilosc sprzedanego cukru kg]]</f>
        <v>2.1</v>
      </c>
      <c r="G1130" s="3"/>
    </row>
    <row r="1131" spans="1:7" x14ac:dyDescent="0.35">
      <c r="A1131" s="1">
        <v>40234</v>
      </c>
      <c r="B1131" s="2" t="s">
        <v>24</v>
      </c>
      <c r="C1131">
        <v>487</v>
      </c>
      <c r="D1131">
        <f>YEAR(cukier[[#This Row],[data]])</f>
        <v>2010</v>
      </c>
      <c r="E1131" s="3">
        <f>VLOOKUP(D1131, cennik__25[#All], 2, 0)</f>
        <v>2.1</v>
      </c>
      <c r="F1131" s="3">
        <f>cukier[[#This Row],[cena]]*cukier[[#This Row],[ilosc sprzedanego cukru kg]]</f>
        <v>1022.7</v>
      </c>
      <c r="G1131" s="3"/>
    </row>
    <row r="1132" spans="1:7" x14ac:dyDescent="0.35">
      <c r="A1132" s="1">
        <v>40234</v>
      </c>
      <c r="B1132" s="2" t="s">
        <v>9</v>
      </c>
      <c r="C1132">
        <v>395</v>
      </c>
      <c r="D1132">
        <f>YEAR(cukier[[#This Row],[data]])</f>
        <v>2010</v>
      </c>
      <c r="E1132" s="3">
        <f>VLOOKUP(D1132, cennik__25[#All], 2, 0)</f>
        <v>2.1</v>
      </c>
      <c r="F1132" s="3">
        <f>cukier[[#This Row],[cena]]*cukier[[#This Row],[ilosc sprzedanego cukru kg]]</f>
        <v>829.5</v>
      </c>
      <c r="G1132" s="3"/>
    </row>
    <row r="1133" spans="1:7" x14ac:dyDescent="0.35">
      <c r="A1133" s="1">
        <v>40236</v>
      </c>
      <c r="B1133" s="2" t="s">
        <v>73</v>
      </c>
      <c r="C1133">
        <v>91</v>
      </c>
      <c r="D1133">
        <f>YEAR(cukier[[#This Row],[data]])</f>
        <v>2010</v>
      </c>
      <c r="E1133" s="3">
        <f>VLOOKUP(D1133, cennik__25[#All], 2, 0)</f>
        <v>2.1</v>
      </c>
      <c r="F1133" s="3">
        <f>cukier[[#This Row],[cena]]*cukier[[#This Row],[ilosc sprzedanego cukru kg]]</f>
        <v>191.1</v>
      </c>
      <c r="G1133" s="3"/>
    </row>
    <row r="1134" spans="1:7" x14ac:dyDescent="0.35">
      <c r="A1134" s="1">
        <v>40236</v>
      </c>
      <c r="B1134" s="2" t="s">
        <v>27</v>
      </c>
      <c r="C1134">
        <v>39</v>
      </c>
      <c r="D1134">
        <f>YEAR(cukier[[#This Row],[data]])</f>
        <v>2010</v>
      </c>
      <c r="E1134" s="3">
        <f>VLOOKUP(D1134, cennik__25[#All], 2, 0)</f>
        <v>2.1</v>
      </c>
      <c r="F1134" s="3">
        <f>cukier[[#This Row],[cena]]*cukier[[#This Row],[ilosc sprzedanego cukru kg]]</f>
        <v>81.900000000000006</v>
      </c>
      <c r="G1134" s="3"/>
    </row>
    <row r="1135" spans="1:7" x14ac:dyDescent="0.35">
      <c r="A1135" s="1">
        <v>40236</v>
      </c>
      <c r="B1135" s="2" t="s">
        <v>24</v>
      </c>
      <c r="C1135">
        <v>312</v>
      </c>
      <c r="D1135">
        <f>YEAR(cukier[[#This Row],[data]])</f>
        <v>2010</v>
      </c>
      <c r="E1135" s="3">
        <f>VLOOKUP(D1135, cennik__25[#All], 2, 0)</f>
        <v>2.1</v>
      </c>
      <c r="F1135" s="3">
        <f>cukier[[#This Row],[cena]]*cukier[[#This Row],[ilosc sprzedanego cukru kg]]</f>
        <v>655.20000000000005</v>
      </c>
      <c r="G1135" s="3"/>
    </row>
    <row r="1136" spans="1:7" x14ac:dyDescent="0.35">
      <c r="A1136" s="1">
        <v>40237</v>
      </c>
      <c r="B1136" s="2" t="s">
        <v>209</v>
      </c>
      <c r="C1136">
        <v>20</v>
      </c>
      <c r="D1136">
        <f>YEAR(cukier[[#This Row],[data]])</f>
        <v>2010</v>
      </c>
      <c r="E1136" s="3">
        <f>VLOOKUP(D1136, cennik__25[#All], 2, 0)</f>
        <v>2.1</v>
      </c>
      <c r="F1136" s="3">
        <f>cukier[[#This Row],[cena]]*cukier[[#This Row],[ilosc sprzedanego cukru kg]]</f>
        <v>42</v>
      </c>
      <c r="G1136" s="3"/>
    </row>
    <row r="1137" spans="1:7" x14ac:dyDescent="0.35">
      <c r="A1137" s="1">
        <v>40240</v>
      </c>
      <c r="B1137" s="2" t="s">
        <v>30</v>
      </c>
      <c r="C1137">
        <v>35</v>
      </c>
      <c r="D1137">
        <f>YEAR(cukier[[#This Row],[data]])</f>
        <v>2010</v>
      </c>
      <c r="E1137" s="3">
        <f>VLOOKUP(D1137, cennik__25[#All], 2, 0)</f>
        <v>2.1</v>
      </c>
      <c r="F1137" s="3">
        <f>cukier[[#This Row],[cena]]*cukier[[#This Row],[ilosc sprzedanego cukru kg]]</f>
        <v>73.5</v>
      </c>
      <c r="G1137" s="3"/>
    </row>
    <row r="1138" spans="1:7" x14ac:dyDescent="0.35">
      <c r="A1138" s="1">
        <v>40242</v>
      </c>
      <c r="B1138" s="2" t="s">
        <v>205</v>
      </c>
      <c r="C1138">
        <v>20</v>
      </c>
      <c r="D1138">
        <f>YEAR(cukier[[#This Row],[data]])</f>
        <v>2010</v>
      </c>
      <c r="E1138" s="3">
        <f>VLOOKUP(D1138, cennik__25[#All], 2, 0)</f>
        <v>2.1</v>
      </c>
      <c r="F1138" s="3">
        <f>cukier[[#This Row],[cena]]*cukier[[#This Row],[ilosc sprzedanego cukru kg]]</f>
        <v>42</v>
      </c>
      <c r="G1138" s="3"/>
    </row>
    <row r="1139" spans="1:7" x14ac:dyDescent="0.35">
      <c r="A1139" s="1">
        <v>40245</v>
      </c>
      <c r="B1139" s="2" t="s">
        <v>32</v>
      </c>
      <c r="C1139">
        <v>125</v>
      </c>
      <c r="D1139">
        <f>YEAR(cukier[[#This Row],[data]])</f>
        <v>2010</v>
      </c>
      <c r="E1139" s="3">
        <f>VLOOKUP(D1139, cennik__25[#All], 2, 0)</f>
        <v>2.1</v>
      </c>
      <c r="F1139" s="3">
        <f>cukier[[#This Row],[cena]]*cukier[[#This Row],[ilosc sprzedanego cukru kg]]</f>
        <v>262.5</v>
      </c>
      <c r="G1139" s="3"/>
    </row>
    <row r="1140" spans="1:7" x14ac:dyDescent="0.35">
      <c r="A1140" s="1">
        <v>40245</v>
      </c>
      <c r="B1140" s="2" t="s">
        <v>47</v>
      </c>
      <c r="C1140">
        <v>396</v>
      </c>
      <c r="D1140">
        <f>YEAR(cukier[[#This Row],[data]])</f>
        <v>2010</v>
      </c>
      <c r="E1140" s="3">
        <f>VLOOKUP(D1140, cennik__25[#All], 2, 0)</f>
        <v>2.1</v>
      </c>
      <c r="F1140" s="3">
        <f>cukier[[#This Row],[cena]]*cukier[[#This Row],[ilosc sprzedanego cukru kg]]</f>
        <v>831.6</v>
      </c>
      <c r="G1140" s="3"/>
    </row>
    <row r="1141" spans="1:7" x14ac:dyDescent="0.35">
      <c r="A1141" s="1">
        <v>40246</v>
      </c>
      <c r="B1141" s="2" t="s">
        <v>210</v>
      </c>
      <c r="C1141">
        <v>7</v>
      </c>
      <c r="D1141">
        <f>YEAR(cukier[[#This Row],[data]])</f>
        <v>2010</v>
      </c>
      <c r="E1141" s="3">
        <f>VLOOKUP(D1141, cennik__25[#All], 2, 0)</f>
        <v>2.1</v>
      </c>
      <c r="F1141" s="3">
        <f>cukier[[#This Row],[cena]]*cukier[[#This Row],[ilosc sprzedanego cukru kg]]</f>
        <v>14.700000000000001</v>
      </c>
      <c r="G1141" s="3"/>
    </row>
    <row r="1142" spans="1:7" x14ac:dyDescent="0.35">
      <c r="A1142" s="1">
        <v>40247</v>
      </c>
      <c r="B1142" s="2" t="s">
        <v>80</v>
      </c>
      <c r="C1142">
        <v>59</v>
      </c>
      <c r="D1142">
        <f>YEAR(cukier[[#This Row],[data]])</f>
        <v>2010</v>
      </c>
      <c r="E1142" s="3">
        <f>VLOOKUP(D1142, cennik__25[#All], 2, 0)</f>
        <v>2.1</v>
      </c>
      <c r="F1142" s="3">
        <f>cukier[[#This Row],[cena]]*cukier[[#This Row],[ilosc sprzedanego cukru kg]]</f>
        <v>123.9</v>
      </c>
      <c r="G1142" s="3"/>
    </row>
    <row r="1143" spans="1:7" x14ac:dyDescent="0.35">
      <c r="A1143" s="1">
        <v>40250</v>
      </c>
      <c r="B1143" s="2" t="s">
        <v>16</v>
      </c>
      <c r="C1143">
        <v>417</v>
      </c>
      <c r="D1143">
        <f>YEAR(cukier[[#This Row],[data]])</f>
        <v>2010</v>
      </c>
      <c r="E1143" s="3">
        <f>VLOOKUP(D1143, cennik__25[#All], 2, 0)</f>
        <v>2.1</v>
      </c>
      <c r="F1143" s="3">
        <f>cukier[[#This Row],[cena]]*cukier[[#This Row],[ilosc sprzedanego cukru kg]]</f>
        <v>875.7</v>
      </c>
      <c r="G1143" s="3"/>
    </row>
    <row r="1144" spans="1:7" x14ac:dyDescent="0.35">
      <c r="A1144" s="1">
        <v>40250</v>
      </c>
      <c r="B1144" s="2" t="s">
        <v>47</v>
      </c>
      <c r="C1144">
        <v>115</v>
      </c>
      <c r="D1144">
        <f>YEAR(cukier[[#This Row],[data]])</f>
        <v>2010</v>
      </c>
      <c r="E1144" s="3">
        <f>VLOOKUP(D1144, cennik__25[#All], 2, 0)</f>
        <v>2.1</v>
      </c>
      <c r="F1144" s="3">
        <f>cukier[[#This Row],[cena]]*cukier[[#This Row],[ilosc sprzedanego cukru kg]]</f>
        <v>241.5</v>
      </c>
      <c r="G1144" s="3"/>
    </row>
    <row r="1145" spans="1:7" x14ac:dyDescent="0.35">
      <c r="A1145" s="1">
        <v>40253</v>
      </c>
      <c r="B1145" s="2" t="s">
        <v>56</v>
      </c>
      <c r="C1145">
        <v>6</v>
      </c>
      <c r="D1145">
        <f>YEAR(cukier[[#This Row],[data]])</f>
        <v>2010</v>
      </c>
      <c r="E1145" s="3">
        <f>VLOOKUP(D1145, cennik__25[#All], 2, 0)</f>
        <v>2.1</v>
      </c>
      <c r="F1145" s="3">
        <f>cukier[[#This Row],[cena]]*cukier[[#This Row],[ilosc sprzedanego cukru kg]]</f>
        <v>12.600000000000001</v>
      </c>
      <c r="G1145" s="3"/>
    </row>
    <row r="1146" spans="1:7" x14ac:dyDescent="0.35">
      <c r="A1146" s="1">
        <v>40254</v>
      </c>
      <c r="B1146" s="2" t="s">
        <v>21</v>
      </c>
      <c r="C1146">
        <v>69</v>
      </c>
      <c r="D1146">
        <f>YEAR(cukier[[#This Row],[data]])</f>
        <v>2010</v>
      </c>
      <c r="E1146" s="3">
        <f>VLOOKUP(D1146, cennik__25[#All], 2, 0)</f>
        <v>2.1</v>
      </c>
      <c r="F1146" s="3">
        <f>cukier[[#This Row],[cena]]*cukier[[#This Row],[ilosc sprzedanego cukru kg]]</f>
        <v>144.9</v>
      </c>
      <c r="G1146" s="3"/>
    </row>
    <row r="1147" spans="1:7" x14ac:dyDescent="0.35">
      <c r="A1147" s="1">
        <v>40256</v>
      </c>
      <c r="B1147" s="2" t="s">
        <v>14</v>
      </c>
      <c r="C1147">
        <v>58</v>
      </c>
      <c r="D1147">
        <f>YEAR(cukier[[#This Row],[data]])</f>
        <v>2010</v>
      </c>
      <c r="E1147" s="3">
        <f>VLOOKUP(D1147, cennik__25[#All], 2, 0)</f>
        <v>2.1</v>
      </c>
      <c r="F1147" s="3">
        <f>cukier[[#This Row],[cena]]*cukier[[#This Row],[ilosc sprzedanego cukru kg]]</f>
        <v>121.80000000000001</v>
      </c>
      <c r="G1147" s="3"/>
    </row>
    <row r="1148" spans="1:7" x14ac:dyDescent="0.35">
      <c r="A1148" s="1">
        <v>40256</v>
      </c>
      <c r="B1148" s="2" t="s">
        <v>27</v>
      </c>
      <c r="C1148">
        <v>159</v>
      </c>
      <c r="D1148">
        <f>YEAR(cukier[[#This Row],[data]])</f>
        <v>2010</v>
      </c>
      <c r="E1148" s="3">
        <f>VLOOKUP(D1148, cennik__25[#All], 2, 0)</f>
        <v>2.1</v>
      </c>
      <c r="F1148" s="3">
        <f>cukier[[#This Row],[cena]]*cukier[[#This Row],[ilosc sprzedanego cukru kg]]</f>
        <v>333.90000000000003</v>
      </c>
      <c r="G1148" s="3"/>
    </row>
    <row r="1149" spans="1:7" x14ac:dyDescent="0.35">
      <c r="A1149" s="1">
        <v>40258</v>
      </c>
      <c r="B1149" s="2" t="s">
        <v>211</v>
      </c>
      <c r="C1149">
        <v>6</v>
      </c>
      <c r="D1149">
        <f>YEAR(cukier[[#This Row],[data]])</f>
        <v>2010</v>
      </c>
      <c r="E1149" s="3">
        <f>VLOOKUP(D1149, cennik__25[#All], 2, 0)</f>
        <v>2.1</v>
      </c>
      <c r="F1149" s="3">
        <f>cukier[[#This Row],[cena]]*cukier[[#This Row],[ilosc sprzedanego cukru kg]]</f>
        <v>12.600000000000001</v>
      </c>
      <c r="G1149" s="3"/>
    </row>
    <row r="1150" spans="1:7" x14ac:dyDescent="0.35">
      <c r="A1150" s="1">
        <v>40259</v>
      </c>
      <c r="B1150" s="2" t="s">
        <v>14</v>
      </c>
      <c r="C1150">
        <v>103</v>
      </c>
      <c r="D1150">
        <f>YEAR(cukier[[#This Row],[data]])</f>
        <v>2010</v>
      </c>
      <c r="E1150" s="3">
        <f>VLOOKUP(D1150, cennik__25[#All], 2, 0)</f>
        <v>2.1</v>
      </c>
      <c r="F1150" s="3">
        <f>cukier[[#This Row],[cena]]*cukier[[#This Row],[ilosc sprzedanego cukru kg]]</f>
        <v>216.3</v>
      </c>
      <c r="G1150" s="3"/>
    </row>
    <row r="1151" spans="1:7" x14ac:dyDescent="0.35">
      <c r="A1151" s="1">
        <v>40263</v>
      </c>
      <c r="B1151" s="2" t="s">
        <v>9</v>
      </c>
      <c r="C1151">
        <v>155</v>
      </c>
      <c r="D1151">
        <f>YEAR(cukier[[#This Row],[data]])</f>
        <v>2010</v>
      </c>
      <c r="E1151" s="3">
        <f>VLOOKUP(D1151, cennik__25[#All], 2, 0)</f>
        <v>2.1</v>
      </c>
      <c r="F1151" s="3">
        <f>cukier[[#This Row],[cena]]*cukier[[#This Row],[ilosc sprzedanego cukru kg]]</f>
        <v>325.5</v>
      </c>
      <c r="G1151" s="3"/>
    </row>
    <row r="1152" spans="1:7" x14ac:dyDescent="0.35">
      <c r="A1152" s="1">
        <v>40263</v>
      </c>
      <c r="B1152" s="2" t="s">
        <v>83</v>
      </c>
      <c r="C1152">
        <v>10</v>
      </c>
      <c r="D1152">
        <f>YEAR(cukier[[#This Row],[data]])</f>
        <v>2010</v>
      </c>
      <c r="E1152" s="3">
        <f>VLOOKUP(D1152, cennik__25[#All], 2, 0)</f>
        <v>2.1</v>
      </c>
      <c r="F1152" s="3">
        <f>cukier[[#This Row],[cena]]*cukier[[#This Row],[ilosc sprzedanego cukru kg]]</f>
        <v>21</v>
      </c>
      <c r="G1152" s="3"/>
    </row>
    <row r="1153" spans="1:7" x14ac:dyDescent="0.35">
      <c r="A1153" s="1">
        <v>40265</v>
      </c>
      <c r="B1153" s="2" t="s">
        <v>30</v>
      </c>
      <c r="C1153">
        <v>158</v>
      </c>
      <c r="D1153">
        <f>YEAR(cukier[[#This Row],[data]])</f>
        <v>2010</v>
      </c>
      <c r="E1153" s="3">
        <f>VLOOKUP(D1153, cennik__25[#All], 2, 0)</f>
        <v>2.1</v>
      </c>
      <c r="F1153" s="3">
        <f>cukier[[#This Row],[cena]]*cukier[[#This Row],[ilosc sprzedanego cukru kg]]</f>
        <v>331.8</v>
      </c>
      <c r="G1153" s="3"/>
    </row>
    <row r="1154" spans="1:7" x14ac:dyDescent="0.35">
      <c r="A1154" s="1">
        <v>40267</v>
      </c>
      <c r="B1154" s="2" t="s">
        <v>57</v>
      </c>
      <c r="C1154">
        <v>146</v>
      </c>
      <c r="D1154">
        <f>YEAR(cukier[[#This Row],[data]])</f>
        <v>2010</v>
      </c>
      <c r="E1154" s="3">
        <f>VLOOKUP(D1154, cennik__25[#All], 2, 0)</f>
        <v>2.1</v>
      </c>
      <c r="F1154" s="3">
        <f>cukier[[#This Row],[cena]]*cukier[[#This Row],[ilosc sprzedanego cukru kg]]</f>
        <v>306.60000000000002</v>
      </c>
      <c r="G1154" s="3"/>
    </row>
    <row r="1155" spans="1:7" x14ac:dyDescent="0.35">
      <c r="A1155" s="1">
        <v>40268</v>
      </c>
      <c r="B1155" s="2" t="s">
        <v>24</v>
      </c>
      <c r="C1155">
        <v>230</v>
      </c>
      <c r="D1155">
        <f>YEAR(cukier[[#This Row],[data]])</f>
        <v>2010</v>
      </c>
      <c r="E1155" s="3">
        <f>VLOOKUP(D1155, cennik__25[#All], 2, 0)</f>
        <v>2.1</v>
      </c>
      <c r="F1155" s="3">
        <f>cukier[[#This Row],[cena]]*cukier[[#This Row],[ilosc sprzedanego cukru kg]]</f>
        <v>483</v>
      </c>
      <c r="G1155" s="3"/>
    </row>
    <row r="1156" spans="1:7" x14ac:dyDescent="0.35">
      <c r="A1156" s="1">
        <v>40270</v>
      </c>
      <c r="B1156" s="2" t="s">
        <v>41</v>
      </c>
      <c r="C1156">
        <v>143</v>
      </c>
      <c r="D1156">
        <f>YEAR(cukier[[#This Row],[data]])</f>
        <v>2010</v>
      </c>
      <c r="E1156" s="3">
        <f>VLOOKUP(D1156, cennik__25[#All], 2, 0)</f>
        <v>2.1</v>
      </c>
      <c r="F1156" s="3">
        <f>cukier[[#This Row],[cena]]*cukier[[#This Row],[ilosc sprzedanego cukru kg]]</f>
        <v>300.3</v>
      </c>
      <c r="G1156" s="3"/>
    </row>
    <row r="1157" spans="1:7" x14ac:dyDescent="0.35">
      <c r="A1157" s="1">
        <v>40270</v>
      </c>
      <c r="B1157" s="2" t="s">
        <v>63</v>
      </c>
      <c r="C1157">
        <v>167</v>
      </c>
      <c r="D1157">
        <f>YEAR(cukier[[#This Row],[data]])</f>
        <v>2010</v>
      </c>
      <c r="E1157" s="3">
        <f>VLOOKUP(D1157, cennik__25[#All], 2, 0)</f>
        <v>2.1</v>
      </c>
      <c r="F1157" s="3">
        <f>cukier[[#This Row],[cena]]*cukier[[#This Row],[ilosc sprzedanego cukru kg]]</f>
        <v>350.7</v>
      </c>
      <c r="G1157" s="3"/>
    </row>
    <row r="1158" spans="1:7" x14ac:dyDescent="0.35">
      <c r="A1158" s="1">
        <v>40270</v>
      </c>
      <c r="B1158" s="2" t="s">
        <v>54</v>
      </c>
      <c r="C1158">
        <v>119</v>
      </c>
      <c r="D1158">
        <f>YEAR(cukier[[#This Row],[data]])</f>
        <v>2010</v>
      </c>
      <c r="E1158" s="3">
        <f>VLOOKUP(D1158, cennik__25[#All], 2, 0)</f>
        <v>2.1</v>
      </c>
      <c r="F1158" s="3">
        <f>cukier[[#This Row],[cena]]*cukier[[#This Row],[ilosc sprzedanego cukru kg]]</f>
        <v>249.9</v>
      </c>
      <c r="G1158" s="3"/>
    </row>
    <row r="1159" spans="1:7" x14ac:dyDescent="0.35">
      <c r="A1159" s="1">
        <v>40272</v>
      </c>
      <c r="B1159" s="2" t="s">
        <v>16</v>
      </c>
      <c r="C1159">
        <v>400</v>
      </c>
      <c r="D1159">
        <f>YEAR(cukier[[#This Row],[data]])</f>
        <v>2010</v>
      </c>
      <c r="E1159" s="3">
        <f>VLOOKUP(D1159, cennik__25[#All], 2, 0)</f>
        <v>2.1</v>
      </c>
      <c r="F1159" s="3">
        <f>cukier[[#This Row],[cena]]*cukier[[#This Row],[ilosc sprzedanego cukru kg]]</f>
        <v>840</v>
      </c>
      <c r="G1159" s="3"/>
    </row>
    <row r="1160" spans="1:7" x14ac:dyDescent="0.35">
      <c r="A1160" s="1">
        <v>40274</v>
      </c>
      <c r="B1160" s="2" t="s">
        <v>39</v>
      </c>
      <c r="C1160">
        <v>172</v>
      </c>
      <c r="D1160">
        <f>YEAR(cukier[[#This Row],[data]])</f>
        <v>2010</v>
      </c>
      <c r="E1160" s="3">
        <f>VLOOKUP(D1160, cennik__25[#All], 2, 0)</f>
        <v>2.1</v>
      </c>
      <c r="F1160" s="3">
        <f>cukier[[#This Row],[cena]]*cukier[[#This Row],[ilosc sprzedanego cukru kg]]</f>
        <v>361.2</v>
      </c>
      <c r="G1160" s="3"/>
    </row>
    <row r="1161" spans="1:7" x14ac:dyDescent="0.35">
      <c r="A1161" s="1">
        <v>40275</v>
      </c>
      <c r="B1161" s="2" t="s">
        <v>100</v>
      </c>
      <c r="C1161">
        <v>19</v>
      </c>
      <c r="D1161">
        <f>YEAR(cukier[[#This Row],[data]])</f>
        <v>2010</v>
      </c>
      <c r="E1161" s="3">
        <f>VLOOKUP(D1161, cennik__25[#All], 2, 0)</f>
        <v>2.1</v>
      </c>
      <c r="F1161" s="3">
        <f>cukier[[#This Row],[cena]]*cukier[[#This Row],[ilosc sprzedanego cukru kg]]</f>
        <v>39.9</v>
      </c>
      <c r="G1161" s="3"/>
    </row>
    <row r="1162" spans="1:7" x14ac:dyDescent="0.35">
      <c r="A1162" s="1">
        <v>40277</v>
      </c>
      <c r="B1162" s="2" t="s">
        <v>9</v>
      </c>
      <c r="C1162">
        <v>116</v>
      </c>
      <c r="D1162">
        <f>YEAR(cukier[[#This Row],[data]])</f>
        <v>2010</v>
      </c>
      <c r="E1162" s="3">
        <f>VLOOKUP(D1162, cennik__25[#All], 2, 0)</f>
        <v>2.1</v>
      </c>
      <c r="F1162" s="3">
        <f>cukier[[#This Row],[cena]]*cukier[[#This Row],[ilosc sprzedanego cukru kg]]</f>
        <v>243.60000000000002</v>
      </c>
      <c r="G1162" s="3"/>
    </row>
    <row r="1163" spans="1:7" x14ac:dyDescent="0.35">
      <c r="A1163" s="1">
        <v>40279</v>
      </c>
      <c r="B1163" s="2" t="s">
        <v>24</v>
      </c>
      <c r="C1163">
        <v>143</v>
      </c>
      <c r="D1163">
        <f>YEAR(cukier[[#This Row],[data]])</f>
        <v>2010</v>
      </c>
      <c r="E1163" s="3">
        <f>VLOOKUP(D1163, cennik__25[#All], 2, 0)</f>
        <v>2.1</v>
      </c>
      <c r="F1163" s="3">
        <f>cukier[[#This Row],[cena]]*cukier[[#This Row],[ilosc sprzedanego cukru kg]]</f>
        <v>300.3</v>
      </c>
      <c r="G1163" s="3"/>
    </row>
    <row r="1164" spans="1:7" x14ac:dyDescent="0.35">
      <c r="A1164" s="1">
        <v>40280</v>
      </c>
      <c r="B1164" s="2" t="s">
        <v>11</v>
      </c>
      <c r="C1164">
        <v>222</v>
      </c>
      <c r="D1164">
        <f>YEAR(cukier[[#This Row],[data]])</f>
        <v>2010</v>
      </c>
      <c r="E1164" s="3">
        <f>VLOOKUP(D1164, cennik__25[#All], 2, 0)</f>
        <v>2.1</v>
      </c>
      <c r="F1164" s="3">
        <f>cukier[[#This Row],[cena]]*cukier[[#This Row],[ilosc sprzedanego cukru kg]]</f>
        <v>466.20000000000005</v>
      </c>
      <c r="G1164" s="3"/>
    </row>
    <row r="1165" spans="1:7" x14ac:dyDescent="0.35">
      <c r="A1165" s="1">
        <v>40282</v>
      </c>
      <c r="B1165" s="2" t="s">
        <v>11</v>
      </c>
      <c r="C1165">
        <v>352</v>
      </c>
      <c r="D1165">
        <f>YEAR(cukier[[#This Row],[data]])</f>
        <v>2010</v>
      </c>
      <c r="E1165" s="3">
        <f>VLOOKUP(D1165, cennik__25[#All], 2, 0)</f>
        <v>2.1</v>
      </c>
      <c r="F1165" s="3">
        <f>cukier[[#This Row],[cena]]*cukier[[#This Row],[ilosc sprzedanego cukru kg]]</f>
        <v>739.2</v>
      </c>
      <c r="G1165" s="3"/>
    </row>
    <row r="1166" spans="1:7" x14ac:dyDescent="0.35">
      <c r="A1166" s="1">
        <v>40282</v>
      </c>
      <c r="B1166" s="2" t="s">
        <v>54</v>
      </c>
      <c r="C1166">
        <v>69</v>
      </c>
      <c r="D1166">
        <f>YEAR(cukier[[#This Row],[data]])</f>
        <v>2010</v>
      </c>
      <c r="E1166" s="3">
        <f>VLOOKUP(D1166, cennik__25[#All], 2, 0)</f>
        <v>2.1</v>
      </c>
      <c r="F1166" s="3">
        <f>cukier[[#This Row],[cena]]*cukier[[#This Row],[ilosc sprzedanego cukru kg]]</f>
        <v>144.9</v>
      </c>
      <c r="G1166" s="3"/>
    </row>
    <row r="1167" spans="1:7" x14ac:dyDescent="0.35">
      <c r="A1167" s="1">
        <v>40283</v>
      </c>
      <c r="B1167" s="2" t="s">
        <v>47</v>
      </c>
      <c r="C1167">
        <v>182</v>
      </c>
      <c r="D1167">
        <f>YEAR(cukier[[#This Row],[data]])</f>
        <v>2010</v>
      </c>
      <c r="E1167" s="3">
        <f>VLOOKUP(D1167, cennik__25[#All], 2, 0)</f>
        <v>2.1</v>
      </c>
      <c r="F1167" s="3">
        <f>cukier[[#This Row],[cena]]*cukier[[#This Row],[ilosc sprzedanego cukru kg]]</f>
        <v>382.2</v>
      </c>
      <c r="G1167" s="3"/>
    </row>
    <row r="1168" spans="1:7" x14ac:dyDescent="0.35">
      <c r="A1168" s="1">
        <v>40285</v>
      </c>
      <c r="B1168" s="2" t="s">
        <v>11</v>
      </c>
      <c r="C1168">
        <v>182</v>
      </c>
      <c r="D1168">
        <f>YEAR(cukier[[#This Row],[data]])</f>
        <v>2010</v>
      </c>
      <c r="E1168" s="3">
        <f>VLOOKUP(D1168, cennik__25[#All], 2, 0)</f>
        <v>2.1</v>
      </c>
      <c r="F1168" s="3">
        <f>cukier[[#This Row],[cena]]*cukier[[#This Row],[ilosc sprzedanego cukru kg]]</f>
        <v>382.2</v>
      </c>
      <c r="G1168" s="3"/>
    </row>
    <row r="1169" spans="1:7" x14ac:dyDescent="0.35">
      <c r="A1169" s="1">
        <v>40285</v>
      </c>
      <c r="B1169" s="2" t="s">
        <v>54</v>
      </c>
      <c r="C1169">
        <v>165</v>
      </c>
      <c r="D1169">
        <f>YEAR(cukier[[#This Row],[data]])</f>
        <v>2010</v>
      </c>
      <c r="E1169" s="3">
        <f>VLOOKUP(D1169, cennik__25[#All], 2, 0)</f>
        <v>2.1</v>
      </c>
      <c r="F1169" s="3">
        <f>cukier[[#This Row],[cena]]*cukier[[#This Row],[ilosc sprzedanego cukru kg]]</f>
        <v>346.5</v>
      </c>
      <c r="G1169" s="3"/>
    </row>
    <row r="1170" spans="1:7" x14ac:dyDescent="0.35">
      <c r="A1170" s="1">
        <v>40286</v>
      </c>
      <c r="B1170" s="2" t="s">
        <v>42</v>
      </c>
      <c r="C1170">
        <v>18</v>
      </c>
      <c r="D1170">
        <f>YEAR(cukier[[#This Row],[data]])</f>
        <v>2010</v>
      </c>
      <c r="E1170" s="3">
        <f>VLOOKUP(D1170, cennik__25[#All], 2, 0)</f>
        <v>2.1</v>
      </c>
      <c r="F1170" s="3">
        <f>cukier[[#This Row],[cena]]*cukier[[#This Row],[ilosc sprzedanego cukru kg]]</f>
        <v>37.800000000000004</v>
      </c>
      <c r="G1170" s="3"/>
    </row>
    <row r="1171" spans="1:7" x14ac:dyDescent="0.35">
      <c r="A1171" s="1">
        <v>40286</v>
      </c>
      <c r="B1171" s="2" t="s">
        <v>212</v>
      </c>
      <c r="C1171">
        <v>2</v>
      </c>
      <c r="D1171">
        <f>YEAR(cukier[[#This Row],[data]])</f>
        <v>2010</v>
      </c>
      <c r="E1171" s="3">
        <f>VLOOKUP(D1171, cennik__25[#All], 2, 0)</f>
        <v>2.1</v>
      </c>
      <c r="F1171" s="3">
        <f>cukier[[#This Row],[cena]]*cukier[[#This Row],[ilosc sprzedanego cukru kg]]</f>
        <v>4.2</v>
      </c>
      <c r="G1171" s="3"/>
    </row>
    <row r="1172" spans="1:7" x14ac:dyDescent="0.35">
      <c r="A1172" s="1">
        <v>40287</v>
      </c>
      <c r="B1172" s="2" t="s">
        <v>186</v>
      </c>
      <c r="C1172">
        <v>15</v>
      </c>
      <c r="D1172">
        <f>YEAR(cukier[[#This Row],[data]])</f>
        <v>2010</v>
      </c>
      <c r="E1172" s="3">
        <f>VLOOKUP(D1172, cennik__25[#All], 2, 0)</f>
        <v>2.1</v>
      </c>
      <c r="F1172" s="3">
        <f>cukier[[#This Row],[cena]]*cukier[[#This Row],[ilosc sprzedanego cukru kg]]</f>
        <v>31.5</v>
      </c>
      <c r="G1172" s="3"/>
    </row>
    <row r="1173" spans="1:7" x14ac:dyDescent="0.35">
      <c r="A1173" s="1">
        <v>40288</v>
      </c>
      <c r="B1173" s="2" t="s">
        <v>213</v>
      </c>
      <c r="C1173">
        <v>19</v>
      </c>
      <c r="D1173">
        <f>YEAR(cukier[[#This Row],[data]])</f>
        <v>2010</v>
      </c>
      <c r="E1173" s="3">
        <f>VLOOKUP(D1173, cennik__25[#All], 2, 0)</f>
        <v>2.1</v>
      </c>
      <c r="F1173" s="3">
        <f>cukier[[#This Row],[cena]]*cukier[[#This Row],[ilosc sprzedanego cukru kg]]</f>
        <v>39.9</v>
      </c>
      <c r="G1173" s="3"/>
    </row>
    <row r="1174" spans="1:7" x14ac:dyDescent="0.35">
      <c r="A1174" s="1">
        <v>40289</v>
      </c>
      <c r="B1174" s="2" t="s">
        <v>39</v>
      </c>
      <c r="C1174">
        <v>66</v>
      </c>
      <c r="D1174">
        <f>YEAR(cukier[[#This Row],[data]])</f>
        <v>2010</v>
      </c>
      <c r="E1174" s="3">
        <f>VLOOKUP(D1174, cennik__25[#All], 2, 0)</f>
        <v>2.1</v>
      </c>
      <c r="F1174" s="3">
        <f>cukier[[#This Row],[cena]]*cukier[[#This Row],[ilosc sprzedanego cukru kg]]</f>
        <v>138.6</v>
      </c>
      <c r="G1174" s="3"/>
    </row>
    <row r="1175" spans="1:7" x14ac:dyDescent="0.35">
      <c r="A1175" s="1">
        <v>40289</v>
      </c>
      <c r="B1175" s="2" t="s">
        <v>172</v>
      </c>
      <c r="C1175">
        <v>12</v>
      </c>
      <c r="D1175">
        <f>YEAR(cukier[[#This Row],[data]])</f>
        <v>2010</v>
      </c>
      <c r="E1175" s="3">
        <f>VLOOKUP(D1175, cennik__25[#All], 2, 0)</f>
        <v>2.1</v>
      </c>
      <c r="F1175" s="3">
        <f>cukier[[#This Row],[cena]]*cukier[[#This Row],[ilosc sprzedanego cukru kg]]</f>
        <v>25.200000000000003</v>
      </c>
      <c r="G1175" s="3"/>
    </row>
    <row r="1176" spans="1:7" x14ac:dyDescent="0.35">
      <c r="A1176" s="1">
        <v>40290</v>
      </c>
      <c r="B1176" s="2" t="s">
        <v>120</v>
      </c>
      <c r="C1176">
        <v>19</v>
      </c>
      <c r="D1176">
        <f>YEAR(cukier[[#This Row],[data]])</f>
        <v>2010</v>
      </c>
      <c r="E1176" s="3">
        <f>VLOOKUP(D1176, cennik__25[#All], 2, 0)</f>
        <v>2.1</v>
      </c>
      <c r="F1176" s="3">
        <f>cukier[[#This Row],[cena]]*cukier[[#This Row],[ilosc sprzedanego cukru kg]]</f>
        <v>39.9</v>
      </c>
      <c r="G1176" s="3"/>
    </row>
    <row r="1177" spans="1:7" x14ac:dyDescent="0.35">
      <c r="A1177" s="1">
        <v>40290</v>
      </c>
      <c r="B1177" s="2" t="s">
        <v>25</v>
      </c>
      <c r="C1177">
        <v>96</v>
      </c>
      <c r="D1177">
        <f>YEAR(cukier[[#This Row],[data]])</f>
        <v>2010</v>
      </c>
      <c r="E1177" s="3">
        <f>VLOOKUP(D1177, cennik__25[#All], 2, 0)</f>
        <v>2.1</v>
      </c>
      <c r="F1177" s="3">
        <f>cukier[[#This Row],[cena]]*cukier[[#This Row],[ilosc sprzedanego cukru kg]]</f>
        <v>201.60000000000002</v>
      </c>
      <c r="G1177" s="3"/>
    </row>
    <row r="1178" spans="1:7" x14ac:dyDescent="0.35">
      <c r="A1178" s="1">
        <v>40293</v>
      </c>
      <c r="B1178" s="2" t="s">
        <v>11</v>
      </c>
      <c r="C1178">
        <v>240</v>
      </c>
      <c r="D1178">
        <f>YEAR(cukier[[#This Row],[data]])</f>
        <v>2010</v>
      </c>
      <c r="E1178" s="3">
        <f>VLOOKUP(D1178, cennik__25[#All], 2, 0)</f>
        <v>2.1</v>
      </c>
      <c r="F1178" s="3">
        <f>cukier[[#This Row],[cena]]*cukier[[#This Row],[ilosc sprzedanego cukru kg]]</f>
        <v>504</v>
      </c>
      <c r="G1178" s="3"/>
    </row>
    <row r="1179" spans="1:7" x14ac:dyDescent="0.35">
      <c r="A1179" s="1">
        <v>40295</v>
      </c>
      <c r="B1179" s="2" t="s">
        <v>30</v>
      </c>
      <c r="C1179">
        <v>57</v>
      </c>
      <c r="D1179">
        <f>YEAR(cukier[[#This Row],[data]])</f>
        <v>2010</v>
      </c>
      <c r="E1179" s="3">
        <f>VLOOKUP(D1179, cennik__25[#All], 2, 0)</f>
        <v>2.1</v>
      </c>
      <c r="F1179" s="3">
        <f>cukier[[#This Row],[cena]]*cukier[[#This Row],[ilosc sprzedanego cukru kg]]</f>
        <v>119.7</v>
      </c>
      <c r="G1179" s="3"/>
    </row>
    <row r="1180" spans="1:7" x14ac:dyDescent="0.35">
      <c r="A1180" s="1">
        <v>40299</v>
      </c>
      <c r="B1180" s="2" t="s">
        <v>16</v>
      </c>
      <c r="C1180">
        <v>475</v>
      </c>
      <c r="D1180">
        <f>YEAR(cukier[[#This Row],[data]])</f>
        <v>2010</v>
      </c>
      <c r="E1180" s="3">
        <f>VLOOKUP(D1180, cennik__25[#All], 2, 0)</f>
        <v>2.1</v>
      </c>
      <c r="F1180" s="3">
        <f>cukier[[#This Row],[cena]]*cukier[[#This Row],[ilosc sprzedanego cukru kg]]</f>
        <v>997.5</v>
      </c>
      <c r="G1180" s="3"/>
    </row>
    <row r="1181" spans="1:7" x14ac:dyDescent="0.35">
      <c r="A1181" s="1">
        <v>40300</v>
      </c>
      <c r="B1181" s="2" t="s">
        <v>9</v>
      </c>
      <c r="C1181">
        <v>162</v>
      </c>
      <c r="D1181">
        <f>YEAR(cukier[[#This Row],[data]])</f>
        <v>2010</v>
      </c>
      <c r="E1181" s="3">
        <f>VLOOKUP(D1181, cennik__25[#All], 2, 0)</f>
        <v>2.1</v>
      </c>
      <c r="F1181" s="3">
        <f>cukier[[#This Row],[cena]]*cukier[[#This Row],[ilosc sprzedanego cukru kg]]</f>
        <v>340.2</v>
      </c>
      <c r="G1181" s="3"/>
    </row>
    <row r="1182" spans="1:7" x14ac:dyDescent="0.35">
      <c r="A1182" s="1">
        <v>40302</v>
      </c>
      <c r="B1182" s="2" t="s">
        <v>9</v>
      </c>
      <c r="C1182">
        <v>150</v>
      </c>
      <c r="D1182">
        <f>YEAR(cukier[[#This Row],[data]])</f>
        <v>2010</v>
      </c>
      <c r="E1182" s="3">
        <f>VLOOKUP(D1182, cennik__25[#All], 2, 0)</f>
        <v>2.1</v>
      </c>
      <c r="F1182" s="3">
        <f>cukier[[#This Row],[cena]]*cukier[[#This Row],[ilosc sprzedanego cukru kg]]</f>
        <v>315</v>
      </c>
      <c r="G1182" s="3"/>
    </row>
    <row r="1183" spans="1:7" x14ac:dyDescent="0.35">
      <c r="A1183" s="1">
        <v>40303</v>
      </c>
      <c r="B1183" s="2" t="s">
        <v>52</v>
      </c>
      <c r="C1183">
        <v>139</v>
      </c>
      <c r="D1183">
        <f>YEAR(cukier[[#This Row],[data]])</f>
        <v>2010</v>
      </c>
      <c r="E1183" s="3">
        <f>VLOOKUP(D1183, cennik__25[#All], 2, 0)</f>
        <v>2.1</v>
      </c>
      <c r="F1183" s="3">
        <f>cukier[[#This Row],[cena]]*cukier[[#This Row],[ilosc sprzedanego cukru kg]]</f>
        <v>291.90000000000003</v>
      </c>
      <c r="G1183" s="3"/>
    </row>
    <row r="1184" spans="1:7" x14ac:dyDescent="0.35">
      <c r="A1184" s="1">
        <v>40305</v>
      </c>
      <c r="B1184" s="2" t="s">
        <v>21</v>
      </c>
      <c r="C1184">
        <v>183</v>
      </c>
      <c r="D1184">
        <f>YEAR(cukier[[#This Row],[data]])</f>
        <v>2010</v>
      </c>
      <c r="E1184" s="3">
        <f>VLOOKUP(D1184, cennik__25[#All], 2, 0)</f>
        <v>2.1</v>
      </c>
      <c r="F1184" s="3">
        <f>cukier[[#This Row],[cena]]*cukier[[#This Row],[ilosc sprzedanego cukru kg]]</f>
        <v>384.3</v>
      </c>
      <c r="G1184" s="3"/>
    </row>
    <row r="1185" spans="1:7" x14ac:dyDescent="0.35">
      <c r="A1185" s="1">
        <v>40315</v>
      </c>
      <c r="B1185" s="2" t="s">
        <v>9</v>
      </c>
      <c r="C1185">
        <v>214</v>
      </c>
      <c r="D1185">
        <f>YEAR(cukier[[#This Row],[data]])</f>
        <v>2010</v>
      </c>
      <c r="E1185" s="3">
        <f>VLOOKUP(D1185, cennik__25[#All], 2, 0)</f>
        <v>2.1</v>
      </c>
      <c r="F1185" s="3">
        <f>cukier[[#This Row],[cena]]*cukier[[#This Row],[ilosc sprzedanego cukru kg]]</f>
        <v>449.40000000000003</v>
      </c>
      <c r="G1185" s="3"/>
    </row>
    <row r="1186" spans="1:7" x14ac:dyDescent="0.35">
      <c r="A1186" s="1">
        <v>40318</v>
      </c>
      <c r="B1186" s="2" t="s">
        <v>177</v>
      </c>
      <c r="C1186">
        <v>14</v>
      </c>
      <c r="D1186">
        <f>YEAR(cukier[[#This Row],[data]])</f>
        <v>2010</v>
      </c>
      <c r="E1186" s="3">
        <f>VLOOKUP(D1186, cennik__25[#All], 2, 0)</f>
        <v>2.1</v>
      </c>
      <c r="F1186" s="3">
        <f>cukier[[#This Row],[cena]]*cukier[[#This Row],[ilosc sprzedanego cukru kg]]</f>
        <v>29.400000000000002</v>
      </c>
      <c r="G1186" s="3"/>
    </row>
    <row r="1187" spans="1:7" x14ac:dyDescent="0.35">
      <c r="A1187" s="1">
        <v>40319</v>
      </c>
      <c r="B1187" s="2" t="s">
        <v>197</v>
      </c>
      <c r="C1187">
        <v>2</v>
      </c>
      <c r="D1187">
        <f>YEAR(cukier[[#This Row],[data]])</f>
        <v>2010</v>
      </c>
      <c r="E1187" s="3">
        <f>VLOOKUP(D1187, cennik__25[#All], 2, 0)</f>
        <v>2.1</v>
      </c>
      <c r="F1187" s="3">
        <f>cukier[[#This Row],[cena]]*cukier[[#This Row],[ilosc sprzedanego cukru kg]]</f>
        <v>4.2</v>
      </c>
      <c r="G1187" s="3"/>
    </row>
    <row r="1188" spans="1:7" x14ac:dyDescent="0.35">
      <c r="A1188" s="1">
        <v>40320</v>
      </c>
      <c r="B1188" s="2" t="s">
        <v>24</v>
      </c>
      <c r="C1188">
        <v>383</v>
      </c>
      <c r="D1188">
        <f>YEAR(cukier[[#This Row],[data]])</f>
        <v>2010</v>
      </c>
      <c r="E1188" s="3">
        <f>VLOOKUP(D1188, cennik__25[#All], 2, 0)</f>
        <v>2.1</v>
      </c>
      <c r="F1188" s="3">
        <f>cukier[[#This Row],[cena]]*cukier[[#This Row],[ilosc sprzedanego cukru kg]]</f>
        <v>804.30000000000007</v>
      </c>
      <c r="G1188" s="3"/>
    </row>
    <row r="1189" spans="1:7" x14ac:dyDescent="0.35">
      <c r="A1189" s="1">
        <v>40321</v>
      </c>
      <c r="B1189" s="2" t="s">
        <v>2</v>
      </c>
      <c r="C1189">
        <v>14</v>
      </c>
      <c r="D1189">
        <f>YEAR(cukier[[#This Row],[data]])</f>
        <v>2010</v>
      </c>
      <c r="E1189" s="3">
        <f>VLOOKUP(D1189, cennik__25[#All], 2, 0)</f>
        <v>2.1</v>
      </c>
      <c r="F1189" s="3">
        <f>cukier[[#This Row],[cena]]*cukier[[#This Row],[ilosc sprzedanego cukru kg]]</f>
        <v>29.400000000000002</v>
      </c>
      <c r="G1189" s="3"/>
    </row>
    <row r="1190" spans="1:7" x14ac:dyDescent="0.35">
      <c r="A1190" s="1">
        <v>40321</v>
      </c>
      <c r="B1190" s="2" t="s">
        <v>54</v>
      </c>
      <c r="C1190">
        <v>127</v>
      </c>
      <c r="D1190">
        <f>YEAR(cukier[[#This Row],[data]])</f>
        <v>2010</v>
      </c>
      <c r="E1190" s="3">
        <f>VLOOKUP(D1190, cennik__25[#All], 2, 0)</f>
        <v>2.1</v>
      </c>
      <c r="F1190" s="3">
        <f>cukier[[#This Row],[cena]]*cukier[[#This Row],[ilosc sprzedanego cukru kg]]</f>
        <v>266.7</v>
      </c>
      <c r="G1190" s="3"/>
    </row>
    <row r="1191" spans="1:7" x14ac:dyDescent="0.35">
      <c r="A1191" s="1">
        <v>40322</v>
      </c>
      <c r="B1191" s="2" t="s">
        <v>32</v>
      </c>
      <c r="C1191">
        <v>179</v>
      </c>
      <c r="D1191">
        <f>YEAR(cukier[[#This Row],[data]])</f>
        <v>2010</v>
      </c>
      <c r="E1191" s="3">
        <f>VLOOKUP(D1191, cennik__25[#All], 2, 0)</f>
        <v>2.1</v>
      </c>
      <c r="F1191" s="3">
        <f>cukier[[#This Row],[cena]]*cukier[[#This Row],[ilosc sprzedanego cukru kg]]</f>
        <v>375.90000000000003</v>
      </c>
      <c r="G1191" s="3"/>
    </row>
    <row r="1192" spans="1:7" x14ac:dyDescent="0.35">
      <c r="A1192" s="1">
        <v>40323</v>
      </c>
      <c r="B1192" s="2" t="s">
        <v>25</v>
      </c>
      <c r="C1192">
        <v>74</v>
      </c>
      <c r="D1192">
        <f>YEAR(cukier[[#This Row],[data]])</f>
        <v>2010</v>
      </c>
      <c r="E1192" s="3">
        <f>VLOOKUP(D1192, cennik__25[#All], 2, 0)</f>
        <v>2.1</v>
      </c>
      <c r="F1192" s="3">
        <f>cukier[[#This Row],[cena]]*cukier[[#This Row],[ilosc sprzedanego cukru kg]]</f>
        <v>155.4</v>
      </c>
      <c r="G1192" s="3"/>
    </row>
    <row r="1193" spans="1:7" x14ac:dyDescent="0.35">
      <c r="A1193" s="1">
        <v>40323</v>
      </c>
      <c r="B1193" s="2" t="s">
        <v>52</v>
      </c>
      <c r="C1193">
        <v>311</v>
      </c>
      <c r="D1193">
        <f>YEAR(cukier[[#This Row],[data]])</f>
        <v>2010</v>
      </c>
      <c r="E1193" s="3">
        <f>VLOOKUP(D1193, cennik__25[#All], 2, 0)</f>
        <v>2.1</v>
      </c>
      <c r="F1193" s="3">
        <f>cukier[[#This Row],[cena]]*cukier[[#This Row],[ilosc sprzedanego cukru kg]]</f>
        <v>653.1</v>
      </c>
      <c r="G1193" s="3"/>
    </row>
    <row r="1194" spans="1:7" x14ac:dyDescent="0.35">
      <c r="A1194" s="1">
        <v>40327</v>
      </c>
      <c r="B1194" s="2" t="s">
        <v>68</v>
      </c>
      <c r="C1194">
        <v>190</v>
      </c>
      <c r="D1194">
        <f>YEAR(cukier[[#This Row],[data]])</f>
        <v>2010</v>
      </c>
      <c r="E1194" s="3">
        <f>VLOOKUP(D1194, cennik__25[#All], 2, 0)</f>
        <v>2.1</v>
      </c>
      <c r="F1194" s="3">
        <f>cukier[[#This Row],[cena]]*cukier[[#This Row],[ilosc sprzedanego cukru kg]]</f>
        <v>399</v>
      </c>
      <c r="G1194" s="3"/>
    </row>
    <row r="1195" spans="1:7" x14ac:dyDescent="0.35">
      <c r="A1195" s="1">
        <v>40329</v>
      </c>
      <c r="B1195" s="2" t="s">
        <v>33</v>
      </c>
      <c r="C1195">
        <v>67</v>
      </c>
      <c r="D1195">
        <f>YEAR(cukier[[#This Row],[data]])</f>
        <v>2010</v>
      </c>
      <c r="E1195" s="3">
        <f>VLOOKUP(D1195, cennik__25[#All], 2, 0)</f>
        <v>2.1</v>
      </c>
      <c r="F1195" s="3">
        <f>cukier[[#This Row],[cena]]*cukier[[#This Row],[ilosc sprzedanego cukru kg]]</f>
        <v>140.70000000000002</v>
      </c>
      <c r="G1195" s="3"/>
    </row>
    <row r="1196" spans="1:7" x14ac:dyDescent="0.35">
      <c r="A1196" s="1">
        <v>40331</v>
      </c>
      <c r="B1196" s="2" t="s">
        <v>9</v>
      </c>
      <c r="C1196">
        <v>331</v>
      </c>
      <c r="D1196">
        <f>YEAR(cukier[[#This Row],[data]])</f>
        <v>2010</v>
      </c>
      <c r="E1196" s="3">
        <f>VLOOKUP(D1196, cennik__25[#All], 2, 0)</f>
        <v>2.1</v>
      </c>
      <c r="F1196" s="3">
        <f>cukier[[#This Row],[cena]]*cukier[[#This Row],[ilosc sprzedanego cukru kg]]</f>
        <v>695.1</v>
      </c>
      <c r="G1196" s="3"/>
    </row>
    <row r="1197" spans="1:7" x14ac:dyDescent="0.35">
      <c r="A1197" s="1">
        <v>40331</v>
      </c>
      <c r="B1197" s="2" t="s">
        <v>41</v>
      </c>
      <c r="C1197">
        <v>114</v>
      </c>
      <c r="D1197">
        <f>YEAR(cukier[[#This Row],[data]])</f>
        <v>2010</v>
      </c>
      <c r="E1197" s="3">
        <f>VLOOKUP(D1197, cennik__25[#All], 2, 0)</f>
        <v>2.1</v>
      </c>
      <c r="F1197" s="3">
        <f>cukier[[#This Row],[cena]]*cukier[[#This Row],[ilosc sprzedanego cukru kg]]</f>
        <v>239.4</v>
      </c>
      <c r="G1197" s="3"/>
    </row>
    <row r="1198" spans="1:7" x14ac:dyDescent="0.35">
      <c r="A1198" s="1">
        <v>40332</v>
      </c>
      <c r="B1198" s="2" t="s">
        <v>54</v>
      </c>
      <c r="C1198">
        <v>79</v>
      </c>
      <c r="D1198">
        <f>YEAR(cukier[[#This Row],[data]])</f>
        <v>2010</v>
      </c>
      <c r="E1198" s="3">
        <f>VLOOKUP(D1198, cennik__25[#All], 2, 0)</f>
        <v>2.1</v>
      </c>
      <c r="F1198" s="3">
        <f>cukier[[#This Row],[cena]]*cukier[[#This Row],[ilosc sprzedanego cukru kg]]</f>
        <v>165.9</v>
      </c>
      <c r="G1198" s="3"/>
    </row>
    <row r="1199" spans="1:7" x14ac:dyDescent="0.35">
      <c r="A1199" s="1">
        <v>40333</v>
      </c>
      <c r="B1199" s="2" t="s">
        <v>73</v>
      </c>
      <c r="C1199">
        <v>22</v>
      </c>
      <c r="D1199">
        <f>YEAR(cukier[[#This Row],[data]])</f>
        <v>2010</v>
      </c>
      <c r="E1199" s="3">
        <f>VLOOKUP(D1199, cennik__25[#All], 2, 0)</f>
        <v>2.1</v>
      </c>
      <c r="F1199" s="3">
        <f>cukier[[#This Row],[cena]]*cukier[[#This Row],[ilosc sprzedanego cukru kg]]</f>
        <v>46.2</v>
      </c>
      <c r="G1199" s="3"/>
    </row>
    <row r="1200" spans="1:7" x14ac:dyDescent="0.35">
      <c r="A1200" s="1">
        <v>40333</v>
      </c>
      <c r="B1200" s="2" t="s">
        <v>94</v>
      </c>
      <c r="C1200">
        <v>5</v>
      </c>
      <c r="D1200">
        <f>YEAR(cukier[[#This Row],[data]])</f>
        <v>2010</v>
      </c>
      <c r="E1200" s="3">
        <f>VLOOKUP(D1200, cennik__25[#All], 2, 0)</f>
        <v>2.1</v>
      </c>
      <c r="F1200" s="3">
        <f>cukier[[#This Row],[cena]]*cukier[[#This Row],[ilosc sprzedanego cukru kg]]</f>
        <v>10.5</v>
      </c>
      <c r="G1200" s="3"/>
    </row>
    <row r="1201" spans="1:7" x14ac:dyDescent="0.35">
      <c r="A1201" s="1">
        <v>40336</v>
      </c>
      <c r="B1201" s="2" t="s">
        <v>74</v>
      </c>
      <c r="C1201">
        <v>17</v>
      </c>
      <c r="D1201">
        <f>YEAR(cukier[[#This Row],[data]])</f>
        <v>2010</v>
      </c>
      <c r="E1201" s="3">
        <f>VLOOKUP(D1201, cennik__25[#All], 2, 0)</f>
        <v>2.1</v>
      </c>
      <c r="F1201" s="3">
        <f>cukier[[#This Row],[cena]]*cukier[[#This Row],[ilosc sprzedanego cukru kg]]</f>
        <v>35.700000000000003</v>
      </c>
      <c r="G1201" s="3"/>
    </row>
    <row r="1202" spans="1:7" x14ac:dyDescent="0.35">
      <c r="A1202" s="1">
        <v>40337</v>
      </c>
      <c r="B1202" s="2" t="s">
        <v>47</v>
      </c>
      <c r="C1202">
        <v>344</v>
      </c>
      <c r="D1202">
        <f>YEAR(cukier[[#This Row],[data]])</f>
        <v>2010</v>
      </c>
      <c r="E1202" s="3">
        <f>VLOOKUP(D1202, cennik__25[#All], 2, 0)</f>
        <v>2.1</v>
      </c>
      <c r="F1202" s="3">
        <f>cukier[[#This Row],[cena]]*cukier[[#This Row],[ilosc sprzedanego cukru kg]]</f>
        <v>722.4</v>
      </c>
      <c r="G1202" s="3"/>
    </row>
    <row r="1203" spans="1:7" x14ac:dyDescent="0.35">
      <c r="A1203" s="1">
        <v>40337</v>
      </c>
      <c r="B1203" s="2" t="s">
        <v>16</v>
      </c>
      <c r="C1203">
        <v>329</v>
      </c>
      <c r="D1203">
        <f>YEAR(cukier[[#This Row],[data]])</f>
        <v>2010</v>
      </c>
      <c r="E1203" s="3">
        <f>VLOOKUP(D1203, cennik__25[#All], 2, 0)</f>
        <v>2.1</v>
      </c>
      <c r="F1203" s="3">
        <f>cukier[[#This Row],[cena]]*cukier[[#This Row],[ilosc sprzedanego cukru kg]]</f>
        <v>690.9</v>
      </c>
      <c r="G1203" s="3"/>
    </row>
    <row r="1204" spans="1:7" x14ac:dyDescent="0.35">
      <c r="A1204" s="1">
        <v>40337</v>
      </c>
      <c r="B1204" s="2" t="s">
        <v>114</v>
      </c>
      <c r="C1204">
        <v>10</v>
      </c>
      <c r="D1204">
        <f>YEAR(cukier[[#This Row],[data]])</f>
        <v>2010</v>
      </c>
      <c r="E1204" s="3">
        <f>VLOOKUP(D1204, cennik__25[#All], 2, 0)</f>
        <v>2.1</v>
      </c>
      <c r="F1204" s="3">
        <f>cukier[[#This Row],[cena]]*cukier[[#This Row],[ilosc sprzedanego cukru kg]]</f>
        <v>21</v>
      </c>
      <c r="G1204" s="3"/>
    </row>
    <row r="1205" spans="1:7" x14ac:dyDescent="0.35">
      <c r="A1205" s="1">
        <v>40341</v>
      </c>
      <c r="B1205" s="2" t="s">
        <v>32</v>
      </c>
      <c r="C1205">
        <v>105</v>
      </c>
      <c r="D1205">
        <f>YEAR(cukier[[#This Row],[data]])</f>
        <v>2010</v>
      </c>
      <c r="E1205" s="3">
        <f>VLOOKUP(D1205, cennik__25[#All], 2, 0)</f>
        <v>2.1</v>
      </c>
      <c r="F1205" s="3">
        <f>cukier[[#This Row],[cena]]*cukier[[#This Row],[ilosc sprzedanego cukru kg]]</f>
        <v>220.5</v>
      </c>
      <c r="G1205" s="3"/>
    </row>
    <row r="1206" spans="1:7" x14ac:dyDescent="0.35">
      <c r="A1206" s="1">
        <v>40342</v>
      </c>
      <c r="B1206" s="2" t="s">
        <v>71</v>
      </c>
      <c r="C1206">
        <v>26</v>
      </c>
      <c r="D1206">
        <f>YEAR(cukier[[#This Row],[data]])</f>
        <v>2010</v>
      </c>
      <c r="E1206" s="3">
        <f>VLOOKUP(D1206, cennik__25[#All], 2, 0)</f>
        <v>2.1</v>
      </c>
      <c r="F1206" s="3">
        <f>cukier[[#This Row],[cena]]*cukier[[#This Row],[ilosc sprzedanego cukru kg]]</f>
        <v>54.6</v>
      </c>
      <c r="G1206" s="3"/>
    </row>
    <row r="1207" spans="1:7" x14ac:dyDescent="0.35">
      <c r="A1207" s="1">
        <v>40343</v>
      </c>
      <c r="B1207" s="2" t="s">
        <v>41</v>
      </c>
      <c r="C1207">
        <v>121</v>
      </c>
      <c r="D1207">
        <f>YEAR(cukier[[#This Row],[data]])</f>
        <v>2010</v>
      </c>
      <c r="E1207" s="3">
        <f>VLOOKUP(D1207, cennik__25[#All], 2, 0)</f>
        <v>2.1</v>
      </c>
      <c r="F1207" s="3">
        <f>cukier[[#This Row],[cena]]*cukier[[#This Row],[ilosc sprzedanego cukru kg]]</f>
        <v>254.10000000000002</v>
      </c>
      <c r="G1207" s="3"/>
    </row>
    <row r="1208" spans="1:7" x14ac:dyDescent="0.35">
      <c r="A1208" s="1">
        <v>40345</v>
      </c>
      <c r="B1208" s="2" t="s">
        <v>10</v>
      </c>
      <c r="C1208">
        <v>174</v>
      </c>
      <c r="D1208">
        <f>YEAR(cukier[[#This Row],[data]])</f>
        <v>2010</v>
      </c>
      <c r="E1208" s="3">
        <f>VLOOKUP(D1208, cennik__25[#All], 2, 0)</f>
        <v>2.1</v>
      </c>
      <c r="F1208" s="3">
        <f>cukier[[#This Row],[cena]]*cukier[[#This Row],[ilosc sprzedanego cukru kg]]</f>
        <v>365.40000000000003</v>
      </c>
      <c r="G1208" s="3"/>
    </row>
    <row r="1209" spans="1:7" x14ac:dyDescent="0.35">
      <c r="A1209" s="1">
        <v>40346</v>
      </c>
      <c r="B1209" s="2" t="s">
        <v>16</v>
      </c>
      <c r="C1209">
        <v>233</v>
      </c>
      <c r="D1209">
        <f>YEAR(cukier[[#This Row],[data]])</f>
        <v>2010</v>
      </c>
      <c r="E1209" s="3">
        <f>VLOOKUP(D1209, cennik__25[#All], 2, 0)</f>
        <v>2.1</v>
      </c>
      <c r="F1209" s="3">
        <f>cukier[[#This Row],[cena]]*cukier[[#This Row],[ilosc sprzedanego cukru kg]]</f>
        <v>489.3</v>
      </c>
      <c r="G1209" s="3"/>
    </row>
    <row r="1210" spans="1:7" x14ac:dyDescent="0.35">
      <c r="A1210" s="1">
        <v>40347</v>
      </c>
      <c r="B1210" s="2" t="s">
        <v>12</v>
      </c>
      <c r="C1210">
        <v>117</v>
      </c>
      <c r="D1210">
        <f>YEAR(cukier[[#This Row],[data]])</f>
        <v>2010</v>
      </c>
      <c r="E1210" s="3">
        <f>VLOOKUP(D1210, cennik__25[#All], 2, 0)</f>
        <v>2.1</v>
      </c>
      <c r="F1210" s="3">
        <f>cukier[[#This Row],[cena]]*cukier[[#This Row],[ilosc sprzedanego cukru kg]]</f>
        <v>245.70000000000002</v>
      </c>
      <c r="G1210" s="3"/>
    </row>
    <row r="1211" spans="1:7" x14ac:dyDescent="0.35">
      <c r="A1211" s="1">
        <v>40348</v>
      </c>
      <c r="B1211" s="2" t="s">
        <v>74</v>
      </c>
      <c r="C1211">
        <v>11</v>
      </c>
      <c r="D1211">
        <f>YEAR(cukier[[#This Row],[data]])</f>
        <v>2010</v>
      </c>
      <c r="E1211" s="3">
        <f>VLOOKUP(D1211, cennik__25[#All], 2, 0)</f>
        <v>2.1</v>
      </c>
      <c r="F1211" s="3">
        <f>cukier[[#This Row],[cena]]*cukier[[#This Row],[ilosc sprzedanego cukru kg]]</f>
        <v>23.1</v>
      </c>
      <c r="G1211" s="3"/>
    </row>
    <row r="1212" spans="1:7" x14ac:dyDescent="0.35">
      <c r="A1212" s="1">
        <v>40348</v>
      </c>
      <c r="B1212" s="2" t="s">
        <v>214</v>
      </c>
      <c r="C1212">
        <v>18</v>
      </c>
      <c r="D1212">
        <f>YEAR(cukier[[#This Row],[data]])</f>
        <v>2010</v>
      </c>
      <c r="E1212" s="3">
        <f>VLOOKUP(D1212, cennik__25[#All], 2, 0)</f>
        <v>2.1</v>
      </c>
      <c r="F1212" s="3">
        <f>cukier[[#This Row],[cena]]*cukier[[#This Row],[ilosc sprzedanego cukru kg]]</f>
        <v>37.800000000000004</v>
      </c>
      <c r="G1212" s="3"/>
    </row>
    <row r="1213" spans="1:7" x14ac:dyDescent="0.35">
      <c r="A1213" s="1">
        <v>40348</v>
      </c>
      <c r="B1213" s="2" t="s">
        <v>47</v>
      </c>
      <c r="C1213">
        <v>332</v>
      </c>
      <c r="D1213">
        <f>YEAR(cukier[[#This Row],[data]])</f>
        <v>2010</v>
      </c>
      <c r="E1213" s="3">
        <f>VLOOKUP(D1213, cennik__25[#All], 2, 0)</f>
        <v>2.1</v>
      </c>
      <c r="F1213" s="3">
        <f>cukier[[#This Row],[cena]]*cukier[[#This Row],[ilosc sprzedanego cukru kg]]</f>
        <v>697.2</v>
      </c>
      <c r="G1213" s="3"/>
    </row>
    <row r="1214" spans="1:7" x14ac:dyDescent="0.35">
      <c r="A1214" s="1">
        <v>40349</v>
      </c>
      <c r="B1214" s="2" t="s">
        <v>158</v>
      </c>
      <c r="C1214">
        <v>6</v>
      </c>
      <c r="D1214">
        <f>YEAR(cukier[[#This Row],[data]])</f>
        <v>2010</v>
      </c>
      <c r="E1214" s="3">
        <f>VLOOKUP(D1214, cennik__25[#All], 2, 0)</f>
        <v>2.1</v>
      </c>
      <c r="F1214" s="3">
        <f>cukier[[#This Row],[cena]]*cukier[[#This Row],[ilosc sprzedanego cukru kg]]</f>
        <v>12.600000000000001</v>
      </c>
      <c r="G1214" s="3"/>
    </row>
    <row r="1215" spans="1:7" x14ac:dyDescent="0.35">
      <c r="A1215" s="1">
        <v>40350</v>
      </c>
      <c r="B1215" s="2" t="s">
        <v>104</v>
      </c>
      <c r="C1215">
        <v>260</v>
      </c>
      <c r="D1215">
        <f>YEAR(cukier[[#This Row],[data]])</f>
        <v>2010</v>
      </c>
      <c r="E1215" s="3">
        <f>VLOOKUP(D1215, cennik__25[#All], 2, 0)</f>
        <v>2.1</v>
      </c>
      <c r="F1215" s="3">
        <f>cukier[[#This Row],[cena]]*cukier[[#This Row],[ilosc sprzedanego cukru kg]]</f>
        <v>546</v>
      </c>
      <c r="G1215" s="3"/>
    </row>
    <row r="1216" spans="1:7" x14ac:dyDescent="0.35">
      <c r="A1216" s="1">
        <v>40350</v>
      </c>
      <c r="B1216" s="2" t="s">
        <v>82</v>
      </c>
      <c r="C1216">
        <v>22</v>
      </c>
      <c r="D1216">
        <f>YEAR(cukier[[#This Row],[data]])</f>
        <v>2010</v>
      </c>
      <c r="E1216" s="3">
        <f>VLOOKUP(D1216, cennik__25[#All], 2, 0)</f>
        <v>2.1</v>
      </c>
      <c r="F1216" s="3">
        <f>cukier[[#This Row],[cena]]*cukier[[#This Row],[ilosc sprzedanego cukru kg]]</f>
        <v>46.2</v>
      </c>
      <c r="G1216" s="3"/>
    </row>
    <row r="1217" spans="1:7" x14ac:dyDescent="0.35">
      <c r="A1217" s="1">
        <v>40352</v>
      </c>
      <c r="B1217" s="2" t="s">
        <v>131</v>
      </c>
      <c r="C1217">
        <v>9</v>
      </c>
      <c r="D1217">
        <f>YEAR(cukier[[#This Row],[data]])</f>
        <v>2010</v>
      </c>
      <c r="E1217" s="3">
        <f>VLOOKUP(D1217, cennik__25[#All], 2, 0)</f>
        <v>2.1</v>
      </c>
      <c r="F1217" s="3">
        <f>cukier[[#This Row],[cena]]*cukier[[#This Row],[ilosc sprzedanego cukru kg]]</f>
        <v>18.900000000000002</v>
      </c>
      <c r="G1217" s="3"/>
    </row>
    <row r="1218" spans="1:7" x14ac:dyDescent="0.35">
      <c r="A1218" s="1">
        <v>40353</v>
      </c>
      <c r="B1218" s="2" t="s">
        <v>68</v>
      </c>
      <c r="C1218">
        <v>79</v>
      </c>
      <c r="D1218">
        <f>YEAR(cukier[[#This Row],[data]])</f>
        <v>2010</v>
      </c>
      <c r="E1218" s="3">
        <f>VLOOKUP(D1218, cennik__25[#All], 2, 0)</f>
        <v>2.1</v>
      </c>
      <c r="F1218" s="3">
        <f>cukier[[#This Row],[cena]]*cukier[[#This Row],[ilosc sprzedanego cukru kg]]</f>
        <v>165.9</v>
      </c>
      <c r="G1218" s="3"/>
    </row>
    <row r="1219" spans="1:7" x14ac:dyDescent="0.35">
      <c r="A1219" s="1">
        <v>40355</v>
      </c>
      <c r="B1219" s="2" t="s">
        <v>47</v>
      </c>
      <c r="C1219">
        <v>480</v>
      </c>
      <c r="D1219">
        <f>YEAR(cukier[[#This Row],[data]])</f>
        <v>2010</v>
      </c>
      <c r="E1219" s="3">
        <f>VLOOKUP(D1219, cennik__25[#All], 2, 0)</f>
        <v>2.1</v>
      </c>
      <c r="F1219" s="3">
        <f>cukier[[#This Row],[cena]]*cukier[[#This Row],[ilosc sprzedanego cukru kg]]</f>
        <v>1008</v>
      </c>
      <c r="G1219" s="3"/>
    </row>
    <row r="1220" spans="1:7" x14ac:dyDescent="0.35">
      <c r="A1220" s="1">
        <v>40360</v>
      </c>
      <c r="B1220" s="2" t="s">
        <v>11</v>
      </c>
      <c r="C1220">
        <v>154</v>
      </c>
      <c r="D1220">
        <f>YEAR(cukier[[#This Row],[data]])</f>
        <v>2010</v>
      </c>
      <c r="E1220" s="3">
        <f>VLOOKUP(D1220, cennik__25[#All], 2, 0)</f>
        <v>2.1</v>
      </c>
      <c r="F1220" s="3">
        <f>cukier[[#This Row],[cena]]*cukier[[#This Row],[ilosc sprzedanego cukru kg]]</f>
        <v>323.40000000000003</v>
      </c>
      <c r="G1220" s="3"/>
    </row>
    <row r="1221" spans="1:7" x14ac:dyDescent="0.35">
      <c r="A1221" s="1">
        <v>40360</v>
      </c>
      <c r="B1221" s="2" t="s">
        <v>37</v>
      </c>
      <c r="C1221">
        <v>170</v>
      </c>
      <c r="D1221">
        <f>YEAR(cukier[[#This Row],[data]])</f>
        <v>2010</v>
      </c>
      <c r="E1221" s="3">
        <f>VLOOKUP(D1221, cennik__25[#All], 2, 0)</f>
        <v>2.1</v>
      </c>
      <c r="F1221" s="3">
        <f>cukier[[#This Row],[cena]]*cukier[[#This Row],[ilosc sprzedanego cukru kg]]</f>
        <v>357</v>
      </c>
      <c r="G1221" s="3"/>
    </row>
    <row r="1222" spans="1:7" x14ac:dyDescent="0.35">
      <c r="A1222" s="1">
        <v>40361</v>
      </c>
      <c r="B1222" s="2" t="s">
        <v>215</v>
      </c>
      <c r="C1222">
        <v>13</v>
      </c>
      <c r="D1222">
        <f>YEAR(cukier[[#This Row],[data]])</f>
        <v>2010</v>
      </c>
      <c r="E1222" s="3">
        <f>VLOOKUP(D1222, cennik__25[#All], 2, 0)</f>
        <v>2.1</v>
      </c>
      <c r="F1222" s="3">
        <f>cukier[[#This Row],[cena]]*cukier[[#This Row],[ilosc sprzedanego cukru kg]]</f>
        <v>27.3</v>
      </c>
      <c r="G1222" s="3"/>
    </row>
    <row r="1223" spans="1:7" x14ac:dyDescent="0.35">
      <c r="A1223" s="1">
        <v>40364</v>
      </c>
      <c r="B1223" s="2" t="s">
        <v>20</v>
      </c>
      <c r="C1223">
        <v>29</v>
      </c>
      <c r="D1223">
        <f>YEAR(cukier[[#This Row],[data]])</f>
        <v>2010</v>
      </c>
      <c r="E1223" s="3">
        <f>VLOOKUP(D1223, cennik__25[#All], 2, 0)</f>
        <v>2.1</v>
      </c>
      <c r="F1223" s="3">
        <f>cukier[[#This Row],[cena]]*cukier[[#This Row],[ilosc sprzedanego cukru kg]]</f>
        <v>60.900000000000006</v>
      </c>
      <c r="G1223" s="3"/>
    </row>
    <row r="1224" spans="1:7" x14ac:dyDescent="0.35">
      <c r="A1224" s="1">
        <v>40366</v>
      </c>
      <c r="B1224" s="2" t="s">
        <v>21</v>
      </c>
      <c r="C1224">
        <v>80</v>
      </c>
      <c r="D1224">
        <f>YEAR(cukier[[#This Row],[data]])</f>
        <v>2010</v>
      </c>
      <c r="E1224" s="3">
        <f>VLOOKUP(D1224, cennik__25[#All], 2, 0)</f>
        <v>2.1</v>
      </c>
      <c r="F1224" s="3">
        <f>cukier[[#This Row],[cena]]*cukier[[#This Row],[ilosc sprzedanego cukru kg]]</f>
        <v>168</v>
      </c>
      <c r="G1224" s="3"/>
    </row>
    <row r="1225" spans="1:7" x14ac:dyDescent="0.35">
      <c r="A1225" s="1">
        <v>40370</v>
      </c>
      <c r="B1225" s="2" t="s">
        <v>178</v>
      </c>
      <c r="C1225">
        <v>20</v>
      </c>
      <c r="D1225">
        <f>YEAR(cukier[[#This Row],[data]])</f>
        <v>2010</v>
      </c>
      <c r="E1225" s="3">
        <f>VLOOKUP(D1225, cennik__25[#All], 2, 0)</f>
        <v>2.1</v>
      </c>
      <c r="F1225" s="3">
        <f>cukier[[#This Row],[cena]]*cukier[[#This Row],[ilosc sprzedanego cukru kg]]</f>
        <v>42</v>
      </c>
      <c r="G1225" s="3"/>
    </row>
    <row r="1226" spans="1:7" x14ac:dyDescent="0.35">
      <c r="A1226" s="1">
        <v>40370</v>
      </c>
      <c r="B1226" s="2" t="s">
        <v>11</v>
      </c>
      <c r="C1226">
        <v>401</v>
      </c>
      <c r="D1226">
        <f>YEAR(cukier[[#This Row],[data]])</f>
        <v>2010</v>
      </c>
      <c r="E1226" s="3">
        <f>VLOOKUP(D1226, cennik__25[#All], 2, 0)</f>
        <v>2.1</v>
      </c>
      <c r="F1226" s="3">
        <f>cukier[[#This Row],[cena]]*cukier[[#This Row],[ilosc sprzedanego cukru kg]]</f>
        <v>842.1</v>
      </c>
      <c r="G1226" s="3"/>
    </row>
    <row r="1227" spans="1:7" x14ac:dyDescent="0.35">
      <c r="A1227" s="1">
        <v>40372</v>
      </c>
      <c r="B1227" s="2" t="s">
        <v>41</v>
      </c>
      <c r="C1227">
        <v>134</v>
      </c>
      <c r="D1227">
        <f>YEAR(cukier[[#This Row],[data]])</f>
        <v>2010</v>
      </c>
      <c r="E1227" s="3">
        <f>VLOOKUP(D1227, cennik__25[#All], 2, 0)</f>
        <v>2.1</v>
      </c>
      <c r="F1227" s="3">
        <f>cukier[[#This Row],[cena]]*cukier[[#This Row],[ilosc sprzedanego cukru kg]]</f>
        <v>281.40000000000003</v>
      </c>
      <c r="G1227" s="3"/>
    </row>
    <row r="1228" spans="1:7" x14ac:dyDescent="0.35">
      <c r="A1228" s="1">
        <v>40374</v>
      </c>
      <c r="B1228" s="2" t="s">
        <v>39</v>
      </c>
      <c r="C1228">
        <v>107</v>
      </c>
      <c r="D1228">
        <f>YEAR(cukier[[#This Row],[data]])</f>
        <v>2010</v>
      </c>
      <c r="E1228" s="3">
        <f>VLOOKUP(D1228, cennik__25[#All], 2, 0)</f>
        <v>2.1</v>
      </c>
      <c r="F1228" s="3">
        <f>cukier[[#This Row],[cena]]*cukier[[#This Row],[ilosc sprzedanego cukru kg]]</f>
        <v>224.70000000000002</v>
      </c>
      <c r="G1228" s="3"/>
    </row>
    <row r="1229" spans="1:7" x14ac:dyDescent="0.35">
      <c r="A1229" s="1">
        <v>40379</v>
      </c>
      <c r="B1229" s="2" t="s">
        <v>12</v>
      </c>
      <c r="C1229">
        <v>30</v>
      </c>
      <c r="D1229">
        <f>YEAR(cukier[[#This Row],[data]])</f>
        <v>2010</v>
      </c>
      <c r="E1229" s="3">
        <f>VLOOKUP(D1229, cennik__25[#All], 2, 0)</f>
        <v>2.1</v>
      </c>
      <c r="F1229" s="3">
        <f>cukier[[#This Row],[cena]]*cukier[[#This Row],[ilosc sprzedanego cukru kg]]</f>
        <v>63</v>
      </c>
      <c r="G1229" s="3"/>
    </row>
    <row r="1230" spans="1:7" x14ac:dyDescent="0.35">
      <c r="A1230" s="1">
        <v>40381</v>
      </c>
      <c r="B1230" s="2" t="s">
        <v>26</v>
      </c>
      <c r="C1230">
        <v>138</v>
      </c>
      <c r="D1230">
        <f>YEAR(cukier[[#This Row],[data]])</f>
        <v>2010</v>
      </c>
      <c r="E1230" s="3">
        <f>VLOOKUP(D1230, cennik__25[#All], 2, 0)</f>
        <v>2.1</v>
      </c>
      <c r="F1230" s="3">
        <f>cukier[[#This Row],[cena]]*cukier[[#This Row],[ilosc sprzedanego cukru kg]]</f>
        <v>289.8</v>
      </c>
      <c r="G1230" s="3"/>
    </row>
    <row r="1231" spans="1:7" x14ac:dyDescent="0.35">
      <c r="A1231" s="1">
        <v>40382</v>
      </c>
      <c r="B1231" s="2" t="s">
        <v>24</v>
      </c>
      <c r="C1231">
        <v>404</v>
      </c>
      <c r="D1231">
        <f>YEAR(cukier[[#This Row],[data]])</f>
        <v>2010</v>
      </c>
      <c r="E1231" s="3">
        <f>VLOOKUP(D1231, cennik__25[#All], 2, 0)</f>
        <v>2.1</v>
      </c>
      <c r="F1231" s="3">
        <f>cukier[[#This Row],[cena]]*cukier[[#This Row],[ilosc sprzedanego cukru kg]]</f>
        <v>848.40000000000009</v>
      </c>
      <c r="G1231" s="3"/>
    </row>
    <row r="1232" spans="1:7" x14ac:dyDescent="0.35">
      <c r="A1232" s="1">
        <v>40386</v>
      </c>
      <c r="B1232" s="2" t="s">
        <v>39</v>
      </c>
      <c r="C1232">
        <v>117</v>
      </c>
      <c r="D1232">
        <f>YEAR(cukier[[#This Row],[data]])</f>
        <v>2010</v>
      </c>
      <c r="E1232" s="3">
        <f>VLOOKUP(D1232, cennik__25[#All], 2, 0)</f>
        <v>2.1</v>
      </c>
      <c r="F1232" s="3">
        <f>cukier[[#This Row],[cena]]*cukier[[#This Row],[ilosc sprzedanego cukru kg]]</f>
        <v>245.70000000000002</v>
      </c>
      <c r="G1232" s="3"/>
    </row>
    <row r="1233" spans="1:7" x14ac:dyDescent="0.35">
      <c r="A1233" s="1">
        <v>40389</v>
      </c>
      <c r="B1233" s="2" t="s">
        <v>11</v>
      </c>
      <c r="C1233">
        <v>124</v>
      </c>
      <c r="D1233">
        <f>YEAR(cukier[[#This Row],[data]])</f>
        <v>2010</v>
      </c>
      <c r="E1233" s="3">
        <f>VLOOKUP(D1233, cennik__25[#All], 2, 0)</f>
        <v>2.1</v>
      </c>
      <c r="F1233" s="3">
        <f>cukier[[#This Row],[cena]]*cukier[[#This Row],[ilosc sprzedanego cukru kg]]</f>
        <v>260.40000000000003</v>
      </c>
      <c r="G1233" s="3"/>
    </row>
    <row r="1234" spans="1:7" x14ac:dyDescent="0.35">
      <c r="A1234" s="1">
        <v>40390</v>
      </c>
      <c r="B1234" s="2" t="s">
        <v>54</v>
      </c>
      <c r="C1234">
        <v>155</v>
      </c>
      <c r="D1234">
        <f>YEAR(cukier[[#This Row],[data]])</f>
        <v>2010</v>
      </c>
      <c r="E1234" s="3">
        <f>VLOOKUP(D1234, cennik__25[#All], 2, 0)</f>
        <v>2.1</v>
      </c>
      <c r="F1234" s="3">
        <f>cukier[[#This Row],[cena]]*cukier[[#This Row],[ilosc sprzedanego cukru kg]]</f>
        <v>325.5</v>
      </c>
      <c r="G1234" s="3"/>
    </row>
    <row r="1235" spans="1:7" x14ac:dyDescent="0.35">
      <c r="A1235" s="1">
        <v>40391</v>
      </c>
      <c r="B1235" s="2" t="s">
        <v>30</v>
      </c>
      <c r="C1235">
        <v>161</v>
      </c>
      <c r="D1235">
        <f>YEAR(cukier[[#This Row],[data]])</f>
        <v>2010</v>
      </c>
      <c r="E1235" s="3">
        <f>VLOOKUP(D1235, cennik__25[#All], 2, 0)</f>
        <v>2.1</v>
      </c>
      <c r="F1235" s="3">
        <f>cukier[[#This Row],[cena]]*cukier[[#This Row],[ilosc sprzedanego cukru kg]]</f>
        <v>338.1</v>
      </c>
      <c r="G1235" s="3"/>
    </row>
    <row r="1236" spans="1:7" x14ac:dyDescent="0.35">
      <c r="A1236" s="1">
        <v>40395</v>
      </c>
      <c r="B1236" s="2" t="s">
        <v>14</v>
      </c>
      <c r="C1236">
        <v>80</v>
      </c>
      <c r="D1236">
        <f>YEAR(cukier[[#This Row],[data]])</f>
        <v>2010</v>
      </c>
      <c r="E1236" s="3">
        <f>VLOOKUP(D1236, cennik__25[#All], 2, 0)</f>
        <v>2.1</v>
      </c>
      <c r="F1236" s="3">
        <f>cukier[[#This Row],[cena]]*cukier[[#This Row],[ilosc sprzedanego cukru kg]]</f>
        <v>168</v>
      </c>
      <c r="G1236" s="3"/>
    </row>
    <row r="1237" spans="1:7" x14ac:dyDescent="0.35">
      <c r="A1237" s="1">
        <v>40395</v>
      </c>
      <c r="B1237" s="2" t="s">
        <v>174</v>
      </c>
      <c r="C1237">
        <v>9</v>
      </c>
      <c r="D1237">
        <f>YEAR(cukier[[#This Row],[data]])</f>
        <v>2010</v>
      </c>
      <c r="E1237" s="3">
        <f>VLOOKUP(D1237, cennik__25[#All], 2, 0)</f>
        <v>2.1</v>
      </c>
      <c r="F1237" s="3">
        <f>cukier[[#This Row],[cena]]*cukier[[#This Row],[ilosc sprzedanego cukru kg]]</f>
        <v>18.900000000000002</v>
      </c>
      <c r="G1237" s="3"/>
    </row>
    <row r="1238" spans="1:7" x14ac:dyDescent="0.35">
      <c r="A1238" s="1">
        <v>40396</v>
      </c>
      <c r="B1238" s="2" t="s">
        <v>14</v>
      </c>
      <c r="C1238">
        <v>160</v>
      </c>
      <c r="D1238">
        <f>YEAR(cukier[[#This Row],[data]])</f>
        <v>2010</v>
      </c>
      <c r="E1238" s="3">
        <f>VLOOKUP(D1238, cennik__25[#All], 2, 0)</f>
        <v>2.1</v>
      </c>
      <c r="F1238" s="3">
        <f>cukier[[#This Row],[cena]]*cukier[[#This Row],[ilosc sprzedanego cukru kg]]</f>
        <v>336</v>
      </c>
      <c r="G1238" s="3"/>
    </row>
    <row r="1239" spans="1:7" x14ac:dyDescent="0.35">
      <c r="A1239" s="1">
        <v>40399</v>
      </c>
      <c r="B1239" s="2" t="s">
        <v>115</v>
      </c>
      <c r="C1239">
        <v>18</v>
      </c>
      <c r="D1239">
        <f>YEAR(cukier[[#This Row],[data]])</f>
        <v>2010</v>
      </c>
      <c r="E1239" s="3">
        <f>VLOOKUP(D1239, cennik__25[#All], 2, 0)</f>
        <v>2.1</v>
      </c>
      <c r="F1239" s="3">
        <f>cukier[[#This Row],[cena]]*cukier[[#This Row],[ilosc sprzedanego cukru kg]]</f>
        <v>37.800000000000004</v>
      </c>
      <c r="G1239" s="3"/>
    </row>
    <row r="1240" spans="1:7" x14ac:dyDescent="0.35">
      <c r="A1240" s="1">
        <v>40401</v>
      </c>
      <c r="B1240" s="2" t="s">
        <v>12</v>
      </c>
      <c r="C1240">
        <v>150</v>
      </c>
      <c r="D1240">
        <f>YEAR(cukier[[#This Row],[data]])</f>
        <v>2010</v>
      </c>
      <c r="E1240" s="3">
        <f>VLOOKUP(D1240, cennik__25[#All], 2, 0)</f>
        <v>2.1</v>
      </c>
      <c r="F1240" s="3">
        <f>cukier[[#This Row],[cena]]*cukier[[#This Row],[ilosc sprzedanego cukru kg]]</f>
        <v>315</v>
      </c>
      <c r="G1240" s="3"/>
    </row>
    <row r="1241" spans="1:7" x14ac:dyDescent="0.35">
      <c r="A1241" s="1">
        <v>40405</v>
      </c>
      <c r="B1241" s="2" t="s">
        <v>216</v>
      </c>
      <c r="C1241">
        <v>16</v>
      </c>
      <c r="D1241">
        <f>YEAR(cukier[[#This Row],[data]])</f>
        <v>2010</v>
      </c>
      <c r="E1241" s="3">
        <f>VLOOKUP(D1241, cennik__25[#All], 2, 0)</f>
        <v>2.1</v>
      </c>
      <c r="F1241" s="3">
        <f>cukier[[#This Row],[cena]]*cukier[[#This Row],[ilosc sprzedanego cukru kg]]</f>
        <v>33.6</v>
      </c>
      <c r="G1241" s="3"/>
    </row>
    <row r="1242" spans="1:7" x14ac:dyDescent="0.35">
      <c r="A1242" s="1">
        <v>40412</v>
      </c>
      <c r="B1242" s="2" t="s">
        <v>71</v>
      </c>
      <c r="C1242">
        <v>158</v>
      </c>
      <c r="D1242">
        <f>YEAR(cukier[[#This Row],[data]])</f>
        <v>2010</v>
      </c>
      <c r="E1242" s="3">
        <f>VLOOKUP(D1242, cennik__25[#All], 2, 0)</f>
        <v>2.1</v>
      </c>
      <c r="F1242" s="3">
        <f>cukier[[#This Row],[cena]]*cukier[[#This Row],[ilosc sprzedanego cukru kg]]</f>
        <v>331.8</v>
      </c>
      <c r="G1242" s="3"/>
    </row>
    <row r="1243" spans="1:7" x14ac:dyDescent="0.35">
      <c r="A1243" s="1">
        <v>40414</v>
      </c>
      <c r="B1243" s="2" t="s">
        <v>63</v>
      </c>
      <c r="C1243">
        <v>29</v>
      </c>
      <c r="D1243">
        <f>YEAR(cukier[[#This Row],[data]])</f>
        <v>2010</v>
      </c>
      <c r="E1243" s="3">
        <f>VLOOKUP(D1243, cennik__25[#All], 2, 0)</f>
        <v>2.1</v>
      </c>
      <c r="F1243" s="3">
        <f>cukier[[#This Row],[cena]]*cukier[[#This Row],[ilosc sprzedanego cukru kg]]</f>
        <v>60.900000000000006</v>
      </c>
      <c r="G1243" s="3"/>
    </row>
    <row r="1244" spans="1:7" x14ac:dyDescent="0.35">
      <c r="A1244" s="1">
        <v>40423</v>
      </c>
      <c r="B1244" s="2" t="s">
        <v>108</v>
      </c>
      <c r="C1244">
        <v>6</v>
      </c>
      <c r="D1244">
        <f>YEAR(cukier[[#This Row],[data]])</f>
        <v>2010</v>
      </c>
      <c r="E1244" s="3">
        <f>VLOOKUP(D1244, cennik__25[#All], 2, 0)</f>
        <v>2.1</v>
      </c>
      <c r="F1244" s="3">
        <f>cukier[[#This Row],[cena]]*cukier[[#This Row],[ilosc sprzedanego cukru kg]]</f>
        <v>12.600000000000001</v>
      </c>
      <c r="G1244" s="3"/>
    </row>
    <row r="1245" spans="1:7" x14ac:dyDescent="0.35">
      <c r="A1245" s="1">
        <v>40423</v>
      </c>
      <c r="B1245" s="2" t="s">
        <v>11</v>
      </c>
      <c r="C1245">
        <v>489</v>
      </c>
      <c r="D1245">
        <f>YEAR(cukier[[#This Row],[data]])</f>
        <v>2010</v>
      </c>
      <c r="E1245" s="3">
        <f>VLOOKUP(D1245, cennik__25[#All], 2, 0)</f>
        <v>2.1</v>
      </c>
      <c r="F1245" s="3">
        <f>cukier[[#This Row],[cena]]*cukier[[#This Row],[ilosc sprzedanego cukru kg]]</f>
        <v>1026.9000000000001</v>
      </c>
      <c r="G1245" s="3"/>
    </row>
    <row r="1246" spans="1:7" x14ac:dyDescent="0.35">
      <c r="A1246" s="1">
        <v>40425</v>
      </c>
      <c r="B1246" s="2" t="s">
        <v>37</v>
      </c>
      <c r="C1246">
        <v>200</v>
      </c>
      <c r="D1246">
        <f>YEAR(cukier[[#This Row],[data]])</f>
        <v>2010</v>
      </c>
      <c r="E1246" s="3">
        <f>VLOOKUP(D1246, cennik__25[#All], 2, 0)</f>
        <v>2.1</v>
      </c>
      <c r="F1246" s="3">
        <f>cukier[[#This Row],[cena]]*cukier[[#This Row],[ilosc sprzedanego cukru kg]]</f>
        <v>420</v>
      </c>
      <c r="G1246" s="3"/>
    </row>
    <row r="1247" spans="1:7" x14ac:dyDescent="0.35">
      <c r="A1247" s="1">
        <v>40427</v>
      </c>
      <c r="B1247" s="2" t="s">
        <v>12</v>
      </c>
      <c r="C1247">
        <v>28</v>
      </c>
      <c r="D1247">
        <f>YEAR(cukier[[#This Row],[data]])</f>
        <v>2010</v>
      </c>
      <c r="E1247" s="3">
        <f>VLOOKUP(D1247, cennik__25[#All], 2, 0)</f>
        <v>2.1</v>
      </c>
      <c r="F1247" s="3">
        <f>cukier[[#This Row],[cena]]*cukier[[#This Row],[ilosc sprzedanego cukru kg]]</f>
        <v>58.800000000000004</v>
      </c>
      <c r="G1247" s="3"/>
    </row>
    <row r="1248" spans="1:7" x14ac:dyDescent="0.35">
      <c r="A1248" s="1">
        <v>40431</v>
      </c>
      <c r="B1248" s="2" t="s">
        <v>12</v>
      </c>
      <c r="C1248">
        <v>28</v>
      </c>
      <c r="D1248">
        <f>YEAR(cukier[[#This Row],[data]])</f>
        <v>2010</v>
      </c>
      <c r="E1248" s="3">
        <f>VLOOKUP(D1248, cennik__25[#All], 2, 0)</f>
        <v>2.1</v>
      </c>
      <c r="F1248" s="3">
        <f>cukier[[#This Row],[cena]]*cukier[[#This Row],[ilosc sprzedanego cukru kg]]</f>
        <v>58.800000000000004</v>
      </c>
      <c r="G1248" s="3"/>
    </row>
    <row r="1249" spans="1:7" x14ac:dyDescent="0.35">
      <c r="A1249" s="1">
        <v>40432</v>
      </c>
      <c r="B1249" s="2" t="s">
        <v>11</v>
      </c>
      <c r="C1249">
        <v>297</v>
      </c>
      <c r="D1249">
        <f>YEAR(cukier[[#This Row],[data]])</f>
        <v>2010</v>
      </c>
      <c r="E1249" s="3">
        <f>VLOOKUP(D1249, cennik__25[#All], 2, 0)</f>
        <v>2.1</v>
      </c>
      <c r="F1249" s="3">
        <f>cukier[[#This Row],[cena]]*cukier[[#This Row],[ilosc sprzedanego cukru kg]]</f>
        <v>623.70000000000005</v>
      </c>
      <c r="G1249" s="3"/>
    </row>
    <row r="1250" spans="1:7" x14ac:dyDescent="0.35">
      <c r="A1250" s="1">
        <v>40434</v>
      </c>
      <c r="B1250" s="2" t="s">
        <v>19</v>
      </c>
      <c r="C1250">
        <v>227</v>
      </c>
      <c r="D1250">
        <f>YEAR(cukier[[#This Row],[data]])</f>
        <v>2010</v>
      </c>
      <c r="E1250" s="3">
        <f>VLOOKUP(D1250, cennik__25[#All], 2, 0)</f>
        <v>2.1</v>
      </c>
      <c r="F1250" s="3">
        <f>cukier[[#This Row],[cena]]*cukier[[#This Row],[ilosc sprzedanego cukru kg]]</f>
        <v>476.70000000000005</v>
      </c>
      <c r="G1250" s="3"/>
    </row>
    <row r="1251" spans="1:7" x14ac:dyDescent="0.35">
      <c r="A1251" s="1">
        <v>40434</v>
      </c>
      <c r="B1251" s="2" t="s">
        <v>142</v>
      </c>
      <c r="C1251">
        <v>14</v>
      </c>
      <c r="D1251">
        <f>YEAR(cukier[[#This Row],[data]])</f>
        <v>2010</v>
      </c>
      <c r="E1251" s="3">
        <f>VLOOKUP(D1251, cennik__25[#All], 2, 0)</f>
        <v>2.1</v>
      </c>
      <c r="F1251" s="3">
        <f>cukier[[#This Row],[cena]]*cukier[[#This Row],[ilosc sprzedanego cukru kg]]</f>
        <v>29.400000000000002</v>
      </c>
      <c r="G1251" s="3"/>
    </row>
    <row r="1252" spans="1:7" x14ac:dyDescent="0.35">
      <c r="A1252" s="1">
        <v>40437</v>
      </c>
      <c r="B1252" s="2" t="s">
        <v>100</v>
      </c>
      <c r="C1252">
        <v>20</v>
      </c>
      <c r="D1252">
        <f>YEAR(cukier[[#This Row],[data]])</f>
        <v>2010</v>
      </c>
      <c r="E1252" s="3">
        <f>VLOOKUP(D1252, cennik__25[#All], 2, 0)</f>
        <v>2.1</v>
      </c>
      <c r="F1252" s="3">
        <f>cukier[[#This Row],[cena]]*cukier[[#This Row],[ilosc sprzedanego cukru kg]]</f>
        <v>42</v>
      </c>
      <c r="G1252" s="3"/>
    </row>
    <row r="1253" spans="1:7" x14ac:dyDescent="0.35">
      <c r="A1253" s="1">
        <v>40439</v>
      </c>
      <c r="B1253" s="2" t="s">
        <v>65</v>
      </c>
      <c r="C1253">
        <v>194</v>
      </c>
      <c r="D1253">
        <f>YEAR(cukier[[#This Row],[data]])</f>
        <v>2010</v>
      </c>
      <c r="E1253" s="3">
        <f>VLOOKUP(D1253, cennik__25[#All], 2, 0)</f>
        <v>2.1</v>
      </c>
      <c r="F1253" s="3">
        <f>cukier[[#This Row],[cena]]*cukier[[#This Row],[ilosc sprzedanego cukru kg]]</f>
        <v>407.40000000000003</v>
      </c>
      <c r="G1253" s="3"/>
    </row>
    <row r="1254" spans="1:7" x14ac:dyDescent="0.35">
      <c r="A1254" s="1">
        <v>40439</v>
      </c>
      <c r="B1254" s="2" t="s">
        <v>37</v>
      </c>
      <c r="C1254">
        <v>58</v>
      </c>
      <c r="D1254">
        <f>YEAR(cukier[[#This Row],[data]])</f>
        <v>2010</v>
      </c>
      <c r="E1254" s="3">
        <f>VLOOKUP(D1254, cennik__25[#All], 2, 0)</f>
        <v>2.1</v>
      </c>
      <c r="F1254" s="3">
        <f>cukier[[#This Row],[cena]]*cukier[[#This Row],[ilosc sprzedanego cukru kg]]</f>
        <v>121.80000000000001</v>
      </c>
      <c r="G1254" s="3"/>
    </row>
    <row r="1255" spans="1:7" x14ac:dyDescent="0.35">
      <c r="A1255" s="1">
        <v>40440</v>
      </c>
      <c r="B1255" s="2" t="s">
        <v>68</v>
      </c>
      <c r="C1255">
        <v>30</v>
      </c>
      <c r="D1255">
        <f>YEAR(cukier[[#This Row],[data]])</f>
        <v>2010</v>
      </c>
      <c r="E1255" s="3">
        <f>VLOOKUP(D1255, cennik__25[#All], 2, 0)</f>
        <v>2.1</v>
      </c>
      <c r="F1255" s="3">
        <f>cukier[[#This Row],[cena]]*cukier[[#This Row],[ilosc sprzedanego cukru kg]]</f>
        <v>63</v>
      </c>
      <c r="G1255" s="3"/>
    </row>
    <row r="1256" spans="1:7" x14ac:dyDescent="0.35">
      <c r="A1256" s="1">
        <v>40440</v>
      </c>
      <c r="B1256" s="2" t="s">
        <v>19</v>
      </c>
      <c r="C1256">
        <v>159</v>
      </c>
      <c r="D1256">
        <f>YEAR(cukier[[#This Row],[data]])</f>
        <v>2010</v>
      </c>
      <c r="E1256" s="3">
        <f>VLOOKUP(D1256, cennik__25[#All], 2, 0)</f>
        <v>2.1</v>
      </c>
      <c r="F1256" s="3">
        <f>cukier[[#This Row],[cena]]*cukier[[#This Row],[ilosc sprzedanego cukru kg]]</f>
        <v>333.90000000000003</v>
      </c>
      <c r="G1256" s="3"/>
    </row>
    <row r="1257" spans="1:7" x14ac:dyDescent="0.35">
      <c r="A1257" s="1">
        <v>40443</v>
      </c>
      <c r="B1257" s="2" t="s">
        <v>24</v>
      </c>
      <c r="C1257">
        <v>279</v>
      </c>
      <c r="D1257">
        <f>YEAR(cukier[[#This Row],[data]])</f>
        <v>2010</v>
      </c>
      <c r="E1257" s="3">
        <f>VLOOKUP(D1257, cennik__25[#All], 2, 0)</f>
        <v>2.1</v>
      </c>
      <c r="F1257" s="3">
        <f>cukier[[#This Row],[cena]]*cukier[[#This Row],[ilosc sprzedanego cukru kg]]</f>
        <v>585.9</v>
      </c>
      <c r="G1257" s="3"/>
    </row>
    <row r="1258" spans="1:7" x14ac:dyDescent="0.35">
      <c r="A1258" s="1">
        <v>40444</v>
      </c>
      <c r="B1258" s="2" t="s">
        <v>28</v>
      </c>
      <c r="C1258">
        <v>38</v>
      </c>
      <c r="D1258">
        <f>YEAR(cukier[[#This Row],[data]])</f>
        <v>2010</v>
      </c>
      <c r="E1258" s="3">
        <f>VLOOKUP(D1258, cennik__25[#All], 2, 0)</f>
        <v>2.1</v>
      </c>
      <c r="F1258" s="3">
        <f>cukier[[#This Row],[cena]]*cukier[[#This Row],[ilosc sprzedanego cukru kg]]</f>
        <v>79.8</v>
      </c>
      <c r="G1258" s="3"/>
    </row>
    <row r="1259" spans="1:7" x14ac:dyDescent="0.35">
      <c r="A1259" s="1">
        <v>40446</v>
      </c>
      <c r="B1259" s="2" t="s">
        <v>38</v>
      </c>
      <c r="C1259">
        <v>7</v>
      </c>
      <c r="D1259">
        <f>YEAR(cukier[[#This Row],[data]])</f>
        <v>2010</v>
      </c>
      <c r="E1259" s="3">
        <f>VLOOKUP(D1259, cennik__25[#All], 2, 0)</f>
        <v>2.1</v>
      </c>
      <c r="F1259" s="3">
        <f>cukier[[#This Row],[cena]]*cukier[[#This Row],[ilosc sprzedanego cukru kg]]</f>
        <v>14.700000000000001</v>
      </c>
      <c r="G1259" s="3"/>
    </row>
    <row r="1260" spans="1:7" x14ac:dyDescent="0.35">
      <c r="A1260" s="1">
        <v>40447</v>
      </c>
      <c r="B1260" s="2" t="s">
        <v>24</v>
      </c>
      <c r="C1260">
        <v>154</v>
      </c>
      <c r="D1260">
        <f>YEAR(cukier[[#This Row],[data]])</f>
        <v>2010</v>
      </c>
      <c r="E1260" s="3">
        <f>VLOOKUP(D1260, cennik__25[#All], 2, 0)</f>
        <v>2.1</v>
      </c>
      <c r="F1260" s="3">
        <f>cukier[[#This Row],[cena]]*cukier[[#This Row],[ilosc sprzedanego cukru kg]]</f>
        <v>323.40000000000003</v>
      </c>
      <c r="G1260" s="3"/>
    </row>
    <row r="1261" spans="1:7" x14ac:dyDescent="0.35">
      <c r="A1261" s="1">
        <v>40447</v>
      </c>
      <c r="B1261" s="2" t="s">
        <v>52</v>
      </c>
      <c r="C1261">
        <v>274</v>
      </c>
      <c r="D1261">
        <f>YEAR(cukier[[#This Row],[data]])</f>
        <v>2010</v>
      </c>
      <c r="E1261" s="3">
        <f>VLOOKUP(D1261, cennik__25[#All], 2, 0)</f>
        <v>2.1</v>
      </c>
      <c r="F1261" s="3">
        <f>cukier[[#This Row],[cena]]*cukier[[#This Row],[ilosc sprzedanego cukru kg]]</f>
        <v>575.4</v>
      </c>
      <c r="G1261" s="3"/>
    </row>
    <row r="1262" spans="1:7" x14ac:dyDescent="0.35">
      <c r="A1262" s="1">
        <v>40448</v>
      </c>
      <c r="B1262" s="2" t="s">
        <v>16</v>
      </c>
      <c r="C1262">
        <v>219</v>
      </c>
      <c r="D1262">
        <f>YEAR(cukier[[#This Row],[data]])</f>
        <v>2010</v>
      </c>
      <c r="E1262" s="3">
        <f>VLOOKUP(D1262, cennik__25[#All], 2, 0)</f>
        <v>2.1</v>
      </c>
      <c r="F1262" s="3">
        <f>cukier[[#This Row],[cena]]*cukier[[#This Row],[ilosc sprzedanego cukru kg]]</f>
        <v>459.90000000000003</v>
      </c>
      <c r="G1262" s="3"/>
    </row>
    <row r="1263" spans="1:7" x14ac:dyDescent="0.35">
      <c r="A1263" s="1">
        <v>40449</v>
      </c>
      <c r="B1263" s="2" t="s">
        <v>32</v>
      </c>
      <c r="C1263">
        <v>57</v>
      </c>
      <c r="D1263">
        <f>YEAR(cukier[[#This Row],[data]])</f>
        <v>2010</v>
      </c>
      <c r="E1263" s="3">
        <f>VLOOKUP(D1263, cennik__25[#All], 2, 0)</f>
        <v>2.1</v>
      </c>
      <c r="F1263" s="3">
        <f>cukier[[#This Row],[cena]]*cukier[[#This Row],[ilosc sprzedanego cukru kg]]</f>
        <v>119.7</v>
      </c>
      <c r="G1263" s="3"/>
    </row>
    <row r="1264" spans="1:7" x14ac:dyDescent="0.35">
      <c r="A1264" s="1">
        <v>40449</v>
      </c>
      <c r="B1264" s="2" t="s">
        <v>14</v>
      </c>
      <c r="C1264">
        <v>152</v>
      </c>
      <c r="D1264">
        <f>YEAR(cukier[[#This Row],[data]])</f>
        <v>2010</v>
      </c>
      <c r="E1264" s="3">
        <f>VLOOKUP(D1264, cennik__25[#All], 2, 0)</f>
        <v>2.1</v>
      </c>
      <c r="F1264" s="3">
        <f>cukier[[#This Row],[cena]]*cukier[[#This Row],[ilosc sprzedanego cukru kg]]</f>
        <v>319.2</v>
      </c>
      <c r="G1264" s="3"/>
    </row>
    <row r="1265" spans="1:7" x14ac:dyDescent="0.35">
      <c r="A1265" s="1">
        <v>40454</v>
      </c>
      <c r="B1265" s="2" t="s">
        <v>47</v>
      </c>
      <c r="C1265">
        <v>263</v>
      </c>
      <c r="D1265">
        <f>YEAR(cukier[[#This Row],[data]])</f>
        <v>2010</v>
      </c>
      <c r="E1265" s="3">
        <f>VLOOKUP(D1265, cennik__25[#All], 2, 0)</f>
        <v>2.1</v>
      </c>
      <c r="F1265" s="3">
        <f>cukier[[#This Row],[cena]]*cukier[[#This Row],[ilosc sprzedanego cukru kg]]</f>
        <v>552.30000000000007</v>
      </c>
      <c r="G1265" s="3"/>
    </row>
    <row r="1266" spans="1:7" x14ac:dyDescent="0.35">
      <c r="A1266" s="1">
        <v>40456</v>
      </c>
      <c r="B1266" s="2" t="s">
        <v>30</v>
      </c>
      <c r="C1266">
        <v>61</v>
      </c>
      <c r="D1266">
        <f>YEAR(cukier[[#This Row],[data]])</f>
        <v>2010</v>
      </c>
      <c r="E1266" s="3">
        <f>VLOOKUP(D1266, cennik__25[#All], 2, 0)</f>
        <v>2.1</v>
      </c>
      <c r="F1266" s="3">
        <f>cukier[[#This Row],[cena]]*cukier[[#This Row],[ilosc sprzedanego cukru kg]]</f>
        <v>128.1</v>
      </c>
      <c r="G1266" s="3"/>
    </row>
    <row r="1267" spans="1:7" x14ac:dyDescent="0.35">
      <c r="A1267" s="1">
        <v>40456</v>
      </c>
      <c r="B1267" s="2" t="s">
        <v>52</v>
      </c>
      <c r="C1267">
        <v>217</v>
      </c>
      <c r="D1267">
        <f>YEAR(cukier[[#This Row],[data]])</f>
        <v>2010</v>
      </c>
      <c r="E1267" s="3">
        <f>VLOOKUP(D1267, cennik__25[#All], 2, 0)</f>
        <v>2.1</v>
      </c>
      <c r="F1267" s="3">
        <f>cukier[[#This Row],[cena]]*cukier[[#This Row],[ilosc sprzedanego cukru kg]]</f>
        <v>455.70000000000005</v>
      </c>
      <c r="G1267" s="3"/>
    </row>
    <row r="1268" spans="1:7" x14ac:dyDescent="0.35">
      <c r="A1268" s="1">
        <v>40457</v>
      </c>
      <c r="B1268" s="2" t="s">
        <v>63</v>
      </c>
      <c r="C1268">
        <v>28</v>
      </c>
      <c r="D1268">
        <f>YEAR(cukier[[#This Row],[data]])</f>
        <v>2010</v>
      </c>
      <c r="E1268" s="3">
        <f>VLOOKUP(D1268, cennik__25[#All], 2, 0)</f>
        <v>2.1</v>
      </c>
      <c r="F1268" s="3">
        <f>cukier[[#This Row],[cena]]*cukier[[#This Row],[ilosc sprzedanego cukru kg]]</f>
        <v>58.800000000000004</v>
      </c>
      <c r="G1268" s="3"/>
    </row>
    <row r="1269" spans="1:7" x14ac:dyDescent="0.35">
      <c r="A1269" s="1">
        <v>40457</v>
      </c>
      <c r="B1269" s="2" t="s">
        <v>47</v>
      </c>
      <c r="C1269">
        <v>299</v>
      </c>
      <c r="D1269">
        <f>YEAR(cukier[[#This Row],[data]])</f>
        <v>2010</v>
      </c>
      <c r="E1269" s="3">
        <f>VLOOKUP(D1269, cennik__25[#All], 2, 0)</f>
        <v>2.1</v>
      </c>
      <c r="F1269" s="3">
        <f>cukier[[#This Row],[cena]]*cukier[[#This Row],[ilosc sprzedanego cukru kg]]</f>
        <v>627.9</v>
      </c>
      <c r="G1269" s="3"/>
    </row>
    <row r="1270" spans="1:7" x14ac:dyDescent="0.35">
      <c r="A1270" s="1">
        <v>40460</v>
      </c>
      <c r="B1270" s="2" t="s">
        <v>16</v>
      </c>
      <c r="C1270">
        <v>429</v>
      </c>
      <c r="D1270">
        <f>YEAR(cukier[[#This Row],[data]])</f>
        <v>2010</v>
      </c>
      <c r="E1270" s="3">
        <f>VLOOKUP(D1270, cennik__25[#All], 2, 0)</f>
        <v>2.1</v>
      </c>
      <c r="F1270" s="3">
        <f>cukier[[#This Row],[cena]]*cukier[[#This Row],[ilosc sprzedanego cukru kg]]</f>
        <v>900.90000000000009</v>
      </c>
      <c r="G1270" s="3"/>
    </row>
    <row r="1271" spans="1:7" x14ac:dyDescent="0.35">
      <c r="A1271" s="1">
        <v>40463</v>
      </c>
      <c r="B1271" s="2" t="s">
        <v>16</v>
      </c>
      <c r="C1271">
        <v>427</v>
      </c>
      <c r="D1271">
        <f>YEAR(cukier[[#This Row],[data]])</f>
        <v>2010</v>
      </c>
      <c r="E1271" s="3">
        <f>VLOOKUP(D1271, cennik__25[#All], 2, 0)</f>
        <v>2.1</v>
      </c>
      <c r="F1271" s="3">
        <f>cukier[[#This Row],[cena]]*cukier[[#This Row],[ilosc sprzedanego cukru kg]]</f>
        <v>896.7</v>
      </c>
      <c r="G1271" s="3"/>
    </row>
    <row r="1272" spans="1:7" x14ac:dyDescent="0.35">
      <c r="A1272" s="1">
        <v>40463</v>
      </c>
      <c r="B1272" s="2" t="s">
        <v>14</v>
      </c>
      <c r="C1272">
        <v>87</v>
      </c>
      <c r="D1272">
        <f>YEAR(cukier[[#This Row],[data]])</f>
        <v>2010</v>
      </c>
      <c r="E1272" s="3">
        <f>VLOOKUP(D1272, cennik__25[#All], 2, 0)</f>
        <v>2.1</v>
      </c>
      <c r="F1272" s="3">
        <f>cukier[[#This Row],[cena]]*cukier[[#This Row],[ilosc sprzedanego cukru kg]]</f>
        <v>182.70000000000002</v>
      </c>
      <c r="G1272" s="3"/>
    </row>
    <row r="1273" spans="1:7" x14ac:dyDescent="0.35">
      <c r="A1273" s="1">
        <v>40463</v>
      </c>
      <c r="B1273" s="2" t="s">
        <v>143</v>
      </c>
      <c r="C1273">
        <v>17</v>
      </c>
      <c r="D1273">
        <f>YEAR(cukier[[#This Row],[data]])</f>
        <v>2010</v>
      </c>
      <c r="E1273" s="3">
        <f>VLOOKUP(D1273, cennik__25[#All], 2, 0)</f>
        <v>2.1</v>
      </c>
      <c r="F1273" s="3">
        <f>cukier[[#This Row],[cena]]*cukier[[#This Row],[ilosc sprzedanego cukru kg]]</f>
        <v>35.700000000000003</v>
      </c>
      <c r="G1273" s="3"/>
    </row>
    <row r="1274" spans="1:7" x14ac:dyDescent="0.35">
      <c r="A1274" s="1">
        <v>40465</v>
      </c>
      <c r="B1274" s="2" t="s">
        <v>37</v>
      </c>
      <c r="C1274">
        <v>124</v>
      </c>
      <c r="D1274">
        <f>YEAR(cukier[[#This Row],[data]])</f>
        <v>2010</v>
      </c>
      <c r="E1274" s="3">
        <f>VLOOKUP(D1274, cennik__25[#All], 2, 0)</f>
        <v>2.1</v>
      </c>
      <c r="F1274" s="3">
        <f>cukier[[#This Row],[cena]]*cukier[[#This Row],[ilosc sprzedanego cukru kg]]</f>
        <v>260.40000000000003</v>
      </c>
      <c r="G1274" s="3"/>
    </row>
    <row r="1275" spans="1:7" x14ac:dyDescent="0.35">
      <c r="A1275" s="1">
        <v>40467</v>
      </c>
      <c r="B1275" s="2" t="s">
        <v>9</v>
      </c>
      <c r="C1275">
        <v>406</v>
      </c>
      <c r="D1275">
        <f>YEAR(cukier[[#This Row],[data]])</f>
        <v>2010</v>
      </c>
      <c r="E1275" s="3">
        <f>VLOOKUP(D1275, cennik__25[#All], 2, 0)</f>
        <v>2.1</v>
      </c>
      <c r="F1275" s="3">
        <f>cukier[[#This Row],[cena]]*cukier[[#This Row],[ilosc sprzedanego cukru kg]]</f>
        <v>852.6</v>
      </c>
      <c r="G1275" s="3"/>
    </row>
    <row r="1276" spans="1:7" x14ac:dyDescent="0.35">
      <c r="A1276" s="1">
        <v>40467</v>
      </c>
      <c r="B1276" s="2" t="s">
        <v>54</v>
      </c>
      <c r="C1276">
        <v>136</v>
      </c>
      <c r="D1276">
        <f>YEAR(cukier[[#This Row],[data]])</f>
        <v>2010</v>
      </c>
      <c r="E1276" s="3">
        <f>VLOOKUP(D1276, cennik__25[#All], 2, 0)</f>
        <v>2.1</v>
      </c>
      <c r="F1276" s="3">
        <f>cukier[[#This Row],[cena]]*cukier[[#This Row],[ilosc sprzedanego cukru kg]]</f>
        <v>285.60000000000002</v>
      </c>
      <c r="G1276" s="3"/>
    </row>
    <row r="1277" spans="1:7" x14ac:dyDescent="0.35">
      <c r="A1277" s="1">
        <v>40468</v>
      </c>
      <c r="B1277" s="2" t="s">
        <v>27</v>
      </c>
      <c r="C1277">
        <v>44</v>
      </c>
      <c r="D1277">
        <f>YEAR(cukier[[#This Row],[data]])</f>
        <v>2010</v>
      </c>
      <c r="E1277" s="3">
        <f>VLOOKUP(D1277, cennik__25[#All], 2, 0)</f>
        <v>2.1</v>
      </c>
      <c r="F1277" s="3">
        <f>cukier[[#This Row],[cena]]*cukier[[#This Row],[ilosc sprzedanego cukru kg]]</f>
        <v>92.4</v>
      </c>
      <c r="G1277" s="3"/>
    </row>
    <row r="1278" spans="1:7" x14ac:dyDescent="0.35">
      <c r="A1278" s="1">
        <v>40470</v>
      </c>
      <c r="B1278" s="2" t="s">
        <v>41</v>
      </c>
      <c r="C1278">
        <v>76</v>
      </c>
      <c r="D1278">
        <f>YEAR(cukier[[#This Row],[data]])</f>
        <v>2010</v>
      </c>
      <c r="E1278" s="3">
        <f>VLOOKUP(D1278, cennik__25[#All], 2, 0)</f>
        <v>2.1</v>
      </c>
      <c r="F1278" s="3">
        <f>cukier[[#This Row],[cena]]*cukier[[#This Row],[ilosc sprzedanego cukru kg]]</f>
        <v>159.6</v>
      </c>
      <c r="G1278" s="3"/>
    </row>
    <row r="1279" spans="1:7" x14ac:dyDescent="0.35">
      <c r="A1279" s="1">
        <v>40473</v>
      </c>
      <c r="B1279" s="2" t="s">
        <v>21</v>
      </c>
      <c r="C1279">
        <v>104</v>
      </c>
      <c r="D1279">
        <f>YEAR(cukier[[#This Row],[data]])</f>
        <v>2010</v>
      </c>
      <c r="E1279" s="3">
        <f>VLOOKUP(D1279, cennik__25[#All], 2, 0)</f>
        <v>2.1</v>
      </c>
      <c r="F1279" s="3">
        <f>cukier[[#This Row],[cena]]*cukier[[#This Row],[ilosc sprzedanego cukru kg]]</f>
        <v>218.4</v>
      </c>
      <c r="G1279" s="3"/>
    </row>
    <row r="1280" spans="1:7" x14ac:dyDescent="0.35">
      <c r="A1280" s="1">
        <v>40474</v>
      </c>
      <c r="B1280" s="2" t="s">
        <v>14</v>
      </c>
      <c r="C1280">
        <v>107</v>
      </c>
      <c r="D1280">
        <f>YEAR(cukier[[#This Row],[data]])</f>
        <v>2010</v>
      </c>
      <c r="E1280" s="3">
        <f>VLOOKUP(D1280, cennik__25[#All], 2, 0)</f>
        <v>2.1</v>
      </c>
      <c r="F1280" s="3">
        <f>cukier[[#This Row],[cena]]*cukier[[#This Row],[ilosc sprzedanego cukru kg]]</f>
        <v>224.70000000000002</v>
      </c>
      <c r="G1280" s="3"/>
    </row>
    <row r="1281" spans="1:7" x14ac:dyDescent="0.35">
      <c r="A1281" s="1">
        <v>40477</v>
      </c>
      <c r="B1281" s="2" t="s">
        <v>24</v>
      </c>
      <c r="C1281">
        <v>339</v>
      </c>
      <c r="D1281">
        <f>YEAR(cukier[[#This Row],[data]])</f>
        <v>2010</v>
      </c>
      <c r="E1281" s="3">
        <f>VLOOKUP(D1281, cennik__25[#All], 2, 0)</f>
        <v>2.1</v>
      </c>
      <c r="F1281" s="3">
        <f>cukier[[#This Row],[cena]]*cukier[[#This Row],[ilosc sprzedanego cukru kg]]</f>
        <v>711.9</v>
      </c>
      <c r="G1281" s="3"/>
    </row>
    <row r="1282" spans="1:7" x14ac:dyDescent="0.35">
      <c r="A1282" s="1">
        <v>40480</v>
      </c>
      <c r="B1282" s="2" t="s">
        <v>47</v>
      </c>
      <c r="C1282">
        <v>313</v>
      </c>
      <c r="D1282">
        <f>YEAR(cukier[[#This Row],[data]])</f>
        <v>2010</v>
      </c>
      <c r="E1282" s="3">
        <f>VLOOKUP(D1282, cennik__25[#All], 2, 0)</f>
        <v>2.1</v>
      </c>
      <c r="F1282" s="3">
        <f>cukier[[#This Row],[cena]]*cukier[[#This Row],[ilosc sprzedanego cukru kg]]</f>
        <v>657.30000000000007</v>
      </c>
      <c r="G1282" s="3"/>
    </row>
    <row r="1283" spans="1:7" x14ac:dyDescent="0.35">
      <c r="A1283" s="1">
        <v>40481</v>
      </c>
      <c r="B1283" s="2" t="s">
        <v>47</v>
      </c>
      <c r="C1283">
        <v>251</v>
      </c>
      <c r="D1283">
        <f>YEAR(cukier[[#This Row],[data]])</f>
        <v>2010</v>
      </c>
      <c r="E1283" s="3">
        <f>VLOOKUP(D1283, cennik__25[#All], 2, 0)</f>
        <v>2.1</v>
      </c>
      <c r="F1283" s="3">
        <f>cukier[[#This Row],[cena]]*cukier[[#This Row],[ilosc sprzedanego cukru kg]]</f>
        <v>527.1</v>
      </c>
      <c r="G1283" s="3"/>
    </row>
    <row r="1284" spans="1:7" x14ac:dyDescent="0.35">
      <c r="A1284" s="1">
        <v>40481</v>
      </c>
      <c r="B1284" s="2" t="s">
        <v>16</v>
      </c>
      <c r="C1284">
        <v>126</v>
      </c>
      <c r="D1284">
        <f>YEAR(cukier[[#This Row],[data]])</f>
        <v>2010</v>
      </c>
      <c r="E1284" s="3">
        <f>VLOOKUP(D1284, cennik__25[#All], 2, 0)</f>
        <v>2.1</v>
      </c>
      <c r="F1284" s="3">
        <f>cukier[[#This Row],[cena]]*cukier[[#This Row],[ilosc sprzedanego cukru kg]]</f>
        <v>264.60000000000002</v>
      </c>
      <c r="G1284" s="3"/>
    </row>
    <row r="1285" spans="1:7" x14ac:dyDescent="0.35">
      <c r="A1285" s="1">
        <v>40483</v>
      </c>
      <c r="B1285" s="2" t="s">
        <v>27</v>
      </c>
      <c r="C1285">
        <v>20</v>
      </c>
      <c r="D1285">
        <f>YEAR(cukier[[#This Row],[data]])</f>
        <v>2010</v>
      </c>
      <c r="E1285" s="3">
        <f>VLOOKUP(D1285, cennik__25[#All], 2, 0)</f>
        <v>2.1</v>
      </c>
      <c r="F1285" s="3">
        <f>cukier[[#This Row],[cena]]*cukier[[#This Row],[ilosc sprzedanego cukru kg]]</f>
        <v>42</v>
      </c>
      <c r="G1285" s="3"/>
    </row>
    <row r="1286" spans="1:7" x14ac:dyDescent="0.35">
      <c r="A1286" s="1">
        <v>40484</v>
      </c>
      <c r="B1286" s="2" t="s">
        <v>71</v>
      </c>
      <c r="C1286">
        <v>80</v>
      </c>
      <c r="D1286">
        <f>YEAR(cukier[[#This Row],[data]])</f>
        <v>2010</v>
      </c>
      <c r="E1286" s="3">
        <f>VLOOKUP(D1286, cennik__25[#All], 2, 0)</f>
        <v>2.1</v>
      </c>
      <c r="F1286" s="3">
        <f>cukier[[#This Row],[cena]]*cukier[[#This Row],[ilosc sprzedanego cukru kg]]</f>
        <v>168</v>
      </c>
      <c r="G1286" s="3"/>
    </row>
    <row r="1287" spans="1:7" x14ac:dyDescent="0.35">
      <c r="A1287" s="1">
        <v>40485</v>
      </c>
      <c r="B1287" s="2" t="s">
        <v>138</v>
      </c>
      <c r="C1287">
        <v>9</v>
      </c>
      <c r="D1287">
        <f>YEAR(cukier[[#This Row],[data]])</f>
        <v>2010</v>
      </c>
      <c r="E1287" s="3">
        <f>VLOOKUP(D1287, cennik__25[#All], 2, 0)</f>
        <v>2.1</v>
      </c>
      <c r="F1287" s="3">
        <f>cukier[[#This Row],[cena]]*cukier[[#This Row],[ilosc sprzedanego cukru kg]]</f>
        <v>18.900000000000002</v>
      </c>
      <c r="G1287" s="3"/>
    </row>
    <row r="1288" spans="1:7" x14ac:dyDescent="0.35">
      <c r="A1288" s="1">
        <v>40487</v>
      </c>
      <c r="B1288" s="2" t="s">
        <v>21</v>
      </c>
      <c r="C1288">
        <v>50</v>
      </c>
      <c r="D1288">
        <f>YEAR(cukier[[#This Row],[data]])</f>
        <v>2010</v>
      </c>
      <c r="E1288" s="3">
        <f>VLOOKUP(D1288, cennik__25[#All], 2, 0)</f>
        <v>2.1</v>
      </c>
      <c r="F1288" s="3">
        <f>cukier[[#This Row],[cena]]*cukier[[#This Row],[ilosc sprzedanego cukru kg]]</f>
        <v>105</v>
      </c>
      <c r="G1288" s="3"/>
    </row>
    <row r="1289" spans="1:7" x14ac:dyDescent="0.35">
      <c r="A1289" s="1">
        <v>40488</v>
      </c>
      <c r="B1289" s="2" t="s">
        <v>25</v>
      </c>
      <c r="C1289">
        <v>100</v>
      </c>
      <c r="D1289">
        <f>YEAR(cukier[[#This Row],[data]])</f>
        <v>2010</v>
      </c>
      <c r="E1289" s="3">
        <f>VLOOKUP(D1289, cennik__25[#All], 2, 0)</f>
        <v>2.1</v>
      </c>
      <c r="F1289" s="3">
        <f>cukier[[#This Row],[cena]]*cukier[[#This Row],[ilosc sprzedanego cukru kg]]</f>
        <v>210</v>
      </c>
      <c r="G1289" s="3"/>
    </row>
    <row r="1290" spans="1:7" x14ac:dyDescent="0.35">
      <c r="A1290" s="1">
        <v>40489</v>
      </c>
      <c r="B1290" s="2" t="s">
        <v>144</v>
      </c>
      <c r="C1290">
        <v>2</v>
      </c>
      <c r="D1290">
        <f>YEAR(cukier[[#This Row],[data]])</f>
        <v>2010</v>
      </c>
      <c r="E1290" s="3">
        <f>VLOOKUP(D1290, cennik__25[#All], 2, 0)</f>
        <v>2.1</v>
      </c>
      <c r="F1290" s="3">
        <f>cukier[[#This Row],[cena]]*cukier[[#This Row],[ilosc sprzedanego cukru kg]]</f>
        <v>4.2</v>
      </c>
      <c r="G1290" s="3"/>
    </row>
    <row r="1291" spans="1:7" x14ac:dyDescent="0.35">
      <c r="A1291" s="1">
        <v>40490</v>
      </c>
      <c r="B1291" s="2" t="s">
        <v>19</v>
      </c>
      <c r="C1291">
        <v>214</v>
      </c>
      <c r="D1291">
        <f>YEAR(cukier[[#This Row],[data]])</f>
        <v>2010</v>
      </c>
      <c r="E1291" s="3">
        <f>VLOOKUP(D1291, cennik__25[#All], 2, 0)</f>
        <v>2.1</v>
      </c>
      <c r="F1291" s="3">
        <f>cukier[[#This Row],[cena]]*cukier[[#This Row],[ilosc sprzedanego cukru kg]]</f>
        <v>449.40000000000003</v>
      </c>
      <c r="G1291" s="3"/>
    </row>
    <row r="1292" spans="1:7" x14ac:dyDescent="0.35">
      <c r="A1292" s="1">
        <v>40491</v>
      </c>
      <c r="B1292" s="2" t="s">
        <v>72</v>
      </c>
      <c r="C1292">
        <v>17</v>
      </c>
      <c r="D1292">
        <f>YEAR(cukier[[#This Row],[data]])</f>
        <v>2010</v>
      </c>
      <c r="E1292" s="3">
        <f>VLOOKUP(D1292, cennik__25[#All], 2, 0)</f>
        <v>2.1</v>
      </c>
      <c r="F1292" s="3">
        <f>cukier[[#This Row],[cena]]*cukier[[#This Row],[ilosc sprzedanego cukru kg]]</f>
        <v>35.700000000000003</v>
      </c>
      <c r="G1292" s="3"/>
    </row>
    <row r="1293" spans="1:7" x14ac:dyDescent="0.35">
      <c r="A1293" s="1">
        <v>40492</v>
      </c>
      <c r="B1293" s="2" t="s">
        <v>47</v>
      </c>
      <c r="C1293">
        <v>269</v>
      </c>
      <c r="D1293">
        <f>YEAR(cukier[[#This Row],[data]])</f>
        <v>2010</v>
      </c>
      <c r="E1293" s="3">
        <f>VLOOKUP(D1293, cennik__25[#All], 2, 0)</f>
        <v>2.1</v>
      </c>
      <c r="F1293" s="3">
        <f>cukier[[#This Row],[cena]]*cukier[[#This Row],[ilosc sprzedanego cukru kg]]</f>
        <v>564.9</v>
      </c>
      <c r="G1293" s="3"/>
    </row>
    <row r="1294" spans="1:7" x14ac:dyDescent="0.35">
      <c r="A1294" s="1">
        <v>40496</v>
      </c>
      <c r="B1294" s="2" t="s">
        <v>174</v>
      </c>
      <c r="C1294">
        <v>2</v>
      </c>
      <c r="D1294">
        <f>YEAR(cukier[[#This Row],[data]])</f>
        <v>2010</v>
      </c>
      <c r="E1294" s="3">
        <f>VLOOKUP(D1294, cennik__25[#All], 2, 0)</f>
        <v>2.1</v>
      </c>
      <c r="F1294" s="3">
        <f>cukier[[#This Row],[cena]]*cukier[[#This Row],[ilosc sprzedanego cukru kg]]</f>
        <v>4.2</v>
      </c>
      <c r="G1294" s="3"/>
    </row>
    <row r="1295" spans="1:7" x14ac:dyDescent="0.35">
      <c r="A1295" s="1">
        <v>40503</v>
      </c>
      <c r="B1295" s="2" t="s">
        <v>14</v>
      </c>
      <c r="C1295">
        <v>159</v>
      </c>
      <c r="D1295">
        <f>YEAR(cukier[[#This Row],[data]])</f>
        <v>2010</v>
      </c>
      <c r="E1295" s="3">
        <f>VLOOKUP(D1295, cennik__25[#All], 2, 0)</f>
        <v>2.1</v>
      </c>
      <c r="F1295" s="3">
        <f>cukier[[#This Row],[cena]]*cukier[[#This Row],[ilosc sprzedanego cukru kg]]</f>
        <v>333.90000000000003</v>
      </c>
      <c r="G1295" s="3"/>
    </row>
    <row r="1296" spans="1:7" x14ac:dyDescent="0.35">
      <c r="A1296" s="1">
        <v>40504</v>
      </c>
      <c r="B1296" s="2" t="s">
        <v>30</v>
      </c>
      <c r="C1296">
        <v>167</v>
      </c>
      <c r="D1296">
        <f>YEAR(cukier[[#This Row],[data]])</f>
        <v>2010</v>
      </c>
      <c r="E1296" s="3">
        <f>VLOOKUP(D1296, cennik__25[#All], 2, 0)</f>
        <v>2.1</v>
      </c>
      <c r="F1296" s="3">
        <f>cukier[[#This Row],[cena]]*cukier[[#This Row],[ilosc sprzedanego cukru kg]]</f>
        <v>350.7</v>
      </c>
      <c r="G1296" s="3"/>
    </row>
    <row r="1297" spans="1:7" x14ac:dyDescent="0.35">
      <c r="A1297" s="1">
        <v>40505</v>
      </c>
      <c r="B1297" s="2" t="s">
        <v>39</v>
      </c>
      <c r="C1297">
        <v>123</v>
      </c>
      <c r="D1297">
        <f>YEAR(cukier[[#This Row],[data]])</f>
        <v>2010</v>
      </c>
      <c r="E1297" s="3">
        <f>VLOOKUP(D1297, cennik__25[#All], 2, 0)</f>
        <v>2.1</v>
      </c>
      <c r="F1297" s="3">
        <f>cukier[[#This Row],[cena]]*cukier[[#This Row],[ilosc sprzedanego cukru kg]]</f>
        <v>258.3</v>
      </c>
      <c r="G1297" s="3"/>
    </row>
    <row r="1298" spans="1:7" x14ac:dyDescent="0.35">
      <c r="A1298" s="1">
        <v>40505</v>
      </c>
      <c r="B1298" s="2" t="s">
        <v>30</v>
      </c>
      <c r="C1298">
        <v>32</v>
      </c>
      <c r="D1298">
        <f>YEAR(cukier[[#This Row],[data]])</f>
        <v>2010</v>
      </c>
      <c r="E1298" s="3">
        <f>VLOOKUP(D1298, cennik__25[#All], 2, 0)</f>
        <v>2.1</v>
      </c>
      <c r="F1298" s="3">
        <f>cukier[[#This Row],[cena]]*cukier[[#This Row],[ilosc sprzedanego cukru kg]]</f>
        <v>67.2</v>
      </c>
      <c r="G1298" s="3"/>
    </row>
    <row r="1299" spans="1:7" x14ac:dyDescent="0.35">
      <c r="A1299" s="1">
        <v>40505</v>
      </c>
      <c r="B1299" s="2" t="s">
        <v>9</v>
      </c>
      <c r="C1299">
        <v>276</v>
      </c>
      <c r="D1299">
        <f>YEAR(cukier[[#This Row],[data]])</f>
        <v>2010</v>
      </c>
      <c r="E1299" s="3">
        <f>VLOOKUP(D1299, cennik__25[#All], 2, 0)</f>
        <v>2.1</v>
      </c>
      <c r="F1299" s="3">
        <f>cukier[[#This Row],[cena]]*cukier[[#This Row],[ilosc sprzedanego cukru kg]]</f>
        <v>579.6</v>
      </c>
      <c r="G1299" s="3"/>
    </row>
    <row r="1300" spans="1:7" x14ac:dyDescent="0.35">
      <c r="A1300" s="1">
        <v>40508</v>
      </c>
      <c r="B1300" s="2" t="s">
        <v>16</v>
      </c>
      <c r="C1300">
        <v>191</v>
      </c>
      <c r="D1300">
        <f>YEAR(cukier[[#This Row],[data]])</f>
        <v>2010</v>
      </c>
      <c r="E1300" s="3">
        <f>VLOOKUP(D1300, cennik__25[#All], 2, 0)</f>
        <v>2.1</v>
      </c>
      <c r="F1300" s="3">
        <f>cukier[[#This Row],[cena]]*cukier[[#This Row],[ilosc sprzedanego cukru kg]]</f>
        <v>401.1</v>
      </c>
      <c r="G1300" s="3"/>
    </row>
    <row r="1301" spans="1:7" x14ac:dyDescent="0.35">
      <c r="A1301" s="1">
        <v>40510</v>
      </c>
      <c r="B1301" s="2" t="s">
        <v>217</v>
      </c>
      <c r="C1301">
        <v>9</v>
      </c>
      <c r="D1301">
        <f>YEAR(cukier[[#This Row],[data]])</f>
        <v>2010</v>
      </c>
      <c r="E1301" s="3">
        <f>VLOOKUP(D1301, cennik__25[#All], 2, 0)</f>
        <v>2.1</v>
      </c>
      <c r="F1301" s="3">
        <f>cukier[[#This Row],[cena]]*cukier[[#This Row],[ilosc sprzedanego cukru kg]]</f>
        <v>18.900000000000002</v>
      </c>
      <c r="G1301" s="3"/>
    </row>
    <row r="1302" spans="1:7" x14ac:dyDescent="0.35">
      <c r="A1302" s="1">
        <v>40511</v>
      </c>
      <c r="B1302" s="2" t="s">
        <v>32</v>
      </c>
      <c r="C1302">
        <v>174</v>
      </c>
      <c r="D1302">
        <f>YEAR(cukier[[#This Row],[data]])</f>
        <v>2010</v>
      </c>
      <c r="E1302" s="3">
        <f>VLOOKUP(D1302, cennik__25[#All], 2, 0)</f>
        <v>2.1</v>
      </c>
      <c r="F1302" s="3">
        <f>cukier[[#This Row],[cena]]*cukier[[#This Row],[ilosc sprzedanego cukru kg]]</f>
        <v>365.40000000000003</v>
      </c>
      <c r="G1302" s="3"/>
    </row>
    <row r="1303" spans="1:7" x14ac:dyDescent="0.35">
      <c r="A1303" s="1">
        <v>40512</v>
      </c>
      <c r="B1303" s="2" t="s">
        <v>71</v>
      </c>
      <c r="C1303">
        <v>39</v>
      </c>
      <c r="D1303">
        <f>YEAR(cukier[[#This Row],[data]])</f>
        <v>2010</v>
      </c>
      <c r="E1303" s="3">
        <f>VLOOKUP(D1303, cennik__25[#All], 2, 0)</f>
        <v>2.1</v>
      </c>
      <c r="F1303" s="3">
        <f>cukier[[#This Row],[cena]]*cukier[[#This Row],[ilosc sprzedanego cukru kg]]</f>
        <v>81.900000000000006</v>
      </c>
      <c r="G1303" s="3"/>
    </row>
    <row r="1304" spans="1:7" x14ac:dyDescent="0.35">
      <c r="A1304" s="1">
        <v>40513</v>
      </c>
      <c r="B1304" s="2" t="s">
        <v>9</v>
      </c>
      <c r="C1304">
        <v>330</v>
      </c>
      <c r="D1304">
        <f>YEAR(cukier[[#This Row],[data]])</f>
        <v>2010</v>
      </c>
      <c r="E1304" s="3">
        <f>VLOOKUP(D1304, cennik__25[#All], 2, 0)</f>
        <v>2.1</v>
      </c>
      <c r="F1304" s="3">
        <f>cukier[[#This Row],[cena]]*cukier[[#This Row],[ilosc sprzedanego cukru kg]]</f>
        <v>693</v>
      </c>
      <c r="G1304" s="3"/>
    </row>
    <row r="1305" spans="1:7" x14ac:dyDescent="0.35">
      <c r="A1305" s="1">
        <v>40513</v>
      </c>
      <c r="B1305" s="2" t="s">
        <v>148</v>
      </c>
      <c r="C1305">
        <v>5</v>
      </c>
      <c r="D1305">
        <f>YEAR(cukier[[#This Row],[data]])</f>
        <v>2010</v>
      </c>
      <c r="E1305" s="3">
        <f>VLOOKUP(D1305, cennik__25[#All], 2, 0)</f>
        <v>2.1</v>
      </c>
      <c r="F1305" s="3">
        <f>cukier[[#This Row],[cena]]*cukier[[#This Row],[ilosc sprzedanego cukru kg]]</f>
        <v>10.5</v>
      </c>
      <c r="G1305" s="3"/>
    </row>
    <row r="1306" spans="1:7" x14ac:dyDescent="0.35">
      <c r="A1306" s="1">
        <v>40516</v>
      </c>
      <c r="B1306" s="2" t="s">
        <v>16</v>
      </c>
      <c r="C1306">
        <v>175</v>
      </c>
      <c r="D1306">
        <f>YEAR(cukier[[#This Row],[data]])</f>
        <v>2010</v>
      </c>
      <c r="E1306" s="3">
        <f>VLOOKUP(D1306, cennik__25[#All], 2, 0)</f>
        <v>2.1</v>
      </c>
      <c r="F1306" s="3">
        <f>cukier[[#This Row],[cena]]*cukier[[#This Row],[ilosc sprzedanego cukru kg]]</f>
        <v>367.5</v>
      </c>
      <c r="G1306" s="3"/>
    </row>
    <row r="1307" spans="1:7" x14ac:dyDescent="0.35">
      <c r="A1307" s="1">
        <v>40520</v>
      </c>
      <c r="B1307" s="2" t="s">
        <v>133</v>
      </c>
      <c r="C1307">
        <v>183</v>
      </c>
      <c r="D1307">
        <f>YEAR(cukier[[#This Row],[data]])</f>
        <v>2010</v>
      </c>
      <c r="E1307" s="3">
        <f>VLOOKUP(D1307, cennik__25[#All], 2, 0)</f>
        <v>2.1</v>
      </c>
      <c r="F1307" s="3">
        <f>cukier[[#This Row],[cena]]*cukier[[#This Row],[ilosc sprzedanego cukru kg]]</f>
        <v>384.3</v>
      </c>
      <c r="G1307" s="3"/>
    </row>
    <row r="1308" spans="1:7" x14ac:dyDescent="0.35">
      <c r="A1308" s="1">
        <v>40520</v>
      </c>
      <c r="B1308" s="2" t="s">
        <v>47</v>
      </c>
      <c r="C1308">
        <v>423</v>
      </c>
      <c r="D1308">
        <f>YEAR(cukier[[#This Row],[data]])</f>
        <v>2010</v>
      </c>
      <c r="E1308" s="3">
        <f>VLOOKUP(D1308, cennik__25[#All], 2, 0)</f>
        <v>2.1</v>
      </c>
      <c r="F1308" s="3">
        <f>cukier[[#This Row],[cena]]*cukier[[#This Row],[ilosc sprzedanego cukru kg]]</f>
        <v>888.30000000000007</v>
      </c>
      <c r="G1308" s="3"/>
    </row>
    <row r="1309" spans="1:7" x14ac:dyDescent="0.35">
      <c r="A1309" s="1">
        <v>40520</v>
      </c>
      <c r="B1309" s="2" t="s">
        <v>54</v>
      </c>
      <c r="C1309">
        <v>88</v>
      </c>
      <c r="D1309">
        <f>YEAR(cukier[[#This Row],[data]])</f>
        <v>2010</v>
      </c>
      <c r="E1309" s="3">
        <f>VLOOKUP(D1309, cennik__25[#All], 2, 0)</f>
        <v>2.1</v>
      </c>
      <c r="F1309" s="3">
        <f>cukier[[#This Row],[cena]]*cukier[[#This Row],[ilosc sprzedanego cukru kg]]</f>
        <v>184.8</v>
      </c>
      <c r="G1309" s="3"/>
    </row>
    <row r="1310" spans="1:7" x14ac:dyDescent="0.35">
      <c r="A1310" s="1">
        <v>40521</v>
      </c>
      <c r="B1310" s="2" t="s">
        <v>19</v>
      </c>
      <c r="C1310">
        <v>241</v>
      </c>
      <c r="D1310">
        <f>YEAR(cukier[[#This Row],[data]])</f>
        <v>2010</v>
      </c>
      <c r="E1310" s="3">
        <f>VLOOKUP(D1310, cennik__25[#All], 2, 0)</f>
        <v>2.1</v>
      </c>
      <c r="F1310" s="3">
        <f>cukier[[#This Row],[cena]]*cukier[[#This Row],[ilosc sprzedanego cukru kg]]</f>
        <v>506.1</v>
      </c>
      <c r="G1310" s="3"/>
    </row>
    <row r="1311" spans="1:7" x14ac:dyDescent="0.35">
      <c r="A1311" s="1">
        <v>40522</v>
      </c>
      <c r="B1311" s="2" t="s">
        <v>14</v>
      </c>
      <c r="C1311">
        <v>37</v>
      </c>
      <c r="D1311">
        <f>YEAR(cukier[[#This Row],[data]])</f>
        <v>2010</v>
      </c>
      <c r="E1311" s="3">
        <f>VLOOKUP(D1311, cennik__25[#All], 2, 0)</f>
        <v>2.1</v>
      </c>
      <c r="F1311" s="3">
        <f>cukier[[#This Row],[cena]]*cukier[[#This Row],[ilosc sprzedanego cukru kg]]</f>
        <v>77.7</v>
      </c>
      <c r="G1311" s="3"/>
    </row>
    <row r="1312" spans="1:7" x14ac:dyDescent="0.35">
      <c r="A1312" s="1">
        <v>40528</v>
      </c>
      <c r="B1312" s="2" t="s">
        <v>80</v>
      </c>
      <c r="C1312">
        <v>164</v>
      </c>
      <c r="D1312">
        <f>YEAR(cukier[[#This Row],[data]])</f>
        <v>2010</v>
      </c>
      <c r="E1312" s="3">
        <f>VLOOKUP(D1312, cennik__25[#All], 2, 0)</f>
        <v>2.1</v>
      </c>
      <c r="F1312" s="3">
        <f>cukier[[#This Row],[cena]]*cukier[[#This Row],[ilosc sprzedanego cukru kg]]</f>
        <v>344.40000000000003</v>
      </c>
      <c r="G1312" s="3"/>
    </row>
    <row r="1313" spans="1:7" x14ac:dyDescent="0.35">
      <c r="A1313" s="1">
        <v>40529</v>
      </c>
      <c r="B1313" s="2" t="s">
        <v>96</v>
      </c>
      <c r="C1313">
        <v>20</v>
      </c>
      <c r="D1313">
        <f>YEAR(cukier[[#This Row],[data]])</f>
        <v>2010</v>
      </c>
      <c r="E1313" s="3">
        <f>VLOOKUP(D1313, cennik__25[#All], 2, 0)</f>
        <v>2.1</v>
      </c>
      <c r="F1313" s="3">
        <f>cukier[[#This Row],[cena]]*cukier[[#This Row],[ilosc sprzedanego cukru kg]]</f>
        <v>42</v>
      </c>
      <c r="G1313" s="3"/>
    </row>
    <row r="1314" spans="1:7" x14ac:dyDescent="0.35">
      <c r="A1314" s="1">
        <v>40533</v>
      </c>
      <c r="B1314" s="2" t="s">
        <v>184</v>
      </c>
      <c r="C1314">
        <v>8</v>
      </c>
      <c r="D1314">
        <f>YEAR(cukier[[#This Row],[data]])</f>
        <v>2010</v>
      </c>
      <c r="E1314" s="3">
        <f>VLOOKUP(D1314, cennik__25[#All], 2, 0)</f>
        <v>2.1</v>
      </c>
      <c r="F1314" s="3">
        <f>cukier[[#This Row],[cena]]*cukier[[#This Row],[ilosc sprzedanego cukru kg]]</f>
        <v>16.8</v>
      </c>
      <c r="G1314" s="3"/>
    </row>
    <row r="1315" spans="1:7" x14ac:dyDescent="0.35">
      <c r="A1315" s="1">
        <v>40533</v>
      </c>
      <c r="B1315" s="2" t="s">
        <v>158</v>
      </c>
      <c r="C1315">
        <v>4</v>
      </c>
      <c r="D1315">
        <f>YEAR(cukier[[#This Row],[data]])</f>
        <v>2010</v>
      </c>
      <c r="E1315" s="3">
        <f>VLOOKUP(D1315, cennik__25[#All], 2, 0)</f>
        <v>2.1</v>
      </c>
      <c r="F1315" s="3">
        <f>cukier[[#This Row],[cena]]*cukier[[#This Row],[ilosc sprzedanego cukru kg]]</f>
        <v>8.4</v>
      </c>
      <c r="G1315" s="3"/>
    </row>
    <row r="1316" spans="1:7" x14ac:dyDescent="0.35">
      <c r="A1316" s="1">
        <v>40538</v>
      </c>
      <c r="B1316" s="2" t="s">
        <v>24</v>
      </c>
      <c r="C1316">
        <v>408</v>
      </c>
      <c r="D1316">
        <f>YEAR(cukier[[#This Row],[data]])</f>
        <v>2010</v>
      </c>
      <c r="E1316" s="3">
        <f>VLOOKUP(D1316, cennik__25[#All], 2, 0)</f>
        <v>2.1</v>
      </c>
      <c r="F1316" s="3">
        <f>cukier[[#This Row],[cena]]*cukier[[#This Row],[ilosc sprzedanego cukru kg]]</f>
        <v>856.80000000000007</v>
      </c>
      <c r="G1316" s="3"/>
    </row>
    <row r="1317" spans="1:7" x14ac:dyDescent="0.35">
      <c r="A1317" s="1">
        <v>40544</v>
      </c>
      <c r="B1317" s="2" t="s">
        <v>144</v>
      </c>
      <c r="C1317">
        <v>20</v>
      </c>
      <c r="D1317">
        <f>YEAR(cukier[[#This Row],[data]])</f>
        <v>2011</v>
      </c>
      <c r="E1317" s="3">
        <f>VLOOKUP(D1317, cennik__25[#All], 2, 0)</f>
        <v>2.2000000000000002</v>
      </c>
      <c r="F1317" s="3">
        <f>cukier[[#This Row],[cena]]*cukier[[#This Row],[ilosc sprzedanego cukru kg]]</f>
        <v>44</v>
      </c>
      <c r="G1317" s="3"/>
    </row>
    <row r="1318" spans="1:7" x14ac:dyDescent="0.35">
      <c r="A1318" s="1">
        <v>40545</v>
      </c>
      <c r="B1318" s="2" t="s">
        <v>33</v>
      </c>
      <c r="C1318">
        <v>102</v>
      </c>
      <c r="D1318">
        <f>YEAR(cukier[[#This Row],[data]])</f>
        <v>2011</v>
      </c>
      <c r="E1318" s="3">
        <f>VLOOKUP(D1318, cennik__25[#All], 2, 0)</f>
        <v>2.2000000000000002</v>
      </c>
      <c r="F1318" s="3">
        <f>cukier[[#This Row],[cena]]*cukier[[#This Row],[ilosc sprzedanego cukru kg]]</f>
        <v>224.4</v>
      </c>
      <c r="G1318" s="3"/>
    </row>
    <row r="1319" spans="1:7" x14ac:dyDescent="0.35">
      <c r="A1319" s="1">
        <v>40546</v>
      </c>
      <c r="B1319" s="2" t="s">
        <v>11</v>
      </c>
      <c r="C1319">
        <v>240</v>
      </c>
      <c r="D1319">
        <f>YEAR(cukier[[#This Row],[data]])</f>
        <v>2011</v>
      </c>
      <c r="E1319" s="3">
        <f>VLOOKUP(D1319, cennik__25[#All], 2, 0)</f>
        <v>2.2000000000000002</v>
      </c>
      <c r="F1319" s="3">
        <f>cukier[[#This Row],[cena]]*cukier[[#This Row],[ilosc sprzedanego cukru kg]]</f>
        <v>528</v>
      </c>
      <c r="G1319" s="3"/>
    </row>
    <row r="1320" spans="1:7" x14ac:dyDescent="0.35">
      <c r="A1320" s="1">
        <v>40548</v>
      </c>
      <c r="B1320" s="2" t="s">
        <v>12</v>
      </c>
      <c r="C1320">
        <v>124</v>
      </c>
      <c r="D1320">
        <f>YEAR(cukier[[#This Row],[data]])</f>
        <v>2011</v>
      </c>
      <c r="E1320" s="3">
        <f>VLOOKUP(D1320, cennik__25[#All], 2, 0)</f>
        <v>2.2000000000000002</v>
      </c>
      <c r="F1320" s="3">
        <f>cukier[[#This Row],[cena]]*cukier[[#This Row],[ilosc sprzedanego cukru kg]]</f>
        <v>272.8</v>
      </c>
      <c r="G1320" s="3"/>
    </row>
    <row r="1321" spans="1:7" x14ac:dyDescent="0.35">
      <c r="A1321" s="1">
        <v>40550</v>
      </c>
      <c r="B1321" s="2" t="s">
        <v>47</v>
      </c>
      <c r="C1321">
        <v>330</v>
      </c>
      <c r="D1321">
        <f>YEAR(cukier[[#This Row],[data]])</f>
        <v>2011</v>
      </c>
      <c r="E1321" s="3">
        <f>VLOOKUP(D1321, cennik__25[#All], 2, 0)</f>
        <v>2.2000000000000002</v>
      </c>
      <c r="F1321" s="3">
        <f>cukier[[#This Row],[cena]]*cukier[[#This Row],[ilosc sprzedanego cukru kg]]</f>
        <v>726.00000000000011</v>
      </c>
      <c r="G1321" s="3"/>
    </row>
    <row r="1322" spans="1:7" x14ac:dyDescent="0.35">
      <c r="A1322" s="1">
        <v>40554</v>
      </c>
      <c r="B1322" s="2" t="s">
        <v>28</v>
      </c>
      <c r="C1322">
        <v>187</v>
      </c>
      <c r="D1322">
        <f>YEAR(cukier[[#This Row],[data]])</f>
        <v>2011</v>
      </c>
      <c r="E1322" s="3">
        <f>VLOOKUP(D1322, cennik__25[#All], 2, 0)</f>
        <v>2.2000000000000002</v>
      </c>
      <c r="F1322" s="3">
        <f>cukier[[#This Row],[cena]]*cukier[[#This Row],[ilosc sprzedanego cukru kg]]</f>
        <v>411.40000000000003</v>
      </c>
      <c r="G1322" s="3"/>
    </row>
    <row r="1323" spans="1:7" x14ac:dyDescent="0.35">
      <c r="A1323" s="1">
        <v>40561</v>
      </c>
      <c r="B1323" s="2" t="s">
        <v>54</v>
      </c>
      <c r="C1323">
        <v>165</v>
      </c>
      <c r="D1323">
        <f>YEAR(cukier[[#This Row],[data]])</f>
        <v>2011</v>
      </c>
      <c r="E1323" s="3">
        <f>VLOOKUP(D1323, cennik__25[#All], 2, 0)</f>
        <v>2.2000000000000002</v>
      </c>
      <c r="F1323" s="3">
        <f>cukier[[#This Row],[cena]]*cukier[[#This Row],[ilosc sprzedanego cukru kg]]</f>
        <v>363.00000000000006</v>
      </c>
      <c r="G1323" s="3"/>
    </row>
    <row r="1324" spans="1:7" x14ac:dyDescent="0.35">
      <c r="A1324" s="1">
        <v>40562</v>
      </c>
      <c r="B1324" s="2" t="s">
        <v>7</v>
      </c>
      <c r="C1324">
        <v>371</v>
      </c>
      <c r="D1324">
        <f>YEAR(cukier[[#This Row],[data]])</f>
        <v>2011</v>
      </c>
      <c r="E1324" s="3">
        <f>VLOOKUP(D1324, cennik__25[#All], 2, 0)</f>
        <v>2.2000000000000002</v>
      </c>
      <c r="F1324" s="3">
        <f>cukier[[#This Row],[cena]]*cukier[[#This Row],[ilosc sprzedanego cukru kg]]</f>
        <v>816.2</v>
      </c>
      <c r="G1324" s="3"/>
    </row>
    <row r="1325" spans="1:7" x14ac:dyDescent="0.35">
      <c r="A1325" s="1">
        <v>40564</v>
      </c>
      <c r="B1325" s="2" t="s">
        <v>41</v>
      </c>
      <c r="C1325">
        <v>185</v>
      </c>
      <c r="D1325">
        <f>YEAR(cukier[[#This Row],[data]])</f>
        <v>2011</v>
      </c>
      <c r="E1325" s="3">
        <f>VLOOKUP(D1325, cennik__25[#All], 2, 0)</f>
        <v>2.2000000000000002</v>
      </c>
      <c r="F1325" s="3">
        <f>cukier[[#This Row],[cena]]*cukier[[#This Row],[ilosc sprzedanego cukru kg]]</f>
        <v>407.00000000000006</v>
      </c>
      <c r="G1325" s="3"/>
    </row>
    <row r="1326" spans="1:7" x14ac:dyDescent="0.35">
      <c r="A1326" s="1">
        <v>40566</v>
      </c>
      <c r="B1326" s="2" t="s">
        <v>11</v>
      </c>
      <c r="C1326">
        <v>401</v>
      </c>
      <c r="D1326">
        <f>YEAR(cukier[[#This Row],[data]])</f>
        <v>2011</v>
      </c>
      <c r="E1326" s="3">
        <f>VLOOKUP(D1326, cennik__25[#All], 2, 0)</f>
        <v>2.2000000000000002</v>
      </c>
      <c r="F1326" s="3">
        <f>cukier[[#This Row],[cena]]*cukier[[#This Row],[ilosc sprzedanego cukru kg]]</f>
        <v>882.2</v>
      </c>
      <c r="G1326" s="3"/>
    </row>
    <row r="1327" spans="1:7" x14ac:dyDescent="0.35">
      <c r="A1327" s="1">
        <v>40568</v>
      </c>
      <c r="B1327" s="2" t="s">
        <v>57</v>
      </c>
      <c r="C1327">
        <v>25</v>
      </c>
      <c r="D1327">
        <f>YEAR(cukier[[#This Row],[data]])</f>
        <v>2011</v>
      </c>
      <c r="E1327" s="3">
        <f>VLOOKUP(D1327, cennik__25[#All], 2, 0)</f>
        <v>2.2000000000000002</v>
      </c>
      <c r="F1327" s="3">
        <f>cukier[[#This Row],[cena]]*cukier[[#This Row],[ilosc sprzedanego cukru kg]]</f>
        <v>55.000000000000007</v>
      </c>
      <c r="G1327" s="3"/>
    </row>
    <row r="1328" spans="1:7" x14ac:dyDescent="0.35">
      <c r="A1328" s="1">
        <v>40568</v>
      </c>
      <c r="B1328" s="2" t="s">
        <v>95</v>
      </c>
      <c r="C1328">
        <v>3</v>
      </c>
      <c r="D1328">
        <f>YEAR(cukier[[#This Row],[data]])</f>
        <v>2011</v>
      </c>
      <c r="E1328" s="3">
        <f>VLOOKUP(D1328, cennik__25[#All], 2, 0)</f>
        <v>2.2000000000000002</v>
      </c>
      <c r="F1328" s="3">
        <f>cukier[[#This Row],[cena]]*cukier[[#This Row],[ilosc sprzedanego cukru kg]]</f>
        <v>6.6000000000000005</v>
      </c>
      <c r="G1328" s="3"/>
    </row>
    <row r="1329" spans="1:7" x14ac:dyDescent="0.35">
      <c r="A1329" s="1">
        <v>40568</v>
      </c>
      <c r="B1329" s="2" t="s">
        <v>172</v>
      </c>
      <c r="C1329">
        <v>11</v>
      </c>
      <c r="D1329">
        <f>YEAR(cukier[[#This Row],[data]])</f>
        <v>2011</v>
      </c>
      <c r="E1329" s="3">
        <f>VLOOKUP(D1329, cennik__25[#All], 2, 0)</f>
        <v>2.2000000000000002</v>
      </c>
      <c r="F1329" s="3">
        <f>cukier[[#This Row],[cena]]*cukier[[#This Row],[ilosc sprzedanego cukru kg]]</f>
        <v>24.200000000000003</v>
      </c>
      <c r="G1329" s="3"/>
    </row>
    <row r="1330" spans="1:7" x14ac:dyDescent="0.35">
      <c r="A1330" s="1">
        <v>40573</v>
      </c>
      <c r="B1330" s="2" t="s">
        <v>218</v>
      </c>
      <c r="C1330">
        <v>18</v>
      </c>
      <c r="D1330">
        <f>YEAR(cukier[[#This Row],[data]])</f>
        <v>2011</v>
      </c>
      <c r="E1330" s="3">
        <f>VLOOKUP(D1330, cennik__25[#All], 2, 0)</f>
        <v>2.2000000000000002</v>
      </c>
      <c r="F1330" s="3">
        <f>cukier[[#This Row],[cena]]*cukier[[#This Row],[ilosc sprzedanego cukru kg]]</f>
        <v>39.6</v>
      </c>
      <c r="G1330" s="3"/>
    </row>
    <row r="1331" spans="1:7" x14ac:dyDescent="0.35">
      <c r="A1331" s="1">
        <v>40573</v>
      </c>
      <c r="B1331" s="2" t="s">
        <v>47</v>
      </c>
      <c r="C1331">
        <v>154</v>
      </c>
      <c r="D1331">
        <f>YEAR(cukier[[#This Row],[data]])</f>
        <v>2011</v>
      </c>
      <c r="E1331" s="3">
        <f>VLOOKUP(D1331, cennik__25[#All], 2, 0)</f>
        <v>2.2000000000000002</v>
      </c>
      <c r="F1331" s="3">
        <f>cukier[[#This Row],[cena]]*cukier[[#This Row],[ilosc sprzedanego cukru kg]]</f>
        <v>338.8</v>
      </c>
      <c r="G1331" s="3"/>
    </row>
    <row r="1332" spans="1:7" x14ac:dyDescent="0.35">
      <c r="A1332" s="1">
        <v>40574</v>
      </c>
      <c r="B1332" s="2" t="s">
        <v>52</v>
      </c>
      <c r="C1332">
        <v>423</v>
      </c>
      <c r="D1332">
        <f>YEAR(cukier[[#This Row],[data]])</f>
        <v>2011</v>
      </c>
      <c r="E1332" s="3">
        <f>VLOOKUP(D1332, cennik__25[#All], 2, 0)</f>
        <v>2.2000000000000002</v>
      </c>
      <c r="F1332" s="3">
        <f>cukier[[#This Row],[cena]]*cukier[[#This Row],[ilosc sprzedanego cukru kg]]</f>
        <v>930.6</v>
      </c>
      <c r="G1332" s="3"/>
    </row>
    <row r="1333" spans="1:7" x14ac:dyDescent="0.35">
      <c r="A1333" s="1">
        <v>40576</v>
      </c>
      <c r="B1333" s="2" t="s">
        <v>129</v>
      </c>
      <c r="C1333">
        <v>6</v>
      </c>
      <c r="D1333">
        <f>YEAR(cukier[[#This Row],[data]])</f>
        <v>2011</v>
      </c>
      <c r="E1333" s="3">
        <f>VLOOKUP(D1333, cennik__25[#All], 2, 0)</f>
        <v>2.2000000000000002</v>
      </c>
      <c r="F1333" s="3">
        <f>cukier[[#This Row],[cena]]*cukier[[#This Row],[ilosc sprzedanego cukru kg]]</f>
        <v>13.200000000000001</v>
      </c>
      <c r="G1333" s="3"/>
    </row>
    <row r="1334" spans="1:7" x14ac:dyDescent="0.35">
      <c r="A1334" s="1">
        <v>40580</v>
      </c>
      <c r="B1334" s="2" t="s">
        <v>30</v>
      </c>
      <c r="C1334">
        <v>62</v>
      </c>
      <c r="D1334">
        <f>YEAR(cukier[[#This Row],[data]])</f>
        <v>2011</v>
      </c>
      <c r="E1334" s="3">
        <f>VLOOKUP(D1334, cennik__25[#All], 2, 0)</f>
        <v>2.2000000000000002</v>
      </c>
      <c r="F1334" s="3">
        <f>cukier[[#This Row],[cena]]*cukier[[#This Row],[ilosc sprzedanego cukru kg]]</f>
        <v>136.4</v>
      </c>
      <c r="G1334" s="3"/>
    </row>
    <row r="1335" spans="1:7" x14ac:dyDescent="0.35">
      <c r="A1335" s="1">
        <v>40581</v>
      </c>
      <c r="B1335" s="2" t="s">
        <v>138</v>
      </c>
      <c r="C1335">
        <v>15</v>
      </c>
      <c r="D1335">
        <f>YEAR(cukier[[#This Row],[data]])</f>
        <v>2011</v>
      </c>
      <c r="E1335" s="3">
        <f>VLOOKUP(D1335, cennik__25[#All], 2, 0)</f>
        <v>2.2000000000000002</v>
      </c>
      <c r="F1335" s="3">
        <f>cukier[[#This Row],[cena]]*cukier[[#This Row],[ilosc sprzedanego cukru kg]]</f>
        <v>33</v>
      </c>
      <c r="G1335" s="3"/>
    </row>
    <row r="1336" spans="1:7" x14ac:dyDescent="0.35">
      <c r="A1336" s="1">
        <v>40583</v>
      </c>
      <c r="B1336" s="2" t="s">
        <v>11</v>
      </c>
      <c r="C1336">
        <v>311</v>
      </c>
      <c r="D1336">
        <f>YEAR(cukier[[#This Row],[data]])</f>
        <v>2011</v>
      </c>
      <c r="E1336" s="3">
        <f>VLOOKUP(D1336, cennik__25[#All], 2, 0)</f>
        <v>2.2000000000000002</v>
      </c>
      <c r="F1336" s="3">
        <f>cukier[[#This Row],[cena]]*cukier[[#This Row],[ilosc sprzedanego cukru kg]]</f>
        <v>684.2</v>
      </c>
      <c r="G1336" s="3"/>
    </row>
    <row r="1337" spans="1:7" x14ac:dyDescent="0.35">
      <c r="A1337" s="1">
        <v>40584</v>
      </c>
      <c r="B1337" s="2" t="s">
        <v>21</v>
      </c>
      <c r="C1337">
        <v>127</v>
      </c>
      <c r="D1337">
        <f>YEAR(cukier[[#This Row],[data]])</f>
        <v>2011</v>
      </c>
      <c r="E1337" s="3">
        <f>VLOOKUP(D1337, cennik__25[#All], 2, 0)</f>
        <v>2.2000000000000002</v>
      </c>
      <c r="F1337" s="3">
        <f>cukier[[#This Row],[cena]]*cukier[[#This Row],[ilosc sprzedanego cukru kg]]</f>
        <v>279.40000000000003</v>
      </c>
      <c r="G1337" s="3"/>
    </row>
    <row r="1338" spans="1:7" x14ac:dyDescent="0.35">
      <c r="A1338" s="1">
        <v>40585</v>
      </c>
      <c r="B1338" s="2" t="s">
        <v>24</v>
      </c>
      <c r="C1338">
        <v>483</v>
      </c>
      <c r="D1338">
        <f>YEAR(cukier[[#This Row],[data]])</f>
        <v>2011</v>
      </c>
      <c r="E1338" s="3">
        <f>VLOOKUP(D1338, cennik__25[#All], 2, 0)</f>
        <v>2.2000000000000002</v>
      </c>
      <c r="F1338" s="3">
        <f>cukier[[#This Row],[cena]]*cukier[[#This Row],[ilosc sprzedanego cukru kg]]</f>
        <v>1062.6000000000001</v>
      </c>
      <c r="G1338" s="3"/>
    </row>
    <row r="1339" spans="1:7" x14ac:dyDescent="0.35">
      <c r="A1339" s="1">
        <v>40588</v>
      </c>
      <c r="B1339" s="2" t="s">
        <v>219</v>
      </c>
      <c r="C1339">
        <v>9</v>
      </c>
      <c r="D1339">
        <f>YEAR(cukier[[#This Row],[data]])</f>
        <v>2011</v>
      </c>
      <c r="E1339" s="3">
        <f>VLOOKUP(D1339, cennik__25[#All], 2, 0)</f>
        <v>2.2000000000000002</v>
      </c>
      <c r="F1339" s="3">
        <f>cukier[[#This Row],[cena]]*cukier[[#This Row],[ilosc sprzedanego cukru kg]]</f>
        <v>19.8</v>
      </c>
      <c r="G1339" s="3"/>
    </row>
    <row r="1340" spans="1:7" x14ac:dyDescent="0.35">
      <c r="A1340" s="1">
        <v>40593</v>
      </c>
      <c r="B1340" s="2" t="s">
        <v>22</v>
      </c>
      <c r="C1340">
        <v>75</v>
      </c>
      <c r="D1340">
        <f>YEAR(cukier[[#This Row],[data]])</f>
        <v>2011</v>
      </c>
      <c r="E1340" s="3">
        <f>VLOOKUP(D1340, cennik__25[#All], 2, 0)</f>
        <v>2.2000000000000002</v>
      </c>
      <c r="F1340" s="3">
        <f>cukier[[#This Row],[cena]]*cukier[[#This Row],[ilosc sprzedanego cukru kg]]</f>
        <v>165</v>
      </c>
      <c r="G1340" s="3"/>
    </row>
    <row r="1341" spans="1:7" x14ac:dyDescent="0.35">
      <c r="A1341" s="1">
        <v>40598</v>
      </c>
      <c r="B1341" s="2" t="s">
        <v>220</v>
      </c>
      <c r="C1341">
        <v>7</v>
      </c>
      <c r="D1341">
        <f>YEAR(cukier[[#This Row],[data]])</f>
        <v>2011</v>
      </c>
      <c r="E1341" s="3">
        <f>VLOOKUP(D1341, cennik__25[#All], 2, 0)</f>
        <v>2.2000000000000002</v>
      </c>
      <c r="F1341" s="3">
        <f>cukier[[#This Row],[cena]]*cukier[[#This Row],[ilosc sprzedanego cukru kg]]</f>
        <v>15.400000000000002</v>
      </c>
      <c r="G1341" s="3"/>
    </row>
    <row r="1342" spans="1:7" x14ac:dyDescent="0.35">
      <c r="A1342" s="1">
        <v>40602</v>
      </c>
      <c r="B1342" s="2" t="s">
        <v>37</v>
      </c>
      <c r="C1342">
        <v>114</v>
      </c>
      <c r="D1342">
        <f>YEAR(cukier[[#This Row],[data]])</f>
        <v>2011</v>
      </c>
      <c r="E1342" s="3">
        <f>VLOOKUP(D1342, cennik__25[#All], 2, 0)</f>
        <v>2.2000000000000002</v>
      </c>
      <c r="F1342" s="3">
        <f>cukier[[#This Row],[cena]]*cukier[[#This Row],[ilosc sprzedanego cukru kg]]</f>
        <v>250.8</v>
      </c>
      <c r="G1342" s="3"/>
    </row>
    <row r="1343" spans="1:7" x14ac:dyDescent="0.35">
      <c r="A1343" s="1">
        <v>40605</v>
      </c>
      <c r="B1343" s="2" t="s">
        <v>125</v>
      </c>
      <c r="C1343">
        <v>151</v>
      </c>
      <c r="D1343">
        <f>YEAR(cukier[[#This Row],[data]])</f>
        <v>2011</v>
      </c>
      <c r="E1343" s="3">
        <f>VLOOKUP(D1343, cennik__25[#All], 2, 0)</f>
        <v>2.2000000000000002</v>
      </c>
      <c r="F1343" s="3">
        <f>cukier[[#This Row],[cena]]*cukier[[#This Row],[ilosc sprzedanego cukru kg]]</f>
        <v>332.20000000000005</v>
      </c>
      <c r="G1343" s="3"/>
    </row>
    <row r="1344" spans="1:7" x14ac:dyDescent="0.35">
      <c r="A1344" s="1">
        <v>40608</v>
      </c>
      <c r="B1344" s="2" t="s">
        <v>12</v>
      </c>
      <c r="C1344">
        <v>116</v>
      </c>
      <c r="D1344">
        <f>YEAR(cukier[[#This Row],[data]])</f>
        <v>2011</v>
      </c>
      <c r="E1344" s="3">
        <f>VLOOKUP(D1344, cennik__25[#All], 2, 0)</f>
        <v>2.2000000000000002</v>
      </c>
      <c r="F1344" s="3">
        <f>cukier[[#This Row],[cena]]*cukier[[#This Row],[ilosc sprzedanego cukru kg]]</f>
        <v>255.20000000000002</v>
      </c>
      <c r="G1344" s="3"/>
    </row>
    <row r="1345" spans="1:7" x14ac:dyDescent="0.35">
      <c r="A1345" s="1">
        <v>40609</v>
      </c>
      <c r="B1345" s="2" t="s">
        <v>14</v>
      </c>
      <c r="C1345">
        <v>76</v>
      </c>
      <c r="D1345">
        <f>YEAR(cukier[[#This Row],[data]])</f>
        <v>2011</v>
      </c>
      <c r="E1345" s="3">
        <f>VLOOKUP(D1345, cennik__25[#All], 2, 0)</f>
        <v>2.2000000000000002</v>
      </c>
      <c r="F1345" s="3">
        <f>cukier[[#This Row],[cena]]*cukier[[#This Row],[ilosc sprzedanego cukru kg]]</f>
        <v>167.20000000000002</v>
      </c>
      <c r="G1345" s="3"/>
    </row>
    <row r="1346" spans="1:7" x14ac:dyDescent="0.35">
      <c r="A1346" s="1">
        <v>40610</v>
      </c>
      <c r="B1346" s="2" t="s">
        <v>8</v>
      </c>
      <c r="C1346">
        <v>25</v>
      </c>
      <c r="D1346">
        <f>YEAR(cukier[[#This Row],[data]])</f>
        <v>2011</v>
      </c>
      <c r="E1346" s="3">
        <f>VLOOKUP(D1346, cennik__25[#All], 2, 0)</f>
        <v>2.2000000000000002</v>
      </c>
      <c r="F1346" s="3">
        <f>cukier[[#This Row],[cena]]*cukier[[#This Row],[ilosc sprzedanego cukru kg]]</f>
        <v>55.000000000000007</v>
      </c>
      <c r="G1346" s="3"/>
    </row>
    <row r="1347" spans="1:7" x14ac:dyDescent="0.35">
      <c r="A1347" s="1">
        <v>40614</v>
      </c>
      <c r="B1347" s="2" t="s">
        <v>33</v>
      </c>
      <c r="C1347">
        <v>37</v>
      </c>
      <c r="D1347">
        <f>YEAR(cukier[[#This Row],[data]])</f>
        <v>2011</v>
      </c>
      <c r="E1347" s="3">
        <f>VLOOKUP(D1347, cennik__25[#All], 2, 0)</f>
        <v>2.2000000000000002</v>
      </c>
      <c r="F1347" s="3">
        <f>cukier[[#This Row],[cena]]*cukier[[#This Row],[ilosc sprzedanego cukru kg]]</f>
        <v>81.400000000000006</v>
      </c>
      <c r="G1347" s="3"/>
    </row>
    <row r="1348" spans="1:7" x14ac:dyDescent="0.35">
      <c r="A1348" s="1">
        <v>40616</v>
      </c>
      <c r="B1348" s="2" t="s">
        <v>82</v>
      </c>
      <c r="C1348">
        <v>108</v>
      </c>
      <c r="D1348">
        <f>YEAR(cukier[[#This Row],[data]])</f>
        <v>2011</v>
      </c>
      <c r="E1348" s="3">
        <f>VLOOKUP(D1348, cennik__25[#All], 2, 0)</f>
        <v>2.2000000000000002</v>
      </c>
      <c r="F1348" s="3">
        <f>cukier[[#This Row],[cena]]*cukier[[#This Row],[ilosc sprzedanego cukru kg]]</f>
        <v>237.60000000000002</v>
      </c>
      <c r="G1348" s="3"/>
    </row>
    <row r="1349" spans="1:7" x14ac:dyDescent="0.35">
      <c r="A1349" s="1">
        <v>40617</v>
      </c>
      <c r="B1349" s="2" t="s">
        <v>9</v>
      </c>
      <c r="C1349">
        <v>199</v>
      </c>
      <c r="D1349">
        <f>YEAR(cukier[[#This Row],[data]])</f>
        <v>2011</v>
      </c>
      <c r="E1349" s="3">
        <f>VLOOKUP(D1349, cennik__25[#All], 2, 0)</f>
        <v>2.2000000000000002</v>
      </c>
      <c r="F1349" s="3">
        <f>cukier[[#This Row],[cena]]*cukier[[#This Row],[ilosc sprzedanego cukru kg]]</f>
        <v>437.8</v>
      </c>
      <c r="G1349" s="3"/>
    </row>
    <row r="1350" spans="1:7" x14ac:dyDescent="0.35">
      <c r="A1350" s="1">
        <v>40617</v>
      </c>
      <c r="B1350" s="2" t="s">
        <v>47</v>
      </c>
      <c r="C1350">
        <v>128</v>
      </c>
      <c r="D1350">
        <f>YEAR(cukier[[#This Row],[data]])</f>
        <v>2011</v>
      </c>
      <c r="E1350" s="3">
        <f>VLOOKUP(D1350, cennik__25[#All], 2, 0)</f>
        <v>2.2000000000000002</v>
      </c>
      <c r="F1350" s="3">
        <f>cukier[[#This Row],[cena]]*cukier[[#This Row],[ilosc sprzedanego cukru kg]]</f>
        <v>281.60000000000002</v>
      </c>
      <c r="G1350" s="3"/>
    </row>
    <row r="1351" spans="1:7" x14ac:dyDescent="0.35">
      <c r="A1351" s="1">
        <v>40618</v>
      </c>
      <c r="B1351" s="2" t="s">
        <v>60</v>
      </c>
      <c r="C1351">
        <v>32</v>
      </c>
      <c r="D1351">
        <f>YEAR(cukier[[#This Row],[data]])</f>
        <v>2011</v>
      </c>
      <c r="E1351" s="3">
        <f>VLOOKUP(D1351, cennik__25[#All], 2, 0)</f>
        <v>2.2000000000000002</v>
      </c>
      <c r="F1351" s="3">
        <f>cukier[[#This Row],[cena]]*cukier[[#This Row],[ilosc sprzedanego cukru kg]]</f>
        <v>70.400000000000006</v>
      </c>
      <c r="G1351" s="3"/>
    </row>
    <row r="1352" spans="1:7" x14ac:dyDescent="0.35">
      <c r="A1352" s="1">
        <v>40625</v>
      </c>
      <c r="B1352" s="2" t="s">
        <v>32</v>
      </c>
      <c r="C1352">
        <v>151</v>
      </c>
      <c r="D1352">
        <f>YEAR(cukier[[#This Row],[data]])</f>
        <v>2011</v>
      </c>
      <c r="E1352" s="3">
        <f>VLOOKUP(D1352, cennik__25[#All], 2, 0)</f>
        <v>2.2000000000000002</v>
      </c>
      <c r="F1352" s="3">
        <f>cukier[[#This Row],[cena]]*cukier[[#This Row],[ilosc sprzedanego cukru kg]]</f>
        <v>332.20000000000005</v>
      </c>
      <c r="G1352" s="3"/>
    </row>
    <row r="1353" spans="1:7" x14ac:dyDescent="0.35">
      <c r="A1353" s="1">
        <v>40626</v>
      </c>
      <c r="B1353" s="2" t="s">
        <v>155</v>
      </c>
      <c r="C1353">
        <v>8</v>
      </c>
      <c r="D1353">
        <f>YEAR(cukier[[#This Row],[data]])</f>
        <v>2011</v>
      </c>
      <c r="E1353" s="3">
        <f>VLOOKUP(D1353, cennik__25[#All], 2, 0)</f>
        <v>2.2000000000000002</v>
      </c>
      <c r="F1353" s="3">
        <f>cukier[[#This Row],[cena]]*cukier[[#This Row],[ilosc sprzedanego cukru kg]]</f>
        <v>17.600000000000001</v>
      </c>
      <c r="G1353" s="3"/>
    </row>
    <row r="1354" spans="1:7" x14ac:dyDescent="0.35">
      <c r="A1354" s="1">
        <v>40627</v>
      </c>
      <c r="B1354" s="2" t="s">
        <v>16</v>
      </c>
      <c r="C1354">
        <v>411</v>
      </c>
      <c r="D1354">
        <f>YEAR(cukier[[#This Row],[data]])</f>
        <v>2011</v>
      </c>
      <c r="E1354" s="3">
        <f>VLOOKUP(D1354, cennik__25[#All], 2, 0)</f>
        <v>2.2000000000000002</v>
      </c>
      <c r="F1354" s="3">
        <f>cukier[[#This Row],[cena]]*cukier[[#This Row],[ilosc sprzedanego cukru kg]]</f>
        <v>904.2</v>
      </c>
      <c r="G1354" s="3"/>
    </row>
    <row r="1355" spans="1:7" x14ac:dyDescent="0.35">
      <c r="A1355" s="1">
        <v>40628</v>
      </c>
      <c r="B1355" s="2" t="s">
        <v>54</v>
      </c>
      <c r="C1355">
        <v>119</v>
      </c>
      <c r="D1355">
        <f>YEAR(cukier[[#This Row],[data]])</f>
        <v>2011</v>
      </c>
      <c r="E1355" s="3">
        <f>VLOOKUP(D1355, cennik__25[#All], 2, 0)</f>
        <v>2.2000000000000002</v>
      </c>
      <c r="F1355" s="3">
        <f>cukier[[#This Row],[cena]]*cukier[[#This Row],[ilosc sprzedanego cukru kg]]</f>
        <v>261.8</v>
      </c>
      <c r="G1355" s="3"/>
    </row>
    <row r="1356" spans="1:7" x14ac:dyDescent="0.35">
      <c r="A1356" s="1">
        <v>40630</v>
      </c>
      <c r="B1356" s="2" t="s">
        <v>19</v>
      </c>
      <c r="C1356">
        <v>366</v>
      </c>
      <c r="D1356">
        <f>YEAR(cukier[[#This Row],[data]])</f>
        <v>2011</v>
      </c>
      <c r="E1356" s="3">
        <f>VLOOKUP(D1356, cennik__25[#All], 2, 0)</f>
        <v>2.2000000000000002</v>
      </c>
      <c r="F1356" s="3">
        <f>cukier[[#This Row],[cena]]*cukier[[#This Row],[ilosc sprzedanego cukru kg]]</f>
        <v>805.2</v>
      </c>
      <c r="G1356" s="3"/>
    </row>
    <row r="1357" spans="1:7" x14ac:dyDescent="0.35">
      <c r="A1357" s="1">
        <v>40633</v>
      </c>
      <c r="B1357" s="2" t="s">
        <v>71</v>
      </c>
      <c r="C1357">
        <v>20</v>
      </c>
      <c r="D1357">
        <f>YEAR(cukier[[#This Row],[data]])</f>
        <v>2011</v>
      </c>
      <c r="E1357" s="3">
        <f>VLOOKUP(D1357, cennik__25[#All], 2, 0)</f>
        <v>2.2000000000000002</v>
      </c>
      <c r="F1357" s="3">
        <f>cukier[[#This Row],[cena]]*cukier[[#This Row],[ilosc sprzedanego cukru kg]]</f>
        <v>44</v>
      </c>
      <c r="G1357" s="3"/>
    </row>
    <row r="1358" spans="1:7" x14ac:dyDescent="0.35">
      <c r="A1358" s="1">
        <v>40635</v>
      </c>
      <c r="B1358" s="2" t="s">
        <v>125</v>
      </c>
      <c r="C1358">
        <v>124</v>
      </c>
      <c r="D1358">
        <f>YEAR(cukier[[#This Row],[data]])</f>
        <v>2011</v>
      </c>
      <c r="E1358" s="3">
        <f>VLOOKUP(D1358, cennik__25[#All], 2, 0)</f>
        <v>2.2000000000000002</v>
      </c>
      <c r="F1358" s="3">
        <f>cukier[[#This Row],[cena]]*cukier[[#This Row],[ilosc sprzedanego cukru kg]]</f>
        <v>272.8</v>
      </c>
      <c r="G1358" s="3"/>
    </row>
    <row r="1359" spans="1:7" x14ac:dyDescent="0.35">
      <c r="A1359" s="1">
        <v>40635</v>
      </c>
      <c r="B1359" s="2" t="s">
        <v>12</v>
      </c>
      <c r="C1359">
        <v>30</v>
      </c>
      <c r="D1359">
        <f>YEAR(cukier[[#This Row],[data]])</f>
        <v>2011</v>
      </c>
      <c r="E1359" s="3">
        <f>VLOOKUP(D1359, cennik__25[#All], 2, 0)</f>
        <v>2.2000000000000002</v>
      </c>
      <c r="F1359" s="3">
        <f>cukier[[#This Row],[cena]]*cukier[[#This Row],[ilosc sprzedanego cukru kg]]</f>
        <v>66</v>
      </c>
      <c r="G1359" s="3"/>
    </row>
    <row r="1360" spans="1:7" x14ac:dyDescent="0.35">
      <c r="A1360" s="1">
        <v>40636</v>
      </c>
      <c r="B1360" s="2" t="s">
        <v>16</v>
      </c>
      <c r="C1360">
        <v>237</v>
      </c>
      <c r="D1360">
        <f>YEAR(cukier[[#This Row],[data]])</f>
        <v>2011</v>
      </c>
      <c r="E1360" s="3">
        <f>VLOOKUP(D1360, cennik__25[#All], 2, 0)</f>
        <v>2.2000000000000002</v>
      </c>
      <c r="F1360" s="3">
        <f>cukier[[#This Row],[cena]]*cukier[[#This Row],[ilosc sprzedanego cukru kg]]</f>
        <v>521.40000000000009</v>
      </c>
      <c r="G1360" s="3"/>
    </row>
    <row r="1361" spans="1:7" x14ac:dyDescent="0.35">
      <c r="A1361" s="1">
        <v>40638</v>
      </c>
      <c r="B1361" s="2" t="s">
        <v>24</v>
      </c>
      <c r="C1361">
        <v>355</v>
      </c>
      <c r="D1361">
        <f>YEAR(cukier[[#This Row],[data]])</f>
        <v>2011</v>
      </c>
      <c r="E1361" s="3">
        <f>VLOOKUP(D1361, cennik__25[#All], 2, 0)</f>
        <v>2.2000000000000002</v>
      </c>
      <c r="F1361" s="3">
        <f>cukier[[#This Row],[cena]]*cukier[[#This Row],[ilosc sprzedanego cukru kg]]</f>
        <v>781.00000000000011</v>
      </c>
      <c r="G1361" s="3"/>
    </row>
    <row r="1362" spans="1:7" x14ac:dyDescent="0.35">
      <c r="A1362" s="1">
        <v>40642</v>
      </c>
      <c r="B1362" s="2" t="s">
        <v>47</v>
      </c>
      <c r="C1362">
        <v>162</v>
      </c>
      <c r="D1362">
        <f>YEAR(cukier[[#This Row],[data]])</f>
        <v>2011</v>
      </c>
      <c r="E1362" s="3">
        <f>VLOOKUP(D1362, cennik__25[#All], 2, 0)</f>
        <v>2.2000000000000002</v>
      </c>
      <c r="F1362" s="3">
        <f>cukier[[#This Row],[cena]]*cukier[[#This Row],[ilosc sprzedanego cukru kg]]</f>
        <v>356.40000000000003</v>
      </c>
      <c r="G1362" s="3"/>
    </row>
    <row r="1363" spans="1:7" x14ac:dyDescent="0.35">
      <c r="A1363" s="1">
        <v>40647</v>
      </c>
      <c r="B1363" s="2" t="s">
        <v>37</v>
      </c>
      <c r="C1363">
        <v>46</v>
      </c>
      <c r="D1363">
        <f>YEAR(cukier[[#This Row],[data]])</f>
        <v>2011</v>
      </c>
      <c r="E1363" s="3">
        <f>VLOOKUP(D1363, cennik__25[#All], 2, 0)</f>
        <v>2.2000000000000002</v>
      </c>
      <c r="F1363" s="3">
        <f>cukier[[#This Row],[cena]]*cukier[[#This Row],[ilosc sprzedanego cukru kg]]</f>
        <v>101.2</v>
      </c>
      <c r="G1363" s="3"/>
    </row>
    <row r="1364" spans="1:7" x14ac:dyDescent="0.35">
      <c r="A1364" s="1">
        <v>40647</v>
      </c>
      <c r="B1364" s="2" t="s">
        <v>221</v>
      </c>
      <c r="C1364">
        <v>13</v>
      </c>
      <c r="D1364">
        <f>YEAR(cukier[[#This Row],[data]])</f>
        <v>2011</v>
      </c>
      <c r="E1364" s="3">
        <f>VLOOKUP(D1364, cennik__25[#All], 2, 0)</f>
        <v>2.2000000000000002</v>
      </c>
      <c r="F1364" s="3">
        <f>cukier[[#This Row],[cena]]*cukier[[#This Row],[ilosc sprzedanego cukru kg]]</f>
        <v>28.6</v>
      </c>
      <c r="G1364" s="3"/>
    </row>
    <row r="1365" spans="1:7" x14ac:dyDescent="0.35">
      <c r="A1365" s="1">
        <v>40647</v>
      </c>
      <c r="B1365" s="2" t="s">
        <v>120</v>
      </c>
      <c r="C1365">
        <v>14</v>
      </c>
      <c r="D1365">
        <f>YEAR(cukier[[#This Row],[data]])</f>
        <v>2011</v>
      </c>
      <c r="E1365" s="3">
        <f>VLOOKUP(D1365, cennik__25[#All], 2, 0)</f>
        <v>2.2000000000000002</v>
      </c>
      <c r="F1365" s="3">
        <f>cukier[[#This Row],[cena]]*cukier[[#This Row],[ilosc sprzedanego cukru kg]]</f>
        <v>30.800000000000004</v>
      </c>
      <c r="G1365" s="3"/>
    </row>
    <row r="1366" spans="1:7" x14ac:dyDescent="0.35">
      <c r="A1366" s="1">
        <v>40647</v>
      </c>
      <c r="B1366" s="2" t="s">
        <v>222</v>
      </c>
      <c r="C1366">
        <v>4</v>
      </c>
      <c r="D1366">
        <f>YEAR(cukier[[#This Row],[data]])</f>
        <v>2011</v>
      </c>
      <c r="E1366" s="3">
        <f>VLOOKUP(D1366, cennik__25[#All], 2, 0)</f>
        <v>2.2000000000000002</v>
      </c>
      <c r="F1366" s="3">
        <f>cukier[[#This Row],[cena]]*cukier[[#This Row],[ilosc sprzedanego cukru kg]]</f>
        <v>8.8000000000000007</v>
      </c>
      <c r="G1366" s="3"/>
    </row>
    <row r="1367" spans="1:7" x14ac:dyDescent="0.35">
      <c r="A1367" s="1">
        <v>40651</v>
      </c>
      <c r="B1367" s="2" t="s">
        <v>11</v>
      </c>
      <c r="C1367">
        <v>470</v>
      </c>
      <c r="D1367">
        <f>YEAR(cukier[[#This Row],[data]])</f>
        <v>2011</v>
      </c>
      <c r="E1367" s="3">
        <f>VLOOKUP(D1367, cennik__25[#All], 2, 0)</f>
        <v>2.2000000000000002</v>
      </c>
      <c r="F1367" s="3">
        <f>cukier[[#This Row],[cena]]*cukier[[#This Row],[ilosc sprzedanego cukru kg]]</f>
        <v>1034</v>
      </c>
      <c r="G1367" s="3"/>
    </row>
    <row r="1368" spans="1:7" x14ac:dyDescent="0.35">
      <c r="A1368" s="1">
        <v>40651</v>
      </c>
      <c r="B1368" s="2" t="s">
        <v>223</v>
      </c>
      <c r="C1368">
        <v>9</v>
      </c>
      <c r="D1368">
        <f>YEAR(cukier[[#This Row],[data]])</f>
        <v>2011</v>
      </c>
      <c r="E1368" s="3">
        <f>VLOOKUP(D1368, cennik__25[#All], 2, 0)</f>
        <v>2.2000000000000002</v>
      </c>
      <c r="F1368" s="3">
        <f>cukier[[#This Row],[cena]]*cukier[[#This Row],[ilosc sprzedanego cukru kg]]</f>
        <v>19.8</v>
      </c>
      <c r="G1368" s="3"/>
    </row>
    <row r="1369" spans="1:7" x14ac:dyDescent="0.35">
      <c r="A1369" s="1">
        <v>40651</v>
      </c>
      <c r="B1369" s="2" t="s">
        <v>60</v>
      </c>
      <c r="C1369">
        <v>37</v>
      </c>
      <c r="D1369">
        <f>YEAR(cukier[[#This Row],[data]])</f>
        <v>2011</v>
      </c>
      <c r="E1369" s="3">
        <f>VLOOKUP(D1369, cennik__25[#All], 2, 0)</f>
        <v>2.2000000000000002</v>
      </c>
      <c r="F1369" s="3">
        <f>cukier[[#This Row],[cena]]*cukier[[#This Row],[ilosc sprzedanego cukru kg]]</f>
        <v>81.400000000000006</v>
      </c>
      <c r="G1369" s="3"/>
    </row>
    <row r="1370" spans="1:7" x14ac:dyDescent="0.35">
      <c r="A1370" s="1">
        <v>40652</v>
      </c>
      <c r="B1370" s="2" t="s">
        <v>30</v>
      </c>
      <c r="C1370">
        <v>55</v>
      </c>
      <c r="D1370">
        <f>YEAR(cukier[[#This Row],[data]])</f>
        <v>2011</v>
      </c>
      <c r="E1370" s="3">
        <f>VLOOKUP(D1370, cennik__25[#All], 2, 0)</f>
        <v>2.2000000000000002</v>
      </c>
      <c r="F1370" s="3">
        <f>cukier[[#This Row],[cena]]*cukier[[#This Row],[ilosc sprzedanego cukru kg]]</f>
        <v>121.00000000000001</v>
      </c>
      <c r="G1370" s="3"/>
    </row>
    <row r="1371" spans="1:7" x14ac:dyDescent="0.35">
      <c r="A1371" s="1">
        <v>40654</v>
      </c>
      <c r="B1371" s="2" t="s">
        <v>57</v>
      </c>
      <c r="C1371">
        <v>140</v>
      </c>
      <c r="D1371">
        <f>YEAR(cukier[[#This Row],[data]])</f>
        <v>2011</v>
      </c>
      <c r="E1371" s="3">
        <f>VLOOKUP(D1371, cennik__25[#All], 2, 0)</f>
        <v>2.2000000000000002</v>
      </c>
      <c r="F1371" s="3">
        <f>cukier[[#This Row],[cena]]*cukier[[#This Row],[ilosc sprzedanego cukru kg]]</f>
        <v>308</v>
      </c>
      <c r="G1371" s="3"/>
    </row>
    <row r="1372" spans="1:7" x14ac:dyDescent="0.35">
      <c r="A1372" s="1">
        <v>40656</v>
      </c>
      <c r="B1372" s="2" t="s">
        <v>224</v>
      </c>
      <c r="C1372">
        <v>12</v>
      </c>
      <c r="D1372">
        <f>YEAR(cukier[[#This Row],[data]])</f>
        <v>2011</v>
      </c>
      <c r="E1372" s="3">
        <f>VLOOKUP(D1372, cennik__25[#All], 2, 0)</f>
        <v>2.2000000000000002</v>
      </c>
      <c r="F1372" s="3">
        <f>cukier[[#This Row],[cena]]*cukier[[#This Row],[ilosc sprzedanego cukru kg]]</f>
        <v>26.400000000000002</v>
      </c>
      <c r="G1372" s="3"/>
    </row>
    <row r="1373" spans="1:7" x14ac:dyDescent="0.35">
      <c r="A1373" s="1">
        <v>40658</v>
      </c>
      <c r="B1373" s="2" t="s">
        <v>14</v>
      </c>
      <c r="C1373">
        <v>20</v>
      </c>
      <c r="D1373">
        <f>YEAR(cukier[[#This Row],[data]])</f>
        <v>2011</v>
      </c>
      <c r="E1373" s="3">
        <f>VLOOKUP(D1373, cennik__25[#All], 2, 0)</f>
        <v>2.2000000000000002</v>
      </c>
      <c r="F1373" s="3">
        <f>cukier[[#This Row],[cena]]*cukier[[#This Row],[ilosc sprzedanego cukru kg]]</f>
        <v>44</v>
      </c>
      <c r="G1373" s="3"/>
    </row>
    <row r="1374" spans="1:7" x14ac:dyDescent="0.35">
      <c r="A1374" s="1">
        <v>40662</v>
      </c>
      <c r="B1374" s="2" t="s">
        <v>52</v>
      </c>
      <c r="C1374">
        <v>478</v>
      </c>
      <c r="D1374">
        <f>YEAR(cukier[[#This Row],[data]])</f>
        <v>2011</v>
      </c>
      <c r="E1374" s="3">
        <f>VLOOKUP(D1374, cennik__25[#All], 2, 0)</f>
        <v>2.2000000000000002</v>
      </c>
      <c r="F1374" s="3">
        <f>cukier[[#This Row],[cena]]*cukier[[#This Row],[ilosc sprzedanego cukru kg]]</f>
        <v>1051.6000000000001</v>
      </c>
      <c r="G1374" s="3"/>
    </row>
    <row r="1375" spans="1:7" x14ac:dyDescent="0.35">
      <c r="A1375" s="1">
        <v>40664</v>
      </c>
      <c r="B1375" s="2" t="s">
        <v>24</v>
      </c>
      <c r="C1375">
        <v>289</v>
      </c>
      <c r="D1375">
        <f>YEAR(cukier[[#This Row],[data]])</f>
        <v>2011</v>
      </c>
      <c r="E1375" s="3">
        <f>VLOOKUP(D1375, cennik__25[#All], 2, 0)</f>
        <v>2.2000000000000002</v>
      </c>
      <c r="F1375" s="3">
        <f>cukier[[#This Row],[cena]]*cukier[[#This Row],[ilosc sprzedanego cukru kg]]</f>
        <v>635.80000000000007</v>
      </c>
      <c r="G1375" s="3"/>
    </row>
    <row r="1376" spans="1:7" x14ac:dyDescent="0.35">
      <c r="A1376" s="1">
        <v>40665</v>
      </c>
      <c r="B1376" s="2" t="s">
        <v>59</v>
      </c>
      <c r="C1376">
        <v>1</v>
      </c>
      <c r="D1376">
        <f>YEAR(cukier[[#This Row],[data]])</f>
        <v>2011</v>
      </c>
      <c r="E1376" s="3">
        <f>VLOOKUP(D1376, cennik__25[#All], 2, 0)</f>
        <v>2.2000000000000002</v>
      </c>
      <c r="F1376" s="3">
        <f>cukier[[#This Row],[cena]]*cukier[[#This Row],[ilosc sprzedanego cukru kg]]</f>
        <v>2.2000000000000002</v>
      </c>
      <c r="G1376" s="3"/>
    </row>
    <row r="1377" spans="1:7" x14ac:dyDescent="0.35">
      <c r="A1377" s="1">
        <v>40665</v>
      </c>
      <c r="B1377" s="2" t="s">
        <v>151</v>
      </c>
      <c r="C1377">
        <v>15</v>
      </c>
      <c r="D1377">
        <f>YEAR(cukier[[#This Row],[data]])</f>
        <v>2011</v>
      </c>
      <c r="E1377" s="3">
        <f>VLOOKUP(D1377, cennik__25[#All], 2, 0)</f>
        <v>2.2000000000000002</v>
      </c>
      <c r="F1377" s="3">
        <f>cukier[[#This Row],[cena]]*cukier[[#This Row],[ilosc sprzedanego cukru kg]]</f>
        <v>33</v>
      </c>
      <c r="G1377" s="3"/>
    </row>
    <row r="1378" spans="1:7" x14ac:dyDescent="0.35">
      <c r="A1378" s="1">
        <v>40668</v>
      </c>
      <c r="B1378" s="2" t="s">
        <v>9</v>
      </c>
      <c r="C1378">
        <v>400</v>
      </c>
      <c r="D1378">
        <f>YEAR(cukier[[#This Row],[data]])</f>
        <v>2011</v>
      </c>
      <c r="E1378" s="3">
        <f>VLOOKUP(D1378, cennik__25[#All], 2, 0)</f>
        <v>2.2000000000000002</v>
      </c>
      <c r="F1378" s="3">
        <f>cukier[[#This Row],[cena]]*cukier[[#This Row],[ilosc sprzedanego cukru kg]]</f>
        <v>880.00000000000011</v>
      </c>
      <c r="G1378" s="3"/>
    </row>
    <row r="1379" spans="1:7" x14ac:dyDescent="0.35">
      <c r="A1379" s="1">
        <v>40669</v>
      </c>
      <c r="B1379" s="2" t="s">
        <v>110</v>
      </c>
      <c r="C1379">
        <v>1</v>
      </c>
      <c r="D1379">
        <f>YEAR(cukier[[#This Row],[data]])</f>
        <v>2011</v>
      </c>
      <c r="E1379" s="3">
        <f>VLOOKUP(D1379, cennik__25[#All], 2, 0)</f>
        <v>2.2000000000000002</v>
      </c>
      <c r="F1379" s="3">
        <f>cukier[[#This Row],[cena]]*cukier[[#This Row],[ilosc sprzedanego cukru kg]]</f>
        <v>2.2000000000000002</v>
      </c>
      <c r="G1379" s="3"/>
    </row>
    <row r="1380" spans="1:7" x14ac:dyDescent="0.35">
      <c r="A1380" s="1">
        <v>40670</v>
      </c>
      <c r="B1380" s="2" t="s">
        <v>10</v>
      </c>
      <c r="C1380">
        <v>184</v>
      </c>
      <c r="D1380">
        <f>YEAR(cukier[[#This Row],[data]])</f>
        <v>2011</v>
      </c>
      <c r="E1380" s="3">
        <f>VLOOKUP(D1380, cennik__25[#All], 2, 0)</f>
        <v>2.2000000000000002</v>
      </c>
      <c r="F1380" s="3">
        <f>cukier[[#This Row],[cena]]*cukier[[#This Row],[ilosc sprzedanego cukru kg]]</f>
        <v>404.8</v>
      </c>
      <c r="G1380" s="3"/>
    </row>
    <row r="1381" spans="1:7" x14ac:dyDescent="0.35">
      <c r="A1381" s="1">
        <v>40670</v>
      </c>
      <c r="B1381" s="2" t="s">
        <v>8</v>
      </c>
      <c r="C1381">
        <v>99</v>
      </c>
      <c r="D1381">
        <f>YEAR(cukier[[#This Row],[data]])</f>
        <v>2011</v>
      </c>
      <c r="E1381" s="3">
        <f>VLOOKUP(D1381, cennik__25[#All], 2, 0)</f>
        <v>2.2000000000000002</v>
      </c>
      <c r="F1381" s="3">
        <f>cukier[[#This Row],[cena]]*cukier[[#This Row],[ilosc sprzedanego cukru kg]]</f>
        <v>217.8</v>
      </c>
      <c r="G1381" s="3"/>
    </row>
    <row r="1382" spans="1:7" x14ac:dyDescent="0.35">
      <c r="A1382" s="1">
        <v>40671</v>
      </c>
      <c r="B1382" s="2" t="s">
        <v>12</v>
      </c>
      <c r="C1382">
        <v>143</v>
      </c>
      <c r="D1382">
        <f>YEAR(cukier[[#This Row],[data]])</f>
        <v>2011</v>
      </c>
      <c r="E1382" s="3">
        <f>VLOOKUP(D1382, cennik__25[#All], 2, 0)</f>
        <v>2.2000000000000002</v>
      </c>
      <c r="F1382" s="3">
        <f>cukier[[#This Row],[cena]]*cukier[[#This Row],[ilosc sprzedanego cukru kg]]</f>
        <v>314.60000000000002</v>
      </c>
      <c r="G1382" s="3"/>
    </row>
    <row r="1383" spans="1:7" x14ac:dyDescent="0.35">
      <c r="A1383" s="1">
        <v>40672</v>
      </c>
      <c r="B1383" s="2" t="s">
        <v>32</v>
      </c>
      <c r="C1383">
        <v>184</v>
      </c>
      <c r="D1383">
        <f>YEAR(cukier[[#This Row],[data]])</f>
        <v>2011</v>
      </c>
      <c r="E1383" s="3">
        <f>VLOOKUP(D1383, cennik__25[#All], 2, 0)</f>
        <v>2.2000000000000002</v>
      </c>
      <c r="F1383" s="3">
        <f>cukier[[#This Row],[cena]]*cukier[[#This Row],[ilosc sprzedanego cukru kg]]</f>
        <v>404.8</v>
      </c>
      <c r="G1383" s="3"/>
    </row>
    <row r="1384" spans="1:7" x14ac:dyDescent="0.35">
      <c r="A1384" s="1">
        <v>40676</v>
      </c>
      <c r="B1384" s="2" t="s">
        <v>165</v>
      </c>
      <c r="C1384">
        <v>3</v>
      </c>
      <c r="D1384">
        <f>YEAR(cukier[[#This Row],[data]])</f>
        <v>2011</v>
      </c>
      <c r="E1384" s="3">
        <f>VLOOKUP(D1384, cennik__25[#All], 2, 0)</f>
        <v>2.2000000000000002</v>
      </c>
      <c r="F1384" s="3">
        <f>cukier[[#This Row],[cena]]*cukier[[#This Row],[ilosc sprzedanego cukru kg]]</f>
        <v>6.6000000000000005</v>
      </c>
      <c r="G1384" s="3"/>
    </row>
    <row r="1385" spans="1:7" x14ac:dyDescent="0.35">
      <c r="A1385" s="1">
        <v>40676</v>
      </c>
      <c r="B1385" s="2" t="s">
        <v>20</v>
      </c>
      <c r="C1385">
        <v>197</v>
      </c>
      <c r="D1385">
        <f>YEAR(cukier[[#This Row],[data]])</f>
        <v>2011</v>
      </c>
      <c r="E1385" s="3">
        <f>VLOOKUP(D1385, cennik__25[#All], 2, 0)</f>
        <v>2.2000000000000002</v>
      </c>
      <c r="F1385" s="3">
        <f>cukier[[#This Row],[cena]]*cukier[[#This Row],[ilosc sprzedanego cukru kg]]</f>
        <v>433.40000000000003</v>
      </c>
      <c r="G1385" s="3"/>
    </row>
    <row r="1386" spans="1:7" x14ac:dyDescent="0.35">
      <c r="A1386" s="1">
        <v>40680</v>
      </c>
      <c r="B1386" s="2" t="s">
        <v>6</v>
      </c>
      <c r="C1386">
        <v>18</v>
      </c>
      <c r="D1386">
        <f>YEAR(cukier[[#This Row],[data]])</f>
        <v>2011</v>
      </c>
      <c r="E1386" s="3">
        <f>VLOOKUP(D1386, cennik__25[#All], 2, 0)</f>
        <v>2.2000000000000002</v>
      </c>
      <c r="F1386" s="3">
        <f>cukier[[#This Row],[cena]]*cukier[[#This Row],[ilosc sprzedanego cukru kg]]</f>
        <v>39.6</v>
      </c>
      <c r="G1386" s="3"/>
    </row>
    <row r="1387" spans="1:7" x14ac:dyDescent="0.35">
      <c r="A1387" s="1">
        <v>40685</v>
      </c>
      <c r="B1387" s="2" t="s">
        <v>2</v>
      </c>
      <c r="C1387">
        <v>7</v>
      </c>
      <c r="D1387">
        <f>YEAR(cukier[[#This Row],[data]])</f>
        <v>2011</v>
      </c>
      <c r="E1387" s="3">
        <f>VLOOKUP(D1387, cennik__25[#All], 2, 0)</f>
        <v>2.2000000000000002</v>
      </c>
      <c r="F1387" s="3">
        <f>cukier[[#This Row],[cena]]*cukier[[#This Row],[ilosc sprzedanego cukru kg]]</f>
        <v>15.400000000000002</v>
      </c>
      <c r="G1387" s="3"/>
    </row>
    <row r="1388" spans="1:7" x14ac:dyDescent="0.35">
      <c r="A1388" s="1">
        <v>40686</v>
      </c>
      <c r="B1388" s="2" t="s">
        <v>11</v>
      </c>
      <c r="C1388">
        <v>381</v>
      </c>
      <c r="D1388">
        <f>YEAR(cukier[[#This Row],[data]])</f>
        <v>2011</v>
      </c>
      <c r="E1388" s="3">
        <f>VLOOKUP(D1388, cennik__25[#All], 2, 0)</f>
        <v>2.2000000000000002</v>
      </c>
      <c r="F1388" s="3">
        <f>cukier[[#This Row],[cena]]*cukier[[#This Row],[ilosc sprzedanego cukru kg]]</f>
        <v>838.2</v>
      </c>
      <c r="G1388" s="3"/>
    </row>
    <row r="1389" spans="1:7" x14ac:dyDescent="0.35">
      <c r="A1389" s="1">
        <v>40689</v>
      </c>
      <c r="B1389" s="2" t="s">
        <v>63</v>
      </c>
      <c r="C1389">
        <v>45</v>
      </c>
      <c r="D1389">
        <f>YEAR(cukier[[#This Row],[data]])</f>
        <v>2011</v>
      </c>
      <c r="E1389" s="3">
        <f>VLOOKUP(D1389, cennik__25[#All], 2, 0)</f>
        <v>2.2000000000000002</v>
      </c>
      <c r="F1389" s="3">
        <f>cukier[[#This Row],[cena]]*cukier[[#This Row],[ilosc sprzedanego cukru kg]]</f>
        <v>99.000000000000014</v>
      </c>
      <c r="G1389" s="3"/>
    </row>
    <row r="1390" spans="1:7" x14ac:dyDescent="0.35">
      <c r="A1390" s="1">
        <v>40691</v>
      </c>
      <c r="B1390" s="2" t="s">
        <v>19</v>
      </c>
      <c r="C1390">
        <v>499</v>
      </c>
      <c r="D1390">
        <f>YEAR(cukier[[#This Row],[data]])</f>
        <v>2011</v>
      </c>
      <c r="E1390" s="3">
        <f>VLOOKUP(D1390, cennik__25[#All], 2, 0)</f>
        <v>2.2000000000000002</v>
      </c>
      <c r="F1390" s="3">
        <f>cukier[[#This Row],[cena]]*cukier[[#This Row],[ilosc sprzedanego cukru kg]]</f>
        <v>1097.8000000000002</v>
      </c>
      <c r="G1390" s="3"/>
    </row>
    <row r="1391" spans="1:7" x14ac:dyDescent="0.35">
      <c r="A1391" s="1">
        <v>40695</v>
      </c>
      <c r="B1391" s="2" t="s">
        <v>19</v>
      </c>
      <c r="C1391">
        <v>134</v>
      </c>
      <c r="D1391">
        <f>YEAR(cukier[[#This Row],[data]])</f>
        <v>2011</v>
      </c>
      <c r="E1391" s="3">
        <f>VLOOKUP(D1391, cennik__25[#All], 2, 0)</f>
        <v>2.2000000000000002</v>
      </c>
      <c r="F1391" s="3">
        <f>cukier[[#This Row],[cena]]*cukier[[#This Row],[ilosc sprzedanego cukru kg]]</f>
        <v>294.8</v>
      </c>
      <c r="G1391" s="3"/>
    </row>
    <row r="1392" spans="1:7" x14ac:dyDescent="0.35">
      <c r="A1392" s="1">
        <v>40695</v>
      </c>
      <c r="B1392" s="2" t="s">
        <v>54</v>
      </c>
      <c r="C1392">
        <v>132</v>
      </c>
      <c r="D1392">
        <f>YEAR(cukier[[#This Row],[data]])</f>
        <v>2011</v>
      </c>
      <c r="E1392" s="3">
        <f>VLOOKUP(D1392, cennik__25[#All], 2, 0)</f>
        <v>2.2000000000000002</v>
      </c>
      <c r="F1392" s="3">
        <f>cukier[[#This Row],[cena]]*cukier[[#This Row],[ilosc sprzedanego cukru kg]]</f>
        <v>290.40000000000003</v>
      </c>
      <c r="G1392" s="3"/>
    </row>
    <row r="1393" spans="1:7" x14ac:dyDescent="0.35">
      <c r="A1393" s="1">
        <v>40696</v>
      </c>
      <c r="B1393" s="2" t="s">
        <v>21</v>
      </c>
      <c r="C1393">
        <v>180</v>
      </c>
      <c r="D1393">
        <f>YEAR(cukier[[#This Row],[data]])</f>
        <v>2011</v>
      </c>
      <c r="E1393" s="3">
        <f>VLOOKUP(D1393, cennik__25[#All], 2, 0)</f>
        <v>2.2000000000000002</v>
      </c>
      <c r="F1393" s="3">
        <f>cukier[[#This Row],[cena]]*cukier[[#This Row],[ilosc sprzedanego cukru kg]]</f>
        <v>396.00000000000006</v>
      </c>
      <c r="G1393" s="3"/>
    </row>
    <row r="1394" spans="1:7" x14ac:dyDescent="0.35">
      <c r="A1394" s="1">
        <v>40699</v>
      </c>
      <c r="B1394" s="2" t="s">
        <v>223</v>
      </c>
      <c r="C1394">
        <v>5</v>
      </c>
      <c r="D1394">
        <f>YEAR(cukier[[#This Row],[data]])</f>
        <v>2011</v>
      </c>
      <c r="E1394" s="3">
        <f>VLOOKUP(D1394, cennik__25[#All], 2, 0)</f>
        <v>2.2000000000000002</v>
      </c>
      <c r="F1394" s="3">
        <f>cukier[[#This Row],[cena]]*cukier[[#This Row],[ilosc sprzedanego cukru kg]]</f>
        <v>11</v>
      </c>
      <c r="G1394" s="3"/>
    </row>
    <row r="1395" spans="1:7" x14ac:dyDescent="0.35">
      <c r="A1395" s="1">
        <v>40701</v>
      </c>
      <c r="B1395" s="2" t="s">
        <v>26</v>
      </c>
      <c r="C1395">
        <v>110</v>
      </c>
      <c r="D1395">
        <f>YEAR(cukier[[#This Row],[data]])</f>
        <v>2011</v>
      </c>
      <c r="E1395" s="3">
        <f>VLOOKUP(D1395, cennik__25[#All], 2, 0)</f>
        <v>2.2000000000000002</v>
      </c>
      <c r="F1395" s="3">
        <f>cukier[[#This Row],[cena]]*cukier[[#This Row],[ilosc sprzedanego cukru kg]]</f>
        <v>242.00000000000003</v>
      </c>
      <c r="G1395" s="3"/>
    </row>
    <row r="1396" spans="1:7" x14ac:dyDescent="0.35">
      <c r="A1396" s="1">
        <v>40702</v>
      </c>
      <c r="B1396" s="2" t="s">
        <v>54</v>
      </c>
      <c r="C1396">
        <v>54</v>
      </c>
      <c r="D1396">
        <f>YEAR(cukier[[#This Row],[data]])</f>
        <v>2011</v>
      </c>
      <c r="E1396" s="3">
        <f>VLOOKUP(D1396, cennik__25[#All], 2, 0)</f>
        <v>2.2000000000000002</v>
      </c>
      <c r="F1396" s="3">
        <f>cukier[[#This Row],[cena]]*cukier[[#This Row],[ilosc sprzedanego cukru kg]]</f>
        <v>118.80000000000001</v>
      </c>
      <c r="G1396" s="3"/>
    </row>
    <row r="1397" spans="1:7" x14ac:dyDescent="0.35">
      <c r="A1397" s="1">
        <v>40703</v>
      </c>
      <c r="B1397" s="2" t="s">
        <v>211</v>
      </c>
      <c r="C1397">
        <v>6</v>
      </c>
      <c r="D1397">
        <f>YEAR(cukier[[#This Row],[data]])</f>
        <v>2011</v>
      </c>
      <c r="E1397" s="3">
        <f>VLOOKUP(D1397, cennik__25[#All], 2, 0)</f>
        <v>2.2000000000000002</v>
      </c>
      <c r="F1397" s="3">
        <f>cukier[[#This Row],[cena]]*cukier[[#This Row],[ilosc sprzedanego cukru kg]]</f>
        <v>13.200000000000001</v>
      </c>
      <c r="G1397" s="3"/>
    </row>
    <row r="1398" spans="1:7" x14ac:dyDescent="0.35">
      <c r="A1398" s="1">
        <v>40704</v>
      </c>
      <c r="B1398" s="2" t="s">
        <v>52</v>
      </c>
      <c r="C1398">
        <v>476</v>
      </c>
      <c r="D1398">
        <f>YEAR(cukier[[#This Row],[data]])</f>
        <v>2011</v>
      </c>
      <c r="E1398" s="3">
        <f>VLOOKUP(D1398, cennik__25[#All], 2, 0)</f>
        <v>2.2000000000000002</v>
      </c>
      <c r="F1398" s="3">
        <f>cukier[[#This Row],[cena]]*cukier[[#This Row],[ilosc sprzedanego cukru kg]]</f>
        <v>1047.2</v>
      </c>
      <c r="G1398" s="3"/>
    </row>
    <row r="1399" spans="1:7" x14ac:dyDescent="0.35">
      <c r="A1399" s="1">
        <v>40704</v>
      </c>
      <c r="B1399" s="2" t="s">
        <v>21</v>
      </c>
      <c r="C1399">
        <v>104</v>
      </c>
      <c r="D1399">
        <f>YEAR(cukier[[#This Row],[data]])</f>
        <v>2011</v>
      </c>
      <c r="E1399" s="3">
        <f>VLOOKUP(D1399, cennik__25[#All], 2, 0)</f>
        <v>2.2000000000000002</v>
      </c>
      <c r="F1399" s="3">
        <f>cukier[[#This Row],[cena]]*cukier[[#This Row],[ilosc sprzedanego cukru kg]]</f>
        <v>228.8</v>
      </c>
      <c r="G1399" s="3"/>
    </row>
    <row r="1400" spans="1:7" x14ac:dyDescent="0.35">
      <c r="A1400" s="1">
        <v>40704</v>
      </c>
      <c r="B1400" s="2" t="s">
        <v>33</v>
      </c>
      <c r="C1400">
        <v>104</v>
      </c>
      <c r="D1400">
        <f>YEAR(cukier[[#This Row],[data]])</f>
        <v>2011</v>
      </c>
      <c r="E1400" s="3">
        <f>VLOOKUP(D1400, cennik__25[#All], 2, 0)</f>
        <v>2.2000000000000002</v>
      </c>
      <c r="F1400" s="3">
        <f>cukier[[#This Row],[cena]]*cukier[[#This Row],[ilosc sprzedanego cukru kg]]</f>
        <v>228.8</v>
      </c>
      <c r="G1400" s="3"/>
    </row>
    <row r="1401" spans="1:7" x14ac:dyDescent="0.35">
      <c r="A1401" s="1">
        <v>40706</v>
      </c>
      <c r="B1401" s="2" t="s">
        <v>20</v>
      </c>
      <c r="C1401">
        <v>47</v>
      </c>
      <c r="D1401">
        <f>YEAR(cukier[[#This Row],[data]])</f>
        <v>2011</v>
      </c>
      <c r="E1401" s="3">
        <f>VLOOKUP(D1401, cennik__25[#All], 2, 0)</f>
        <v>2.2000000000000002</v>
      </c>
      <c r="F1401" s="3">
        <f>cukier[[#This Row],[cena]]*cukier[[#This Row],[ilosc sprzedanego cukru kg]]</f>
        <v>103.4</v>
      </c>
      <c r="G1401" s="3"/>
    </row>
    <row r="1402" spans="1:7" x14ac:dyDescent="0.35">
      <c r="A1402" s="1">
        <v>40706</v>
      </c>
      <c r="B1402" s="2" t="s">
        <v>37</v>
      </c>
      <c r="C1402">
        <v>127</v>
      </c>
      <c r="D1402">
        <f>YEAR(cukier[[#This Row],[data]])</f>
        <v>2011</v>
      </c>
      <c r="E1402" s="3">
        <f>VLOOKUP(D1402, cennik__25[#All], 2, 0)</f>
        <v>2.2000000000000002</v>
      </c>
      <c r="F1402" s="3">
        <f>cukier[[#This Row],[cena]]*cukier[[#This Row],[ilosc sprzedanego cukru kg]]</f>
        <v>279.40000000000003</v>
      </c>
      <c r="G1402" s="3"/>
    </row>
    <row r="1403" spans="1:7" x14ac:dyDescent="0.35">
      <c r="A1403" s="1">
        <v>40708</v>
      </c>
      <c r="B1403" s="2" t="s">
        <v>27</v>
      </c>
      <c r="C1403">
        <v>143</v>
      </c>
      <c r="D1403">
        <f>YEAR(cukier[[#This Row],[data]])</f>
        <v>2011</v>
      </c>
      <c r="E1403" s="3">
        <f>VLOOKUP(D1403, cennik__25[#All], 2, 0)</f>
        <v>2.2000000000000002</v>
      </c>
      <c r="F1403" s="3">
        <f>cukier[[#This Row],[cena]]*cukier[[#This Row],[ilosc sprzedanego cukru kg]]</f>
        <v>314.60000000000002</v>
      </c>
      <c r="G1403" s="3"/>
    </row>
    <row r="1404" spans="1:7" x14ac:dyDescent="0.35">
      <c r="A1404" s="1">
        <v>40711</v>
      </c>
      <c r="B1404" s="2" t="s">
        <v>60</v>
      </c>
      <c r="C1404">
        <v>181</v>
      </c>
      <c r="D1404">
        <f>YEAR(cukier[[#This Row],[data]])</f>
        <v>2011</v>
      </c>
      <c r="E1404" s="3">
        <f>VLOOKUP(D1404, cennik__25[#All], 2, 0)</f>
        <v>2.2000000000000002</v>
      </c>
      <c r="F1404" s="3">
        <f>cukier[[#This Row],[cena]]*cukier[[#This Row],[ilosc sprzedanego cukru kg]]</f>
        <v>398.20000000000005</v>
      </c>
      <c r="G1404" s="3"/>
    </row>
    <row r="1405" spans="1:7" x14ac:dyDescent="0.35">
      <c r="A1405" s="1">
        <v>40714</v>
      </c>
      <c r="B1405" s="2" t="s">
        <v>21</v>
      </c>
      <c r="C1405">
        <v>139</v>
      </c>
      <c r="D1405">
        <f>YEAR(cukier[[#This Row],[data]])</f>
        <v>2011</v>
      </c>
      <c r="E1405" s="3">
        <f>VLOOKUP(D1405, cennik__25[#All], 2, 0)</f>
        <v>2.2000000000000002</v>
      </c>
      <c r="F1405" s="3">
        <f>cukier[[#This Row],[cena]]*cukier[[#This Row],[ilosc sprzedanego cukru kg]]</f>
        <v>305.8</v>
      </c>
      <c r="G1405" s="3"/>
    </row>
    <row r="1406" spans="1:7" x14ac:dyDescent="0.35">
      <c r="A1406" s="1">
        <v>40717</v>
      </c>
      <c r="B1406" s="2" t="s">
        <v>54</v>
      </c>
      <c r="C1406">
        <v>187</v>
      </c>
      <c r="D1406">
        <f>YEAR(cukier[[#This Row],[data]])</f>
        <v>2011</v>
      </c>
      <c r="E1406" s="3">
        <f>VLOOKUP(D1406, cennik__25[#All], 2, 0)</f>
        <v>2.2000000000000002</v>
      </c>
      <c r="F1406" s="3">
        <f>cukier[[#This Row],[cena]]*cukier[[#This Row],[ilosc sprzedanego cukru kg]]</f>
        <v>411.40000000000003</v>
      </c>
      <c r="G1406" s="3"/>
    </row>
    <row r="1407" spans="1:7" x14ac:dyDescent="0.35">
      <c r="A1407" s="1">
        <v>40717</v>
      </c>
      <c r="B1407" s="2" t="s">
        <v>203</v>
      </c>
      <c r="C1407">
        <v>11</v>
      </c>
      <c r="D1407">
        <f>YEAR(cukier[[#This Row],[data]])</f>
        <v>2011</v>
      </c>
      <c r="E1407" s="3">
        <f>VLOOKUP(D1407, cennik__25[#All], 2, 0)</f>
        <v>2.2000000000000002</v>
      </c>
      <c r="F1407" s="3">
        <f>cukier[[#This Row],[cena]]*cukier[[#This Row],[ilosc sprzedanego cukru kg]]</f>
        <v>24.200000000000003</v>
      </c>
      <c r="G1407" s="3"/>
    </row>
    <row r="1408" spans="1:7" x14ac:dyDescent="0.35">
      <c r="A1408" s="1">
        <v>40718</v>
      </c>
      <c r="B1408" s="2" t="s">
        <v>57</v>
      </c>
      <c r="C1408">
        <v>170</v>
      </c>
      <c r="D1408">
        <f>YEAR(cukier[[#This Row],[data]])</f>
        <v>2011</v>
      </c>
      <c r="E1408" s="3">
        <f>VLOOKUP(D1408, cennik__25[#All], 2, 0)</f>
        <v>2.2000000000000002</v>
      </c>
      <c r="F1408" s="3">
        <f>cukier[[#This Row],[cena]]*cukier[[#This Row],[ilosc sprzedanego cukru kg]]</f>
        <v>374.00000000000006</v>
      </c>
      <c r="G1408" s="3"/>
    </row>
    <row r="1409" spans="1:7" x14ac:dyDescent="0.35">
      <c r="A1409" s="1">
        <v>40723</v>
      </c>
      <c r="B1409" s="2" t="s">
        <v>118</v>
      </c>
      <c r="C1409">
        <v>7</v>
      </c>
      <c r="D1409">
        <f>YEAR(cukier[[#This Row],[data]])</f>
        <v>2011</v>
      </c>
      <c r="E1409" s="3">
        <f>VLOOKUP(D1409, cennik__25[#All], 2, 0)</f>
        <v>2.2000000000000002</v>
      </c>
      <c r="F1409" s="3">
        <f>cukier[[#This Row],[cena]]*cukier[[#This Row],[ilosc sprzedanego cukru kg]]</f>
        <v>15.400000000000002</v>
      </c>
      <c r="G1409" s="3"/>
    </row>
    <row r="1410" spans="1:7" x14ac:dyDescent="0.35">
      <c r="A1410" s="1">
        <v>40727</v>
      </c>
      <c r="B1410" s="2" t="s">
        <v>14</v>
      </c>
      <c r="C1410">
        <v>168</v>
      </c>
      <c r="D1410">
        <f>YEAR(cukier[[#This Row],[data]])</f>
        <v>2011</v>
      </c>
      <c r="E1410" s="3">
        <f>VLOOKUP(D1410, cennik__25[#All], 2, 0)</f>
        <v>2.2000000000000002</v>
      </c>
      <c r="F1410" s="3">
        <f>cukier[[#This Row],[cena]]*cukier[[#This Row],[ilosc sprzedanego cukru kg]]</f>
        <v>369.6</v>
      </c>
      <c r="G1410" s="3"/>
    </row>
    <row r="1411" spans="1:7" x14ac:dyDescent="0.35">
      <c r="A1411" s="1">
        <v>40727</v>
      </c>
      <c r="B1411" s="2" t="s">
        <v>207</v>
      </c>
      <c r="C1411">
        <v>4</v>
      </c>
      <c r="D1411">
        <f>YEAR(cukier[[#This Row],[data]])</f>
        <v>2011</v>
      </c>
      <c r="E1411" s="3">
        <f>VLOOKUP(D1411, cennik__25[#All], 2, 0)</f>
        <v>2.2000000000000002</v>
      </c>
      <c r="F1411" s="3">
        <f>cukier[[#This Row],[cena]]*cukier[[#This Row],[ilosc sprzedanego cukru kg]]</f>
        <v>8.8000000000000007</v>
      </c>
      <c r="G1411" s="3"/>
    </row>
    <row r="1412" spans="1:7" x14ac:dyDescent="0.35">
      <c r="A1412" s="1">
        <v>40727</v>
      </c>
      <c r="B1412" s="2" t="s">
        <v>11</v>
      </c>
      <c r="C1412">
        <v>145</v>
      </c>
      <c r="D1412">
        <f>YEAR(cukier[[#This Row],[data]])</f>
        <v>2011</v>
      </c>
      <c r="E1412" s="3">
        <f>VLOOKUP(D1412, cennik__25[#All], 2, 0)</f>
        <v>2.2000000000000002</v>
      </c>
      <c r="F1412" s="3">
        <f>cukier[[#This Row],[cena]]*cukier[[#This Row],[ilosc sprzedanego cukru kg]]</f>
        <v>319</v>
      </c>
      <c r="G1412" s="3"/>
    </row>
    <row r="1413" spans="1:7" x14ac:dyDescent="0.35">
      <c r="A1413" s="1">
        <v>40730</v>
      </c>
      <c r="B1413" s="2" t="s">
        <v>21</v>
      </c>
      <c r="C1413">
        <v>103</v>
      </c>
      <c r="D1413">
        <f>YEAR(cukier[[#This Row],[data]])</f>
        <v>2011</v>
      </c>
      <c r="E1413" s="3">
        <f>VLOOKUP(D1413, cennik__25[#All], 2, 0)</f>
        <v>2.2000000000000002</v>
      </c>
      <c r="F1413" s="3">
        <f>cukier[[#This Row],[cena]]*cukier[[#This Row],[ilosc sprzedanego cukru kg]]</f>
        <v>226.60000000000002</v>
      </c>
      <c r="G1413" s="3"/>
    </row>
    <row r="1414" spans="1:7" x14ac:dyDescent="0.35">
      <c r="A1414" s="1">
        <v>40732</v>
      </c>
      <c r="B1414" s="2" t="s">
        <v>19</v>
      </c>
      <c r="C1414">
        <v>101</v>
      </c>
      <c r="D1414">
        <f>YEAR(cukier[[#This Row],[data]])</f>
        <v>2011</v>
      </c>
      <c r="E1414" s="3">
        <f>VLOOKUP(D1414, cennik__25[#All], 2, 0)</f>
        <v>2.2000000000000002</v>
      </c>
      <c r="F1414" s="3">
        <f>cukier[[#This Row],[cena]]*cukier[[#This Row],[ilosc sprzedanego cukru kg]]</f>
        <v>222.20000000000002</v>
      </c>
      <c r="G1414" s="3"/>
    </row>
    <row r="1415" spans="1:7" x14ac:dyDescent="0.35">
      <c r="A1415" s="1">
        <v>40733</v>
      </c>
      <c r="B1415" s="2" t="s">
        <v>37</v>
      </c>
      <c r="C1415">
        <v>141</v>
      </c>
      <c r="D1415">
        <f>YEAR(cukier[[#This Row],[data]])</f>
        <v>2011</v>
      </c>
      <c r="E1415" s="3">
        <f>VLOOKUP(D1415, cennik__25[#All], 2, 0)</f>
        <v>2.2000000000000002</v>
      </c>
      <c r="F1415" s="3">
        <f>cukier[[#This Row],[cena]]*cukier[[#This Row],[ilosc sprzedanego cukru kg]]</f>
        <v>310.20000000000005</v>
      </c>
      <c r="G1415" s="3"/>
    </row>
    <row r="1416" spans="1:7" x14ac:dyDescent="0.35">
      <c r="A1416" s="1">
        <v>40733</v>
      </c>
      <c r="B1416" s="2" t="s">
        <v>196</v>
      </c>
      <c r="C1416">
        <v>6</v>
      </c>
      <c r="D1416">
        <f>YEAR(cukier[[#This Row],[data]])</f>
        <v>2011</v>
      </c>
      <c r="E1416" s="3">
        <f>VLOOKUP(D1416, cennik__25[#All], 2, 0)</f>
        <v>2.2000000000000002</v>
      </c>
      <c r="F1416" s="3">
        <f>cukier[[#This Row],[cena]]*cukier[[#This Row],[ilosc sprzedanego cukru kg]]</f>
        <v>13.200000000000001</v>
      </c>
      <c r="G1416" s="3"/>
    </row>
    <row r="1417" spans="1:7" x14ac:dyDescent="0.35">
      <c r="A1417" s="1">
        <v>40733</v>
      </c>
      <c r="B1417" s="2" t="s">
        <v>180</v>
      </c>
      <c r="C1417">
        <v>16</v>
      </c>
      <c r="D1417">
        <f>YEAR(cukier[[#This Row],[data]])</f>
        <v>2011</v>
      </c>
      <c r="E1417" s="3">
        <f>VLOOKUP(D1417, cennik__25[#All], 2, 0)</f>
        <v>2.2000000000000002</v>
      </c>
      <c r="F1417" s="3">
        <f>cukier[[#This Row],[cena]]*cukier[[#This Row],[ilosc sprzedanego cukru kg]]</f>
        <v>35.200000000000003</v>
      </c>
      <c r="G1417" s="3"/>
    </row>
    <row r="1418" spans="1:7" x14ac:dyDescent="0.35">
      <c r="A1418" s="1">
        <v>40735</v>
      </c>
      <c r="B1418" s="2" t="s">
        <v>19</v>
      </c>
      <c r="C1418">
        <v>276</v>
      </c>
      <c r="D1418">
        <f>YEAR(cukier[[#This Row],[data]])</f>
        <v>2011</v>
      </c>
      <c r="E1418" s="3">
        <f>VLOOKUP(D1418, cennik__25[#All], 2, 0)</f>
        <v>2.2000000000000002</v>
      </c>
      <c r="F1418" s="3">
        <f>cukier[[#This Row],[cena]]*cukier[[#This Row],[ilosc sprzedanego cukru kg]]</f>
        <v>607.20000000000005</v>
      </c>
      <c r="G1418" s="3"/>
    </row>
    <row r="1419" spans="1:7" x14ac:dyDescent="0.35">
      <c r="A1419" s="1">
        <v>40736</v>
      </c>
      <c r="B1419" s="2" t="s">
        <v>104</v>
      </c>
      <c r="C1419">
        <v>329</v>
      </c>
      <c r="D1419">
        <f>YEAR(cukier[[#This Row],[data]])</f>
        <v>2011</v>
      </c>
      <c r="E1419" s="3">
        <f>VLOOKUP(D1419, cennik__25[#All], 2, 0)</f>
        <v>2.2000000000000002</v>
      </c>
      <c r="F1419" s="3">
        <f>cukier[[#This Row],[cena]]*cukier[[#This Row],[ilosc sprzedanego cukru kg]]</f>
        <v>723.80000000000007</v>
      </c>
      <c r="G1419" s="3"/>
    </row>
    <row r="1420" spans="1:7" x14ac:dyDescent="0.35">
      <c r="A1420" s="1">
        <v>40737</v>
      </c>
      <c r="B1420" s="2" t="s">
        <v>54</v>
      </c>
      <c r="C1420">
        <v>200</v>
      </c>
      <c r="D1420">
        <f>YEAR(cukier[[#This Row],[data]])</f>
        <v>2011</v>
      </c>
      <c r="E1420" s="3">
        <f>VLOOKUP(D1420, cennik__25[#All], 2, 0)</f>
        <v>2.2000000000000002</v>
      </c>
      <c r="F1420" s="3">
        <f>cukier[[#This Row],[cena]]*cukier[[#This Row],[ilosc sprzedanego cukru kg]]</f>
        <v>440.00000000000006</v>
      </c>
      <c r="G1420" s="3"/>
    </row>
    <row r="1421" spans="1:7" x14ac:dyDescent="0.35">
      <c r="A1421" s="1">
        <v>40740</v>
      </c>
      <c r="B1421" s="2" t="s">
        <v>12</v>
      </c>
      <c r="C1421">
        <v>82</v>
      </c>
      <c r="D1421">
        <f>YEAR(cukier[[#This Row],[data]])</f>
        <v>2011</v>
      </c>
      <c r="E1421" s="3">
        <f>VLOOKUP(D1421, cennik__25[#All], 2, 0)</f>
        <v>2.2000000000000002</v>
      </c>
      <c r="F1421" s="3">
        <f>cukier[[#This Row],[cena]]*cukier[[#This Row],[ilosc sprzedanego cukru kg]]</f>
        <v>180.4</v>
      </c>
      <c r="G1421" s="3"/>
    </row>
    <row r="1422" spans="1:7" x14ac:dyDescent="0.35">
      <c r="A1422" s="1">
        <v>40740</v>
      </c>
      <c r="B1422" s="2" t="s">
        <v>39</v>
      </c>
      <c r="C1422">
        <v>66</v>
      </c>
      <c r="D1422">
        <f>YEAR(cukier[[#This Row],[data]])</f>
        <v>2011</v>
      </c>
      <c r="E1422" s="3">
        <f>VLOOKUP(D1422, cennik__25[#All], 2, 0)</f>
        <v>2.2000000000000002</v>
      </c>
      <c r="F1422" s="3">
        <f>cukier[[#This Row],[cena]]*cukier[[#This Row],[ilosc sprzedanego cukru kg]]</f>
        <v>145.20000000000002</v>
      </c>
      <c r="G1422" s="3"/>
    </row>
    <row r="1423" spans="1:7" x14ac:dyDescent="0.35">
      <c r="A1423" s="1">
        <v>40745</v>
      </c>
      <c r="B1423" s="2" t="s">
        <v>24</v>
      </c>
      <c r="C1423">
        <v>150</v>
      </c>
      <c r="D1423">
        <f>YEAR(cukier[[#This Row],[data]])</f>
        <v>2011</v>
      </c>
      <c r="E1423" s="3">
        <f>VLOOKUP(D1423, cennik__25[#All], 2, 0)</f>
        <v>2.2000000000000002</v>
      </c>
      <c r="F1423" s="3">
        <f>cukier[[#This Row],[cena]]*cukier[[#This Row],[ilosc sprzedanego cukru kg]]</f>
        <v>330</v>
      </c>
      <c r="G1423" s="3"/>
    </row>
    <row r="1424" spans="1:7" x14ac:dyDescent="0.35">
      <c r="A1424" s="1">
        <v>40745</v>
      </c>
      <c r="B1424" s="2" t="s">
        <v>71</v>
      </c>
      <c r="C1424">
        <v>63</v>
      </c>
      <c r="D1424">
        <f>YEAR(cukier[[#This Row],[data]])</f>
        <v>2011</v>
      </c>
      <c r="E1424" s="3">
        <f>VLOOKUP(D1424, cennik__25[#All], 2, 0)</f>
        <v>2.2000000000000002</v>
      </c>
      <c r="F1424" s="3">
        <f>cukier[[#This Row],[cena]]*cukier[[#This Row],[ilosc sprzedanego cukru kg]]</f>
        <v>138.60000000000002</v>
      </c>
      <c r="G1424" s="3"/>
    </row>
    <row r="1425" spans="1:7" x14ac:dyDescent="0.35">
      <c r="A1425" s="1">
        <v>40746</v>
      </c>
      <c r="B1425" s="2" t="s">
        <v>68</v>
      </c>
      <c r="C1425">
        <v>120</v>
      </c>
      <c r="D1425">
        <f>YEAR(cukier[[#This Row],[data]])</f>
        <v>2011</v>
      </c>
      <c r="E1425" s="3">
        <f>VLOOKUP(D1425, cennik__25[#All], 2, 0)</f>
        <v>2.2000000000000002</v>
      </c>
      <c r="F1425" s="3">
        <f>cukier[[#This Row],[cena]]*cukier[[#This Row],[ilosc sprzedanego cukru kg]]</f>
        <v>264</v>
      </c>
      <c r="G1425" s="3"/>
    </row>
    <row r="1426" spans="1:7" x14ac:dyDescent="0.35">
      <c r="A1426" s="1">
        <v>40747</v>
      </c>
      <c r="B1426" s="2" t="s">
        <v>9</v>
      </c>
      <c r="C1426">
        <v>155</v>
      </c>
      <c r="D1426">
        <f>YEAR(cukier[[#This Row],[data]])</f>
        <v>2011</v>
      </c>
      <c r="E1426" s="3">
        <f>VLOOKUP(D1426, cennik__25[#All], 2, 0)</f>
        <v>2.2000000000000002</v>
      </c>
      <c r="F1426" s="3">
        <f>cukier[[#This Row],[cena]]*cukier[[#This Row],[ilosc sprzedanego cukru kg]]</f>
        <v>341</v>
      </c>
      <c r="G1426" s="3"/>
    </row>
    <row r="1427" spans="1:7" x14ac:dyDescent="0.35">
      <c r="A1427" s="1">
        <v>40748</v>
      </c>
      <c r="B1427" s="2" t="s">
        <v>21</v>
      </c>
      <c r="C1427">
        <v>30</v>
      </c>
      <c r="D1427">
        <f>YEAR(cukier[[#This Row],[data]])</f>
        <v>2011</v>
      </c>
      <c r="E1427" s="3">
        <f>VLOOKUP(D1427, cennik__25[#All], 2, 0)</f>
        <v>2.2000000000000002</v>
      </c>
      <c r="F1427" s="3">
        <f>cukier[[#This Row],[cena]]*cukier[[#This Row],[ilosc sprzedanego cukru kg]]</f>
        <v>66</v>
      </c>
      <c r="G1427" s="3"/>
    </row>
    <row r="1428" spans="1:7" x14ac:dyDescent="0.35">
      <c r="A1428" s="1">
        <v>40748</v>
      </c>
      <c r="B1428" s="2" t="s">
        <v>73</v>
      </c>
      <c r="C1428">
        <v>34</v>
      </c>
      <c r="D1428">
        <f>YEAR(cukier[[#This Row],[data]])</f>
        <v>2011</v>
      </c>
      <c r="E1428" s="3">
        <f>VLOOKUP(D1428, cennik__25[#All], 2, 0)</f>
        <v>2.2000000000000002</v>
      </c>
      <c r="F1428" s="3">
        <f>cukier[[#This Row],[cena]]*cukier[[#This Row],[ilosc sprzedanego cukru kg]]</f>
        <v>74.800000000000011</v>
      </c>
      <c r="G1428" s="3"/>
    </row>
    <row r="1429" spans="1:7" x14ac:dyDescent="0.35">
      <c r="A1429" s="1">
        <v>40753</v>
      </c>
      <c r="B1429" s="2" t="s">
        <v>14</v>
      </c>
      <c r="C1429">
        <v>30</v>
      </c>
      <c r="D1429">
        <f>YEAR(cukier[[#This Row],[data]])</f>
        <v>2011</v>
      </c>
      <c r="E1429" s="3">
        <f>VLOOKUP(D1429, cennik__25[#All], 2, 0)</f>
        <v>2.2000000000000002</v>
      </c>
      <c r="F1429" s="3">
        <f>cukier[[#This Row],[cena]]*cukier[[#This Row],[ilosc sprzedanego cukru kg]]</f>
        <v>66</v>
      </c>
      <c r="G1429" s="3"/>
    </row>
    <row r="1430" spans="1:7" x14ac:dyDescent="0.35">
      <c r="A1430" s="1">
        <v>40753</v>
      </c>
      <c r="B1430" s="2" t="s">
        <v>8</v>
      </c>
      <c r="C1430">
        <v>162</v>
      </c>
      <c r="D1430">
        <f>YEAR(cukier[[#This Row],[data]])</f>
        <v>2011</v>
      </c>
      <c r="E1430" s="3">
        <f>VLOOKUP(D1430, cennik__25[#All], 2, 0)</f>
        <v>2.2000000000000002</v>
      </c>
      <c r="F1430" s="3">
        <f>cukier[[#This Row],[cena]]*cukier[[#This Row],[ilosc sprzedanego cukru kg]]</f>
        <v>356.40000000000003</v>
      </c>
      <c r="G1430" s="3"/>
    </row>
    <row r="1431" spans="1:7" x14ac:dyDescent="0.35">
      <c r="A1431" s="1">
        <v>40754</v>
      </c>
      <c r="B1431" s="2" t="s">
        <v>65</v>
      </c>
      <c r="C1431">
        <v>71</v>
      </c>
      <c r="D1431">
        <f>YEAR(cukier[[#This Row],[data]])</f>
        <v>2011</v>
      </c>
      <c r="E1431" s="3">
        <f>VLOOKUP(D1431, cennik__25[#All], 2, 0)</f>
        <v>2.2000000000000002</v>
      </c>
      <c r="F1431" s="3">
        <f>cukier[[#This Row],[cena]]*cukier[[#This Row],[ilosc sprzedanego cukru kg]]</f>
        <v>156.20000000000002</v>
      </c>
      <c r="G1431" s="3"/>
    </row>
    <row r="1432" spans="1:7" x14ac:dyDescent="0.35">
      <c r="A1432" s="1">
        <v>40755</v>
      </c>
      <c r="B1432" s="2" t="s">
        <v>157</v>
      </c>
      <c r="C1432">
        <v>16</v>
      </c>
      <c r="D1432">
        <f>YEAR(cukier[[#This Row],[data]])</f>
        <v>2011</v>
      </c>
      <c r="E1432" s="3">
        <f>VLOOKUP(D1432, cennik__25[#All], 2, 0)</f>
        <v>2.2000000000000002</v>
      </c>
      <c r="F1432" s="3">
        <f>cukier[[#This Row],[cena]]*cukier[[#This Row],[ilosc sprzedanego cukru kg]]</f>
        <v>35.200000000000003</v>
      </c>
      <c r="G1432" s="3"/>
    </row>
    <row r="1433" spans="1:7" x14ac:dyDescent="0.35">
      <c r="A1433" s="1">
        <v>40759</v>
      </c>
      <c r="B1433" s="2" t="s">
        <v>37</v>
      </c>
      <c r="C1433">
        <v>165</v>
      </c>
      <c r="D1433">
        <f>YEAR(cukier[[#This Row],[data]])</f>
        <v>2011</v>
      </c>
      <c r="E1433" s="3">
        <f>VLOOKUP(D1433, cennik__25[#All], 2, 0)</f>
        <v>2.2000000000000002</v>
      </c>
      <c r="F1433" s="3">
        <f>cukier[[#This Row],[cena]]*cukier[[#This Row],[ilosc sprzedanego cukru kg]]</f>
        <v>363.00000000000006</v>
      </c>
      <c r="G1433" s="3"/>
    </row>
    <row r="1434" spans="1:7" x14ac:dyDescent="0.35">
      <c r="A1434" s="1">
        <v>40760</v>
      </c>
      <c r="B1434" s="2" t="s">
        <v>37</v>
      </c>
      <c r="C1434">
        <v>180</v>
      </c>
      <c r="D1434">
        <f>YEAR(cukier[[#This Row],[data]])</f>
        <v>2011</v>
      </c>
      <c r="E1434" s="3">
        <f>VLOOKUP(D1434, cennik__25[#All], 2, 0)</f>
        <v>2.2000000000000002</v>
      </c>
      <c r="F1434" s="3">
        <f>cukier[[#This Row],[cena]]*cukier[[#This Row],[ilosc sprzedanego cukru kg]]</f>
        <v>396.00000000000006</v>
      </c>
      <c r="G1434" s="3"/>
    </row>
    <row r="1435" spans="1:7" x14ac:dyDescent="0.35">
      <c r="A1435" s="1">
        <v>40761</v>
      </c>
      <c r="B1435" s="2" t="s">
        <v>86</v>
      </c>
      <c r="C1435">
        <v>2</v>
      </c>
      <c r="D1435">
        <f>YEAR(cukier[[#This Row],[data]])</f>
        <v>2011</v>
      </c>
      <c r="E1435" s="3">
        <f>VLOOKUP(D1435, cennik__25[#All], 2, 0)</f>
        <v>2.2000000000000002</v>
      </c>
      <c r="F1435" s="3">
        <f>cukier[[#This Row],[cena]]*cukier[[#This Row],[ilosc sprzedanego cukru kg]]</f>
        <v>4.4000000000000004</v>
      </c>
      <c r="G1435" s="3"/>
    </row>
    <row r="1436" spans="1:7" x14ac:dyDescent="0.35">
      <c r="A1436" s="1">
        <v>40766</v>
      </c>
      <c r="B1436" s="2" t="s">
        <v>39</v>
      </c>
      <c r="C1436">
        <v>111</v>
      </c>
      <c r="D1436">
        <f>YEAR(cukier[[#This Row],[data]])</f>
        <v>2011</v>
      </c>
      <c r="E1436" s="3">
        <f>VLOOKUP(D1436, cennik__25[#All], 2, 0)</f>
        <v>2.2000000000000002</v>
      </c>
      <c r="F1436" s="3">
        <f>cukier[[#This Row],[cena]]*cukier[[#This Row],[ilosc sprzedanego cukru kg]]</f>
        <v>244.20000000000002</v>
      </c>
      <c r="G1436" s="3"/>
    </row>
    <row r="1437" spans="1:7" x14ac:dyDescent="0.35">
      <c r="A1437" s="1">
        <v>40767</v>
      </c>
      <c r="B1437" s="2" t="s">
        <v>37</v>
      </c>
      <c r="C1437">
        <v>128</v>
      </c>
      <c r="D1437">
        <f>YEAR(cukier[[#This Row],[data]])</f>
        <v>2011</v>
      </c>
      <c r="E1437" s="3">
        <f>VLOOKUP(D1437, cennik__25[#All], 2, 0)</f>
        <v>2.2000000000000002</v>
      </c>
      <c r="F1437" s="3">
        <f>cukier[[#This Row],[cena]]*cukier[[#This Row],[ilosc sprzedanego cukru kg]]</f>
        <v>281.60000000000002</v>
      </c>
      <c r="G1437" s="3"/>
    </row>
    <row r="1438" spans="1:7" x14ac:dyDescent="0.35">
      <c r="A1438" s="1">
        <v>40768</v>
      </c>
      <c r="B1438" s="2" t="s">
        <v>112</v>
      </c>
      <c r="C1438">
        <v>7</v>
      </c>
      <c r="D1438">
        <f>YEAR(cukier[[#This Row],[data]])</f>
        <v>2011</v>
      </c>
      <c r="E1438" s="3">
        <f>VLOOKUP(D1438, cennik__25[#All], 2, 0)</f>
        <v>2.2000000000000002</v>
      </c>
      <c r="F1438" s="3">
        <f>cukier[[#This Row],[cena]]*cukier[[#This Row],[ilosc sprzedanego cukru kg]]</f>
        <v>15.400000000000002</v>
      </c>
      <c r="G1438" s="3"/>
    </row>
    <row r="1439" spans="1:7" x14ac:dyDescent="0.35">
      <c r="A1439" s="1">
        <v>40768</v>
      </c>
      <c r="B1439" s="2" t="s">
        <v>11</v>
      </c>
      <c r="C1439">
        <v>211</v>
      </c>
      <c r="D1439">
        <f>YEAR(cukier[[#This Row],[data]])</f>
        <v>2011</v>
      </c>
      <c r="E1439" s="3">
        <f>VLOOKUP(D1439, cennik__25[#All], 2, 0)</f>
        <v>2.2000000000000002</v>
      </c>
      <c r="F1439" s="3">
        <f>cukier[[#This Row],[cena]]*cukier[[#This Row],[ilosc sprzedanego cukru kg]]</f>
        <v>464.20000000000005</v>
      </c>
      <c r="G1439" s="3"/>
    </row>
    <row r="1440" spans="1:7" x14ac:dyDescent="0.35">
      <c r="A1440" s="1">
        <v>40768</v>
      </c>
      <c r="B1440" s="2" t="s">
        <v>8</v>
      </c>
      <c r="C1440">
        <v>184</v>
      </c>
      <c r="D1440">
        <f>YEAR(cukier[[#This Row],[data]])</f>
        <v>2011</v>
      </c>
      <c r="E1440" s="3">
        <f>VLOOKUP(D1440, cennik__25[#All], 2, 0)</f>
        <v>2.2000000000000002</v>
      </c>
      <c r="F1440" s="3">
        <f>cukier[[#This Row],[cena]]*cukier[[#This Row],[ilosc sprzedanego cukru kg]]</f>
        <v>404.8</v>
      </c>
      <c r="G1440" s="3"/>
    </row>
    <row r="1441" spans="1:7" x14ac:dyDescent="0.35">
      <c r="A1441" s="1">
        <v>40771</v>
      </c>
      <c r="B1441" s="2" t="s">
        <v>16</v>
      </c>
      <c r="C1441">
        <v>450</v>
      </c>
      <c r="D1441">
        <f>YEAR(cukier[[#This Row],[data]])</f>
        <v>2011</v>
      </c>
      <c r="E1441" s="3">
        <f>VLOOKUP(D1441, cennik__25[#All], 2, 0)</f>
        <v>2.2000000000000002</v>
      </c>
      <c r="F1441" s="3">
        <f>cukier[[#This Row],[cena]]*cukier[[#This Row],[ilosc sprzedanego cukru kg]]</f>
        <v>990.00000000000011</v>
      </c>
      <c r="G1441" s="3"/>
    </row>
    <row r="1442" spans="1:7" x14ac:dyDescent="0.35">
      <c r="A1442" s="1">
        <v>40771</v>
      </c>
      <c r="B1442" s="2" t="s">
        <v>122</v>
      </c>
      <c r="C1442">
        <v>140</v>
      </c>
      <c r="D1442">
        <f>YEAR(cukier[[#This Row],[data]])</f>
        <v>2011</v>
      </c>
      <c r="E1442" s="3">
        <f>VLOOKUP(D1442, cennik__25[#All], 2, 0)</f>
        <v>2.2000000000000002</v>
      </c>
      <c r="F1442" s="3">
        <f>cukier[[#This Row],[cena]]*cukier[[#This Row],[ilosc sprzedanego cukru kg]]</f>
        <v>308</v>
      </c>
      <c r="G1442" s="3"/>
    </row>
    <row r="1443" spans="1:7" x14ac:dyDescent="0.35">
      <c r="A1443" s="1">
        <v>40775</v>
      </c>
      <c r="B1443" s="2" t="s">
        <v>10</v>
      </c>
      <c r="C1443">
        <v>52</v>
      </c>
      <c r="D1443">
        <f>YEAR(cukier[[#This Row],[data]])</f>
        <v>2011</v>
      </c>
      <c r="E1443" s="3">
        <f>VLOOKUP(D1443, cennik__25[#All], 2, 0)</f>
        <v>2.2000000000000002</v>
      </c>
      <c r="F1443" s="3">
        <f>cukier[[#This Row],[cena]]*cukier[[#This Row],[ilosc sprzedanego cukru kg]]</f>
        <v>114.4</v>
      </c>
      <c r="G1443" s="3"/>
    </row>
    <row r="1444" spans="1:7" x14ac:dyDescent="0.35">
      <c r="A1444" s="1">
        <v>40777</v>
      </c>
      <c r="B1444" s="2" t="s">
        <v>183</v>
      </c>
      <c r="C1444">
        <v>2</v>
      </c>
      <c r="D1444">
        <f>YEAR(cukier[[#This Row],[data]])</f>
        <v>2011</v>
      </c>
      <c r="E1444" s="3">
        <f>VLOOKUP(D1444, cennik__25[#All], 2, 0)</f>
        <v>2.2000000000000002</v>
      </c>
      <c r="F1444" s="3">
        <f>cukier[[#This Row],[cena]]*cukier[[#This Row],[ilosc sprzedanego cukru kg]]</f>
        <v>4.4000000000000004</v>
      </c>
      <c r="G1444" s="3"/>
    </row>
    <row r="1445" spans="1:7" x14ac:dyDescent="0.35">
      <c r="A1445" s="1">
        <v>40777</v>
      </c>
      <c r="B1445" s="2" t="s">
        <v>98</v>
      </c>
      <c r="C1445">
        <v>13</v>
      </c>
      <c r="D1445">
        <f>YEAR(cukier[[#This Row],[data]])</f>
        <v>2011</v>
      </c>
      <c r="E1445" s="3">
        <f>VLOOKUP(D1445, cennik__25[#All], 2, 0)</f>
        <v>2.2000000000000002</v>
      </c>
      <c r="F1445" s="3">
        <f>cukier[[#This Row],[cena]]*cukier[[#This Row],[ilosc sprzedanego cukru kg]]</f>
        <v>28.6</v>
      </c>
      <c r="G1445" s="3"/>
    </row>
    <row r="1446" spans="1:7" x14ac:dyDescent="0.35">
      <c r="A1446" s="1">
        <v>40777</v>
      </c>
      <c r="B1446" s="2" t="s">
        <v>39</v>
      </c>
      <c r="C1446">
        <v>73</v>
      </c>
      <c r="D1446">
        <f>YEAR(cukier[[#This Row],[data]])</f>
        <v>2011</v>
      </c>
      <c r="E1446" s="3">
        <f>VLOOKUP(D1446, cennik__25[#All], 2, 0)</f>
        <v>2.2000000000000002</v>
      </c>
      <c r="F1446" s="3">
        <f>cukier[[#This Row],[cena]]*cukier[[#This Row],[ilosc sprzedanego cukru kg]]</f>
        <v>160.60000000000002</v>
      </c>
      <c r="G1446" s="3"/>
    </row>
    <row r="1447" spans="1:7" x14ac:dyDescent="0.35">
      <c r="A1447" s="1">
        <v>40781</v>
      </c>
      <c r="B1447" s="2" t="s">
        <v>20</v>
      </c>
      <c r="C1447">
        <v>123</v>
      </c>
      <c r="D1447">
        <f>YEAR(cukier[[#This Row],[data]])</f>
        <v>2011</v>
      </c>
      <c r="E1447" s="3">
        <f>VLOOKUP(D1447, cennik__25[#All], 2, 0)</f>
        <v>2.2000000000000002</v>
      </c>
      <c r="F1447" s="3">
        <f>cukier[[#This Row],[cena]]*cukier[[#This Row],[ilosc sprzedanego cukru kg]]</f>
        <v>270.60000000000002</v>
      </c>
      <c r="G1447" s="3"/>
    </row>
    <row r="1448" spans="1:7" x14ac:dyDescent="0.35">
      <c r="A1448" s="1">
        <v>40783</v>
      </c>
      <c r="B1448" s="2" t="s">
        <v>70</v>
      </c>
      <c r="C1448">
        <v>3</v>
      </c>
      <c r="D1448">
        <f>YEAR(cukier[[#This Row],[data]])</f>
        <v>2011</v>
      </c>
      <c r="E1448" s="3">
        <f>VLOOKUP(D1448, cennik__25[#All], 2, 0)</f>
        <v>2.2000000000000002</v>
      </c>
      <c r="F1448" s="3">
        <f>cukier[[#This Row],[cena]]*cukier[[#This Row],[ilosc sprzedanego cukru kg]]</f>
        <v>6.6000000000000005</v>
      </c>
      <c r="G1448" s="3"/>
    </row>
    <row r="1449" spans="1:7" x14ac:dyDescent="0.35">
      <c r="A1449" s="1">
        <v>40784</v>
      </c>
      <c r="B1449" s="2" t="s">
        <v>14</v>
      </c>
      <c r="C1449">
        <v>93</v>
      </c>
      <c r="D1449">
        <f>YEAR(cukier[[#This Row],[data]])</f>
        <v>2011</v>
      </c>
      <c r="E1449" s="3">
        <f>VLOOKUP(D1449, cennik__25[#All], 2, 0)</f>
        <v>2.2000000000000002</v>
      </c>
      <c r="F1449" s="3">
        <f>cukier[[#This Row],[cena]]*cukier[[#This Row],[ilosc sprzedanego cukru kg]]</f>
        <v>204.60000000000002</v>
      </c>
      <c r="G1449" s="3"/>
    </row>
    <row r="1450" spans="1:7" x14ac:dyDescent="0.35">
      <c r="A1450" s="1">
        <v>40789</v>
      </c>
      <c r="B1450" s="2" t="s">
        <v>26</v>
      </c>
      <c r="C1450">
        <v>310</v>
      </c>
      <c r="D1450">
        <f>YEAR(cukier[[#This Row],[data]])</f>
        <v>2011</v>
      </c>
      <c r="E1450" s="3">
        <f>VLOOKUP(D1450, cennik__25[#All], 2, 0)</f>
        <v>2.2000000000000002</v>
      </c>
      <c r="F1450" s="3">
        <f>cukier[[#This Row],[cena]]*cukier[[#This Row],[ilosc sprzedanego cukru kg]]</f>
        <v>682</v>
      </c>
      <c r="G1450" s="3"/>
    </row>
    <row r="1451" spans="1:7" x14ac:dyDescent="0.35">
      <c r="A1451" s="1">
        <v>40789</v>
      </c>
      <c r="B1451" s="2" t="s">
        <v>8</v>
      </c>
      <c r="C1451">
        <v>77</v>
      </c>
      <c r="D1451">
        <f>YEAR(cukier[[#This Row],[data]])</f>
        <v>2011</v>
      </c>
      <c r="E1451" s="3">
        <f>VLOOKUP(D1451, cennik__25[#All], 2, 0)</f>
        <v>2.2000000000000002</v>
      </c>
      <c r="F1451" s="3">
        <f>cukier[[#This Row],[cena]]*cukier[[#This Row],[ilosc sprzedanego cukru kg]]</f>
        <v>169.4</v>
      </c>
      <c r="G1451" s="3"/>
    </row>
    <row r="1452" spans="1:7" x14ac:dyDescent="0.35">
      <c r="A1452" s="1">
        <v>40793</v>
      </c>
      <c r="B1452" s="2" t="s">
        <v>12</v>
      </c>
      <c r="C1452">
        <v>21</v>
      </c>
      <c r="D1452">
        <f>YEAR(cukier[[#This Row],[data]])</f>
        <v>2011</v>
      </c>
      <c r="E1452" s="3">
        <f>VLOOKUP(D1452, cennik__25[#All], 2, 0)</f>
        <v>2.2000000000000002</v>
      </c>
      <c r="F1452" s="3">
        <f>cukier[[#This Row],[cena]]*cukier[[#This Row],[ilosc sprzedanego cukru kg]]</f>
        <v>46.2</v>
      </c>
      <c r="G1452" s="3"/>
    </row>
    <row r="1453" spans="1:7" x14ac:dyDescent="0.35">
      <c r="A1453" s="1">
        <v>40797</v>
      </c>
      <c r="B1453" s="2" t="s">
        <v>23</v>
      </c>
      <c r="C1453">
        <v>3</v>
      </c>
      <c r="D1453">
        <f>YEAR(cukier[[#This Row],[data]])</f>
        <v>2011</v>
      </c>
      <c r="E1453" s="3">
        <f>VLOOKUP(D1453, cennik__25[#All], 2, 0)</f>
        <v>2.2000000000000002</v>
      </c>
      <c r="F1453" s="3">
        <f>cukier[[#This Row],[cena]]*cukier[[#This Row],[ilosc sprzedanego cukru kg]]</f>
        <v>6.6000000000000005</v>
      </c>
      <c r="G1453" s="3"/>
    </row>
    <row r="1454" spans="1:7" x14ac:dyDescent="0.35">
      <c r="A1454" s="1">
        <v>40799</v>
      </c>
      <c r="B1454" s="2" t="s">
        <v>30</v>
      </c>
      <c r="C1454">
        <v>176</v>
      </c>
      <c r="D1454">
        <f>YEAR(cukier[[#This Row],[data]])</f>
        <v>2011</v>
      </c>
      <c r="E1454" s="3">
        <f>VLOOKUP(D1454, cennik__25[#All], 2, 0)</f>
        <v>2.2000000000000002</v>
      </c>
      <c r="F1454" s="3">
        <f>cukier[[#This Row],[cena]]*cukier[[#This Row],[ilosc sprzedanego cukru kg]]</f>
        <v>387.20000000000005</v>
      </c>
      <c r="G1454" s="3"/>
    </row>
    <row r="1455" spans="1:7" x14ac:dyDescent="0.35">
      <c r="A1455" s="1">
        <v>40799</v>
      </c>
      <c r="B1455" s="2" t="s">
        <v>15</v>
      </c>
      <c r="C1455">
        <v>20</v>
      </c>
      <c r="D1455">
        <f>YEAR(cukier[[#This Row],[data]])</f>
        <v>2011</v>
      </c>
      <c r="E1455" s="3">
        <f>VLOOKUP(D1455, cennik__25[#All], 2, 0)</f>
        <v>2.2000000000000002</v>
      </c>
      <c r="F1455" s="3">
        <f>cukier[[#This Row],[cena]]*cukier[[#This Row],[ilosc sprzedanego cukru kg]]</f>
        <v>44</v>
      </c>
      <c r="G1455" s="3"/>
    </row>
    <row r="1456" spans="1:7" x14ac:dyDescent="0.35">
      <c r="A1456" s="1">
        <v>40800</v>
      </c>
      <c r="B1456" s="2" t="s">
        <v>26</v>
      </c>
      <c r="C1456">
        <v>230</v>
      </c>
      <c r="D1456">
        <f>YEAR(cukier[[#This Row],[data]])</f>
        <v>2011</v>
      </c>
      <c r="E1456" s="3">
        <f>VLOOKUP(D1456, cennik__25[#All], 2, 0)</f>
        <v>2.2000000000000002</v>
      </c>
      <c r="F1456" s="3">
        <f>cukier[[#This Row],[cena]]*cukier[[#This Row],[ilosc sprzedanego cukru kg]]</f>
        <v>506.00000000000006</v>
      </c>
      <c r="G1456" s="3"/>
    </row>
    <row r="1457" spans="1:7" x14ac:dyDescent="0.35">
      <c r="A1457" s="1">
        <v>40800</v>
      </c>
      <c r="B1457" s="2" t="s">
        <v>157</v>
      </c>
      <c r="C1457">
        <v>10</v>
      </c>
      <c r="D1457">
        <f>YEAR(cukier[[#This Row],[data]])</f>
        <v>2011</v>
      </c>
      <c r="E1457" s="3">
        <f>VLOOKUP(D1457, cennik__25[#All], 2, 0)</f>
        <v>2.2000000000000002</v>
      </c>
      <c r="F1457" s="3">
        <f>cukier[[#This Row],[cena]]*cukier[[#This Row],[ilosc sprzedanego cukru kg]]</f>
        <v>22</v>
      </c>
      <c r="G1457" s="3"/>
    </row>
    <row r="1458" spans="1:7" x14ac:dyDescent="0.35">
      <c r="A1458" s="1">
        <v>40802</v>
      </c>
      <c r="B1458" s="2" t="s">
        <v>165</v>
      </c>
      <c r="C1458">
        <v>12</v>
      </c>
      <c r="D1458">
        <f>YEAR(cukier[[#This Row],[data]])</f>
        <v>2011</v>
      </c>
      <c r="E1458" s="3">
        <f>VLOOKUP(D1458, cennik__25[#All], 2, 0)</f>
        <v>2.2000000000000002</v>
      </c>
      <c r="F1458" s="3">
        <f>cukier[[#This Row],[cena]]*cukier[[#This Row],[ilosc sprzedanego cukru kg]]</f>
        <v>26.400000000000002</v>
      </c>
      <c r="G1458" s="3"/>
    </row>
    <row r="1459" spans="1:7" x14ac:dyDescent="0.35">
      <c r="A1459" s="1">
        <v>40802</v>
      </c>
      <c r="B1459" s="2" t="s">
        <v>154</v>
      </c>
      <c r="C1459">
        <v>11</v>
      </c>
      <c r="D1459">
        <f>YEAR(cukier[[#This Row],[data]])</f>
        <v>2011</v>
      </c>
      <c r="E1459" s="3">
        <f>VLOOKUP(D1459, cennik__25[#All], 2, 0)</f>
        <v>2.2000000000000002</v>
      </c>
      <c r="F1459" s="3">
        <f>cukier[[#This Row],[cena]]*cukier[[#This Row],[ilosc sprzedanego cukru kg]]</f>
        <v>24.200000000000003</v>
      </c>
      <c r="G1459" s="3"/>
    </row>
    <row r="1460" spans="1:7" x14ac:dyDescent="0.35">
      <c r="A1460" s="1">
        <v>40803</v>
      </c>
      <c r="B1460" s="2" t="s">
        <v>11</v>
      </c>
      <c r="C1460">
        <v>383</v>
      </c>
      <c r="D1460">
        <f>YEAR(cukier[[#This Row],[data]])</f>
        <v>2011</v>
      </c>
      <c r="E1460" s="3">
        <f>VLOOKUP(D1460, cennik__25[#All], 2, 0)</f>
        <v>2.2000000000000002</v>
      </c>
      <c r="F1460" s="3">
        <f>cukier[[#This Row],[cena]]*cukier[[#This Row],[ilosc sprzedanego cukru kg]]</f>
        <v>842.6</v>
      </c>
      <c r="G1460" s="3"/>
    </row>
    <row r="1461" spans="1:7" x14ac:dyDescent="0.35">
      <c r="A1461" s="1">
        <v>40807</v>
      </c>
      <c r="B1461" s="2" t="s">
        <v>104</v>
      </c>
      <c r="C1461">
        <v>249</v>
      </c>
      <c r="D1461">
        <f>YEAR(cukier[[#This Row],[data]])</f>
        <v>2011</v>
      </c>
      <c r="E1461" s="3">
        <f>VLOOKUP(D1461, cennik__25[#All], 2, 0)</f>
        <v>2.2000000000000002</v>
      </c>
      <c r="F1461" s="3">
        <f>cukier[[#This Row],[cena]]*cukier[[#This Row],[ilosc sprzedanego cukru kg]]</f>
        <v>547.80000000000007</v>
      </c>
      <c r="G1461" s="3"/>
    </row>
    <row r="1462" spans="1:7" x14ac:dyDescent="0.35">
      <c r="A1462" s="1">
        <v>40810</v>
      </c>
      <c r="B1462" s="2" t="s">
        <v>166</v>
      </c>
      <c r="C1462">
        <v>8</v>
      </c>
      <c r="D1462">
        <f>YEAR(cukier[[#This Row],[data]])</f>
        <v>2011</v>
      </c>
      <c r="E1462" s="3">
        <f>VLOOKUP(D1462, cennik__25[#All], 2, 0)</f>
        <v>2.2000000000000002</v>
      </c>
      <c r="F1462" s="3">
        <f>cukier[[#This Row],[cena]]*cukier[[#This Row],[ilosc sprzedanego cukru kg]]</f>
        <v>17.600000000000001</v>
      </c>
      <c r="G1462" s="3"/>
    </row>
    <row r="1463" spans="1:7" x14ac:dyDescent="0.35">
      <c r="A1463" s="1">
        <v>40812</v>
      </c>
      <c r="B1463" s="2" t="s">
        <v>32</v>
      </c>
      <c r="C1463">
        <v>42</v>
      </c>
      <c r="D1463">
        <f>YEAR(cukier[[#This Row],[data]])</f>
        <v>2011</v>
      </c>
      <c r="E1463" s="3">
        <f>VLOOKUP(D1463, cennik__25[#All], 2, 0)</f>
        <v>2.2000000000000002</v>
      </c>
      <c r="F1463" s="3">
        <f>cukier[[#This Row],[cena]]*cukier[[#This Row],[ilosc sprzedanego cukru kg]]</f>
        <v>92.4</v>
      </c>
      <c r="G1463" s="3"/>
    </row>
    <row r="1464" spans="1:7" x14ac:dyDescent="0.35">
      <c r="A1464" s="1">
        <v>40815</v>
      </c>
      <c r="B1464" s="2" t="s">
        <v>225</v>
      </c>
      <c r="C1464">
        <v>1</v>
      </c>
      <c r="D1464">
        <f>YEAR(cukier[[#This Row],[data]])</f>
        <v>2011</v>
      </c>
      <c r="E1464" s="3">
        <f>VLOOKUP(D1464, cennik__25[#All], 2, 0)</f>
        <v>2.2000000000000002</v>
      </c>
      <c r="F1464" s="3">
        <f>cukier[[#This Row],[cena]]*cukier[[#This Row],[ilosc sprzedanego cukru kg]]</f>
        <v>2.2000000000000002</v>
      </c>
      <c r="G1464" s="3"/>
    </row>
    <row r="1465" spans="1:7" x14ac:dyDescent="0.35">
      <c r="A1465" s="1">
        <v>40815</v>
      </c>
      <c r="B1465" s="2" t="s">
        <v>24</v>
      </c>
      <c r="C1465">
        <v>340</v>
      </c>
      <c r="D1465">
        <f>YEAR(cukier[[#This Row],[data]])</f>
        <v>2011</v>
      </c>
      <c r="E1465" s="3">
        <f>VLOOKUP(D1465, cennik__25[#All], 2, 0)</f>
        <v>2.2000000000000002</v>
      </c>
      <c r="F1465" s="3">
        <f>cukier[[#This Row],[cena]]*cukier[[#This Row],[ilosc sprzedanego cukru kg]]</f>
        <v>748.00000000000011</v>
      </c>
      <c r="G1465" s="3"/>
    </row>
    <row r="1466" spans="1:7" x14ac:dyDescent="0.35">
      <c r="A1466" s="1">
        <v>40817</v>
      </c>
      <c r="B1466" s="2" t="s">
        <v>19</v>
      </c>
      <c r="C1466">
        <v>394</v>
      </c>
      <c r="D1466">
        <f>YEAR(cukier[[#This Row],[data]])</f>
        <v>2011</v>
      </c>
      <c r="E1466" s="3">
        <f>VLOOKUP(D1466, cennik__25[#All], 2, 0)</f>
        <v>2.2000000000000002</v>
      </c>
      <c r="F1466" s="3">
        <f>cukier[[#This Row],[cena]]*cukier[[#This Row],[ilosc sprzedanego cukru kg]]</f>
        <v>866.80000000000007</v>
      </c>
      <c r="G1466" s="3"/>
    </row>
    <row r="1467" spans="1:7" x14ac:dyDescent="0.35">
      <c r="A1467" s="1">
        <v>40817</v>
      </c>
      <c r="B1467" s="2" t="s">
        <v>7</v>
      </c>
      <c r="C1467">
        <v>176</v>
      </c>
      <c r="D1467">
        <f>YEAR(cukier[[#This Row],[data]])</f>
        <v>2011</v>
      </c>
      <c r="E1467" s="3">
        <f>VLOOKUP(D1467, cennik__25[#All], 2, 0)</f>
        <v>2.2000000000000002</v>
      </c>
      <c r="F1467" s="3">
        <f>cukier[[#This Row],[cena]]*cukier[[#This Row],[ilosc sprzedanego cukru kg]]</f>
        <v>387.20000000000005</v>
      </c>
      <c r="G1467" s="3"/>
    </row>
    <row r="1468" spans="1:7" x14ac:dyDescent="0.35">
      <c r="A1468" s="1">
        <v>40818</v>
      </c>
      <c r="B1468" s="2" t="s">
        <v>30</v>
      </c>
      <c r="C1468">
        <v>181</v>
      </c>
      <c r="D1468">
        <f>YEAR(cukier[[#This Row],[data]])</f>
        <v>2011</v>
      </c>
      <c r="E1468" s="3">
        <f>VLOOKUP(D1468, cennik__25[#All], 2, 0)</f>
        <v>2.2000000000000002</v>
      </c>
      <c r="F1468" s="3">
        <f>cukier[[#This Row],[cena]]*cukier[[#This Row],[ilosc sprzedanego cukru kg]]</f>
        <v>398.20000000000005</v>
      </c>
      <c r="G1468" s="3"/>
    </row>
    <row r="1469" spans="1:7" x14ac:dyDescent="0.35">
      <c r="A1469" s="1">
        <v>40822</v>
      </c>
      <c r="B1469" s="2" t="s">
        <v>57</v>
      </c>
      <c r="C1469">
        <v>26</v>
      </c>
      <c r="D1469">
        <f>YEAR(cukier[[#This Row],[data]])</f>
        <v>2011</v>
      </c>
      <c r="E1469" s="3">
        <f>VLOOKUP(D1469, cennik__25[#All], 2, 0)</f>
        <v>2.2000000000000002</v>
      </c>
      <c r="F1469" s="3">
        <f>cukier[[#This Row],[cena]]*cukier[[#This Row],[ilosc sprzedanego cukru kg]]</f>
        <v>57.2</v>
      </c>
      <c r="G1469" s="3"/>
    </row>
    <row r="1470" spans="1:7" x14ac:dyDescent="0.35">
      <c r="A1470" s="1">
        <v>40826</v>
      </c>
      <c r="B1470" s="2" t="s">
        <v>27</v>
      </c>
      <c r="C1470">
        <v>73</v>
      </c>
      <c r="D1470">
        <f>YEAR(cukier[[#This Row],[data]])</f>
        <v>2011</v>
      </c>
      <c r="E1470" s="3">
        <f>VLOOKUP(D1470, cennik__25[#All], 2, 0)</f>
        <v>2.2000000000000002</v>
      </c>
      <c r="F1470" s="3">
        <f>cukier[[#This Row],[cena]]*cukier[[#This Row],[ilosc sprzedanego cukru kg]]</f>
        <v>160.60000000000002</v>
      </c>
      <c r="G1470" s="3"/>
    </row>
    <row r="1471" spans="1:7" x14ac:dyDescent="0.35">
      <c r="A1471" s="1">
        <v>40830</v>
      </c>
      <c r="B1471" s="2" t="s">
        <v>52</v>
      </c>
      <c r="C1471">
        <v>274</v>
      </c>
      <c r="D1471">
        <f>YEAR(cukier[[#This Row],[data]])</f>
        <v>2011</v>
      </c>
      <c r="E1471" s="3">
        <f>VLOOKUP(D1471, cennik__25[#All], 2, 0)</f>
        <v>2.2000000000000002</v>
      </c>
      <c r="F1471" s="3">
        <f>cukier[[#This Row],[cena]]*cukier[[#This Row],[ilosc sprzedanego cukru kg]]</f>
        <v>602.80000000000007</v>
      </c>
      <c r="G1471" s="3"/>
    </row>
    <row r="1472" spans="1:7" x14ac:dyDescent="0.35">
      <c r="A1472" s="1">
        <v>40833</v>
      </c>
      <c r="B1472" s="2" t="s">
        <v>214</v>
      </c>
      <c r="C1472">
        <v>8</v>
      </c>
      <c r="D1472">
        <f>YEAR(cukier[[#This Row],[data]])</f>
        <v>2011</v>
      </c>
      <c r="E1472" s="3">
        <f>VLOOKUP(D1472, cennik__25[#All], 2, 0)</f>
        <v>2.2000000000000002</v>
      </c>
      <c r="F1472" s="3">
        <f>cukier[[#This Row],[cena]]*cukier[[#This Row],[ilosc sprzedanego cukru kg]]</f>
        <v>17.600000000000001</v>
      </c>
      <c r="G1472" s="3"/>
    </row>
    <row r="1473" spans="1:7" x14ac:dyDescent="0.35">
      <c r="A1473" s="1">
        <v>40833</v>
      </c>
      <c r="B1473" s="2" t="s">
        <v>23</v>
      </c>
      <c r="C1473">
        <v>12</v>
      </c>
      <c r="D1473">
        <f>YEAR(cukier[[#This Row],[data]])</f>
        <v>2011</v>
      </c>
      <c r="E1473" s="3">
        <f>VLOOKUP(D1473, cennik__25[#All], 2, 0)</f>
        <v>2.2000000000000002</v>
      </c>
      <c r="F1473" s="3">
        <f>cukier[[#This Row],[cena]]*cukier[[#This Row],[ilosc sprzedanego cukru kg]]</f>
        <v>26.400000000000002</v>
      </c>
      <c r="G1473" s="3"/>
    </row>
    <row r="1474" spans="1:7" x14ac:dyDescent="0.35">
      <c r="A1474" s="1">
        <v>40837</v>
      </c>
      <c r="B1474" s="2" t="s">
        <v>52</v>
      </c>
      <c r="C1474">
        <v>496</v>
      </c>
      <c r="D1474">
        <f>YEAR(cukier[[#This Row],[data]])</f>
        <v>2011</v>
      </c>
      <c r="E1474" s="3">
        <f>VLOOKUP(D1474, cennik__25[#All], 2, 0)</f>
        <v>2.2000000000000002</v>
      </c>
      <c r="F1474" s="3">
        <f>cukier[[#This Row],[cena]]*cukier[[#This Row],[ilosc sprzedanego cukru kg]]</f>
        <v>1091.2</v>
      </c>
      <c r="G1474" s="3"/>
    </row>
    <row r="1475" spans="1:7" x14ac:dyDescent="0.35">
      <c r="A1475" s="1">
        <v>40838</v>
      </c>
      <c r="B1475" s="2" t="s">
        <v>186</v>
      </c>
      <c r="C1475">
        <v>5</v>
      </c>
      <c r="D1475">
        <f>YEAR(cukier[[#This Row],[data]])</f>
        <v>2011</v>
      </c>
      <c r="E1475" s="3">
        <f>VLOOKUP(D1475, cennik__25[#All], 2, 0)</f>
        <v>2.2000000000000002</v>
      </c>
      <c r="F1475" s="3">
        <f>cukier[[#This Row],[cena]]*cukier[[#This Row],[ilosc sprzedanego cukru kg]]</f>
        <v>11</v>
      </c>
      <c r="G1475" s="3"/>
    </row>
    <row r="1476" spans="1:7" x14ac:dyDescent="0.35">
      <c r="A1476" s="1">
        <v>40839</v>
      </c>
      <c r="B1476" s="2" t="s">
        <v>77</v>
      </c>
      <c r="C1476">
        <v>2</v>
      </c>
      <c r="D1476">
        <f>YEAR(cukier[[#This Row],[data]])</f>
        <v>2011</v>
      </c>
      <c r="E1476" s="3">
        <f>VLOOKUP(D1476, cennik__25[#All], 2, 0)</f>
        <v>2.2000000000000002</v>
      </c>
      <c r="F1476" s="3">
        <f>cukier[[#This Row],[cena]]*cukier[[#This Row],[ilosc sprzedanego cukru kg]]</f>
        <v>4.4000000000000004</v>
      </c>
      <c r="G1476" s="3"/>
    </row>
    <row r="1477" spans="1:7" x14ac:dyDescent="0.35">
      <c r="A1477" s="1">
        <v>40839</v>
      </c>
      <c r="B1477" s="2" t="s">
        <v>68</v>
      </c>
      <c r="C1477">
        <v>77</v>
      </c>
      <c r="D1477">
        <f>YEAR(cukier[[#This Row],[data]])</f>
        <v>2011</v>
      </c>
      <c r="E1477" s="3">
        <f>VLOOKUP(D1477, cennik__25[#All], 2, 0)</f>
        <v>2.2000000000000002</v>
      </c>
      <c r="F1477" s="3">
        <f>cukier[[#This Row],[cena]]*cukier[[#This Row],[ilosc sprzedanego cukru kg]]</f>
        <v>169.4</v>
      </c>
      <c r="G1477" s="3"/>
    </row>
    <row r="1478" spans="1:7" x14ac:dyDescent="0.35">
      <c r="A1478" s="1">
        <v>40847</v>
      </c>
      <c r="B1478" s="2" t="s">
        <v>27</v>
      </c>
      <c r="C1478">
        <v>134</v>
      </c>
      <c r="D1478">
        <f>YEAR(cukier[[#This Row],[data]])</f>
        <v>2011</v>
      </c>
      <c r="E1478" s="3">
        <f>VLOOKUP(D1478, cennik__25[#All], 2, 0)</f>
        <v>2.2000000000000002</v>
      </c>
      <c r="F1478" s="3">
        <f>cukier[[#This Row],[cena]]*cukier[[#This Row],[ilosc sprzedanego cukru kg]]</f>
        <v>294.8</v>
      </c>
      <c r="G1478" s="3"/>
    </row>
    <row r="1479" spans="1:7" x14ac:dyDescent="0.35">
      <c r="A1479" s="1">
        <v>40848</v>
      </c>
      <c r="B1479" s="2" t="s">
        <v>199</v>
      </c>
      <c r="C1479">
        <v>4</v>
      </c>
      <c r="D1479">
        <f>YEAR(cukier[[#This Row],[data]])</f>
        <v>2011</v>
      </c>
      <c r="E1479" s="3">
        <f>VLOOKUP(D1479, cennik__25[#All], 2, 0)</f>
        <v>2.2000000000000002</v>
      </c>
      <c r="F1479" s="3">
        <f>cukier[[#This Row],[cena]]*cukier[[#This Row],[ilosc sprzedanego cukru kg]]</f>
        <v>8.8000000000000007</v>
      </c>
      <c r="G1479" s="3"/>
    </row>
    <row r="1480" spans="1:7" x14ac:dyDescent="0.35">
      <c r="A1480" s="1">
        <v>40850</v>
      </c>
      <c r="B1480" s="2" t="s">
        <v>57</v>
      </c>
      <c r="C1480">
        <v>46</v>
      </c>
      <c r="D1480">
        <f>YEAR(cukier[[#This Row],[data]])</f>
        <v>2011</v>
      </c>
      <c r="E1480" s="3">
        <f>VLOOKUP(D1480, cennik__25[#All], 2, 0)</f>
        <v>2.2000000000000002</v>
      </c>
      <c r="F1480" s="3">
        <f>cukier[[#This Row],[cena]]*cukier[[#This Row],[ilosc sprzedanego cukru kg]]</f>
        <v>101.2</v>
      </c>
      <c r="G1480" s="3"/>
    </row>
    <row r="1481" spans="1:7" x14ac:dyDescent="0.35">
      <c r="A1481" s="1">
        <v>40852</v>
      </c>
      <c r="B1481" s="2" t="s">
        <v>125</v>
      </c>
      <c r="C1481">
        <v>43</v>
      </c>
      <c r="D1481">
        <f>YEAR(cukier[[#This Row],[data]])</f>
        <v>2011</v>
      </c>
      <c r="E1481" s="3">
        <f>VLOOKUP(D1481, cennik__25[#All], 2, 0)</f>
        <v>2.2000000000000002</v>
      </c>
      <c r="F1481" s="3">
        <f>cukier[[#This Row],[cena]]*cukier[[#This Row],[ilosc sprzedanego cukru kg]]</f>
        <v>94.600000000000009</v>
      </c>
      <c r="G1481" s="3"/>
    </row>
    <row r="1482" spans="1:7" x14ac:dyDescent="0.35">
      <c r="A1482" s="1">
        <v>40855</v>
      </c>
      <c r="B1482" s="2" t="s">
        <v>23</v>
      </c>
      <c r="C1482">
        <v>2</v>
      </c>
      <c r="D1482">
        <f>YEAR(cukier[[#This Row],[data]])</f>
        <v>2011</v>
      </c>
      <c r="E1482" s="3">
        <f>VLOOKUP(D1482, cennik__25[#All], 2, 0)</f>
        <v>2.2000000000000002</v>
      </c>
      <c r="F1482" s="3">
        <f>cukier[[#This Row],[cena]]*cukier[[#This Row],[ilosc sprzedanego cukru kg]]</f>
        <v>4.4000000000000004</v>
      </c>
      <c r="G1482" s="3"/>
    </row>
    <row r="1483" spans="1:7" x14ac:dyDescent="0.35">
      <c r="A1483" s="1">
        <v>40857</v>
      </c>
      <c r="B1483" s="2" t="s">
        <v>21</v>
      </c>
      <c r="C1483">
        <v>100</v>
      </c>
      <c r="D1483">
        <f>YEAR(cukier[[#This Row],[data]])</f>
        <v>2011</v>
      </c>
      <c r="E1483" s="3">
        <f>VLOOKUP(D1483, cennik__25[#All], 2, 0)</f>
        <v>2.2000000000000002</v>
      </c>
      <c r="F1483" s="3">
        <f>cukier[[#This Row],[cena]]*cukier[[#This Row],[ilosc sprzedanego cukru kg]]</f>
        <v>220.00000000000003</v>
      </c>
      <c r="G1483" s="3"/>
    </row>
    <row r="1484" spans="1:7" x14ac:dyDescent="0.35">
      <c r="A1484" s="1">
        <v>40857</v>
      </c>
      <c r="B1484" s="2" t="s">
        <v>24</v>
      </c>
      <c r="C1484">
        <v>438</v>
      </c>
      <c r="D1484">
        <f>YEAR(cukier[[#This Row],[data]])</f>
        <v>2011</v>
      </c>
      <c r="E1484" s="3">
        <f>VLOOKUP(D1484, cennik__25[#All], 2, 0)</f>
        <v>2.2000000000000002</v>
      </c>
      <c r="F1484" s="3">
        <f>cukier[[#This Row],[cena]]*cukier[[#This Row],[ilosc sprzedanego cukru kg]]</f>
        <v>963.6</v>
      </c>
      <c r="G1484" s="3"/>
    </row>
    <row r="1485" spans="1:7" x14ac:dyDescent="0.35">
      <c r="A1485" s="1">
        <v>40859</v>
      </c>
      <c r="B1485" s="2" t="s">
        <v>28</v>
      </c>
      <c r="C1485">
        <v>69</v>
      </c>
      <c r="D1485">
        <f>YEAR(cukier[[#This Row],[data]])</f>
        <v>2011</v>
      </c>
      <c r="E1485" s="3">
        <f>VLOOKUP(D1485, cennik__25[#All], 2, 0)</f>
        <v>2.2000000000000002</v>
      </c>
      <c r="F1485" s="3">
        <f>cukier[[#This Row],[cena]]*cukier[[#This Row],[ilosc sprzedanego cukru kg]]</f>
        <v>151.80000000000001</v>
      </c>
      <c r="G1485" s="3"/>
    </row>
    <row r="1486" spans="1:7" x14ac:dyDescent="0.35">
      <c r="A1486" s="1">
        <v>40864</v>
      </c>
      <c r="B1486" s="2" t="s">
        <v>10</v>
      </c>
      <c r="C1486">
        <v>22</v>
      </c>
      <c r="D1486">
        <f>YEAR(cukier[[#This Row],[data]])</f>
        <v>2011</v>
      </c>
      <c r="E1486" s="3">
        <f>VLOOKUP(D1486, cennik__25[#All], 2, 0)</f>
        <v>2.2000000000000002</v>
      </c>
      <c r="F1486" s="3">
        <f>cukier[[#This Row],[cena]]*cukier[[#This Row],[ilosc sprzedanego cukru kg]]</f>
        <v>48.400000000000006</v>
      </c>
      <c r="G1486" s="3"/>
    </row>
    <row r="1487" spans="1:7" x14ac:dyDescent="0.35">
      <c r="A1487" s="1">
        <v>40865</v>
      </c>
      <c r="B1487" s="2" t="s">
        <v>57</v>
      </c>
      <c r="C1487">
        <v>130</v>
      </c>
      <c r="D1487">
        <f>YEAR(cukier[[#This Row],[data]])</f>
        <v>2011</v>
      </c>
      <c r="E1487" s="3">
        <f>VLOOKUP(D1487, cennik__25[#All], 2, 0)</f>
        <v>2.2000000000000002</v>
      </c>
      <c r="F1487" s="3">
        <f>cukier[[#This Row],[cena]]*cukier[[#This Row],[ilosc sprzedanego cukru kg]]</f>
        <v>286</v>
      </c>
      <c r="G1487" s="3"/>
    </row>
    <row r="1488" spans="1:7" x14ac:dyDescent="0.35">
      <c r="A1488" s="1">
        <v>40869</v>
      </c>
      <c r="B1488" s="2" t="s">
        <v>179</v>
      </c>
      <c r="C1488">
        <v>5</v>
      </c>
      <c r="D1488">
        <f>YEAR(cukier[[#This Row],[data]])</f>
        <v>2011</v>
      </c>
      <c r="E1488" s="3">
        <f>VLOOKUP(D1488, cennik__25[#All], 2, 0)</f>
        <v>2.2000000000000002</v>
      </c>
      <c r="F1488" s="3">
        <f>cukier[[#This Row],[cena]]*cukier[[#This Row],[ilosc sprzedanego cukru kg]]</f>
        <v>11</v>
      </c>
      <c r="G1488" s="3"/>
    </row>
    <row r="1489" spans="1:7" x14ac:dyDescent="0.35">
      <c r="A1489" s="1">
        <v>40872</v>
      </c>
      <c r="B1489" s="2" t="s">
        <v>60</v>
      </c>
      <c r="C1489">
        <v>62</v>
      </c>
      <c r="D1489">
        <f>YEAR(cukier[[#This Row],[data]])</f>
        <v>2011</v>
      </c>
      <c r="E1489" s="3">
        <f>VLOOKUP(D1489, cennik__25[#All], 2, 0)</f>
        <v>2.2000000000000002</v>
      </c>
      <c r="F1489" s="3">
        <f>cukier[[#This Row],[cena]]*cukier[[#This Row],[ilosc sprzedanego cukru kg]]</f>
        <v>136.4</v>
      </c>
      <c r="G1489" s="3"/>
    </row>
    <row r="1490" spans="1:7" x14ac:dyDescent="0.35">
      <c r="A1490" s="1">
        <v>40874</v>
      </c>
      <c r="B1490" s="2" t="s">
        <v>222</v>
      </c>
      <c r="C1490">
        <v>8</v>
      </c>
      <c r="D1490">
        <f>YEAR(cukier[[#This Row],[data]])</f>
        <v>2011</v>
      </c>
      <c r="E1490" s="3">
        <f>VLOOKUP(D1490, cennik__25[#All], 2, 0)</f>
        <v>2.2000000000000002</v>
      </c>
      <c r="F1490" s="3">
        <f>cukier[[#This Row],[cena]]*cukier[[#This Row],[ilosc sprzedanego cukru kg]]</f>
        <v>17.600000000000001</v>
      </c>
      <c r="G1490" s="3"/>
    </row>
    <row r="1491" spans="1:7" x14ac:dyDescent="0.35">
      <c r="A1491" s="1">
        <v>40876</v>
      </c>
      <c r="B1491" s="2" t="s">
        <v>58</v>
      </c>
      <c r="C1491">
        <v>18</v>
      </c>
      <c r="D1491">
        <f>YEAR(cukier[[#This Row],[data]])</f>
        <v>2011</v>
      </c>
      <c r="E1491" s="3">
        <f>VLOOKUP(D1491, cennik__25[#All], 2, 0)</f>
        <v>2.2000000000000002</v>
      </c>
      <c r="F1491" s="3">
        <f>cukier[[#This Row],[cena]]*cukier[[#This Row],[ilosc sprzedanego cukru kg]]</f>
        <v>39.6</v>
      </c>
      <c r="G1491" s="3"/>
    </row>
    <row r="1492" spans="1:7" x14ac:dyDescent="0.35">
      <c r="A1492" s="1">
        <v>40881</v>
      </c>
      <c r="B1492" s="2" t="s">
        <v>27</v>
      </c>
      <c r="C1492">
        <v>146</v>
      </c>
      <c r="D1492">
        <f>YEAR(cukier[[#This Row],[data]])</f>
        <v>2011</v>
      </c>
      <c r="E1492" s="3">
        <f>VLOOKUP(D1492, cennik__25[#All], 2, 0)</f>
        <v>2.2000000000000002</v>
      </c>
      <c r="F1492" s="3">
        <f>cukier[[#This Row],[cena]]*cukier[[#This Row],[ilosc sprzedanego cukru kg]]</f>
        <v>321.20000000000005</v>
      </c>
      <c r="G1492" s="3"/>
    </row>
    <row r="1493" spans="1:7" x14ac:dyDescent="0.35">
      <c r="A1493" s="1">
        <v>40881</v>
      </c>
      <c r="B1493" s="2" t="s">
        <v>120</v>
      </c>
      <c r="C1493">
        <v>5</v>
      </c>
      <c r="D1493">
        <f>YEAR(cukier[[#This Row],[data]])</f>
        <v>2011</v>
      </c>
      <c r="E1493" s="3">
        <f>VLOOKUP(D1493, cennik__25[#All], 2, 0)</f>
        <v>2.2000000000000002</v>
      </c>
      <c r="F1493" s="3">
        <f>cukier[[#This Row],[cena]]*cukier[[#This Row],[ilosc sprzedanego cukru kg]]</f>
        <v>11</v>
      </c>
      <c r="G1493" s="3"/>
    </row>
    <row r="1494" spans="1:7" x14ac:dyDescent="0.35">
      <c r="A1494" s="1">
        <v>40889</v>
      </c>
      <c r="B1494" s="2" t="s">
        <v>21</v>
      </c>
      <c r="C1494">
        <v>20</v>
      </c>
      <c r="D1494">
        <f>YEAR(cukier[[#This Row],[data]])</f>
        <v>2011</v>
      </c>
      <c r="E1494" s="3">
        <f>VLOOKUP(D1494, cennik__25[#All], 2, 0)</f>
        <v>2.2000000000000002</v>
      </c>
      <c r="F1494" s="3">
        <f>cukier[[#This Row],[cena]]*cukier[[#This Row],[ilosc sprzedanego cukru kg]]</f>
        <v>44</v>
      </c>
      <c r="G1494" s="3"/>
    </row>
    <row r="1495" spans="1:7" x14ac:dyDescent="0.35">
      <c r="A1495" s="1">
        <v>40889</v>
      </c>
      <c r="B1495" s="2" t="s">
        <v>24</v>
      </c>
      <c r="C1495">
        <v>153</v>
      </c>
      <c r="D1495">
        <f>YEAR(cukier[[#This Row],[data]])</f>
        <v>2011</v>
      </c>
      <c r="E1495" s="3">
        <f>VLOOKUP(D1495, cennik__25[#All], 2, 0)</f>
        <v>2.2000000000000002</v>
      </c>
      <c r="F1495" s="3">
        <f>cukier[[#This Row],[cena]]*cukier[[#This Row],[ilosc sprzedanego cukru kg]]</f>
        <v>336.6</v>
      </c>
      <c r="G1495" s="3"/>
    </row>
    <row r="1496" spans="1:7" x14ac:dyDescent="0.35">
      <c r="A1496" s="1">
        <v>40890</v>
      </c>
      <c r="B1496" s="2" t="s">
        <v>47</v>
      </c>
      <c r="C1496">
        <v>227</v>
      </c>
      <c r="D1496">
        <f>YEAR(cukier[[#This Row],[data]])</f>
        <v>2011</v>
      </c>
      <c r="E1496" s="3">
        <f>VLOOKUP(D1496, cennik__25[#All], 2, 0)</f>
        <v>2.2000000000000002</v>
      </c>
      <c r="F1496" s="3">
        <f>cukier[[#This Row],[cena]]*cukier[[#This Row],[ilosc sprzedanego cukru kg]]</f>
        <v>499.40000000000003</v>
      </c>
      <c r="G1496" s="3"/>
    </row>
    <row r="1497" spans="1:7" x14ac:dyDescent="0.35">
      <c r="A1497" s="1">
        <v>40891</v>
      </c>
      <c r="B1497" s="2" t="s">
        <v>14</v>
      </c>
      <c r="C1497">
        <v>52</v>
      </c>
      <c r="D1497">
        <f>YEAR(cukier[[#This Row],[data]])</f>
        <v>2011</v>
      </c>
      <c r="E1497" s="3">
        <f>VLOOKUP(D1497, cennik__25[#All], 2, 0)</f>
        <v>2.2000000000000002</v>
      </c>
      <c r="F1497" s="3">
        <f>cukier[[#This Row],[cena]]*cukier[[#This Row],[ilosc sprzedanego cukru kg]]</f>
        <v>114.4</v>
      </c>
      <c r="G1497" s="3"/>
    </row>
    <row r="1498" spans="1:7" x14ac:dyDescent="0.35">
      <c r="A1498" s="1">
        <v>40892</v>
      </c>
      <c r="B1498" s="2" t="s">
        <v>8</v>
      </c>
      <c r="C1498">
        <v>108</v>
      </c>
      <c r="D1498">
        <f>YEAR(cukier[[#This Row],[data]])</f>
        <v>2011</v>
      </c>
      <c r="E1498" s="3">
        <f>VLOOKUP(D1498, cennik__25[#All], 2, 0)</f>
        <v>2.2000000000000002</v>
      </c>
      <c r="F1498" s="3">
        <f>cukier[[#This Row],[cena]]*cukier[[#This Row],[ilosc sprzedanego cukru kg]]</f>
        <v>237.60000000000002</v>
      </c>
      <c r="G1498" s="3"/>
    </row>
    <row r="1499" spans="1:7" x14ac:dyDescent="0.35">
      <c r="A1499" s="1">
        <v>40895</v>
      </c>
      <c r="B1499" s="2" t="s">
        <v>26</v>
      </c>
      <c r="C1499">
        <v>236</v>
      </c>
      <c r="D1499">
        <f>YEAR(cukier[[#This Row],[data]])</f>
        <v>2011</v>
      </c>
      <c r="E1499" s="3">
        <f>VLOOKUP(D1499, cennik__25[#All], 2, 0)</f>
        <v>2.2000000000000002</v>
      </c>
      <c r="F1499" s="3">
        <f>cukier[[#This Row],[cena]]*cukier[[#This Row],[ilosc sprzedanego cukru kg]]</f>
        <v>519.20000000000005</v>
      </c>
      <c r="G1499" s="3"/>
    </row>
    <row r="1500" spans="1:7" x14ac:dyDescent="0.35">
      <c r="A1500" s="1">
        <v>40897</v>
      </c>
      <c r="B1500" s="2" t="s">
        <v>32</v>
      </c>
      <c r="C1500">
        <v>125</v>
      </c>
      <c r="D1500">
        <f>YEAR(cukier[[#This Row],[data]])</f>
        <v>2011</v>
      </c>
      <c r="E1500" s="3">
        <f>VLOOKUP(D1500, cennik__25[#All], 2, 0)</f>
        <v>2.2000000000000002</v>
      </c>
      <c r="F1500" s="3">
        <f>cukier[[#This Row],[cena]]*cukier[[#This Row],[ilosc sprzedanego cukru kg]]</f>
        <v>275</v>
      </c>
      <c r="G1500" s="3"/>
    </row>
    <row r="1501" spans="1:7" x14ac:dyDescent="0.35">
      <c r="A1501" s="1">
        <v>40898</v>
      </c>
      <c r="B1501" s="2" t="s">
        <v>12</v>
      </c>
      <c r="C1501">
        <v>183</v>
      </c>
      <c r="D1501">
        <f>YEAR(cukier[[#This Row],[data]])</f>
        <v>2011</v>
      </c>
      <c r="E1501" s="3">
        <f>VLOOKUP(D1501, cennik__25[#All], 2, 0)</f>
        <v>2.2000000000000002</v>
      </c>
      <c r="F1501" s="3">
        <f>cukier[[#This Row],[cena]]*cukier[[#This Row],[ilosc sprzedanego cukru kg]]</f>
        <v>402.6</v>
      </c>
      <c r="G1501" s="3"/>
    </row>
    <row r="1502" spans="1:7" x14ac:dyDescent="0.35">
      <c r="A1502" s="1">
        <v>40899</v>
      </c>
      <c r="B1502" s="2" t="s">
        <v>10</v>
      </c>
      <c r="C1502">
        <v>130</v>
      </c>
      <c r="D1502">
        <f>YEAR(cukier[[#This Row],[data]])</f>
        <v>2011</v>
      </c>
      <c r="E1502" s="3">
        <f>VLOOKUP(D1502, cennik__25[#All], 2, 0)</f>
        <v>2.2000000000000002</v>
      </c>
      <c r="F1502" s="3">
        <f>cukier[[#This Row],[cena]]*cukier[[#This Row],[ilosc sprzedanego cukru kg]]</f>
        <v>286</v>
      </c>
      <c r="G1502" s="3"/>
    </row>
    <row r="1503" spans="1:7" x14ac:dyDescent="0.35">
      <c r="A1503" s="1">
        <v>40899</v>
      </c>
      <c r="B1503" s="2" t="s">
        <v>226</v>
      </c>
      <c r="C1503">
        <v>4</v>
      </c>
      <c r="D1503">
        <f>YEAR(cukier[[#This Row],[data]])</f>
        <v>2011</v>
      </c>
      <c r="E1503" s="3">
        <f>VLOOKUP(D1503, cennik__25[#All], 2, 0)</f>
        <v>2.2000000000000002</v>
      </c>
      <c r="F1503" s="3">
        <f>cukier[[#This Row],[cena]]*cukier[[#This Row],[ilosc sprzedanego cukru kg]]</f>
        <v>8.8000000000000007</v>
      </c>
      <c r="G1503" s="3"/>
    </row>
    <row r="1504" spans="1:7" x14ac:dyDescent="0.35">
      <c r="A1504" s="1">
        <v>40900</v>
      </c>
      <c r="B1504" s="2" t="s">
        <v>227</v>
      </c>
      <c r="C1504">
        <v>3</v>
      </c>
      <c r="D1504">
        <f>YEAR(cukier[[#This Row],[data]])</f>
        <v>2011</v>
      </c>
      <c r="E1504" s="3">
        <f>VLOOKUP(D1504, cennik__25[#All], 2, 0)</f>
        <v>2.2000000000000002</v>
      </c>
      <c r="F1504" s="3">
        <f>cukier[[#This Row],[cena]]*cukier[[#This Row],[ilosc sprzedanego cukru kg]]</f>
        <v>6.6000000000000005</v>
      </c>
      <c r="G1504" s="3"/>
    </row>
    <row r="1505" spans="1:7" x14ac:dyDescent="0.35">
      <c r="A1505" s="1">
        <v>40901</v>
      </c>
      <c r="B1505" s="2" t="s">
        <v>228</v>
      </c>
      <c r="C1505">
        <v>16</v>
      </c>
      <c r="D1505">
        <f>YEAR(cukier[[#This Row],[data]])</f>
        <v>2011</v>
      </c>
      <c r="E1505" s="3">
        <f>VLOOKUP(D1505, cennik__25[#All], 2, 0)</f>
        <v>2.2000000000000002</v>
      </c>
      <c r="F1505" s="3">
        <f>cukier[[#This Row],[cena]]*cukier[[#This Row],[ilosc sprzedanego cukru kg]]</f>
        <v>35.200000000000003</v>
      </c>
      <c r="G1505" s="3"/>
    </row>
    <row r="1506" spans="1:7" x14ac:dyDescent="0.35">
      <c r="A1506" s="1">
        <v>40903</v>
      </c>
      <c r="B1506" s="2" t="s">
        <v>8</v>
      </c>
      <c r="C1506">
        <v>197</v>
      </c>
      <c r="D1506">
        <f>YEAR(cukier[[#This Row],[data]])</f>
        <v>2011</v>
      </c>
      <c r="E1506" s="3">
        <f>VLOOKUP(D1506, cennik__25[#All], 2, 0)</f>
        <v>2.2000000000000002</v>
      </c>
      <c r="F1506" s="3">
        <f>cukier[[#This Row],[cena]]*cukier[[#This Row],[ilosc sprzedanego cukru kg]]</f>
        <v>433.40000000000003</v>
      </c>
      <c r="G1506" s="3"/>
    </row>
    <row r="1507" spans="1:7" x14ac:dyDescent="0.35">
      <c r="A1507" s="1">
        <v>40903</v>
      </c>
      <c r="B1507" s="2" t="s">
        <v>154</v>
      </c>
      <c r="C1507">
        <v>4</v>
      </c>
      <c r="D1507">
        <f>YEAR(cukier[[#This Row],[data]])</f>
        <v>2011</v>
      </c>
      <c r="E1507" s="3">
        <f>VLOOKUP(D1507, cennik__25[#All], 2, 0)</f>
        <v>2.2000000000000002</v>
      </c>
      <c r="F1507" s="3">
        <f>cukier[[#This Row],[cena]]*cukier[[#This Row],[ilosc sprzedanego cukru kg]]</f>
        <v>8.8000000000000007</v>
      </c>
      <c r="G1507" s="3"/>
    </row>
    <row r="1508" spans="1:7" x14ac:dyDescent="0.35">
      <c r="A1508" s="1">
        <v>40904</v>
      </c>
      <c r="B1508" s="2" t="s">
        <v>54</v>
      </c>
      <c r="C1508">
        <v>57</v>
      </c>
      <c r="D1508">
        <f>YEAR(cukier[[#This Row],[data]])</f>
        <v>2011</v>
      </c>
      <c r="E1508" s="3">
        <f>VLOOKUP(D1508, cennik__25[#All], 2, 0)</f>
        <v>2.2000000000000002</v>
      </c>
      <c r="F1508" s="3">
        <f>cukier[[#This Row],[cena]]*cukier[[#This Row],[ilosc sprzedanego cukru kg]]</f>
        <v>125.4</v>
      </c>
      <c r="G1508" s="3"/>
    </row>
    <row r="1509" spans="1:7" x14ac:dyDescent="0.35">
      <c r="A1509" s="1">
        <v>40906</v>
      </c>
      <c r="B1509" s="2" t="s">
        <v>94</v>
      </c>
      <c r="C1509">
        <v>16</v>
      </c>
      <c r="D1509">
        <f>YEAR(cukier[[#This Row],[data]])</f>
        <v>2011</v>
      </c>
      <c r="E1509" s="3">
        <f>VLOOKUP(D1509, cennik__25[#All], 2, 0)</f>
        <v>2.2000000000000002</v>
      </c>
      <c r="F1509" s="3">
        <f>cukier[[#This Row],[cena]]*cukier[[#This Row],[ilosc sprzedanego cukru kg]]</f>
        <v>35.200000000000003</v>
      </c>
      <c r="G1509" s="3"/>
    </row>
    <row r="1510" spans="1:7" x14ac:dyDescent="0.35">
      <c r="A1510" s="1">
        <v>40907</v>
      </c>
      <c r="B1510" s="2" t="s">
        <v>65</v>
      </c>
      <c r="C1510">
        <v>89</v>
      </c>
      <c r="D1510">
        <f>YEAR(cukier[[#This Row],[data]])</f>
        <v>2011</v>
      </c>
      <c r="E1510" s="3">
        <f>VLOOKUP(D1510, cennik__25[#All], 2, 0)</f>
        <v>2.2000000000000002</v>
      </c>
      <c r="F1510" s="3">
        <f>cukier[[#This Row],[cena]]*cukier[[#This Row],[ilosc sprzedanego cukru kg]]</f>
        <v>195.8</v>
      </c>
      <c r="G1510" s="3"/>
    </row>
    <row r="1511" spans="1:7" x14ac:dyDescent="0.35">
      <c r="A1511" s="1">
        <v>40912</v>
      </c>
      <c r="B1511" s="2" t="s">
        <v>68</v>
      </c>
      <c r="C1511">
        <v>74</v>
      </c>
      <c r="D1511">
        <f>YEAR(cukier[[#This Row],[data]])</f>
        <v>2012</v>
      </c>
      <c r="E1511" s="3">
        <f>VLOOKUP(D1511, cennik__25[#All], 2, 0)</f>
        <v>2.25</v>
      </c>
      <c r="F1511" s="3">
        <f>cukier[[#This Row],[cena]]*cukier[[#This Row],[ilosc sprzedanego cukru kg]]</f>
        <v>166.5</v>
      </c>
      <c r="G1511" s="3"/>
    </row>
    <row r="1512" spans="1:7" x14ac:dyDescent="0.35">
      <c r="A1512" s="1">
        <v>40913</v>
      </c>
      <c r="B1512" s="2" t="s">
        <v>11</v>
      </c>
      <c r="C1512">
        <v>243</v>
      </c>
      <c r="D1512">
        <f>YEAR(cukier[[#This Row],[data]])</f>
        <v>2012</v>
      </c>
      <c r="E1512" s="3">
        <f>VLOOKUP(D1512, cennik__25[#All], 2, 0)</f>
        <v>2.25</v>
      </c>
      <c r="F1512" s="3">
        <f>cukier[[#This Row],[cena]]*cukier[[#This Row],[ilosc sprzedanego cukru kg]]</f>
        <v>546.75</v>
      </c>
      <c r="G1512" s="3"/>
    </row>
    <row r="1513" spans="1:7" x14ac:dyDescent="0.35">
      <c r="A1513" s="1">
        <v>40915</v>
      </c>
      <c r="B1513" s="2" t="s">
        <v>24</v>
      </c>
      <c r="C1513">
        <v>460</v>
      </c>
      <c r="D1513">
        <f>YEAR(cukier[[#This Row],[data]])</f>
        <v>2012</v>
      </c>
      <c r="E1513" s="3">
        <f>VLOOKUP(D1513, cennik__25[#All], 2, 0)</f>
        <v>2.25</v>
      </c>
      <c r="F1513" s="3">
        <f>cukier[[#This Row],[cena]]*cukier[[#This Row],[ilosc sprzedanego cukru kg]]</f>
        <v>1035</v>
      </c>
      <c r="G1513" s="3"/>
    </row>
    <row r="1514" spans="1:7" x14ac:dyDescent="0.35">
      <c r="A1514" s="1">
        <v>40915</v>
      </c>
      <c r="B1514" s="2" t="s">
        <v>229</v>
      </c>
      <c r="C1514">
        <v>20</v>
      </c>
      <c r="D1514">
        <f>YEAR(cukier[[#This Row],[data]])</f>
        <v>2012</v>
      </c>
      <c r="E1514" s="3">
        <f>VLOOKUP(D1514, cennik__25[#All], 2, 0)</f>
        <v>2.25</v>
      </c>
      <c r="F1514" s="3">
        <f>cukier[[#This Row],[cena]]*cukier[[#This Row],[ilosc sprzedanego cukru kg]]</f>
        <v>45</v>
      </c>
      <c r="G1514" s="3"/>
    </row>
    <row r="1515" spans="1:7" x14ac:dyDescent="0.35">
      <c r="A1515" s="1">
        <v>40917</v>
      </c>
      <c r="B1515" s="2" t="s">
        <v>24</v>
      </c>
      <c r="C1515">
        <v>250</v>
      </c>
      <c r="D1515">
        <f>YEAR(cukier[[#This Row],[data]])</f>
        <v>2012</v>
      </c>
      <c r="E1515" s="3">
        <f>VLOOKUP(D1515, cennik__25[#All], 2, 0)</f>
        <v>2.25</v>
      </c>
      <c r="F1515" s="3">
        <f>cukier[[#This Row],[cena]]*cukier[[#This Row],[ilosc sprzedanego cukru kg]]</f>
        <v>562.5</v>
      </c>
      <c r="G1515" s="3"/>
    </row>
    <row r="1516" spans="1:7" x14ac:dyDescent="0.35">
      <c r="A1516" s="1">
        <v>40923</v>
      </c>
      <c r="B1516" s="2" t="s">
        <v>12</v>
      </c>
      <c r="C1516">
        <v>78</v>
      </c>
      <c r="D1516">
        <f>YEAR(cukier[[#This Row],[data]])</f>
        <v>2012</v>
      </c>
      <c r="E1516" s="3">
        <f>VLOOKUP(D1516, cennik__25[#All], 2, 0)</f>
        <v>2.25</v>
      </c>
      <c r="F1516" s="3">
        <f>cukier[[#This Row],[cena]]*cukier[[#This Row],[ilosc sprzedanego cukru kg]]</f>
        <v>175.5</v>
      </c>
      <c r="G1516" s="3"/>
    </row>
    <row r="1517" spans="1:7" x14ac:dyDescent="0.35">
      <c r="A1517" s="1">
        <v>40925</v>
      </c>
      <c r="B1517" s="2" t="s">
        <v>10</v>
      </c>
      <c r="C1517">
        <v>170</v>
      </c>
      <c r="D1517">
        <f>YEAR(cukier[[#This Row],[data]])</f>
        <v>2012</v>
      </c>
      <c r="E1517" s="3">
        <f>VLOOKUP(D1517, cennik__25[#All], 2, 0)</f>
        <v>2.25</v>
      </c>
      <c r="F1517" s="3">
        <f>cukier[[#This Row],[cena]]*cukier[[#This Row],[ilosc sprzedanego cukru kg]]</f>
        <v>382.5</v>
      </c>
      <c r="G1517" s="3"/>
    </row>
    <row r="1518" spans="1:7" x14ac:dyDescent="0.35">
      <c r="A1518" s="1">
        <v>40927</v>
      </c>
      <c r="B1518" s="2" t="s">
        <v>54</v>
      </c>
      <c r="C1518">
        <v>128</v>
      </c>
      <c r="D1518">
        <f>YEAR(cukier[[#This Row],[data]])</f>
        <v>2012</v>
      </c>
      <c r="E1518" s="3">
        <f>VLOOKUP(D1518, cennik__25[#All], 2, 0)</f>
        <v>2.25</v>
      </c>
      <c r="F1518" s="3">
        <f>cukier[[#This Row],[cena]]*cukier[[#This Row],[ilosc sprzedanego cukru kg]]</f>
        <v>288</v>
      </c>
      <c r="G1518" s="3"/>
    </row>
    <row r="1519" spans="1:7" x14ac:dyDescent="0.35">
      <c r="A1519" s="1">
        <v>40927</v>
      </c>
      <c r="B1519" s="2" t="s">
        <v>63</v>
      </c>
      <c r="C1519">
        <v>53</v>
      </c>
      <c r="D1519">
        <f>YEAR(cukier[[#This Row],[data]])</f>
        <v>2012</v>
      </c>
      <c r="E1519" s="3">
        <f>VLOOKUP(D1519, cennik__25[#All], 2, 0)</f>
        <v>2.25</v>
      </c>
      <c r="F1519" s="3">
        <f>cukier[[#This Row],[cena]]*cukier[[#This Row],[ilosc sprzedanego cukru kg]]</f>
        <v>119.25</v>
      </c>
      <c r="G1519" s="3"/>
    </row>
    <row r="1520" spans="1:7" x14ac:dyDescent="0.35">
      <c r="A1520" s="1">
        <v>40928</v>
      </c>
      <c r="B1520" s="2" t="s">
        <v>16</v>
      </c>
      <c r="C1520">
        <v>223</v>
      </c>
      <c r="D1520">
        <f>YEAR(cukier[[#This Row],[data]])</f>
        <v>2012</v>
      </c>
      <c r="E1520" s="3">
        <f>VLOOKUP(D1520, cennik__25[#All], 2, 0)</f>
        <v>2.25</v>
      </c>
      <c r="F1520" s="3">
        <f>cukier[[#This Row],[cena]]*cukier[[#This Row],[ilosc sprzedanego cukru kg]]</f>
        <v>501.75</v>
      </c>
      <c r="G1520" s="3"/>
    </row>
    <row r="1521" spans="1:7" x14ac:dyDescent="0.35">
      <c r="A1521" s="1">
        <v>40933</v>
      </c>
      <c r="B1521" s="2" t="s">
        <v>54</v>
      </c>
      <c r="C1521">
        <v>47</v>
      </c>
      <c r="D1521">
        <f>YEAR(cukier[[#This Row],[data]])</f>
        <v>2012</v>
      </c>
      <c r="E1521" s="3">
        <f>VLOOKUP(D1521, cennik__25[#All], 2, 0)</f>
        <v>2.25</v>
      </c>
      <c r="F1521" s="3">
        <f>cukier[[#This Row],[cena]]*cukier[[#This Row],[ilosc sprzedanego cukru kg]]</f>
        <v>105.75</v>
      </c>
      <c r="G1521" s="3"/>
    </row>
    <row r="1522" spans="1:7" x14ac:dyDescent="0.35">
      <c r="A1522" s="1">
        <v>40933</v>
      </c>
      <c r="B1522" s="2" t="s">
        <v>39</v>
      </c>
      <c r="C1522">
        <v>112</v>
      </c>
      <c r="D1522">
        <f>YEAR(cukier[[#This Row],[data]])</f>
        <v>2012</v>
      </c>
      <c r="E1522" s="3">
        <f>VLOOKUP(D1522, cennik__25[#All], 2, 0)</f>
        <v>2.25</v>
      </c>
      <c r="F1522" s="3">
        <f>cukier[[#This Row],[cena]]*cukier[[#This Row],[ilosc sprzedanego cukru kg]]</f>
        <v>252</v>
      </c>
      <c r="G1522" s="3"/>
    </row>
    <row r="1523" spans="1:7" x14ac:dyDescent="0.35">
      <c r="A1523" s="1">
        <v>40935</v>
      </c>
      <c r="B1523" s="2" t="s">
        <v>52</v>
      </c>
      <c r="C1523">
        <v>201</v>
      </c>
      <c r="D1523">
        <f>YEAR(cukier[[#This Row],[data]])</f>
        <v>2012</v>
      </c>
      <c r="E1523" s="3">
        <f>VLOOKUP(D1523, cennik__25[#All], 2, 0)</f>
        <v>2.25</v>
      </c>
      <c r="F1523" s="3">
        <f>cukier[[#This Row],[cena]]*cukier[[#This Row],[ilosc sprzedanego cukru kg]]</f>
        <v>452.25</v>
      </c>
      <c r="G1523" s="3"/>
    </row>
    <row r="1524" spans="1:7" x14ac:dyDescent="0.35">
      <c r="A1524" s="1">
        <v>40936</v>
      </c>
      <c r="B1524" s="2" t="s">
        <v>27</v>
      </c>
      <c r="C1524">
        <v>121</v>
      </c>
      <c r="D1524">
        <f>YEAR(cukier[[#This Row],[data]])</f>
        <v>2012</v>
      </c>
      <c r="E1524" s="3">
        <f>VLOOKUP(D1524, cennik__25[#All], 2, 0)</f>
        <v>2.25</v>
      </c>
      <c r="F1524" s="3">
        <f>cukier[[#This Row],[cena]]*cukier[[#This Row],[ilosc sprzedanego cukru kg]]</f>
        <v>272.25</v>
      </c>
      <c r="G1524" s="3"/>
    </row>
    <row r="1525" spans="1:7" x14ac:dyDescent="0.35">
      <c r="A1525" s="1">
        <v>40939</v>
      </c>
      <c r="B1525" s="2" t="s">
        <v>9</v>
      </c>
      <c r="C1525">
        <v>462</v>
      </c>
      <c r="D1525">
        <f>YEAR(cukier[[#This Row],[data]])</f>
        <v>2012</v>
      </c>
      <c r="E1525" s="3">
        <f>VLOOKUP(D1525, cennik__25[#All], 2, 0)</f>
        <v>2.25</v>
      </c>
      <c r="F1525" s="3">
        <f>cukier[[#This Row],[cena]]*cukier[[#This Row],[ilosc sprzedanego cukru kg]]</f>
        <v>1039.5</v>
      </c>
      <c r="G1525" s="3"/>
    </row>
    <row r="1526" spans="1:7" x14ac:dyDescent="0.35">
      <c r="A1526" s="1">
        <v>40941</v>
      </c>
      <c r="B1526" s="2" t="s">
        <v>24</v>
      </c>
      <c r="C1526">
        <v>333</v>
      </c>
      <c r="D1526">
        <f>YEAR(cukier[[#This Row],[data]])</f>
        <v>2012</v>
      </c>
      <c r="E1526" s="3">
        <f>VLOOKUP(D1526, cennik__25[#All], 2, 0)</f>
        <v>2.25</v>
      </c>
      <c r="F1526" s="3">
        <f>cukier[[#This Row],[cena]]*cukier[[#This Row],[ilosc sprzedanego cukru kg]]</f>
        <v>749.25</v>
      </c>
      <c r="G1526" s="3"/>
    </row>
    <row r="1527" spans="1:7" x14ac:dyDescent="0.35">
      <c r="A1527" s="1">
        <v>40943</v>
      </c>
      <c r="B1527" s="2" t="s">
        <v>110</v>
      </c>
      <c r="C1527">
        <v>9</v>
      </c>
      <c r="D1527">
        <f>YEAR(cukier[[#This Row],[data]])</f>
        <v>2012</v>
      </c>
      <c r="E1527" s="3">
        <f>VLOOKUP(D1527, cennik__25[#All], 2, 0)</f>
        <v>2.25</v>
      </c>
      <c r="F1527" s="3">
        <f>cukier[[#This Row],[cena]]*cukier[[#This Row],[ilosc sprzedanego cukru kg]]</f>
        <v>20.25</v>
      </c>
      <c r="G1527" s="3"/>
    </row>
    <row r="1528" spans="1:7" x14ac:dyDescent="0.35">
      <c r="A1528" s="1">
        <v>40945</v>
      </c>
      <c r="B1528" s="2" t="s">
        <v>27</v>
      </c>
      <c r="C1528">
        <v>104</v>
      </c>
      <c r="D1528">
        <f>YEAR(cukier[[#This Row],[data]])</f>
        <v>2012</v>
      </c>
      <c r="E1528" s="3">
        <f>VLOOKUP(D1528, cennik__25[#All], 2, 0)</f>
        <v>2.25</v>
      </c>
      <c r="F1528" s="3">
        <f>cukier[[#This Row],[cena]]*cukier[[#This Row],[ilosc sprzedanego cukru kg]]</f>
        <v>234</v>
      </c>
      <c r="G1528" s="3"/>
    </row>
    <row r="1529" spans="1:7" x14ac:dyDescent="0.35">
      <c r="A1529" s="1">
        <v>40945</v>
      </c>
      <c r="B1529" s="2" t="s">
        <v>175</v>
      </c>
      <c r="C1529">
        <v>104</v>
      </c>
      <c r="D1529">
        <f>YEAR(cukier[[#This Row],[data]])</f>
        <v>2012</v>
      </c>
      <c r="E1529" s="3">
        <f>VLOOKUP(D1529, cennik__25[#All], 2, 0)</f>
        <v>2.25</v>
      </c>
      <c r="F1529" s="3">
        <f>cukier[[#This Row],[cena]]*cukier[[#This Row],[ilosc sprzedanego cukru kg]]</f>
        <v>234</v>
      </c>
      <c r="G1529" s="3"/>
    </row>
    <row r="1530" spans="1:7" x14ac:dyDescent="0.35">
      <c r="A1530" s="1">
        <v>40947</v>
      </c>
      <c r="B1530" s="2" t="s">
        <v>20</v>
      </c>
      <c r="C1530">
        <v>78</v>
      </c>
      <c r="D1530">
        <f>YEAR(cukier[[#This Row],[data]])</f>
        <v>2012</v>
      </c>
      <c r="E1530" s="3">
        <f>VLOOKUP(D1530, cennik__25[#All], 2, 0)</f>
        <v>2.25</v>
      </c>
      <c r="F1530" s="3">
        <f>cukier[[#This Row],[cena]]*cukier[[#This Row],[ilosc sprzedanego cukru kg]]</f>
        <v>175.5</v>
      </c>
      <c r="G1530" s="3"/>
    </row>
    <row r="1531" spans="1:7" x14ac:dyDescent="0.35">
      <c r="A1531" s="1">
        <v>40950</v>
      </c>
      <c r="B1531" s="2" t="s">
        <v>32</v>
      </c>
      <c r="C1531">
        <v>53</v>
      </c>
      <c r="D1531">
        <f>YEAR(cukier[[#This Row],[data]])</f>
        <v>2012</v>
      </c>
      <c r="E1531" s="3">
        <f>VLOOKUP(D1531, cennik__25[#All], 2, 0)</f>
        <v>2.25</v>
      </c>
      <c r="F1531" s="3">
        <f>cukier[[#This Row],[cena]]*cukier[[#This Row],[ilosc sprzedanego cukru kg]]</f>
        <v>119.25</v>
      </c>
      <c r="G1531" s="3"/>
    </row>
    <row r="1532" spans="1:7" x14ac:dyDescent="0.35">
      <c r="A1532" s="1">
        <v>40951</v>
      </c>
      <c r="B1532" s="2" t="s">
        <v>47</v>
      </c>
      <c r="C1532">
        <v>305</v>
      </c>
      <c r="D1532">
        <f>YEAR(cukier[[#This Row],[data]])</f>
        <v>2012</v>
      </c>
      <c r="E1532" s="3">
        <f>VLOOKUP(D1532, cennik__25[#All], 2, 0)</f>
        <v>2.25</v>
      </c>
      <c r="F1532" s="3">
        <f>cukier[[#This Row],[cena]]*cukier[[#This Row],[ilosc sprzedanego cukru kg]]</f>
        <v>686.25</v>
      </c>
      <c r="G1532" s="3"/>
    </row>
    <row r="1533" spans="1:7" x14ac:dyDescent="0.35">
      <c r="A1533" s="1">
        <v>40953</v>
      </c>
      <c r="B1533" s="2" t="s">
        <v>11</v>
      </c>
      <c r="C1533">
        <v>363</v>
      </c>
      <c r="D1533">
        <f>YEAR(cukier[[#This Row],[data]])</f>
        <v>2012</v>
      </c>
      <c r="E1533" s="3">
        <f>VLOOKUP(D1533, cennik__25[#All], 2, 0)</f>
        <v>2.25</v>
      </c>
      <c r="F1533" s="3">
        <f>cukier[[#This Row],[cena]]*cukier[[#This Row],[ilosc sprzedanego cukru kg]]</f>
        <v>816.75</v>
      </c>
      <c r="G1533" s="3"/>
    </row>
    <row r="1534" spans="1:7" x14ac:dyDescent="0.35">
      <c r="A1534" s="1">
        <v>40955</v>
      </c>
      <c r="B1534" s="2" t="s">
        <v>230</v>
      </c>
      <c r="C1534">
        <v>19</v>
      </c>
      <c r="D1534">
        <f>YEAR(cukier[[#This Row],[data]])</f>
        <v>2012</v>
      </c>
      <c r="E1534" s="3">
        <f>VLOOKUP(D1534, cennik__25[#All], 2, 0)</f>
        <v>2.25</v>
      </c>
      <c r="F1534" s="3">
        <f>cukier[[#This Row],[cena]]*cukier[[#This Row],[ilosc sprzedanego cukru kg]]</f>
        <v>42.75</v>
      </c>
      <c r="G1534" s="3"/>
    </row>
    <row r="1535" spans="1:7" x14ac:dyDescent="0.35">
      <c r="A1535" s="1">
        <v>40955</v>
      </c>
      <c r="B1535" s="2" t="s">
        <v>104</v>
      </c>
      <c r="C1535">
        <v>248</v>
      </c>
      <c r="D1535">
        <f>YEAR(cukier[[#This Row],[data]])</f>
        <v>2012</v>
      </c>
      <c r="E1535" s="3">
        <f>VLOOKUP(D1535, cennik__25[#All], 2, 0)</f>
        <v>2.25</v>
      </c>
      <c r="F1535" s="3">
        <f>cukier[[#This Row],[cena]]*cukier[[#This Row],[ilosc sprzedanego cukru kg]]</f>
        <v>558</v>
      </c>
      <c r="G1535" s="3"/>
    </row>
    <row r="1536" spans="1:7" x14ac:dyDescent="0.35">
      <c r="A1536" s="1">
        <v>40955</v>
      </c>
      <c r="B1536" s="2" t="s">
        <v>21</v>
      </c>
      <c r="C1536">
        <v>64</v>
      </c>
      <c r="D1536">
        <f>YEAR(cukier[[#This Row],[data]])</f>
        <v>2012</v>
      </c>
      <c r="E1536" s="3">
        <f>VLOOKUP(D1536, cennik__25[#All], 2, 0)</f>
        <v>2.25</v>
      </c>
      <c r="F1536" s="3">
        <f>cukier[[#This Row],[cena]]*cukier[[#This Row],[ilosc sprzedanego cukru kg]]</f>
        <v>144</v>
      </c>
      <c r="G1536" s="3"/>
    </row>
    <row r="1537" spans="1:7" x14ac:dyDescent="0.35">
      <c r="A1537" s="1">
        <v>40956</v>
      </c>
      <c r="B1537" s="2" t="s">
        <v>52</v>
      </c>
      <c r="C1537">
        <v>288</v>
      </c>
      <c r="D1537">
        <f>YEAR(cukier[[#This Row],[data]])</f>
        <v>2012</v>
      </c>
      <c r="E1537" s="3">
        <f>VLOOKUP(D1537, cennik__25[#All], 2, 0)</f>
        <v>2.25</v>
      </c>
      <c r="F1537" s="3">
        <f>cukier[[#This Row],[cena]]*cukier[[#This Row],[ilosc sprzedanego cukru kg]]</f>
        <v>648</v>
      </c>
      <c r="G1537" s="3"/>
    </row>
    <row r="1538" spans="1:7" x14ac:dyDescent="0.35">
      <c r="A1538" s="1">
        <v>40957</v>
      </c>
      <c r="B1538" s="2" t="s">
        <v>146</v>
      </c>
      <c r="C1538">
        <v>18</v>
      </c>
      <c r="D1538">
        <f>YEAR(cukier[[#This Row],[data]])</f>
        <v>2012</v>
      </c>
      <c r="E1538" s="3">
        <f>VLOOKUP(D1538, cennik__25[#All], 2, 0)</f>
        <v>2.25</v>
      </c>
      <c r="F1538" s="3">
        <f>cukier[[#This Row],[cena]]*cukier[[#This Row],[ilosc sprzedanego cukru kg]]</f>
        <v>40.5</v>
      </c>
      <c r="G1538" s="3"/>
    </row>
    <row r="1539" spans="1:7" x14ac:dyDescent="0.35">
      <c r="A1539" s="1">
        <v>40959</v>
      </c>
      <c r="B1539" s="2" t="s">
        <v>33</v>
      </c>
      <c r="C1539">
        <v>54</v>
      </c>
      <c r="D1539">
        <f>YEAR(cukier[[#This Row],[data]])</f>
        <v>2012</v>
      </c>
      <c r="E1539" s="3">
        <f>VLOOKUP(D1539, cennik__25[#All], 2, 0)</f>
        <v>2.25</v>
      </c>
      <c r="F1539" s="3">
        <f>cukier[[#This Row],[cena]]*cukier[[#This Row],[ilosc sprzedanego cukru kg]]</f>
        <v>121.5</v>
      </c>
      <c r="G1539" s="3"/>
    </row>
    <row r="1540" spans="1:7" x14ac:dyDescent="0.35">
      <c r="A1540" s="1">
        <v>40959</v>
      </c>
      <c r="B1540" s="2" t="s">
        <v>203</v>
      </c>
      <c r="C1540">
        <v>3</v>
      </c>
      <c r="D1540">
        <f>YEAR(cukier[[#This Row],[data]])</f>
        <v>2012</v>
      </c>
      <c r="E1540" s="3">
        <f>VLOOKUP(D1540, cennik__25[#All], 2, 0)</f>
        <v>2.25</v>
      </c>
      <c r="F1540" s="3">
        <f>cukier[[#This Row],[cena]]*cukier[[#This Row],[ilosc sprzedanego cukru kg]]</f>
        <v>6.75</v>
      </c>
      <c r="G1540" s="3"/>
    </row>
    <row r="1541" spans="1:7" x14ac:dyDescent="0.35">
      <c r="A1541" s="1">
        <v>40960</v>
      </c>
      <c r="B1541" s="2" t="s">
        <v>67</v>
      </c>
      <c r="C1541">
        <v>9</v>
      </c>
      <c r="D1541">
        <f>YEAR(cukier[[#This Row],[data]])</f>
        <v>2012</v>
      </c>
      <c r="E1541" s="3">
        <f>VLOOKUP(D1541, cennik__25[#All], 2, 0)</f>
        <v>2.25</v>
      </c>
      <c r="F1541" s="3">
        <f>cukier[[#This Row],[cena]]*cukier[[#This Row],[ilosc sprzedanego cukru kg]]</f>
        <v>20.25</v>
      </c>
      <c r="G1541" s="3"/>
    </row>
    <row r="1542" spans="1:7" x14ac:dyDescent="0.35">
      <c r="A1542" s="1">
        <v>40961</v>
      </c>
      <c r="B1542" s="2" t="s">
        <v>151</v>
      </c>
      <c r="C1542">
        <v>19</v>
      </c>
      <c r="D1542">
        <f>YEAR(cukier[[#This Row],[data]])</f>
        <v>2012</v>
      </c>
      <c r="E1542" s="3">
        <f>VLOOKUP(D1542, cennik__25[#All], 2, 0)</f>
        <v>2.25</v>
      </c>
      <c r="F1542" s="3">
        <f>cukier[[#This Row],[cena]]*cukier[[#This Row],[ilosc sprzedanego cukru kg]]</f>
        <v>42.75</v>
      </c>
      <c r="G1542" s="3"/>
    </row>
    <row r="1543" spans="1:7" x14ac:dyDescent="0.35">
      <c r="A1543" s="1">
        <v>40961</v>
      </c>
      <c r="B1543" s="2" t="s">
        <v>28</v>
      </c>
      <c r="C1543">
        <v>198</v>
      </c>
      <c r="D1543">
        <f>YEAR(cukier[[#This Row],[data]])</f>
        <v>2012</v>
      </c>
      <c r="E1543" s="3">
        <f>VLOOKUP(D1543, cennik__25[#All], 2, 0)</f>
        <v>2.25</v>
      </c>
      <c r="F1543" s="3">
        <f>cukier[[#This Row],[cena]]*cukier[[#This Row],[ilosc sprzedanego cukru kg]]</f>
        <v>445.5</v>
      </c>
      <c r="G1543" s="3"/>
    </row>
    <row r="1544" spans="1:7" x14ac:dyDescent="0.35">
      <c r="A1544" s="1">
        <v>40966</v>
      </c>
      <c r="B1544" s="2" t="s">
        <v>7</v>
      </c>
      <c r="C1544">
        <v>417</v>
      </c>
      <c r="D1544">
        <f>YEAR(cukier[[#This Row],[data]])</f>
        <v>2012</v>
      </c>
      <c r="E1544" s="3">
        <f>VLOOKUP(D1544, cennik__25[#All], 2, 0)</f>
        <v>2.25</v>
      </c>
      <c r="F1544" s="3">
        <f>cukier[[#This Row],[cena]]*cukier[[#This Row],[ilosc sprzedanego cukru kg]]</f>
        <v>938.25</v>
      </c>
      <c r="G1544" s="3"/>
    </row>
    <row r="1545" spans="1:7" x14ac:dyDescent="0.35">
      <c r="A1545" s="1">
        <v>40971</v>
      </c>
      <c r="B1545" s="2" t="s">
        <v>104</v>
      </c>
      <c r="C1545">
        <v>221</v>
      </c>
      <c r="D1545">
        <f>YEAR(cukier[[#This Row],[data]])</f>
        <v>2012</v>
      </c>
      <c r="E1545" s="3">
        <f>VLOOKUP(D1545, cennik__25[#All], 2, 0)</f>
        <v>2.25</v>
      </c>
      <c r="F1545" s="3">
        <f>cukier[[#This Row],[cena]]*cukier[[#This Row],[ilosc sprzedanego cukru kg]]</f>
        <v>497.25</v>
      </c>
      <c r="G1545" s="3"/>
    </row>
    <row r="1546" spans="1:7" x14ac:dyDescent="0.35">
      <c r="A1546" s="1">
        <v>40971</v>
      </c>
      <c r="B1546" s="2" t="s">
        <v>20</v>
      </c>
      <c r="C1546">
        <v>53</v>
      </c>
      <c r="D1546">
        <f>YEAR(cukier[[#This Row],[data]])</f>
        <v>2012</v>
      </c>
      <c r="E1546" s="3">
        <f>VLOOKUP(D1546, cennik__25[#All], 2, 0)</f>
        <v>2.25</v>
      </c>
      <c r="F1546" s="3">
        <f>cukier[[#This Row],[cena]]*cukier[[#This Row],[ilosc sprzedanego cukru kg]]</f>
        <v>119.25</v>
      </c>
      <c r="G1546" s="3"/>
    </row>
    <row r="1547" spans="1:7" x14ac:dyDescent="0.35">
      <c r="A1547" s="1">
        <v>40973</v>
      </c>
      <c r="B1547" s="2" t="s">
        <v>71</v>
      </c>
      <c r="C1547">
        <v>127</v>
      </c>
      <c r="D1547">
        <f>YEAR(cukier[[#This Row],[data]])</f>
        <v>2012</v>
      </c>
      <c r="E1547" s="3">
        <f>VLOOKUP(D1547, cennik__25[#All], 2, 0)</f>
        <v>2.25</v>
      </c>
      <c r="F1547" s="3">
        <f>cukier[[#This Row],[cena]]*cukier[[#This Row],[ilosc sprzedanego cukru kg]]</f>
        <v>285.75</v>
      </c>
      <c r="G1547" s="3"/>
    </row>
    <row r="1548" spans="1:7" x14ac:dyDescent="0.35">
      <c r="A1548" s="1">
        <v>40974</v>
      </c>
      <c r="B1548" s="2" t="s">
        <v>16</v>
      </c>
      <c r="C1548">
        <v>340</v>
      </c>
      <c r="D1548">
        <f>YEAR(cukier[[#This Row],[data]])</f>
        <v>2012</v>
      </c>
      <c r="E1548" s="3">
        <f>VLOOKUP(D1548, cennik__25[#All], 2, 0)</f>
        <v>2.25</v>
      </c>
      <c r="F1548" s="3">
        <f>cukier[[#This Row],[cena]]*cukier[[#This Row],[ilosc sprzedanego cukru kg]]</f>
        <v>765</v>
      </c>
      <c r="G1548" s="3"/>
    </row>
    <row r="1549" spans="1:7" x14ac:dyDescent="0.35">
      <c r="A1549" s="1">
        <v>40977</v>
      </c>
      <c r="B1549" s="2" t="s">
        <v>9</v>
      </c>
      <c r="C1549">
        <v>310</v>
      </c>
      <c r="D1549">
        <f>YEAR(cukier[[#This Row],[data]])</f>
        <v>2012</v>
      </c>
      <c r="E1549" s="3">
        <f>VLOOKUP(D1549, cennik__25[#All], 2, 0)</f>
        <v>2.25</v>
      </c>
      <c r="F1549" s="3">
        <f>cukier[[#This Row],[cena]]*cukier[[#This Row],[ilosc sprzedanego cukru kg]]</f>
        <v>697.5</v>
      </c>
      <c r="G1549" s="3"/>
    </row>
    <row r="1550" spans="1:7" x14ac:dyDescent="0.35">
      <c r="A1550" s="1">
        <v>40979</v>
      </c>
      <c r="B1550" s="2" t="s">
        <v>224</v>
      </c>
      <c r="C1550">
        <v>8</v>
      </c>
      <c r="D1550">
        <f>YEAR(cukier[[#This Row],[data]])</f>
        <v>2012</v>
      </c>
      <c r="E1550" s="3">
        <f>VLOOKUP(D1550, cennik__25[#All], 2, 0)</f>
        <v>2.25</v>
      </c>
      <c r="F1550" s="3">
        <f>cukier[[#This Row],[cena]]*cukier[[#This Row],[ilosc sprzedanego cukru kg]]</f>
        <v>18</v>
      </c>
      <c r="G1550" s="3"/>
    </row>
    <row r="1551" spans="1:7" x14ac:dyDescent="0.35">
      <c r="A1551" s="1">
        <v>40980</v>
      </c>
      <c r="B1551" s="2" t="s">
        <v>63</v>
      </c>
      <c r="C1551">
        <v>132</v>
      </c>
      <c r="D1551">
        <f>YEAR(cukier[[#This Row],[data]])</f>
        <v>2012</v>
      </c>
      <c r="E1551" s="3">
        <f>VLOOKUP(D1551, cennik__25[#All], 2, 0)</f>
        <v>2.25</v>
      </c>
      <c r="F1551" s="3">
        <f>cukier[[#This Row],[cena]]*cukier[[#This Row],[ilosc sprzedanego cukru kg]]</f>
        <v>297</v>
      </c>
      <c r="G1551" s="3"/>
    </row>
    <row r="1552" spans="1:7" x14ac:dyDescent="0.35">
      <c r="A1552" s="1">
        <v>40980</v>
      </c>
      <c r="B1552" s="2" t="s">
        <v>28</v>
      </c>
      <c r="C1552">
        <v>168</v>
      </c>
      <c r="D1552">
        <f>YEAR(cukier[[#This Row],[data]])</f>
        <v>2012</v>
      </c>
      <c r="E1552" s="3">
        <f>VLOOKUP(D1552, cennik__25[#All], 2, 0)</f>
        <v>2.25</v>
      </c>
      <c r="F1552" s="3">
        <f>cukier[[#This Row],[cena]]*cukier[[#This Row],[ilosc sprzedanego cukru kg]]</f>
        <v>378</v>
      </c>
      <c r="G1552" s="3"/>
    </row>
    <row r="1553" spans="1:7" x14ac:dyDescent="0.35">
      <c r="A1553" s="1">
        <v>40982</v>
      </c>
      <c r="B1553" s="2" t="s">
        <v>28</v>
      </c>
      <c r="C1553">
        <v>49</v>
      </c>
      <c r="D1553">
        <f>YEAR(cukier[[#This Row],[data]])</f>
        <v>2012</v>
      </c>
      <c r="E1553" s="3">
        <f>VLOOKUP(D1553, cennik__25[#All], 2, 0)</f>
        <v>2.25</v>
      </c>
      <c r="F1553" s="3">
        <f>cukier[[#This Row],[cena]]*cukier[[#This Row],[ilosc sprzedanego cukru kg]]</f>
        <v>110.25</v>
      </c>
      <c r="G1553" s="3"/>
    </row>
    <row r="1554" spans="1:7" x14ac:dyDescent="0.35">
      <c r="A1554" s="1">
        <v>40984</v>
      </c>
      <c r="B1554" s="2" t="s">
        <v>39</v>
      </c>
      <c r="C1554">
        <v>140</v>
      </c>
      <c r="D1554">
        <f>YEAR(cukier[[#This Row],[data]])</f>
        <v>2012</v>
      </c>
      <c r="E1554" s="3">
        <f>VLOOKUP(D1554, cennik__25[#All], 2, 0)</f>
        <v>2.25</v>
      </c>
      <c r="F1554" s="3">
        <f>cukier[[#This Row],[cena]]*cukier[[#This Row],[ilosc sprzedanego cukru kg]]</f>
        <v>315</v>
      </c>
      <c r="G1554" s="3"/>
    </row>
    <row r="1555" spans="1:7" x14ac:dyDescent="0.35">
      <c r="A1555" s="1">
        <v>40986</v>
      </c>
      <c r="B1555" s="2" t="s">
        <v>37</v>
      </c>
      <c r="C1555">
        <v>140</v>
      </c>
      <c r="D1555">
        <f>YEAR(cukier[[#This Row],[data]])</f>
        <v>2012</v>
      </c>
      <c r="E1555" s="3">
        <f>VLOOKUP(D1555, cennik__25[#All], 2, 0)</f>
        <v>2.25</v>
      </c>
      <c r="F1555" s="3">
        <f>cukier[[#This Row],[cena]]*cukier[[#This Row],[ilosc sprzedanego cukru kg]]</f>
        <v>315</v>
      </c>
      <c r="G1555" s="3"/>
    </row>
    <row r="1556" spans="1:7" x14ac:dyDescent="0.35">
      <c r="A1556" s="1">
        <v>40986</v>
      </c>
      <c r="B1556" s="2" t="s">
        <v>25</v>
      </c>
      <c r="C1556">
        <v>194</v>
      </c>
      <c r="D1556">
        <f>YEAR(cukier[[#This Row],[data]])</f>
        <v>2012</v>
      </c>
      <c r="E1556" s="3">
        <f>VLOOKUP(D1556, cennik__25[#All], 2, 0)</f>
        <v>2.25</v>
      </c>
      <c r="F1556" s="3">
        <f>cukier[[#This Row],[cena]]*cukier[[#This Row],[ilosc sprzedanego cukru kg]]</f>
        <v>436.5</v>
      </c>
      <c r="G1556" s="3"/>
    </row>
    <row r="1557" spans="1:7" x14ac:dyDescent="0.35">
      <c r="A1557" s="1">
        <v>40992</v>
      </c>
      <c r="B1557" s="2" t="s">
        <v>25</v>
      </c>
      <c r="C1557">
        <v>123</v>
      </c>
      <c r="D1557">
        <f>YEAR(cukier[[#This Row],[data]])</f>
        <v>2012</v>
      </c>
      <c r="E1557" s="3">
        <f>VLOOKUP(D1557, cennik__25[#All], 2, 0)</f>
        <v>2.25</v>
      </c>
      <c r="F1557" s="3">
        <f>cukier[[#This Row],[cena]]*cukier[[#This Row],[ilosc sprzedanego cukru kg]]</f>
        <v>276.75</v>
      </c>
      <c r="G1557" s="3"/>
    </row>
    <row r="1558" spans="1:7" x14ac:dyDescent="0.35">
      <c r="A1558" s="1">
        <v>40992</v>
      </c>
      <c r="B1558" s="2" t="s">
        <v>76</v>
      </c>
      <c r="C1558">
        <v>11</v>
      </c>
      <c r="D1558">
        <f>YEAR(cukier[[#This Row],[data]])</f>
        <v>2012</v>
      </c>
      <c r="E1558" s="3">
        <f>VLOOKUP(D1558, cennik__25[#All], 2, 0)</f>
        <v>2.25</v>
      </c>
      <c r="F1558" s="3">
        <f>cukier[[#This Row],[cena]]*cukier[[#This Row],[ilosc sprzedanego cukru kg]]</f>
        <v>24.75</v>
      </c>
      <c r="G1558" s="3"/>
    </row>
    <row r="1559" spans="1:7" x14ac:dyDescent="0.35">
      <c r="A1559" s="1">
        <v>40994</v>
      </c>
      <c r="B1559" s="2" t="s">
        <v>152</v>
      </c>
      <c r="C1559">
        <v>1</v>
      </c>
      <c r="D1559">
        <f>YEAR(cukier[[#This Row],[data]])</f>
        <v>2012</v>
      </c>
      <c r="E1559" s="3">
        <f>VLOOKUP(D1559, cennik__25[#All], 2, 0)</f>
        <v>2.25</v>
      </c>
      <c r="F1559" s="3">
        <f>cukier[[#This Row],[cena]]*cukier[[#This Row],[ilosc sprzedanego cukru kg]]</f>
        <v>2.25</v>
      </c>
      <c r="G1559" s="3"/>
    </row>
    <row r="1560" spans="1:7" x14ac:dyDescent="0.35">
      <c r="A1560" s="1">
        <v>40995</v>
      </c>
      <c r="B1560" s="2" t="s">
        <v>11</v>
      </c>
      <c r="C1560">
        <v>267</v>
      </c>
      <c r="D1560">
        <f>YEAR(cukier[[#This Row],[data]])</f>
        <v>2012</v>
      </c>
      <c r="E1560" s="3">
        <f>VLOOKUP(D1560, cennik__25[#All], 2, 0)</f>
        <v>2.25</v>
      </c>
      <c r="F1560" s="3">
        <f>cukier[[#This Row],[cena]]*cukier[[#This Row],[ilosc sprzedanego cukru kg]]</f>
        <v>600.75</v>
      </c>
      <c r="G1560" s="3"/>
    </row>
    <row r="1561" spans="1:7" x14ac:dyDescent="0.35">
      <c r="A1561" s="1">
        <v>40998</v>
      </c>
      <c r="B1561" s="2" t="s">
        <v>151</v>
      </c>
      <c r="C1561">
        <v>14</v>
      </c>
      <c r="D1561">
        <f>YEAR(cukier[[#This Row],[data]])</f>
        <v>2012</v>
      </c>
      <c r="E1561" s="3">
        <f>VLOOKUP(D1561, cennik__25[#All], 2, 0)</f>
        <v>2.25</v>
      </c>
      <c r="F1561" s="3">
        <f>cukier[[#This Row],[cena]]*cukier[[#This Row],[ilosc sprzedanego cukru kg]]</f>
        <v>31.5</v>
      </c>
      <c r="G1561" s="3"/>
    </row>
    <row r="1562" spans="1:7" x14ac:dyDescent="0.35">
      <c r="A1562" s="1">
        <v>40999</v>
      </c>
      <c r="B1562" s="2" t="s">
        <v>22</v>
      </c>
      <c r="C1562">
        <v>160</v>
      </c>
      <c r="D1562">
        <f>YEAR(cukier[[#This Row],[data]])</f>
        <v>2012</v>
      </c>
      <c r="E1562" s="3">
        <f>VLOOKUP(D1562, cennik__25[#All], 2, 0)</f>
        <v>2.25</v>
      </c>
      <c r="F1562" s="3">
        <f>cukier[[#This Row],[cena]]*cukier[[#This Row],[ilosc sprzedanego cukru kg]]</f>
        <v>360</v>
      </c>
      <c r="G1562" s="3"/>
    </row>
    <row r="1563" spans="1:7" x14ac:dyDescent="0.35">
      <c r="A1563" s="1">
        <v>40999</v>
      </c>
      <c r="B1563" s="2" t="s">
        <v>11</v>
      </c>
      <c r="C1563">
        <v>437</v>
      </c>
      <c r="D1563">
        <f>YEAR(cukier[[#This Row],[data]])</f>
        <v>2012</v>
      </c>
      <c r="E1563" s="3">
        <f>VLOOKUP(D1563, cennik__25[#All], 2, 0)</f>
        <v>2.25</v>
      </c>
      <c r="F1563" s="3">
        <f>cukier[[#This Row],[cena]]*cukier[[#This Row],[ilosc sprzedanego cukru kg]]</f>
        <v>983.25</v>
      </c>
      <c r="G1563" s="3"/>
    </row>
    <row r="1564" spans="1:7" x14ac:dyDescent="0.35">
      <c r="A1564" s="1">
        <v>41003</v>
      </c>
      <c r="B1564" s="2" t="s">
        <v>125</v>
      </c>
      <c r="C1564">
        <v>71</v>
      </c>
      <c r="D1564">
        <f>YEAR(cukier[[#This Row],[data]])</f>
        <v>2012</v>
      </c>
      <c r="E1564" s="3">
        <f>VLOOKUP(D1564, cennik__25[#All], 2, 0)</f>
        <v>2.25</v>
      </c>
      <c r="F1564" s="3">
        <f>cukier[[#This Row],[cena]]*cukier[[#This Row],[ilosc sprzedanego cukru kg]]</f>
        <v>159.75</v>
      </c>
      <c r="G1564" s="3"/>
    </row>
    <row r="1565" spans="1:7" x14ac:dyDescent="0.35">
      <c r="A1565" s="1">
        <v>41004</v>
      </c>
      <c r="B1565" s="2" t="s">
        <v>68</v>
      </c>
      <c r="C1565">
        <v>35</v>
      </c>
      <c r="D1565">
        <f>YEAR(cukier[[#This Row],[data]])</f>
        <v>2012</v>
      </c>
      <c r="E1565" s="3">
        <f>VLOOKUP(D1565, cennik__25[#All], 2, 0)</f>
        <v>2.25</v>
      </c>
      <c r="F1565" s="3">
        <f>cukier[[#This Row],[cena]]*cukier[[#This Row],[ilosc sprzedanego cukru kg]]</f>
        <v>78.75</v>
      </c>
      <c r="G1565" s="3"/>
    </row>
    <row r="1566" spans="1:7" x14ac:dyDescent="0.35">
      <c r="A1566" s="1">
        <v>41005</v>
      </c>
      <c r="B1566" s="2" t="s">
        <v>24</v>
      </c>
      <c r="C1566">
        <v>116</v>
      </c>
      <c r="D1566">
        <f>YEAR(cukier[[#This Row],[data]])</f>
        <v>2012</v>
      </c>
      <c r="E1566" s="3">
        <f>VLOOKUP(D1566, cennik__25[#All], 2, 0)</f>
        <v>2.25</v>
      </c>
      <c r="F1566" s="3">
        <f>cukier[[#This Row],[cena]]*cukier[[#This Row],[ilosc sprzedanego cukru kg]]</f>
        <v>261</v>
      </c>
      <c r="G1566" s="3"/>
    </row>
    <row r="1567" spans="1:7" x14ac:dyDescent="0.35">
      <c r="A1567" s="1">
        <v>41006</v>
      </c>
      <c r="B1567" s="2" t="s">
        <v>8</v>
      </c>
      <c r="C1567">
        <v>152</v>
      </c>
      <c r="D1567">
        <f>YEAR(cukier[[#This Row],[data]])</f>
        <v>2012</v>
      </c>
      <c r="E1567" s="3">
        <f>VLOOKUP(D1567, cennik__25[#All], 2, 0)</f>
        <v>2.25</v>
      </c>
      <c r="F1567" s="3">
        <f>cukier[[#This Row],[cena]]*cukier[[#This Row],[ilosc sprzedanego cukru kg]]</f>
        <v>342</v>
      </c>
      <c r="G1567" s="3"/>
    </row>
    <row r="1568" spans="1:7" x14ac:dyDescent="0.35">
      <c r="A1568" s="1">
        <v>41011</v>
      </c>
      <c r="B1568" s="2" t="s">
        <v>9</v>
      </c>
      <c r="C1568">
        <v>309</v>
      </c>
      <c r="D1568">
        <f>YEAR(cukier[[#This Row],[data]])</f>
        <v>2012</v>
      </c>
      <c r="E1568" s="3">
        <f>VLOOKUP(D1568, cennik__25[#All], 2, 0)</f>
        <v>2.25</v>
      </c>
      <c r="F1568" s="3">
        <f>cukier[[#This Row],[cena]]*cukier[[#This Row],[ilosc sprzedanego cukru kg]]</f>
        <v>695.25</v>
      </c>
      <c r="G1568" s="3"/>
    </row>
    <row r="1569" spans="1:7" x14ac:dyDescent="0.35">
      <c r="A1569" s="1">
        <v>41011</v>
      </c>
      <c r="B1569" s="2" t="s">
        <v>83</v>
      </c>
      <c r="C1569">
        <v>7</v>
      </c>
      <c r="D1569">
        <f>YEAR(cukier[[#This Row],[data]])</f>
        <v>2012</v>
      </c>
      <c r="E1569" s="3">
        <f>VLOOKUP(D1569, cennik__25[#All], 2, 0)</f>
        <v>2.25</v>
      </c>
      <c r="F1569" s="3">
        <f>cukier[[#This Row],[cena]]*cukier[[#This Row],[ilosc sprzedanego cukru kg]]</f>
        <v>15.75</v>
      </c>
      <c r="G1569" s="3"/>
    </row>
    <row r="1570" spans="1:7" x14ac:dyDescent="0.35">
      <c r="A1570" s="1">
        <v>41011</v>
      </c>
      <c r="B1570" s="2" t="s">
        <v>104</v>
      </c>
      <c r="C1570">
        <v>353</v>
      </c>
      <c r="D1570">
        <f>YEAR(cukier[[#This Row],[data]])</f>
        <v>2012</v>
      </c>
      <c r="E1570" s="3">
        <f>VLOOKUP(D1570, cennik__25[#All], 2, 0)</f>
        <v>2.25</v>
      </c>
      <c r="F1570" s="3">
        <f>cukier[[#This Row],[cena]]*cukier[[#This Row],[ilosc sprzedanego cukru kg]]</f>
        <v>794.25</v>
      </c>
      <c r="G1570" s="3"/>
    </row>
    <row r="1571" spans="1:7" x14ac:dyDescent="0.35">
      <c r="A1571" s="1">
        <v>41012</v>
      </c>
      <c r="B1571" s="2" t="s">
        <v>189</v>
      </c>
      <c r="C1571">
        <v>3</v>
      </c>
      <c r="D1571">
        <f>YEAR(cukier[[#This Row],[data]])</f>
        <v>2012</v>
      </c>
      <c r="E1571" s="3">
        <f>VLOOKUP(D1571, cennik__25[#All], 2, 0)</f>
        <v>2.25</v>
      </c>
      <c r="F1571" s="3">
        <f>cukier[[#This Row],[cena]]*cukier[[#This Row],[ilosc sprzedanego cukru kg]]</f>
        <v>6.75</v>
      </c>
      <c r="G1571" s="3"/>
    </row>
    <row r="1572" spans="1:7" x14ac:dyDescent="0.35">
      <c r="A1572" s="1">
        <v>41013</v>
      </c>
      <c r="B1572" s="2" t="s">
        <v>16</v>
      </c>
      <c r="C1572">
        <v>166</v>
      </c>
      <c r="D1572">
        <f>YEAR(cukier[[#This Row],[data]])</f>
        <v>2012</v>
      </c>
      <c r="E1572" s="3">
        <f>VLOOKUP(D1572, cennik__25[#All], 2, 0)</f>
        <v>2.25</v>
      </c>
      <c r="F1572" s="3">
        <f>cukier[[#This Row],[cena]]*cukier[[#This Row],[ilosc sprzedanego cukru kg]]</f>
        <v>373.5</v>
      </c>
      <c r="G1572" s="3"/>
    </row>
    <row r="1573" spans="1:7" x14ac:dyDescent="0.35">
      <c r="A1573" s="1">
        <v>41014</v>
      </c>
      <c r="B1573" s="2" t="s">
        <v>226</v>
      </c>
      <c r="C1573">
        <v>14</v>
      </c>
      <c r="D1573">
        <f>YEAR(cukier[[#This Row],[data]])</f>
        <v>2012</v>
      </c>
      <c r="E1573" s="3">
        <f>VLOOKUP(D1573, cennik__25[#All], 2, 0)</f>
        <v>2.25</v>
      </c>
      <c r="F1573" s="3">
        <f>cukier[[#This Row],[cena]]*cukier[[#This Row],[ilosc sprzedanego cukru kg]]</f>
        <v>31.5</v>
      </c>
      <c r="G1573" s="3"/>
    </row>
    <row r="1574" spans="1:7" x14ac:dyDescent="0.35">
      <c r="A1574" s="1">
        <v>41014</v>
      </c>
      <c r="B1574" s="2" t="s">
        <v>8</v>
      </c>
      <c r="C1574">
        <v>141</v>
      </c>
      <c r="D1574">
        <f>YEAR(cukier[[#This Row],[data]])</f>
        <v>2012</v>
      </c>
      <c r="E1574" s="3">
        <f>VLOOKUP(D1574, cennik__25[#All], 2, 0)</f>
        <v>2.25</v>
      </c>
      <c r="F1574" s="3">
        <f>cukier[[#This Row],[cena]]*cukier[[#This Row],[ilosc sprzedanego cukru kg]]</f>
        <v>317.25</v>
      </c>
      <c r="G1574" s="3"/>
    </row>
    <row r="1575" spans="1:7" x14ac:dyDescent="0.35">
      <c r="A1575" s="1">
        <v>41014</v>
      </c>
      <c r="B1575" s="2" t="s">
        <v>231</v>
      </c>
      <c r="C1575">
        <v>15</v>
      </c>
      <c r="D1575">
        <f>YEAR(cukier[[#This Row],[data]])</f>
        <v>2012</v>
      </c>
      <c r="E1575" s="3">
        <f>VLOOKUP(D1575, cennik__25[#All], 2, 0)</f>
        <v>2.25</v>
      </c>
      <c r="F1575" s="3">
        <f>cukier[[#This Row],[cena]]*cukier[[#This Row],[ilosc sprzedanego cukru kg]]</f>
        <v>33.75</v>
      </c>
      <c r="G1575" s="3"/>
    </row>
    <row r="1576" spans="1:7" x14ac:dyDescent="0.35">
      <c r="A1576" s="1">
        <v>41020</v>
      </c>
      <c r="B1576" s="2" t="s">
        <v>24</v>
      </c>
      <c r="C1576">
        <v>157</v>
      </c>
      <c r="D1576">
        <f>YEAR(cukier[[#This Row],[data]])</f>
        <v>2012</v>
      </c>
      <c r="E1576" s="3">
        <f>VLOOKUP(D1576, cennik__25[#All], 2, 0)</f>
        <v>2.25</v>
      </c>
      <c r="F1576" s="3">
        <f>cukier[[#This Row],[cena]]*cukier[[#This Row],[ilosc sprzedanego cukru kg]]</f>
        <v>353.25</v>
      </c>
      <c r="G1576" s="3"/>
    </row>
    <row r="1577" spans="1:7" x14ac:dyDescent="0.35">
      <c r="A1577" s="1">
        <v>41025</v>
      </c>
      <c r="B1577" s="2" t="s">
        <v>11</v>
      </c>
      <c r="C1577">
        <v>191</v>
      </c>
      <c r="D1577">
        <f>YEAR(cukier[[#This Row],[data]])</f>
        <v>2012</v>
      </c>
      <c r="E1577" s="3">
        <f>VLOOKUP(D1577, cennik__25[#All], 2, 0)</f>
        <v>2.25</v>
      </c>
      <c r="F1577" s="3">
        <f>cukier[[#This Row],[cena]]*cukier[[#This Row],[ilosc sprzedanego cukru kg]]</f>
        <v>429.75</v>
      </c>
      <c r="G1577" s="3"/>
    </row>
    <row r="1578" spans="1:7" x14ac:dyDescent="0.35">
      <c r="A1578" s="1">
        <v>41026</v>
      </c>
      <c r="B1578" s="2" t="s">
        <v>38</v>
      </c>
      <c r="C1578">
        <v>7</v>
      </c>
      <c r="D1578">
        <f>YEAR(cukier[[#This Row],[data]])</f>
        <v>2012</v>
      </c>
      <c r="E1578" s="3">
        <f>VLOOKUP(D1578, cennik__25[#All], 2, 0)</f>
        <v>2.25</v>
      </c>
      <c r="F1578" s="3">
        <f>cukier[[#This Row],[cena]]*cukier[[#This Row],[ilosc sprzedanego cukru kg]]</f>
        <v>15.75</v>
      </c>
      <c r="G1578" s="3"/>
    </row>
    <row r="1579" spans="1:7" x14ac:dyDescent="0.35">
      <c r="A1579" s="1">
        <v>41027</v>
      </c>
      <c r="B1579" s="2" t="s">
        <v>28</v>
      </c>
      <c r="C1579">
        <v>200</v>
      </c>
      <c r="D1579">
        <f>YEAR(cukier[[#This Row],[data]])</f>
        <v>2012</v>
      </c>
      <c r="E1579" s="3">
        <f>VLOOKUP(D1579, cennik__25[#All], 2, 0)</f>
        <v>2.25</v>
      </c>
      <c r="F1579" s="3">
        <f>cukier[[#This Row],[cena]]*cukier[[#This Row],[ilosc sprzedanego cukru kg]]</f>
        <v>450</v>
      </c>
      <c r="G1579" s="3"/>
    </row>
    <row r="1580" spans="1:7" x14ac:dyDescent="0.35">
      <c r="A1580" s="1">
        <v>41033</v>
      </c>
      <c r="B1580" s="2" t="s">
        <v>151</v>
      </c>
      <c r="C1580">
        <v>15</v>
      </c>
      <c r="D1580">
        <f>YEAR(cukier[[#This Row],[data]])</f>
        <v>2012</v>
      </c>
      <c r="E1580" s="3">
        <f>VLOOKUP(D1580, cennik__25[#All], 2, 0)</f>
        <v>2.25</v>
      </c>
      <c r="F1580" s="3">
        <f>cukier[[#This Row],[cena]]*cukier[[#This Row],[ilosc sprzedanego cukru kg]]</f>
        <v>33.75</v>
      </c>
      <c r="G1580" s="3"/>
    </row>
    <row r="1581" spans="1:7" x14ac:dyDescent="0.35">
      <c r="A1581" s="1">
        <v>41033</v>
      </c>
      <c r="B1581" s="2" t="s">
        <v>173</v>
      </c>
      <c r="C1581">
        <v>7</v>
      </c>
      <c r="D1581">
        <f>YEAR(cukier[[#This Row],[data]])</f>
        <v>2012</v>
      </c>
      <c r="E1581" s="3">
        <f>VLOOKUP(D1581, cennik__25[#All], 2, 0)</f>
        <v>2.25</v>
      </c>
      <c r="F1581" s="3">
        <f>cukier[[#This Row],[cena]]*cukier[[#This Row],[ilosc sprzedanego cukru kg]]</f>
        <v>15.75</v>
      </c>
      <c r="G1581" s="3"/>
    </row>
    <row r="1582" spans="1:7" x14ac:dyDescent="0.35">
      <c r="A1582" s="1">
        <v>41033</v>
      </c>
      <c r="B1582" s="2" t="s">
        <v>16</v>
      </c>
      <c r="C1582">
        <v>235</v>
      </c>
      <c r="D1582">
        <f>YEAR(cukier[[#This Row],[data]])</f>
        <v>2012</v>
      </c>
      <c r="E1582" s="3">
        <f>VLOOKUP(D1582, cennik__25[#All], 2, 0)</f>
        <v>2.25</v>
      </c>
      <c r="F1582" s="3">
        <f>cukier[[#This Row],[cena]]*cukier[[#This Row],[ilosc sprzedanego cukru kg]]</f>
        <v>528.75</v>
      </c>
      <c r="G1582" s="3"/>
    </row>
    <row r="1583" spans="1:7" x14ac:dyDescent="0.35">
      <c r="A1583" s="1">
        <v>41034</v>
      </c>
      <c r="B1583" s="2" t="s">
        <v>52</v>
      </c>
      <c r="C1583">
        <v>301</v>
      </c>
      <c r="D1583">
        <f>YEAR(cukier[[#This Row],[data]])</f>
        <v>2012</v>
      </c>
      <c r="E1583" s="3">
        <f>VLOOKUP(D1583, cennik__25[#All], 2, 0)</f>
        <v>2.25</v>
      </c>
      <c r="F1583" s="3">
        <f>cukier[[#This Row],[cena]]*cukier[[#This Row],[ilosc sprzedanego cukru kg]]</f>
        <v>677.25</v>
      </c>
      <c r="G1583" s="3"/>
    </row>
    <row r="1584" spans="1:7" x14ac:dyDescent="0.35">
      <c r="A1584" s="1">
        <v>41036</v>
      </c>
      <c r="B1584" s="2" t="s">
        <v>7</v>
      </c>
      <c r="C1584">
        <v>136</v>
      </c>
      <c r="D1584">
        <f>YEAR(cukier[[#This Row],[data]])</f>
        <v>2012</v>
      </c>
      <c r="E1584" s="3">
        <f>VLOOKUP(D1584, cennik__25[#All], 2, 0)</f>
        <v>2.25</v>
      </c>
      <c r="F1584" s="3">
        <f>cukier[[#This Row],[cena]]*cukier[[#This Row],[ilosc sprzedanego cukru kg]]</f>
        <v>306</v>
      </c>
      <c r="G1584" s="3"/>
    </row>
    <row r="1585" spans="1:7" x14ac:dyDescent="0.35">
      <c r="A1585" s="1">
        <v>41036</v>
      </c>
      <c r="B1585" s="2" t="s">
        <v>128</v>
      </c>
      <c r="C1585">
        <v>5</v>
      </c>
      <c r="D1585">
        <f>YEAR(cukier[[#This Row],[data]])</f>
        <v>2012</v>
      </c>
      <c r="E1585" s="3">
        <f>VLOOKUP(D1585, cennik__25[#All], 2, 0)</f>
        <v>2.25</v>
      </c>
      <c r="F1585" s="3">
        <f>cukier[[#This Row],[cena]]*cukier[[#This Row],[ilosc sprzedanego cukru kg]]</f>
        <v>11.25</v>
      </c>
      <c r="G1585" s="3"/>
    </row>
    <row r="1586" spans="1:7" x14ac:dyDescent="0.35">
      <c r="A1586" s="1">
        <v>41037</v>
      </c>
      <c r="B1586" s="2" t="s">
        <v>9</v>
      </c>
      <c r="C1586">
        <v>280</v>
      </c>
      <c r="D1586">
        <f>YEAR(cukier[[#This Row],[data]])</f>
        <v>2012</v>
      </c>
      <c r="E1586" s="3">
        <f>VLOOKUP(D1586, cennik__25[#All], 2, 0)</f>
        <v>2.25</v>
      </c>
      <c r="F1586" s="3">
        <f>cukier[[#This Row],[cena]]*cukier[[#This Row],[ilosc sprzedanego cukru kg]]</f>
        <v>630</v>
      </c>
      <c r="G1586" s="3"/>
    </row>
    <row r="1587" spans="1:7" x14ac:dyDescent="0.35">
      <c r="A1587" s="1">
        <v>41037</v>
      </c>
      <c r="B1587" s="2" t="s">
        <v>67</v>
      </c>
      <c r="C1587">
        <v>3</v>
      </c>
      <c r="D1587">
        <f>YEAR(cukier[[#This Row],[data]])</f>
        <v>2012</v>
      </c>
      <c r="E1587" s="3">
        <f>VLOOKUP(D1587, cennik__25[#All], 2, 0)</f>
        <v>2.25</v>
      </c>
      <c r="F1587" s="3">
        <f>cukier[[#This Row],[cena]]*cukier[[#This Row],[ilosc sprzedanego cukru kg]]</f>
        <v>6.75</v>
      </c>
      <c r="G1587" s="3"/>
    </row>
    <row r="1588" spans="1:7" x14ac:dyDescent="0.35">
      <c r="A1588" s="1">
        <v>41040</v>
      </c>
      <c r="B1588" s="2" t="s">
        <v>208</v>
      </c>
      <c r="C1588">
        <v>14</v>
      </c>
      <c r="D1588">
        <f>YEAR(cukier[[#This Row],[data]])</f>
        <v>2012</v>
      </c>
      <c r="E1588" s="3">
        <f>VLOOKUP(D1588, cennik__25[#All], 2, 0)</f>
        <v>2.25</v>
      </c>
      <c r="F1588" s="3">
        <f>cukier[[#This Row],[cena]]*cukier[[#This Row],[ilosc sprzedanego cukru kg]]</f>
        <v>31.5</v>
      </c>
      <c r="G1588" s="3"/>
    </row>
    <row r="1589" spans="1:7" x14ac:dyDescent="0.35">
      <c r="A1589" s="1">
        <v>41041</v>
      </c>
      <c r="B1589" s="2" t="s">
        <v>12</v>
      </c>
      <c r="C1589">
        <v>79</v>
      </c>
      <c r="D1589">
        <f>YEAR(cukier[[#This Row],[data]])</f>
        <v>2012</v>
      </c>
      <c r="E1589" s="3">
        <f>VLOOKUP(D1589, cennik__25[#All], 2, 0)</f>
        <v>2.25</v>
      </c>
      <c r="F1589" s="3">
        <f>cukier[[#This Row],[cena]]*cukier[[#This Row],[ilosc sprzedanego cukru kg]]</f>
        <v>177.75</v>
      </c>
      <c r="G1589" s="3"/>
    </row>
    <row r="1590" spans="1:7" x14ac:dyDescent="0.35">
      <c r="A1590" s="1">
        <v>41042</v>
      </c>
      <c r="B1590" s="2" t="s">
        <v>175</v>
      </c>
      <c r="C1590">
        <v>86</v>
      </c>
      <c r="D1590">
        <f>YEAR(cukier[[#This Row],[data]])</f>
        <v>2012</v>
      </c>
      <c r="E1590" s="3">
        <f>VLOOKUP(D1590, cennik__25[#All], 2, 0)</f>
        <v>2.25</v>
      </c>
      <c r="F1590" s="3">
        <f>cukier[[#This Row],[cena]]*cukier[[#This Row],[ilosc sprzedanego cukru kg]]</f>
        <v>193.5</v>
      </c>
      <c r="G1590" s="3"/>
    </row>
    <row r="1591" spans="1:7" x14ac:dyDescent="0.35">
      <c r="A1591" s="1">
        <v>41042</v>
      </c>
      <c r="B1591" s="2" t="s">
        <v>25</v>
      </c>
      <c r="C1591">
        <v>70</v>
      </c>
      <c r="D1591">
        <f>YEAR(cukier[[#This Row],[data]])</f>
        <v>2012</v>
      </c>
      <c r="E1591" s="3">
        <f>VLOOKUP(D1591, cennik__25[#All], 2, 0)</f>
        <v>2.25</v>
      </c>
      <c r="F1591" s="3">
        <f>cukier[[#This Row],[cena]]*cukier[[#This Row],[ilosc sprzedanego cukru kg]]</f>
        <v>157.5</v>
      </c>
      <c r="G1591" s="3"/>
    </row>
    <row r="1592" spans="1:7" x14ac:dyDescent="0.35">
      <c r="A1592" s="1">
        <v>41043</v>
      </c>
      <c r="B1592" s="2" t="s">
        <v>22</v>
      </c>
      <c r="C1592">
        <v>189</v>
      </c>
      <c r="D1592">
        <f>YEAR(cukier[[#This Row],[data]])</f>
        <v>2012</v>
      </c>
      <c r="E1592" s="3">
        <f>VLOOKUP(D1592, cennik__25[#All], 2, 0)</f>
        <v>2.25</v>
      </c>
      <c r="F1592" s="3">
        <f>cukier[[#This Row],[cena]]*cukier[[#This Row],[ilosc sprzedanego cukru kg]]</f>
        <v>425.25</v>
      </c>
      <c r="G1592" s="3"/>
    </row>
    <row r="1593" spans="1:7" x14ac:dyDescent="0.35">
      <c r="A1593" s="1">
        <v>41043</v>
      </c>
      <c r="B1593" s="2" t="s">
        <v>57</v>
      </c>
      <c r="C1593">
        <v>111</v>
      </c>
      <c r="D1593">
        <f>YEAR(cukier[[#This Row],[data]])</f>
        <v>2012</v>
      </c>
      <c r="E1593" s="3">
        <f>VLOOKUP(D1593, cennik__25[#All], 2, 0)</f>
        <v>2.25</v>
      </c>
      <c r="F1593" s="3">
        <f>cukier[[#This Row],[cena]]*cukier[[#This Row],[ilosc sprzedanego cukru kg]]</f>
        <v>249.75</v>
      </c>
      <c r="G1593" s="3"/>
    </row>
    <row r="1594" spans="1:7" x14ac:dyDescent="0.35">
      <c r="A1594" s="1">
        <v>41046</v>
      </c>
      <c r="B1594" s="2" t="s">
        <v>21</v>
      </c>
      <c r="C1594">
        <v>158</v>
      </c>
      <c r="D1594">
        <f>YEAR(cukier[[#This Row],[data]])</f>
        <v>2012</v>
      </c>
      <c r="E1594" s="3">
        <f>VLOOKUP(D1594, cennik__25[#All], 2, 0)</f>
        <v>2.25</v>
      </c>
      <c r="F1594" s="3">
        <f>cukier[[#This Row],[cena]]*cukier[[#This Row],[ilosc sprzedanego cukru kg]]</f>
        <v>355.5</v>
      </c>
      <c r="G1594" s="3"/>
    </row>
    <row r="1595" spans="1:7" x14ac:dyDescent="0.35">
      <c r="A1595" s="1">
        <v>41051</v>
      </c>
      <c r="B1595" s="2" t="s">
        <v>68</v>
      </c>
      <c r="C1595">
        <v>172</v>
      </c>
      <c r="D1595">
        <f>YEAR(cukier[[#This Row],[data]])</f>
        <v>2012</v>
      </c>
      <c r="E1595" s="3">
        <f>VLOOKUP(D1595, cennik__25[#All], 2, 0)</f>
        <v>2.25</v>
      </c>
      <c r="F1595" s="3">
        <f>cukier[[#This Row],[cena]]*cukier[[#This Row],[ilosc sprzedanego cukru kg]]</f>
        <v>387</v>
      </c>
      <c r="G1595" s="3"/>
    </row>
    <row r="1596" spans="1:7" x14ac:dyDescent="0.35">
      <c r="A1596" s="1">
        <v>41052</v>
      </c>
      <c r="B1596" s="2" t="s">
        <v>52</v>
      </c>
      <c r="C1596">
        <v>179</v>
      </c>
      <c r="D1596">
        <f>YEAR(cukier[[#This Row],[data]])</f>
        <v>2012</v>
      </c>
      <c r="E1596" s="3">
        <f>VLOOKUP(D1596, cennik__25[#All], 2, 0)</f>
        <v>2.25</v>
      </c>
      <c r="F1596" s="3">
        <f>cukier[[#This Row],[cena]]*cukier[[#This Row],[ilosc sprzedanego cukru kg]]</f>
        <v>402.75</v>
      </c>
      <c r="G1596" s="3"/>
    </row>
    <row r="1597" spans="1:7" x14ac:dyDescent="0.35">
      <c r="A1597" s="1">
        <v>41053</v>
      </c>
      <c r="B1597" s="2" t="s">
        <v>106</v>
      </c>
      <c r="C1597">
        <v>19</v>
      </c>
      <c r="D1597">
        <f>YEAR(cukier[[#This Row],[data]])</f>
        <v>2012</v>
      </c>
      <c r="E1597" s="3">
        <f>VLOOKUP(D1597, cennik__25[#All], 2, 0)</f>
        <v>2.25</v>
      </c>
      <c r="F1597" s="3">
        <f>cukier[[#This Row],[cena]]*cukier[[#This Row],[ilosc sprzedanego cukru kg]]</f>
        <v>42.75</v>
      </c>
      <c r="G1597" s="3"/>
    </row>
    <row r="1598" spans="1:7" x14ac:dyDescent="0.35">
      <c r="A1598" s="1">
        <v>41053</v>
      </c>
      <c r="B1598" s="2" t="s">
        <v>30</v>
      </c>
      <c r="C1598">
        <v>57</v>
      </c>
      <c r="D1598">
        <f>YEAR(cukier[[#This Row],[data]])</f>
        <v>2012</v>
      </c>
      <c r="E1598" s="3">
        <f>VLOOKUP(D1598, cennik__25[#All], 2, 0)</f>
        <v>2.25</v>
      </c>
      <c r="F1598" s="3">
        <f>cukier[[#This Row],[cena]]*cukier[[#This Row],[ilosc sprzedanego cukru kg]]</f>
        <v>128.25</v>
      </c>
      <c r="G1598" s="3"/>
    </row>
    <row r="1599" spans="1:7" x14ac:dyDescent="0.35">
      <c r="A1599" s="1">
        <v>41054</v>
      </c>
      <c r="B1599" s="2" t="s">
        <v>52</v>
      </c>
      <c r="C1599">
        <v>335</v>
      </c>
      <c r="D1599">
        <f>YEAR(cukier[[#This Row],[data]])</f>
        <v>2012</v>
      </c>
      <c r="E1599" s="3">
        <f>VLOOKUP(D1599, cennik__25[#All], 2, 0)</f>
        <v>2.25</v>
      </c>
      <c r="F1599" s="3">
        <f>cukier[[#This Row],[cena]]*cukier[[#This Row],[ilosc sprzedanego cukru kg]]</f>
        <v>753.75</v>
      </c>
      <c r="G1599" s="3"/>
    </row>
    <row r="1600" spans="1:7" x14ac:dyDescent="0.35">
      <c r="A1600" s="1">
        <v>41060</v>
      </c>
      <c r="B1600" s="2" t="s">
        <v>166</v>
      </c>
      <c r="C1600">
        <v>12</v>
      </c>
      <c r="D1600">
        <f>YEAR(cukier[[#This Row],[data]])</f>
        <v>2012</v>
      </c>
      <c r="E1600" s="3">
        <f>VLOOKUP(D1600, cennik__25[#All], 2, 0)</f>
        <v>2.25</v>
      </c>
      <c r="F1600" s="3">
        <f>cukier[[#This Row],[cena]]*cukier[[#This Row],[ilosc sprzedanego cukru kg]]</f>
        <v>27</v>
      </c>
      <c r="G1600" s="3"/>
    </row>
    <row r="1601" spans="1:7" x14ac:dyDescent="0.35">
      <c r="A1601" s="1">
        <v>41061</v>
      </c>
      <c r="B1601" s="2" t="s">
        <v>127</v>
      </c>
      <c r="C1601">
        <v>2</v>
      </c>
      <c r="D1601">
        <f>YEAR(cukier[[#This Row],[data]])</f>
        <v>2012</v>
      </c>
      <c r="E1601" s="3">
        <f>VLOOKUP(D1601, cennik__25[#All], 2, 0)</f>
        <v>2.25</v>
      </c>
      <c r="F1601" s="3">
        <f>cukier[[#This Row],[cena]]*cukier[[#This Row],[ilosc sprzedanego cukru kg]]</f>
        <v>4.5</v>
      </c>
      <c r="G1601" s="3"/>
    </row>
    <row r="1602" spans="1:7" x14ac:dyDescent="0.35">
      <c r="A1602" s="1">
        <v>41061</v>
      </c>
      <c r="B1602" s="2" t="s">
        <v>52</v>
      </c>
      <c r="C1602">
        <v>237</v>
      </c>
      <c r="D1602">
        <f>YEAR(cukier[[#This Row],[data]])</f>
        <v>2012</v>
      </c>
      <c r="E1602" s="3">
        <f>VLOOKUP(D1602, cennik__25[#All], 2, 0)</f>
        <v>2.25</v>
      </c>
      <c r="F1602" s="3">
        <f>cukier[[#This Row],[cena]]*cukier[[#This Row],[ilosc sprzedanego cukru kg]]</f>
        <v>533.25</v>
      </c>
      <c r="G1602" s="3"/>
    </row>
    <row r="1603" spans="1:7" x14ac:dyDescent="0.35">
      <c r="A1603" s="1">
        <v>41064</v>
      </c>
      <c r="B1603" s="2" t="s">
        <v>9</v>
      </c>
      <c r="C1603">
        <v>482</v>
      </c>
      <c r="D1603">
        <f>YEAR(cukier[[#This Row],[data]])</f>
        <v>2012</v>
      </c>
      <c r="E1603" s="3">
        <f>VLOOKUP(D1603, cennik__25[#All], 2, 0)</f>
        <v>2.25</v>
      </c>
      <c r="F1603" s="3">
        <f>cukier[[#This Row],[cena]]*cukier[[#This Row],[ilosc sprzedanego cukru kg]]</f>
        <v>1084.5</v>
      </c>
      <c r="G1603" s="3"/>
    </row>
    <row r="1604" spans="1:7" x14ac:dyDescent="0.35">
      <c r="A1604" s="1">
        <v>41064</v>
      </c>
      <c r="B1604" s="2" t="s">
        <v>127</v>
      </c>
      <c r="C1604">
        <v>8</v>
      </c>
      <c r="D1604">
        <f>YEAR(cukier[[#This Row],[data]])</f>
        <v>2012</v>
      </c>
      <c r="E1604" s="3">
        <f>VLOOKUP(D1604, cennik__25[#All], 2, 0)</f>
        <v>2.25</v>
      </c>
      <c r="F1604" s="3">
        <f>cukier[[#This Row],[cena]]*cukier[[#This Row],[ilosc sprzedanego cukru kg]]</f>
        <v>18</v>
      </c>
      <c r="G1604" s="3"/>
    </row>
    <row r="1605" spans="1:7" x14ac:dyDescent="0.35">
      <c r="A1605" s="1">
        <v>41067</v>
      </c>
      <c r="B1605" s="2" t="s">
        <v>37</v>
      </c>
      <c r="C1605">
        <v>147</v>
      </c>
      <c r="D1605">
        <f>YEAR(cukier[[#This Row],[data]])</f>
        <v>2012</v>
      </c>
      <c r="E1605" s="3">
        <f>VLOOKUP(D1605, cennik__25[#All], 2, 0)</f>
        <v>2.25</v>
      </c>
      <c r="F1605" s="3">
        <f>cukier[[#This Row],[cena]]*cukier[[#This Row],[ilosc sprzedanego cukru kg]]</f>
        <v>330.75</v>
      </c>
      <c r="G1605" s="3"/>
    </row>
    <row r="1606" spans="1:7" x14ac:dyDescent="0.35">
      <c r="A1606" s="1">
        <v>41069</v>
      </c>
      <c r="B1606" s="2" t="s">
        <v>24</v>
      </c>
      <c r="C1606">
        <v>224</v>
      </c>
      <c r="D1606">
        <f>YEAR(cukier[[#This Row],[data]])</f>
        <v>2012</v>
      </c>
      <c r="E1606" s="3">
        <f>VLOOKUP(D1606, cennik__25[#All], 2, 0)</f>
        <v>2.25</v>
      </c>
      <c r="F1606" s="3">
        <f>cukier[[#This Row],[cena]]*cukier[[#This Row],[ilosc sprzedanego cukru kg]]</f>
        <v>504</v>
      </c>
      <c r="G1606" s="3"/>
    </row>
    <row r="1607" spans="1:7" x14ac:dyDescent="0.35">
      <c r="A1607" s="1">
        <v>41070</v>
      </c>
      <c r="B1607" s="2" t="s">
        <v>179</v>
      </c>
      <c r="C1607">
        <v>11</v>
      </c>
      <c r="D1607">
        <f>YEAR(cukier[[#This Row],[data]])</f>
        <v>2012</v>
      </c>
      <c r="E1607" s="3">
        <f>VLOOKUP(D1607, cennik__25[#All], 2, 0)</f>
        <v>2.25</v>
      </c>
      <c r="F1607" s="3">
        <f>cukier[[#This Row],[cena]]*cukier[[#This Row],[ilosc sprzedanego cukru kg]]</f>
        <v>24.75</v>
      </c>
      <c r="G1607" s="3"/>
    </row>
    <row r="1608" spans="1:7" x14ac:dyDescent="0.35">
      <c r="A1608" s="1">
        <v>41074</v>
      </c>
      <c r="B1608" s="2" t="s">
        <v>39</v>
      </c>
      <c r="C1608">
        <v>184</v>
      </c>
      <c r="D1608">
        <f>YEAR(cukier[[#This Row],[data]])</f>
        <v>2012</v>
      </c>
      <c r="E1608" s="3">
        <f>VLOOKUP(D1608, cennik__25[#All], 2, 0)</f>
        <v>2.25</v>
      </c>
      <c r="F1608" s="3">
        <f>cukier[[#This Row],[cena]]*cukier[[#This Row],[ilosc sprzedanego cukru kg]]</f>
        <v>414</v>
      </c>
      <c r="G1608" s="3"/>
    </row>
    <row r="1609" spans="1:7" x14ac:dyDescent="0.35">
      <c r="A1609" s="1">
        <v>41076</v>
      </c>
      <c r="B1609" s="2" t="s">
        <v>170</v>
      </c>
      <c r="C1609">
        <v>20</v>
      </c>
      <c r="D1609">
        <f>YEAR(cukier[[#This Row],[data]])</f>
        <v>2012</v>
      </c>
      <c r="E1609" s="3">
        <f>VLOOKUP(D1609, cennik__25[#All], 2, 0)</f>
        <v>2.25</v>
      </c>
      <c r="F1609" s="3">
        <f>cukier[[#This Row],[cena]]*cukier[[#This Row],[ilosc sprzedanego cukru kg]]</f>
        <v>45</v>
      </c>
      <c r="G1609" s="3"/>
    </row>
    <row r="1610" spans="1:7" x14ac:dyDescent="0.35">
      <c r="A1610" s="1">
        <v>41076</v>
      </c>
      <c r="B1610" s="2" t="s">
        <v>52</v>
      </c>
      <c r="C1610">
        <v>221</v>
      </c>
      <c r="D1610">
        <f>YEAR(cukier[[#This Row],[data]])</f>
        <v>2012</v>
      </c>
      <c r="E1610" s="3">
        <f>VLOOKUP(D1610, cennik__25[#All], 2, 0)</f>
        <v>2.25</v>
      </c>
      <c r="F1610" s="3">
        <f>cukier[[#This Row],[cena]]*cukier[[#This Row],[ilosc sprzedanego cukru kg]]</f>
        <v>497.25</v>
      </c>
      <c r="G1610" s="3"/>
    </row>
    <row r="1611" spans="1:7" x14ac:dyDescent="0.35">
      <c r="A1611" s="1">
        <v>41079</v>
      </c>
      <c r="B1611" s="2" t="s">
        <v>39</v>
      </c>
      <c r="C1611">
        <v>162</v>
      </c>
      <c r="D1611">
        <f>YEAR(cukier[[#This Row],[data]])</f>
        <v>2012</v>
      </c>
      <c r="E1611" s="3">
        <f>VLOOKUP(D1611, cennik__25[#All], 2, 0)</f>
        <v>2.25</v>
      </c>
      <c r="F1611" s="3">
        <f>cukier[[#This Row],[cena]]*cukier[[#This Row],[ilosc sprzedanego cukru kg]]</f>
        <v>364.5</v>
      </c>
      <c r="G1611" s="3"/>
    </row>
    <row r="1612" spans="1:7" x14ac:dyDescent="0.35">
      <c r="A1612" s="1">
        <v>41083</v>
      </c>
      <c r="B1612" s="2" t="s">
        <v>93</v>
      </c>
      <c r="C1612">
        <v>19</v>
      </c>
      <c r="D1612">
        <f>YEAR(cukier[[#This Row],[data]])</f>
        <v>2012</v>
      </c>
      <c r="E1612" s="3">
        <f>VLOOKUP(D1612, cennik__25[#All], 2, 0)</f>
        <v>2.25</v>
      </c>
      <c r="F1612" s="3">
        <f>cukier[[#This Row],[cena]]*cukier[[#This Row],[ilosc sprzedanego cukru kg]]</f>
        <v>42.75</v>
      </c>
      <c r="G1612" s="3"/>
    </row>
    <row r="1613" spans="1:7" x14ac:dyDescent="0.35">
      <c r="A1613" s="1">
        <v>41088</v>
      </c>
      <c r="B1613" s="2" t="s">
        <v>180</v>
      </c>
      <c r="C1613">
        <v>1</v>
      </c>
      <c r="D1613">
        <f>YEAR(cukier[[#This Row],[data]])</f>
        <v>2012</v>
      </c>
      <c r="E1613" s="3">
        <f>VLOOKUP(D1613, cennik__25[#All], 2, 0)</f>
        <v>2.25</v>
      </c>
      <c r="F1613" s="3">
        <f>cukier[[#This Row],[cena]]*cukier[[#This Row],[ilosc sprzedanego cukru kg]]</f>
        <v>2.25</v>
      </c>
      <c r="G1613" s="3"/>
    </row>
    <row r="1614" spans="1:7" x14ac:dyDescent="0.35">
      <c r="A1614" s="1">
        <v>41090</v>
      </c>
      <c r="B1614" s="2" t="s">
        <v>14</v>
      </c>
      <c r="C1614">
        <v>122</v>
      </c>
      <c r="D1614">
        <f>YEAR(cukier[[#This Row],[data]])</f>
        <v>2012</v>
      </c>
      <c r="E1614" s="3">
        <f>VLOOKUP(D1614, cennik__25[#All], 2, 0)</f>
        <v>2.25</v>
      </c>
      <c r="F1614" s="3">
        <f>cukier[[#This Row],[cena]]*cukier[[#This Row],[ilosc sprzedanego cukru kg]]</f>
        <v>274.5</v>
      </c>
      <c r="G1614" s="3"/>
    </row>
    <row r="1615" spans="1:7" x14ac:dyDescent="0.35">
      <c r="A1615" s="1">
        <v>41090</v>
      </c>
      <c r="B1615" s="2" t="s">
        <v>19</v>
      </c>
      <c r="C1615">
        <v>163</v>
      </c>
      <c r="D1615">
        <f>YEAR(cukier[[#This Row],[data]])</f>
        <v>2012</v>
      </c>
      <c r="E1615" s="3">
        <f>VLOOKUP(D1615, cennik__25[#All], 2, 0)</f>
        <v>2.25</v>
      </c>
      <c r="F1615" s="3">
        <f>cukier[[#This Row],[cena]]*cukier[[#This Row],[ilosc sprzedanego cukru kg]]</f>
        <v>366.75</v>
      </c>
      <c r="G1615" s="3"/>
    </row>
    <row r="1616" spans="1:7" x14ac:dyDescent="0.35">
      <c r="A1616" s="1">
        <v>41091</v>
      </c>
      <c r="B1616" s="2" t="s">
        <v>68</v>
      </c>
      <c r="C1616">
        <v>29</v>
      </c>
      <c r="D1616">
        <f>YEAR(cukier[[#This Row],[data]])</f>
        <v>2012</v>
      </c>
      <c r="E1616" s="3">
        <f>VLOOKUP(D1616, cennik__25[#All], 2, 0)</f>
        <v>2.25</v>
      </c>
      <c r="F1616" s="3">
        <f>cukier[[#This Row],[cena]]*cukier[[#This Row],[ilosc sprzedanego cukru kg]]</f>
        <v>65.25</v>
      </c>
      <c r="G1616" s="3"/>
    </row>
    <row r="1617" spans="1:7" x14ac:dyDescent="0.35">
      <c r="A1617" s="1">
        <v>41095</v>
      </c>
      <c r="B1617" s="2" t="s">
        <v>57</v>
      </c>
      <c r="C1617">
        <v>106</v>
      </c>
      <c r="D1617">
        <f>YEAR(cukier[[#This Row],[data]])</f>
        <v>2012</v>
      </c>
      <c r="E1617" s="3">
        <f>VLOOKUP(D1617, cennik__25[#All], 2, 0)</f>
        <v>2.25</v>
      </c>
      <c r="F1617" s="3">
        <f>cukier[[#This Row],[cena]]*cukier[[#This Row],[ilosc sprzedanego cukru kg]]</f>
        <v>238.5</v>
      </c>
      <c r="G1617" s="3"/>
    </row>
    <row r="1618" spans="1:7" x14ac:dyDescent="0.35">
      <c r="A1618" s="1">
        <v>41096</v>
      </c>
      <c r="B1618" s="2" t="s">
        <v>16</v>
      </c>
      <c r="C1618">
        <v>112</v>
      </c>
      <c r="D1618">
        <f>YEAR(cukier[[#This Row],[data]])</f>
        <v>2012</v>
      </c>
      <c r="E1618" s="3">
        <f>VLOOKUP(D1618, cennik__25[#All], 2, 0)</f>
        <v>2.25</v>
      </c>
      <c r="F1618" s="3">
        <f>cukier[[#This Row],[cena]]*cukier[[#This Row],[ilosc sprzedanego cukru kg]]</f>
        <v>252</v>
      </c>
      <c r="G1618" s="3"/>
    </row>
    <row r="1619" spans="1:7" x14ac:dyDescent="0.35">
      <c r="A1619" s="1">
        <v>41097</v>
      </c>
      <c r="B1619" s="2" t="s">
        <v>30</v>
      </c>
      <c r="C1619">
        <v>90</v>
      </c>
      <c r="D1619">
        <f>YEAR(cukier[[#This Row],[data]])</f>
        <v>2012</v>
      </c>
      <c r="E1619" s="3">
        <f>VLOOKUP(D1619, cennik__25[#All], 2, 0)</f>
        <v>2.25</v>
      </c>
      <c r="F1619" s="3">
        <f>cukier[[#This Row],[cena]]*cukier[[#This Row],[ilosc sprzedanego cukru kg]]</f>
        <v>202.5</v>
      </c>
      <c r="G1619" s="3"/>
    </row>
    <row r="1620" spans="1:7" x14ac:dyDescent="0.35">
      <c r="A1620" s="1">
        <v>41099</v>
      </c>
      <c r="B1620" s="2" t="s">
        <v>18</v>
      </c>
      <c r="C1620">
        <v>7</v>
      </c>
      <c r="D1620">
        <f>YEAR(cukier[[#This Row],[data]])</f>
        <v>2012</v>
      </c>
      <c r="E1620" s="3">
        <f>VLOOKUP(D1620, cennik__25[#All], 2, 0)</f>
        <v>2.25</v>
      </c>
      <c r="F1620" s="3">
        <f>cukier[[#This Row],[cena]]*cukier[[#This Row],[ilosc sprzedanego cukru kg]]</f>
        <v>15.75</v>
      </c>
      <c r="G1620" s="3"/>
    </row>
    <row r="1621" spans="1:7" x14ac:dyDescent="0.35">
      <c r="A1621" s="1">
        <v>41099</v>
      </c>
      <c r="B1621" s="2" t="s">
        <v>25</v>
      </c>
      <c r="C1621">
        <v>27</v>
      </c>
      <c r="D1621">
        <f>YEAR(cukier[[#This Row],[data]])</f>
        <v>2012</v>
      </c>
      <c r="E1621" s="3">
        <f>VLOOKUP(D1621, cennik__25[#All], 2, 0)</f>
        <v>2.25</v>
      </c>
      <c r="F1621" s="3">
        <f>cukier[[#This Row],[cena]]*cukier[[#This Row],[ilosc sprzedanego cukru kg]]</f>
        <v>60.75</v>
      </c>
      <c r="G1621" s="3"/>
    </row>
    <row r="1622" spans="1:7" x14ac:dyDescent="0.35">
      <c r="A1622" s="1">
        <v>41099</v>
      </c>
      <c r="B1622" s="2" t="s">
        <v>63</v>
      </c>
      <c r="C1622">
        <v>185</v>
      </c>
      <c r="D1622">
        <f>YEAR(cukier[[#This Row],[data]])</f>
        <v>2012</v>
      </c>
      <c r="E1622" s="3">
        <f>VLOOKUP(D1622, cennik__25[#All], 2, 0)</f>
        <v>2.25</v>
      </c>
      <c r="F1622" s="3">
        <f>cukier[[#This Row],[cena]]*cukier[[#This Row],[ilosc sprzedanego cukru kg]]</f>
        <v>416.25</v>
      </c>
      <c r="G1622" s="3"/>
    </row>
    <row r="1623" spans="1:7" x14ac:dyDescent="0.35">
      <c r="A1623" s="1">
        <v>41100</v>
      </c>
      <c r="B1623" s="2" t="s">
        <v>24</v>
      </c>
      <c r="C1623">
        <v>153</v>
      </c>
      <c r="D1623">
        <f>YEAR(cukier[[#This Row],[data]])</f>
        <v>2012</v>
      </c>
      <c r="E1623" s="3">
        <f>VLOOKUP(D1623, cennik__25[#All], 2, 0)</f>
        <v>2.25</v>
      </c>
      <c r="F1623" s="3">
        <f>cukier[[#This Row],[cena]]*cukier[[#This Row],[ilosc sprzedanego cukru kg]]</f>
        <v>344.25</v>
      </c>
      <c r="G1623" s="3"/>
    </row>
    <row r="1624" spans="1:7" x14ac:dyDescent="0.35">
      <c r="A1624" s="1">
        <v>41102</v>
      </c>
      <c r="B1624" s="2" t="s">
        <v>63</v>
      </c>
      <c r="C1624">
        <v>109</v>
      </c>
      <c r="D1624">
        <f>YEAR(cukier[[#This Row],[data]])</f>
        <v>2012</v>
      </c>
      <c r="E1624" s="3">
        <f>VLOOKUP(D1624, cennik__25[#All], 2, 0)</f>
        <v>2.25</v>
      </c>
      <c r="F1624" s="3">
        <f>cukier[[#This Row],[cena]]*cukier[[#This Row],[ilosc sprzedanego cukru kg]]</f>
        <v>245.25</v>
      </c>
      <c r="G1624" s="3"/>
    </row>
    <row r="1625" spans="1:7" x14ac:dyDescent="0.35">
      <c r="A1625" s="1">
        <v>41104</v>
      </c>
      <c r="B1625" s="2" t="s">
        <v>213</v>
      </c>
      <c r="C1625">
        <v>10</v>
      </c>
      <c r="D1625">
        <f>YEAR(cukier[[#This Row],[data]])</f>
        <v>2012</v>
      </c>
      <c r="E1625" s="3">
        <f>VLOOKUP(D1625, cennik__25[#All], 2, 0)</f>
        <v>2.25</v>
      </c>
      <c r="F1625" s="3">
        <f>cukier[[#This Row],[cena]]*cukier[[#This Row],[ilosc sprzedanego cukru kg]]</f>
        <v>22.5</v>
      </c>
      <c r="G1625" s="3"/>
    </row>
    <row r="1626" spans="1:7" x14ac:dyDescent="0.35">
      <c r="A1626" s="1">
        <v>41104</v>
      </c>
      <c r="B1626" s="2" t="s">
        <v>81</v>
      </c>
      <c r="C1626">
        <v>10</v>
      </c>
      <c r="D1626">
        <f>YEAR(cukier[[#This Row],[data]])</f>
        <v>2012</v>
      </c>
      <c r="E1626" s="3">
        <f>VLOOKUP(D1626, cennik__25[#All], 2, 0)</f>
        <v>2.25</v>
      </c>
      <c r="F1626" s="3">
        <f>cukier[[#This Row],[cena]]*cukier[[#This Row],[ilosc sprzedanego cukru kg]]</f>
        <v>22.5</v>
      </c>
      <c r="G1626" s="3"/>
    </row>
    <row r="1627" spans="1:7" x14ac:dyDescent="0.35">
      <c r="A1627" s="1">
        <v>41106</v>
      </c>
      <c r="B1627" s="2" t="s">
        <v>133</v>
      </c>
      <c r="C1627">
        <v>90</v>
      </c>
      <c r="D1627">
        <f>YEAR(cukier[[#This Row],[data]])</f>
        <v>2012</v>
      </c>
      <c r="E1627" s="3">
        <f>VLOOKUP(D1627, cennik__25[#All], 2, 0)</f>
        <v>2.25</v>
      </c>
      <c r="F1627" s="3">
        <f>cukier[[#This Row],[cena]]*cukier[[#This Row],[ilosc sprzedanego cukru kg]]</f>
        <v>202.5</v>
      </c>
      <c r="G1627" s="3"/>
    </row>
    <row r="1628" spans="1:7" x14ac:dyDescent="0.35">
      <c r="A1628" s="1">
        <v>41106</v>
      </c>
      <c r="B1628" s="2" t="s">
        <v>60</v>
      </c>
      <c r="C1628">
        <v>34</v>
      </c>
      <c r="D1628">
        <f>YEAR(cukier[[#This Row],[data]])</f>
        <v>2012</v>
      </c>
      <c r="E1628" s="3">
        <f>VLOOKUP(D1628, cennik__25[#All], 2, 0)</f>
        <v>2.25</v>
      </c>
      <c r="F1628" s="3">
        <f>cukier[[#This Row],[cena]]*cukier[[#This Row],[ilosc sprzedanego cukru kg]]</f>
        <v>76.5</v>
      </c>
      <c r="G1628" s="3"/>
    </row>
    <row r="1629" spans="1:7" x14ac:dyDescent="0.35">
      <c r="A1629" s="1">
        <v>41108</v>
      </c>
      <c r="B1629" s="2" t="s">
        <v>11</v>
      </c>
      <c r="C1629">
        <v>106</v>
      </c>
      <c r="D1629">
        <f>YEAR(cukier[[#This Row],[data]])</f>
        <v>2012</v>
      </c>
      <c r="E1629" s="3">
        <f>VLOOKUP(D1629, cennik__25[#All], 2, 0)</f>
        <v>2.25</v>
      </c>
      <c r="F1629" s="3">
        <f>cukier[[#This Row],[cena]]*cukier[[#This Row],[ilosc sprzedanego cukru kg]]</f>
        <v>238.5</v>
      </c>
      <c r="G1629" s="3"/>
    </row>
    <row r="1630" spans="1:7" x14ac:dyDescent="0.35">
      <c r="A1630" s="1">
        <v>41109</v>
      </c>
      <c r="B1630" s="2" t="s">
        <v>11</v>
      </c>
      <c r="C1630">
        <v>229</v>
      </c>
      <c r="D1630">
        <f>YEAR(cukier[[#This Row],[data]])</f>
        <v>2012</v>
      </c>
      <c r="E1630" s="3">
        <f>VLOOKUP(D1630, cennik__25[#All], 2, 0)</f>
        <v>2.25</v>
      </c>
      <c r="F1630" s="3">
        <f>cukier[[#This Row],[cena]]*cukier[[#This Row],[ilosc sprzedanego cukru kg]]</f>
        <v>515.25</v>
      </c>
      <c r="G1630" s="3"/>
    </row>
    <row r="1631" spans="1:7" x14ac:dyDescent="0.35">
      <c r="A1631" s="1">
        <v>41115</v>
      </c>
      <c r="B1631" s="2" t="s">
        <v>19</v>
      </c>
      <c r="C1631">
        <v>229</v>
      </c>
      <c r="D1631">
        <f>YEAR(cukier[[#This Row],[data]])</f>
        <v>2012</v>
      </c>
      <c r="E1631" s="3">
        <f>VLOOKUP(D1631, cennik__25[#All], 2, 0)</f>
        <v>2.25</v>
      </c>
      <c r="F1631" s="3">
        <f>cukier[[#This Row],[cena]]*cukier[[#This Row],[ilosc sprzedanego cukru kg]]</f>
        <v>515.25</v>
      </c>
      <c r="G1631" s="3"/>
    </row>
    <row r="1632" spans="1:7" x14ac:dyDescent="0.35">
      <c r="A1632" s="1">
        <v>41115</v>
      </c>
      <c r="B1632" s="2" t="s">
        <v>49</v>
      </c>
      <c r="C1632">
        <v>20</v>
      </c>
      <c r="D1632">
        <f>YEAR(cukier[[#This Row],[data]])</f>
        <v>2012</v>
      </c>
      <c r="E1632" s="3">
        <f>VLOOKUP(D1632, cennik__25[#All], 2, 0)</f>
        <v>2.25</v>
      </c>
      <c r="F1632" s="3">
        <f>cukier[[#This Row],[cena]]*cukier[[#This Row],[ilosc sprzedanego cukru kg]]</f>
        <v>45</v>
      </c>
      <c r="G1632" s="3"/>
    </row>
    <row r="1633" spans="1:7" x14ac:dyDescent="0.35">
      <c r="A1633" s="1">
        <v>41115</v>
      </c>
      <c r="B1633" s="2" t="s">
        <v>47</v>
      </c>
      <c r="C1633">
        <v>261</v>
      </c>
      <c r="D1633">
        <f>YEAR(cukier[[#This Row],[data]])</f>
        <v>2012</v>
      </c>
      <c r="E1633" s="3">
        <f>VLOOKUP(D1633, cennik__25[#All], 2, 0)</f>
        <v>2.25</v>
      </c>
      <c r="F1633" s="3">
        <f>cukier[[#This Row],[cena]]*cukier[[#This Row],[ilosc sprzedanego cukru kg]]</f>
        <v>587.25</v>
      </c>
      <c r="G1633" s="3"/>
    </row>
    <row r="1634" spans="1:7" x14ac:dyDescent="0.35">
      <c r="A1634" s="1">
        <v>41118</v>
      </c>
      <c r="B1634" s="2" t="s">
        <v>149</v>
      </c>
      <c r="C1634">
        <v>10</v>
      </c>
      <c r="D1634">
        <f>YEAR(cukier[[#This Row],[data]])</f>
        <v>2012</v>
      </c>
      <c r="E1634" s="3">
        <f>VLOOKUP(D1634, cennik__25[#All], 2, 0)</f>
        <v>2.25</v>
      </c>
      <c r="F1634" s="3">
        <f>cukier[[#This Row],[cena]]*cukier[[#This Row],[ilosc sprzedanego cukru kg]]</f>
        <v>22.5</v>
      </c>
      <c r="G1634" s="3"/>
    </row>
    <row r="1635" spans="1:7" x14ac:dyDescent="0.35">
      <c r="A1635" s="1">
        <v>41118</v>
      </c>
      <c r="B1635" s="2" t="s">
        <v>9</v>
      </c>
      <c r="C1635">
        <v>400</v>
      </c>
      <c r="D1635">
        <f>YEAR(cukier[[#This Row],[data]])</f>
        <v>2012</v>
      </c>
      <c r="E1635" s="3">
        <f>VLOOKUP(D1635, cennik__25[#All], 2, 0)</f>
        <v>2.25</v>
      </c>
      <c r="F1635" s="3">
        <f>cukier[[#This Row],[cena]]*cukier[[#This Row],[ilosc sprzedanego cukru kg]]</f>
        <v>900</v>
      </c>
      <c r="G1635" s="3"/>
    </row>
    <row r="1636" spans="1:7" x14ac:dyDescent="0.35">
      <c r="A1636" s="1">
        <v>41122</v>
      </c>
      <c r="B1636" s="2" t="s">
        <v>16</v>
      </c>
      <c r="C1636">
        <v>401</v>
      </c>
      <c r="D1636">
        <f>YEAR(cukier[[#This Row],[data]])</f>
        <v>2012</v>
      </c>
      <c r="E1636" s="3">
        <f>VLOOKUP(D1636, cennik__25[#All], 2, 0)</f>
        <v>2.25</v>
      </c>
      <c r="F1636" s="3">
        <f>cukier[[#This Row],[cena]]*cukier[[#This Row],[ilosc sprzedanego cukru kg]]</f>
        <v>902.25</v>
      </c>
      <c r="G1636" s="3"/>
    </row>
    <row r="1637" spans="1:7" x14ac:dyDescent="0.35">
      <c r="A1637" s="1">
        <v>41124</v>
      </c>
      <c r="B1637" s="2" t="s">
        <v>57</v>
      </c>
      <c r="C1637">
        <v>170</v>
      </c>
      <c r="D1637">
        <f>YEAR(cukier[[#This Row],[data]])</f>
        <v>2012</v>
      </c>
      <c r="E1637" s="3">
        <f>VLOOKUP(D1637, cennik__25[#All], 2, 0)</f>
        <v>2.25</v>
      </c>
      <c r="F1637" s="3">
        <f>cukier[[#This Row],[cena]]*cukier[[#This Row],[ilosc sprzedanego cukru kg]]</f>
        <v>382.5</v>
      </c>
      <c r="G1637" s="3"/>
    </row>
    <row r="1638" spans="1:7" x14ac:dyDescent="0.35">
      <c r="A1638" s="1">
        <v>41125</v>
      </c>
      <c r="B1638" s="2" t="s">
        <v>24</v>
      </c>
      <c r="C1638">
        <v>124</v>
      </c>
      <c r="D1638">
        <f>YEAR(cukier[[#This Row],[data]])</f>
        <v>2012</v>
      </c>
      <c r="E1638" s="3">
        <f>VLOOKUP(D1638, cennik__25[#All], 2, 0)</f>
        <v>2.25</v>
      </c>
      <c r="F1638" s="3">
        <f>cukier[[#This Row],[cena]]*cukier[[#This Row],[ilosc sprzedanego cukru kg]]</f>
        <v>279</v>
      </c>
      <c r="G1638" s="3"/>
    </row>
    <row r="1639" spans="1:7" x14ac:dyDescent="0.35">
      <c r="A1639" s="1">
        <v>41127</v>
      </c>
      <c r="B1639" s="2" t="s">
        <v>203</v>
      </c>
      <c r="C1639">
        <v>13</v>
      </c>
      <c r="D1639">
        <f>YEAR(cukier[[#This Row],[data]])</f>
        <v>2012</v>
      </c>
      <c r="E1639" s="3">
        <f>VLOOKUP(D1639, cennik__25[#All], 2, 0)</f>
        <v>2.25</v>
      </c>
      <c r="F1639" s="3">
        <f>cukier[[#This Row],[cena]]*cukier[[#This Row],[ilosc sprzedanego cukru kg]]</f>
        <v>29.25</v>
      </c>
      <c r="G1639" s="3"/>
    </row>
    <row r="1640" spans="1:7" x14ac:dyDescent="0.35">
      <c r="A1640" s="1">
        <v>41130</v>
      </c>
      <c r="B1640" s="2" t="s">
        <v>21</v>
      </c>
      <c r="C1640">
        <v>87</v>
      </c>
      <c r="D1640">
        <f>YEAR(cukier[[#This Row],[data]])</f>
        <v>2012</v>
      </c>
      <c r="E1640" s="3">
        <f>VLOOKUP(D1640, cennik__25[#All], 2, 0)</f>
        <v>2.25</v>
      </c>
      <c r="F1640" s="3">
        <f>cukier[[#This Row],[cena]]*cukier[[#This Row],[ilosc sprzedanego cukru kg]]</f>
        <v>195.75</v>
      </c>
      <c r="G1640" s="3"/>
    </row>
    <row r="1641" spans="1:7" x14ac:dyDescent="0.35">
      <c r="A1641" s="1">
        <v>41130</v>
      </c>
      <c r="B1641" s="2" t="s">
        <v>26</v>
      </c>
      <c r="C1641">
        <v>190</v>
      </c>
      <c r="D1641">
        <f>YEAR(cukier[[#This Row],[data]])</f>
        <v>2012</v>
      </c>
      <c r="E1641" s="3">
        <f>VLOOKUP(D1641, cennik__25[#All], 2, 0)</f>
        <v>2.25</v>
      </c>
      <c r="F1641" s="3">
        <f>cukier[[#This Row],[cena]]*cukier[[#This Row],[ilosc sprzedanego cukru kg]]</f>
        <v>427.5</v>
      </c>
      <c r="G1641" s="3"/>
    </row>
    <row r="1642" spans="1:7" x14ac:dyDescent="0.35">
      <c r="A1642" s="1">
        <v>41130</v>
      </c>
      <c r="B1642" s="2" t="s">
        <v>52</v>
      </c>
      <c r="C1642">
        <v>349</v>
      </c>
      <c r="D1642">
        <f>YEAR(cukier[[#This Row],[data]])</f>
        <v>2012</v>
      </c>
      <c r="E1642" s="3">
        <f>VLOOKUP(D1642, cennik__25[#All], 2, 0)</f>
        <v>2.25</v>
      </c>
      <c r="F1642" s="3">
        <f>cukier[[#This Row],[cena]]*cukier[[#This Row],[ilosc sprzedanego cukru kg]]</f>
        <v>785.25</v>
      </c>
      <c r="G1642" s="3"/>
    </row>
    <row r="1643" spans="1:7" x14ac:dyDescent="0.35">
      <c r="A1643" s="1">
        <v>41132</v>
      </c>
      <c r="B1643" s="2" t="s">
        <v>183</v>
      </c>
      <c r="C1643">
        <v>16</v>
      </c>
      <c r="D1643">
        <f>YEAR(cukier[[#This Row],[data]])</f>
        <v>2012</v>
      </c>
      <c r="E1643" s="3">
        <f>VLOOKUP(D1643, cennik__25[#All], 2, 0)</f>
        <v>2.25</v>
      </c>
      <c r="F1643" s="3">
        <f>cukier[[#This Row],[cena]]*cukier[[#This Row],[ilosc sprzedanego cukru kg]]</f>
        <v>36</v>
      </c>
      <c r="G1643" s="3"/>
    </row>
    <row r="1644" spans="1:7" x14ac:dyDescent="0.35">
      <c r="A1644" s="1">
        <v>41133</v>
      </c>
      <c r="B1644" s="2" t="s">
        <v>73</v>
      </c>
      <c r="C1644">
        <v>42</v>
      </c>
      <c r="D1644">
        <f>YEAR(cukier[[#This Row],[data]])</f>
        <v>2012</v>
      </c>
      <c r="E1644" s="3">
        <f>VLOOKUP(D1644, cennik__25[#All], 2, 0)</f>
        <v>2.25</v>
      </c>
      <c r="F1644" s="3">
        <f>cukier[[#This Row],[cena]]*cukier[[#This Row],[ilosc sprzedanego cukru kg]]</f>
        <v>94.5</v>
      </c>
      <c r="G1644" s="3"/>
    </row>
    <row r="1645" spans="1:7" x14ac:dyDescent="0.35">
      <c r="A1645" s="1">
        <v>41134</v>
      </c>
      <c r="B1645" s="2" t="s">
        <v>25</v>
      </c>
      <c r="C1645">
        <v>70</v>
      </c>
      <c r="D1645">
        <f>YEAR(cukier[[#This Row],[data]])</f>
        <v>2012</v>
      </c>
      <c r="E1645" s="3">
        <f>VLOOKUP(D1645, cennik__25[#All], 2, 0)</f>
        <v>2.25</v>
      </c>
      <c r="F1645" s="3">
        <f>cukier[[#This Row],[cena]]*cukier[[#This Row],[ilosc sprzedanego cukru kg]]</f>
        <v>157.5</v>
      </c>
      <c r="G1645" s="3"/>
    </row>
    <row r="1646" spans="1:7" x14ac:dyDescent="0.35">
      <c r="A1646" s="1">
        <v>41136</v>
      </c>
      <c r="B1646" s="2" t="s">
        <v>54</v>
      </c>
      <c r="C1646">
        <v>189</v>
      </c>
      <c r="D1646">
        <f>YEAR(cukier[[#This Row],[data]])</f>
        <v>2012</v>
      </c>
      <c r="E1646" s="3">
        <f>VLOOKUP(D1646, cennik__25[#All], 2, 0)</f>
        <v>2.25</v>
      </c>
      <c r="F1646" s="3">
        <f>cukier[[#This Row],[cena]]*cukier[[#This Row],[ilosc sprzedanego cukru kg]]</f>
        <v>425.25</v>
      </c>
      <c r="G1646" s="3"/>
    </row>
    <row r="1647" spans="1:7" x14ac:dyDescent="0.35">
      <c r="A1647" s="1">
        <v>41137</v>
      </c>
      <c r="B1647" s="2" t="s">
        <v>57</v>
      </c>
      <c r="C1647">
        <v>64</v>
      </c>
      <c r="D1647">
        <f>YEAR(cukier[[#This Row],[data]])</f>
        <v>2012</v>
      </c>
      <c r="E1647" s="3">
        <f>VLOOKUP(D1647, cennik__25[#All], 2, 0)</f>
        <v>2.25</v>
      </c>
      <c r="F1647" s="3">
        <f>cukier[[#This Row],[cena]]*cukier[[#This Row],[ilosc sprzedanego cukru kg]]</f>
        <v>144</v>
      </c>
      <c r="G1647" s="3"/>
    </row>
    <row r="1648" spans="1:7" x14ac:dyDescent="0.35">
      <c r="A1648" s="1">
        <v>41141</v>
      </c>
      <c r="B1648" s="2" t="s">
        <v>37</v>
      </c>
      <c r="C1648">
        <v>76</v>
      </c>
      <c r="D1648">
        <f>YEAR(cukier[[#This Row],[data]])</f>
        <v>2012</v>
      </c>
      <c r="E1648" s="3">
        <f>VLOOKUP(D1648, cennik__25[#All], 2, 0)</f>
        <v>2.25</v>
      </c>
      <c r="F1648" s="3">
        <f>cukier[[#This Row],[cena]]*cukier[[#This Row],[ilosc sprzedanego cukru kg]]</f>
        <v>171</v>
      </c>
      <c r="G1648" s="3"/>
    </row>
    <row r="1649" spans="1:7" x14ac:dyDescent="0.35">
      <c r="A1649" s="1">
        <v>41142</v>
      </c>
      <c r="B1649" s="2" t="s">
        <v>51</v>
      </c>
      <c r="C1649">
        <v>11</v>
      </c>
      <c r="D1649">
        <f>YEAR(cukier[[#This Row],[data]])</f>
        <v>2012</v>
      </c>
      <c r="E1649" s="3">
        <f>VLOOKUP(D1649, cennik__25[#All], 2, 0)</f>
        <v>2.25</v>
      </c>
      <c r="F1649" s="3">
        <f>cukier[[#This Row],[cena]]*cukier[[#This Row],[ilosc sprzedanego cukru kg]]</f>
        <v>24.75</v>
      </c>
      <c r="G1649" s="3"/>
    </row>
    <row r="1650" spans="1:7" x14ac:dyDescent="0.35">
      <c r="A1650" s="1">
        <v>41142</v>
      </c>
      <c r="B1650" s="2" t="s">
        <v>68</v>
      </c>
      <c r="C1650">
        <v>96</v>
      </c>
      <c r="D1650">
        <f>YEAR(cukier[[#This Row],[data]])</f>
        <v>2012</v>
      </c>
      <c r="E1650" s="3">
        <f>VLOOKUP(D1650, cennik__25[#All], 2, 0)</f>
        <v>2.25</v>
      </c>
      <c r="F1650" s="3">
        <f>cukier[[#This Row],[cena]]*cukier[[#This Row],[ilosc sprzedanego cukru kg]]</f>
        <v>216</v>
      </c>
      <c r="G1650" s="3"/>
    </row>
    <row r="1651" spans="1:7" x14ac:dyDescent="0.35">
      <c r="A1651" s="1">
        <v>41143</v>
      </c>
      <c r="B1651" s="2" t="s">
        <v>113</v>
      </c>
      <c r="C1651">
        <v>17</v>
      </c>
      <c r="D1651">
        <f>YEAR(cukier[[#This Row],[data]])</f>
        <v>2012</v>
      </c>
      <c r="E1651" s="3">
        <f>VLOOKUP(D1651, cennik__25[#All], 2, 0)</f>
        <v>2.25</v>
      </c>
      <c r="F1651" s="3">
        <f>cukier[[#This Row],[cena]]*cukier[[#This Row],[ilosc sprzedanego cukru kg]]</f>
        <v>38.25</v>
      </c>
      <c r="G1651" s="3"/>
    </row>
    <row r="1652" spans="1:7" x14ac:dyDescent="0.35">
      <c r="A1652" s="1">
        <v>41143</v>
      </c>
      <c r="B1652" s="2" t="s">
        <v>20</v>
      </c>
      <c r="C1652">
        <v>92</v>
      </c>
      <c r="D1652">
        <f>YEAR(cukier[[#This Row],[data]])</f>
        <v>2012</v>
      </c>
      <c r="E1652" s="3">
        <f>VLOOKUP(D1652, cennik__25[#All], 2, 0)</f>
        <v>2.25</v>
      </c>
      <c r="F1652" s="3">
        <f>cukier[[#This Row],[cena]]*cukier[[#This Row],[ilosc sprzedanego cukru kg]]</f>
        <v>207</v>
      </c>
      <c r="G1652" s="3"/>
    </row>
    <row r="1653" spans="1:7" x14ac:dyDescent="0.35">
      <c r="A1653" s="1">
        <v>41144</v>
      </c>
      <c r="B1653" s="2" t="s">
        <v>10</v>
      </c>
      <c r="C1653">
        <v>76</v>
      </c>
      <c r="D1653">
        <f>YEAR(cukier[[#This Row],[data]])</f>
        <v>2012</v>
      </c>
      <c r="E1653" s="3">
        <f>VLOOKUP(D1653, cennik__25[#All], 2, 0)</f>
        <v>2.25</v>
      </c>
      <c r="F1653" s="3">
        <f>cukier[[#This Row],[cena]]*cukier[[#This Row],[ilosc sprzedanego cukru kg]]</f>
        <v>171</v>
      </c>
      <c r="G1653" s="3"/>
    </row>
    <row r="1654" spans="1:7" x14ac:dyDescent="0.35">
      <c r="A1654" s="1">
        <v>41146</v>
      </c>
      <c r="B1654" s="2" t="s">
        <v>12</v>
      </c>
      <c r="C1654">
        <v>77</v>
      </c>
      <c r="D1654">
        <f>YEAR(cukier[[#This Row],[data]])</f>
        <v>2012</v>
      </c>
      <c r="E1654" s="3">
        <f>VLOOKUP(D1654, cennik__25[#All], 2, 0)</f>
        <v>2.25</v>
      </c>
      <c r="F1654" s="3">
        <f>cukier[[#This Row],[cena]]*cukier[[#This Row],[ilosc sprzedanego cukru kg]]</f>
        <v>173.25</v>
      </c>
      <c r="G1654" s="3"/>
    </row>
    <row r="1655" spans="1:7" x14ac:dyDescent="0.35">
      <c r="A1655" s="1">
        <v>41147</v>
      </c>
      <c r="B1655" s="2" t="s">
        <v>104</v>
      </c>
      <c r="C1655">
        <v>344</v>
      </c>
      <c r="D1655">
        <f>YEAR(cukier[[#This Row],[data]])</f>
        <v>2012</v>
      </c>
      <c r="E1655" s="3">
        <f>VLOOKUP(D1655, cennik__25[#All], 2, 0)</f>
        <v>2.25</v>
      </c>
      <c r="F1655" s="3">
        <f>cukier[[#This Row],[cena]]*cukier[[#This Row],[ilosc sprzedanego cukru kg]]</f>
        <v>774</v>
      </c>
      <c r="G1655" s="3"/>
    </row>
    <row r="1656" spans="1:7" x14ac:dyDescent="0.35">
      <c r="A1656" s="1">
        <v>41147</v>
      </c>
      <c r="B1656" s="2" t="s">
        <v>9</v>
      </c>
      <c r="C1656">
        <v>218</v>
      </c>
      <c r="D1656">
        <f>YEAR(cukier[[#This Row],[data]])</f>
        <v>2012</v>
      </c>
      <c r="E1656" s="3">
        <f>VLOOKUP(D1656, cennik__25[#All], 2, 0)</f>
        <v>2.25</v>
      </c>
      <c r="F1656" s="3">
        <f>cukier[[#This Row],[cena]]*cukier[[#This Row],[ilosc sprzedanego cukru kg]]</f>
        <v>490.5</v>
      </c>
      <c r="G1656" s="3"/>
    </row>
    <row r="1657" spans="1:7" x14ac:dyDescent="0.35">
      <c r="A1657" s="1">
        <v>41148</v>
      </c>
      <c r="B1657" s="2" t="s">
        <v>52</v>
      </c>
      <c r="C1657">
        <v>115</v>
      </c>
      <c r="D1657">
        <f>YEAR(cukier[[#This Row],[data]])</f>
        <v>2012</v>
      </c>
      <c r="E1657" s="3">
        <f>VLOOKUP(D1657, cennik__25[#All], 2, 0)</f>
        <v>2.25</v>
      </c>
      <c r="F1657" s="3">
        <f>cukier[[#This Row],[cena]]*cukier[[#This Row],[ilosc sprzedanego cukru kg]]</f>
        <v>258.75</v>
      </c>
      <c r="G1657" s="3"/>
    </row>
    <row r="1658" spans="1:7" x14ac:dyDescent="0.35">
      <c r="A1658" s="1">
        <v>41149</v>
      </c>
      <c r="B1658" s="2" t="s">
        <v>82</v>
      </c>
      <c r="C1658">
        <v>143</v>
      </c>
      <c r="D1658">
        <f>YEAR(cukier[[#This Row],[data]])</f>
        <v>2012</v>
      </c>
      <c r="E1658" s="3">
        <f>VLOOKUP(D1658, cennik__25[#All], 2, 0)</f>
        <v>2.25</v>
      </c>
      <c r="F1658" s="3">
        <f>cukier[[#This Row],[cena]]*cukier[[#This Row],[ilosc sprzedanego cukru kg]]</f>
        <v>321.75</v>
      </c>
      <c r="G1658" s="3"/>
    </row>
    <row r="1659" spans="1:7" x14ac:dyDescent="0.35">
      <c r="A1659" s="1">
        <v>41149</v>
      </c>
      <c r="B1659" s="2" t="s">
        <v>139</v>
      </c>
      <c r="C1659">
        <v>1</v>
      </c>
      <c r="D1659">
        <f>YEAR(cukier[[#This Row],[data]])</f>
        <v>2012</v>
      </c>
      <c r="E1659" s="3">
        <f>VLOOKUP(D1659, cennik__25[#All], 2, 0)</f>
        <v>2.25</v>
      </c>
      <c r="F1659" s="3">
        <f>cukier[[#This Row],[cena]]*cukier[[#This Row],[ilosc sprzedanego cukru kg]]</f>
        <v>2.25</v>
      </c>
      <c r="G1659" s="3"/>
    </row>
    <row r="1660" spans="1:7" x14ac:dyDescent="0.35">
      <c r="A1660" s="1">
        <v>41154</v>
      </c>
      <c r="B1660" s="2" t="s">
        <v>71</v>
      </c>
      <c r="C1660">
        <v>133</v>
      </c>
      <c r="D1660">
        <f>YEAR(cukier[[#This Row],[data]])</f>
        <v>2012</v>
      </c>
      <c r="E1660" s="3">
        <f>VLOOKUP(D1660, cennik__25[#All], 2, 0)</f>
        <v>2.25</v>
      </c>
      <c r="F1660" s="3">
        <f>cukier[[#This Row],[cena]]*cukier[[#This Row],[ilosc sprzedanego cukru kg]]</f>
        <v>299.25</v>
      </c>
      <c r="G1660" s="3"/>
    </row>
    <row r="1661" spans="1:7" x14ac:dyDescent="0.35">
      <c r="A1661" s="1">
        <v>41154</v>
      </c>
      <c r="B1661" s="2" t="s">
        <v>19</v>
      </c>
      <c r="C1661">
        <v>496</v>
      </c>
      <c r="D1661">
        <f>YEAR(cukier[[#This Row],[data]])</f>
        <v>2012</v>
      </c>
      <c r="E1661" s="3">
        <f>VLOOKUP(D1661, cennik__25[#All], 2, 0)</f>
        <v>2.25</v>
      </c>
      <c r="F1661" s="3">
        <f>cukier[[#This Row],[cena]]*cukier[[#This Row],[ilosc sprzedanego cukru kg]]</f>
        <v>1116</v>
      </c>
      <c r="G1661" s="3"/>
    </row>
    <row r="1662" spans="1:7" x14ac:dyDescent="0.35">
      <c r="A1662" s="1">
        <v>41154</v>
      </c>
      <c r="B1662" s="2" t="s">
        <v>110</v>
      </c>
      <c r="C1662">
        <v>5</v>
      </c>
      <c r="D1662">
        <f>YEAR(cukier[[#This Row],[data]])</f>
        <v>2012</v>
      </c>
      <c r="E1662" s="3">
        <f>VLOOKUP(D1662, cennik__25[#All], 2, 0)</f>
        <v>2.25</v>
      </c>
      <c r="F1662" s="3">
        <f>cukier[[#This Row],[cena]]*cukier[[#This Row],[ilosc sprzedanego cukru kg]]</f>
        <v>11.25</v>
      </c>
      <c r="G1662" s="3"/>
    </row>
    <row r="1663" spans="1:7" x14ac:dyDescent="0.35">
      <c r="A1663" s="1">
        <v>41156</v>
      </c>
      <c r="B1663" s="2" t="s">
        <v>174</v>
      </c>
      <c r="C1663">
        <v>8</v>
      </c>
      <c r="D1663">
        <f>YEAR(cukier[[#This Row],[data]])</f>
        <v>2012</v>
      </c>
      <c r="E1663" s="3">
        <f>VLOOKUP(D1663, cennik__25[#All], 2, 0)</f>
        <v>2.25</v>
      </c>
      <c r="F1663" s="3">
        <f>cukier[[#This Row],[cena]]*cukier[[#This Row],[ilosc sprzedanego cukru kg]]</f>
        <v>18</v>
      </c>
      <c r="G1663" s="3"/>
    </row>
    <row r="1664" spans="1:7" x14ac:dyDescent="0.35">
      <c r="A1664" s="1">
        <v>41157</v>
      </c>
      <c r="B1664" s="2" t="s">
        <v>54</v>
      </c>
      <c r="C1664">
        <v>59</v>
      </c>
      <c r="D1664">
        <f>YEAR(cukier[[#This Row],[data]])</f>
        <v>2012</v>
      </c>
      <c r="E1664" s="3">
        <f>VLOOKUP(D1664, cennik__25[#All], 2, 0)</f>
        <v>2.25</v>
      </c>
      <c r="F1664" s="3">
        <f>cukier[[#This Row],[cena]]*cukier[[#This Row],[ilosc sprzedanego cukru kg]]</f>
        <v>132.75</v>
      </c>
      <c r="G1664" s="3"/>
    </row>
    <row r="1665" spans="1:7" x14ac:dyDescent="0.35">
      <c r="A1665" s="1">
        <v>41157</v>
      </c>
      <c r="B1665" s="2" t="s">
        <v>19</v>
      </c>
      <c r="C1665">
        <v>273</v>
      </c>
      <c r="D1665">
        <f>YEAR(cukier[[#This Row],[data]])</f>
        <v>2012</v>
      </c>
      <c r="E1665" s="3">
        <f>VLOOKUP(D1665, cennik__25[#All], 2, 0)</f>
        <v>2.25</v>
      </c>
      <c r="F1665" s="3">
        <f>cukier[[#This Row],[cena]]*cukier[[#This Row],[ilosc sprzedanego cukru kg]]</f>
        <v>614.25</v>
      </c>
      <c r="G1665" s="3"/>
    </row>
    <row r="1666" spans="1:7" x14ac:dyDescent="0.35">
      <c r="A1666" s="1">
        <v>41158</v>
      </c>
      <c r="B1666" s="2" t="s">
        <v>11</v>
      </c>
      <c r="C1666">
        <v>165</v>
      </c>
      <c r="D1666">
        <f>YEAR(cukier[[#This Row],[data]])</f>
        <v>2012</v>
      </c>
      <c r="E1666" s="3">
        <f>VLOOKUP(D1666, cennik__25[#All], 2, 0)</f>
        <v>2.25</v>
      </c>
      <c r="F1666" s="3">
        <f>cukier[[#This Row],[cena]]*cukier[[#This Row],[ilosc sprzedanego cukru kg]]</f>
        <v>371.25</v>
      </c>
      <c r="G1666" s="3"/>
    </row>
    <row r="1667" spans="1:7" x14ac:dyDescent="0.35">
      <c r="A1667" s="1">
        <v>41162</v>
      </c>
      <c r="B1667" s="2" t="s">
        <v>50</v>
      </c>
      <c r="C1667">
        <v>13</v>
      </c>
      <c r="D1667">
        <f>YEAR(cukier[[#This Row],[data]])</f>
        <v>2012</v>
      </c>
      <c r="E1667" s="3">
        <f>VLOOKUP(D1667, cennik__25[#All], 2, 0)</f>
        <v>2.25</v>
      </c>
      <c r="F1667" s="3">
        <f>cukier[[#This Row],[cena]]*cukier[[#This Row],[ilosc sprzedanego cukru kg]]</f>
        <v>29.25</v>
      </c>
      <c r="G1667" s="3"/>
    </row>
    <row r="1668" spans="1:7" x14ac:dyDescent="0.35">
      <c r="A1668" s="1">
        <v>41163</v>
      </c>
      <c r="B1668" s="2" t="s">
        <v>71</v>
      </c>
      <c r="C1668">
        <v>143</v>
      </c>
      <c r="D1668">
        <f>YEAR(cukier[[#This Row],[data]])</f>
        <v>2012</v>
      </c>
      <c r="E1668" s="3">
        <f>VLOOKUP(D1668, cennik__25[#All], 2, 0)</f>
        <v>2.25</v>
      </c>
      <c r="F1668" s="3">
        <f>cukier[[#This Row],[cena]]*cukier[[#This Row],[ilosc sprzedanego cukru kg]]</f>
        <v>321.75</v>
      </c>
      <c r="G1668" s="3"/>
    </row>
    <row r="1669" spans="1:7" x14ac:dyDescent="0.35">
      <c r="A1669" s="1">
        <v>41167</v>
      </c>
      <c r="B1669" s="2" t="s">
        <v>232</v>
      </c>
      <c r="C1669">
        <v>20</v>
      </c>
      <c r="D1669">
        <f>YEAR(cukier[[#This Row],[data]])</f>
        <v>2012</v>
      </c>
      <c r="E1669" s="3">
        <f>VLOOKUP(D1669, cennik__25[#All], 2, 0)</f>
        <v>2.25</v>
      </c>
      <c r="F1669" s="3">
        <f>cukier[[#This Row],[cena]]*cukier[[#This Row],[ilosc sprzedanego cukru kg]]</f>
        <v>45</v>
      </c>
      <c r="G1669" s="3"/>
    </row>
    <row r="1670" spans="1:7" x14ac:dyDescent="0.35">
      <c r="A1670" s="1">
        <v>41171</v>
      </c>
      <c r="B1670" s="2" t="s">
        <v>56</v>
      </c>
      <c r="C1670">
        <v>4</v>
      </c>
      <c r="D1670">
        <f>YEAR(cukier[[#This Row],[data]])</f>
        <v>2012</v>
      </c>
      <c r="E1670" s="3">
        <f>VLOOKUP(D1670, cennik__25[#All], 2, 0)</f>
        <v>2.25</v>
      </c>
      <c r="F1670" s="3">
        <f>cukier[[#This Row],[cena]]*cukier[[#This Row],[ilosc sprzedanego cukru kg]]</f>
        <v>9</v>
      </c>
      <c r="G1670" s="3"/>
    </row>
    <row r="1671" spans="1:7" x14ac:dyDescent="0.35">
      <c r="A1671" s="1">
        <v>41175</v>
      </c>
      <c r="B1671" s="2" t="s">
        <v>133</v>
      </c>
      <c r="C1671">
        <v>102</v>
      </c>
      <c r="D1671">
        <f>YEAR(cukier[[#This Row],[data]])</f>
        <v>2012</v>
      </c>
      <c r="E1671" s="3">
        <f>VLOOKUP(D1671, cennik__25[#All], 2, 0)</f>
        <v>2.25</v>
      </c>
      <c r="F1671" s="3">
        <f>cukier[[#This Row],[cena]]*cukier[[#This Row],[ilosc sprzedanego cukru kg]]</f>
        <v>229.5</v>
      </c>
      <c r="G1671" s="3"/>
    </row>
    <row r="1672" spans="1:7" x14ac:dyDescent="0.35">
      <c r="A1672" s="1">
        <v>41177</v>
      </c>
      <c r="B1672" s="2" t="s">
        <v>8</v>
      </c>
      <c r="C1672">
        <v>155</v>
      </c>
      <c r="D1672">
        <f>YEAR(cukier[[#This Row],[data]])</f>
        <v>2012</v>
      </c>
      <c r="E1672" s="3">
        <f>VLOOKUP(D1672, cennik__25[#All], 2, 0)</f>
        <v>2.25</v>
      </c>
      <c r="F1672" s="3">
        <f>cukier[[#This Row],[cena]]*cukier[[#This Row],[ilosc sprzedanego cukru kg]]</f>
        <v>348.75</v>
      </c>
      <c r="G1672" s="3"/>
    </row>
    <row r="1673" spans="1:7" x14ac:dyDescent="0.35">
      <c r="A1673" s="1">
        <v>41179</v>
      </c>
      <c r="B1673" s="2" t="s">
        <v>9</v>
      </c>
      <c r="C1673">
        <v>226</v>
      </c>
      <c r="D1673">
        <f>YEAR(cukier[[#This Row],[data]])</f>
        <v>2012</v>
      </c>
      <c r="E1673" s="3">
        <f>VLOOKUP(D1673, cennik__25[#All], 2, 0)</f>
        <v>2.25</v>
      </c>
      <c r="F1673" s="3">
        <f>cukier[[#This Row],[cena]]*cukier[[#This Row],[ilosc sprzedanego cukru kg]]</f>
        <v>508.5</v>
      </c>
      <c r="G1673" s="3"/>
    </row>
    <row r="1674" spans="1:7" x14ac:dyDescent="0.35">
      <c r="A1674" s="1">
        <v>41179</v>
      </c>
      <c r="B1674" s="2" t="s">
        <v>16</v>
      </c>
      <c r="C1674">
        <v>346</v>
      </c>
      <c r="D1674">
        <f>YEAR(cukier[[#This Row],[data]])</f>
        <v>2012</v>
      </c>
      <c r="E1674" s="3">
        <f>VLOOKUP(D1674, cennik__25[#All], 2, 0)</f>
        <v>2.25</v>
      </c>
      <c r="F1674" s="3">
        <f>cukier[[#This Row],[cena]]*cukier[[#This Row],[ilosc sprzedanego cukru kg]]</f>
        <v>778.5</v>
      </c>
      <c r="G1674" s="3"/>
    </row>
    <row r="1675" spans="1:7" x14ac:dyDescent="0.35">
      <c r="A1675" s="1">
        <v>41180</v>
      </c>
      <c r="B1675" s="2" t="s">
        <v>54</v>
      </c>
      <c r="C1675">
        <v>45</v>
      </c>
      <c r="D1675">
        <f>YEAR(cukier[[#This Row],[data]])</f>
        <v>2012</v>
      </c>
      <c r="E1675" s="3">
        <f>VLOOKUP(D1675, cennik__25[#All], 2, 0)</f>
        <v>2.25</v>
      </c>
      <c r="F1675" s="3">
        <f>cukier[[#This Row],[cena]]*cukier[[#This Row],[ilosc sprzedanego cukru kg]]</f>
        <v>101.25</v>
      </c>
      <c r="G1675" s="3"/>
    </row>
    <row r="1676" spans="1:7" x14ac:dyDescent="0.35">
      <c r="A1676" s="1">
        <v>41182</v>
      </c>
      <c r="B1676" s="2" t="s">
        <v>153</v>
      </c>
      <c r="C1676">
        <v>11</v>
      </c>
      <c r="D1676">
        <f>YEAR(cukier[[#This Row],[data]])</f>
        <v>2012</v>
      </c>
      <c r="E1676" s="3">
        <f>VLOOKUP(D1676, cennik__25[#All], 2, 0)</f>
        <v>2.25</v>
      </c>
      <c r="F1676" s="3">
        <f>cukier[[#This Row],[cena]]*cukier[[#This Row],[ilosc sprzedanego cukru kg]]</f>
        <v>24.75</v>
      </c>
      <c r="G1676" s="3"/>
    </row>
    <row r="1677" spans="1:7" x14ac:dyDescent="0.35">
      <c r="A1677" s="1">
        <v>41185</v>
      </c>
      <c r="B1677" s="2" t="s">
        <v>132</v>
      </c>
      <c r="C1677">
        <v>14</v>
      </c>
      <c r="D1677">
        <f>YEAR(cukier[[#This Row],[data]])</f>
        <v>2012</v>
      </c>
      <c r="E1677" s="3">
        <f>VLOOKUP(D1677, cennik__25[#All], 2, 0)</f>
        <v>2.25</v>
      </c>
      <c r="F1677" s="3">
        <f>cukier[[#This Row],[cena]]*cukier[[#This Row],[ilosc sprzedanego cukru kg]]</f>
        <v>31.5</v>
      </c>
      <c r="G1677" s="3"/>
    </row>
    <row r="1678" spans="1:7" x14ac:dyDescent="0.35">
      <c r="A1678" s="1">
        <v>41190</v>
      </c>
      <c r="B1678" s="2" t="s">
        <v>53</v>
      </c>
      <c r="C1678">
        <v>12</v>
      </c>
      <c r="D1678">
        <f>YEAR(cukier[[#This Row],[data]])</f>
        <v>2012</v>
      </c>
      <c r="E1678" s="3">
        <f>VLOOKUP(D1678, cennik__25[#All], 2, 0)</f>
        <v>2.25</v>
      </c>
      <c r="F1678" s="3">
        <f>cukier[[#This Row],[cena]]*cukier[[#This Row],[ilosc sprzedanego cukru kg]]</f>
        <v>27</v>
      </c>
      <c r="G1678" s="3"/>
    </row>
    <row r="1679" spans="1:7" x14ac:dyDescent="0.35">
      <c r="A1679" s="1">
        <v>41195</v>
      </c>
      <c r="B1679" s="2" t="s">
        <v>156</v>
      </c>
      <c r="C1679">
        <v>11</v>
      </c>
      <c r="D1679">
        <f>YEAR(cukier[[#This Row],[data]])</f>
        <v>2012</v>
      </c>
      <c r="E1679" s="3">
        <f>VLOOKUP(D1679, cennik__25[#All], 2, 0)</f>
        <v>2.25</v>
      </c>
      <c r="F1679" s="3">
        <f>cukier[[#This Row],[cena]]*cukier[[#This Row],[ilosc sprzedanego cukru kg]]</f>
        <v>24.75</v>
      </c>
      <c r="G1679" s="3"/>
    </row>
    <row r="1680" spans="1:7" x14ac:dyDescent="0.35">
      <c r="A1680" s="1">
        <v>41195</v>
      </c>
      <c r="B1680" s="2" t="s">
        <v>28</v>
      </c>
      <c r="C1680">
        <v>142</v>
      </c>
      <c r="D1680">
        <f>YEAR(cukier[[#This Row],[data]])</f>
        <v>2012</v>
      </c>
      <c r="E1680" s="3">
        <f>VLOOKUP(D1680, cennik__25[#All], 2, 0)</f>
        <v>2.25</v>
      </c>
      <c r="F1680" s="3">
        <f>cukier[[#This Row],[cena]]*cukier[[#This Row],[ilosc sprzedanego cukru kg]]</f>
        <v>319.5</v>
      </c>
      <c r="G1680" s="3"/>
    </row>
    <row r="1681" spans="1:7" x14ac:dyDescent="0.35">
      <c r="A1681" s="1">
        <v>41201</v>
      </c>
      <c r="B1681" s="2" t="s">
        <v>73</v>
      </c>
      <c r="C1681">
        <v>184</v>
      </c>
      <c r="D1681">
        <f>YEAR(cukier[[#This Row],[data]])</f>
        <v>2012</v>
      </c>
      <c r="E1681" s="3">
        <f>VLOOKUP(D1681, cennik__25[#All], 2, 0)</f>
        <v>2.25</v>
      </c>
      <c r="F1681" s="3">
        <f>cukier[[#This Row],[cena]]*cukier[[#This Row],[ilosc sprzedanego cukru kg]]</f>
        <v>414</v>
      </c>
      <c r="G1681" s="3"/>
    </row>
    <row r="1682" spans="1:7" x14ac:dyDescent="0.35">
      <c r="A1682" s="1">
        <v>41202</v>
      </c>
      <c r="B1682" s="2" t="s">
        <v>47</v>
      </c>
      <c r="C1682">
        <v>390</v>
      </c>
      <c r="D1682">
        <f>YEAR(cukier[[#This Row],[data]])</f>
        <v>2012</v>
      </c>
      <c r="E1682" s="3">
        <f>VLOOKUP(D1682, cennik__25[#All], 2, 0)</f>
        <v>2.25</v>
      </c>
      <c r="F1682" s="3">
        <f>cukier[[#This Row],[cena]]*cukier[[#This Row],[ilosc sprzedanego cukru kg]]</f>
        <v>877.5</v>
      </c>
      <c r="G1682" s="3"/>
    </row>
    <row r="1683" spans="1:7" x14ac:dyDescent="0.35">
      <c r="A1683" s="1">
        <v>41206</v>
      </c>
      <c r="B1683" s="2" t="s">
        <v>39</v>
      </c>
      <c r="C1683">
        <v>110</v>
      </c>
      <c r="D1683">
        <f>YEAR(cukier[[#This Row],[data]])</f>
        <v>2012</v>
      </c>
      <c r="E1683" s="3">
        <f>VLOOKUP(D1683, cennik__25[#All], 2, 0)</f>
        <v>2.25</v>
      </c>
      <c r="F1683" s="3">
        <f>cukier[[#This Row],[cena]]*cukier[[#This Row],[ilosc sprzedanego cukru kg]]</f>
        <v>247.5</v>
      </c>
      <c r="G1683" s="3"/>
    </row>
    <row r="1684" spans="1:7" x14ac:dyDescent="0.35">
      <c r="A1684" s="1">
        <v>41207</v>
      </c>
      <c r="B1684" s="2" t="s">
        <v>21</v>
      </c>
      <c r="C1684">
        <v>92</v>
      </c>
      <c r="D1684">
        <f>YEAR(cukier[[#This Row],[data]])</f>
        <v>2012</v>
      </c>
      <c r="E1684" s="3">
        <f>VLOOKUP(D1684, cennik__25[#All], 2, 0)</f>
        <v>2.25</v>
      </c>
      <c r="F1684" s="3">
        <f>cukier[[#This Row],[cena]]*cukier[[#This Row],[ilosc sprzedanego cukru kg]]</f>
        <v>207</v>
      </c>
      <c r="G1684" s="3"/>
    </row>
    <row r="1685" spans="1:7" x14ac:dyDescent="0.35">
      <c r="A1685" s="1">
        <v>41208</v>
      </c>
      <c r="B1685" s="2" t="s">
        <v>70</v>
      </c>
      <c r="C1685">
        <v>5</v>
      </c>
      <c r="D1685">
        <f>YEAR(cukier[[#This Row],[data]])</f>
        <v>2012</v>
      </c>
      <c r="E1685" s="3">
        <f>VLOOKUP(D1685, cennik__25[#All], 2, 0)</f>
        <v>2.25</v>
      </c>
      <c r="F1685" s="3">
        <f>cukier[[#This Row],[cena]]*cukier[[#This Row],[ilosc sprzedanego cukru kg]]</f>
        <v>11.25</v>
      </c>
      <c r="G1685" s="3"/>
    </row>
    <row r="1686" spans="1:7" x14ac:dyDescent="0.35">
      <c r="A1686" s="1">
        <v>41208</v>
      </c>
      <c r="B1686" s="2" t="s">
        <v>231</v>
      </c>
      <c r="C1686">
        <v>2</v>
      </c>
      <c r="D1686">
        <f>YEAR(cukier[[#This Row],[data]])</f>
        <v>2012</v>
      </c>
      <c r="E1686" s="3">
        <f>VLOOKUP(D1686, cennik__25[#All], 2, 0)</f>
        <v>2.25</v>
      </c>
      <c r="F1686" s="3">
        <f>cukier[[#This Row],[cena]]*cukier[[#This Row],[ilosc sprzedanego cukru kg]]</f>
        <v>4.5</v>
      </c>
      <c r="G1686" s="3"/>
    </row>
    <row r="1687" spans="1:7" x14ac:dyDescent="0.35">
      <c r="A1687" s="1">
        <v>41210</v>
      </c>
      <c r="B1687" s="2" t="s">
        <v>177</v>
      </c>
      <c r="C1687">
        <v>14</v>
      </c>
      <c r="D1687">
        <f>YEAR(cukier[[#This Row],[data]])</f>
        <v>2012</v>
      </c>
      <c r="E1687" s="3">
        <f>VLOOKUP(D1687, cennik__25[#All], 2, 0)</f>
        <v>2.25</v>
      </c>
      <c r="F1687" s="3">
        <f>cukier[[#This Row],[cena]]*cukier[[#This Row],[ilosc sprzedanego cukru kg]]</f>
        <v>31.5</v>
      </c>
      <c r="G1687" s="3"/>
    </row>
    <row r="1688" spans="1:7" x14ac:dyDescent="0.35">
      <c r="A1688" s="1">
        <v>41213</v>
      </c>
      <c r="B1688" s="2" t="s">
        <v>86</v>
      </c>
      <c r="C1688">
        <v>6</v>
      </c>
      <c r="D1688">
        <f>YEAR(cukier[[#This Row],[data]])</f>
        <v>2012</v>
      </c>
      <c r="E1688" s="3">
        <f>VLOOKUP(D1688, cennik__25[#All], 2, 0)</f>
        <v>2.25</v>
      </c>
      <c r="F1688" s="3">
        <f>cukier[[#This Row],[cena]]*cukier[[#This Row],[ilosc sprzedanego cukru kg]]</f>
        <v>13.5</v>
      </c>
      <c r="G1688" s="3"/>
    </row>
    <row r="1689" spans="1:7" x14ac:dyDescent="0.35">
      <c r="A1689" s="1">
        <v>41214</v>
      </c>
      <c r="B1689" s="2" t="s">
        <v>20</v>
      </c>
      <c r="C1689">
        <v>65</v>
      </c>
      <c r="D1689">
        <f>YEAR(cukier[[#This Row],[data]])</f>
        <v>2012</v>
      </c>
      <c r="E1689" s="3">
        <f>VLOOKUP(D1689, cennik__25[#All], 2, 0)</f>
        <v>2.25</v>
      </c>
      <c r="F1689" s="3">
        <f>cukier[[#This Row],[cena]]*cukier[[#This Row],[ilosc sprzedanego cukru kg]]</f>
        <v>146.25</v>
      </c>
      <c r="G1689" s="3"/>
    </row>
    <row r="1690" spans="1:7" x14ac:dyDescent="0.35">
      <c r="A1690" s="1">
        <v>41214</v>
      </c>
      <c r="B1690" s="2" t="s">
        <v>71</v>
      </c>
      <c r="C1690">
        <v>45</v>
      </c>
      <c r="D1690">
        <f>YEAR(cukier[[#This Row],[data]])</f>
        <v>2012</v>
      </c>
      <c r="E1690" s="3">
        <f>VLOOKUP(D1690, cennik__25[#All], 2, 0)</f>
        <v>2.25</v>
      </c>
      <c r="F1690" s="3">
        <f>cukier[[#This Row],[cena]]*cukier[[#This Row],[ilosc sprzedanego cukru kg]]</f>
        <v>101.25</v>
      </c>
      <c r="G1690" s="3"/>
    </row>
    <row r="1691" spans="1:7" x14ac:dyDescent="0.35">
      <c r="A1691" s="1">
        <v>41214</v>
      </c>
      <c r="B1691" s="2" t="s">
        <v>9</v>
      </c>
      <c r="C1691">
        <v>108</v>
      </c>
      <c r="D1691">
        <f>YEAR(cukier[[#This Row],[data]])</f>
        <v>2012</v>
      </c>
      <c r="E1691" s="3">
        <f>VLOOKUP(D1691, cennik__25[#All], 2, 0)</f>
        <v>2.25</v>
      </c>
      <c r="F1691" s="3">
        <f>cukier[[#This Row],[cena]]*cukier[[#This Row],[ilosc sprzedanego cukru kg]]</f>
        <v>243</v>
      </c>
      <c r="G1691" s="3"/>
    </row>
    <row r="1692" spans="1:7" x14ac:dyDescent="0.35">
      <c r="A1692" s="1">
        <v>41215</v>
      </c>
      <c r="B1692" s="2" t="s">
        <v>39</v>
      </c>
      <c r="C1692">
        <v>159</v>
      </c>
      <c r="D1692">
        <f>YEAR(cukier[[#This Row],[data]])</f>
        <v>2012</v>
      </c>
      <c r="E1692" s="3">
        <f>VLOOKUP(D1692, cennik__25[#All], 2, 0)</f>
        <v>2.25</v>
      </c>
      <c r="F1692" s="3">
        <f>cukier[[#This Row],[cena]]*cukier[[#This Row],[ilosc sprzedanego cukru kg]]</f>
        <v>357.75</v>
      </c>
      <c r="G1692" s="3"/>
    </row>
    <row r="1693" spans="1:7" x14ac:dyDescent="0.35">
      <c r="A1693" s="1">
        <v>41219</v>
      </c>
      <c r="B1693" s="2" t="s">
        <v>21</v>
      </c>
      <c r="C1693">
        <v>141</v>
      </c>
      <c r="D1693">
        <f>YEAR(cukier[[#This Row],[data]])</f>
        <v>2012</v>
      </c>
      <c r="E1693" s="3">
        <f>VLOOKUP(D1693, cennik__25[#All], 2, 0)</f>
        <v>2.25</v>
      </c>
      <c r="F1693" s="3">
        <f>cukier[[#This Row],[cena]]*cukier[[#This Row],[ilosc sprzedanego cukru kg]]</f>
        <v>317.25</v>
      </c>
      <c r="G1693" s="3"/>
    </row>
    <row r="1694" spans="1:7" x14ac:dyDescent="0.35">
      <c r="A1694" s="1">
        <v>41219</v>
      </c>
      <c r="B1694" s="2" t="s">
        <v>40</v>
      </c>
      <c r="C1694">
        <v>14</v>
      </c>
      <c r="D1694">
        <f>YEAR(cukier[[#This Row],[data]])</f>
        <v>2012</v>
      </c>
      <c r="E1694" s="3">
        <f>VLOOKUP(D1694, cennik__25[#All], 2, 0)</f>
        <v>2.25</v>
      </c>
      <c r="F1694" s="3">
        <f>cukier[[#This Row],[cena]]*cukier[[#This Row],[ilosc sprzedanego cukru kg]]</f>
        <v>31.5</v>
      </c>
      <c r="G1694" s="3"/>
    </row>
    <row r="1695" spans="1:7" x14ac:dyDescent="0.35">
      <c r="A1695" s="1">
        <v>41222</v>
      </c>
      <c r="B1695" s="2" t="s">
        <v>12</v>
      </c>
      <c r="C1695">
        <v>142</v>
      </c>
      <c r="D1695">
        <f>YEAR(cukier[[#This Row],[data]])</f>
        <v>2012</v>
      </c>
      <c r="E1695" s="3">
        <f>VLOOKUP(D1695, cennik__25[#All], 2, 0)</f>
        <v>2.25</v>
      </c>
      <c r="F1695" s="3">
        <f>cukier[[#This Row],[cena]]*cukier[[#This Row],[ilosc sprzedanego cukru kg]]</f>
        <v>319.5</v>
      </c>
      <c r="G1695" s="3"/>
    </row>
    <row r="1696" spans="1:7" x14ac:dyDescent="0.35">
      <c r="A1696" s="1">
        <v>41223</v>
      </c>
      <c r="B1696" s="2" t="s">
        <v>11</v>
      </c>
      <c r="C1696">
        <v>167</v>
      </c>
      <c r="D1696">
        <f>YEAR(cukier[[#This Row],[data]])</f>
        <v>2012</v>
      </c>
      <c r="E1696" s="3">
        <f>VLOOKUP(D1696, cennik__25[#All], 2, 0)</f>
        <v>2.25</v>
      </c>
      <c r="F1696" s="3">
        <f>cukier[[#This Row],[cena]]*cukier[[#This Row],[ilosc sprzedanego cukru kg]]</f>
        <v>375.75</v>
      </c>
      <c r="G1696" s="3"/>
    </row>
    <row r="1697" spans="1:7" x14ac:dyDescent="0.35">
      <c r="A1697" s="1">
        <v>41224</v>
      </c>
      <c r="B1697" s="2" t="s">
        <v>177</v>
      </c>
      <c r="C1697">
        <v>12</v>
      </c>
      <c r="D1697">
        <f>YEAR(cukier[[#This Row],[data]])</f>
        <v>2012</v>
      </c>
      <c r="E1697" s="3">
        <f>VLOOKUP(D1697, cennik__25[#All], 2, 0)</f>
        <v>2.25</v>
      </c>
      <c r="F1697" s="3">
        <f>cukier[[#This Row],[cena]]*cukier[[#This Row],[ilosc sprzedanego cukru kg]]</f>
        <v>27</v>
      </c>
      <c r="G1697" s="3"/>
    </row>
    <row r="1698" spans="1:7" x14ac:dyDescent="0.35">
      <c r="A1698" s="1">
        <v>41229</v>
      </c>
      <c r="B1698" s="2" t="s">
        <v>30</v>
      </c>
      <c r="C1698">
        <v>187</v>
      </c>
      <c r="D1698">
        <f>YEAR(cukier[[#This Row],[data]])</f>
        <v>2012</v>
      </c>
      <c r="E1698" s="3">
        <f>VLOOKUP(D1698, cennik__25[#All], 2, 0)</f>
        <v>2.25</v>
      </c>
      <c r="F1698" s="3">
        <f>cukier[[#This Row],[cena]]*cukier[[#This Row],[ilosc sprzedanego cukru kg]]</f>
        <v>420.75</v>
      </c>
      <c r="G1698" s="3"/>
    </row>
    <row r="1699" spans="1:7" x14ac:dyDescent="0.35">
      <c r="A1699" s="1">
        <v>41232</v>
      </c>
      <c r="B1699" s="2" t="s">
        <v>43</v>
      </c>
      <c r="C1699">
        <v>14</v>
      </c>
      <c r="D1699">
        <f>YEAR(cukier[[#This Row],[data]])</f>
        <v>2012</v>
      </c>
      <c r="E1699" s="3">
        <f>VLOOKUP(D1699, cennik__25[#All], 2, 0)</f>
        <v>2.25</v>
      </c>
      <c r="F1699" s="3">
        <f>cukier[[#This Row],[cena]]*cukier[[#This Row],[ilosc sprzedanego cukru kg]]</f>
        <v>31.5</v>
      </c>
      <c r="G1699" s="3"/>
    </row>
    <row r="1700" spans="1:7" x14ac:dyDescent="0.35">
      <c r="A1700" s="1">
        <v>41235</v>
      </c>
      <c r="B1700" s="2" t="s">
        <v>167</v>
      </c>
      <c r="C1700">
        <v>10</v>
      </c>
      <c r="D1700">
        <f>YEAR(cukier[[#This Row],[data]])</f>
        <v>2012</v>
      </c>
      <c r="E1700" s="3">
        <f>VLOOKUP(D1700, cennik__25[#All], 2, 0)</f>
        <v>2.25</v>
      </c>
      <c r="F1700" s="3">
        <f>cukier[[#This Row],[cena]]*cukier[[#This Row],[ilosc sprzedanego cukru kg]]</f>
        <v>22.5</v>
      </c>
      <c r="G1700" s="3"/>
    </row>
    <row r="1701" spans="1:7" x14ac:dyDescent="0.35">
      <c r="A1701" s="1">
        <v>41236</v>
      </c>
      <c r="B1701" s="2" t="s">
        <v>24</v>
      </c>
      <c r="C1701">
        <v>269</v>
      </c>
      <c r="D1701">
        <f>YEAR(cukier[[#This Row],[data]])</f>
        <v>2012</v>
      </c>
      <c r="E1701" s="3">
        <f>VLOOKUP(D1701, cennik__25[#All], 2, 0)</f>
        <v>2.25</v>
      </c>
      <c r="F1701" s="3">
        <f>cukier[[#This Row],[cena]]*cukier[[#This Row],[ilosc sprzedanego cukru kg]]</f>
        <v>605.25</v>
      </c>
      <c r="G1701" s="3"/>
    </row>
    <row r="1702" spans="1:7" x14ac:dyDescent="0.35">
      <c r="A1702" s="1">
        <v>41236</v>
      </c>
      <c r="B1702" s="2" t="s">
        <v>7</v>
      </c>
      <c r="C1702">
        <v>328</v>
      </c>
      <c r="D1702">
        <f>YEAR(cukier[[#This Row],[data]])</f>
        <v>2012</v>
      </c>
      <c r="E1702" s="3">
        <f>VLOOKUP(D1702, cennik__25[#All], 2, 0)</f>
        <v>2.25</v>
      </c>
      <c r="F1702" s="3">
        <f>cukier[[#This Row],[cena]]*cukier[[#This Row],[ilosc sprzedanego cukru kg]]</f>
        <v>738</v>
      </c>
      <c r="G1702" s="3"/>
    </row>
    <row r="1703" spans="1:7" x14ac:dyDescent="0.35">
      <c r="A1703" s="1">
        <v>41237</v>
      </c>
      <c r="B1703" s="2" t="s">
        <v>11</v>
      </c>
      <c r="C1703">
        <v>228</v>
      </c>
      <c r="D1703">
        <f>YEAR(cukier[[#This Row],[data]])</f>
        <v>2012</v>
      </c>
      <c r="E1703" s="3">
        <f>VLOOKUP(D1703, cennik__25[#All], 2, 0)</f>
        <v>2.25</v>
      </c>
      <c r="F1703" s="3">
        <f>cukier[[#This Row],[cena]]*cukier[[#This Row],[ilosc sprzedanego cukru kg]]</f>
        <v>513</v>
      </c>
      <c r="G1703" s="3"/>
    </row>
    <row r="1704" spans="1:7" x14ac:dyDescent="0.35">
      <c r="A1704" s="1">
        <v>41239</v>
      </c>
      <c r="B1704" s="2" t="s">
        <v>4</v>
      </c>
      <c r="C1704">
        <v>12</v>
      </c>
      <c r="D1704">
        <f>YEAR(cukier[[#This Row],[data]])</f>
        <v>2012</v>
      </c>
      <c r="E1704" s="3">
        <f>VLOOKUP(D1704, cennik__25[#All], 2, 0)</f>
        <v>2.25</v>
      </c>
      <c r="F1704" s="3">
        <f>cukier[[#This Row],[cena]]*cukier[[#This Row],[ilosc sprzedanego cukru kg]]</f>
        <v>27</v>
      </c>
      <c r="G1704" s="3"/>
    </row>
    <row r="1705" spans="1:7" x14ac:dyDescent="0.35">
      <c r="A1705" s="1">
        <v>41244</v>
      </c>
      <c r="B1705" s="2" t="s">
        <v>95</v>
      </c>
      <c r="C1705">
        <v>16</v>
      </c>
      <c r="D1705">
        <f>YEAR(cukier[[#This Row],[data]])</f>
        <v>2012</v>
      </c>
      <c r="E1705" s="3">
        <f>VLOOKUP(D1705, cennik__25[#All], 2, 0)</f>
        <v>2.25</v>
      </c>
      <c r="F1705" s="3">
        <f>cukier[[#This Row],[cena]]*cukier[[#This Row],[ilosc sprzedanego cukru kg]]</f>
        <v>36</v>
      </c>
      <c r="G1705" s="3"/>
    </row>
    <row r="1706" spans="1:7" x14ac:dyDescent="0.35">
      <c r="A1706" s="1">
        <v>41247</v>
      </c>
      <c r="B1706" s="2" t="s">
        <v>19</v>
      </c>
      <c r="C1706">
        <v>233</v>
      </c>
      <c r="D1706">
        <f>YEAR(cukier[[#This Row],[data]])</f>
        <v>2012</v>
      </c>
      <c r="E1706" s="3">
        <f>VLOOKUP(D1706, cennik__25[#All], 2, 0)</f>
        <v>2.25</v>
      </c>
      <c r="F1706" s="3">
        <f>cukier[[#This Row],[cena]]*cukier[[#This Row],[ilosc sprzedanego cukru kg]]</f>
        <v>524.25</v>
      </c>
      <c r="G1706" s="3"/>
    </row>
    <row r="1707" spans="1:7" x14ac:dyDescent="0.35">
      <c r="A1707" s="1">
        <v>41248</v>
      </c>
      <c r="B1707" s="2" t="s">
        <v>134</v>
      </c>
      <c r="C1707">
        <v>10</v>
      </c>
      <c r="D1707">
        <f>YEAR(cukier[[#This Row],[data]])</f>
        <v>2012</v>
      </c>
      <c r="E1707" s="3">
        <f>VLOOKUP(D1707, cennik__25[#All], 2, 0)</f>
        <v>2.25</v>
      </c>
      <c r="F1707" s="3">
        <f>cukier[[#This Row],[cena]]*cukier[[#This Row],[ilosc sprzedanego cukru kg]]</f>
        <v>22.5</v>
      </c>
      <c r="G1707" s="3"/>
    </row>
    <row r="1708" spans="1:7" x14ac:dyDescent="0.35">
      <c r="A1708" s="1">
        <v>41251</v>
      </c>
      <c r="B1708" s="2" t="s">
        <v>12</v>
      </c>
      <c r="C1708">
        <v>168</v>
      </c>
      <c r="D1708">
        <f>YEAR(cukier[[#This Row],[data]])</f>
        <v>2012</v>
      </c>
      <c r="E1708" s="3">
        <f>VLOOKUP(D1708, cennik__25[#All], 2, 0)</f>
        <v>2.25</v>
      </c>
      <c r="F1708" s="3">
        <f>cukier[[#This Row],[cena]]*cukier[[#This Row],[ilosc sprzedanego cukru kg]]</f>
        <v>378</v>
      </c>
      <c r="G1708" s="3"/>
    </row>
    <row r="1709" spans="1:7" x14ac:dyDescent="0.35">
      <c r="A1709" s="1">
        <v>41251</v>
      </c>
      <c r="B1709" s="2" t="s">
        <v>7</v>
      </c>
      <c r="C1709">
        <v>388</v>
      </c>
      <c r="D1709">
        <f>YEAR(cukier[[#This Row],[data]])</f>
        <v>2012</v>
      </c>
      <c r="E1709" s="3">
        <f>VLOOKUP(D1709, cennik__25[#All], 2, 0)</f>
        <v>2.25</v>
      </c>
      <c r="F1709" s="3">
        <f>cukier[[#This Row],[cena]]*cukier[[#This Row],[ilosc sprzedanego cukru kg]]</f>
        <v>873</v>
      </c>
      <c r="G1709" s="3"/>
    </row>
    <row r="1710" spans="1:7" x14ac:dyDescent="0.35">
      <c r="A1710" s="1">
        <v>41252</v>
      </c>
      <c r="B1710" s="2" t="s">
        <v>52</v>
      </c>
      <c r="C1710">
        <v>319</v>
      </c>
      <c r="D1710">
        <f>YEAR(cukier[[#This Row],[data]])</f>
        <v>2012</v>
      </c>
      <c r="E1710" s="3">
        <f>VLOOKUP(D1710, cennik__25[#All], 2, 0)</f>
        <v>2.25</v>
      </c>
      <c r="F1710" s="3">
        <f>cukier[[#This Row],[cena]]*cukier[[#This Row],[ilosc sprzedanego cukru kg]]</f>
        <v>717.75</v>
      </c>
      <c r="G1710" s="3"/>
    </row>
    <row r="1711" spans="1:7" x14ac:dyDescent="0.35">
      <c r="A1711" s="1">
        <v>41254</v>
      </c>
      <c r="B1711" s="2" t="s">
        <v>69</v>
      </c>
      <c r="C1711">
        <v>12</v>
      </c>
      <c r="D1711">
        <f>YEAR(cukier[[#This Row],[data]])</f>
        <v>2012</v>
      </c>
      <c r="E1711" s="3">
        <f>VLOOKUP(D1711, cennik__25[#All], 2, 0)</f>
        <v>2.25</v>
      </c>
      <c r="F1711" s="3">
        <f>cukier[[#This Row],[cena]]*cukier[[#This Row],[ilosc sprzedanego cukru kg]]</f>
        <v>27</v>
      </c>
      <c r="G1711" s="3"/>
    </row>
    <row r="1712" spans="1:7" x14ac:dyDescent="0.35">
      <c r="A1712" s="1">
        <v>41256</v>
      </c>
      <c r="B1712" s="2" t="s">
        <v>175</v>
      </c>
      <c r="C1712">
        <v>150</v>
      </c>
      <c r="D1712">
        <f>YEAR(cukier[[#This Row],[data]])</f>
        <v>2012</v>
      </c>
      <c r="E1712" s="3">
        <f>VLOOKUP(D1712, cennik__25[#All], 2, 0)</f>
        <v>2.25</v>
      </c>
      <c r="F1712" s="3">
        <f>cukier[[#This Row],[cena]]*cukier[[#This Row],[ilosc sprzedanego cukru kg]]</f>
        <v>337.5</v>
      </c>
      <c r="G1712" s="3"/>
    </row>
    <row r="1713" spans="1:7" x14ac:dyDescent="0.35">
      <c r="A1713" s="1">
        <v>41258</v>
      </c>
      <c r="B1713" s="2" t="s">
        <v>11</v>
      </c>
      <c r="C1713">
        <v>347</v>
      </c>
      <c r="D1713">
        <f>YEAR(cukier[[#This Row],[data]])</f>
        <v>2012</v>
      </c>
      <c r="E1713" s="3">
        <f>VLOOKUP(D1713, cennik__25[#All], 2, 0)</f>
        <v>2.25</v>
      </c>
      <c r="F1713" s="3">
        <f>cukier[[#This Row],[cena]]*cukier[[#This Row],[ilosc sprzedanego cukru kg]]</f>
        <v>780.75</v>
      </c>
      <c r="G1713" s="3"/>
    </row>
    <row r="1714" spans="1:7" x14ac:dyDescent="0.35">
      <c r="A1714" s="1">
        <v>41259</v>
      </c>
      <c r="B1714" s="2" t="s">
        <v>25</v>
      </c>
      <c r="C1714">
        <v>177</v>
      </c>
      <c r="D1714">
        <f>YEAR(cukier[[#This Row],[data]])</f>
        <v>2012</v>
      </c>
      <c r="E1714" s="3">
        <f>VLOOKUP(D1714, cennik__25[#All], 2, 0)</f>
        <v>2.25</v>
      </c>
      <c r="F1714" s="3">
        <f>cukier[[#This Row],[cena]]*cukier[[#This Row],[ilosc sprzedanego cukru kg]]</f>
        <v>398.25</v>
      </c>
      <c r="G1714" s="3"/>
    </row>
    <row r="1715" spans="1:7" x14ac:dyDescent="0.35">
      <c r="A1715" s="1">
        <v>41262</v>
      </c>
      <c r="B1715" s="2" t="s">
        <v>47</v>
      </c>
      <c r="C1715">
        <v>222</v>
      </c>
      <c r="D1715">
        <f>YEAR(cukier[[#This Row],[data]])</f>
        <v>2012</v>
      </c>
      <c r="E1715" s="3">
        <f>VLOOKUP(D1715, cennik__25[#All], 2, 0)</f>
        <v>2.25</v>
      </c>
      <c r="F1715" s="3">
        <f>cukier[[#This Row],[cena]]*cukier[[#This Row],[ilosc sprzedanego cukru kg]]</f>
        <v>499.5</v>
      </c>
      <c r="G1715" s="3"/>
    </row>
    <row r="1716" spans="1:7" x14ac:dyDescent="0.35">
      <c r="A1716" s="1">
        <v>41273</v>
      </c>
      <c r="B1716" s="2" t="s">
        <v>51</v>
      </c>
      <c r="C1716">
        <v>9</v>
      </c>
      <c r="D1716">
        <f>YEAR(cukier[[#This Row],[data]])</f>
        <v>2012</v>
      </c>
      <c r="E1716" s="3">
        <f>VLOOKUP(D1716, cennik__25[#All], 2, 0)</f>
        <v>2.25</v>
      </c>
      <c r="F1716" s="3">
        <f>cukier[[#This Row],[cena]]*cukier[[#This Row],[ilosc sprzedanego cukru kg]]</f>
        <v>20.25</v>
      </c>
      <c r="G1716" s="3"/>
    </row>
    <row r="1717" spans="1:7" x14ac:dyDescent="0.35">
      <c r="A1717" s="1">
        <v>41273</v>
      </c>
      <c r="B1717" s="2" t="s">
        <v>233</v>
      </c>
      <c r="C1717">
        <v>14</v>
      </c>
      <c r="D1717">
        <f>YEAR(cukier[[#This Row],[data]])</f>
        <v>2012</v>
      </c>
      <c r="E1717" s="3">
        <f>VLOOKUP(D1717, cennik__25[#All], 2, 0)</f>
        <v>2.25</v>
      </c>
      <c r="F1717" s="3">
        <f>cukier[[#This Row],[cena]]*cukier[[#This Row],[ilosc sprzedanego cukru kg]]</f>
        <v>31.5</v>
      </c>
      <c r="G1717" s="3"/>
    </row>
    <row r="1718" spans="1:7" x14ac:dyDescent="0.35">
      <c r="A1718" s="1">
        <v>41275</v>
      </c>
      <c r="B1718" s="2" t="s">
        <v>5</v>
      </c>
      <c r="C1718">
        <v>7</v>
      </c>
      <c r="D1718">
        <f>YEAR(cukier[[#This Row],[data]])</f>
        <v>2013</v>
      </c>
      <c r="E1718" s="3">
        <f>VLOOKUP(D1718, cennik__25[#All], 2, 0)</f>
        <v>2.2200000000000002</v>
      </c>
      <c r="F1718" s="3">
        <f>cukier[[#This Row],[cena]]*cukier[[#This Row],[ilosc sprzedanego cukru kg]]</f>
        <v>15.540000000000001</v>
      </c>
      <c r="G1718" s="3"/>
    </row>
    <row r="1719" spans="1:7" x14ac:dyDescent="0.35">
      <c r="A1719" s="1">
        <v>41279</v>
      </c>
      <c r="B1719" s="2" t="s">
        <v>68</v>
      </c>
      <c r="C1719">
        <v>171</v>
      </c>
      <c r="D1719">
        <f>YEAR(cukier[[#This Row],[data]])</f>
        <v>2013</v>
      </c>
      <c r="E1719" s="3">
        <f>VLOOKUP(D1719, cennik__25[#All], 2, 0)</f>
        <v>2.2200000000000002</v>
      </c>
      <c r="F1719" s="3">
        <f>cukier[[#This Row],[cena]]*cukier[[#This Row],[ilosc sprzedanego cukru kg]]</f>
        <v>379.62000000000006</v>
      </c>
      <c r="G1719" s="3"/>
    </row>
    <row r="1720" spans="1:7" x14ac:dyDescent="0.35">
      <c r="A1720" s="1">
        <v>41283</v>
      </c>
      <c r="B1720" s="2" t="s">
        <v>210</v>
      </c>
      <c r="C1720">
        <v>16</v>
      </c>
      <c r="D1720">
        <f>YEAR(cukier[[#This Row],[data]])</f>
        <v>2013</v>
      </c>
      <c r="E1720" s="3">
        <f>VLOOKUP(D1720, cennik__25[#All], 2, 0)</f>
        <v>2.2200000000000002</v>
      </c>
      <c r="F1720" s="3">
        <f>cukier[[#This Row],[cena]]*cukier[[#This Row],[ilosc sprzedanego cukru kg]]</f>
        <v>35.520000000000003</v>
      </c>
      <c r="G1720" s="3"/>
    </row>
    <row r="1721" spans="1:7" x14ac:dyDescent="0.35">
      <c r="A1721" s="1">
        <v>41284</v>
      </c>
      <c r="B1721" s="2" t="s">
        <v>20</v>
      </c>
      <c r="C1721">
        <v>176</v>
      </c>
      <c r="D1721">
        <f>YEAR(cukier[[#This Row],[data]])</f>
        <v>2013</v>
      </c>
      <c r="E1721" s="3">
        <f>VLOOKUP(D1721, cennik__25[#All], 2, 0)</f>
        <v>2.2200000000000002</v>
      </c>
      <c r="F1721" s="3">
        <f>cukier[[#This Row],[cena]]*cukier[[#This Row],[ilosc sprzedanego cukru kg]]</f>
        <v>390.72</v>
      </c>
      <c r="G1721" s="3"/>
    </row>
    <row r="1722" spans="1:7" x14ac:dyDescent="0.35">
      <c r="A1722" s="1">
        <v>41287</v>
      </c>
      <c r="B1722" s="2" t="s">
        <v>57</v>
      </c>
      <c r="C1722">
        <v>37</v>
      </c>
      <c r="D1722">
        <f>YEAR(cukier[[#This Row],[data]])</f>
        <v>2013</v>
      </c>
      <c r="E1722" s="3">
        <f>VLOOKUP(D1722, cennik__25[#All], 2, 0)</f>
        <v>2.2200000000000002</v>
      </c>
      <c r="F1722" s="3">
        <f>cukier[[#This Row],[cena]]*cukier[[#This Row],[ilosc sprzedanego cukru kg]]</f>
        <v>82.14</v>
      </c>
      <c r="G1722" s="3"/>
    </row>
    <row r="1723" spans="1:7" x14ac:dyDescent="0.35">
      <c r="A1723" s="1">
        <v>41290</v>
      </c>
      <c r="B1723" s="2" t="s">
        <v>20</v>
      </c>
      <c r="C1723">
        <v>186</v>
      </c>
      <c r="D1723">
        <f>YEAR(cukier[[#This Row],[data]])</f>
        <v>2013</v>
      </c>
      <c r="E1723" s="3">
        <f>VLOOKUP(D1723, cennik__25[#All], 2, 0)</f>
        <v>2.2200000000000002</v>
      </c>
      <c r="F1723" s="3">
        <f>cukier[[#This Row],[cena]]*cukier[[#This Row],[ilosc sprzedanego cukru kg]]</f>
        <v>412.92</v>
      </c>
      <c r="G1723" s="3"/>
    </row>
    <row r="1724" spans="1:7" x14ac:dyDescent="0.35">
      <c r="A1724" s="1">
        <v>41290</v>
      </c>
      <c r="B1724" s="2" t="s">
        <v>63</v>
      </c>
      <c r="C1724">
        <v>45</v>
      </c>
      <c r="D1724">
        <f>YEAR(cukier[[#This Row],[data]])</f>
        <v>2013</v>
      </c>
      <c r="E1724" s="3">
        <f>VLOOKUP(D1724, cennik__25[#All], 2, 0)</f>
        <v>2.2200000000000002</v>
      </c>
      <c r="F1724" s="3">
        <f>cukier[[#This Row],[cena]]*cukier[[#This Row],[ilosc sprzedanego cukru kg]]</f>
        <v>99.9</v>
      </c>
      <c r="G1724" s="3"/>
    </row>
    <row r="1725" spans="1:7" x14ac:dyDescent="0.35">
      <c r="A1725" s="1">
        <v>41294</v>
      </c>
      <c r="B1725" s="2" t="s">
        <v>54</v>
      </c>
      <c r="C1725">
        <v>186</v>
      </c>
      <c r="D1725">
        <f>YEAR(cukier[[#This Row],[data]])</f>
        <v>2013</v>
      </c>
      <c r="E1725" s="3">
        <f>VLOOKUP(D1725, cennik__25[#All], 2, 0)</f>
        <v>2.2200000000000002</v>
      </c>
      <c r="F1725" s="3">
        <f>cukier[[#This Row],[cena]]*cukier[[#This Row],[ilosc sprzedanego cukru kg]]</f>
        <v>412.92</v>
      </c>
      <c r="G1725" s="3"/>
    </row>
    <row r="1726" spans="1:7" x14ac:dyDescent="0.35">
      <c r="A1726" s="1">
        <v>41294</v>
      </c>
      <c r="B1726" s="2" t="s">
        <v>16</v>
      </c>
      <c r="C1726">
        <v>211</v>
      </c>
      <c r="D1726">
        <f>YEAR(cukier[[#This Row],[data]])</f>
        <v>2013</v>
      </c>
      <c r="E1726" s="3">
        <f>VLOOKUP(D1726, cennik__25[#All], 2, 0)</f>
        <v>2.2200000000000002</v>
      </c>
      <c r="F1726" s="3">
        <f>cukier[[#This Row],[cena]]*cukier[[#This Row],[ilosc sprzedanego cukru kg]]</f>
        <v>468.42</v>
      </c>
      <c r="G1726" s="3"/>
    </row>
    <row r="1727" spans="1:7" x14ac:dyDescent="0.35">
      <c r="A1727" s="1">
        <v>41300</v>
      </c>
      <c r="B1727" s="2" t="s">
        <v>11</v>
      </c>
      <c r="C1727">
        <v>330</v>
      </c>
      <c r="D1727">
        <f>YEAR(cukier[[#This Row],[data]])</f>
        <v>2013</v>
      </c>
      <c r="E1727" s="3">
        <f>VLOOKUP(D1727, cennik__25[#All], 2, 0)</f>
        <v>2.2200000000000002</v>
      </c>
      <c r="F1727" s="3">
        <f>cukier[[#This Row],[cena]]*cukier[[#This Row],[ilosc sprzedanego cukru kg]]</f>
        <v>732.6</v>
      </c>
      <c r="G1727" s="3"/>
    </row>
    <row r="1728" spans="1:7" x14ac:dyDescent="0.35">
      <c r="A1728" s="1">
        <v>41301</v>
      </c>
      <c r="B1728" s="2" t="s">
        <v>16</v>
      </c>
      <c r="C1728">
        <v>134</v>
      </c>
      <c r="D1728">
        <f>YEAR(cukier[[#This Row],[data]])</f>
        <v>2013</v>
      </c>
      <c r="E1728" s="3">
        <f>VLOOKUP(D1728, cennik__25[#All], 2, 0)</f>
        <v>2.2200000000000002</v>
      </c>
      <c r="F1728" s="3">
        <f>cukier[[#This Row],[cena]]*cukier[[#This Row],[ilosc sprzedanego cukru kg]]</f>
        <v>297.48</v>
      </c>
      <c r="G1728" s="3"/>
    </row>
    <row r="1729" spans="1:7" x14ac:dyDescent="0.35">
      <c r="A1729" s="1">
        <v>41301</v>
      </c>
      <c r="B1729" s="2" t="s">
        <v>11</v>
      </c>
      <c r="C1729">
        <v>459</v>
      </c>
      <c r="D1729">
        <f>YEAR(cukier[[#This Row],[data]])</f>
        <v>2013</v>
      </c>
      <c r="E1729" s="3">
        <f>VLOOKUP(D1729, cennik__25[#All], 2, 0)</f>
        <v>2.2200000000000002</v>
      </c>
      <c r="F1729" s="3">
        <f>cukier[[#This Row],[cena]]*cukier[[#This Row],[ilosc sprzedanego cukru kg]]</f>
        <v>1018.9800000000001</v>
      </c>
      <c r="G1729" s="3"/>
    </row>
    <row r="1730" spans="1:7" x14ac:dyDescent="0.35">
      <c r="A1730" s="1">
        <v>41302</v>
      </c>
      <c r="B1730" s="2" t="s">
        <v>28</v>
      </c>
      <c r="C1730">
        <v>185</v>
      </c>
      <c r="D1730">
        <f>YEAR(cukier[[#This Row],[data]])</f>
        <v>2013</v>
      </c>
      <c r="E1730" s="3">
        <f>VLOOKUP(D1730, cennik__25[#All], 2, 0)</f>
        <v>2.2200000000000002</v>
      </c>
      <c r="F1730" s="3">
        <f>cukier[[#This Row],[cena]]*cukier[[#This Row],[ilosc sprzedanego cukru kg]]</f>
        <v>410.70000000000005</v>
      </c>
      <c r="G1730" s="3"/>
    </row>
    <row r="1731" spans="1:7" x14ac:dyDescent="0.35">
      <c r="A1731" s="1">
        <v>41303</v>
      </c>
      <c r="B1731" s="2" t="s">
        <v>69</v>
      </c>
      <c r="C1731">
        <v>3</v>
      </c>
      <c r="D1731">
        <f>YEAR(cukier[[#This Row],[data]])</f>
        <v>2013</v>
      </c>
      <c r="E1731" s="3">
        <f>VLOOKUP(D1731, cennik__25[#All], 2, 0)</f>
        <v>2.2200000000000002</v>
      </c>
      <c r="F1731" s="3">
        <f>cukier[[#This Row],[cena]]*cukier[[#This Row],[ilosc sprzedanego cukru kg]]</f>
        <v>6.66</v>
      </c>
      <c r="G1731" s="3"/>
    </row>
    <row r="1732" spans="1:7" x14ac:dyDescent="0.35">
      <c r="A1732" s="1">
        <v>41305</v>
      </c>
      <c r="B1732" s="2" t="s">
        <v>32</v>
      </c>
      <c r="C1732">
        <v>181</v>
      </c>
      <c r="D1732">
        <f>YEAR(cukier[[#This Row],[data]])</f>
        <v>2013</v>
      </c>
      <c r="E1732" s="3">
        <f>VLOOKUP(D1732, cennik__25[#All], 2, 0)</f>
        <v>2.2200000000000002</v>
      </c>
      <c r="F1732" s="3">
        <f>cukier[[#This Row],[cena]]*cukier[[#This Row],[ilosc sprzedanego cukru kg]]</f>
        <v>401.82000000000005</v>
      </c>
      <c r="G1732" s="3"/>
    </row>
    <row r="1733" spans="1:7" x14ac:dyDescent="0.35">
      <c r="A1733" s="1">
        <v>41309</v>
      </c>
      <c r="B1733" s="2" t="s">
        <v>19</v>
      </c>
      <c r="C1733">
        <v>441</v>
      </c>
      <c r="D1733">
        <f>YEAR(cukier[[#This Row],[data]])</f>
        <v>2013</v>
      </c>
      <c r="E1733" s="3">
        <f>VLOOKUP(D1733, cennik__25[#All], 2, 0)</f>
        <v>2.2200000000000002</v>
      </c>
      <c r="F1733" s="3">
        <f>cukier[[#This Row],[cena]]*cukier[[#This Row],[ilosc sprzedanego cukru kg]]</f>
        <v>979.0200000000001</v>
      </c>
      <c r="G1733" s="3"/>
    </row>
    <row r="1734" spans="1:7" x14ac:dyDescent="0.35">
      <c r="A1734" s="1">
        <v>41310</v>
      </c>
      <c r="B1734" s="2" t="s">
        <v>47</v>
      </c>
      <c r="C1734">
        <v>487</v>
      </c>
      <c r="D1734">
        <f>YEAR(cukier[[#This Row],[data]])</f>
        <v>2013</v>
      </c>
      <c r="E1734" s="3">
        <f>VLOOKUP(D1734, cennik__25[#All], 2, 0)</f>
        <v>2.2200000000000002</v>
      </c>
      <c r="F1734" s="3">
        <f>cukier[[#This Row],[cena]]*cukier[[#This Row],[ilosc sprzedanego cukru kg]]</f>
        <v>1081.1400000000001</v>
      </c>
      <c r="G1734" s="3"/>
    </row>
    <row r="1735" spans="1:7" x14ac:dyDescent="0.35">
      <c r="A1735" s="1">
        <v>41310</v>
      </c>
      <c r="B1735" s="2" t="s">
        <v>54</v>
      </c>
      <c r="C1735">
        <v>56</v>
      </c>
      <c r="D1735">
        <f>YEAR(cukier[[#This Row],[data]])</f>
        <v>2013</v>
      </c>
      <c r="E1735" s="3">
        <f>VLOOKUP(D1735, cennik__25[#All], 2, 0)</f>
        <v>2.2200000000000002</v>
      </c>
      <c r="F1735" s="3">
        <f>cukier[[#This Row],[cena]]*cukier[[#This Row],[ilosc sprzedanego cukru kg]]</f>
        <v>124.32000000000001</v>
      </c>
      <c r="G1735" s="3"/>
    </row>
    <row r="1736" spans="1:7" x14ac:dyDescent="0.35">
      <c r="A1736" s="1">
        <v>41314</v>
      </c>
      <c r="B1736" s="2" t="s">
        <v>14</v>
      </c>
      <c r="C1736">
        <v>23</v>
      </c>
      <c r="D1736">
        <f>YEAR(cukier[[#This Row],[data]])</f>
        <v>2013</v>
      </c>
      <c r="E1736" s="3">
        <f>VLOOKUP(D1736, cennik__25[#All], 2, 0)</f>
        <v>2.2200000000000002</v>
      </c>
      <c r="F1736" s="3">
        <f>cukier[[#This Row],[cena]]*cukier[[#This Row],[ilosc sprzedanego cukru kg]]</f>
        <v>51.06</v>
      </c>
      <c r="G1736" s="3"/>
    </row>
    <row r="1737" spans="1:7" x14ac:dyDescent="0.35">
      <c r="A1737" s="1">
        <v>41314</v>
      </c>
      <c r="B1737" s="2" t="s">
        <v>133</v>
      </c>
      <c r="C1737">
        <v>113</v>
      </c>
      <c r="D1737">
        <f>YEAR(cukier[[#This Row],[data]])</f>
        <v>2013</v>
      </c>
      <c r="E1737" s="3">
        <f>VLOOKUP(D1737, cennik__25[#All], 2, 0)</f>
        <v>2.2200000000000002</v>
      </c>
      <c r="F1737" s="3">
        <f>cukier[[#This Row],[cena]]*cukier[[#This Row],[ilosc sprzedanego cukru kg]]</f>
        <v>250.86</v>
      </c>
      <c r="G1737" s="3"/>
    </row>
    <row r="1738" spans="1:7" x14ac:dyDescent="0.35">
      <c r="A1738" s="1">
        <v>41315</v>
      </c>
      <c r="B1738" s="2" t="s">
        <v>202</v>
      </c>
      <c r="C1738">
        <v>19</v>
      </c>
      <c r="D1738">
        <f>YEAR(cukier[[#This Row],[data]])</f>
        <v>2013</v>
      </c>
      <c r="E1738" s="3">
        <f>VLOOKUP(D1738, cennik__25[#All], 2, 0)</f>
        <v>2.2200000000000002</v>
      </c>
      <c r="F1738" s="3">
        <f>cukier[[#This Row],[cena]]*cukier[[#This Row],[ilosc sprzedanego cukru kg]]</f>
        <v>42.180000000000007</v>
      </c>
      <c r="G1738" s="3"/>
    </row>
    <row r="1739" spans="1:7" x14ac:dyDescent="0.35">
      <c r="A1739" s="1">
        <v>41316</v>
      </c>
      <c r="B1739" s="2" t="s">
        <v>80</v>
      </c>
      <c r="C1739">
        <v>188</v>
      </c>
      <c r="D1739">
        <f>YEAR(cukier[[#This Row],[data]])</f>
        <v>2013</v>
      </c>
      <c r="E1739" s="3">
        <f>VLOOKUP(D1739, cennik__25[#All], 2, 0)</f>
        <v>2.2200000000000002</v>
      </c>
      <c r="F1739" s="3">
        <f>cukier[[#This Row],[cena]]*cukier[[#This Row],[ilosc sprzedanego cukru kg]]</f>
        <v>417.36</v>
      </c>
      <c r="G1739" s="3"/>
    </row>
    <row r="1740" spans="1:7" x14ac:dyDescent="0.35">
      <c r="A1740" s="1">
        <v>41316</v>
      </c>
      <c r="B1740" s="2" t="s">
        <v>9</v>
      </c>
      <c r="C1740">
        <v>338</v>
      </c>
      <c r="D1740">
        <f>YEAR(cukier[[#This Row],[data]])</f>
        <v>2013</v>
      </c>
      <c r="E1740" s="3">
        <f>VLOOKUP(D1740, cennik__25[#All], 2, 0)</f>
        <v>2.2200000000000002</v>
      </c>
      <c r="F1740" s="3">
        <f>cukier[[#This Row],[cena]]*cukier[[#This Row],[ilosc sprzedanego cukru kg]]</f>
        <v>750.36</v>
      </c>
      <c r="G1740" s="3"/>
    </row>
    <row r="1741" spans="1:7" x14ac:dyDescent="0.35">
      <c r="A1741" s="1">
        <v>41317</v>
      </c>
      <c r="B1741" s="2" t="s">
        <v>33</v>
      </c>
      <c r="C1741">
        <v>80</v>
      </c>
      <c r="D1741">
        <f>YEAR(cukier[[#This Row],[data]])</f>
        <v>2013</v>
      </c>
      <c r="E1741" s="3">
        <f>VLOOKUP(D1741, cennik__25[#All], 2, 0)</f>
        <v>2.2200000000000002</v>
      </c>
      <c r="F1741" s="3">
        <f>cukier[[#This Row],[cena]]*cukier[[#This Row],[ilosc sprzedanego cukru kg]]</f>
        <v>177.60000000000002</v>
      </c>
      <c r="G1741" s="3"/>
    </row>
    <row r="1742" spans="1:7" x14ac:dyDescent="0.35">
      <c r="A1742" s="1">
        <v>41318</v>
      </c>
      <c r="B1742" s="2" t="s">
        <v>173</v>
      </c>
      <c r="C1742">
        <v>20</v>
      </c>
      <c r="D1742">
        <f>YEAR(cukier[[#This Row],[data]])</f>
        <v>2013</v>
      </c>
      <c r="E1742" s="3">
        <f>VLOOKUP(D1742, cennik__25[#All], 2, 0)</f>
        <v>2.2200000000000002</v>
      </c>
      <c r="F1742" s="3">
        <f>cukier[[#This Row],[cena]]*cukier[[#This Row],[ilosc sprzedanego cukru kg]]</f>
        <v>44.400000000000006</v>
      </c>
      <c r="G1742" s="3"/>
    </row>
    <row r="1743" spans="1:7" x14ac:dyDescent="0.35">
      <c r="A1743" s="1">
        <v>41321</v>
      </c>
      <c r="B1743" s="2" t="s">
        <v>161</v>
      </c>
      <c r="C1743">
        <v>1</v>
      </c>
      <c r="D1743">
        <f>YEAR(cukier[[#This Row],[data]])</f>
        <v>2013</v>
      </c>
      <c r="E1743" s="3">
        <f>VLOOKUP(D1743, cennik__25[#All], 2, 0)</f>
        <v>2.2200000000000002</v>
      </c>
      <c r="F1743" s="3">
        <f>cukier[[#This Row],[cena]]*cukier[[#This Row],[ilosc sprzedanego cukru kg]]</f>
        <v>2.2200000000000002</v>
      </c>
      <c r="G1743" s="3"/>
    </row>
    <row r="1744" spans="1:7" x14ac:dyDescent="0.35">
      <c r="A1744" s="1">
        <v>41322</v>
      </c>
      <c r="B1744" s="2" t="s">
        <v>54</v>
      </c>
      <c r="C1744">
        <v>200</v>
      </c>
      <c r="D1744">
        <f>YEAR(cukier[[#This Row],[data]])</f>
        <v>2013</v>
      </c>
      <c r="E1744" s="3">
        <f>VLOOKUP(D1744, cennik__25[#All], 2, 0)</f>
        <v>2.2200000000000002</v>
      </c>
      <c r="F1744" s="3">
        <f>cukier[[#This Row],[cena]]*cukier[[#This Row],[ilosc sprzedanego cukru kg]]</f>
        <v>444.00000000000006</v>
      </c>
      <c r="G1744" s="3"/>
    </row>
    <row r="1745" spans="1:7" x14ac:dyDescent="0.35">
      <c r="A1745" s="1">
        <v>41323</v>
      </c>
      <c r="B1745" s="2" t="s">
        <v>7</v>
      </c>
      <c r="C1745">
        <v>429</v>
      </c>
      <c r="D1745">
        <f>YEAR(cukier[[#This Row],[data]])</f>
        <v>2013</v>
      </c>
      <c r="E1745" s="3">
        <f>VLOOKUP(D1745, cennik__25[#All], 2, 0)</f>
        <v>2.2200000000000002</v>
      </c>
      <c r="F1745" s="3">
        <f>cukier[[#This Row],[cena]]*cukier[[#This Row],[ilosc sprzedanego cukru kg]]</f>
        <v>952.38000000000011</v>
      </c>
      <c r="G1745" s="3"/>
    </row>
    <row r="1746" spans="1:7" x14ac:dyDescent="0.35">
      <c r="A1746" s="1">
        <v>41324</v>
      </c>
      <c r="B1746" s="2" t="s">
        <v>14</v>
      </c>
      <c r="C1746">
        <v>183</v>
      </c>
      <c r="D1746">
        <f>YEAR(cukier[[#This Row],[data]])</f>
        <v>2013</v>
      </c>
      <c r="E1746" s="3">
        <f>VLOOKUP(D1746, cennik__25[#All], 2, 0)</f>
        <v>2.2200000000000002</v>
      </c>
      <c r="F1746" s="3">
        <f>cukier[[#This Row],[cena]]*cukier[[#This Row],[ilosc sprzedanego cukru kg]]</f>
        <v>406.26000000000005</v>
      </c>
      <c r="G1746" s="3"/>
    </row>
    <row r="1747" spans="1:7" x14ac:dyDescent="0.35">
      <c r="A1747" s="1">
        <v>41325</v>
      </c>
      <c r="B1747" s="2" t="s">
        <v>12</v>
      </c>
      <c r="C1747">
        <v>26</v>
      </c>
      <c r="D1747">
        <f>YEAR(cukier[[#This Row],[data]])</f>
        <v>2013</v>
      </c>
      <c r="E1747" s="3">
        <f>VLOOKUP(D1747, cennik__25[#All], 2, 0)</f>
        <v>2.2200000000000002</v>
      </c>
      <c r="F1747" s="3">
        <f>cukier[[#This Row],[cena]]*cukier[[#This Row],[ilosc sprzedanego cukru kg]]</f>
        <v>57.720000000000006</v>
      </c>
      <c r="G1747" s="3"/>
    </row>
    <row r="1748" spans="1:7" x14ac:dyDescent="0.35">
      <c r="A1748" s="1">
        <v>41326</v>
      </c>
      <c r="B1748" s="2" t="s">
        <v>182</v>
      </c>
      <c r="C1748">
        <v>2</v>
      </c>
      <c r="D1748">
        <f>YEAR(cukier[[#This Row],[data]])</f>
        <v>2013</v>
      </c>
      <c r="E1748" s="3">
        <f>VLOOKUP(D1748, cennik__25[#All], 2, 0)</f>
        <v>2.2200000000000002</v>
      </c>
      <c r="F1748" s="3">
        <f>cukier[[#This Row],[cena]]*cukier[[#This Row],[ilosc sprzedanego cukru kg]]</f>
        <v>4.4400000000000004</v>
      </c>
      <c r="G1748" s="3"/>
    </row>
    <row r="1749" spans="1:7" x14ac:dyDescent="0.35">
      <c r="A1749" s="1">
        <v>41328</v>
      </c>
      <c r="B1749" s="2" t="s">
        <v>9</v>
      </c>
      <c r="C1749">
        <v>174</v>
      </c>
      <c r="D1749">
        <f>YEAR(cukier[[#This Row],[data]])</f>
        <v>2013</v>
      </c>
      <c r="E1749" s="3">
        <f>VLOOKUP(D1749, cennik__25[#All], 2, 0)</f>
        <v>2.2200000000000002</v>
      </c>
      <c r="F1749" s="3">
        <f>cukier[[#This Row],[cena]]*cukier[[#This Row],[ilosc sprzedanego cukru kg]]</f>
        <v>386.28000000000003</v>
      </c>
      <c r="G1749" s="3"/>
    </row>
    <row r="1750" spans="1:7" x14ac:dyDescent="0.35">
      <c r="A1750" s="1">
        <v>41329</v>
      </c>
      <c r="B1750" s="2" t="s">
        <v>54</v>
      </c>
      <c r="C1750">
        <v>98</v>
      </c>
      <c r="D1750">
        <f>YEAR(cukier[[#This Row],[data]])</f>
        <v>2013</v>
      </c>
      <c r="E1750" s="3">
        <f>VLOOKUP(D1750, cennik__25[#All], 2, 0)</f>
        <v>2.2200000000000002</v>
      </c>
      <c r="F1750" s="3">
        <f>cukier[[#This Row],[cena]]*cukier[[#This Row],[ilosc sprzedanego cukru kg]]</f>
        <v>217.56000000000003</v>
      </c>
      <c r="G1750" s="3"/>
    </row>
    <row r="1751" spans="1:7" x14ac:dyDescent="0.35">
      <c r="A1751" s="1">
        <v>41329</v>
      </c>
      <c r="B1751" s="2" t="s">
        <v>187</v>
      </c>
      <c r="C1751">
        <v>11</v>
      </c>
      <c r="D1751">
        <f>YEAR(cukier[[#This Row],[data]])</f>
        <v>2013</v>
      </c>
      <c r="E1751" s="3">
        <f>VLOOKUP(D1751, cennik__25[#All], 2, 0)</f>
        <v>2.2200000000000002</v>
      </c>
      <c r="F1751" s="3">
        <f>cukier[[#This Row],[cena]]*cukier[[#This Row],[ilosc sprzedanego cukru kg]]</f>
        <v>24.42</v>
      </c>
      <c r="G1751" s="3"/>
    </row>
    <row r="1752" spans="1:7" x14ac:dyDescent="0.35">
      <c r="A1752" s="1">
        <v>41332</v>
      </c>
      <c r="B1752" s="2" t="s">
        <v>30</v>
      </c>
      <c r="C1752">
        <v>58</v>
      </c>
      <c r="D1752">
        <f>YEAR(cukier[[#This Row],[data]])</f>
        <v>2013</v>
      </c>
      <c r="E1752" s="3">
        <f>VLOOKUP(D1752, cennik__25[#All], 2, 0)</f>
        <v>2.2200000000000002</v>
      </c>
      <c r="F1752" s="3">
        <f>cukier[[#This Row],[cena]]*cukier[[#This Row],[ilosc sprzedanego cukru kg]]</f>
        <v>128.76000000000002</v>
      </c>
      <c r="G1752" s="3"/>
    </row>
    <row r="1753" spans="1:7" x14ac:dyDescent="0.35">
      <c r="A1753" s="1">
        <v>41336</v>
      </c>
      <c r="B1753" s="2" t="s">
        <v>17</v>
      </c>
      <c r="C1753">
        <v>17</v>
      </c>
      <c r="D1753">
        <f>YEAR(cukier[[#This Row],[data]])</f>
        <v>2013</v>
      </c>
      <c r="E1753" s="3">
        <f>VLOOKUP(D1753, cennik__25[#All], 2, 0)</f>
        <v>2.2200000000000002</v>
      </c>
      <c r="F1753" s="3">
        <f>cukier[[#This Row],[cena]]*cukier[[#This Row],[ilosc sprzedanego cukru kg]]</f>
        <v>37.74</v>
      </c>
      <c r="G1753" s="3"/>
    </row>
    <row r="1754" spans="1:7" x14ac:dyDescent="0.35">
      <c r="A1754" s="1">
        <v>41337</v>
      </c>
      <c r="B1754" s="2" t="s">
        <v>19</v>
      </c>
      <c r="C1754">
        <v>143</v>
      </c>
      <c r="D1754">
        <f>YEAR(cukier[[#This Row],[data]])</f>
        <v>2013</v>
      </c>
      <c r="E1754" s="3">
        <f>VLOOKUP(D1754, cennik__25[#All], 2, 0)</f>
        <v>2.2200000000000002</v>
      </c>
      <c r="F1754" s="3">
        <f>cukier[[#This Row],[cena]]*cukier[[#This Row],[ilosc sprzedanego cukru kg]]</f>
        <v>317.46000000000004</v>
      </c>
      <c r="G1754" s="3"/>
    </row>
    <row r="1755" spans="1:7" x14ac:dyDescent="0.35">
      <c r="A1755" s="1">
        <v>41339</v>
      </c>
      <c r="B1755" s="2" t="s">
        <v>54</v>
      </c>
      <c r="C1755">
        <v>108</v>
      </c>
      <c r="D1755">
        <f>YEAR(cukier[[#This Row],[data]])</f>
        <v>2013</v>
      </c>
      <c r="E1755" s="3">
        <f>VLOOKUP(D1755, cennik__25[#All], 2, 0)</f>
        <v>2.2200000000000002</v>
      </c>
      <c r="F1755" s="3">
        <f>cukier[[#This Row],[cena]]*cukier[[#This Row],[ilosc sprzedanego cukru kg]]</f>
        <v>239.76000000000002</v>
      </c>
      <c r="G1755" s="3"/>
    </row>
    <row r="1756" spans="1:7" x14ac:dyDescent="0.35">
      <c r="A1756" s="1">
        <v>41346</v>
      </c>
      <c r="B1756" s="2" t="s">
        <v>104</v>
      </c>
      <c r="C1756">
        <v>424</v>
      </c>
      <c r="D1756">
        <f>YEAR(cukier[[#This Row],[data]])</f>
        <v>2013</v>
      </c>
      <c r="E1756" s="3">
        <f>VLOOKUP(D1756, cennik__25[#All], 2, 0)</f>
        <v>2.2200000000000002</v>
      </c>
      <c r="F1756" s="3">
        <f>cukier[[#This Row],[cena]]*cukier[[#This Row],[ilosc sprzedanego cukru kg]]</f>
        <v>941.28000000000009</v>
      </c>
      <c r="G1756" s="3"/>
    </row>
    <row r="1757" spans="1:7" x14ac:dyDescent="0.35">
      <c r="A1757" s="1">
        <v>41351</v>
      </c>
      <c r="B1757" s="2" t="s">
        <v>223</v>
      </c>
      <c r="C1757">
        <v>9</v>
      </c>
      <c r="D1757">
        <f>YEAR(cukier[[#This Row],[data]])</f>
        <v>2013</v>
      </c>
      <c r="E1757" s="3">
        <f>VLOOKUP(D1757, cennik__25[#All], 2, 0)</f>
        <v>2.2200000000000002</v>
      </c>
      <c r="F1757" s="3">
        <f>cukier[[#This Row],[cena]]*cukier[[#This Row],[ilosc sprzedanego cukru kg]]</f>
        <v>19.98</v>
      </c>
      <c r="G1757" s="3"/>
    </row>
    <row r="1758" spans="1:7" x14ac:dyDescent="0.35">
      <c r="A1758" s="1">
        <v>41352</v>
      </c>
      <c r="B1758" s="2" t="s">
        <v>30</v>
      </c>
      <c r="C1758">
        <v>135</v>
      </c>
      <c r="D1758">
        <f>YEAR(cukier[[#This Row],[data]])</f>
        <v>2013</v>
      </c>
      <c r="E1758" s="3">
        <f>VLOOKUP(D1758, cennik__25[#All], 2, 0)</f>
        <v>2.2200000000000002</v>
      </c>
      <c r="F1758" s="3">
        <f>cukier[[#This Row],[cena]]*cukier[[#This Row],[ilosc sprzedanego cukru kg]]</f>
        <v>299.70000000000005</v>
      </c>
      <c r="G1758" s="3"/>
    </row>
    <row r="1759" spans="1:7" x14ac:dyDescent="0.35">
      <c r="A1759" s="1">
        <v>41356</v>
      </c>
      <c r="B1759" s="2" t="s">
        <v>16</v>
      </c>
      <c r="C1759">
        <v>202</v>
      </c>
      <c r="D1759">
        <f>YEAR(cukier[[#This Row],[data]])</f>
        <v>2013</v>
      </c>
      <c r="E1759" s="3">
        <f>VLOOKUP(D1759, cennik__25[#All], 2, 0)</f>
        <v>2.2200000000000002</v>
      </c>
      <c r="F1759" s="3">
        <f>cukier[[#This Row],[cena]]*cukier[[#This Row],[ilosc sprzedanego cukru kg]]</f>
        <v>448.44000000000005</v>
      </c>
      <c r="G1759" s="3"/>
    </row>
    <row r="1760" spans="1:7" x14ac:dyDescent="0.35">
      <c r="A1760" s="1">
        <v>41357</v>
      </c>
      <c r="B1760" s="2" t="s">
        <v>47</v>
      </c>
      <c r="C1760">
        <v>459</v>
      </c>
      <c r="D1760">
        <f>YEAR(cukier[[#This Row],[data]])</f>
        <v>2013</v>
      </c>
      <c r="E1760" s="3">
        <f>VLOOKUP(D1760, cennik__25[#All], 2, 0)</f>
        <v>2.2200000000000002</v>
      </c>
      <c r="F1760" s="3">
        <f>cukier[[#This Row],[cena]]*cukier[[#This Row],[ilosc sprzedanego cukru kg]]</f>
        <v>1018.9800000000001</v>
      </c>
      <c r="G1760" s="3"/>
    </row>
    <row r="1761" spans="1:7" x14ac:dyDescent="0.35">
      <c r="A1761" s="1">
        <v>41361</v>
      </c>
      <c r="B1761" s="2" t="s">
        <v>60</v>
      </c>
      <c r="C1761">
        <v>107</v>
      </c>
      <c r="D1761">
        <f>YEAR(cukier[[#This Row],[data]])</f>
        <v>2013</v>
      </c>
      <c r="E1761" s="3">
        <f>VLOOKUP(D1761, cennik__25[#All], 2, 0)</f>
        <v>2.2200000000000002</v>
      </c>
      <c r="F1761" s="3">
        <f>cukier[[#This Row],[cena]]*cukier[[#This Row],[ilosc sprzedanego cukru kg]]</f>
        <v>237.54000000000002</v>
      </c>
      <c r="G1761" s="3"/>
    </row>
    <row r="1762" spans="1:7" x14ac:dyDescent="0.35">
      <c r="A1762" s="1">
        <v>41362</v>
      </c>
      <c r="B1762" s="2" t="s">
        <v>37</v>
      </c>
      <c r="C1762">
        <v>37</v>
      </c>
      <c r="D1762">
        <f>YEAR(cukier[[#This Row],[data]])</f>
        <v>2013</v>
      </c>
      <c r="E1762" s="3">
        <f>VLOOKUP(D1762, cennik__25[#All], 2, 0)</f>
        <v>2.2200000000000002</v>
      </c>
      <c r="F1762" s="3">
        <f>cukier[[#This Row],[cena]]*cukier[[#This Row],[ilosc sprzedanego cukru kg]]</f>
        <v>82.14</v>
      </c>
      <c r="G1762" s="3"/>
    </row>
    <row r="1763" spans="1:7" x14ac:dyDescent="0.35">
      <c r="A1763" s="1">
        <v>41363</v>
      </c>
      <c r="B1763" s="2" t="s">
        <v>63</v>
      </c>
      <c r="C1763">
        <v>43</v>
      </c>
      <c r="D1763">
        <f>YEAR(cukier[[#This Row],[data]])</f>
        <v>2013</v>
      </c>
      <c r="E1763" s="3">
        <f>VLOOKUP(D1763, cennik__25[#All], 2, 0)</f>
        <v>2.2200000000000002</v>
      </c>
      <c r="F1763" s="3">
        <f>cukier[[#This Row],[cena]]*cukier[[#This Row],[ilosc sprzedanego cukru kg]]</f>
        <v>95.460000000000008</v>
      </c>
      <c r="G1763" s="3"/>
    </row>
    <row r="1764" spans="1:7" x14ac:dyDescent="0.35">
      <c r="A1764" s="1">
        <v>41365</v>
      </c>
      <c r="B1764" s="2" t="s">
        <v>11</v>
      </c>
      <c r="C1764">
        <v>352</v>
      </c>
      <c r="D1764">
        <f>YEAR(cukier[[#This Row],[data]])</f>
        <v>2013</v>
      </c>
      <c r="E1764" s="3">
        <f>VLOOKUP(D1764, cennik__25[#All], 2, 0)</f>
        <v>2.2200000000000002</v>
      </c>
      <c r="F1764" s="3">
        <f>cukier[[#This Row],[cena]]*cukier[[#This Row],[ilosc sprzedanego cukru kg]]</f>
        <v>781.44</v>
      </c>
      <c r="G1764" s="3"/>
    </row>
    <row r="1765" spans="1:7" x14ac:dyDescent="0.35">
      <c r="A1765" s="1">
        <v>41368</v>
      </c>
      <c r="B1765" s="2" t="s">
        <v>20</v>
      </c>
      <c r="C1765">
        <v>94</v>
      </c>
      <c r="D1765">
        <f>YEAR(cukier[[#This Row],[data]])</f>
        <v>2013</v>
      </c>
      <c r="E1765" s="3">
        <f>VLOOKUP(D1765, cennik__25[#All], 2, 0)</f>
        <v>2.2200000000000002</v>
      </c>
      <c r="F1765" s="3">
        <f>cukier[[#This Row],[cena]]*cukier[[#This Row],[ilosc sprzedanego cukru kg]]</f>
        <v>208.68</v>
      </c>
      <c r="G1765" s="3"/>
    </row>
    <row r="1766" spans="1:7" x14ac:dyDescent="0.35">
      <c r="A1766" s="1">
        <v>41368</v>
      </c>
      <c r="B1766" s="2" t="s">
        <v>68</v>
      </c>
      <c r="C1766">
        <v>112</v>
      </c>
      <c r="D1766">
        <f>YEAR(cukier[[#This Row],[data]])</f>
        <v>2013</v>
      </c>
      <c r="E1766" s="3">
        <f>VLOOKUP(D1766, cennik__25[#All], 2, 0)</f>
        <v>2.2200000000000002</v>
      </c>
      <c r="F1766" s="3">
        <f>cukier[[#This Row],[cena]]*cukier[[#This Row],[ilosc sprzedanego cukru kg]]</f>
        <v>248.64000000000001</v>
      </c>
      <c r="G1766" s="3"/>
    </row>
    <row r="1767" spans="1:7" x14ac:dyDescent="0.35">
      <c r="A1767" s="1">
        <v>41369</v>
      </c>
      <c r="B1767" s="2" t="s">
        <v>63</v>
      </c>
      <c r="C1767">
        <v>136</v>
      </c>
      <c r="D1767">
        <f>YEAR(cukier[[#This Row],[data]])</f>
        <v>2013</v>
      </c>
      <c r="E1767" s="3">
        <f>VLOOKUP(D1767, cennik__25[#All], 2, 0)</f>
        <v>2.2200000000000002</v>
      </c>
      <c r="F1767" s="3">
        <f>cukier[[#This Row],[cena]]*cukier[[#This Row],[ilosc sprzedanego cukru kg]]</f>
        <v>301.92</v>
      </c>
      <c r="G1767" s="3"/>
    </row>
    <row r="1768" spans="1:7" x14ac:dyDescent="0.35">
      <c r="A1768" s="1">
        <v>41370</v>
      </c>
      <c r="B1768" s="2" t="s">
        <v>80</v>
      </c>
      <c r="C1768">
        <v>56</v>
      </c>
      <c r="D1768">
        <f>YEAR(cukier[[#This Row],[data]])</f>
        <v>2013</v>
      </c>
      <c r="E1768" s="3">
        <f>VLOOKUP(D1768, cennik__25[#All], 2, 0)</f>
        <v>2.2200000000000002</v>
      </c>
      <c r="F1768" s="3">
        <f>cukier[[#This Row],[cena]]*cukier[[#This Row],[ilosc sprzedanego cukru kg]]</f>
        <v>124.32000000000001</v>
      </c>
      <c r="G1768" s="3"/>
    </row>
    <row r="1769" spans="1:7" x14ac:dyDescent="0.35">
      <c r="A1769" s="1">
        <v>41372</v>
      </c>
      <c r="B1769" s="2" t="s">
        <v>16</v>
      </c>
      <c r="C1769">
        <v>286</v>
      </c>
      <c r="D1769">
        <f>YEAR(cukier[[#This Row],[data]])</f>
        <v>2013</v>
      </c>
      <c r="E1769" s="3">
        <f>VLOOKUP(D1769, cennik__25[#All], 2, 0)</f>
        <v>2.2200000000000002</v>
      </c>
      <c r="F1769" s="3">
        <f>cukier[[#This Row],[cena]]*cukier[[#This Row],[ilosc sprzedanego cukru kg]]</f>
        <v>634.92000000000007</v>
      </c>
      <c r="G1769" s="3"/>
    </row>
    <row r="1770" spans="1:7" x14ac:dyDescent="0.35">
      <c r="A1770" s="1">
        <v>41373</v>
      </c>
      <c r="B1770" s="2" t="s">
        <v>9</v>
      </c>
      <c r="C1770">
        <v>296</v>
      </c>
      <c r="D1770">
        <f>YEAR(cukier[[#This Row],[data]])</f>
        <v>2013</v>
      </c>
      <c r="E1770" s="3">
        <f>VLOOKUP(D1770, cennik__25[#All], 2, 0)</f>
        <v>2.2200000000000002</v>
      </c>
      <c r="F1770" s="3">
        <f>cukier[[#This Row],[cena]]*cukier[[#This Row],[ilosc sprzedanego cukru kg]]</f>
        <v>657.12</v>
      </c>
      <c r="G1770" s="3"/>
    </row>
    <row r="1771" spans="1:7" x14ac:dyDescent="0.35">
      <c r="A1771" s="1">
        <v>41373</v>
      </c>
      <c r="B1771" s="2" t="s">
        <v>27</v>
      </c>
      <c r="C1771">
        <v>81</v>
      </c>
      <c r="D1771">
        <f>YEAR(cukier[[#This Row],[data]])</f>
        <v>2013</v>
      </c>
      <c r="E1771" s="3">
        <f>VLOOKUP(D1771, cennik__25[#All], 2, 0)</f>
        <v>2.2200000000000002</v>
      </c>
      <c r="F1771" s="3">
        <f>cukier[[#This Row],[cena]]*cukier[[#This Row],[ilosc sprzedanego cukru kg]]</f>
        <v>179.82000000000002</v>
      </c>
      <c r="G1771" s="3"/>
    </row>
    <row r="1772" spans="1:7" x14ac:dyDescent="0.35">
      <c r="A1772" s="1">
        <v>41374</v>
      </c>
      <c r="B1772" s="2" t="s">
        <v>16</v>
      </c>
      <c r="C1772">
        <v>231</v>
      </c>
      <c r="D1772">
        <f>YEAR(cukier[[#This Row],[data]])</f>
        <v>2013</v>
      </c>
      <c r="E1772" s="3">
        <f>VLOOKUP(D1772, cennik__25[#All], 2, 0)</f>
        <v>2.2200000000000002</v>
      </c>
      <c r="F1772" s="3">
        <f>cukier[[#This Row],[cena]]*cukier[[#This Row],[ilosc sprzedanego cukru kg]]</f>
        <v>512.82000000000005</v>
      </c>
      <c r="G1772" s="3"/>
    </row>
    <row r="1773" spans="1:7" x14ac:dyDescent="0.35">
      <c r="A1773" s="1">
        <v>41375</v>
      </c>
      <c r="B1773" s="2" t="s">
        <v>19</v>
      </c>
      <c r="C1773">
        <v>149</v>
      </c>
      <c r="D1773">
        <f>YEAR(cukier[[#This Row],[data]])</f>
        <v>2013</v>
      </c>
      <c r="E1773" s="3">
        <f>VLOOKUP(D1773, cennik__25[#All], 2, 0)</f>
        <v>2.2200000000000002</v>
      </c>
      <c r="F1773" s="3">
        <f>cukier[[#This Row],[cena]]*cukier[[#This Row],[ilosc sprzedanego cukru kg]]</f>
        <v>330.78000000000003</v>
      </c>
      <c r="G1773" s="3"/>
    </row>
    <row r="1774" spans="1:7" x14ac:dyDescent="0.35">
      <c r="A1774" s="1">
        <v>41375</v>
      </c>
      <c r="B1774" s="2" t="s">
        <v>134</v>
      </c>
      <c r="C1774">
        <v>3</v>
      </c>
      <c r="D1774">
        <f>YEAR(cukier[[#This Row],[data]])</f>
        <v>2013</v>
      </c>
      <c r="E1774" s="3">
        <f>VLOOKUP(D1774, cennik__25[#All], 2, 0)</f>
        <v>2.2200000000000002</v>
      </c>
      <c r="F1774" s="3">
        <f>cukier[[#This Row],[cena]]*cukier[[#This Row],[ilosc sprzedanego cukru kg]]</f>
        <v>6.66</v>
      </c>
      <c r="G1774" s="3"/>
    </row>
    <row r="1775" spans="1:7" x14ac:dyDescent="0.35">
      <c r="A1775" s="1">
        <v>41376</v>
      </c>
      <c r="B1775" s="2" t="s">
        <v>16</v>
      </c>
      <c r="C1775">
        <v>311</v>
      </c>
      <c r="D1775">
        <f>YEAR(cukier[[#This Row],[data]])</f>
        <v>2013</v>
      </c>
      <c r="E1775" s="3">
        <f>VLOOKUP(D1775, cennik__25[#All], 2, 0)</f>
        <v>2.2200000000000002</v>
      </c>
      <c r="F1775" s="3">
        <f>cukier[[#This Row],[cena]]*cukier[[#This Row],[ilosc sprzedanego cukru kg]]</f>
        <v>690.42000000000007</v>
      </c>
      <c r="G1775" s="3"/>
    </row>
    <row r="1776" spans="1:7" x14ac:dyDescent="0.35">
      <c r="A1776" s="1">
        <v>41379</v>
      </c>
      <c r="B1776" s="2" t="s">
        <v>68</v>
      </c>
      <c r="C1776">
        <v>121</v>
      </c>
      <c r="D1776">
        <f>YEAR(cukier[[#This Row],[data]])</f>
        <v>2013</v>
      </c>
      <c r="E1776" s="3">
        <f>VLOOKUP(D1776, cennik__25[#All], 2, 0)</f>
        <v>2.2200000000000002</v>
      </c>
      <c r="F1776" s="3">
        <f>cukier[[#This Row],[cena]]*cukier[[#This Row],[ilosc sprzedanego cukru kg]]</f>
        <v>268.62</v>
      </c>
      <c r="G1776" s="3"/>
    </row>
    <row r="1777" spans="1:7" x14ac:dyDescent="0.35">
      <c r="A1777" s="1">
        <v>41380</v>
      </c>
      <c r="B1777" s="2" t="s">
        <v>155</v>
      </c>
      <c r="C1777">
        <v>15</v>
      </c>
      <c r="D1777">
        <f>YEAR(cukier[[#This Row],[data]])</f>
        <v>2013</v>
      </c>
      <c r="E1777" s="3">
        <f>VLOOKUP(D1777, cennik__25[#All], 2, 0)</f>
        <v>2.2200000000000002</v>
      </c>
      <c r="F1777" s="3">
        <f>cukier[[#This Row],[cena]]*cukier[[#This Row],[ilosc sprzedanego cukru kg]]</f>
        <v>33.300000000000004</v>
      </c>
      <c r="G1777" s="3"/>
    </row>
    <row r="1778" spans="1:7" x14ac:dyDescent="0.35">
      <c r="A1778" s="1">
        <v>41381</v>
      </c>
      <c r="B1778" s="2" t="s">
        <v>138</v>
      </c>
      <c r="C1778">
        <v>14</v>
      </c>
      <c r="D1778">
        <f>YEAR(cukier[[#This Row],[data]])</f>
        <v>2013</v>
      </c>
      <c r="E1778" s="3">
        <f>VLOOKUP(D1778, cennik__25[#All], 2, 0)</f>
        <v>2.2200000000000002</v>
      </c>
      <c r="F1778" s="3">
        <f>cukier[[#This Row],[cena]]*cukier[[#This Row],[ilosc sprzedanego cukru kg]]</f>
        <v>31.080000000000002</v>
      </c>
      <c r="G1778" s="3"/>
    </row>
    <row r="1779" spans="1:7" x14ac:dyDescent="0.35">
      <c r="A1779" s="1">
        <v>41381</v>
      </c>
      <c r="B1779" s="2" t="s">
        <v>9</v>
      </c>
      <c r="C1779">
        <v>240</v>
      </c>
      <c r="D1779">
        <f>YEAR(cukier[[#This Row],[data]])</f>
        <v>2013</v>
      </c>
      <c r="E1779" s="3">
        <f>VLOOKUP(D1779, cennik__25[#All], 2, 0)</f>
        <v>2.2200000000000002</v>
      </c>
      <c r="F1779" s="3">
        <f>cukier[[#This Row],[cena]]*cukier[[#This Row],[ilosc sprzedanego cukru kg]]</f>
        <v>532.80000000000007</v>
      </c>
      <c r="G1779" s="3"/>
    </row>
    <row r="1780" spans="1:7" x14ac:dyDescent="0.35">
      <c r="A1780" s="1">
        <v>41383</v>
      </c>
      <c r="B1780" s="2" t="s">
        <v>58</v>
      </c>
      <c r="C1780">
        <v>12</v>
      </c>
      <c r="D1780">
        <f>YEAR(cukier[[#This Row],[data]])</f>
        <v>2013</v>
      </c>
      <c r="E1780" s="3">
        <f>VLOOKUP(D1780, cennik__25[#All], 2, 0)</f>
        <v>2.2200000000000002</v>
      </c>
      <c r="F1780" s="3">
        <f>cukier[[#This Row],[cena]]*cukier[[#This Row],[ilosc sprzedanego cukru kg]]</f>
        <v>26.64</v>
      </c>
      <c r="G1780" s="3"/>
    </row>
    <row r="1781" spans="1:7" x14ac:dyDescent="0.35">
      <c r="A1781" s="1">
        <v>41385</v>
      </c>
      <c r="B1781" s="2" t="s">
        <v>201</v>
      </c>
      <c r="C1781">
        <v>1</v>
      </c>
      <c r="D1781">
        <f>YEAR(cukier[[#This Row],[data]])</f>
        <v>2013</v>
      </c>
      <c r="E1781" s="3">
        <f>VLOOKUP(D1781, cennik__25[#All], 2, 0)</f>
        <v>2.2200000000000002</v>
      </c>
      <c r="F1781" s="3">
        <f>cukier[[#This Row],[cena]]*cukier[[#This Row],[ilosc sprzedanego cukru kg]]</f>
        <v>2.2200000000000002</v>
      </c>
      <c r="G1781" s="3"/>
    </row>
    <row r="1782" spans="1:7" x14ac:dyDescent="0.35">
      <c r="A1782" s="1">
        <v>41388</v>
      </c>
      <c r="B1782" s="2" t="s">
        <v>234</v>
      </c>
      <c r="C1782">
        <v>12</v>
      </c>
      <c r="D1782">
        <f>YEAR(cukier[[#This Row],[data]])</f>
        <v>2013</v>
      </c>
      <c r="E1782" s="3">
        <f>VLOOKUP(D1782, cennik__25[#All], 2, 0)</f>
        <v>2.2200000000000002</v>
      </c>
      <c r="F1782" s="3">
        <f>cukier[[#This Row],[cena]]*cukier[[#This Row],[ilosc sprzedanego cukru kg]]</f>
        <v>26.64</v>
      </c>
      <c r="G1782" s="3"/>
    </row>
    <row r="1783" spans="1:7" x14ac:dyDescent="0.35">
      <c r="A1783" s="1">
        <v>41391</v>
      </c>
      <c r="B1783" s="2" t="s">
        <v>20</v>
      </c>
      <c r="C1783">
        <v>190</v>
      </c>
      <c r="D1783">
        <f>YEAR(cukier[[#This Row],[data]])</f>
        <v>2013</v>
      </c>
      <c r="E1783" s="3">
        <f>VLOOKUP(D1783, cennik__25[#All], 2, 0)</f>
        <v>2.2200000000000002</v>
      </c>
      <c r="F1783" s="3">
        <f>cukier[[#This Row],[cena]]*cukier[[#This Row],[ilosc sprzedanego cukru kg]]</f>
        <v>421.8</v>
      </c>
      <c r="G1783" s="3"/>
    </row>
    <row r="1784" spans="1:7" x14ac:dyDescent="0.35">
      <c r="A1784" s="1">
        <v>41392</v>
      </c>
      <c r="B1784" s="2" t="s">
        <v>65</v>
      </c>
      <c r="C1784">
        <v>179</v>
      </c>
      <c r="D1784">
        <f>YEAR(cukier[[#This Row],[data]])</f>
        <v>2013</v>
      </c>
      <c r="E1784" s="3">
        <f>VLOOKUP(D1784, cennik__25[#All], 2, 0)</f>
        <v>2.2200000000000002</v>
      </c>
      <c r="F1784" s="3">
        <f>cukier[[#This Row],[cena]]*cukier[[#This Row],[ilosc sprzedanego cukru kg]]</f>
        <v>397.38000000000005</v>
      </c>
      <c r="G1784" s="3"/>
    </row>
    <row r="1785" spans="1:7" x14ac:dyDescent="0.35">
      <c r="A1785" s="1">
        <v>41394</v>
      </c>
      <c r="B1785" s="2" t="s">
        <v>24</v>
      </c>
      <c r="C1785">
        <v>106</v>
      </c>
      <c r="D1785">
        <f>YEAR(cukier[[#This Row],[data]])</f>
        <v>2013</v>
      </c>
      <c r="E1785" s="3">
        <f>VLOOKUP(D1785, cennik__25[#All], 2, 0)</f>
        <v>2.2200000000000002</v>
      </c>
      <c r="F1785" s="3">
        <f>cukier[[#This Row],[cena]]*cukier[[#This Row],[ilosc sprzedanego cukru kg]]</f>
        <v>235.32000000000002</v>
      </c>
      <c r="G1785" s="3"/>
    </row>
    <row r="1786" spans="1:7" x14ac:dyDescent="0.35">
      <c r="A1786" s="1">
        <v>41396</v>
      </c>
      <c r="B1786" s="2" t="s">
        <v>9</v>
      </c>
      <c r="C1786">
        <v>267</v>
      </c>
      <c r="D1786">
        <f>YEAR(cukier[[#This Row],[data]])</f>
        <v>2013</v>
      </c>
      <c r="E1786" s="3">
        <f>VLOOKUP(D1786, cennik__25[#All], 2, 0)</f>
        <v>2.2200000000000002</v>
      </c>
      <c r="F1786" s="3">
        <f>cukier[[#This Row],[cena]]*cukier[[#This Row],[ilosc sprzedanego cukru kg]]</f>
        <v>592.74</v>
      </c>
      <c r="G1786" s="3"/>
    </row>
    <row r="1787" spans="1:7" x14ac:dyDescent="0.35">
      <c r="A1787" s="1">
        <v>41396</v>
      </c>
      <c r="B1787" s="2" t="s">
        <v>125</v>
      </c>
      <c r="C1787">
        <v>66</v>
      </c>
      <c r="D1787">
        <f>YEAR(cukier[[#This Row],[data]])</f>
        <v>2013</v>
      </c>
      <c r="E1787" s="3">
        <f>VLOOKUP(D1787, cennik__25[#All], 2, 0)</f>
        <v>2.2200000000000002</v>
      </c>
      <c r="F1787" s="3">
        <f>cukier[[#This Row],[cena]]*cukier[[#This Row],[ilosc sprzedanego cukru kg]]</f>
        <v>146.52000000000001</v>
      </c>
      <c r="G1787" s="3"/>
    </row>
    <row r="1788" spans="1:7" x14ac:dyDescent="0.35">
      <c r="A1788" s="1">
        <v>41398</v>
      </c>
      <c r="B1788" s="2" t="s">
        <v>16</v>
      </c>
      <c r="C1788">
        <v>471</v>
      </c>
      <c r="D1788">
        <f>YEAR(cukier[[#This Row],[data]])</f>
        <v>2013</v>
      </c>
      <c r="E1788" s="3">
        <f>VLOOKUP(D1788, cennik__25[#All], 2, 0)</f>
        <v>2.2200000000000002</v>
      </c>
      <c r="F1788" s="3">
        <f>cukier[[#This Row],[cena]]*cukier[[#This Row],[ilosc sprzedanego cukru kg]]</f>
        <v>1045.6200000000001</v>
      </c>
      <c r="G1788" s="3"/>
    </row>
    <row r="1789" spans="1:7" x14ac:dyDescent="0.35">
      <c r="A1789" s="1">
        <v>41399</v>
      </c>
      <c r="B1789" s="2" t="s">
        <v>62</v>
      </c>
      <c r="C1789">
        <v>5</v>
      </c>
      <c r="D1789">
        <f>YEAR(cukier[[#This Row],[data]])</f>
        <v>2013</v>
      </c>
      <c r="E1789" s="3">
        <f>VLOOKUP(D1789, cennik__25[#All], 2, 0)</f>
        <v>2.2200000000000002</v>
      </c>
      <c r="F1789" s="3">
        <f>cukier[[#This Row],[cena]]*cukier[[#This Row],[ilosc sprzedanego cukru kg]]</f>
        <v>11.100000000000001</v>
      </c>
      <c r="G1789" s="3"/>
    </row>
    <row r="1790" spans="1:7" x14ac:dyDescent="0.35">
      <c r="A1790" s="1">
        <v>41401</v>
      </c>
      <c r="B1790" s="2" t="s">
        <v>223</v>
      </c>
      <c r="C1790">
        <v>11</v>
      </c>
      <c r="D1790">
        <f>YEAR(cukier[[#This Row],[data]])</f>
        <v>2013</v>
      </c>
      <c r="E1790" s="3">
        <f>VLOOKUP(D1790, cennik__25[#All], 2, 0)</f>
        <v>2.2200000000000002</v>
      </c>
      <c r="F1790" s="3">
        <f>cukier[[#This Row],[cena]]*cukier[[#This Row],[ilosc sprzedanego cukru kg]]</f>
        <v>24.42</v>
      </c>
      <c r="G1790" s="3"/>
    </row>
    <row r="1791" spans="1:7" x14ac:dyDescent="0.35">
      <c r="A1791" s="1">
        <v>41403</v>
      </c>
      <c r="B1791" s="2" t="s">
        <v>73</v>
      </c>
      <c r="C1791">
        <v>103</v>
      </c>
      <c r="D1791">
        <f>YEAR(cukier[[#This Row],[data]])</f>
        <v>2013</v>
      </c>
      <c r="E1791" s="3">
        <f>VLOOKUP(D1791, cennik__25[#All], 2, 0)</f>
        <v>2.2200000000000002</v>
      </c>
      <c r="F1791" s="3">
        <f>cukier[[#This Row],[cena]]*cukier[[#This Row],[ilosc sprzedanego cukru kg]]</f>
        <v>228.66000000000003</v>
      </c>
      <c r="G1791" s="3"/>
    </row>
    <row r="1792" spans="1:7" x14ac:dyDescent="0.35">
      <c r="A1792" s="1">
        <v>41403</v>
      </c>
      <c r="B1792" s="2" t="s">
        <v>21</v>
      </c>
      <c r="C1792">
        <v>92</v>
      </c>
      <c r="D1792">
        <f>YEAR(cukier[[#This Row],[data]])</f>
        <v>2013</v>
      </c>
      <c r="E1792" s="3">
        <f>VLOOKUP(D1792, cennik__25[#All], 2, 0)</f>
        <v>2.2200000000000002</v>
      </c>
      <c r="F1792" s="3">
        <f>cukier[[#This Row],[cena]]*cukier[[#This Row],[ilosc sprzedanego cukru kg]]</f>
        <v>204.24</v>
      </c>
      <c r="G1792" s="3"/>
    </row>
    <row r="1793" spans="1:7" x14ac:dyDescent="0.35">
      <c r="A1793" s="1">
        <v>41405</v>
      </c>
      <c r="B1793" s="2" t="s">
        <v>12</v>
      </c>
      <c r="C1793">
        <v>115</v>
      </c>
      <c r="D1793">
        <f>YEAR(cukier[[#This Row],[data]])</f>
        <v>2013</v>
      </c>
      <c r="E1793" s="3">
        <f>VLOOKUP(D1793, cennik__25[#All], 2, 0)</f>
        <v>2.2200000000000002</v>
      </c>
      <c r="F1793" s="3">
        <f>cukier[[#This Row],[cena]]*cukier[[#This Row],[ilosc sprzedanego cukru kg]]</f>
        <v>255.3</v>
      </c>
      <c r="G1793" s="3"/>
    </row>
    <row r="1794" spans="1:7" x14ac:dyDescent="0.35">
      <c r="A1794" s="1">
        <v>41406</v>
      </c>
      <c r="B1794" s="2" t="s">
        <v>54</v>
      </c>
      <c r="C1794">
        <v>62</v>
      </c>
      <c r="D1794">
        <f>YEAR(cukier[[#This Row],[data]])</f>
        <v>2013</v>
      </c>
      <c r="E1794" s="3">
        <f>VLOOKUP(D1794, cennik__25[#All], 2, 0)</f>
        <v>2.2200000000000002</v>
      </c>
      <c r="F1794" s="3">
        <f>cukier[[#This Row],[cena]]*cukier[[#This Row],[ilosc sprzedanego cukru kg]]</f>
        <v>137.64000000000001</v>
      </c>
      <c r="G1794" s="3"/>
    </row>
    <row r="1795" spans="1:7" x14ac:dyDescent="0.35">
      <c r="A1795" s="1">
        <v>41406</v>
      </c>
      <c r="B1795" s="2" t="s">
        <v>7</v>
      </c>
      <c r="C1795">
        <v>420</v>
      </c>
      <c r="D1795">
        <f>YEAR(cukier[[#This Row],[data]])</f>
        <v>2013</v>
      </c>
      <c r="E1795" s="3">
        <f>VLOOKUP(D1795, cennik__25[#All], 2, 0)</f>
        <v>2.2200000000000002</v>
      </c>
      <c r="F1795" s="3">
        <f>cukier[[#This Row],[cena]]*cukier[[#This Row],[ilosc sprzedanego cukru kg]]</f>
        <v>932.40000000000009</v>
      </c>
      <c r="G1795" s="3"/>
    </row>
    <row r="1796" spans="1:7" x14ac:dyDescent="0.35">
      <c r="A1796" s="1">
        <v>41406</v>
      </c>
      <c r="B1796" s="2" t="s">
        <v>32</v>
      </c>
      <c r="C1796">
        <v>81</v>
      </c>
      <c r="D1796">
        <f>YEAR(cukier[[#This Row],[data]])</f>
        <v>2013</v>
      </c>
      <c r="E1796" s="3">
        <f>VLOOKUP(D1796, cennik__25[#All], 2, 0)</f>
        <v>2.2200000000000002</v>
      </c>
      <c r="F1796" s="3">
        <f>cukier[[#This Row],[cena]]*cukier[[#This Row],[ilosc sprzedanego cukru kg]]</f>
        <v>179.82000000000002</v>
      </c>
      <c r="G1796" s="3"/>
    </row>
    <row r="1797" spans="1:7" x14ac:dyDescent="0.35">
      <c r="A1797" s="1">
        <v>41407</v>
      </c>
      <c r="B1797" s="2" t="s">
        <v>11</v>
      </c>
      <c r="C1797">
        <v>412</v>
      </c>
      <c r="D1797">
        <f>YEAR(cukier[[#This Row],[data]])</f>
        <v>2013</v>
      </c>
      <c r="E1797" s="3">
        <f>VLOOKUP(D1797, cennik__25[#All], 2, 0)</f>
        <v>2.2200000000000002</v>
      </c>
      <c r="F1797" s="3">
        <f>cukier[[#This Row],[cena]]*cukier[[#This Row],[ilosc sprzedanego cukru kg]]</f>
        <v>914.6400000000001</v>
      </c>
      <c r="G1797" s="3"/>
    </row>
    <row r="1798" spans="1:7" x14ac:dyDescent="0.35">
      <c r="A1798" s="1">
        <v>41409</v>
      </c>
      <c r="B1798" s="2" t="s">
        <v>47</v>
      </c>
      <c r="C1798">
        <v>377</v>
      </c>
      <c r="D1798">
        <f>YEAR(cukier[[#This Row],[data]])</f>
        <v>2013</v>
      </c>
      <c r="E1798" s="3">
        <f>VLOOKUP(D1798, cennik__25[#All], 2, 0)</f>
        <v>2.2200000000000002</v>
      </c>
      <c r="F1798" s="3">
        <f>cukier[[#This Row],[cena]]*cukier[[#This Row],[ilosc sprzedanego cukru kg]]</f>
        <v>836.94</v>
      </c>
      <c r="G1798" s="3"/>
    </row>
    <row r="1799" spans="1:7" x14ac:dyDescent="0.35">
      <c r="A1799" s="1">
        <v>41414</v>
      </c>
      <c r="B1799" s="2" t="s">
        <v>47</v>
      </c>
      <c r="C1799">
        <v>461</v>
      </c>
      <c r="D1799">
        <f>YEAR(cukier[[#This Row],[data]])</f>
        <v>2013</v>
      </c>
      <c r="E1799" s="3">
        <f>VLOOKUP(D1799, cennik__25[#All], 2, 0)</f>
        <v>2.2200000000000002</v>
      </c>
      <c r="F1799" s="3">
        <f>cukier[[#This Row],[cena]]*cukier[[#This Row],[ilosc sprzedanego cukru kg]]</f>
        <v>1023.4200000000001</v>
      </c>
      <c r="G1799" s="3"/>
    </row>
    <row r="1800" spans="1:7" x14ac:dyDescent="0.35">
      <c r="A1800" s="1">
        <v>41414</v>
      </c>
      <c r="B1800" s="2" t="s">
        <v>73</v>
      </c>
      <c r="C1800">
        <v>138</v>
      </c>
      <c r="D1800">
        <f>YEAR(cukier[[#This Row],[data]])</f>
        <v>2013</v>
      </c>
      <c r="E1800" s="3">
        <f>VLOOKUP(D1800, cennik__25[#All], 2, 0)</f>
        <v>2.2200000000000002</v>
      </c>
      <c r="F1800" s="3">
        <f>cukier[[#This Row],[cena]]*cukier[[#This Row],[ilosc sprzedanego cukru kg]]</f>
        <v>306.36</v>
      </c>
      <c r="G1800" s="3"/>
    </row>
    <row r="1801" spans="1:7" x14ac:dyDescent="0.35">
      <c r="A1801" s="1">
        <v>41418</v>
      </c>
      <c r="B1801" s="2" t="s">
        <v>49</v>
      </c>
      <c r="C1801">
        <v>17</v>
      </c>
      <c r="D1801">
        <f>YEAR(cukier[[#This Row],[data]])</f>
        <v>2013</v>
      </c>
      <c r="E1801" s="3">
        <f>VLOOKUP(D1801, cennik__25[#All], 2, 0)</f>
        <v>2.2200000000000002</v>
      </c>
      <c r="F1801" s="3">
        <f>cukier[[#This Row],[cena]]*cukier[[#This Row],[ilosc sprzedanego cukru kg]]</f>
        <v>37.74</v>
      </c>
      <c r="G1801" s="3"/>
    </row>
    <row r="1802" spans="1:7" x14ac:dyDescent="0.35">
      <c r="A1802" s="1">
        <v>41422</v>
      </c>
      <c r="B1802" s="2" t="s">
        <v>199</v>
      </c>
      <c r="C1802">
        <v>8</v>
      </c>
      <c r="D1802">
        <f>YEAR(cukier[[#This Row],[data]])</f>
        <v>2013</v>
      </c>
      <c r="E1802" s="3">
        <f>VLOOKUP(D1802, cennik__25[#All], 2, 0)</f>
        <v>2.2200000000000002</v>
      </c>
      <c r="F1802" s="3">
        <f>cukier[[#This Row],[cena]]*cukier[[#This Row],[ilosc sprzedanego cukru kg]]</f>
        <v>17.760000000000002</v>
      </c>
      <c r="G1802" s="3"/>
    </row>
    <row r="1803" spans="1:7" x14ac:dyDescent="0.35">
      <c r="A1803" s="1">
        <v>41424</v>
      </c>
      <c r="B1803" s="2" t="s">
        <v>11</v>
      </c>
      <c r="C1803">
        <v>448</v>
      </c>
      <c r="D1803">
        <f>YEAR(cukier[[#This Row],[data]])</f>
        <v>2013</v>
      </c>
      <c r="E1803" s="3">
        <f>VLOOKUP(D1803, cennik__25[#All], 2, 0)</f>
        <v>2.2200000000000002</v>
      </c>
      <c r="F1803" s="3">
        <f>cukier[[#This Row],[cena]]*cukier[[#This Row],[ilosc sprzedanego cukru kg]]</f>
        <v>994.56000000000006</v>
      </c>
      <c r="G1803" s="3"/>
    </row>
    <row r="1804" spans="1:7" x14ac:dyDescent="0.35">
      <c r="A1804" s="1">
        <v>41426</v>
      </c>
      <c r="B1804" s="2" t="s">
        <v>11</v>
      </c>
      <c r="C1804">
        <v>240</v>
      </c>
      <c r="D1804">
        <f>YEAR(cukier[[#This Row],[data]])</f>
        <v>2013</v>
      </c>
      <c r="E1804" s="3">
        <f>VLOOKUP(D1804, cennik__25[#All], 2, 0)</f>
        <v>2.2200000000000002</v>
      </c>
      <c r="F1804" s="3">
        <f>cukier[[#This Row],[cena]]*cukier[[#This Row],[ilosc sprzedanego cukru kg]]</f>
        <v>532.80000000000007</v>
      </c>
      <c r="G1804" s="3"/>
    </row>
    <row r="1805" spans="1:7" x14ac:dyDescent="0.35">
      <c r="A1805" s="1">
        <v>41427</v>
      </c>
      <c r="B1805" s="2" t="s">
        <v>24</v>
      </c>
      <c r="C1805">
        <v>388</v>
      </c>
      <c r="D1805">
        <f>YEAR(cukier[[#This Row],[data]])</f>
        <v>2013</v>
      </c>
      <c r="E1805" s="3">
        <f>VLOOKUP(D1805, cennik__25[#All], 2, 0)</f>
        <v>2.2200000000000002</v>
      </c>
      <c r="F1805" s="3">
        <f>cukier[[#This Row],[cena]]*cukier[[#This Row],[ilosc sprzedanego cukru kg]]</f>
        <v>861.36000000000013</v>
      </c>
      <c r="G1805" s="3"/>
    </row>
    <row r="1806" spans="1:7" x14ac:dyDescent="0.35">
      <c r="A1806" s="1">
        <v>41429</v>
      </c>
      <c r="B1806" s="2" t="s">
        <v>9</v>
      </c>
      <c r="C1806">
        <v>455</v>
      </c>
      <c r="D1806">
        <f>YEAR(cukier[[#This Row],[data]])</f>
        <v>2013</v>
      </c>
      <c r="E1806" s="3">
        <f>VLOOKUP(D1806, cennik__25[#All], 2, 0)</f>
        <v>2.2200000000000002</v>
      </c>
      <c r="F1806" s="3">
        <f>cukier[[#This Row],[cena]]*cukier[[#This Row],[ilosc sprzedanego cukru kg]]</f>
        <v>1010.1000000000001</v>
      </c>
      <c r="G1806" s="3"/>
    </row>
    <row r="1807" spans="1:7" x14ac:dyDescent="0.35">
      <c r="A1807" s="1">
        <v>41429</v>
      </c>
      <c r="B1807" s="2" t="s">
        <v>19</v>
      </c>
      <c r="C1807">
        <v>269</v>
      </c>
      <c r="D1807">
        <f>YEAR(cukier[[#This Row],[data]])</f>
        <v>2013</v>
      </c>
      <c r="E1807" s="3">
        <f>VLOOKUP(D1807, cennik__25[#All], 2, 0)</f>
        <v>2.2200000000000002</v>
      </c>
      <c r="F1807" s="3">
        <f>cukier[[#This Row],[cena]]*cukier[[#This Row],[ilosc sprzedanego cukru kg]]</f>
        <v>597.18000000000006</v>
      </c>
      <c r="G1807" s="3"/>
    </row>
    <row r="1808" spans="1:7" x14ac:dyDescent="0.35">
      <c r="A1808" s="1">
        <v>41432</v>
      </c>
      <c r="B1808" s="2" t="s">
        <v>8</v>
      </c>
      <c r="C1808">
        <v>81</v>
      </c>
      <c r="D1808">
        <f>YEAR(cukier[[#This Row],[data]])</f>
        <v>2013</v>
      </c>
      <c r="E1808" s="3">
        <f>VLOOKUP(D1808, cennik__25[#All], 2, 0)</f>
        <v>2.2200000000000002</v>
      </c>
      <c r="F1808" s="3">
        <f>cukier[[#This Row],[cena]]*cukier[[#This Row],[ilosc sprzedanego cukru kg]]</f>
        <v>179.82000000000002</v>
      </c>
      <c r="G1808" s="3"/>
    </row>
    <row r="1809" spans="1:7" x14ac:dyDescent="0.35">
      <c r="A1809" s="1">
        <v>41432</v>
      </c>
      <c r="B1809" s="2" t="s">
        <v>12</v>
      </c>
      <c r="C1809">
        <v>99</v>
      </c>
      <c r="D1809">
        <f>YEAR(cukier[[#This Row],[data]])</f>
        <v>2013</v>
      </c>
      <c r="E1809" s="3">
        <f>VLOOKUP(D1809, cennik__25[#All], 2, 0)</f>
        <v>2.2200000000000002</v>
      </c>
      <c r="F1809" s="3">
        <f>cukier[[#This Row],[cena]]*cukier[[#This Row],[ilosc sprzedanego cukru kg]]</f>
        <v>219.78000000000003</v>
      </c>
      <c r="G1809" s="3"/>
    </row>
    <row r="1810" spans="1:7" x14ac:dyDescent="0.35">
      <c r="A1810" s="1">
        <v>41437</v>
      </c>
      <c r="B1810" s="2" t="s">
        <v>172</v>
      </c>
      <c r="C1810">
        <v>12</v>
      </c>
      <c r="D1810">
        <f>YEAR(cukier[[#This Row],[data]])</f>
        <v>2013</v>
      </c>
      <c r="E1810" s="3">
        <f>VLOOKUP(D1810, cennik__25[#All], 2, 0)</f>
        <v>2.2200000000000002</v>
      </c>
      <c r="F1810" s="3">
        <f>cukier[[#This Row],[cena]]*cukier[[#This Row],[ilosc sprzedanego cukru kg]]</f>
        <v>26.64</v>
      </c>
      <c r="G1810" s="3"/>
    </row>
    <row r="1811" spans="1:7" x14ac:dyDescent="0.35">
      <c r="A1811" s="1">
        <v>41439</v>
      </c>
      <c r="B1811" s="2" t="s">
        <v>235</v>
      </c>
      <c r="C1811">
        <v>4</v>
      </c>
      <c r="D1811">
        <f>YEAR(cukier[[#This Row],[data]])</f>
        <v>2013</v>
      </c>
      <c r="E1811" s="3">
        <f>VLOOKUP(D1811, cennik__25[#All], 2, 0)</f>
        <v>2.2200000000000002</v>
      </c>
      <c r="F1811" s="3">
        <f>cukier[[#This Row],[cena]]*cukier[[#This Row],[ilosc sprzedanego cukru kg]]</f>
        <v>8.8800000000000008</v>
      </c>
      <c r="G1811" s="3"/>
    </row>
    <row r="1812" spans="1:7" x14ac:dyDescent="0.35">
      <c r="A1812" s="1">
        <v>41440</v>
      </c>
      <c r="B1812" s="2" t="s">
        <v>32</v>
      </c>
      <c r="C1812">
        <v>132</v>
      </c>
      <c r="D1812">
        <f>YEAR(cukier[[#This Row],[data]])</f>
        <v>2013</v>
      </c>
      <c r="E1812" s="3">
        <f>VLOOKUP(D1812, cennik__25[#All], 2, 0)</f>
        <v>2.2200000000000002</v>
      </c>
      <c r="F1812" s="3">
        <f>cukier[[#This Row],[cena]]*cukier[[#This Row],[ilosc sprzedanego cukru kg]]</f>
        <v>293.04000000000002</v>
      </c>
      <c r="G1812" s="3"/>
    </row>
    <row r="1813" spans="1:7" x14ac:dyDescent="0.35">
      <c r="A1813" s="1">
        <v>41441</v>
      </c>
      <c r="B1813" s="2" t="s">
        <v>133</v>
      </c>
      <c r="C1813">
        <v>83</v>
      </c>
      <c r="D1813">
        <f>YEAR(cukier[[#This Row],[data]])</f>
        <v>2013</v>
      </c>
      <c r="E1813" s="3">
        <f>VLOOKUP(D1813, cennik__25[#All], 2, 0)</f>
        <v>2.2200000000000002</v>
      </c>
      <c r="F1813" s="3">
        <f>cukier[[#This Row],[cena]]*cukier[[#This Row],[ilosc sprzedanego cukru kg]]</f>
        <v>184.26000000000002</v>
      </c>
      <c r="G1813" s="3"/>
    </row>
    <row r="1814" spans="1:7" x14ac:dyDescent="0.35">
      <c r="A1814" s="1">
        <v>41446</v>
      </c>
      <c r="B1814" s="2" t="s">
        <v>207</v>
      </c>
      <c r="C1814">
        <v>7</v>
      </c>
      <c r="D1814">
        <f>YEAR(cukier[[#This Row],[data]])</f>
        <v>2013</v>
      </c>
      <c r="E1814" s="3">
        <f>VLOOKUP(D1814, cennik__25[#All], 2, 0)</f>
        <v>2.2200000000000002</v>
      </c>
      <c r="F1814" s="3">
        <f>cukier[[#This Row],[cena]]*cukier[[#This Row],[ilosc sprzedanego cukru kg]]</f>
        <v>15.540000000000001</v>
      </c>
      <c r="G1814" s="3"/>
    </row>
    <row r="1815" spans="1:7" x14ac:dyDescent="0.35">
      <c r="A1815" s="1">
        <v>41447</v>
      </c>
      <c r="B1815" s="2" t="s">
        <v>156</v>
      </c>
      <c r="C1815">
        <v>9</v>
      </c>
      <c r="D1815">
        <f>YEAR(cukier[[#This Row],[data]])</f>
        <v>2013</v>
      </c>
      <c r="E1815" s="3">
        <f>VLOOKUP(D1815, cennik__25[#All], 2, 0)</f>
        <v>2.2200000000000002</v>
      </c>
      <c r="F1815" s="3">
        <f>cukier[[#This Row],[cena]]*cukier[[#This Row],[ilosc sprzedanego cukru kg]]</f>
        <v>19.98</v>
      </c>
      <c r="G1815" s="3"/>
    </row>
    <row r="1816" spans="1:7" x14ac:dyDescent="0.35">
      <c r="A1816" s="1">
        <v>41448</v>
      </c>
      <c r="B1816" s="2" t="s">
        <v>161</v>
      </c>
      <c r="C1816">
        <v>20</v>
      </c>
      <c r="D1816">
        <f>YEAR(cukier[[#This Row],[data]])</f>
        <v>2013</v>
      </c>
      <c r="E1816" s="3">
        <f>VLOOKUP(D1816, cennik__25[#All], 2, 0)</f>
        <v>2.2200000000000002</v>
      </c>
      <c r="F1816" s="3">
        <f>cukier[[#This Row],[cena]]*cukier[[#This Row],[ilosc sprzedanego cukru kg]]</f>
        <v>44.400000000000006</v>
      </c>
      <c r="G1816" s="3"/>
    </row>
    <row r="1817" spans="1:7" x14ac:dyDescent="0.35">
      <c r="A1817" s="1">
        <v>41449</v>
      </c>
      <c r="B1817" s="2" t="s">
        <v>12</v>
      </c>
      <c r="C1817">
        <v>98</v>
      </c>
      <c r="D1817">
        <f>YEAR(cukier[[#This Row],[data]])</f>
        <v>2013</v>
      </c>
      <c r="E1817" s="3">
        <f>VLOOKUP(D1817, cennik__25[#All], 2, 0)</f>
        <v>2.2200000000000002</v>
      </c>
      <c r="F1817" s="3">
        <f>cukier[[#This Row],[cena]]*cukier[[#This Row],[ilosc sprzedanego cukru kg]]</f>
        <v>217.56000000000003</v>
      </c>
      <c r="G1817" s="3"/>
    </row>
    <row r="1818" spans="1:7" x14ac:dyDescent="0.35">
      <c r="A1818" s="1">
        <v>41451</v>
      </c>
      <c r="B1818" s="2" t="s">
        <v>139</v>
      </c>
      <c r="C1818">
        <v>9</v>
      </c>
      <c r="D1818">
        <f>YEAR(cukier[[#This Row],[data]])</f>
        <v>2013</v>
      </c>
      <c r="E1818" s="3">
        <f>VLOOKUP(D1818, cennik__25[#All], 2, 0)</f>
        <v>2.2200000000000002</v>
      </c>
      <c r="F1818" s="3">
        <f>cukier[[#This Row],[cena]]*cukier[[#This Row],[ilosc sprzedanego cukru kg]]</f>
        <v>19.98</v>
      </c>
      <c r="G1818" s="3"/>
    </row>
    <row r="1819" spans="1:7" x14ac:dyDescent="0.35">
      <c r="A1819" s="1">
        <v>41453</v>
      </c>
      <c r="B1819" s="2" t="s">
        <v>66</v>
      </c>
      <c r="C1819">
        <v>13</v>
      </c>
      <c r="D1819">
        <f>YEAR(cukier[[#This Row],[data]])</f>
        <v>2013</v>
      </c>
      <c r="E1819" s="3">
        <f>VLOOKUP(D1819, cennik__25[#All], 2, 0)</f>
        <v>2.2200000000000002</v>
      </c>
      <c r="F1819" s="3">
        <f>cukier[[#This Row],[cena]]*cukier[[#This Row],[ilosc sprzedanego cukru kg]]</f>
        <v>28.860000000000003</v>
      </c>
      <c r="G1819" s="3"/>
    </row>
    <row r="1820" spans="1:7" x14ac:dyDescent="0.35">
      <c r="A1820" s="1">
        <v>41456</v>
      </c>
      <c r="B1820" s="2" t="s">
        <v>52</v>
      </c>
      <c r="C1820">
        <v>424</v>
      </c>
      <c r="D1820">
        <f>YEAR(cukier[[#This Row],[data]])</f>
        <v>2013</v>
      </c>
      <c r="E1820" s="3">
        <f>VLOOKUP(D1820, cennik__25[#All], 2, 0)</f>
        <v>2.2200000000000002</v>
      </c>
      <c r="F1820" s="3">
        <f>cukier[[#This Row],[cena]]*cukier[[#This Row],[ilosc sprzedanego cukru kg]]</f>
        <v>941.28000000000009</v>
      </c>
      <c r="G1820" s="3"/>
    </row>
    <row r="1821" spans="1:7" x14ac:dyDescent="0.35">
      <c r="A1821" s="1">
        <v>41461</v>
      </c>
      <c r="B1821" s="2" t="s">
        <v>41</v>
      </c>
      <c r="C1821">
        <v>31</v>
      </c>
      <c r="D1821">
        <f>YEAR(cukier[[#This Row],[data]])</f>
        <v>2013</v>
      </c>
      <c r="E1821" s="3">
        <f>VLOOKUP(D1821, cennik__25[#All], 2, 0)</f>
        <v>2.2200000000000002</v>
      </c>
      <c r="F1821" s="3">
        <f>cukier[[#This Row],[cena]]*cukier[[#This Row],[ilosc sprzedanego cukru kg]]</f>
        <v>68.820000000000007</v>
      </c>
      <c r="G1821" s="3"/>
    </row>
    <row r="1822" spans="1:7" x14ac:dyDescent="0.35">
      <c r="A1822" s="1">
        <v>41462</v>
      </c>
      <c r="B1822" s="2" t="s">
        <v>59</v>
      </c>
      <c r="C1822">
        <v>18</v>
      </c>
      <c r="D1822">
        <f>YEAR(cukier[[#This Row],[data]])</f>
        <v>2013</v>
      </c>
      <c r="E1822" s="3">
        <f>VLOOKUP(D1822, cennik__25[#All], 2, 0)</f>
        <v>2.2200000000000002</v>
      </c>
      <c r="F1822" s="3">
        <f>cukier[[#This Row],[cena]]*cukier[[#This Row],[ilosc sprzedanego cukru kg]]</f>
        <v>39.96</v>
      </c>
      <c r="G1822" s="3"/>
    </row>
    <row r="1823" spans="1:7" x14ac:dyDescent="0.35">
      <c r="A1823" s="1">
        <v>41464</v>
      </c>
      <c r="B1823" s="2" t="s">
        <v>8</v>
      </c>
      <c r="C1823">
        <v>172</v>
      </c>
      <c r="D1823">
        <f>YEAR(cukier[[#This Row],[data]])</f>
        <v>2013</v>
      </c>
      <c r="E1823" s="3">
        <f>VLOOKUP(D1823, cennik__25[#All], 2, 0)</f>
        <v>2.2200000000000002</v>
      </c>
      <c r="F1823" s="3">
        <f>cukier[[#This Row],[cena]]*cukier[[#This Row],[ilosc sprzedanego cukru kg]]</f>
        <v>381.84000000000003</v>
      </c>
      <c r="G1823" s="3"/>
    </row>
    <row r="1824" spans="1:7" x14ac:dyDescent="0.35">
      <c r="A1824" s="1">
        <v>41464</v>
      </c>
      <c r="B1824" s="2" t="s">
        <v>47</v>
      </c>
      <c r="C1824">
        <v>373</v>
      </c>
      <c r="D1824">
        <f>YEAR(cukier[[#This Row],[data]])</f>
        <v>2013</v>
      </c>
      <c r="E1824" s="3">
        <f>VLOOKUP(D1824, cennik__25[#All], 2, 0)</f>
        <v>2.2200000000000002</v>
      </c>
      <c r="F1824" s="3">
        <f>cukier[[#This Row],[cena]]*cukier[[#This Row],[ilosc sprzedanego cukru kg]]</f>
        <v>828.06000000000006</v>
      </c>
      <c r="G1824" s="3"/>
    </row>
    <row r="1825" spans="1:7" x14ac:dyDescent="0.35">
      <c r="A1825" s="1">
        <v>41465</v>
      </c>
      <c r="B1825" s="2" t="s">
        <v>19</v>
      </c>
      <c r="C1825">
        <v>299</v>
      </c>
      <c r="D1825">
        <f>YEAR(cukier[[#This Row],[data]])</f>
        <v>2013</v>
      </c>
      <c r="E1825" s="3">
        <f>VLOOKUP(D1825, cennik__25[#All], 2, 0)</f>
        <v>2.2200000000000002</v>
      </c>
      <c r="F1825" s="3">
        <f>cukier[[#This Row],[cena]]*cukier[[#This Row],[ilosc sprzedanego cukru kg]]</f>
        <v>663.78000000000009</v>
      </c>
      <c r="G1825" s="3"/>
    </row>
    <row r="1826" spans="1:7" x14ac:dyDescent="0.35">
      <c r="A1826" s="1">
        <v>41471</v>
      </c>
      <c r="B1826" s="2" t="s">
        <v>39</v>
      </c>
      <c r="C1826">
        <v>20</v>
      </c>
      <c r="D1826">
        <f>YEAR(cukier[[#This Row],[data]])</f>
        <v>2013</v>
      </c>
      <c r="E1826" s="3">
        <f>VLOOKUP(D1826, cennik__25[#All], 2, 0)</f>
        <v>2.2200000000000002</v>
      </c>
      <c r="F1826" s="3">
        <f>cukier[[#This Row],[cena]]*cukier[[#This Row],[ilosc sprzedanego cukru kg]]</f>
        <v>44.400000000000006</v>
      </c>
      <c r="G1826" s="3"/>
    </row>
    <row r="1827" spans="1:7" x14ac:dyDescent="0.35">
      <c r="A1827" s="1">
        <v>41472</v>
      </c>
      <c r="B1827" s="2" t="s">
        <v>71</v>
      </c>
      <c r="C1827">
        <v>89</v>
      </c>
      <c r="D1827">
        <f>YEAR(cukier[[#This Row],[data]])</f>
        <v>2013</v>
      </c>
      <c r="E1827" s="3">
        <f>VLOOKUP(D1827, cennik__25[#All], 2, 0)</f>
        <v>2.2200000000000002</v>
      </c>
      <c r="F1827" s="3">
        <f>cukier[[#This Row],[cena]]*cukier[[#This Row],[ilosc sprzedanego cukru kg]]</f>
        <v>197.58</v>
      </c>
      <c r="G1827" s="3"/>
    </row>
    <row r="1828" spans="1:7" x14ac:dyDescent="0.35">
      <c r="A1828" s="1">
        <v>41472</v>
      </c>
      <c r="B1828" s="2" t="s">
        <v>37</v>
      </c>
      <c r="C1828">
        <v>60</v>
      </c>
      <c r="D1828">
        <f>YEAR(cukier[[#This Row],[data]])</f>
        <v>2013</v>
      </c>
      <c r="E1828" s="3">
        <f>VLOOKUP(D1828, cennik__25[#All], 2, 0)</f>
        <v>2.2200000000000002</v>
      </c>
      <c r="F1828" s="3">
        <f>cukier[[#This Row],[cena]]*cukier[[#This Row],[ilosc sprzedanego cukru kg]]</f>
        <v>133.20000000000002</v>
      </c>
      <c r="G1828" s="3"/>
    </row>
    <row r="1829" spans="1:7" x14ac:dyDescent="0.35">
      <c r="A1829" s="1">
        <v>41475</v>
      </c>
      <c r="B1829" s="2" t="s">
        <v>5</v>
      </c>
      <c r="C1829">
        <v>5</v>
      </c>
      <c r="D1829">
        <f>YEAR(cukier[[#This Row],[data]])</f>
        <v>2013</v>
      </c>
      <c r="E1829" s="3">
        <f>VLOOKUP(D1829, cennik__25[#All], 2, 0)</f>
        <v>2.2200000000000002</v>
      </c>
      <c r="F1829" s="3">
        <f>cukier[[#This Row],[cena]]*cukier[[#This Row],[ilosc sprzedanego cukru kg]]</f>
        <v>11.100000000000001</v>
      </c>
      <c r="G1829" s="3"/>
    </row>
    <row r="1830" spans="1:7" x14ac:dyDescent="0.35">
      <c r="A1830" s="1">
        <v>41476</v>
      </c>
      <c r="B1830" s="2" t="s">
        <v>104</v>
      </c>
      <c r="C1830">
        <v>125</v>
      </c>
      <c r="D1830">
        <f>YEAR(cukier[[#This Row],[data]])</f>
        <v>2013</v>
      </c>
      <c r="E1830" s="3">
        <f>VLOOKUP(D1830, cennik__25[#All], 2, 0)</f>
        <v>2.2200000000000002</v>
      </c>
      <c r="F1830" s="3">
        <f>cukier[[#This Row],[cena]]*cukier[[#This Row],[ilosc sprzedanego cukru kg]]</f>
        <v>277.5</v>
      </c>
      <c r="G1830" s="3"/>
    </row>
    <row r="1831" spans="1:7" x14ac:dyDescent="0.35">
      <c r="A1831" s="1">
        <v>41476</v>
      </c>
      <c r="B1831" s="2" t="s">
        <v>14</v>
      </c>
      <c r="C1831">
        <v>177</v>
      </c>
      <c r="D1831">
        <f>YEAR(cukier[[#This Row],[data]])</f>
        <v>2013</v>
      </c>
      <c r="E1831" s="3">
        <f>VLOOKUP(D1831, cennik__25[#All], 2, 0)</f>
        <v>2.2200000000000002</v>
      </c>
      <c r="F1831" s="3">
        <f>cukier[[#This Row],[cena]]*cukier[[#This Row],[ilosc sprzedanego cukru kg]]</f>
        <v>392.94000000000005</v>
      </c>
      <c r="G1831" s="3"/>
    </row>
    <row r="1832" spans="1:7" x14ac:dyDescent="0.35">
      <c r="A1832" s="1">
        <v>41477</v>
      </c>
      <c r="B1832" s="2" t="s">
        <v>22</v>
      </c>
      <c r="C1832">
        <v>58</v>
      </c>
      <c r="D1832">
        <f>YEAR(cukier[[#This Row],[data]])</f>
        <v>2013</v>
      </c>
      <c r="E1832" s="3">
        <f>VLOOKUP(D1832, cennik__25[#All], 2, 0)</f>
        <v>2.2200000000000002</v>
      </c>
      <c r="F1832" s="3">
        <f>cukier[[#This Row],[cena]]*cukier[[#This Row],[ilosc sprzedanego cukru kg]]</f>
        <v>128.76000000000002</v>
      </c>
      <c r="G1832" s="3"/>
    </row>
    <row r="1833" spans="1:7" x14ac:dyDescent="0.35">
      <c r="A1833" s="1">
        <v>41478</v>
      </c>
      <c r="B1833" s="2" t="s">
        <v>21</v>
      </c>
      <c r="C1833">
        <v>174</v>
      </c>
      <c r="D1833">
        <f>YEAR(cukier[[#This Row],[data]])</f>
        <v>2013</v>
      </c>
      <c r="E1833" s="3">
        <f>VLOOKUP(D1833, cennik__25[#All], 2, 0)</f>
        <v>2.2200000000000002</v>
      </c>
      <c r="F1833" s="3">
        <f>cukier[[#This Row],[cena]]*cukier[[#This Row],[ilosc sprzedanego cukru kg]]</f>
        <v>386.28000000000003</v>
      </c>
      <c r="G1833" s="3"/>
    </row>
    <row r="1834" spans="1:7" x14ac:dyDescent="0.35">
      <c r="A1834" s="1">
        <v>41479</v>
      </c>
      <c r="B1834" s="2" t="s">
        <v>9</v>
      </c>
      <c r="C1834">
        <v>485</v>
      </c>
      <c r="D1834">
        <f>YEAR(cukier[[#This Row],[data]])</f>
        <v>2013</v>
      </c>
      <c r="E1834" s="3">
        <f>VLOOKUP(D1834, cennik__25[#All], 2, 0)</f>
        <v>2.2200000000000002</v>
      </c>
      <c r="F1834" s="3">
        <f>cukier[[#This Row],[cena]]*cukier[[#This Row],[ilosc sprzedanego cukru kg]]</f>
        <v>1076.7</v>
      </c>
      <c r="G1834" s="3"/>
    </row>
    <row r="1835" spans="1:7" x14ac:dyDescent="0.35">
      <c r="A1835" s="1">
        <v>41481</v>
      </c>
      <c r="B1835" s="2" t="s">
        <v>234</v>
      </c>
      <c r="C1835">
        <v>7</v>
      </c>
      <c r="D1835">
        <f>YEAR(cukier[[#This Row],[data]])</f>
        <v>2013</v>
      </c>
      <c r="E1835" s="3">
        <f>VLOOKUP(D1835, cennik__25[#All], 2, 0)</f>
        <v>2.2200000000000002</v>
      </c>
      <c r="F1835" s="3">
        <f>cukier[[#This Row],[cena]]*cukier[[#This Row],[ilosc sprzedanego cukru kg]]</f>
        <v>15.540000000000001</v>
      </c>
      <c r="G1835" s="3"/>
    </row>
    <row r="1836" spans="1:7" x14ac:dyDescent="0.35">
      <c r="A1836" s="1">
        <v>41482</v>
      </c>
      <c r="B1836" s="2" t="s">
        <v>11</v>
      </c>
      <c r="C1836">
        <v>109</v>
      </c>
      <c r="D1836">
        <f>YEAR(cukier[[#This Row],[data]])</f>
        <v>2013</v>
      </c>
      <c r="E1836" s="3">
        <f>VLOOKUP(D1836, cennik__25[#All], 2, 0)</f>
        <v>2.2200000000000002</v>
      </c>
      <c r="F1836" s="3">
        <f>cukier[[#This Row],[cena]]*cukier[[#This Row],[ilosc sprzedanego cukru kg]]</f>
        <v>241.98000000000002</v>
      </c>
      <c r="G1836" s="3"/>
    </row>
    <row r="1837" spans="1:7" x14ac:dyDescent="0.35">
      <c r="A1837" s="1">
        <v>41485</v>
      </c>
      <c r="B1837" s="2" t="s">
        <v>8</v>
      </c>
      <c r="C1837">
        <v>116</v>
      </c>
      <c r="D1837">
        <f>YEAR(cukier[[#This Row],[data]])</f>
        <v>2013</v>
      </c>
      <c r="E1837" s="3">
        <f>VLOOKUP(D1837, cennik__25[#All], 2, 0)</f>
        <v>2.2200000000000002</v>
      </c>
      <c r="F1837" s="3">
        <f>cukier[[#This Row],[cena]]*cukier[[#This Row],[ilosc sprzedanego cukru kg]]</f>
        <v>257.52000000000004</v>
      </c>
      <c r="G1837" s="3"/>
    </row>
    <row r="1838" spans="1:7" x14ac:dyDescent="0.35">
      <c r="A1838" s="1">
        <v>41486</v>
      </c>
      <c r="B1838" s="2" t="s">
        <v>41</v>
      </c>
      <c r="C1838">
        <v>125</v>
      </c>
      <c r="D1838">
        <f>YEAR(cukier[[#This Row],[data]])</f>
        <v>2013</v>
      </c>
      <c r="E1838" s="3">
        <f>VLOOKUP(D1838, cennik__25[#All], 2, 0)</f>
        <v>2.2200000000000002</v>
      </c>
      <c r="F1838" s="3">
        <f>cukier[[#This Row],[cena]]*cukier[[#This Row],[ilosc sprzedanego cukru kg]]</f>
        <v>277.5</v>
      </c>
      <c r="G1838" s="3"/>
    </row>
    <row r="1839" spans="1:7" x14ac:dyDescent="0.35">
      <c r="A1839" s="1">
        <v>41486</v>
      </c>
      <c r="B1839" s="2" t="s">
        <v>224</v>
      </c>
      <c r="C1839">
        <v>15</v>
      </c>
      <c r="D1839">
        <f>YEAR(cukier[[#This Row],[data]])</f>
        <v>2013</v>
      </c>
      <c r="E1839" s="3">
        <f>VLOOKUP(D1839, cennik__25[#All], 2, 0)</f>
        <v>2.2200000000000002</v>
      </c>
      <c r="F1839" s="3">
        <f>cukier[[#This Row],[cena]]*cukier[[#This Row],[ilosc sprzedanego cukru kg]]</f>
        <v>33.300000000000004</v>
      </c>
      <c r="G1839" s="3"/>
    </row>
    <row r="1840" spans="1:7" x14ac:dyDescent="0.35">
      <c r="A1840" s="1">
        <v>41488</v>
      </c>
      <c r="B1840" s="2" t="s">
        <v>179</v>
      </c>
      <c r="C1840">
        <v>4</v>
      </c>
      <c r="D1840">
        <f>YEAR(cukier[[#This Row],[data]])</f>
        <v>2013</v>
      </c>
      <c r="E1840" s="3">
        <f>VLOOKUP(D1840, cennik__25[#All], 2, 0)</f>
        <v>2.2200000000000002</v>
      </c>
      <c r="F1840" s="3">
        <f>cukier[[#This Row],[cena]]*cukier[[#This Row],[ilosc sprzedanego cukru kg]]</f>
        <v>8.8800000000000008</v>
      </c>
      <c r="G1840" s="3"/>
    </row>
    <row r="1841" spans="1:7" x14ac:dyDescent="0.35">
      <c r="A1841" s="1">
        <v>41489</v>
      </c>
      <c r="B1841" s="2" t="s">
        <v>146</v>
      </c>
      <c r="C1841">
        <v>13</v>
      </c>
      <c r="D1841">
        <f>YEAR(cukier[[#This Row],[data]])</f>
        <v>2013</v>
      </c>
      <c r="E1841" s="3">
        <f>VLOOKUP(D1841, cennik__25[#All], 2, 0)</f>
        <v>2.2200000000000002</v>
      </c>
      <c r="F1841" s="3">
        <f>cukier[[#This Row],[cena]]*cukier[[#This Row],[ilosc sprzedanego cukru kg]]</f>
        <v>28.860000000000003</v>
      </c>
      <c r="G1841" s="3"/>
    </row>
    <row r="1842" spans="1:7" x14ac:dyDescent="0.35">
      <c r="A1842" s="1">
        <v>41491</v>
      </c>
      <c r="B1842" s="2" t="s">
        <v>104</v>
      </c>
      <c r="C1842">
        <v>338</v>
      </c>
      <c r="D1842">
        <f>YEAR(cukier[[#This Row],[data]])</f>
        <v>2013</v>
      </c>
      <c r="E1842" s="3">
        <f>VLOOKUP(D1842, cennik__25[#All], 2, 0)</f>
        <v>2.2200000000000002</v>
      </c>
      <c r="F1842" s="3">
        <f>cukier[[#This Row],[cena]]*cukier[[#This Row],[ilosc sprzedanego cukru kg]]</f>
        <v>750.36</v>
      </c>
      <c r="G1842" s="3"/>
    </row>
    <row r="1843" spans="1:7" x14ac:dyDescent="0.35">
      <c r="A1843" s="1">
        <v>41492</v>
      </c>
      <c r="B1843" s="2" t="s">
        <v>169</v>
      </c>
      <c r="C1843">
        <v>2</v>
      </c>
      <c r="D1843">
        <f>YEAR(cukier[[#This Row],[data]])</f>
        <v>2013</v>
      </c>
      <c r="E1843" s="3">
        <f>VLOOKUP(D1843, cennik__25[#All], 2, 0)</f>
        <v>2.2200000000000002</v>
      </c>
      <c r="F1843" s="3">
        <f>cukier[[#This Row],[cena]]*cukier[[#This Row],[ilosc sprzedanego cukru kg]]</f>
        <v>4.4400000000000004</v>
      </c>
      <c r="G1843" s="3"/>
    </row>
    <row r="1844" spans="1:7" x14ac:dyDescent="0.35">
      <c r="A1844" s="1">
        <v>41493</v>
      </c>
      <c r="B1844" s="2" t="s">
        <v>39</v>
      </c>
      <c r="C1844">
        <v>108</v>
      </c>
      <c r="D1844">
        <f>YEAR(cukier[[#This Row],[data]])</f>
        <v>2013</v>
      </c>
      <c r="E1844" s="3">
        <f>VLOOKUP(D1844, cennik__25[#All], 2, 0)</f>
        <v>2.2200000000000002</v>
      </c>
      <c r="F1844" s="3">
        <f>cukier[[#This Row],[cena]]*cukier[[#This Row],[ilosc sprzedanego cukru kg]]</f>
        <v>239.76000000000002</v>
      </c>
      <c r="G1844" s="3"/>
    </row>
    <row r="1845" spans="1:7" x14ac:dyDescent="0.35">
      <c r="A1845" s="1">
        <v>41494</v>
      </c>
      <c r="B1845" s="2" t="s">
        <v>63</v>
      </c>
      <c r="C1845">
        <v>119</v>
      </c>
      <c r="D1845">
        <f>YEAR(cukier[[#This Row],[data]])</f>
        <v>2013</v>
      </c>
      <c r="E1845" s="3">
        <f>VLOOKUP(D1845, cennik__25[#All], 2, 0)</f>
        <v>2.2200000000000002</v>
      </c>
      <c r="F1845" s="3">
        <f>cukier[[#This Row],[cena]]*cukier[[#This Row],[ilosc sprzedanego cukru kg]]</f>
        <v>264.18</v>
      </c>
      <c r="G1845" s="3"/>
    </row>
    <row r="1846" spans="1:7" x14ac:dyDescent="0.35">
      <c r="A1846" s="1">
        <v>41495</v>
      </c>
      <c r="B1846" s="2" t="s">
        <v>9</v>
      </c>
      <c r="C1846">
        <v>385</v>
      </c>
      <c r="D1846">
        <f>YEAR(cukier[[#This Row],[data]])</f>
        <v>2013</v>
      </c>
      <c r="E1846" s="3">
        <f>VLOOKUP(D1846, cennik__25[#All], 2, 0)</f>
        <v>2.2200000000000002</v>
      </c>
      <c r="F1846" s="3">
        <f>cukier[[#This Row],[cena]]*cukier[[#This Row],[ilosc sprzedanego cukru kg]]</f>
        <v>854.7</v>
      </c>
      <c r="G1846" s="3"/>
    </row>
    <row r="1847" spans="1:7" x14ac:dyDescent="0.35">
      <c r="A1847" s="1">
        <v>41495</v>
      </c>
      <c r="B1847" s="2" t="s">
        <v>47</v>
      </c>
      <c r="C1847">
        <v>239</v>
      </c>
      <c r="D1847">
        <f>YEAR(cukier[[#This Row],[data]])</f>
        <v>2013</v>
      </c>
      <c r="E1847" s="3">
        <f>VLOOKUP(D1847, cennik__25[#All], 2, 0)</f>
        <v>2.2200000000000002</v>
      </c>
      <c r="F1847" s="3">
        <f>cukier[[#This Row],[cena]]*cukier[[#This Row],[ilosc sprzedanego cukru kg]]</f>
        <v>530.58000000000004</v>
      </c>
      <c r="G1847" s="3"/>
    </row>
    <row r="1848" spans="1:7" x14ac:dyDescent="0.35">
      <c r="A1848" s="1">
        <v>41498</v>
      </c>
      <c r="B1848" s="2" t="s">
        <v>231</v>
      </c>
      <c r="C1848">
        <v>8</v>
      </c>
      <c r="D1848">
        <f>YEAR(cukier[[#This Row],[data]])</f>
        <v>2013</v>
      </c>
      <c r="E1848" s="3">
        <f>VLOOKUP(D1848, cennik__25[#All], 2, 0)</f>
        <v>2.2200000000000002</v>
      </c>
      <c r="F1848" s="3">
        <f>cukier[[#This Row],[cena]]*cukier[[#This Row],[ilosc sprzedanego cukru kg]]</f>
        <v>17.760000000000002</v>
      </c>
      <c r="G1848" s="3"/>
    </row>
    <row r="1849" spans="1:7" x14ac:dyDescent="0.35">
      <c r="A1849" s="1">
        <v>41499</v>
      </c>
      <c r="B1849" s="2" t="s">
        <v>19</v>
      </c>
      <c r="C1849">
        <v>219</v>
      </c>
      <c r="D1849">
        <f>YEAR(cukier[[#This Row],[data]])</f>
        <v>2013</v>
      </c>
      <c r="E1849" s="3">
        <f>VLOOKUP(D1849, cennik__25[#All], 2, 0)</f>
        <v>2.2200000000000002</v>
      </c>
      <c r="F1849" s="3">
        <f>cukier[[#This Row],[cena]]*cukier[[#This Row],[ilosc sprzedanego cukru kg]]</f>
        <v>486.18000000000006</v>
      </c>
      <c r="G1849" s="3"/>
    </row>
    <row r="1850" spans="1:7" x14ac:dyDescent="0.35">
      <c r="A1850" s="1">
        <v>41503</v>
      </c>
      <c r="B1850" s="2" t="s">
        <v>27</v>
      </c>
      <c r="C1850">
        <v>40</v>
      </c>
      <c r="D1850">
        <f>YEAR(cukier[[#This Row],[data]])</f>
        <v>2013</v>
      </c>
      <c r="E1850" s="3">
        <f>VLOOKUP(D1850, cennik__25[#All], 2, 0)</f>
        <v>2.2200000000000002</v>
      </c>
      <c r="F1850" s="3">
        <f>cukier[[#This Row],[cena]]*cukier[[#This Row],[ilosc sprzedanego cukru kg]]</f>
        <v>88.800000000000011</v>
      </c>
      <c r="G1850" s="3"/>
    </row>
    <row r="1851" spans="1:7" x14ac:dyDescent="0.35">
      <c r="A1851" s="1">
        <v>41503</v>
      </c>
      <c r="B1851" s="2" t="s">
        <v>104</v>
      </c>
      <c r="C1851">
        <v>166</v>
      </c>
      <c r="D1851">
        <f>YEAR(cukier[[#This Row],[data]])</f>
        <v>2013</v>
      </c>
      <c r="E1851" s="3">
        <f>VLOOKUP(D1851, cennik__25[#All], 2, 0)</f>
        <v>2.2200000000000002</v>
      </c>
      <c r="F1851" s="3">
        <f>cukier[[#This Row],[cena]]*cukier[[#This Row],[ilosc sprzedanego cukru kg]]</f>
        <v>368.52000000000004</v>
      </c>
      <c r="G1851" s="3"/>
    </row>
    <row r="1852" spans="1:7" x14ac:dyDescent="0.35">
      <c r="A1852" s="1">
        <v>41504</v>
      </c>
      <c r="B1852" s="2" t="s">
        <v>68</v>
      </c>
      <c r="C1852">
        <v>168</v>
      </c>
      <c r="D1852">
        <f>YEAR(cukier[[#This Row],[data]])</f>
        <v>2013</v>
      </c>
      <c r="E1852" s="3">
        <f>VLOOKUP(D1852, cennik__25[#All], 2, 0)</f>
        <v>2.2200000000000002</v>
      </c>
      <c r="F1852" s="3">
        <f>cukier[[#This Row],[cena]]*cukier[[#This Row],[ilosc sprzedanego cukru kg]]</f>
        <v>372.96000000000004</v>
      </c>
      <c r="G1852" s="3"/>
    </row>
    <row r="1853" spans="1:7" x14ac:dyDescent="0.35">
      <c r="A1853" s="1">
        <v>41505</v>
      </c>
      <c r="B1853" s="2" t="s">
        <v>133</v>
      </c>
      <c r="C1853">
        <v>96</v>
      </c>
      <c r="D1853">
        <f>YEAR(cukier[[#This Row],[data]])</f>
        <v>2013</v>
      </c>
      <c r="E1853" s="3">
        <f>VLOOKUP(D1853, cennik__25[#All], 2, 0)</f>
        <v>2.2200000000000002</v>
      </c>
      <c r="F1853" s="3">
        <f>cukier[[#This Row],[cena]]*cukier[[#This Row],[ilosc sprzedanego cukru kg]]</f>
        <v>213.12</v>
      </c>
      <c r="G1853" s="3"/>
    </row>
    <row r="1854" spans="1:7" x14ac:dyDescent="0.35">
      <c r="A1854" s="1">
        <v>41506</v>
      </c>
      <c r="B1854" s="2" t="s">
        <v>12</v>
      </c>
      <c r="C1854">
        <v>23</v>
      </c>
      <c r="D1854">
        <f>YEAR(cukier[[#This Row],[data]])</f>
        <v>2013</v>
      </c>
      <c r="E1854" s="3">
        <f>VLOOKUP(D1854, cennik__25[#All], 2, 0)</f>
        <v>2.2200000000000002</v>
      </c>
      <c r="F1854" s="3">
        <f>cukier[[#This Row],[cena]]*cukier[[#This Row],[ilosc sprzedanego cukru kg]]</f>
        <v>51.06</v>
      </c>
      <c r="G1854" s="3"/>
    </row>
    <row r="1855" spans="1:7" x14ac:dyDescent="0.35">
      <c r="A1855" s="1">
        <v>41509</v>
      </c>
      <c r="B1855" s="2" t="s">
        <v>179</v>
      </c>
      <c r="C1855">
        <v>8</v>
      </c>
      <c r="D1855">
        <f>YEAR(cukier[[#This Row],[data]])</f>
        <v>2013</v>
      </c>
      <c r="E1855" s="3">
        <f>VLOOKUP(D1855, cennik__25[#All], 2, 0)</f>
        <v>2.2200000000000002</v>
      </c>
      <c r="F1855" s="3">
        <f>cukier[[#This Row],[cena]]*cukier[[#This Row],[ilosc sprzedanego cukru kg]]</f>
        <v>17.760000000000002</v>
      </c>
      <c r="G1855" s="3"/>
    </row>
    <row r="1856" spans="1:7" x14ac:dyDescent="0.35">
      <c r="A1856" s="1">
        <v>41509</v>
      </c>
      <c r="B1856" s="2" t="s">
        <v>108</v>
      </c>
      <c r="C1856">
        <v>1</v>
      </c>
      <c r="D1856">
        <f>YEAR(cukier[[#This Row],[data]])</f>
        <v>2013</v>
      </c>
      <c r="E1856" s="3">
        <f>VLOOKUP(D1856, cennik__25[#All], 2, 0)</f>
        <v>2.2200000000000002</v>
      </c>
      <c r="F1856" s="3">
        <f>cukier[[#This Row],[cena]]*cukier[[#This Row],[ilosc sprzedanego cukru kg]]</f>
        <v>2.2200000000000002</v>
      </c>
      <c r="G1856" s="3"/>
    </row>
    <row r="1857" spans="1:7" x14ac:dyDescent="0.35">
      <c r="A1857" s="1">
        <v>41509</v>
      </c>
      <c r="B1857" s="2" t="s">
        <v>17</v>
      </c>
      <c r="C1857">
        <v>4</v>
      </c>
      <c r="D1857">
        <f>YEAR(cukier[[#This Row],[data]])</f>
        <v>2013</v>
      </c>
      <c r="E1857" s="3">
        <f>VLOOKUP(D1857, cennik__25[#All], 2, 0)</f>
        <v>2.2200000000000002</v>
      </c>
      <c r="F1857" s="3">
        <f>cukier[[#This Row],[cena]]*cukier[[#This Row],[ilosc sprzedanego cukru kg]]</f>
        <v>8.8800000000000008</v>
      </c>
      <c r="G1857" s="3"/>
    </row>
    <row r="1858" spans="1:7" x14ac:dyDescent="0.35">
      <c r="A1858" s="1">
        <v>41512</v>
      </c>
      <c r="B1858" s="2" t="s">
        <v>122</v>
      </c>
      <c r="C1858">
        <v>170</v>
      </c>
      <c r="D1858">
        <f>YEAR(cukier[[#This Row],[data]])</f>
        <v>2013</v>
      </c>
      <c r="E1858" s="3">
        <f>VLOOKUP(D1858, cennik__25[#All], 2, 0)</f>
        <v>2.2200000000000002</v>
      </c>
      <c r="F1858" s="3">
        <f>cukier[[#This Row],[cena]]*cukier[[#This Row],[ilosc sprzedanego cukru kg]]</f>
        <v>377.40000000000003</v>
      </c>
      <c r="G1858" s="3"/>
    </row>
    <row r="1859" spans="1:7" x14ac:dyDescent="0.35">
      <c r="A1859" s="1">
        <v>41514</v>
      </c>
      <c r="B1859" s="2" t="s">
        <v>47</v>
      </c>
      <c r="C1859">
        <v>193</v>
      </c>
      <c r="D1859">
        <f>YEAR(cukier[[#This Row],[data]])</f>
        <v>2013</v>
      </c>
      <c r="E1859" s="3">
        <f>VLOOKUP(D1859, cennik__25[#All], 2, 0)</f>
        <v>2.2200000000000002</v>
      </c>
      <c r="F1859" s="3">
        <f>cukier[[#This Row],[cena]]*cukier[[#This Row],[ilosc sprzedanego cukru kg]]</f>
        <v>428.46000000000004</v>
      </c>
      <c r="G1859" s="3"/>
    </row>
    <row r="1860" spans="1:7" x14ac:dyDescent="0.35">
      <c r="A1860" s="1">
        <v>41517</v>
      </c>
      <c r="B1860" s="2" t="s">
        <v>236</v>
      </c>
      <c r="C1860">
        <v>5</v>
      </c>
      <c r="D1860">
        <f>YEAR(cukier[[#This Row],[data]])</f>
        <v>2013</v>
      </c>
      <c r="E1860" s="3">
        <f>VLOOKUP(D1860, cennik__25[#All], 2, 0)</f>
        <v>2.2200000000000002</v>
      </c>
      <c r="F1860" s="3">
        <f>cukier[[#This Row],[cena]]*cukier[[#This Row],[ilosc sprzedanego cukru kg]]</f>
        <v>11.100000000000001</v>
      </c>
      <c r="G1860" s="3"/>
    </row>
    <row r="1861" spans="1:7" x14ac:dyDescent="0.35">
      <c r="A1861" s="1">
        <v>41520</v>
      </c>
      <c r="B1861" s="2" t="s">
        <v>64</v>
      </c>
      <c r="C1861">
        <v>5</v>
      </c>
      <c r="D1861">
        <f>YEAR(cukier[[#This Row],[data]])</f>
        <v>2013</v>
      </c>
      <c r="E1861" s="3">
        <f>VLOOKUP(D1861, cennik__25[#All], 2, 0)</f>
        <v>2.2200000000000002</v>
      </c>
      <c r="F1861" s="3">
        <f>cukier[[#This Row],[cena]]*cukier[[#This Row],[ilosc sprzedanego cukru kg]]</f>
        <v>11.100000000000001</v>
      </c>
      <c r="G1861" s="3"/>
    </row>
    <row r="1862" spans="1:7" x14ac:dyDescent="0.35">
      <c r="A1862" s="1">
        <v>41520</v>
      </c>
      <c r="B1862" s="2" t="s">
        <v>66</v>
      </c>
      <c r="C1862">
        <v>15</v>
      </c>
      <c r="D1862">
        <f>YEAR(cukier[[#This Row],[data]])</f>
        <v>2013</v>
      </c>
      <c r="E1862" s="3">
        <f>VLOOKUP(D1862, cennik__25[#All], 2, 0)</f>
        <v>2.2200000000000002</v>
      </c>
      <c r="F1862" s="3">
        <f>cukier[[#This Row],[cena]]*cukier[[#This Row],[ilosc sprzedanego cukru kg]]</f>
        <v>33.300000000000004</v>
      </c>
      <c r="G1862" s="3"/>
    </row>
    <row r="1863" spans="1:7" x14ac:dyDescent="0.35">
      <c r="A1863" s="1">
        <v>41525</v>
      </c>
      <c r="B1863" s="2" t="s">
        <v>111</v>
      </c>
      <c r="C1863">
        <v>14</v>
      </c>
      <c r="D1863">
        <f>YEAR(cukier[[#This Row],[data]])</f>
        <v>2013</v>
      </c>
      <c r="E1863" s="3">
        <f>VLOOKUP(D1863, cennik__25[#All], 2, 0)</f>
        <v>2.2200000000000002</v>
      </c>
      <c r="F1863" s="3">
        <f>cukier[[#This Row],[cena]]*cukier[[#This Row],[ilosc sprzedanego cukru kg]]</f>
        <v>31.080000000000002</v>
      </c>
      <c r="G1863" s="3"/>
    </row>
    <row r="1864" spans="1:7" x14ac:dyDescent="0.35">
      <c r="A1864" s="1">
        <v>41525</v>
      </c>
      <c r="B1864" s="2" t="s">
        <v>39</v>
      </c>
      <c r="C1864">
        <v>96</v>
      </c>
      <c r="D1864">
        <f>YEAR(cukier[[#This Row],[data]])</f>
        <v>2013</v>
      </c>
      <c r="E1864" s="3">
        <f>VLOOKUP(D1864, cennik__25[#All], 2, 0)</f>
        <v>2.2200000000000002</v>
      </c>
      <c r="F1864" s="3">
        <f>cukier[[#This Row],[cena]]*cukier[[#This Row],[ilosc sprzedanego cukru kg]]</f>
        <v>213.12</v>
      </c>
      <c r="G1864" s="3"/>
    </row>
    <row r="1865" spans="1:7" x14ac:dyDescent="0.35">
      <c r="A1865" s="1">
        <v>41529</v>
      </c>
      <c r="B1865" s="2" t="s">
        <v>164</v>
      </c>
      <c r="C1865">
        <v>1</v>
      </c>
      <c r="D1865">
        <f>YEAR(cukier[[#This Row],[data]])</f>
        <v>2013</v>
      </c>
      <c r="E1865" s="3">
        <f>VLOOKUP(D1865, cennik__25[#All], 2, 0)</f>
        <v>2.2200000000000002</v>
      </c>
      <c r="F1865" s="3">
        <f>cukier[[#This Row],[cena]]*cukier[[#This Row],[ilosc sprzedanego cukru kg]]</f>
        <v>2.2200000000000002</v>
      </c>
      <c r="G1865" s="3"/>
    </row>
    <row r="1866" spans="1:7" x14ac:dyDescent="0.35">
      <c r="A1866" s="1">
        <v>41533</v>
      </c>
      <c r="B1866" s="2" t="s">
        <v>71</v>
      </c>
      <c r="C1866">
        <v>164</v>
      </c>
      <c r="D1866">
        <f>YEAR(cukier[[#This Row],[data]])</f>
        <v>2013</v>
      </c>
      <c r="E1866" s="3">
        <f>VLOOKUP(D1866, cennik__25[#All], 2, 0)</f>
        <v>2.2200000000000002</v>
      </c>
      <c r="F1866" s="3">
        <f>cukier[[#This Row],[cena]]*cukier[[#This Row],[ilosc sprzedanego cukru kg]]</f>
        <v>364.08000000000004</v>
      </c>
      <c r="G1866" s="3"/>
    </row>
    <row r="1867" spans="1:7" x14ac:dyDescent="0.35">
      <c r="A1867" s="1">
        <v>41534</v>
      </c>
      <c r="B1867" s="2" t="s">
        <v>24</v>
      </c>
      <c r="C1867">
        <v>105</v>
      </c>
      <c r="D1867">
        <f>YEAR(cukier[[#This Row],[data]])</f>
        <v>2013</v>
      </c>
      <c r="E1867" s="3">
        <f>VLOOKUP(D1867, cennik__25[#All], 2, 0)</f>
        <v>2.2200000000000002</v>
      </c>
      <c r="F1867" s="3">
        <f>cukier[[#This Row],[cena]]*cukier[[#This Row],[ilosc sprzedanego cukru kg]]</f>
        <v>233.10000000000002</v>
      </c>
      <c r="G1867" s="3"/>
    </row>
    <row r="1868" spans="1:7" x14ac:dyDescent="0.35">
      <c r="A1868" s="1">
        <v>41536</v>
      </c>
      <c r="B1868" s="2" t="s">
        <v>212</v>
      </c>
      <c r="C1868">
        <v>17</v>
      </c>
      <c r="D1868">
        <f>YEAR(cukier[[#This Row],[data]])</f>
        <v>2013</v>
      </c>
      <c r="E1868" s="3">
        <f>VLOOKUP(D1868, cennik__25[#All], 2, 0)</f>
        <v>2.2200000000000002</v>
      </c>
      <c r="F1868" s="3">
        <f>cukier[[#This Row],[cena]]*cukier[[#This Row],[ilosc sprzedanego cukru kg]]</f>
        <v>37.74</v>
      </c>
      <c r="G1868" s="3"/>
    </row>
    <row r="1869" spans="1:7" x14ac:dyDescent="0.35">
      <c r="A1869" s="1">
        <v>41538</v>
      </c>
      <c r="B1869" s="2" t="s">
        <v>202</v>
      </c>
      <c r="C1869">
        <v>5</v>
      </c>
      <c r="D1869">
        <f>YEAR(cukier[[#This Row],[data]])</f>
        <v>2013</v>
      </c>
      <c r="E1869" s="3">
        <f>VLOOKUP(D1869, cennik__25[#All], 2, 0)</f>
        <v>2.2200000000000002</v>
      </c>
      <c r="F1869" s="3">
        <f>cukier[[#This Row],[cena]]*cukier[[#This Row],[ilosc sprzedanego cukru kg]]</f>
        <v>11.100000000000001</v>
      </c>
      <c r="G1869" s="3"/>
    </row>
    <row r="1870" spans="1:7" x14ac:dyDescent="0.35">
      <c r="A1870" s="1">
        <v>41543</v>
      </c>
      <c r="B1870" s="2" t="s">
        <v>47</v>
      </c>
      <c r="C1870">
        <v>212</v>
      </c>
      <c r="D1870">
        <f>YEAR(cukier[[#This Row],[data]])</f>
        <v>2013</v>
      </c>
      <c r="E1870" s="3">
        <f>VLOOKUP(D1870, cennik__25[#All], 2, 0)</f>
        <v>2.2200000000000002</v>
      </c>
      <c r="F1870" s="3">
        <f>cukier[[#This Row],[cena]]*cukier[[#This Row],[ilosc sprzedanego cukru kg]]</f>
        <v>470.64000000000004</v>
      </c>
      <c r="G1870" s="3"/>
    </row>
    <row r="1871" spans="1:7" x14ac:dyDescent="0.35">
      <c r="A1871" s="1">
        <v>41543</v>
      </c>
      <c r="B1871" s="2" t="s">
        <v>11</v>
      </c>
      <c r="C1871">
        <v>128</v>
      </c>
      <c r="D1871">
        <f>YEAR(cukier[[#This Row],[data]])</f>
        <v>2013</v>
      </c>
      <c r="E1871" s="3">
        <f>VLOOKUP(D1871, cennik__25[#All], 2, 0)</f>
        <v>2.2200000000000002</v>
      </c>
      <c r="F1871" s="3">
        <f>cukier[[#This Row],[cena]]*cukier[[#This Row],[ilosc sprzedanego cukru kg]]</f>
        <v>284.16000000000003</v>
      </c>
      <c r="G1871" s="3"/>
    </row>
    <row r="1872" spans="1:7" x14ac:dyDescent="0.35">
      <c r="A1872" s="1">
        <v>41543</v>
      </c>
      <c r="B1872" s="2" t="s">
        <v>30</v>
      </c>
      <c r="C1872">
        <v>147</v>
      </c>
      <c r="D1872">
        <f>YEAR(cukier[[#This Row],[data]])</f>
        <v>2013</v>
      </c>
      <c r="E1872" s="3">
        <f>VLOOKUP(D1872, cennik__25[#All], 2, 0)</f>
        <v>2.2200000000000002</v>
      </c>
      <c r="F1872" s="3">
        <f>cukier[[#This Row],[cena]]*cukier[[#This Row],[ilosc sprzedanego cukru kg]]</f>
        <v>326.34000000000003</v>
      </c>
      <c r="G1872" s="3"/>
    </row>
    <row r="1873" spans="1:7" x14ac:dyDescent="0.35">
      <c r="A1873" s="1">
        <v>41544</v>
      </c>
      <c r="B1873" s="2" t="s">
        <v>16</v>
      </c>
      <c r="C1873">
        <v>436</v>
      </c>
      <c r="D1873">
        <f>YEAR(cukier[[#This Row],[data]])</f>
        <v>2013</v>
      </c>
      <c r="E1873" s="3">
        <f>VLOOKUP(D1873, cennik__25[#All], 2, 0)</f>
        <v>2.2200000000000002</v>
      </c>
      <c r="F1873" s="3">
        <f>cukier[[#This Row],[cena]]*cukier[[#This Row],[ilosc sprzedanego cukru kg]]</f>
        <v>967.92000000000007</v>
      </c>
      <c r="G1873" s="3"/>
    </row>
    <row r="1874" spans="1:7" x14ac:dyDescent="0.35">
      <c r="A1874" s="1">
        <v>41545</v>
      </c>
      <c r="B1874" s="2" t="s">
        <v>237</v>
      </c>
      <c r="C1874">
        <v>4</v>
      </c>
      <c r="D1874">
        <f>YEAR(cukier[[#This Row],[data]])</f>
        <v>2013</v>
      </c>
      <c r="E1874" s="3">
        <f>VLOOKUP(D1874, cennik__25[#All], 2, 0)</f>
        <v>2.2200000000000002</v>
      </c>
      <c r="F1874" s="3">
        <f>cukier[[#This Row],[cena]]*cukier[[#This Row],[ilosc sprzedanego cukru kg]]</f>
        <v>8.8800000000000008</v>
      </c>
      <c r="G1874" s="3"/>
    </row>
    <row r="1875" spans="1:7" x14ac:dyDescent="0.35">
      <c r="A1875" s="1">
        <v>41545</v>
      </c>
      <c r="B1875" s="2" t="s">
        <v>156</v>
      </c>
      <c r="C1875">
        <v>4</v>
      </c>
      <c r="D1875">
        <f>YEAR(cukier[[#This Row],[data]])</f>
        <v>2013</v>
      </c>
      <c r="E1875" s="3">
        <f>VLOOKUP(D1875, cennik__25[#All], 2, 0)</f>
        <v>2.2200000000000002</v>
      </c>
      <c r="F1875" s="3">
        <f>cukier[[#This Row],[cena]]*cukier[[#This Row],[ilosc sprzedanego cukru kg]]</f>
        <v>8.8800000000000008</v>
      </c>
      <c r="G1875" s="3"/>
    </row>
    <row r="1876" spans="1:7" x14ac:dyDescent="0.35">
      <c r="A1876" s="1">
        <v>41551</v>
      </c>
      <c r="B1876" s="2" t="s">
        <v>133</v>
      </c>
      <c r="C1876">
        <v>78</v>
      </c>
      <c r="D1876">
        <f>YEAR(cukier[[#This Row],[data]])</f>
        <v>2013</v>
      </c>
      <c r="E1876" s="3">
        <f>VLOOKUP(D1876, cennik__25[#All], 2, 0)</f>
        <v>2.2200000000000002</v>
      </c>
      <c r="F1876" s="3">
        <f>cukier[[#This Row],[cena]]*cukier[[#This Row],[ilosc sprzedanego cukru kg]]</f>
        <v>173.16000000000003</v>
      </c>
      <c r="G1876" s="3"/>
    </row>
    <row r="1877" spans="1:7" x14ac:dyDescent="0.35">
      <c r="A1877" s="1">
        <v>41558</v>
      </c>
      <c r="B1877" s="2" t="s">
        <v>12</v>
      </c>
      <c r="C1877">
        <v>159</v>
      </c>
      <c r="D1877">
        <f>YEAR(cukier[[#This Row],[data]])</f>
        <v>2013</v>
      </c>
      <c r="E1877" s="3">
        <f>VLOOKUP(D1877, cennik__25[#All], 2, 0)</f>
        <v>2.2200000000000002</v>
      </c>
      <c r="F1877" s="3">
        <f>cukier[[#This Row],[cena]]*cukier[[#This Row],[ilosc sprzedanego cukru kg]]</f>
        <v>352.98</v>
      </c>
      <c r="G1877" s="3"/>
    </row>
    <row r="1878" spans="1:7" x14ac:dyDescent="0.35">
      <c r="A1878" s="1">
        <v>41558</v>
      </c>
      <c r="B1878" s="2" t="s">
        <v>10</v>
      </c>
      <c r="C1878">
        <v>103</v>
      </c>
      <c r="D1878">
        <f>YEAR(cukier[[#This Row],[data]])</f>
        <v>2013</v>
      </c>
      <c r="E1878" s="3">
        <f>VLOOKUP(D1878, cennik__25[#All], 2, 0)</f>
        <v>2.2200000000000002</v>
      </c>
      <c r="F1878" s="3">
        <f>cukier[[#This Row],[cena]]*cukier[[#This Row],[ilosc sprzedanego cukru kg]]</f>
        <v>228.66000000000003</v>
      </c>
      <c r="G1878" s="3"/>
    </row>
    <row r="1879" spans="1:7" x14ac:dyDescent="0.35">
      <c r="A1879" s="1">
        <v>41559</v>
      </c>
      <c r="B1879" s="2" t="s">
        <v>54</v>
      </c>
      <c r="C1879">
        <v>57</v>
      </c>
      <c r="D1879">
        <f>YEAR(cukier[[#This Row],[data]])</f>
        <v>2013</v>
      </c>
      <c r="E1879" s="3">
        <f>VLOOKUP(D1879, cennik__25[#All], 2, 0)</f>
        <v>2.2200000000000002</v>
      </c>
      <c r="F1879" s="3">
        <f>cukier[[#This Row],[cena]]*cukier[[#This Row],[ilosc sprzedanego cukru kg]]</f>
        <v>126.54</v>
      </c>
      <c r="G1879" s="3"/>
    </row>
    <row r="1880" spans="1:7" x14ac:dyDescent="0.35">
      <c r="A1880" s="1">
        <v>41559</v>
      </c>
      <c r="B1880" s="2" t="s">
        <v>22</v>
      </c>
      <c r="C1880">
        <v>121</v>
      </c>
      <c r="D1880">
        <f>YEAR(cukier[[#This Row],[data]])</f>
        <v>2013</v>
      </c>
      <c r="E1880" s="3">
        <f>VLOOKUP(D1880, cennik__25[#All], 2, 0)</f>
        <v>2.2200000000000002</v>
      </c>
      <c r="F1880" s="3">
        <f>cukier[[#This Row],[cena]]*cukier[[#This Row],[ilosc sprzedanego cukru kg]]</f>
        <v>268.62</v>
      </c>
      <c r="G1880" s="3"/>
    </row>
    <row r="1881" spans="1:7" x14ac:dyDescent="0.35">
      <c r="A1881" s="1">
        <v>41559</v>
      </c>
      <c r="B1881" s="2" t="s">
        <v>79</v>
      </c>
      <c r="C1881">
        <v>14</v>
      </c>
      <c r="D1881">
        <f>YEAR(cukier[[#This Row],[data]])</f>
        <v>2013</v>
      </c>
      <c r="E1881" s="3">
        <f>VLOOKUP(D1881, cennik__25[#All], 2, 0)</f>
        <v>2.2200000000000002</v>
      </c>
      <c r="F1881" s="3">
        <f>cukier[[#This Row],[cena]]*cukier[[#This Row],[ilosc sprzedanego cukru kg]]</f>
        <v>31.080000000000002</v>
      </c>
      <c r="G1881" s="3"/>
    </row>
    <row r="1882" spans="1:7" x14ac:dyDescent="0.35">
      <c r="A1882" s="1">
        <v>41560</v>
      </c>
      <c r="B1882" s="2" t="s">
        <v>46</v>
      </c>
      <c r="C1882">
        <v>2</v>
      </c>
      <c r="D1882">
        <f>YEAR(cukier[[#This Row],[data]])</f>
        <v>2013</v>
      </c>
      <c r="E1882" s="3">
        <f>VLOOKUP(D1882, cennik__25[#All], 2, 0)</f>
        <v>2.2200000000000002</v>
      </c>
      <c r="F1882" s="3">
        <f>cukier[[#This Row],[cena]]*cukier[[#This Row],[ilosc sprzedanego cukru kg]]</f>
        <v>4.4400000000000004</v>
      </c>
      <c r="G1882" s="3"/>
    </row>
    <row r="1883" spans="1:7" x14ac:dyDescent="0.35">
      <c r="A1883" s="1">
        <v>41560</v>
      </c>
      <c r="B1883" s="2" t="s">
        <v>55</v>
      </c>
      <c r="C1883">
        <v>19</v>
      </c>
      <c r="D1883">
        <f>YEAR(cukier[[#This Row],[data]])</f>
        <v>2013</v>
      </c>
      <c r="E1883" s="3">
        <f>VLOOKUP(D1883, cennik__25[#All], 2, 0)</f>
        <v>2.2200000000000002</v>
      </c>
      <c r="F1883" s="3">
        <f>cukier[[#This Row],[cena]]*cukier[[#This Row],[ilosc sprzedanego cukru kg]]</f>
        <v>42.180000000000007</v>
      </c>
      <c r="G1883" s="3"/>
    </row>
    <row r="1884" spans="1:7" x14ac:dyDescent="0.35">
      <c r="A1884" s="1">
        <v>41561</v>
      </c>
      <c r="B1884" s="2" t="s">
        <v>238</v>
      </c>
      <c r="C1884">
        <v>20</v>
      </c>
      <c r="D1884">
        <f>YEAR(cukier[[#This Row],[data]])</f>
        <v>2013</v>
      </c>
      <c r="E1884" s="3">
        <f>VLOOKUP(D1884, cennik__25[#All], 2, 0)</f>
        <v>2.2200000000000002</v>
      </c>
      <c r="F1884" s="3">
        <f>cukier[[#This Row],[cena]]*cukier[[#This Row],[ilosc sprzedanego cukru kg]]</f>
        <v>44.400000000000006</v>
      </c>
      <c r="G1884" s="3"/>
    </row>
    <row r="1885" spans="1:7" x14ac:dyDescent="0.35">
      <c r="A1885" s="1">
        <v>41562</v>
      </c>
      <c r="B1885" s="2" t="s">
        <v>16</v>
      </c>
      <c r="C1885">
        <v>367</v>
      </c>
      <c r="D1885">
        <f>YEAR(cukier[[#This Row],[data]])</f>
        <v>2013</v>
      </c>
      <c r="E1885" s="3">
        <f>VLOOKUP(D1885, cennik__25[#All], 2, 0)</f>
        <v>2.2200000000000002</v>
      </c>
      <c r="F1885" s="3">
        <f>cukier[[#This Row],[cena]]*cukier[[#This Row],[ilosc sprzedanego cukru kg]]</f>
        <v>814.74000000000012</v>
      </c>
      <c r="G1885" s="3"/>
    </row>
    <row r="1886" spans="1:7" x14ac:dyDescent="0.35">
      <c r="A1886" s="1">
        <v>41562</v>
      </c>
      <c r="B1886" s="2" t="s">
        <v>11</v>
      </c>
      <c r="C1886">
        <v>458</v>
      </c>
      <c r="D1886">
        <f>YEAR(cukier[[#This Row],[data]])</f>
        <v>2013</v>
      </c>
      <c r="E1886" s="3">
        <f>VLOOKUP(D1886, cennik__25[#All], 2, 0)</f>
        <v>2.2200000000000002</v>
      </c>
      <c r="F1886" s="3">
        <f>cukier[[#This Row],[cena]]*cukier[[#This Row],[ilosc sprzedanego cukru kg]]</f>
        <v>1016.7600000000001</v>
      </c>
      <c r="G1886" s="3"/>
    </row>
    <row r="1887" spans="1:7" x14ac:dyDescent="0.35">
      <c r="A1887" s="1">
        <v>41563</v>
      </c>
      <c r="B1887" s="2" t="s">
        <v>47</v>
      </c>
      <c r="C1887">
        <v>100</v>
      </c>
      <c r="D1887">
        <f>YEAR(cukier[[#This Row],[data]])</f>
        <v>2013</v>
      </c>
      <c r="E1887" s="3">
        <f>VLOOKUP(D1887, cennik__25[#All], 2, 0)</f>
        <v>2.2200000000000002</v>
      </c>
      <c r="F1887" s="3">
        <f>cukier[[#This Row],[cena]]*cukier[[#This Row],[ilosc sprzedanego cukru kg]]</f>
        <v>222.00000000000003</v>
      </c>
      <c r="G1887" s="3"/>
    </row>
    <row r="1888" spans="1:7" x14ac:dyDescent="0.35">
      <c r="A1888" s="1">
        <v>41563</v>
      </c>
      <c r="B1888" s="2" t="s">
        <v>8</v>
      </c>
      <c r="C1888">
        <v>62</v>
      </c>
      <c r="D1888">
        <f>YEAR(cukier[[#This Row],[data]])</f>
        <v>2013</v>
      </c>
      <c r="E1888" s="3">
        <f>VLOOKUP(D1888, cennik__25[#All], 2, 0)</f>
        <v>2.2200000000000002</v>
      </c>
      <c r="F1888" s="3">
        <f>cukier[[#This Row],[cena]]*cukier[[#This Row],[ilosc sprzedanego cukru kg]]</f>
        <v>137.64000000000001</v>
      </c>
      <c r="G1888" s="3"/>
    </row>
    <row r="1889" spans="1:7" x14ac:dyDescent="0.35">
      <c r="A1889" s="1">
        <v>41567</v>
      </c>
      <c r="B1889" s="2" t="s">
        <v>8</v>
      </c>
      <c r="C1889">
        <v>184</v>
      </c>
      <c r="D1889">
        <f>YEAR(cukier[[#This Row],[data]])</f>
        <v>2013</v>
      </c>
      <c r="E1889" s="3">
        <f>VLOOKUP(D1889, cennik__25[#All], 2, 0)</f>
        <v>2.2200000000000002</v>
      </c>
      <c r="F1889" s="3">
        <f>cukier[[#This Row],[cena]]*cukier[[#This Row],[ilosc sprzedanego cukru kg]]</f>
        <v>408.48</v>
      </c>
      <c r="G1889" s="3"/>
    </row>
    <row r="1890" spans="1:7" x14ac:dyDescent="0.35">
      <c r="A1890" s="1">
        <v>41568</v>
      </c>
      <c r="B1890" s="2" t="s">
        <v>21</v>
      </c>
      <c r="C1890">
        <v>156</v>
      </c>
      <c r="D1890">
        <f>YEAR(cukier[[#This Row],[data]])</f>
        <v>2013</v>
      </c>
      <c r="E1890" s="3">
        <f>VLOOKUP(D1890, cennik__25[#All], 2, 0)</f>
        <v>2.2200000000000002</v>
      </c>
      <c r="F1890" s="3">
        <f>cukier[[#This Row],[cena]]*cukier[[#This Row],[ilosc sprzedanego cukru kg]]</f>
        <v>346.32000000000005</v>
      </c>
      <c r="G1890" s="3"/>
    </row>
    <row r="1891" spans="1:7" x14ac:dyDescent="0.35">
      <c r="A1891" s="1">
        <v>41569</v>
      </c>
      <c r="B1891" s="2" t="s">
        <v>9</v>
      </c>
      <c r="C1891">
        <v>142</v>
      </c>
      <c r="D1891">
        <f>YEAR(cukier[[#This Row],[data]])</f>
        <v>2013</v>
      </c>
      <c r="E1891" s="3">
        <f>VLOOKUP(D1891, cennik__25[#All], 2, 0)</f>
        <v>2.2200000000000002</v>
      </c>
      <c r="F1891" s="3">
        <f>cukier[[#This Row],[cena]]*cukier[[#This Row],[ilosc sprzedanego cukru kg]]</f>
        <v>315.24</v>
      </c>
      <c r="G1891" s="3"/>
    </row>
    <row r="1892" spans="1:7" x14ac:dyDescent="0.35">
      <c r="A1892" s="1">
        <v>41570</v>
      </c>
      <c r="B1892" s="2" t="s">
        <v>8</v>
      </c>
      <c r="C1892">
        <v>97</v>
      </c>
      <c r="D1892">
        <f>YEAR(cukier[[#This Row],[data]])</f>
        <v>2013</v>
      </c>
      <c r="E1892" s="3">
        <f>VLOOKUP(D1892, cennik__25[#All], 2, 0)</f>
        <v>2.2200000000000002</v>
      </c>
      <c r="F1892" s="3">
        <f>cukier[[#This Row],[cena]]*cukier[[#This Row],[ilosc sprzedanego cukru kg]]</f>
        <v>215.34000000000003</v>
      </c>
      <c r="G1892" s="3"/>
    </row>
    <row r="1893" spans="1:7" x14ac:dyDescent="0.35">
      <c r="A1893" s="1">
        <v>41570</v>
      </c>
      <c r="B1893" s="2" t="s">
        <v>9</v>
      </c>
      <c r="C1893">
        <v>136</v>
      </c>
      <c r="D1893">
        <f>YEAR(cukier[[#This Row],[data]])</f>
        <v>2013</v>
      </c>
      <c r="E1893" s="3">
        <f>VLOOKUP(D1893, cennik__25[#All], 2, 0)</f>
        <v>2.2200000000000002</v>
      </c>
      <c r="F1893" s="3">
        <f>cukier[[#This Row],[cena]]*cukier[[#This Row],[ilosc sprzedanego cukru kg]]</f>
        <v>301.92</v>
      </c>
      <c r="G1893" s="3"/>
    </row>
    <row r="1894" spans="1:7" x14ac:dyDescent="0.35">
      <c r="A1894" s="1">
        <v>41570</v>
      </c>
      <c r="B1894" s="2" t="s">
        <v>133</v>
      </c>
      <c r="C1894">
        <v>108</v>
      </c>
      <c r="D1894">
        <f>YEAR(cukier[[#This Row],[data]])</f>
        <v>2013</v>
      </c>
      <c r="E1894" s="3">
        <f>VLOOKUP(D1894, cennik__25[#All], 2, 0)</f>
        <v>2.2200000000000002</v>
      </c>
      <c r="F1894" s="3">
        <f>cukier[[#This Row],[cena]]*cukier[[#This Row],[ilosc sprzedanego cukru kg]]</f>
        <v>239.76000000000002</v>
      </c>
      <c r="G1894" s="3"/>
    </row>
    <row r="1895" spans="1:7" x14ac:dyDescent="0.35">
      <c r="A1895" s="1">
        <v>41572</v>
      </c>
      <c r="B1895" s="2" t="s">
        <v>27</v>
      </c>
      <c r="C1895">
        <v>51</v>
      </c>
      <c r="D1895">
        <f>YEAR(cukier[[#This Row],[data]])</f>
        <v>2013</v>
      </c>
      <c r="E1895" s="3">
        <f>VLOOKUP(D1895, cennik__25[#All], 2, 0)</f>
        <v>2.2200000000000002</v>
      </c>
      <c r="F1895" s="3">
        <f>cukier[[#This Row],[cena]]*cukier[[#This Row],[ilosc sprzedanego cukru kg]]</f>
        <v>113.22000000000001</v>
      </c>
      <c r="G1895" s="3"/>
    </row>
    <row r="1896" spans="1:7" x14ac:dyDescent="0.35">
      <c r="A1896" s="1">
        <v>41574</v>
      </c>
      <c r="B1896" s="2" t="s">
        <v>132</v>
      </c>
      <c r="C1896">
        <v>7</v>
      </c>
      <c r="D1896">
        <f>YEAR(cukier[[#This Row],[data]])</f>
        <v>2013</v>
      </c>
      <c r="E1896" s="3">
        <f>VLOOKUP(D1896, cennik__25[#All], 2, 0)</f>
        <v>2.2200000000000002</v>
      </c>
      <c r="F1896" s="3">
        <f>cukier[[#This Row],[cena]]*cukier[[#This Row],[ilosc sprzedanego cukru kg]]</f>
        <v>15.540000000000001</v>
      </c>
      <c r="G1896" s="3"/>
    </row>
    <row r="1897" spans="1:7" x14ac:dyDescent="0.35">
      <c r="A1897" s="1">
        <v>41576</v>
      </c>
      <c r="B1897" s="2" t="s">
        <v>101</v>
      </c>
      <c r="C1897">
        <v>19</v>
      </c>
      <c r="D1897">
        <f>YEAR(cukier[[#This Row],[data]])</f>
        <v>2013</v>
      </c>
      <c r="E1897" s="3">
        <f>VLOOKUP(D1897, cennik__25[#All], 2, 0)</f>
        <v>2.2200000000000002</v>
      </c>
      <c r="F1897" s="3">
        <f>cukier[[#This Row],[cena]]*cukier[[#This Row],[ilosc sprzedanego cukru kg]]</f>
        <v>42.180000000000007</v>
      </c>
      <c r="G1897" s="3"/>
    </row>
    <row r="1898" spans="1:7" x14ac:dyDescent="0.35">
      <c r="A1898" s="1">
        <v>41577</v>
      </c>
      <c r="B1898" s="2" t="s">
        <v>77</v>
      </c>
      <c r="C1898">
        <v>4</v>
      </c>
      <c r="D1898">
        <f>YEAR(cukier[[#This Row],[data]])</f>
        <v>2013</v>
      </c>
      <c r="E1898" s="3">
        <f>VLOOKUP(D1898, cennik__25[#All], 2, 0)</f>
        <v>2.2200000000000002</v>
      </c>
      <c r="F1898" s="3">
        <f>cukier[[#This Row],[cena]]*cukier[[#This Row],[ilosc sprzedanego cukru kg]]</f>
        <v>8.8800000000000008</v>
      </c>
      <c r="G1898" s="3"/>
    </row>
    <row r="1899" spans="1:7" x14ac:dyDescent="0.35">
      <c r="A1899" s="1">
        <v>41580</v>
      </c>
      <c r="B1899" s="2" t="s">
        <v>47</v>
      </c>
      <c r="C1899">
        <v>163</v>
      </c>
      <c r="D1899">
        <f>YEAR(cukier[[#This Row],[data]])</f>
        <v>2013</v>
      </c>
      <c r="E1899" s="3">
        <f>VLOOKUP(D1899, cennik__25[#All], 2, 0)</f>
        <v>2.2200000000000002</v>
      </c>
      <c r="F1899" s="3">
        <f>cukier[[#This Row],[cena]]*cukier[[#This Row],[ilosc sprzedanego cukru kg]]</f>
        <v>361.86</v>
      </c>
      <c r="G1899" s="3"/>
    </row>
    <row r="1900" spans="1:7" x14ac:dyDescent="0.35">
      <c r="A1900" s="1">
        <v>41580</v>
      </c>
      <c r="B1900" s="2" t="s">
        <v>32</v>
      </c>
      <c r="C1900">
        <v>165</v>
      </c>
      <c r="D1900">
        <f>YEAR(cukier[[#This Row],[data]])</f>
        <v>2013</v>
      </c>
      <c r="E1900" s="3">
        <f>VLOOKUP(D1900, cennik__25[#All], 2, 0)</f>
        <v>2.2200000000000002</v>
      </c>
      <c r="F1900" s="3">
        <f>cukier[[#This Row],[cena]]*cukier[[#This Row],[ilosc sprzedanego cukru kg]]</f>
        <v>366.3</v>
      </c>
      <c r="G1900" s="3"/>
    </row>
    <row r="1901" spans="1:7" x14ac:dyDescent="0.35">
      <c r="A1901" s="1">
        <v>41581</v>
      </c>
      <c r="B1901" s="2" t="s">
        <v>212</v>
      </c>
      <c r="C1901">
        <v>14</v>
      </c>
      <c r="D1901">
        <f>YEAR(cukier[[#This Row],[data]])</f>
        <v>2013</v>
      </c>
      <c r="E1901" s="3">
        <f>VLOOKUP(D1901, cennik__25[#All], 2, 0)</f>
        <v>2.2200000000000002</v>
      </c>
      <c r="F1901" s="3">
        <f>cukier[[#This Row],[cena]]*cukier[[#This Row],[ilosc sprzedanego cukru kg]]</f>
        <v>31.080000000000002</v>
      </c>
      <c r="G1901" s="3"/>
    </row>
    <row r="1902" spans="1:7" x14ac:dyDescent="0.35">
      <c r="A1902" s="1">
        <v>41583</v>
      </c>
      <c r="B1902" s="2" t="s">
        <v>30</v>
      </c>
      <c r="C1902">
        <v>177</v>
      </c>
      <c r="D1902">
        <f>YEAR(cukier[[#This Row],[data]])</f>
        <v>2013</v>
      </c>
      <c r="E1902" s="3">
        <f>VLOOKUP(D1902, cennik__25[#All], 2, 0)</f>
        <v>2.2200000000000002</v>
      </c>
      <c r="F1902" s="3">
        <f>cukier[[#This Row],[cena]]*cukier[[#This Row],[ilosc sprzedanego cukru kg]]</f>
        <v>392.94000000000005</v>
      </c>
      <c r="G1902" s="3"/>
    </row>
    <row r="1903" spans="1:7" x14ac:dyDescent="0.35">
      <c r="A1903" s="1">
        <v>41584</v>
      </c>
      <c r="B1903" s="2" t="s">
        <v>149</v>
      </c>
      <c r="C1903">
        <v>1</v>
      </c>
      <c r="D1903">
        <f>YEAR(cukier[[#This Row],[data]])</f>
        <v>2013</v>
      </c>
      <c r="E1903" s="3">
        <f>VLOOKUP(D1903, cennik__25[#All], 2, 0)</f>
        <v>2.2200000000000002</v>
      </c>
      <c r="F1903" s="3">
        <f>cukier[[#This Row],[cena]]*cukier[[#This Row],[ilosc sprzedanego cukru kg]]</f>
        <v>2.2200000000000002</v>
      </c>
      <c r="G1903" s="3"/>
    </row>
    <row r="1904" spans="1:7" x14ac:dyDescent="0.35">
      <c r="A1904" s="1">
        <v>41585</v>
      </c>
      <c r="B1904" s="2" t="s">
        <v>133</v>
      </c>
      <c r="C1904">
        <v>193</v>
      </c>
      <c r="D1904">
        <f>YEAR(cukier[[#This Row],[data]])</f>
        <v>2013</v>
      </c>
      <c r="E1904" s="3">
        <f>VLOOKUP(D1904, cennik__25[#All], 2, 0)</f>
        <v>2.2200000000000002</v>
      </c>
      <c r="F1904" s="3">
        <f>cukier[[#This Row],[cena]]*cukier[[#This Row],[ilosc sprzedanego cukru kg]]</f>
        <v>428.46000000000004</v>
      </c>
      <c r="G1904" s="3"/>
    </row>
    <row r="1905" spans="1:7" x14ac:dyDescent="0.35">
      <c r="A1905" s="1">
        <v>41585</v>
      </c>
      <c r="B1905" s="2" t="s">
        <v>112</v>
      </c>
      <c r="C1905">
        <v>8</v>
      </c>
      <c r="D1905">
        <f>YEAR(cukier[[#This Row],[data]])</f>
        <v>2013</v>
      </c>
      <c r="E1905" s="3">
        <f>VLOOKUP(D1905, cennik__25[#All], 2, 0)</f>
        <v>2.2200000000000002</v>
      </c>
      <c r="F1905" s="3">
        <f>cukier[[#This Row],[cena]]*cukier[[#This Row],[ilosc sprzedanego cukru kg]]</f>
        <v>17.760000000000002</v>
      </c>
      <c r="G1905" s="3"/>
    </row>
    <row r="1906" spans="1:7" x14ac:dyDescent="0.35">
      <c r="A1906" s="1">
        <v>41588</v>
      </c>
      <c r="B1906" s="2" t="s">
        <v>235</v>
      </c>
      <c r="C1906">
        <v>11</v>
      </c>
      <c r="D1906">
        <f>YEAR(cukier[[#This Row],[data]])</f>
        <v>2013</v>
      </c>
      <c r="E1906" s="3">
        <f>VLOOKUP(D1906, cennik__25[#All], 2, 0)</f>
        <v>2.2200000000000002</v>
      </c>
      <c r="F1906" s="3">
        <f>cukier[[#This Row],[cena]]*cukier[[#This Row],[ilosc sprzedanego cukru kg]]</f>
        <v>24.42</v>
      </c>
      <c r="G1906" s="3"/>
    </row>
    <row r="1907" spans="1:7" x14ac:dyDescent="0.35">
      <c r="A1907" s="1">
        <v>41594</v>
      </c>
      <c r="B1907" s="2" t="s">
        <v>24</v>
      </c>
      <c r="C1907">
        <v>249</v>
      </c>
      <c r="D1907">
        <f>YEAR(cukier[[#This Row],[data]])</f>
        <v>2013</v>
      </c>
      <c r="E1907" s="3">
        <f>VLOOKUP(D1907, cennik__25[#All], 2, 0)</f>
        <v>2.2200000000000002</v>
      </c>
      <c r="F1907" s="3">
        <f>cukier[[#This Row],[cena]]*cukier[[#This Row],[ilosc sprzedanego cukru kg]]</f>
        <v>552.78000000000009</v>
      </c>
      <c r="G1907" s="3"/>
    </row>
    <row r="1908" spans="1:7" x14ac:dyDescent="0.35">
      <c r="A1908" s="1">
        <v>41598</v>
      </c>
      <c r="B1908" s="2" t="s">
        <v>7</v>
      </c>
      <c r="C1908">
        <v>360</v>
      </c>
      <c r="D1908">
        <f>YEAR(cukier[[#This Row],[data]])</f>
        <v>2013</v>
      </c>
      <c r="E1908" s="3">
        <f>VLOOKUP(D1908, cennik__25[#All], 2, 0)</f>
        <v>2.2200000000000002</v>
      </c>
      <c r="F1908" s="3">
        <f>cukier[[#This Row],[cena]]*cukier[[#This Row],[ilosc sprzedanego cukru kg]]</f>
        <v>799.2</v>
      </c>
      <c r="G1908" s="3"/>
    </row>
    <row r="1909" spans="1:7" x14ac:dyDescent="0.35">
      <c r="A1909" s="1">
        <v>41602</v>
      </c>
      <c r="B1909" s="2" t="s">
        <v>28</v>
      </c>
      <c r="C1909">
        <v>186</v>
      </c>
      <c r="D1909">
        <f>YEAR(cukier[[#This Row],[data]])</f>
        <v>2013</v>
      </c>
      <c r="E1909" s="3">
        <f>VLOOKUP(D1909, cennik__25[#All], 2, 0)</f>
        <v>2.2200000000000002</v>
      </c>
      <c r="F1909" s="3">
        <f>cukier[[#This Row],[cena]]*cukier[[#This Row],[ilosc sprzedanego cukru kg]]</f>
        <v>412.92</v>
      </c>
      <c r="G1909" s="3"/>
    </row>
    <row r="1910" spans="1:7" x14ac:dyDescent="0.35">
      <c r="A1910" s="1">
        <v>41603</v>
      </c>
      <c r="B1910" s="2" t="s">
        <v>54</v>
      </c>
      <c r="C1910">
        <v>29</v>
      </c>
      <c r="D1910">
        <f>YEAR(cukier[[#This Row],[data]])</f>
        <v>2013</v>
      </c>
      <c r="E1910" s="3">
        <f>VLOOKUP(D1910, cennik__25[#All], 2, 0)</f>
        <v>2.2200000000000002</v>
      </c>
      <c r="F1910" s="3">
        <f>cukier[[#This Row],[cena]]*cukier[[#This Row],[ilosc sprzedanego cukru kg]]</f>
        <v>64.38000000000001</v>
      </c>
      <c r="G1910" s="3"/>
    </row>
    <row r="1911" spans="1:7" x14ac:dyDescent="0.35">
      <c r="A1911" s="1">
        <v>41606</v>
      </c>
      <c r="B1911" s="2" t="s">
        <v>32</v>
      </c>
      <c r="C1911">
        <v>174</v>
      </c>
      <c r="D1911">
        <f>YEAR(cukier[[#This Row],[data]])</f>
        <v>2013</v>
      </c>
      <c r="E1911" s="3">
        <f>VLOOKUP(D1911, cennik__25[#All], 2, 0)</f>
        <v>2.2200000000000002</v>
      </c>
      <c r="F1911" s="3">
        <f>cukier[[#This Row],[cena]]*cukier[[#This Row],[ilosc sprzedanego cukru kg]]</f>
        <v>386.28000000000003</v>
      </c>
      <c r="G1911" s="3"/>
    </row>
    <row r="1912" spans="1:7" x14ac:dyDescent="0.35">
      <c r="A1912" s="1">
        <v>41607</v>
      </c>
      <c r="B1912" s="2" t="s">
        <v>9</v>
      </c>
      <c r="C1912">
        <v>131</v>
      </c>
      <c r="D1912">
        <f>YEAR(cukier[[#This Row],[data]])</f>
        <v>2013</v>
      </c>
      <c r="E1912" s="3">
        <f>VLOOKUP(D1912, cennik__25[#All], 2, 0)</f>
        <v>2.2200000000000002</v>
      </c>
      <c r="F1912" s="3">
        <f>cukier[[#This Row],[cena]]*cukier[[#This Row],[ilosc sprzedanego cukru kg]]</f>
        <v>290.82000000000005</v>
      </c>
      <c r="G1912" s="3"/>
    </row>
    <row r="1913" spans="1:7" x14ac:dyDescent="0.35">
      <c r="A1913" s="1">
        <v>41609</v>
      </c>
      <c r="B1913" s="2" t="s">
        <v>9</v>
      </c>
      <c r="C1913">
        <v>157</v>
      </c>
      <c r="D1913">
        <f>YEAR(cukier[[#This Row],[data]])</f>
        <v>2013</v>
      </c>
      <c r="E1913" s="3">
        <f>VLOOKUP(D1913, cennik__25[#All], 2, 0)</f>
        <v>2.2200000000000002</v>
      </c>
      <c r="F1913" s="3">
        <f>cukier[[#This Row],[cena]]*cukier[[#This Row],[ilosc sprzedanego cukru kg]]</f>
        <v>348.54</v>
      </c>
      <c r="G1913" s="3"/>
    </row>
    <row r="1914" spans="1:7" x14ac:dyDescent="0.35">
      <c r="A1914" s="1">
        <v>41609</v>
      </c>
      <c r="B1914" s="2" t="s">
        <v>16</v>
      </c>
      <c r="C1914">
        <v>284</v>
      </c>
      <c r="D1914">
        <f>YEAR(cukier[[#This Row],[data]])</f>
        <v>2013</v>
      </c>
      <c r="E1914" s="3">
        <f>VLOOKUP(D1914, cennik__25[#All], 2, 0)</f>
        <v>2.2200000000000002</v>
      </c>
      <c r="F1914" s="3">
        <f>cukier[[#This Row],[cena]]*cukier[[#This Row],[ilosc sprzedanego cukru kg]]</f>
        <v>630.48</v>
      </c>
      <c r="G1914" s="3"/>
    </row>
    <row r="1915" spans="1:7" x14ac:dyDescent="0.35">
      <c r="A1915" s="1">
        <v>41610</v>
      </c>
      <c r="B1915" s="2" t="s">
        <v>19</v>
      </c>
      <c r="C1915">
        <v>292</v>
      </c>
      <c r="D1915">
        <f>YEAR(cukier[[#This Row],[data]])</f>
        <v>2013</v>
      </c>
      <c r="E1915" s="3">
        <f>VLOOKUP(D1915, cennik__25[#All], 2, 0)</f>
        <v>2.2200000000000002</v>
      </c>
      <c r="F1915" s="3">
        <f>cukier[[#This Row],[cena]]*cukier[[#This Row],[ilosc sprzedanego cukru kg]]</f>
        <v>648.24</v>
      </c>
      <c r="G1915" s="3"/>
    </row>
    <row r="1916" spans="1:7" x14ac:dyDescent="0.35">
      <c r="A1916" s="1">
        <v>41612</v>
      </c>
      <c r="B1916" s="2" t="s">
        <v>83</v>
      </c>
      <c r="C1916">
        <v>13</v>
      </c>
      <c r="D1916">
        <f>YEAR(cukier[[#This Row],[data]])</f>
        <v>2013</v>
      </c>
      <c r="E1916" s="3">
        <f>VLOOKUP(D1916, cennik__25[#All], 2, 0)</f>
        <v>2.2200000000000002</v>
      </c>
      <c r="F1916" s="3">
        <f>cukier[[#This Row],[cena]]*cukier[[#This Row],[ilosc sprzedanego cukru kg]]</f>
        <v>28.860000000000003</v>
      </c>
      <c r="G1916" s="3"/>
    </row>
    <row r="1917" spans="1:7" x14ac:dyDescent="0.35">
      <c r="A1917" s="1">
        <v>41614</v>
      </c>
      <c r="B1917" s="2" t="s">
        <v>87</v>
      </c>
      <c r="C1917">
        <v>16</v>
      </c>
      <c r="D1917">
        <f>YEAR(cukier[[#This Row],[data]])</f>
        <v>2013</v>
      </c>
      <c r="E1917" s="3">
        <f>VLOOKUP(D1917, cennik__25[#All], 2, 0)</f>
        <v>2.2200000000000002</v>
      </c>
      <c r="F1917" s="3">
        <f>cukier[[#This Row],[cena]]*cukier[[#This Row],[ilosc sprzedanego cukru kg]]</f>
        <v>35.520000000000003</v>
      </c>
      <c r="G1917" s="3"/>
    </row>
    <row r="1918" spans="1:7" x14ac:dyDescent="0.35">
      <c r="A1918" s="1">
        <v>41614</v>
      </c>
      <c r="B1918" s="2" t="s">
        <v>24</v>
      </c>
      <c r="C1918">
        <v>364</v>
      </c>
      <c r="D1918">
        <f>YEAR(cukier[[#This Row],[data]])</f>
        <v>2013</v>
      </c>
      <c r="E1918" s="3">
        <f>VLOOKUP(D1918, cennik__25[#All], 2, 0)</f>
        <v>2.2200000000000002</v>
      </c>
      <c r="F1918" s="3">
        <f>cukier[[#This Row],[cena]]*cukier[[#This Row],[ilosc sprzedanego cukru kg]]</f>
        <v>808.08</v>
      </c>
      <c r="G1918" s="3"/>
    </row>
    <row r="1919" spans="1:7" x14ac:dyDescent="0.35">
      <c r="A1919" s="1">
        <v>41615</v>
      </c>
      <c r="B1919" s="2" t="s">
        <v>46</v>
      </c>
      <c r="C1919">
        <v>16</v>
      </c>
      <c r="D1919">
        <f>YEAR(cukier[[#This Row],[data]])</f>
        <v>2013</v>
      </c>
      <c r="E1919" s="3">
        <f>VLOOKUP(D1919, cennik__25[#All], 2, 0)</f>
        <v>2.2200000000000002</v>
      </c>
      <c r="F1919" s="3">
        <f>cukier[[#This Row],[cena]]*cukier[[#This Row],[ilosc sprzedanego cukru kg]]</f>
        <v>35.520000000000003</v>
      </c>
      <c r="G1919" s="3"/>
    </row>
    <row r="1920" spans="1:7" x14ac:dyDescent="0.35">
      <c r="A1920" s="1">
        <v>41615</v>
      </c>
      <c r="B1920" s="2" t="s">
        <v>51</v>
      </c>
      <c r="C1920">
        <v>3</v>
      </c>
      <c r="D1920">
        <f>YEAR(cukier[[#This Row],[data]])</f>
        <v>2013</v>
      </c>
      <c r="E1920" s="3">
        <f>VLOOKUP(D1920, cennik__25[#All], 2, 0)</f>
        <v>2.2200000000000002</v>
      </c>
      <c r="F1920" s="3">
        <f>cukier[[#This Row],[cena]]*cukier[[#This Row],[ilosc sprzedanego cukru kg]]</f>
        <v>6.66</v>
      </c>
      <c r="G1920" s="3"/>
    </row>
    <row r="1921" spans="1:7" x14ac:dyDescent="0.35">
      <c r="A1921" s="1">
        <v>41616</v>
      </c>
      <c r="B1921" s="2" t="s">
        <v>209</v>
      </c>
      <c r="C1921">
        <v>9</v>
      </c>
      <c r="D1921">
        <f>YEAR(cukier[[#This Row],[data]])</f>
        <v>2013</v>
      </c>
      <c r="E1921" s="3">
        <f>VLOOKUP(D1921, cennik__25[#All], 2, 0)</f>
        <v>2.2200000000000002</v>
      </c>
      <c r="F1921" s="3">
        <f>cukier[[#This Row],[cena]]*cukier[[#This Row],[ilosc sprzedanego cukru kg]]</f>
        <v>19.98</v>
      </c>
      <c r="G1921" s="3"/>
    </row>
    <row r="1922" spans="1:7" x14ac:dyDescent="0.35">
      <c r="A1922" s="1">
        <v>41617</v>
      </c>
      <c r="B1922" s="2" t="s">
        <v>208</v>
      </c>
      <c r="C1922">
        <v>6</v>
      </c>
      <c r="D1922">
        <f>YEAR(cukier[[#This Row],[data]])</f>
        <v>2013</v>
      </c>
      <c r="E1922" s="3">
        <f>VLOOKUP(D1922, cennik__25[#All], 2, 0)</f>
        <v>2.2200000000000002</v>
      </c>
      <c r="F1922" s="3">
        <f>cukier[[#This Row],[cena]]*cukier[[#This Row],[ilosc sprzedanego cukru kg]]</f>
        <v>13.32</v>
      </c>
      <c r="G1922" s="3"/>
    </row>
    <row r="1923" spans="1:7" x14ac:dyDescent="0.35">
      <c r="A1923" s="1">
        <v>41621</v>
      </c>
      <c r="B1923" s="2" t="s">
        <v>73</v>
      </c>
      <c r="C1923">
        <v>117</v>
      </c>
      <c r="D1923">
        <f>YEAR(cukier[[#This Row],[data]])</f>
        <v>2013</v>
      </c>
      <c r="E1923" s="3">
        <f>VLOOKUP(D1923, cennik__25[#All], 2, 0)</f>
        <v>2.2200000000000002</v>
      </c>
      <c r="F1923" s="3">
        <f>cukier[[#This Row],[cena]]*cukier[[#This Row],[ilosc sprzedanego cukru kg]]</f>
        <v>259.74</v>
      </c>
      <c r="G1923" s="3"/>
    </row>
    <row r="1924" spans="1:7" x14ac:dyDescent="0.35">
      <c r="A1924" s="1">
        <v>41622</v>
      </c>
      <c r="B1924" s="2" t="s">
        <v>44</v>
      </c>
      <c r="C1924">
        <v>6</v>
      </c>
      <c r="D1924">
        <f>YEAR(cukier[[#This Row],[data]])</f>
        <v>2013</v>
      </c>
      <c r="E1924" s="3">
        <f>VLOOKUP(D1924, cennik__25[#All], 2, 0)</f>
        <v>2.2200000000000002</v>
      </c>
      <c r="F1924" s="3">
        <f>cukier[[#This Row],[cena]]*cukier[[#This Row],[ilosc sprzedanego cukru kg]]</f>
        <v>13.32</v>
      </c>
      <c r="G1924" s="3"/>
    </row>
    <row r="1925" spans="1:7" x14ac:dyDescent="0.35">
      <c r="A1925" s="1">
        <v>41623</v>
      </c>
      <c r="B1925" s="2" t="s">
        <v>11</v>
      </c>
      <c r="C1925">
        <v>186</v>
      </c>
      <c r="D1925">
        <f>YEAR(cukier[[#This Row],[data]])</f>
        <v>2013</v>
      </c>
      <c r="E1925" s="3">
        <f>VLOOKUP(D1925, cennik__25[#All], 2, 0)</f>
        <v>2.2200000000000002</v>
      </c>
      <c r="F1925" s="3">
        <f>cukier[[#This Row],[cena]]*cukier[[#This Row],[ilosc sprzedanego cukru kg]]</f>
        <v>412.92</v>
      </c>
      <c r="G1925" s="3"/>
    </row>
    <row r="1926" spans="1:7" x14ac:dyDescent="0.35">
      <c r="A1926" s="1">
        <v>41623</v>
      </c>
      <c r="B1926" s="2" t="s">
        <v>44</v>
      </c>
      <c r="C1926">
        <v>16</v>
      </c>
      <c r="D1926">
        <f>YEAR(cukier[[#This Row],[data]])</f>
        <v>2013</v>
      </c>
      <c r="E1926" s="3">
        <f>VLOOKUP(D1926, cennik__25[#All], 2, 0)</f>
        <v>2.2200000000000002</v>
      </c>
      <c r="F1926" s="3">
        <f>cukier[[#This Row],[cena]]*cukier[[#This Row],[ilosc sprzedanego cukru kg]]</f>
        <v>35.520000000000003</v>
      </c>
      <c r="G1926" s="3"/>
    </row>
    <row r="1927" spans="1:7" x14ac:dyDescent="0.35">
      <c r="A1927" s="1">
        <v>41624</v>
      </c>
      <c r="B1927" s="2" t="s">
        <v>8</v>
      </c>
      <c r="C1927">
        <v>100</v>
      </c>
      <c r="D1927">
        <f>YEAR(cukier[[#This Row],[data]])</f>
        <v>2013</v>
      </c>
      <c r="E1927" s="3">
        <f>VLOOKUP(D1927, cennik__25[#All], 2, 0)</f>
        <v>2.2200000000000002</v>
      </c>
      <c r="F1927" s="3">
        <f>cukier[[#This Row],[cena]]*cukier[[#This Row],[ilosc sprzedanego cukru kg]]</f>
        <v>222.00000000000003</v>
      </c>
      <c r="G1927" s="3"/>
    </row>
    <row r="1928" spans="1:7" x14ac:dyDescent="0.35">
      <c r="A1928" s="1">
        <v>41629</v>
      </c>
      <c r="B1928" s="2" t="s">
        <v>3</v>
      </c>
      <c r="C1928">
        <v>20</v>
      </c>
      <c r="D1928">
        <f>YEAR(cukier[[#This Row],[data]])</f>
        <v>2013</v>
      </c>
      <c r="E1928" s="3">
        <f>VLOOKUP(D1928, cennik__25[#All], 2, 0)</f>
        <v>2.2200000000000002</v>
      </c>
      <c r="F1928" s="3">
        <f>cukier[[#This Row],[cena]]*cukier[[#This Row],[ilosc sprzedanego cukru kg]]</f>
        <v>44.400000000000006</v>
      </c>
      <c r="G1928" s="3"/>
    </row>
    <row r="1929" spans="1:7" x14ac:dyDescent="0.35">
      <c r="A1929" s="1">
        <v>41629</v>
      </c>
      <c r="B1929" s="2" t="s">
        <v>37</v>
      </c>
      <c r="C1929">
        <v>192</v>
      </c>
      <c r="D1929">
        <f>YEAR(cukier[[#This Row],[data]])</f>
        <v>2013</v>
      </c>
      <c r="E1929" s="3">
        <f>VLOOKUP(D1929, cennik__25[#All], 2, 0)</f>
        <v>2.2200000000000002</v>
      </c>
      <c r="F1929" s="3">
        <f>cukier[[#This Row],[cena]]*cukier[[#This Row],[ilosc sprzedanego cukru kg]]</f>
        <v>426.24</v>
      </c>
      <c r="G1929" s="3"/>
    </row>
    <row r="1930" spans="1:7" x14ac:dyDescent="0.35">
      <c r="A1930" s="1">
        <v>41630</v>
      </c>
      <c r="B1930" s="2" t="s">
        <v>37</v>
      </c>
      <c r="C1930">
        <v>92</v>
      </c>
      <c r="D1930">
        <f>YEAR(cukier[[#This Row],[data]])</f>
        <v>2013</v>
      </c>
      <c r="E1930" s="3">
        <f>VLOOKUP(D1930, cennik__25[#All], 2, 0)</f>
        <v>2.2200000000000002</v>
      </c>
      <c r="F1930" s="3">
        <f>cukier[[#This Row],[cena]]*cukier[[#This Row],[ilosc sprzedanego cukru kg]]</f>
        <v>204.24</v>
      </c>
      <c r="G1930" s="3"/>
    </row>
    <row r="1931" spans="1:7" x14ac:dyDescent="0.35">
      <c r="A1931" s="1">
        <v>41631</v>
      </c>
      <c r="B1931" s="2" t="s">
        <v>120</v>
      </c>
      <c r="C1931">
        <v>11</v>
      </c>
      <c r="D1931">
        <f>YEAR(cukier[[#This Row],[data]])</f>
        <v>2013</v>
      </c>
      <c r="E1931" s="3">
        <f>VLOOKUP(D1931, cennik__25[#All], 2, 0)</f>
        <v>2.2200000000000002</v>
      </c>
      <c r="F1931" s="3">
        <f>cukier[[#This Row],[cena]]*cukier[[#This Row],[ilosc sprzedanego cukru kg]]</f>
        <v>24.42</v>
      </c>
      <c r="G1931" s="3"/>
    </row>
    <row r="1932" spans="1:7" x14ac:dyDescent="0.35">
      <c r="A1932" s="1">
        <v>41633</v>
      </c>
      <c r="B1932" s="2" t="s">
        <v>239</v>
      </c>
      <c r="C1932">
        <v>10</v>
      </c>
      <c r="D1932">
        <f>YEAR(cukier[[#This Row],[data]])</f>
        <v>2013</v>
      </c>
      <c r="E1932" s="3">
        <f>VLOOKUP(D1932, cennik__25[#All], 2, 0)</f>
        <v>2.2200000000000002</v>
      </c>
      <c r="F1932" s="3">
        <f>cukier[[#This Row],[cena]]*cukier[[#This Row],[ilosc sprzedanego cukru kg]]</f>
        <v>22.200000000000003</v>
      </c>
      <c r="G1932" s="3"/>
    </row>
    <row r="1933" spans="1:7" x14ac:dyDescent="0.35">
      <c r="A1933" s="1">
        <v>41634</v>
      </c>
      <c r="B1933" s="2" t="s">
        <v>73</v>
      </c>
      <c r="C1933">
        <v>180</v>
      </c>
      <c r="D1933">
        <f>YEAR(cukier[[#This Row],[data]])</f>
        <v>2013</v>
      </c>
      <c r="E1933" s="3">
        <f>VLOOKUP(D1933, cennik__25[#All], 2, 0)</f>
        <v>2.2200000000000002</v>
      </c>
      <c r="F1933" s="3">
        <f>cukier[[#This Row],[cena]]*cukier[[#This Row],[ilosc sprzedanego cukru kg]]</f>
        <v>399.6</v>
      </c>
      <c r="G1933" s="3"/>
    </row>
    <row r="1934" spans="1:7" x14ac:dyDescent="0.35">
      <c r="A1934" s="1">
        <v>41637</v>
      </c>
      <c r="B1934" s="2" t="s">
        <v>40</v>
      </c>
      <c r="C1934">
        <v>12</v>
      </c>
      <c r="D1934">
        <f>YEAR(cukier[[#This Row],[data]])</f>
        <v>2013</v>
      </c>
      <c r="E1934" s="3">
        <f>VLOOKUP(D1934, cennik__25[#All], 2, 0)</f>
        <v>2.2200000000000002</v>
      </c>
      <c r="F1934" s="3">
        <f>cukier[[#This Row],[cena]]*cukier[[#This Row],[ilosc sprzedanego cukru kg]]</f>
        <v>26.64</v>
      </c>
      <c r="G1934" s="3"/>
    </row>
    <row r="1935" spans="1:7" x14ac:dyDescent="0.35">
      <c r="A1935" s="1">
        <v>41638</v>
      </c>
      <c r="B1935" s="2" t="s">
        <v>224</v>
      </c>
      <c r="C1935">
        <v>12</v>
      </c>
      <c r="D1935">
        <f>YEAR(cukier[[#This Row],[data]])</f>
        <v>2013</v>
      </c>
      <c r="E1935" s="3">
        <f>VLOOKUP(D1935, cennik__25[#All], 2, 0)</f>
        <v>2.2200000000000002</v>
      </c>
      <c r="F1935" s="3">
        <f>cukier[[#This Row],[cena]]*cukier[[#This Row],[ilosc sprzedanego cukru kg]]</f>
        <v>26.64</v>
      </c>
      <c r="G1935" s="3"/>
    </row>
    <row r="1936" spans="1:7" x14ac:dyDescent="0.35">
      <c r="A1936" s="1">
        <v>41639</v>
      </c>
      <c r="B1936" s="2" t="s">
        <v>99</v>
      </c>
      <c r="C1936">
        <v>8</v>
      </c>
      <c r="D1936">
        <f>YEAR(cukier[[#This Row],[data]])</f>
        <v>2013</v>
      </c>
      <c r="E1936" s="3">
        <f>VLOOKUP(D1936, cennik__25[#All], 2, 0)</f>
        <v>2.2200000000000002</v>
      </c>
      <c r="F1936" s="3">
        <f>cukier[[#This Row],[cena]]*cukier[[#This Row],[ilosc sprzedanego cukru kg]]</f>
        <v>17.760000000000002</v>
      </c>
      <c r="G1936" s="3"/>
    </row>
    <row r="1937" spans="1:7" x14ac:dyDescent="0.35">
      <c r="A1937" s="1">
        <v>41641</v>
      </c>
      <c r="B1937" s="2" t="s">
        <v>14</v>
      </c>
      <c r="C1937">
        <v>56</v>
      </c>
      <c r="D1937">
        <f>YEAR(cukier[[#This Row],[data]])</f>
        <v>2014</v>
      </c>
      <c r="E1937" s="3">
        <f>VLOOKUP(D1937, cennik__25[#All], 2, 0)</f>
        <v>2.23</v>
      </c>
      <c r="F1937" s="3">
        <f>cukier[[#This Row],[cena]]*cukier[[#This Row],[ilosc sprzedanego cukru kg]]</f>
        <v>124.88</v>
      </c>
      <c r="G1937" s="3"/>
    </row>
    <row r="1938" spans="1:7" x14ac:dyDescent="0.35">
      <c r="A1938" s="1">
        <v>41642</v>
      </c>
      <c r="B1938" s="2" t="s">
        <v>84</v>
      </c>
      <c r="C1938">
        <v>18</v>
      </c>
      <c r="D1938">
        <f>YEAR(cukier[[#This Row],[data]])</f>
        <v>2014</v>
      </c>
      <c r="E1938" s="3">
        <f>VLOOKUP(D1938, cennik__25[#All], 2, 0)</f>
        <v>2.23</v>
      </c>
      <c r="F1938" s="3">
        <f>cukier[[#This Row],[cena]]*cukier[[#This Row],[ilosc sprzedanego cukru kg]]</f>
        <v>40.14</v>
      </c>
      <c r="G1938" s="3"/>
    </row>
    <row r="1939" spans="1:7" x14ac:dyDescent="0.35">
      <c r="A1939" s="1">
        <v>41642</v>
      </c>
      <c r="B1939" s="2" t="s">
        <v>16</v>
      </c>
      <c r="C1939">
        <v>164</v>
      </c>
      <c r="D1939">
        <f>YEAR(cukier[[#This Row],[data]])</f>
        <v>2014</v>
      </c>
      <c r="E1939" s="3">
        <f>VLOOKUP(D1939, cennik__25[#All], 2, 0)</f>
        <v>2.23</v>
      </c>
      <c r="F1939" s="3">
        <f>cukier[[#This Row],[cena]]*cukier[[#This Row],[ilosc sprzedanego cukru kg]]</f>
        <v>365.71999999999997</v>
      </c>
      <c r="G1939" s="3"/>
    </row>
    <row r="1940" spans="1:7" x14ac:dyDescent="0.35">
      <c r="A1940" s="1">
        <v>41645</v>
      </c>
      <c r="B1940" s="2" t="s">
        <v>32</v>
      </c>
      <c r="C1940">
        <v>111</v>
      </c>
      <c r="D1940">
        <f>YEAR(cukier[[#This Row],[data]])</f>
        <v>2014</v>
      </c>
      <c r="E1940" s="3">
        <f>VLOOKUP(D1940, cennik__25[#All], 2, 0)</f>
        <v>2.23</v>
      </c>
      <c r="F1940" s="3">
        <f>cukier[[#This Row],[cena]]*cukier[[#This Row],[ilosc sprzedanego cukru kg]]</f>
        <v>247.53</v>
      </c>
      <c r="G1940" s="3"/>
    </row>
    <row r="1941" spans="1:7" x14ac:dyDescent="0.35">
      <c r="A1941" s="1">
        <v>41646</v>
      </c>
      <c r="B1941" s="2" t="s">
        <v>192</v>
      </c>
      <c r="C1941">
        <v>14</v>
      </c>
      <c r="D1941">
        <f>YEAR(cukier[[#This Row],[data]])</f>
        <v>2014</v>
      </c>
      <c r="E1941" s="3">
        <f>VLOOKUP(D1941, cennik__25[#All], 2, 0)</f>
        <v>2.23</v>
      </c>
      <c r="F1941" s="3">
        <f>cukier[[#This Row],[cena]]*cukier[[#This Row],[ilosc sprzedanego cukru kg]]</f>
        <v>31.22</v>
      </c>
      <c r="G1941" s="3"/>
    </row>
    <row r="1942" spans="1:7" x14ac:dyDescent="0.35">
      <c r="A1942" s="1">
        <v>41647</v>
      </c>
      <c r="B1942" s="2" t="s">
        <v>104</v>
      </c>
      <c r="C1942">
        <v>143</v>
      </c>
      <c r="D1942">
        <f>YEAR(cukier[[#This Row],[data]])</f>
        <v>2014</v>
      </c>
      <c r="E1942" s="3">
        <f>VLOOKUP(D1942, cennik__25[#All], 2, 0)</f>
        <v>2.23</v>
      </c>
      <c r="F1942" s="3">
        <f>cukier[[#This Row],[cena]]*cukier[[#This Row],[ilosc sprzedanego cukru kg]]</f>
        <v>318.89</v>
      </c>
      <c r="G1942" s="3"/>
    </row>
    <row r="1943" spans="1:7" x14ac:dyDescent="0.35">
      <c r="A1943" s="1">
        <v>41648</v>
      </c>
      <c r="B1943" s="2" t="s">
        <v>12</v>
      </c>
      <c r="C1943">
        <v>64</v>
      </c>
      <c r="D1943">
        <f>YEAR(cukier[[#This Row],[data]])</f>
        <v>2014</v>
      </c>
      <c r="E1943" s="3">
        <f>VLOOKUP(D1943, cennik__25[#All], 2, 0)</f>
        <v>2.23</v>
      </c>
      <c r="F1943" s="3">
        <f>cukier[[#This Row],[cena]]*cukier[[#This Row],[ilosc sprzedanego cukru kg]]</f>
        <v>142.72</v>
      </c>
      <c r="G1943" s="3"/>
    </row>
    <row r="1944" spans="1:7" x14ac:dyDescent="0.35">
      <c r="A1944" s="1">
        <v>41651</v>
      </c>
      <c r="B1944" s="2" t="s">
        <v>236</v>
      </c>
      <c r="C1944">
        <v>3</v>
      </c>
      <c r="D1944">
        <f>YEAR(cukier[[#This Row],[data]])</f>
        <v>2014</v>
      </c>
      <c r="E1944" s="3">
        <f>VLOOKUP(D1944, cennik__25[#All], 2, 0)</f>
        <v>2.23</v>
      </c>
      <c r="F1944" s="3">
        <f>cukier[[#This Row],[cena]]*cukier[[#This Row],[ilosc sprzedanego cukru kg]]</f>
        <v>6.6899999999999995</v>
      </c>
      <c r="G1944" s="3"/>
    </row>
    <row r="1945" spans="1:7" x14ac:dyDescent="0.35">
      <c r="A1945" s="1">
        <v>41652</v>
      </c>
      <c r="B1945" s="2" t="s">
        <v>47</v>
      </c>
      <c r="C1945">
        <v>152</v>
      </c>
      <c r="D1945">
        <f>YEAR(cukier[[#This Row],[data]])</f>
        <v>2014</v>
      </c>
      <c r="E1945" s="3">
        <f>VLOOKUP(D1945, cennik__25[#All], 2, 0)</f>
        <v>2.23</v>
      </c>
      <c r="F1945" s="3">
        <f>cukier[[#This Row],[cena]]*cukier[[#This Row],[ilosc sprzedanego cukru kg]]</f>
        <v>338.96</v>
      </c>
      <c r="G1945" s="3"/>
    </row>
    <row r="1946" spans="1:7" x14ac:dyDescent="0.35">
      <c r="A1946" s="1">
        <v>41653</v>
      </c>
      <c r="B1946" s="2" t="s">
        <v>12</v>
      </c>
      <c r="C1946">
        <v>152</v>
      </c>
      <c r="D1946">
        <f>YEAR(cukier[[#This Row],[data]])</f>
        <v>2014</v>
      </c>
      <c r="E1946" s="3">
        <f>VLOOKUP(D1946, cennik__25[#All], 2, 0)</f>
        <v>2.23</v>
      </c>
      <c r="F1946" s="3">
        <f>cukier[[#This Row],[cena]]*cukier[[#This Row],[ilosc sprzedanego cukru kg]]</f>
        <v>338.96</v>
      </c>
      <c r="G1946" s="3"/>
    </row>
    <row r="1947" spans="1:7" x14ac:dyDescent="0.35">
      <c r="A1947" s="1">
        <v>41655</v>
      </c>
      <c r="B1947" s="2" t="s">
        <v>223</v>
      </c>
      <c r="C1947">
        <v>15</v>
      </c>
      <c r="D1947">
        <f>YEAR(cukier[[#This Row],[data]])</f>
        <v>2014</v>
      </c>
      <c r="E1947" s="3">
        <f>VLOOKUP(D1947, cennik__25[#All], 2, 0)</f>
        <v>2.23</v>
      </c>
      <c r="F1947" s="3">
        <f>cukier[[#This Row],[cena]]*cukier[[#This Row],[ilosc sprzedanego cukru kg]]</f>
        <v>33.450000000000003</v>
      </c>
      <c r="G1947" s="3"/>
    </row>
    <row r="1948" spans="1:7" x14ac:dyDescent="0.35">
      <c r="A1948" s="1">
        <v>41656</v>
      </c>
      <c r="B1948" s="2" t="s">
        <v>73</v>
      </c>
      <c r="C1948">
        <v>117</v>
      </c>
      <c r="D1948">
        <f>YEAR(cukier[[#This Row],[data]])</f>
        <v>2014</v>
      </c>
      <c r="E1948" s="3">
        <f>VLOOKUP(D1948, cennik__25[#All], 2, 0)</f>
        <v>2.23</v>
      </c>
      <c r="F1948" s="3">
        <f>cukier[[#This Row],[cena]]*cukier[[#This Row],[ilosc sprzedanego cukru kg]]</f>
        <v>260.91000000000003</v>
      </c>
      <c r="G1948" s="3"/>
    </row>
    <row r="1949" spans="1:7" x14ac:dyDescent="0.35">
      <c r="A1949" s="1">
        <v>41656</v>
      </c>
      <c r="B1949" s="2" t="s">
        <v>217</v>
      </c>
      <c r="C1949">
        <v>14</v>
      </c>
      <c r="D1949">
        <f>YEAR(cukier[[#This Row],[data]])</f>
        <v>2014</v>
      </c>
      <c r="E1949" s="3">
        <f>VLOOKUP(D1949, cennik__25[#All], 2, 0)</f>
        <v>2.23</v>
      </c>
      <c r="F1949" s="3">
        <f>cukier[[#This Row],[cena]]*cukier[[#This Row],[ilosc sprzedanego cukru kg]]</f>
        <v>31.22</v>
      </c>
      <c r="G1949" s="3"/>
    </row>
    <row r="1950" spans="1:7" x14ac:dyDescent="0.35">
      <c r="A1950" s="1">
        <v>41656</v>
      </c>
      <c r="B1950" s="2" t="s">
        <v>47</v>
      </c>
      <c r="C1950">
        <v>431</v>
      </c>
      <c r="D1950">
        <f>YEAR(cukier[[#This Row],[data]])</f>
        <v>2014</v>
      </c>
      <c r="E1950" s="3">
        <f>VLOOKUP(D1950, cennik__25[#All], 2, 0)</f>
        <v>2.23</v>
      </c>
      <c r="F1950" s="3">
        <f>cukier[[#This Row],[cena]]*cukier[[#This Row],[ilosc sprzedanego cukru kg]]</f>
        <v>961.13</v>
      </c>
      <c r="G1950" s="3"/>
    </row>
    <row r="1951" spans="1:7" x14ac:dyDescent="0.35">
      <c r="A1951" s="1">
        <v>41658</v>
      </c>
      <c r="B1951" s="2" t="s">
        <v>24</v>
      </c>
      <c r="C1951">
        <v>390</v>
      </c>
      <c r="D1951">
        <f>YEAR(cukier[[#This Row],[data]])</f>
        <v>2014</v>
      </c>
      <c r="E1951" s="3">
        <f>VLOOKUP(D1951, cennik__25[#All], 2, 0)</f>
        <v>2.23</v>
      </c>
      <c r="F1951" s="3">
        <f>cukier[[#This Row],[cena]]*cukier[[#This Row],[ilosc sprzedanego cukru kg]]</f>
        <v>869.7</v>
      </c>
      <c r="G1951" s="3"/>
    </row>
    <row r="1952" spans="1:7" x14ac:dyDescent="0.35">
      <c r="A1952" s="1">
        <v>41663</v>
      </c>
      <c r="B1952" s="2" t="s">
        <v>224</v>
      </c>
      <c r="C1952">
        <v>1</v>
      </c>
      <c r="D1952">
        <f>YEAR(cukier[[#This Row],[data]])</f>
        <v>2014</v>
      </c>
      <c r="E1952" s="3">
        <f>VLOOKUP(D1952, cennik__25[#All], 2, 0)</f>
        <v>2.23</v>
      </c>
      <c r="F1952" s="3">
        <f>cukier[[#This Row],[cena]]*cukier[[#This Row],[ilosc sprzedanego cukru kg]]</f>
        <v>2.23</v>
      </c>
      <c r="G1952" s="3"/>
    </row>
    <row r="1953" spans="1:7" x14ac:dyDescent="0.35">
      <c r="A1953" s="1">
        <v>41666</v>
      </c>
      <c r="B1953" s="2" t="s">
        <v>19</v>
      </c>
      <c r="C1953">
        <v>392</v>
      </c>
      <c r="D1953">
        <f>YEAR(cukier[[#This Row],[data]])</f>
        <v>2014</v>
      </c>
      <c r="E1953" s="3">
        <f>VLOOKUP(D1953, cennik__25[#All], 2, 0)</f>
        <v>2.23</v>
      </c>
      <c r="F1953" s="3">
        <f>cukier[[#This Row],[cena]]*cukier[[#This Row],[ilosc sprzedanego cukru kg]]</f>
        <v>874.16</v>
      </c>
      <c r="G1953" s="3"/>
    </row>
    <row r="1954" spans="1:7" x14ac:dyDescent="0.35">
      <c r="A1954" s="1">
        <v>41668</v>
      </c>
      <c r="B1954" s="2" t="s">
        <v>39</v>
      </c>
      <c r="C1954">
        <v>175</v>
      </c>
      <c r="D1954">
        <f>YEAR(cukier[[#This Row],[data]])</f>
        <v>2014</v>
      </c>
      <c r="E1954" s="3">
        <f>VLOOKUP(D1954, cennik__25[#All], 2, 0)</f>
        <v>2.23</v>
      </c>
      <c r="F1954" s="3">
        <f>cukier[[#This Row],[cena]]*cukier[[#This Row],[ilosc sprzedanego cukru kg]]</f>
        <v>390.25</v>
      </c>
      <c r="G1954" s="3"/>
    </row>
    <row r="1955" spans="1:7" x14ac:dyDescent="0.35">
      <c r="A1955" s="1">
        <v>41668</v>
      </c>
      <c r="B1955" s="2" t="s">
        <v>57</v>
      </c>
      <c r="C1955">
        <v>118</v>
      </c>
      <c r="D1955">
        <f>YEAR(cukier[[#This Row],[data]])</f>
        <v>2014</v>
      </c>
      <c r="E1955" s="3">
        <f>VLOOKUP(D1955, cennik__25[#All], 2, 0)</f>
        <v>2.23</v>
      </c>
      <c r="F1955" s="3">
        <f>cukier[[#This Row],[cena]]*cukier[[#This Row],[ilosc sprzedanego cukru kg]]</f>
        <v>263.14</v>
      </c>
      <c r="G1955" s="3"/>
    </row>
    <row r="1956" spans="1:7" x14ac:dyDescent="0.35">
      <c r="A1956" s="1">
        <v>41672</v>
      </c>
      <c r="B1956" s="2" t="s">
        <v>11</v>
      </c>
      <c r="C1956">
        <v>297</v>
      </c>
      <c r="D1956">
        <f>YEAR(cukier[[#This Row],[data]])</f>
        <v>2014</v>
      </c>
      <c r="E1956" s="3">
        <f>VLOOKUP(D1956, cennik__25[#All], 2, 0)</f>
        <v>2.23</v>
      </c>
      <c r="F1956" s="3">
        <f>cukier[[#This Row],[cena]]*cukier[[#This Row],[ilosc sprzedanego cukru kg]]</f>
        <v>662.31</v>
      </c>
      <c r="G1956" s="3"/>
    </row>
    <row r="1957" spans="1:7" x14ac:dyDescent="0.35">
      <c r="A1957" s="1">
        <v>41676</v>
      </c>
      <c r="B1957" s="2" t="s">
        <v>25</v>
      </c>
      <c r="C1957">
        <v>89</v>
      </c>
      <c r="D1957">
        <f>YEAR(cukier[[#This Row],[data]])</f>
        <v>2014</v>
      </c>
      <c r="E1957" s="3">
        <f>VLOOKUP(D1957, cennik__25[#All], 2, 0)</f>
        <v>2.23</v>
      </c>
      <c r="F1957" s="3">
        <f>cukier[[#This Row],[cena]]*cukier[[#This Row],[ilosc sprzedanego cukru kg]]</f>
        <v>198.47</v>
      </c>
      <c r="G1957" s="3"/>
    </row>
    <row r="1958" spans="1:7" x14ac:dyDescent="0.35">
      <c r="A1958" s="1">
        <v>41676</v>
      </c>
      <c r="B1958" s="2" t="s">
        <v>24</v>
      </c>
      <c r="C1958">
        <v>182</v>
      </c>
      <c r="D1958">
        <f>YEAR(cukier[[#This Row],[data]])</f>
        <v>2014</v>
      </c>
      <c r="E1958" s="3">
        <f>VLOOKUP(D1958, cennik__25[#All], 2, 0)</f>
        <v>2.23</v>
      </c>
      <c r="F1958" s="3">
        <f>cukier[[#This Row],[cena]]*cukier[[#This Row],[ilosc sprzedanego cukru kg]]</f>
        <v>405.86</v>
      </c>
      <c r="G1958" s="3"/>
    </row>
    <row r="1959" spans="1:7" x14ac:dyDescent="0.35">
      <c r="A1959" s="1">
        <v>41677</v>
      </c>
      <c r="B1959" s="2" t="s">
        <v>12</v>
      </c>
      <c r="C1959">
        <v>130</v>
      </c>
      <c r="D1959">
        <f>YEAR(cukier[[#This Row],[data]])</f>
        <v>2014</v>
      </c>
      <c r="E1959" s="3">
        <f>VLOOKUP(D1959, cennik__25[#All], 2, 0)</f>
        <v>2.23</v>
      </c>
      <c r="F1959" s="3">
        <f>cukier[[#This Row],[cena]]*cukier[[#This Row],[ilosc sprzedanego cukru kg]]</f>
        <v>289.89999999999998</v>
      </c>
      <c r="G1959" s="3"/>
    </row>
    <row r="1960" spans="1:7" x14ac:dyDescent="0.35">
      <c r="A1960" s="1">
        <v>41680</v>
      </c>
      <c r="B1960" s="2" t="s">
        <v>28</v>
      </c>
      <c r="C1960">
        <v>187</v>
      </c>
      <c r="D1960">
        <f>YEAR(cukier[[#This Row],[data]])</f>
        <v>2014</v>
      </c>
      <c r="E1960" s="3">
        <f>VLOOKUP(D1960, cennik__25[#All], 2, 0)</f>
        <v>2.23</v>
      </c>
      <c r="F1960" s="3">
        <f>cukier[[#This Row],[cena]]*cukier[[#This Row],[ilosc sprzedanego cukru kg]]</f>
        <v>417.01</v>
      </c>
      <c r="G1960" s="3"/>
    </row>
    <row r="1961" spans="1:7" x14ac:dyDescent="0.35">
      <c r="A1961" s="1">
        <v>41681</v>
      </c>
      <c r="B1961" s="2" t="s">
        <v>52</v>
      </c>
      <c r="C1961">
        <v>166</v>
      </c>
      <c r="D1961">
        <f>YEAR(cukier[[#This Row],[data]])</f>
        <v>2014</v>
      </c>
      <c r="E1961" s="3">
        <f>VLOOKUP(D1961, cennik__25[#All], 2, 0)</f>
        <v>2.23</v>
      </c>
      <c r="F1961" s="3">
        <f>cukier[[#This Row],[cena]]*cukier[[#This Row],[ilosc sprzedanego cukru kg]]</f>
        <v>370.18</v>
      </c>
      <c r="G1961" s="3"/>
    </row>
    <row r="1962" spans="1:7" x14ac:dyDescent="0.35">
      <c r="A1962" s="1">
        <v>41682</v>
      </c>
      <c r="B1962" s="2" t="s">
        <v>25</v>
      </c>
      <c r="C1962">
        <v>58</v>
      </c>
      <c r="D1962">
        <f>YEAR(cukier[[#This Row],[data]])</f>
        <v>2014</v>
      </c>
      <c r="E1962" s="3">
        <f>VLOOKUP(D1962, cennik__25[#All], 2, 0)</f>
        <v>2.23</v>
      </c>
      <c r="F1962" s="3">
        <f>cukier[[#This Row],[cena]]*cukier[[#This Row],[ilosc sprzedanego cukru kg]]</f>
        <v>129.34</v>
      </c>
      <c r="G1962" s="3"/>
    </row>
    <row r="1963" spans="1:7" x14ac:dyDescent="0.35">
      <c r="A1963" s="1">
        <v>41686</v>
      </c>
      <c r="B1963" s="2" t="s">
        <v>27</v>
      </c>
      <c r="C1963">
        <v>187</v>
      </c>
      <c r="D1963">
        <f>YEAR(cukier[[#This Row],[data]])</f>
        <v>2014</v>
      </c>
      <c r="E1963" s="3">
        <f>VLOOKUP(D1963, cennik__25[#All], 2, 0)</f>
        <v>2.23</v>
      </c>
      <c r="F1963" s="3">
        <f>cukier[[#This Row],[cena]]*cukier[[#This Row],[ilosc sprzedanego cukru kg]]</f>
        <v>417.01</v>
      </c>
      <c r="G1963" s="3"/>
    </row>
    <row r="1964" spans="1:7" x14ac:dyDescent="0.35">
      <c r="A1964" s="1">
        <v>41687</v>
      </c>
      <c r="B1964" s="2" t="s">
        <v>25</v>
      </c>
      <c r="C1964">
        <v>58</v>
      </c>
      <c r="D1964">
        <f>YEAR(cukier[[#This Row],[data]])</f>
        <v>2014</v>
      </c>
      <c r="E1964" s="3">
        <f>VLOOKUP(D1964, cennik__25[#All], 2, 0)</f>
        <v>2.23</v>
      </c>
      <c r="F1964" s="3">
        <f>cukier[[#This Row],[cena]]*cukier[[#This Row],[ilosc sprzedanego cukru kg]]</f>
        <v>129.34</v>
      </c>
      <c r="G1964" s="3"/>
    </row>
    <row r="1965" spans="1:7" x14ac:dyDescent="0.35">
      <c r="A1965" s="1">
        <v>41689</v>
      </c>
      <c r="B1965" s="2" t="s">
        <v>62</v>
      </c>
      <c r="C1965">
        <v>19</v>
      </c>
      <c r="D1965">
        <f>YEAR(cukier[[#This Row],[data]])</f>
        <v>2014</v>
      </c>
      <c r="E1965" s="3">
        <f>VLOOKUP(D1965, cennik__25[#All], 2, 0)</f>
        <v>2.23</v>
      </c>
      <c r="F1965" s="3">
        <f>cukier[[#This Row],[cena]]*cukier[[#This Row],[ilosc sprzedanego cukru kg]]</f>
        <v>42.37</v>
      </c>
      <c r="G1965" s="3"/>
    </row>
    <row r="1966" spans="1:7" x14ac:dyDescent="0.35">
      <c r="A1966" s="1">
        <v>41689</v>
      </c>
      <c r="B1966" s="2" t="s">
        <v>11</v>
      </c>
      <c r="C1966">
        <v>388</v>
      </c>
      <c r="D1966">
        <f>YEAR(cukier[[#This Row],[data]])</f>
        <v>2014</v>
      </c>
      <c r="E1966" s="3">
        <f>VLOOKUP(D1966, cennik__25[#All], 2, 0)</f>
        <v>2.23</v>
      </c>
      <c r="F1966" s="3">
        <f>cukier[[#This Row],[cena]]*cukier[[#This Row],[ilosc sprzedanego cukru kg]]</f>
        <v>865.24</v>
      </c>
      <c r="G1966" s="3"/>
    </row>
    <row r="1967" spans="1:7" x14ac:dyDescent="0.35">
      <c r="A1967" s="1">
        <v>41690</v>
      </c>
      <c r="B1967" s="2" t="s">
        <v>107</v>
      </c>
      <c r="C1967">
        <v>20</v>
      </c>
      <c r="D1967">
        <f>YEAR(cukier[[#This Row],[data]])</f>
        <v>2014</v>
      </c>
      <c r="E1967" s="3">
        <f>VLOOKUP(D1967, cennik__25[#All], 2, 0)</f>
        <v>2.23</v>
      </c>
      <c r="F1967" s="3">
        <f>cukier[[#This Row],[cena]]*cukier[[#This Row],[ilosc sprzedanego cukru kg]]</f>
        <v>44.6</v>
      </c>
      <c r="G1967" s="3"/>
    </row>
    <row r="1968" spans="1:7" x14ac:dyDescent="0.35">
      <c r="A1968" s="1">
        <v>41690</v>
      </c>
      <c r="B1968" s="2" t="s">
        <v>8</v>
      </c>
      <c r="C1968">
        <v>185</v>
      </c>
      <c r="D1968">
        <f>YEAR(cukier[[#This Row],[data]])</f>
        <v>2014</v>
      </c>
      <c r="E1968" s="3">
        <f>VLOOKUP(D1968, cennik__25[#All], 2, 0)</f>
        <v>2.23</v>
      </c>
      <c r="F1968" s="3">
        <f>cukier[[#This Row],[cena]]*cukier[[#This Row],[ilosc sprzedanego cukru kg]]</f>
        <v>412.55</v>
      </c>
      <c r="G1968" s="3"/>
    </row>
    <row r="1969" spans="1:7" x14ac:dyDescent="0.35">
      <c r="A1969" s="1">
        <v>41690</v>
      </c>
      <c r="B1969" s="2" t="s">
        <v>68</v>
      </c>
      <c r="C1969">
        <v>191</v>
      </c>
      <c r="D1969">
        <f>YEAR(cukier[[#This Row],[data]])</f>
        <v>2014</v>
      </c>
      <c r="E1969" s="3">
        <f>VLOOKUP(D1969, cennik__25[#All], 2, 0)</f>
        <v>2.23</v>
      </c>
      <c r="F1969" s="3">
        <f>cukier[[#This Row],[cena]]*cukier[[#This Row],[ilosc sprzedanego cukru kg]]</f>
        <v>425.93</v>
      </c>
      <c r="G1969" s="3"/>
    </row>
    <row r="1970" spans="1:7" x14ac:dyDescent="0.35">
      <c r="A1970" s="1">
        <v>41691</v>
      </c>
      <c r="B1970" s="2" t="s">
        <v>89</v>
      </c>
      <c r="C1970">
        <v>1</v>
      </c>
      <c r="D1970">
        <f>YEAR(cukier[[#This Row],[data]])</f>
        <v>2014</v>
      </c>
      <c r="E1970" s="3">
        <f>VLOOKUP(D1970, cennik__25[#All], 2, 0)</f>
        <v>2.23</v>
      </c>
      <c r="F1970" s="3">
        <f>cukier[[#This Row],[cena]]*cukier[[#This Row],[ilosc sprzedanego cukru kg]]</f>
        <v>2.23</v>
      </c>
      <c r="G1970" s="3"/>
    </row>
    <row r="1971" spans="1:7" x14ac:dyDescent="0.35">
      <c r="A1971" s="1">
        <v>41692</v>
      </c>
      <c r="B1971" s="2" t="s">
        <v>73</v>
      </c>
      <c r="C1971">
        <v>90</v>
      </c>
      <c r="D1971">
        <f>YEAR(cukier[[#This Row],[data]])</f>
        <v>2014</v>
      </c>
      <c r="E1971" s="3">
        <f>VLOOKUP(D1971, cennik__25[#All], 2, 0)</f>
        <v>2.23</v>
      </c>
      <c r="F1971" s="3">
        <f>cukier[[#This Row],[cena]]*cukier[[#This Row],[ilosc sprzedanego cukru kg]]</f>
        <v>200.7</v>
      </c>
      <c r="G1971" s="3"/>
    </row>
    <row r="1972" spans="1:7" x14ac:dyDescent="0.35">
      <c r="A1972" s="1">
        <v>41696</v>
      </c>
      <c r="B1972" s="2" t="s">
        <v>11</v>
      </c>
      <c r="C1972">
        <v>234</v>
      </c>
      <c r="D1972">
        <f>YEAR(cukier[[#This Row],[data]])</f>
        <v>2014</v>
      </c>
      <c r="E1972" s="3">
        <f>VLOOKUP(D1972, cennik__25[#All], 2, 0)</f>
        <v>2.23</v>
      </c>
      <c r="F1972" s="3">
        <f>cukier[[#This Row],[cena]]*cukier[[#This Row],[ilosc sprzedanego cukru kg]]</f>
        <v>521.82000000000005</v>
      </c>
      <c r="G1972" s="3"/>
    </row>
    <row r="1973" spans="1:7" x14ac:dyDescent="0.35">
      <c r="A1973" s="1">
        <v>41699</v>
      </c>
      <c r="B1973" s="2" t="s">
        <v>47</v>
      </c>
      <c r="C1973">
        <v>212</v>
      </c>
      <c r="D1973">
        <f>YEAR(cukier[[#This Row],[data]])</f>
        <v>2014</v>
      </c>
      <c r="E1973" s="3">
        <f>VLOOKUP(D1973, cennik__25[#All], 2, 0)</f>
        <v>2.23</v>
      </c>
      <c r="F1973" s="3">
        <f>cukier[[#This Row],[cena]]*cukier[[#This Row],[ilosc sprzedanego cukru kg]]</f>
        <v>472.76</v>
      </c>
      <c r="G1973" s="3"/>
    </row>
    <row r="1974" spans="1:7" x14ac:dyDescent="0.35">
      <c r="A1974" s="1">
        <v>41701</v>
      </c>
      <c r="B1974" s="2" t="s">
        <v>47</v>
      </c>
      <c r="C1974">
        <v>372</v>
      </c>
      <c r="D1974">
        <f>YEAR(cukier[[#This Row],[data]])</f>
        <v>2014</v>
      </c>
      <c r="E1974" s="3">
        <f>VLOOKUP(D1974, cennik__25[#All], 2, 0)</f>
        <v>2.23</v>
      </c>
      <c r="F1974" s="3">
        <f>cukier[[#This Row],[cena]]*cukier[[#This Row],[ilosc sprzedanego cukru kg]]</f>
        <v>829.56</v>
      </c>
      <c r="G1974" s="3"/>
    </row>
    <row r="1975" spans="1:7" x14ac:dyDescent="0.35">
      <c r="A1975" s="1">
        <v>41701</v>
      </c>
      <c r="B1975" s="2" t="s">
        <v>37</v>
      </c>
      <c r="C1975">
        <v>102</v>
      </c>
      <c r="D1975">
        <f>YEAR(cukier[[#This Row],[data]])</f>
        <v>2014</v>
      </c>
      <c r="E1975" s="3">
        <f>VLOOKUP(D1975, cennik__25[#All], 2, 0)</f>
        <v>2.23</v>
      </c>
      <c r="F1975" s="3">
        <f>cukier[[#This Row],[cena]]*cukier[[#This Row],[ilosc sprzedanego cukru kg]]</f>
        <v>227.46</v>
      </c>
      <c r="G1975" s="3"/>
    </row>
    <row r="1976" spans="1:7" x14ac:dyDescent="0.35">
      <c r="A1976" s="1">
        <v>41701</v>
      </c>
      <c r="B1976" s="2" t="s">
        <v>12</v>
      </c>
      <c r="C1976">
        <v>69</v>
      </c>
      <c r="D1976">
        <f>YEAR(cukier[[#This Row],[data]])</f>
        <v>2014</v>
      </c>
      <c r="E1976" s="3">
        <f>VLOOKUP(D1976, cennik__25[#All], 2, 0)</f>
        <v>2.23</v>
      </c>
      <c r="F1976" s="3">
        <f>cukier[[#This Row],[cena]]*cukier[[#This Row],[ilosc sprzedanego cukru kg]]</f>
        <v>153.87</v>
      </c>
      <c r="G1976" s="3"/>
    </row>
    <row r="1977" spans="1:7" x14ac:dyDescent="0.35">
      <c r="A1977" s="1">
        <v>41708</v>
      </c>
      <c r="B1977" s="2" t="s">
        <v>177</v>
      </c>
      <c r="C1977">
        <v>5</v>
      </c>
      <c r="D1977">
        <f>YEAR(cukier[[#This Row],[data]])</f>
        <v>2014</v>
      </c>
      <c r="E1977" s="3">
        <f>VLOOKUP(D1977, cennik__25[#All], 2, 0)</f>
        <v>2.23</v>
      </c>
      <c r="F1977" s="3">
        <f>cukier[[#This Row],[cena]]*cukier[[#This Row],[ilosc sprzedanego cukru kg]]</f>
        <v>11.15</v>
      </c>
      <c r="G1977" s="3"/>
    </row>
    <row r="1978" spans="1:7" x14ac:dyDescent="0.35">
      <c r="A1978" s="1">
        <v>41713</v>
      </c>
      <c r="B1978" s="2" t="s">
        <v>71</v>
      </c>
      <c r="C1978">
        <v>146</v>
      </c>
      <c r="D1978">
        <f>YEAR(cukier[[#This Row],[data]])</f>
        <v>2014</v>
      </c>
      <c r="E1978" s="3">
        <f>VLOOKUP(D1978, cennik__25[#All], 2, 0)</f>
        <v>2.23</v>
      </c>
      <c r="F1978" s="3">
        <f>cukier[[#This Row],[cena]]*cukier[[#This Row],[ilosc sprzedanego cukru kg]]</f>
        <v>325.58</v>
      </c>
      <c r="G1978" s="3"/>
    </row>
    <row r="1979" spans="1:7" x14ac:dyDescent="0.35">
      <c r="A1979" s="1">
        <v>41714</v>
      </c>
      <c r="B1979" s="2" t="s">
        <v>22</v>
      </c>
      <c r="C1979">
        <v>114</v>
      </c>
      <c r="D1979">
        <f>YEAR(cukier[[#This Row],[data]])</f>
        <v>2014</v>
      </c>
      <c r="E1979" s="3">
        <f>VLOOKUP(D1979, cennik__25[#All], 2, 0)</f>
        <v>2.23</v>
      </c>
      <c r="F1979" s="3">
        <f>cukier[[#This Row],[cena]]*cukier[[#This Row],[ilosc sprzedanego cukru kg]]</f>
        <v>254.22</v>
      </c>
      <c r="G1979" s="3"/>
    </row>
    <row r="1980" spans="1:7" x14ac:dyDescent="0.35">
      <c r="A1980" s="1">
        <v>41716</v>
      </c>
      <c r="B1980" s="2" t="s">
        <v>16</v>
      </c>
      <c r="C1980">
        <v>265</v>
      </c>
      <c r="D1980">
        <f>YEAR(cukier[[#This Row],[data]])</f>
        <v>2014</v>
      </c>
      <c r="E1980" s="3">
        <f>VLOOKUP(D1980, cennik__25[#All], 2, 0)</f>
        <v>2.23</v>
      </c>
      <c r="F1980" s="3">
        <f>cukier[[#This Row],[cena]]*cukier[[#This Row],[ilosc sprzedanego cukru kg]]</f>
        <v>590.95000000000005</v>
      </c>
      <c r="G1980" s="3"/>
    </row>
    <row r="1981" spans="1:7" x14ac:dyDescent="0.35">
      <c r="A1981" s="1">
        <v>41716</v>
      </c>
      <c r="B1981" s="2" t="s">
        <v>130</v>
      </c>
      <c r="C1981">
        <v>1</v>
      </c>
      <c r="D1981">
        <f>YEAR(cukier[[#This Row],[data]])</f>
        <v>2014</v>
      </c>
      <c r="E1981" s="3">
        <f>VLOOKUP(D1981, cennik__25[#All], 2, 0)</f>
        <v>2.23</v>
      </c>
      <c r="F1981" s="3">
        <f>cukier[[#This Row],[cena]]*cukier[[#This Row],[ilosc sprzedanego cukru kg]]</f>
        <v>2.23</v>
      </c>
      <c r="G1981" s="3"/>
    </row>
    <row r="1982" spans="1:7" x14ac:dyDescent="0.35">
      <c r="A1982" s="1">
        <v>41719</v>
      </c>
      <c r="B1982" s="2" t="s">
        <v>158</v>
      </c>
      <c r="C1982">
        <v>16</v>
      </c>
      <c r="D1982">
        <f>YEAR(cukier[[#This Row],[data]])</f>
        <v>2014</v>
      </c>
      <c r="E1982" s="3">
        <f>VLOOKUP(D1982, cennik__25[#All], 2, 0)</f>
        <v>2.23</v>
      </c>
      <c r="F1982" s="3">
        <f>cukier[[#This Row],[cena]]*cukier[[#This Row],[ilosc sprzedanego cukru kg]]</f>
        <v>35.68</v>
      </c>
      <c r="G1982" s="3"/>
    </row>
    <row r="1983" spans="1:7" x14ac:dyDescent="0.35">
      <c r="A1983" s="1">
        <v>41721</v>
      </c>
      <c r="B1983" s="2" t="s">
        <v>193</v>
      </c>
      <c r="C1983">
        <v>11</v>
      </c>
      <c r="D1983">
        <f>YEAR(cukier[[#This Row],[data]])</f>
        <v>2014</v>
      </c>
      <c r="E1983" s="3">
        <f>VLOOKUP(D1983, cennik__25[#All], 2, 0)</f>
        <v>2.23</v>
      </c>
      <c r="F1983" s="3">
        <f>cukier[[#This Row],[cena]]*cukier[[#This Row],[ilosc sprzedanego cukru kg]]</f>
        <v>24.53</v>
      </c>
      <c r="G1983" s="3"/>
    </row>
    <row r="1984" spans="1:7" x14ac:dyDescent="0.35">
      <c r="A1984" s="1">
        <v>41721</v>
      </c>
      <c r="B1984" s="2" t="s">
        <v>24</v>
      </c>
      <c r="C1984">
        <v>118</v>
      </c>
      <c r="D1984">
        <f>YEAR(cukier[[#This Row],[data]])</f>
        <v>2014</v>
      </c>
      <c r="E1984" s="3">
        <f>VLOOKUP(D1984, cennik__25[#All], 2, 0)</f>
        <v>2.23</v>
      </c>
      <c r="F1984" s="3">
        <f>cukier[[#This Row],[cena]]*cukier[[#This Row],[ilosc sprzedanego cukru kg]]</f>
        <v>263.14</v>
      </c>
      <c r="G1984" s="3"/>
    </row>
    <row r="1985" spans="1:7" x14ac:dyDescent="0.35">
      <c r="A1985" s="1">
        <v>41728</v>
      </c>
      <c r="B1985" s="2" t="s">
        <v>47</v>
      </c>
      <c r="C1985">
        <v>213</v>
      </c>
      <c r="D1985">
        <f>YEAR(cukier[[#This Row],[data]])</f>
        <v>2014</v>
      </c>
      <c r="E1985" s="3">
        <f>VLOOKUP(D1985, cennik__25[#All], 2, 0)</f>
        <v>2.23</v>
      </c>
      <c r="F1985" s="3">
        <f>cukier[[#This Row],[cena]]*cukier[[#This Row],[ilosc sprzedanego cukru kg]]</f>
        <v>474.99</v>
      </c>
      <c r="G1985" s="3"/>
    </row>
    <row r="1986" spans="1:7" x14ac:dyDescent="0.35">
      <c r="A1986" s="1">
        <v>41732</v>
      </c>
      <c r="B1986" s="2" t="s">
        <v>11</v>
      </c>
      <c r="C1986">
        <v>146</v>
      </c>
      <c r="D1986">
        <f>YEAR(cukier[[#This Row],[data]])</f>
        <v>2014</v>
      </c>
      <c r="E1986" s="3">
        <f>VLOOKUP(D1986, cennik__25[#All], 2, 0)</f>
        <v>2.23</v>
      </c>
      <c r="F1986" s="3">
        <f>cukier[[#This Row],[cena]]*cukier[[#This Row],[ilosc sprzedanego cukru kg]]</f>
        <v>325.58</v>
      </c>
      <c r="G1986" s="3"/>
    </row>
    <row r="1987" spans="1:7" x14ac:dyDescent="0.35">
      <c r="A1987" s="1">
        <v>41734</v>
      </c>
      <c r="B1987" s="2" t="s">
        <v>126</v>
      </c>
      <c r="C1987">
        <v>6</v>
      </c>
      <c r="D1987">
        <f>YEAR(cukier[[#This Row],[data]])</f>
        <v>2014</v>
      </c>
      <c r="E1987" s="3">
        <f>VLOOKUP(D1987, cennik__25[#All], 2, 0)</f>
        <v>2.23</v>
      </c>
      <c r="F1987" s="3">
        <f>cukier[[#This Row],[cena]]*cukier[[#This Row],[ilosc sprzedanego cukru kg]]</f>
        <v>13.379999999999999</v>
      </c>
      <c r="G1987" s="3"/>
    </row>
    <row r="1988" spans="1:7" x14ac:dyDescent="0.35">
      <c r="A1988" s="1">
        <v>41736</v>
      </c>
      <c r="B1988" s="2" t="s">
        <v>47</v>
      </c>
      <c r="C1988">
        <v>392</v>
      </c>
      <c r="D1988">
        <f>YEAR(cukier[[#This Row],[data]])</f>
        <v>2014</v>
      </c>
      <c r="E1988" s="3">
        <f>VLOOKUP(D1988, cennik__25[#All], 2, 0)</f>
        <v>2.23</v>
      </c>
      <c r="F1988" s="3">
        <f>cukier[[#This Row],[cena]]*cukier[[#This Row],[ilosc sprzedanego cukru kg]]</f>
        <v>874.16</v>
      </c>
      <c r="G1988" s="3"/>
    </row>
    <row r="1989" spans="1:7" x14ac:dyDescent="0.35">
      <c r="A1989" s="1">
        <v>41736</v>
      </c>
      <c r="B1989" s="2" t="s">
        <v>104</v>
      </c>
      <c r="C1989">
        <v>422</v>
      </c>
      <c r="D1989">
        <f>YEAR(cukier[[#This Row],[data]])</f>
        <v>2014</v>
      </c>
      <c r="E1989" s="3">
        <f>VLOOKUP(D1989, cennik__25[#All], 2, 0)</f>
        <v>2.23</v>
      </c>
      <c r="F1989" s="3">
        <f>cukier[[#This Row],[cena]]*cukier[[#This Row],[ilosc sprzedanego cukru kg]]</f>
        <v>941.06</v>
      </c>
      <c r="G1989" s="3"/>
    </row>
    <row r="1990" spans="1:7" x14ac:dyDescent="0.35">
      <c r="A1990" s="1">
        <v>41740</v>
      </c>
      <c r="B1990" s="2" t="s">
        <v>24</v>
      </c>
      <c r="C1990">
        <v>474</v>
      </c>
      <c r="D1990">
        <f>YEAR(cukier[[#This Row],[data]])</f>
        <v>2014</v>
      </c>
      <c r="E1990" s="3">
        <f>VLOOKUP(D1990, cennik__25[#All], 2, 0)</f>
        <v>2.23</v>
      </c>
      <c r="F1990" s="3">
        <f>cukier[[#This Row],[cena]]*cukier[[#This Row],[ilosc sprzedanego cukru kg]]</f>
        <v>1057.02</v>
      </c>
      <c r="G1990" s="3"/>
    </row>
    <row r="1991" spans="1:7" x14ac:dyDescent="0.35">
      <c r="A1991" s="1">
        <v>41741</v>
      </c>
      <c r="B1991" s="2" t="s">
        <v>57</v>
      </c>
      <c r="C1991">
        <v>166</v>
      </c>
      <c r="D1991">
        <f>YEAR(cukier[[#This Row],[data]])</f>
        <v>2014</v>
      </c>
      <c r="E1991" s="3">
        <f>VLOOKUP(D1991, cennik__25[#All], 2, 0)</f>
        <v>2.23</v>
      </c>
      <c r="F1991" s="3">
        <f>cukier[[#This Row],[cena]]*cukier[[#This Row],[ilosc sprzedanego cukru kg]]</f>
        <v>370.18</v>
      </c>
      <c r="G1991" s="3"/>
    </row>
    <row r="1992" spans="1:7" x14ac:dyDescent="0.35">
      <c r="A1992" s="1">
        <v>41743</v>
      </c>
      <c r="B1992" s="2" t="s">
        <v>57</v>
      </c>
      <c r="C1992">
        <v>121</v>
      </c>
      <c r="D1992">
        <f>YEAR(cukier[[#This Row],[data]])</f>
        <v>2014</v>
      </c>
      <c r="E1992" s="3">
        <f>VLOOKUP(D1992, cennik__25[#All], 2, 0)</f>
        <v>2.23</v>
      </c>
      <c r="F1992" s="3">
        <f>cukier[[#This Row],[cena]]*cukier[[#This Row],[ilosc sprzedanego cukru kg]]</f>
        <v>269.83</v>
      </c>
      <c r="G1992" s="3"/>
    </row>
    <row r="1993" spans="1:7" x14ac:dyDescent="0.35">
      <c r="A1993" s="1">
        <v>41744</v>
      </c>
      <c r="B1993" s="2" t="s">
        <v>19</v>
      </c>
      <c r="C1993">
        <v>406</v>
      </c>
      <c r="D1993">
        <f>YEAR(cukier[[#This Row],[data]])</f>
        <v>2014</v>
      </c>
      <c r="E1993" s="3">
        <f>VLOOKUP(D1993, cennik__25[#All], 2, 0)</f>
        <v>2.23</v>
      </c>
      <c r="F1993" s="3">
        <f>cukier[[#This Row],[cena]]*cukier[[#This Row],[ilosc sprzedanego cukru kg]]</f>
        <v>905.38</v>
      </c>
      <c r="G1993" s="3"/>
    </row>
    <row r="1994" spans="1:7" x14ac:dyDescent="0.35">
      <c r="A1994" s="1">
        <v>41746</v>
      </c>
      <c r="B1994" s="2" t="s">
        <v>28</v>
      </c>
      <c r="C1994">
        <v>41</v>
      </c>
      <c r="D1994">
        <f>YEAR(cukier[[#This Row],[data]])</f>
        <v>2014</v>
      </c>
      <c r="E1994" s="3">
        <f>VLOOKUP(D1994, cennik__25[#All], 2, 0)</f>
        <v>2.23</v>
      </c>
      <c r="F1994" s="3">
        <f>cukier[[#This Row],[cena]]*cukier[[#This Row],[ilosc sprzedanego cukru kg]]</f>
        <v>91.429999999999993</v>
      </c>
      <c r="G1994" s="3"/>
    </row>
    <row r="1995" spans="1:7" x14ac:dyDescent="0.35">
      <c r="A1995" s="1">
        <v>41750</v>
      </c>
      <c r="B1995" s="2" t="s">
        <v>52</v>
      </c>
      <c r="C1995">
        <v>254</v>
      </c>
      <c r="D1995">
        <f>YEAR(cukier[[#This Row],[data]])</f>
        <v>2014</v>
      </c>
      <c r="E1995" s="3">
        <f>VLOOKUP(D1995, cennik__25[#All], 2, 0)</f>
        <v>2.23</v>
      </c>
      <c r="F1995" s="3">
        <f>cukier[[#This Row],[cena]]*cukier[[#This Row],[ilosc sprzedanego cukru kg]]</f>
        <v>566.41999999999996</v>
      </c>
      <c r="G1995" s="3"/>
    </row>
    <row r="1996" spans="1:7" x14ac:dyDescent="0.35">
      <c r="A1996" s="1">
        <v>41750</v>
      </c>
      <c r="B1996" s="2" t="s">
        <v>11</v>
      </c>
      <c r="C1996">
        <v>246</v>
      </c>
      <c r="D1996">
        <f>YEAR(cukier[[#This Row],[data]])</f>
        <v>2014</v>
      </c>
      <c r="E1996" s="3">
        <f>VLOOKUP(D1996, cennik__25[#All], 2, 0)</f>
        <v>2.23</v>
      </c>
      <c r="F1996" s="3">
        <f>cukier[[#This Row],[cena]]*cukier[[#This Row],[ilosc sprzedanego cukru kg]]</f>
        <v>548.58000000000004</v>
      </c>
      <c r="G1996" s="3"/>
    </row>
    <row r="1997" spans="1:7" x14ac:dyDescent="0.35">
      <c r="A1997" s="1">
        <v>41755</v>
      </c>
      <c r="B1997" s="2" t="s">
        <v>21</v>
      </c>
      <c r="C1997">
        <v>148</v>
      </c>
      <c r="D1997">
        <f>YEAR(cukier[[#This Row],[data]])</f>
        <v>2014</v>
      </c>
      <c r="E1997" s="3">
        <f>VLOOKUP(D1997, cennik__25[#All], 2, 0)</f>
        <v>2.23</v>
      </c>
      <c r="F1997" s="3">
        <f>cukier[[#This Row],[cena]]*cukier[[#This Row],[ilosc sprzedanego cukru kg]]</f>
        <v>330.04</v>
      </c>
      <c r="G1997" s="3"/>
    </row>
    <row r="1998" spans="1:7" x14ac:dyDescent="0.35">
      <c r="A1998" s="1">
        <v>41755</v>
      </c>
      <c r="B1998" s="2" t="s">
        <v>7</v>
      </c>
      <c r="C1998">
        <v>365</v>
      </c>
      <c r="D1998">
        <f>YEAR(cukier[[#This Row],[data]])</f>
        <v>2014</v>
      </c>
      <c r="E1998" s="3">
        <f>VLOOKUP(D1998, cennik__25[#All], 2, 0)</f>
        <v>2.23</v>
      </c>
      <c r="F1998" s="3">
        <f>cukier[[#This Row],[cena]]*cukier[[#This Row],[ilosc sprzedanego cukru kg]]</f>
        <v>813.95</v>
      </c>
      <c r="G1998" s="3"/>
    </row>
    <row r="1999" spans="1:7" x14ac:dyDescent="0.35">
      <c r="A1999" s="1">
        <v>41756</v>
      </c>
      <c r="B1999" s="2" t="s">
        <v>22</v>
      </c>
      <c r="C1999">
        <v>20</v>
      </c>
      <c r="D1999">
        <f>YEAR(cukier[[#This Row],[data]])</f>
        <v>2014</v>
      </c>
      <c r="E1999" s="3">
        <f>VLOOKUP(D1999, cennik__25[#All], 2, 0)</f>
        <v>2.23</v>
      </c>
      <c r="F1999" s="3">
        <f>cukier[[#This Row],[cena]]*cukier[[#This Row],[ilosc sprzedanego cukru kg]]</f>
        <v>44.6</v>
      </c>
      <c r="G1999" s="3"/>
    </row>
    <row r="2000" spans="1:7" x14ac:dyDescent="0.35">
      <c r="A2000" s="1">
        <v>41761</v>
      </c>
      <c r="B2000" s="2" t="s">
        <v>139</v>
      </c>
      <c r="C2000">
        <v>4</v>
      </c>
      <c r="D2000">
        <f>YEAR(cukier[[#This Row],[data]])</f>
        <v>2014</v>
      </c>
      <c r="E2000" s="3">
        <f>VLOOKUP(D2000, cennik__25[#All], 2, 0)</f>
        <v>2.23</v>
      </c>
      <c r="F2000" s="3">
        <f>cukier[[#This Row],[cena]]*cukier[[#This Row],[ilosc sprzedanego cukru kg]]</f>
        <v>8.92</v>
      </c>
      <c r="G2000" s="3"/>
    </row>
    <row r="2001" spans="1:7" x14ac:dyDescent="0.35">
      <c r="A2001" s="1">
        <v>41764</v>
      </c>
      <c r="B2001" s="2" t="s">
        <v>47</v>
      </c>
      <c r="C2001">
        <v>215</v>
      </c>
      <c r="D2001">
        <f>YEAR(cukier[[#This Row],[data]])</f>
        <v>2014</v>
      </c>
      <c r="E2001" s="3">
        <f>VLOOKUP(D2001, cennik__25[#All], 2, 0)</f>
        <v>2.23</v>
      </c>
      <c r="F2001" s="3">
        <f>cukier[[#This Row],[cena]]*cukier[[#This Row],[ilosc sprzedanego cukru kg]]</f>
        <v>479.45</v>
      </c>
      <c r="G2001" s="3"/>
    </row>
    <row r="2002" spans="1:7" x14ac:dyDescent="0.35">
      <c r="A2002" s="1">
        <v>41766</v>
      </c>
      <c r="B2002" s="2" t="s">
        <v>14</v>
      </c>
      <c r="C2002">
        <v>138</v>
      </c>
      <c r="D2002">
        <f>YEAR(cukier[[#This Row],[data]])</f>
        <v>2014</v>
      </c>
      <c r="E2002" s="3">
        <f>VLOOKUP(D2002, cennik__25[#All], 2, 0)</f>
        <v>2.23</v>
      </c>
      <c r="F2002" s="3">
        <f>cukier[[#This Row],[cena]]*cukier[[#This Row],[ilosc sprzedanego cukru kg]]</f>
        <v>307.74</v>
      </c>
      <c r="G2002" s="3"/>
    </row>
    <row r="2003" spans="1:7" x14ac:dyDescent="0.35">
      <c r="A2003" s="1">
        <v>41766</v>
      </c>
      <c r="B2003" s="2" t="s">
        <v>9</v>
      </c>
      <c r="C2003">
        <v>496</v>
      </c>
      <c r="D2003">
        <f>YEAR(cukier[[#This Row],[data]])</f>
        <v>2014</v>
      </c>
      <c r="E2003" s="3">
        <f>VLOOKUP(D2003, cennik__25[#All], 2, 0)</f>
        <v>2.23</v>
      </c>
      <c r="F2003" s="3">
        <f>cukier[[#This Row],[cena]]*cukier[[#This Row],[ilosc sprzedanego cukru kg]]</f>
        <v>1106.08</v>
      </c>
      <c r="G2003" s="3"/>
    </row>
    <row r="2004" spans="1:7" x14ac:dyDescent="0.35">
      <c r="A2004" s="1">
        <v>41767</v>
      </c>
      <c r="B2004" s="2" t="s">
        <v>39</v>
      </c>
      <c r="C2004">
        <v>155</v>
      </c>
      <c r="D2004">
        <f>YEAR(cukier[[#This Row],[data]])</f>
        <v>2014</v>
      </c>
      <c r="E2004" s="3">
        <f>VLOOKUP(D2004, cennik__25[#All], 2, 0)</f>
        <v>2.23</v>
      </c>
      <c r="F2004" s="3">
        <f>cukier[[#This Row],[cena]]*cukier[[#This Row],[ilosc sprzedanego cukru kg]]</f>
        <v>345.65</v>
      </c>
      <c r="G2004" s="3"/>
    </row>
    <row r="2005" spans="1:7" x14ac:dyDescent="0.35">
      <c r="A2005" s="1">
        <v>41770</v>
      </c>
      <c r="B2005" s="2" t="s">
        <v>26</v>
      </c>
      <c r="C2005">
        <v>386</v>
      </c>
      <c r="D2005">
        <f>YEAR(cukier[[#This Row],[data]])</f>
        <v>2014</v>
      </c>
      <c r="E2005" s="3">
        <f>VLOOKUP(D2005, cennik__25[#All], 2, 0)</f>
        <v>2.23</v>
      </c>
      <c r="F2005" s="3">
        <f>cukier[[#This Row],[cena]]*cukier[[#This Row],[ilosc sprzedanego cukru kg]]</f>
        <v>860.78</v>
      </c>
      <c r="G2005" s="3"/>
    </row>
    <row r="2006" spans="1:7" x14ac:dyDescent="0.35">
      <c r="A2006" s="1">
        <v>41773</v>
      </c>
      <c r="B2006" s="2" t="s">
        <v>73</v>
      </c>
      <c r="C2006">
        <v>124</v>
      </c>
      <c r="D2006">
        <f>YEAR(cukier[[#This Row],[data]])</f>
        <v>2014</v>
      </c>
      <c r="E2006" s="3">
        <f>VLOOKUP(D2006, cennik__25[#All], 2, 0)</f>
        <v>2.23</v>
      </c>
      <c r="F2006" s="3">
        <f>cukier[[#This Row],[cena]]*cukier[[#This Row],[ilosc sprzedanego cukru kg]]</f>
        <v>276.52</v>
      </c>
      <c r="G2006" s="3"/>
    </row>
    <row r="2007" spans="1:7" x14ac:dyDescent="0.35">
      <c r="A2007" s="1">
        <v>41774</v>
      </c>
      <c r="B2007" s="2" t="s">
        <v>16</v>
      </c>
      <c r="C2007">
        <v>173</v>
      </c>
      <c r="D2007">
        <f>YEAR(cukier[[#This Row],[data]])</f>
        <v>2014</v>
      </c>
      <c r="E2007" s="3">
        <f>VLOOKUP(D2007, cennik__25[#All], 2, 0)</f>
        <v>2.23</v>
      </c>
      <c r="F2007" s="3">
        <f>cukier[[#This Row],[cena]]*cukier[[#This Row],[ilosc sprzedanego cukru kg]]</f>
        <v>385.79</v>
      </c>
      <c r="G2007" s="3"/>
    </row>
    <row r="2008" spans="1:7" x14ac:dyDescent="0.35">
      <c r="A2008" s="1">
        <v>41776</v>
      </c>
      <c r="B2008" s="2" t="s">
        <v>37</v>
      </c>
      <c r="C2008">
        <v>161</v>
      </c>
      <c r="D2008">
        <f>YEAR(cukier[[#This Row],[data]])</f>
        <v>2014</v>
      </c>
      <c r="E2008" s="3">
        <f>VLOOKUP(D2008, cennik__25[#All], 2, 0)</f>
        <v>2.23</v>
      </c>
      <c r="F2008" s="3">
        <f>cukier[[#This Row],[cena]]*cukier[[#This Row],[ilosc sprzedanego cukru kg]]</f>
        <v>359.03</v>
      </c>
      <c r="G2008" s="3"/>
    </row>
    <row r="2009" spans="1:7" x14ac:dyDescent="0.35">
      <c r="A2009" s="1">
        <v>41778</v>
      </c>
      <c r="B2009" s="2" t="s">
        <v>71</v>
      </c>
      <c r="C2009">
        <v>147</v>
      </c>
      <c r="D2009">
        <f>YEAR(cukier[[#This Row],[data]])</f>
        <v>2014</v>
      </c>
      <c r="E2009" s="3">
        <f>VLOOKUP(D2009, cennik__25[#All], 2, 0)</f>
        <v>2.23</v>
      </c>
      <c r="F2009" s="3">
        <f>cukier[[#This Row],[cena]]*cukier[[#This Row],[ilosc sprzedanego cukru kg]]</f>
        <v>327.81</v>
      </c>
      <c r="G2009" s="3"/>
    </row>
    <row r="2010" spans="1:7" x14ac:dyDescent="0.35">
      <c r="A2010" s="1">
        <v>41784</v>
      </c>
      <c r="B2010" s="2" t="s">
        <v>24</v>
      </c>
      <c r="C2010">
        <v>401</v>
      </c>
      <c r="D2010">
        <f>YEAR(cukier[[#This Row],[data]])</f>
        <v>2014</v>
      </c>
      <c r="E2010" s="3">
        <f>VLOOKUP(D2010, cennik__25[#All], 2, 0)</f>
        <v>2.23</v>
      </c>
      <c r="F2010" s="3">
        <f>cukier[[#This Row],[cena]]*cukier[[#This Row],[ilosc sprzedanego cukru kg]]</f>
        <v>894.23</v>
      </c>
      <c r="G2010" s="3"/>
    </row>
    <row r="2011" spans="1:7" x14ac:dyDescent="0.35">
      <c r="A2011" s="1">
        <v>41784</v>
      </c>
      <c r="B2011" s="2" t="s">
        <v>52</v>
      </c>
      <c r="C2011">
        <v>101</v>
      </c>
      <c r="D2011">
        <f>YEAR(cukier[[#This Row],[data]])</f>
        <v>2014</v>
      </c>
      <c r="E2011" s="3">
        <f>VLOOKUP(D2011, cennik__25[#All], 2, 0)</f>
        <v>2.23</v>
      </c>
      <c r="F2011" s="3">
        <f>cukier[[#This Row],[cena]]*cukier[[#This Row],[ilosc sprzedanego cukru kg]]</f>
        <v>225.23</v>
      </c>
      <c r="G2011" s="3"/>
    </row>
    <row r="2012" spans="1:7" x14ac:dyDescent="0.35">
      <c r="A2012" s="1">
        <v>41785</v>
      </c>
      <c r="B2012" s="2" t="s">
        <v>24</v>
      </c>
      <c r="C2012">
        <v>169</v>
      </c>
      <c r="D2012">
        <f>YEAR(cukier[[#This Row],[data]])</f>
        <v>2014</v>
      </c>
      <c r="E2012" s="3">
        <f>VLOOKUP(D2012, cennik__25[#All], 2, 0)</f>
        <v>2.23</v>
      </c>
      <c r="F2012" s="3">
        <f>cukier[[#This Row],[cena]]*cukier[[#This Row],[ilosc sprzedanego cukru kg]]</f>
        <v>376.87</v>
      </c>
      <c r="G2012" s="3"/>
    </row>
    <row r="2013" spans="1:7" x14ac:dyDescent="0.35">
      <c r="A2013" s="1">
        <v>41786</v>
      </c>
      <c r="B2013" s="2" t="s">
        <v>16</v>
      </c>
      <c r="C2013">
        <v>324</v>
      </c>
      <c r="D2013">
        <f>YEAR(cukier[[#This Row],[data]])</f>
        <v>2014</v>
      </c>
      <c r="E2013" s="3">
        <f>VLOOKUP(D2013, cennik__25[#All], 2, 0)</f>
        <v>2.23</v>
      </c>
      <c r="F2013" s="3">
        <f>cukier[[#This Row],[cena]]*cukier[[#This Row],[ilosc sprzedanego cukru kg]]</f>
        <v>722.52</v>
      </c>
      <c r="G2013" s="3"/>
    </row>
    <row r="2014" spans="1:7" x14ac:dyDescent="0.35">
      <c r="A2014" s="1">
        <v>41787</v>
      </c>
      <c r="B2014" s="2" t="s">
        <v>221</v>
      </c>
      <c r="C2014">
        <v>16</v>
      </c>
      <c r="D2014">
        <f>YEAR(cukier[[#This Row],[data]])</f>
        <v>2014</v>
      </c>
      <c r="E2014" s="3">
        <f>VLOOKUP(D2014, cennik__25[#All], 2, 0)</f>
        <v>2.23</v>
      </c>
      <c r="F2014" s="3">
        <f>cukier[[#This Row],[cena]]*cukier[[#This Row],[ilosc sprzedanego cukru kg]]</f>
        <v>35.68</v>
      </c>
      <c r="G2014" s="3"/>
    </row>
    <row r="2015" spans="1:7" x14ac:dyDescent="0.35">
      <c r="A2015" s="1">
        <v>41788</v>
      </c>
      <c r="B2015" s="2" t="s">
        <v>73</v>
      </c>
      <c r="C2015">
        <v>194</v>
      </c>
      <c r="D2015">
        <f>YEAR(cukier[[#This Row],[data]])</f>
        <v>2014</v>
      </c>
      <c r="E2015" s="3">
        <f>VLOOKUP(D2015, cennik__25[#All], 2, 0)</f>
        <v>2.23</v>
      </c>
      <c r="F2015" s="3">
        <f>cukier[[#This Row],[cena]]*cukier[[#This Row],[ilosc sprzedanego cukru kg]]</f>
        <v>432.62</v>
      </c>
      <c r="G2015" s="3"/>
    </row>
    <row r="2016" spans="1:7" x14ac:dyDescent="0.35">
      <c r="A2016" s="1">
        <v>41789</v>
      </c>
      <c r="B2016" s="2" t="s">
        <v>104</v>
      </c>
      <c r="C2016">
        <v>197</v>
      </c>
      <c r="D2016">
        <f>YEAR(cukier[[#This Row],[data]])</f>
        <v>2014</v>
      </c>
      <c r="E2016" s="3">
        <f>VLOOKUP(D2016, cennik__25[#All], 2, 0)</f>
        <v>2.23</v>
      </c>
      <c r="F2016" s="3">
        <f>cukier[[#This Row],[cena]]*cukier[[#This Row],[ilosc sprzedanego cukru kg]]</f>
        <v>439.31</v>
      </c>
      <c r="G2016" s="3"/>
    </row>
    <row r="2017" spans="1:7" x14ac:dyDescent="0.35">
      <c r="A2017" s="1">
        <v>41789</v>
      </c>
      <c r="B2017" s="2" t="s">
        <v>25</v>
      </c>
      <c r="C2017">
        <v>23</v>
      </c>
      <c r="D2017">
        <f>YEAR(cukier[[#This Row],[data]])</f>
        <v>2014</v>
      </c>
      <c r="E2017" s="3">
        <f>VLOOKUP(D2017, cennik__25[#All], 2, 0)</f>
        <v>2.23</v>
      </c>
      <c r="F2017" s="3">
        <f>cukier[[#This Row],[cena]]*cukier[[#This Row],[ilosc sprzedanego cukru kg]]</f>
        <v>51.29</v>
      </c>
      <c r="G2017" s="3"/>
    </row>
    <row r="2018" spans="1:7" x14ac:dyDescent="0.35">
      <c r="A2018" s="1">
        <v>41790</v>
      </c>
      <c r="B2018" s="2" t="s">
        <v>14</v>
      </c>
      <c r="C2018">
        <v>138</v>
      </c>
      <c r="D2018">
        <f>YEAR(cukier[[#This Row],[data]])</f>
        <v>2014</v>
      </c>
      <c r="E2018" s="3">
        <f>VLOOKUP(D2018, cennik__25[#All], 2, 0)</f>
        <v>2.23</v>
      </c>
      <c r="F2018" s="3">
        <f>cukier[[#This Row],[cena]]*cukier[[#This Row],[ilosc sprzedanego cukru kg]]</f>
        <v>307.74</v>
      </c>
      <c r="G2018" s="3"/>
    </row>
    <row r="2019" spans="1:7" x14ac:dyDescent="0.35">
      <c r="A2019" s="1">
        <v>41791</v>
      </c>
      <c r="B2019" s="2" t="s">
        <v>63</v>
      </c>
      <c r="C2019">
        <v>121</v>
      </c>
      <c r="D2019">
        <f>YEAR(cukier[[#This Row],[data]])</f>
        <v>2014</v>
      </c>
      <c r="E2019" s="3">
        <f>VLOOKUP(D2019, cennik__25[#All], 2, 0)</f>
        <v>2.23</v>
      </c>
      <c r="F2019" s="3">
        <f>cukier[[#This Row],[cena]]*cukier[[#This Row],[ilosc sprzedanego cukru kg]]</f>
        <v>269.83</v>
      </c>
      <c r="G2019" s="3"/>
    </row>
    <row r="2020" spans="1:7" x14ac:dyDescent="0.35">
      <c r="A2020" s="1">
        <v>41793</v>
      </c>
      <c r="B2020" s="2" t="s">
        <v>206</v>
      </c>
      <c r="C2020">
        <v>10</v>
      </c>
      <c r="D2020">
        <f>YEAR(cukier[[#This Row],[data]])</f>
        <v>2014</v>
      </c>
      <c r="E2020" s="3">
        <f>VLOOKUP(D2020, cennik__25[#All], 2, 0)</f>
        <v>2.23</v>
      </c>
      <c r="F2020" s="3">
        <f>cukier[[#This Row],[cena]]*cukier[[#This Row],[ilosc sprzedanego cukru kg]]</f>
        <v>22.3</v>
      </c>
      <c r="G2020" s="3"/>
    </row>
    <row r="2021" spans="1:7" x14ac:dyDescent="0.35">
      <c r="A2021" s="1">
        <v>41795</v>
      </c>
      <c r="B2021" s="2" t="s">
        <v>132</v>
      </c>
      <c r="C2021">
        <v>9</v>
      </c>
      <c r="D2021">
        <f>YEAR(cukier[[#This Row],[data]])</f>
        <v>2014</v>
      </c>
      <c r="E2021" s="3">
        <f>VLOOKUP(D2021, cennik__25[#All], 2, 0)</f>
        <v>2.23</v>
      </c>
      <c r="F2021" s="3">
        <f>cukier[[#This Row],[cena]]*cukier[[#This Row],[ilosc sprzedanego cukru kg]]</f>
        <v>20.07</v>
      </c>
      <c r="G2021" s="3"/>
    </row>
    <row r="2022" spans="1:7" x14ac:dyDescent="0.35">
      <c r="A2022" s="1">
        <v>41798</v>
      </c>
      <c r="B2022" s="2" t="s">
        <v>54</v>
      </c>
      <c r="C2022">
        <v>35</v>
      </c>
      <c r="D2022">
        <f>YEAR(cukier[[#This Row],[data]])</f>
        <v>2014</v>
      </c>
      <c r="E2022" s="3">
        <f>VLOOKUP(D2022, cennik__25[#All], 2, 0)</f>
        <v>2.23</v>
      </c>
      <c r="F2022" s="3">
        <f>cukier[[#This Row],[cena]]*cukier[[#This Row],[ilosc sprzedanego cukru kg]]</f>
        <v>78.05</v>
      </c>
      <c r="G2022" s="3"/>
    </row>
    <row r="2023" spans="1:7" x14ac:dyDescent="0.35">
      <c r="A2023" s="1">
        <v>41802</v>
      </c>
      <c r="B2023" s="2" t="s">
        <v>37</v>
      </c>
      <c r="C2023">
        <v>154</v>
      </c>
      <c r="D2023">
        <f>YEAR(cukier[[#This Row],[data]])</f>
        <v>2014</v>
      </c>
      <c r="E2023" s="3">
        <f>VLOOKUP(D2023, cennik__25[#All], 2, 0)</f>
        <v>2.23</v>
      </c>
      <c r="F2023" s="3">
        <f>cukier[[#This Row],[cena]]*cukier[[#This Row],[ilosc sprzedanego cukru kg]]</f>
        <v>343.42</v>
      </c>
      <c r="G2023" s="3"/>
    </row>
    <row r="2024" spans="1:7" x14ac:dyDescent="0.35">
      <c r="A2024" s="1">
        <v>41806</v>
      </c>
      <c r="B2024" s="2" t="s">
        <v>115</v>
      </c>
      <c r="C2024">
        <v>1</v>
      </c>
      <c r="D2024">
        <f>YEAR(cukier[[#This Row],[data]])</f>
        <v>2014</v>
      </c>
      <c r="E2024" s="3">
        <f>VLOOKUP(D2024, cennik__25[#All], 2, 0)</f>
        <v>2.23</v>
      </c>
      <c r="F2024" s="3">
        <f>cukier[[#This Row],[cena]]*cukier[[#This Row],[ilosc sprzedanego cukru kg]]</f>
        <v>2.23</v>
      </c>
      <c r="G2024" s="3"/>
    </row>
    <row r="2025" spans="1:7" x14ac:dyDescent="0.35">
      <c r="A2025" s="1">
        <v>41807</v>
      </c>
      <c r="B2025" s="2" t="s">
        <v>16</v>
      </c>
      <c r="C2025">
        <v>249</v>
      </c>
      <c r="D2025">
        <f>YEAR(cukier[[#This Row],[data]])</f>
        <v>2014</v>
      </c>
      <c r="E2025" s="3">
        <f>VLOOKUP(D2025, cennik__25[#All], 2, 0)</f>
        <v>2.23</v>
      </c>
      <c r="F2025" s="3">
        <f>cukier[[#This Row],[cena]]*cukier[[#This Row],[ilosc sprzedanego cukru kg]]</f>
        <v>555.27</v>
      </c>
      <c r="G2025" s="3"/>
    </row>
    <row r="2026" spans="1:7" x14ac:dyDescent="0.35">
      <c r="A2026" s="1">
        <v>41807</v>
      </c>
      <c r="B2026" s="2" t="s">
        <v>39</v>
      </c>
      <c r="C2026">
        <v>27</v>
      </c>
      <c r="D2026">
        <f>YEAR(cukier[[#This Row],[data]])</f>
        <v>2014</v>
      </c>
      <c r="E2026" s="3">
        <f>VLOOKUP(D2026, cennik__25[#All], 2, 0)</f>
        <v>2.23</v>
      </c>
      <c r="F2026" s="3">
        <f>cukier[[#This Row],[cena]]*cukier[[#This Row],[ilosc sprzedanego cukru kg]]</f>
        <v>60.21</v>
      </c>
      <c r="G2026" s="3"/>
    </row>
    <row r="2027" spans="1:7" x14ac:dyDescent="0.35">
      <c r="A2027" s="1">
        <v>41809</v>
      </c>
      <c r="B2027" s="2" t="s">
        <v>14</v>
      </c>
      <c r="C2027">
        <v>167</v>
      </c>
      <c r="D2027">
        <f>YEAR(cukier[[#This Row],[data]])</f>
        <v>2014</v>
      </c>
      <c r="E2027" s="3">
        <f>VLOOKUP(D2027, cennik__25[#All], 2, 0)</f>
        <v>2.23</v>
      </c>
      <c r="F2027" s="3">
        <f>cukier[[#This Row],[cena]]*cukier[[#This Row],[ilosc sprzedanego cukru kg]]</f>
        <v>372.41</v>
      </c>
      <c r="G2027" s="3"/>
    </row>
    <row r="2028" spans="1:7" x14ac:dyDescent="0.35">
      <c r="A2028" s="1">
        <v>41810</v>
      </c>
      <c r="B2028" s="2" t="s">
        <v>14</v>
      </c>
      <c r="C2028">
        <v>71</v>
      </c>
      <c r="D2028">
        <f>YEAR(cukier[[#This Row],[data]])</f>
        <v>2014</v>
      </c>
      <c r="E2028" s="3">
        <f>VLOOKUP(D2028, cennik__25[#All], 2, 0)</f>
        <v>2.23</v>
      </c>
      <c r="F2028" s="3">
        <f>cukier[[#This Row],[cena]]*cukier[[#This Row],[ilosc sprzedanego cukru kg]]</f>
        <v>158.33000000000001</v>
      </c>
      <c r="G2028" s="3"/>
    </row>
    <row r="2029" spans="1:7" x14ac:dyDescent="0.35">
      <c r="A2029" s="1">
        <v>41810</v>
      </c>
      <c r="B2029" s="2" t="s">
        <v>85</v>
      </c>
      <c r="C2029">
        <v>13</v>
      </c>
      <c r="D2029">
        <f>YEAR(cukier[[#This Row],[data]])</f>
        <v>2014</v>
      </c>
      <c r="E2029" s="3">
        <f>VLOOKUP(D2029, cennik__25[#All], 2, 0)</f>
        <v>2.23</v>
      </c>
      <c r="F2029" s="3">
        <f>cukier[[#This Row],[cena]]*cukier[[#This Row],[ilosc sprzedanego cukru kg]]</f>
        <v>28.99</v>
      </c>
      <c r="G2029" s="3"/>
    </row>
    <row r="2030" spans="1:7" x14ac:dyDescent="0.35">
      <c r="A2030" s="1">
        <v>41811</v>
      </c>
      <c r="B2030" s="2" t="s">
        <v>32</v>
      </c>
      <c r="C2030">
        <v>90</v>
      </c>
      <c r="D2030">
        <f>YEAR(cukier[[#This Row],[data]])</f>
        <v>2014</v>
      </c>
      <c r="E2030" s="3">
        <f>VLOOKUP(D2030, cennik__25[#All], 2, 0)</f>
        <v>2.23</v>
      </c>
      <c r="F2030" s="3">
        <f>cukier[[#This Row],[cena]]*cukier[[#This Row],[ilosc sprzedanego cukru kg]]</f>
        <v>200.7</v>
      </c>
      <c r="G2030" s="3"/>
    </row>
    <row r="2031" spans="1:7" x14ac:dyDescent="0.35">
      <c r="A2031" s="1">
        <v>41814</v>
      </c>
      <c r="B2031" s="2" t="s">
        <v>11</v>
      </c>
      <c r="C2031">
        <v>106</v>
      </c>
      <c r="D2031">
        <f>YEAR(cukier[[#This Row],[data]])</f>
        <v>2014</v>
      </c>
      <c r="E2031" s="3">
        <f>VLOOKUP(D2031, cennik__25[#All], 2, 0)</f>
        <v>2.23</v>
      </c>
      <c r="F2031" s="3">
        <f>cukier[[#This Row],[cena]]*cukier[[#This Row],[ilosc sprzedanego cukru kg]]</f>
        <v>236.38</v>
      </c>
      <c r="G2031" s="3"/>
    </row>
    <row r="2032" spans="1:7" x14ac:dyDescent="0.35">
      <c r="A2032" s="1">
        <v>41815</v>
      </c>
      <c r="B2032" s="2" t="s">
        <v>68</v>
      </c>
      <c r="C2032">
        <v>57</v>
      </c>
      <c r="D2032">
        <f>YEAR(cukier[[#This Row],[data]])</f>
        <v>2014</v>
      </c>
      <c r="E2032" s="3">
        <f>VLOOKUP(D2032, cennik__25[#All], 2, 0)</f>
        <v>2.23</v>
      </c>
      <c r="F2032" s="3">
        <f>cukier[[#This Row],[cena]]*cukier[[#This Row],[ilosc sprzedanego cukru kg]]</f>
        <v>127.11</v>
      </c>
      <c r="G2032" s="3"/>
    </row>
    <row r="2033" spans="1:7" x14ac:dyDescent="0.35">
      <c r="A2033" s="1">
        <v>41815</v>
      </c>
      <c r="B2033" s="2" t="s">
        <v>20</v>
      </c>
      <c r="C2033">
        <v>59</v>
      </c>
      <c r="D2033">
        <f>YEAR(cukier[[#This Row],[data]])</f>
        <v>2014</v>
      </c>
      <c r="E2033" s="3">
        <f>VLOOKUP(D2033, cennik__25[#All], 2, 0)</f>
        <v>2.23</v>
      </c>
      <c r="F2033" s="3">
        <f>cukier[[#This Row],[cena]]*cukier[[#This Row],[ilosc sprzedanego cukru kg]]</f>
        <v>131.57</v>
      </c>
      <c r="G2033" s="3"/>
    </row>
    <row r="2034" spans="1:7" x14ac:dyDescent="0.35">
      <c r="A2034" s="1">
        <v>41817</v>
      </c>
      <c r="B2034" s="2" t="s">
        <v>81</v>
      </c>
      <c r="C2034">
        <v>11</v>
      </c>
      <c r="D2034">
        <f>YEAR(cukier[[#This Row],[data]])</f>
        <v>2014</v>
      </c>
      <c r="E2034" s="3">
        <f>VLOOKUP(D2034, cennik__25[#All], 2, 0)</f>
        <v>2.23</v>
      </c>
      <c r="F2034" s="3">
        <f>cukier[[#This Row],[cena]]*cukier[[#This Row],[ilosc sprzedanego cukru kg]]</f>
        <v>24.53</v>
      </c>
      <c r="G2034" s="3"/>
    </row>
    <row r="2035" spans="1:7" x14ac:dyDescent="0.35">
      <c r="A2035" s="1">
        <v>41818</v>
      </c>
      <c r="B2035" s="2" t="s">
        <v>104</v>
      </c>
      <c r="C2035">
        <v>361</v>
      </c>
      <c r="D2035">
        <f>YEAR(cukier[[#This Row],[data]])</f>
        <v>2014</v>
      </c>
      <c r="E2035" s="3">
        <f>VLOOKUP(D2035, cennik__25[#All], 2, 0)</f>
        <v>2.23</v>
      </c>
      <c r="F2035" s="3">
        <f>cukier[[#This Row],[cena]]*cukier[[#This Row],[ilosc sprzedanego cukru kg]]</f>
        <v>805.03</v>
      </c>
      <c r="G2035" s="3"/>
    </row>
    <row r="2036" spans="1:7" x14ac:dyDescent="0.35">
      <c r="A2036" s="1">
        <v>41819</v>
      </c>
      <c r="B2036" s="2" t="s">
        <v>10</v>
      </c>
      <c r="C2036">
        <v>153</v>
      </c>
      <c r="D2036">
        <f>YEAR(cukier[[#This Row],[data]])</f>
        <v>2014</v>
      </c>
      <c r="E2036" s="3">
        <f>VLOOKUP(D2036, cennik__25[#All], 2, 0)</f>
        <v>2.23</v>
      </c>
      <c r="F2036" s="3">
        <f>cukier[[#This Row],[cena]]*cukier[[#This Row],[ilosc sprzedanego cukru kg]]</f>
        <v>341.19</v>
      </c>
      <c r="G2036" s="3"/>
    </row>
    <row r="2037" spans="1:7" x14ac:dyDescent="0.35">
      <c r="A2037" s="1">
        <v>41820</v>
      </c>
      <c r="B2037" s="2" t="s">
        <v>149</v>
      </c>
      <c r="C2037">
        <v>7</v>
      </c>
      <c r="D2037">
        <f>YEAR(cukier[[#This Row],[data]])</f>
        <v>2014</v>
      </c>
      <c r="E2037" s="3">
        <f>VLOOKUP(D2037, cennik__25[#All], 2, 0)</f>
        <v>2.23</v>
      </c>
      <c r="F2037" s="3">
        <f>cukier[[#This Row],[cena]]*cukier[[#This Row],[ilosc sprzedanego cukru kg]]</f>
        <v>15.61</v>
      </c>
      <c r="G2037" s="3"/>
    </row>
    <row r="2038" spans="1:7" x14ac:dyDescent="0.35">
      <c r="A2038" s="1">
        <v>41821</v>
      </c>
      <c r="B2038" s="2" t="s">
        <v>73</v>
      </c>
      <c r="C2038">
        <v>65</v>
      </c>
      <c r="D2038">
        <f>YEAR(cukier[[#This Row],[data]])</f>
        <v>2014</v>
      </c>
      <c r="E2038" s="3">
        <f>VLOOKUP(D2038, cennik__25[#All], 2, 0)</f>
        <v>2.23</v>
      </c>
      <c r="F2038" s="3">
        <f>cukier[[#This Row],[cena]]*cukier[[#This Row],[ilosc sprzedanego cukru kg]]</f>
        <v>144.94999999999999</v>
      </c>
      <c r="G2038" s="3"/>
    </row>
    <row r="2039" spans="1:7" x14ac:dyDescent="0.35">
      <c r="A2039" s="1">
        <v>41823</v>
      </c>
      <c r="B2039" s="2" t="s">
        <v>11</v>
      </c>
      <c r="C2039">
        <v>409</v>
      </c>
      <c r="D2039">
        <f>YEAR(cukier[[#This Row],[data]])</f>
        <v>2014</v>
      </c>
      <c r="E2039" s="3">
        <f>VLOOKUP(D2039, cennik__25[#All], 2, 0)</f>
        <v>2.23</v>
      </c>
      <c r="F2039" s="3">
        <f>cukier[[#This Row],[cena]]*cukier[[#This Row],[ilosc sprzedanego cukru kg]]</f>
        <v>912.06999999999994</v>
      </c>
      <c r="G2039" s="3"/>
    </row>
    <row r="2040" spans="1:7" x14ac:dyDescent="0.35">
      <c r="A2040" s="1">
        <v>41825</v>
      </c>
      <c r="B2040" s="2" t="s">
        <v>65</v>
      </c>
      <c r="C2040">
        <v>63</v>
      </c>
      <c r="D2040">
        <f>YEAR(cukier[[#This Row],[data]])</f>
        <v>2014</v>
      </c>
      <c r="E2040" s="3">
        <f>VLOOKUP(D2040, cennik__25[#All], 2, 0)</f>
        <v>2.23</v>
      </c>
      <c r="F2040" s="3">
        <f>cukier[[#This Row],[cena]]*cukier[[#This Row],[ilosc sprzedanego cukru kg]]</f>
        <v>140.49</v>
      </c>
      <c r="G2040" s="3"/>
    </row>
    <row r="2041" spans="1:7" x14ac:dyDescent="0.35">
      <c r="A2041" s="1">
        <v>41826</v>
      </c>
      <c r="B2041" s="2" t="s">
        <v>9</v>
      </c>
      <c r="C2041">
        <v>441</v>
      </c>
      <c r="D2041">
        <f>YEAR(cukier[[#This Row],[data]])</f>
        <v>2014</v>
      </c>
      <c r="E2041" s="3">
        <f>VLOOKUP(D2041, cennik__25[#All], 2, 0)</f>
        <v>2.23</v>
      </c>
      <c r="F2041" s="3">
        <f>cukier[[#This Row],[cena]]*cukier[[#This Row],[ilosc sprzedanego cukru kg]]</f>
        <v>983.43</v>
      </c>
      <c r="G2041" s="3"/>
    </row>
    <row r="2042" spans="1:7" x14ac:dyDescent="0.35">
      <c r="A2042" s="1">
        <v>41830</v>
      </c>
      <c r="B2042" s="2" t="s">
        <v>54</v>
      </c>
      <c r="C2042">
        <v>91</v>
      </c>
      <c r="D2042">
        <f>YEAR(cukier[[#This Row],[data]])</f>
        <v>2014</v>
      </c>
      <c r="E2042" s="3">
        <f>VLOOKUP(D2042, cennik__25[#All], 2, 0)</f>
        <v>2.23</v>
      </c>
      <c r="F2042" s="3">
        <f>cukier[[#This Row],[cena]]*cukier[[#This Row],[ilosc sprzedanego cukru kg]]</f>
        <v>202.93</v>
      </c>
      <c r="G2042" s="3"/>
    </row>
    <row r="2043" spans="1:7" x14ac:dyDescent="0.35">
      <c r="A2043" s="1">
        <v>41831</v>
      </c>
      <c r="B2043" s="2" t="s">
        <v>14</v>
      </c>
      <c r="C2043">
        <v>73</v>
      </c>
      <c r="D2043">
        <f>YEAR(cukier[[#This Row],[data]])</f>
        <v>2014</v>
      </c>
      <c r="E2043" s="3">
        <f>VLOOKUP(D2043, cennik__25[#All], 2, 0)</f>
        <v>2.23</v>
      </c>
      <c r="F2043" s="3">
        <f>cukier[[#This Row],[cena]]*cukier[[#This Row],[ilosc sprzedanego cukru kg]]</f>
        <v>162.79</v>
      </c>
      <c r="G2043" s="3"/>
    </row>
    <row r="2044" spans="1:7" x14ac:dyDescent="0.35">
      <c r="A2044" s="1">
        <v>41832</v>
      </c>
      <c r="B2044" s="2" t="s">
        <v>8</v>
      </c>
      <c r="C2044">
        <v>184</v>
      </c>
      <c r="D2044">
        <f>YEAR(cukier[[#This Row],[data]])</f>
        <v>2014</v>
      </c>
      <c r="E2044" s="3">
        <f>VLOOKUP(D2044, cennik__25[#All], 2, 0)</f>
        <v>2.23</v>
      </c>
      <c r="F2044" s="3">
        <f>cukier[[#This Row],[cena]]*cukier[[#This Row],[ilosc sprzedanego cukru kg]]</f>
        <v>410.32</v>
      </c>
      <c r="G2044" s="3"/>
    </row>
    <row r="2045" spans="1:7" x14ac:dyDescent="0.35">
      <c r="A2045" s="1">
        <v>41836</v>
      </c>
      <c r="B2045" s="2" t="s">
        <v>63</v>
      </c>
      <c r="C2045">
        <v>191</v>
      </c>
      <c r="D2045">
        <f>YEAR(cukier[[#This Row],[data]])</f>
        <v>2014</v>
      </c>
      <c r="E2045" s="3">
        <f>VLOOKUP(D2045, cennik__25[#All], 2, 0)</f>
        <v>2.23</v>
      </c>
      <c r="F2045" s="3">
        <f>cukier[[#This Row],[cena]]*cukier[[#This Row],[ilosc sprzedanego cukru kg]]</f>
        <v>425.93</v>
      </c>
      <c r="G2045" s="3"/>
    </row>
    <row r="2046" spans="1:7" x14ac:dyDescent="0.35">
      <c r="A2046" s="1">
        <v>41837</v>
      </c>
      <c r="B2046" s="2" t="s">
        <v>19</v>
      </c>
      <c r="C2046">
        <v>371</v>
      </c>
      <c r="D2046">
        <f>YEAR(cukier[[#This Row],[data]])</f>
        <v>2014</v>
      </c>
      <c r="E2046" s="3">
        <f>VLOOKUP(D2046, cennik__25[#All], 2, 0)</f>
        <v>2.23</v>
      </c>
      <c r="F2046" s="3">
        <f>cukier[[#This Row],[cena]]*cukier[[#This Row],[ilosc sprzedanego cukru kg]]</f>
        <v>827.33</v>
      </c>
      <c r="G2046" s="3"/>
    </row>
    <row r="2047" spans="1:7" x14ac:dyDescent="0.35">
      <c r="A2047" s="1">
        <v>41838</v>
      </c>
      <c r="B2047" s="2" t="s">
        <v>24</v>
      </c>
      <c r="C2047">
        <v>485</v>
      </c>
      <c r="D2047">
        <f>YEAR(cukier[[#This Row],[data]])</f>
        <v>2014</v>
      </c>
      <c r="E2047" s="3">
        <f>VLOOKUP(D2047, cennik__25[#All], 2, 0)</f>
        <v>2.23</v>
      </c>
      <c r="F2047" s="3">
        <f>cukier[[#This Row],[cena]]*cukier[[#This Row],[ilosc sprzedanego cukru kg]]</f>
        <v>1081.55</v>
      </c>
      <c r="G2047" s="3"/>
    </row>
    <row r="2048" spans="1:7" x14ac:dyDescent="0.35">
      <c r="A2048" s="1">
        <v>41838</v>
      </c>
      <c r="B2048" s="2" t="s">
        <v>39</v>
      </c>
      <c r="C2048">
        <v>92</v>
      </c>
      <c r="D2048">
        <f>YEAR(cukier[[#This Row],[data]])</f>
        <v>2014</v>
      </c>
      <c r="E2048" s="3">
        <f>VLOOKUP(D2048, cennik__25[#All], 2, 0)</f>
        <v>2.23</v>
      </c>
      <c r="F2048" s="3">
        <f>cukier[[#This Row],[cena]]*cukier[[#This Row],[ilosc sprzedanego cukru kg]]</f>
        <v>205.16</v>
      </c>
      <c r="G2048" s="3"/>
    </row>
    <row r="2049" spans="1:7" x14ac:dyDescent="0.35">
      <c r="A2049" s="1">
        <v>41840</v>
      </c>
      <c r="B2049" s="2" t="s">
        <v>19</v>
      </c>
      <c r="C2049">
        <v>442</v>
      </c>
      <c r="D2049">
        <f>YEAR(cukier[[#This Row],[data]])</f>
        <v>2014</v>
      </c>
      <c r="E2049" s="3">
        <f>VLOOKUP(D2049, cennik__25[#All], 2, 0)</f>
        <v>2.23</v>
      </c>
      <c r="F2049" s="3">
        <f>cukier[[#This Row],[cena]]*cukier[[#This Row],[ilosc sprzedanego cukru kg]]</f>
        <v>985.66</v>
      </c>
      <c r="G2049" s="3"/>
    </row>
    <row r="2050" spans="1:7" x14ac:dyDescent="0.35">
      <c r="A2050" s="1">
        <v>41841</v>
      </c>
      <c r="B2050" s="2" t="s">
        <v>10</v>
      </c>
      <c r="C2050">
        <v>44</v>
      </c>
      <c r="D2050">
        <f>YEAR(cukier[[#This Row],[data]])</f>
        <v>2014</v>
      </c>
      <c r="E2050" s="3">
        <f>VLOOKUP(D2050, cennik__25[#All], 2, 0)</f>
        <v>2.23</v>
      </c>
      <c r="F2050" s="3">
        <f>cukier[[#This Row],[cena]]*cukier[[#This Row],[ilosc sprzedanego cukru kg]]</f>
        <v>98.12</v>
      </c>
      <c r="G2050" s="3"/>
    </row>
    <row r="2051" spans="1:7" x14ac:dyDescent="0.35">
      <c r="A2051" s="1">
        <v>41843</v>
      </c>
      <c r="B2051" s="2" t="s">
        <v>41</v>
      </c>
      <c r="C2051">
        <v>39</v>
      </c>
      <c r="D2051">
        <f>YEAR(cukier[[#This Row],[data]])</f>
        <v>2014</v>
      </c>
      <c r="E2051" s="3">
        <f>VLOOKUP(D2051, cennik__25[#All], 2, 0)</f>
        <v>2.23</v>
      </c>
      <c r="F2051" s="3">
        <f>cukier[[#This Row],[cena]]*cukier[[#This Row],[ilosc sprzedanego cukru kg]]</f>
        <v>86.97</v>
      </c>
      <c r="G2051" s="3"/>
    </row>
    <row r="2052" spans="1:7" x14ac:dyDescent="0.35">
      <c r="A2052" s="1">
        <v>41848</v>
      </c>
      <c r="B2052" s="2" t="s">
        <v>19</v>
      </c>
      <c r="C2052">
        <v>288</v>
      </c>
      <c r="D2052">
        <f>YEAR(cukier[[#This Row],[data]])</f>
        <v>2014</v>
      </c>
      <c r="E2052" s="3">
        <f>VLOOKUP(D2052, cennik__25[#All], 2, 0)</f>
        <v>2.23</v>
      </c>
      <c r="F2052" s="3">
        <f>cukier[[#This Row],[cena]]*cukier[[#This Row],[ilosc sprzedanego cukru kg]]</f>
        <v>642.24</v>
      </c>
      <c r="G2052" s="3"/>
    </row>
    <row r="2053" spans="1:7" x14ac:dyDescent="0.35">
      <c r="A2053" s="1">
        <v>41848</v>
      </c>
      <c r="B2053" s="2" t="s">
        <v>192</v>
      </c>
      <c r="C2053">
        <v>4</v>
      </c>
      <c r="D2053">
        <f>YEAR(cukier[[#This Row],[data]])</f>
        <v>2014</v>
      </c>
      <c r="E2053" s="3">
        <f>VLOOKUP(D2053, cennik__25[#All], 2, 0)</f>
        <v>2.23</v>
      </c>
      <c r="F2053" s="3">
        <f>cukier[[#This Row],[cena]]*cukier[[#This Row],[ilosc sprzedanego cukru kg]]</f>
        <v>8.92</v>
      </c>
      <c r="G2053" s="3"/>
    </row>
    <row r="2054" spans="1:7" x14ac:dyDescent="0.35">
      <c r="A2054" s="1">
        <v>41851</v>
      </c>
      <c r="B2054" s="2" t="s">
        <v>240</v>
      </c>
      <c r="C2054">
        <v>6</v>
      </c>
      <c r="D2054">
        <f>YEAR(cukier[[#This Row],[data]])</f>
        <v>2014</v>
      </c>
      <c r="E2054" s="3">
        <f>VLOOKUP(D2054, cennik__25[#All], 2, 0)</f>
        <v>2.23</v>
      </c>
      <c r="F2054" s="3">
        <f>cukier[[#This Row],[cena]]*cukier[[#This Row],[ilosc sprzedanego cukru kg]]</f>
        <v>13.379999999999999</v>
      </c>
      <c r="G2054" s="3"/>
    </row>
    <row r="2055" spans="1:7" x14ac:dyDescent="0.35">
      <c r="A2055" s="1">
        <v>41851</v>
      </c>
      <c r="B2055" s="2" t="s">
        <v>118</v>
      </c>
      <c r="C2055">
        <v>9</v>
      </c>
      <c r="D2055">
        <f>YEAR(cukier[[#This Row],[data]])</f>
        <v>2014</v>
      </c>
      <c r="E2055" s="3">
        <f>VLOOKUP(D2055, cennik__25[#All], 2, 0)</f>
        <v>2.23</v>
      </c>
      <c r="F2055" s="3">
        <f>cukier[[#This Row],[cena]]*cukier[[#This Row],[ilosc sprzedanego cukru kg]]</f>
        <v>20.07</v>
      </c>
      <c r="G2055" s="3"/>
    </row>
    <row r="2056" spans="1:7" x14ac:dyDescent="0.35">
      <c r="A2056" s="1">
        <v>41852</v>
      </c>
      <c r="B2056" s="2" t="s">
        <v>39</v>
      </c>
      <c r="C2056">
        <v>178</v>
      </c>
      <c r="D2056">
        <f>YEAR(cukier[[#This Row],[data]])</f>
        <v>2014</v>
      </c>
      <c r="E2056" s="3">
        <f>VLOOKUP(D2056, cennik__25[#All], 2, 0)</f>
        <v>2.23</v>
      </c>
      <c r="F2056" s="3">
        <f>cukier[[#This Row],[cena]]*cukier[[#This Row],[ilosc sprzedanego cukru kg]]</f>
        <v>396.94</v>
      </c>
      <c r="G2056" s="3"/>
    </row>
    <row r="2057" spans="1:7" x14ac:dyDescent="0.35">
      <c r="A2057" s="1">
        <v>41853</v>
      </c>
      <c r="B2057" s="2" t="s">
        <v>52</v>
      </c>
      <c r="C2057">
        <v>455</v>
      </c>
      <c r="D2057">
        <f>YEAR(cukier[[#This Row],[data]])</f>
        <v>2014</v>
      </c>
      <c r="E2057" s="3">
        <f>VLOOKUP(D2057, cennik__25[#All], 2, 0)</f>
        <v>2.23</v>
      </c>
      <c r="F2057" s="3">
        <f>cukier[[#This Row],[cena]]*cukier[[#This Row],[ilosc sprzedanego cukru kg]]</f>
        <v>1014.65</v>
      </c>
      <c r="G2057" s="3"/>
    </row>
    <row r="2058" spans="1:7" x14ac:dyDescent="0.35">
      <c r="A2058" s="1">
        <v>41854</v>
      </c>
      <c r="B2058" s="2" t="s">
        <v>80</v>
      </c>
      <c r="C2058">
        <v>56</v>
      </c>
      <c r="D2058">
        <f>YEAR(cukier[[#This Row],[data]])</f>
        <v>2014</v>
      </c>
      <c r="E2058" s="3">
        <f>VLOOKUP(D2058, cennik__25[#All], 2, 0)</f>
        <v>2.23</v>
      </c>
      <c r="F2058" s="3">
        <f>cukier[[#This Row],[cena]]*cukier[[#This Row],[ilosc sprzedanego cukru kg]]</f>
        <v>124.88</v>
      </c>
      <c r="G2058" s="3"/>
    </row>
    <row r="2059" spans="1:7" x14ac:dyDescent="0.35">
      <c r="A2059" s="1">
        <v>41858</v>
      </c>
      <c r="B2059" s="2" t="s">
        <v>63</v>
      </c>
      <c r="C2059">
        <v>46</v>
      </c>
      <c r="D2059">
        <f>YEAR(cukier[[#This Row],[data]])</f>
        <v>2014</v>
      </c>
      <c r="E2059" s="3">
        <f>VLOOKUP(D2059, cennik__25[#All], 2, 0)</f>
        <v>2.23</v>
      </c>
      <c r="F2059" s="3">
        <f>cukier[[#This Row],[cena]]*cukier[[#This Row],[ilosc sprzedanego cukru kg]]</f>
        <v>102.58</v>
      </c>
      <c r="G2059" s="3"/>
    </row>
    <row r="2060" spans="1:7" x14ac:dyDescent="0.35">
      <c r="A2060" s="1">
        <v>41859</v>
      </c>
      <c r="B2060" s="2" t="s">
        <v>126</v>
      </c>
      <c r="C2060">
        <v>15</v>
      </c>
      <c r="D2060">
        <f>YEAR(cukier[[#This Row],[data]])</f>
        <v>2014</v>
      </c>
      <c r="E2060" s="3">
        <f>VLOOKUP(D2060, cennik__25[#All], 2, 0)</f>
        <v>2.23</v>
      </c>
      <c r="F2060" s="3">
        <f>cukier[[#This Row],[cena]]*cukier[[#This Row],[ilosc sprzedanego cukru kg]]</f>
        <v>33.450000000000003</v>
      </c>
      <c r="G2060" s="3"/>
    </row>
    <row r="2061" spans="1:7" x14ac:dyDescent="0.35">
      <c r="A2061" s="1">
        <v>41860</v>
      </c>
      <c r="B2061" s="2" t="s">
        <v>10</v>
      </c>
      <c r="C2061">
        <v>130</v>
      </c>
      <c r="D2061">
        <f>YEAR(cukier[[#This Row],[data]])</f>
        <v>2014</v>
      </c>
      <c r="E2061" s="3">
        <f>VLOOKUP(D2061, cennik__25[#All], 2, 0)</f>
        <v>2.23</v>
      </c>
      <c r="F2061" s="3">
        <f>cukier[[#This Row],[cena]]*cukier[[#This Row],[ilosc sprzedanego cukru kg]]</f>
        <v>289.89999999999998</v>
      </c>
      <c r="G2061" s="3"/>
    </row>
    <row r="2062" spans="1:7" x14ac:dyDescent="0.35">
      <c r="A2062" s="1">
        <v>41861</v>
      </c>
      <c r="B2062" s="2" t="s">
        <v>22</v>
      </c>
      <c r="C2062">
        <v>154</v>
      </c>
      <c r="D2062">
        <f>YEAR(cukier[[#This Row],[data]])</f>
        <v>2014</v>
      </c>
      <c r="E2062" s="3">
        <f>VLOOKUP(D2062, cennik__25[#All], 2, 0)</f>
        <v>2.23</v>
      </c>
      <c r="F2062" s="3">
        <f>cukier[[#This Row],[cena]]*cukier[[#This Row],[ilosc sprzedanego cukru kg]]</f>
        <v>343.42</v>
      </c>
      <c r="G2062" s="3"/>
    </row>
    <row r="2063" spans="1:7" x14ac:dyDescent="0.35">
      <c r="A2063" s="1">
        <v>41861</v>
      </c>
      <c r="B2063" s="2" t="s">
        <v>10</v>
      </c>
      <c r="C2063">
        <v>137</v>
      </c>
      <c r="D2063">
        <f>YEAR(cukier[[#This Row],[data]])</f>
        <v>2014</v>
      </c>
      <c r="E2063" s="3">
        <f>VLOOKUP(D2063, cennik__25[#All], 2, 0)</f>
        <v>2.23</v>
      </c>
      <c r="F2063" s="3">
        <f>cukier[[#This Row],[cena]]*cukier[[#This Row],[ilosc sprzedanego cukru kg]]</f>
        <v>305.51</v>
      </c>
      <c r="G2063" s="3"/>
    </row>
    <row r="2064" spans="1:7" x14ac:dyDescent="0.35">
      <c r="A2064" s="1">
        <v>41863</v>
      </c>
      <c r="B2064" s="2" t="s">
        <v>60</v>
      </c>
      <c r="C2064">
        <v>119</v>
      </c>
      <c r="D2064">
        <f>YEAR(cukier[[#This Row],[data]])</f>
        <v>2014</v>
      </c>
      <c r="E2064" s="3">
        <f>VLOOKUP(D2064, cennik__25[#All], 2, 0)</f>
        <v>2.23</v>
      </c>
      <c r="F2064" s="3">
        <f>cukier[[#This Row],[cena]]*cukier[[#This Row],[ilosc sprzedanego cukru kg]]</f>
        <v>265.37</v>
      </c>
      <c r="G2064" s="3"/>
    </row>
    <row r="2065" spans="1:7" x14ac:dyDescent="0.35">
      <c r="A2065" s="1">
        <v>41863</v>
      </c>
      <c r="B2065" s="2" t="s">
        <v>52</v>
      </c>
      <c r="C2065">
        <v>138</v>
      </c>
      <c r="D2065">
        <f>YEAR(cukier[[#This Row],[data]])</f>
        <v>2014</v>
      </c>
      <c r="E2065" s="3">
        <f>VLOOKUP(D2065, cennik__25[#All], 2, 0)</f>
        <v>2.23</v>
      </c>
      <c r="F2065" s="3">
        <f>cukier[[#This Row],[cena]]*cukier[[#This Row],[ilosc sprzedanego cukru kg]]</f>
        <v>307.74</v>
      </c>
      <c r="G2065" s="3"/>
    </row>
    <row r="2066" spans="1:7" x14ac:dyDescent="0.35">
      <c r="A2066" s="1">
        <v>41864</v>
      </c>
      <c r="B2066" s="2" t="s">
        <v>52</v>
      </c>
      <c r="C2066">
        <v>303</v>
      </c>
      <c r="D2066">
        <f>YEAR(cukier[[#This Row],[data]])</f>
        <v>2014</v>
      </c>
      <c r="E2066" s="3">
        <f>VLOOKUP(D2066, cennik__25[#All], 2, 0)</f>
        <v>2.23</v>
      </c>
      <c r="F2066" s="3">
        <f>cukier[[#This Row],[cena]]*cukier[[#This Row],[ilosc sprzedanego cukru kg]]</f>
        <v>675.68999999999994</v>
      </c>
      <c r="G2066" s="3"/>
    </row>
    <row r="2067" spans="1:7" x14ac:dyDescent="0.35">
      <c r="A2067" s="1">
        <v>41866</v>
      </c>
      <c r="B2067" s="2" t="s">
        <v>20</v>
      </c>
      <c r="C2067">
        <v>73</v>
      </c>
      <c r="D2067">
        <f>YEAR(cukier[[#This Row],[data]])</f>
        <v>2014</v>
      </c>
      <c r="E2067" s="3">
        <f>VLOOKUP(D2067, cennik__25[#All], 2, 0)</f>
        <v>2.23</v>
      </c>
      <c r="F2067" s="3">
        <f>cukier[[#This Row],[cena]]*cukier[[#This Row],[ilosc sprzedanego cukru kg]]</f>
        <v>162.79</v>
      </c>
      <c r="G2067" s="3"/>
    </row>
    <row r="2068" spans="1:7" x14ac:dyDescent="0.35">
      <c r="A2068" s="1">
        <v>41868</v>
      </c>
      <c r="B2068" s="2" t="s">
        <v>57</v>
      </c>
      <c r="C2068">
        <v>35</v>
      </c>
      <c r="D2068">
        <f>YEAR(cukier[[#This Row],[data]])</f>
        <v>2014</v>
      </c>
      <c r="E2068" s="3">
        <f>VLOOKUP(D2068, cennik__25[#All], 2, 0)</f>
        <v>2.23</v>
      </c>
      <c r="F2068" s="3">
        <f>cukier[[#This Row],[cena]]*cukier[[#This Row],[ilosc sprzedanego cukru kg]]</f>
        <v>78.05</v>
      </c>
      <c r="G2068" s="3"/>
    </row>
    <row r="2069" spans="1:7" x14ac:dyDescent="0.35">
      <c r="A2069" s="1">
        <v>41868</v>
      </c>
      <c r="B2069" s="2" t="s">
        <v>16</v>
      </c>
      <c r="C2069">
        <v>435</v>
      </c>
      <c r="D2069">
        <f>YEAR(cukier[[#This Row],[data]])</f>
        <v>2014</v>
      </c>
      <c r="E2069" s="3">
        <f>VLOOKUP(D2069, cennik__25[#All], 2, 0)</f>
        <v>2.23</v>
      </c>
      <c r="F2069" s="3">
        <f>cukier[[#This Row],[cena]]*cukier[[#This Row],[ilosc sprzedanego cukru kg]]</f>
        <v>970.05</v>
      </c>
      <c r="G2069" s="3"/>
    </row>
    <row r="2070" spans="1:7" x14ac:dyDescent="0.35">
      <c r="A2070" s="1">
        <v>41871</v>
      </c>
      <c r="B2070" s="2" t="s">
        <v>11</v>
      </c>
      <c r="C2070">
        <v>476</v>
      </c>
      <c r="D2070">
        <f>YEAR(cukier[[#This Row],[data]])</f>
        <v>2014</v>
      </c>
      <c r="E2070" s="3">
        <f>VLOOKUP(D2070, cennik__25[#All], 2, 0)</f>
        <v>2.23</v>
      </c>
      <c r="F2070" s="3">
        <f>cukier[[#This Row],[cena]]*cukier[[#This Row],[ilosc sprzedanego cukru kg]]</f>
        <v>1061.48</v>
      </c>
      <c r="G2070" s="3"/>
    </row>
    <row r="2071" spans="1:7" x14ac:dyDescent="0.35">
      <c r="A2071" s="1">
        <v>41874</v>
      </c>
      <c r="B2071" s="2" t="s">
        <v>9</v>
      </c>
      <c r="C2071">
        <v>386</v>
      </c>
      <c r="D2071">
        <f>YEAR(cukier[[#This Row],[data]])</f>
        <v>2014</v>
      </c>
      <c r="E2071" s="3">
        <f>VLOOKUP(D2071, cennik__25[#All], 2, 0)</f>
        <v>2.23</v>
      </c>
      <c r="F2071" s="3">
        <f>cukier[[#This Row],[cena]]*cukier[[#This Row],[ilosc sprzedanego cukru kg]]</f>
        <v>860.78</v>
      </c>
      <c r="G2071" s="3"/>
    </row>
    <row r="2072" spans="1:7" x14ac:dyDescent="0.35">
      <c r="A2072" s="1">
        <v>41877</v>
      </c>
      <c r="B2072" s="2" t="s">
        <v>12</v>
      </c>
      <c r="C2072">
        <v>147</v>
      </c>
      <c r="D2072">
        <f>YEAR(cukier[[#This Row],[data]])</f>
        <v>2014</v>
      </c>
      <c r="E2072" s="3">
        <f>VLOOKUP(D2072, cennik__25[#All], 2, 0)</f>
        <v>2.23</v>
      </c>
      <c r="F2072" s="3">
        <f>cukier[[#This Row],[cena]]*cukier[[#This Row],[ilosc sprzedanego cukru kg]]</f>
        <v>327.81</v>
      </c>
      <c r="G2072" s="3"/>
    </row>
    <row r="2073" spans="1:7" x14ac:dyDescent="0.35">
      <c r="A2073" s="1">
        <v>41880</v>
      </c>
      <c r="B2073" s="2" t="s">
        <v>16</v>
      </c>
      <c r="C2073">
        <v>112</v>
      </c>
      <c r="D2073">
        <f>YEAR(cukier[[#This Row],[data]])</f>
        <v>2014</v>
      </c>
      <c r="E2073" s="3">
        <f>VLOOKUP(D2073, cennik__25[#All], 2, 0)</f>
        <v>2.23</v>
      </c>
      <c r="F2073" s="3">
        <f>cukier[[#This Row],[cena]]*cukier[[#This Row],[ilosc sprzedanego cukru kg]]</f>
        <v>249.76</v>
      </c>
      <c r="G2073" s="3"/>
    </row>
    <row r="2074" spans="1:7" x14ac:dyDescent="0.35">
      <c r="A2074" s="1">
        <v>41885</v>
      </c>
      <c r="B2074" s="2" t="s">
        <v>63</v>
      </c>
      <c r="C2074">
        <v>156</v>
      </c>
      <c r="D2074">
        <f>YEAR(cukier[[#This Row],[data]])</f>
        <v>2014</v>
      </c>
      <c r="E2074" s="3">
        <f>VLOOKUP(D2074, cennik__25[#All], 2, 0)</f>
        <v>2.23</v>
      </c>
      <c r="F2074" s="3">
        <f>cukier[[#This Row],[cena]]*cukier[[#This Row],[ilosc sprzedanego cukru kg]]</f>
        <v>347.88</v>
      </c>
      <c r="G2074" s="3"/>
    </row>
    <row r="2075" spans="1:7" x14ac:dyDescent="0.35">
      <c r="A2075" s="1">
        <v>41886</v>
      </c>
      <c r="B2075" s="2" t="s">
        <v>104</v>
      </c>
      <c r="C2075">
        <v>106</v>
      </c>
      <c r="D2075">
        <f>YEAR(cukier[[#This Row],[data]])</f>
        <v>2014</v>
      </c>
      <c r="E2075" s="3">
        <f>VLOOKUP(D2075, cennik__25[#All], 2, 0)</f>
        <v>2.23</v>
      </c>
      <c r="F2075" s="3">
        <f>cukier[[#This Row],[cena]]*cukier[[#This Row],[ilosc sprzedanego cukru kg]]</f>
        <v>236.38</v>
      </c>
      <c r="G2075" s="3"/>
    </row>
    <row r="2076" spans="1:7" x14ac:dyDescent="0.35">
      <c r="A2076" s="1">
        <v>41888</v>
      </c>
      <c r="B2076" s="2" t="s">
        <v>141</v>
      </c>
      <c r="C2076">
        <v>2</v>
      </c>
      <c r="D2076">
        <f>YEAR(cukier[[#This Row],[data]])</f>
        <v>2014</v>
      </c>
      <c r="E2076" s="3">
        <f>VLOOKUP(D2076, cennik__25[#All], 2, 0)</f>
        <v>2.23</v>
      </c>
      <c r="F2076" s="3">
        <f>cukier[[#This Row],[cena]]*cukier[[#This Row],[ilosc sprzedanego cukru kg]]</f>
        <v>4.46</v>
      </c>
      <c r="G2076" s="3"/>
    </row>
    <row r="2077" spans="1:7" x14ac:dyDescent="0.35">
      <c r="A2077" s="1">
        <v>41888</v>
      </c>
      <c r="B2077" s="2" t="s">
        <v>88</v>
      </c>
      <c r="C2077">
        <v>19</v>
      </c>
      <c r="D2077">
        <f>YEAR(cukier[[#This Row],[data]])</f>
        <v>2014</v>
      </c>
      <c r="E2077" s="3">
        <f>VLOOKUP(D2077, cennik__25[#All], 2, 0)</f>
        <v>2.23</v>
      </c>
      <c r="F2077" s="3">
        <f>cukier[[#This Row],[cena]]*cukier[[#This Row],[ilosc sprzedanego cukru kg]]</f>
        <v>42.37</v>
      </c>
      <c r="G2077" s="3"/>
    </row>
    <row r="2078" spans="1:7" x14ac:dyDescent="0.35">
      <c r="A2078" s="1">
        <v>41889</v>
      </c>
      <c r="B2078" s="2" t="s">
        <v>61</v>
      </c>
      <c r="C2078">
        <v>18</v>
      </c>
      <c r="D2078">
        <f>YEAR(cukier[[#This Row],[data]])</f>
        <v>2014</v>
      </c>
      <c r="E2078" s="3">
        <f>VLOOKUP(D2078, cennik__25[#All], 2, 0)</f>
        <v>2.23</v>
      </c>
      <c r="F2078" s="3">
        <f>cukier[[#This Row],[cena]]*cukier[[#This Row],[ilosc sprzedanego cukru kg]]</f>
        <v>40.14</v>
      </c>
      <c r="G2078" s="3"/>
    </row>
    <row r="2079" spans="1:7" x14ac:dyDescent="0.35">
      <c r="A2079" s="1">
        <v>41892</v>
      </c>
      <c r="B2079" s="2" t="s">
        <v>104</v>
      </c>
      <c r="C2079">
        <v>332</v>
      </c>
      <c r="D2079">
        <f>YEAR(cukier[[#This Row],[data]])</f>
        <v>2014</v>
      </c>
      <c r="E2079" s="3">
        <f>VLOOKUP(D2079, cennik__25[#All], 2, 0)</f>
        <v>2.23</v>
      </c>
      <c r="F2079" s="3">
        <f>cukier[[#This Row],[cena]]*cukier[[#This Row],[ilosc sprzedanego cukru kg]]</f>
        <v>740.36</v>
      </c>
      <c r="G2079" s="3"/>
    </row>
    <row r="2080" spans="1:7" x14ac:dyDescent="0.35">
      <c r="A2080" s="1">
        <v>41893</v>
      </c>
      <c r="B2080" s="2" t="s">
        <v>112</v>
      </c>
      <c r="C2080">
        <v>1</v>
      </c>
      <c r="D2080">
        <f>YEAR(cukier[[#This Row],[data]])</f>
        <v>2014</v>
      </c>
      <c r="E2080" s="3">
        <f>VLOOKUP(D2080, cennik__25[#All], 2, 0)</f>
        <v>2.23</v>
      </c>
      <c r="F2080" s="3">
        <f>cukier[[#This Row],[cena]]*cukier[[#This Row],[ilosc sprzedanego cukru kg]]</f>
        <v>2.23</v>
      </c>
      <c r="G2080" s="3"/>
    </row>
    <row r="2081" spans="1:7" x14ac:dyDescent="0.35">
      <c r="A2081" s="1">
        <v>41894</v>
      </c>
      <c r="B2081" s="2" t="s">
        <v>19</v>
      </c>
      <c r="C2081">
        <v>438</v>
      </c>
      <c r="D2081">
        <f>YEAR(cukier[[#This Row],[data]])</f>
        <v>2014</v>
      </c>
      <c r="E2081" s="3">
        <f>VLOOKUP(D2081, cennik__25[#All], 2, 0)</f>
        <v>2.23</v>
      </c>
      <c r="F2081" s="3">
        <f>cukier[[#This Row],[cena]]*cukier[[#This Row],[ilosc sprzedanego cukru kg]]</f>
        <v>976.74</v>
      </c>
      <c r="G2081" s="3"/>
    </row>
    <row r="2082" spans="1:7" x14ac:dyDescent="0.35">
      <c r="A2082" s="1">
        <v>41895</v>
      </c>
      <c r="B2082" s="2" t="s">
        <v>21</v>
      </c>
      <c r="C2082">
        <v>25</v>
      </c>
      <c r="D2082">
        <f>YEAR(cukier[[#This Row],[data]])</f>
        <v>2014</v>
      </c>
      <c r="E2082" s="3">
        <f>VLOOKUP(D2082, cennik__25[#All], 2, 0)</f>
        <v>2.23</v>
      </c>
      <c r="F2082" s="3">
        <f>cukier[[#This Row],[cena]]*cukier[[#This Row],[ilosc sprzedanego cukru kg]]</f>
        <v>55.75</v>
      </c>
      <c r="G2082" s="3"/>
    </row>
    <row r="2083" spans="1:7" x14ac:dyDescent="0.35">
      <c r="A2083" s="1">
        <v>41897</v>
      </c>
      <c r="B2083" s="2" t="s">
        <v>16</v>
      </c>
      <c r="C2083">
        <v>220</v>
      </c>
      <c r="D2083">
        <f>YEAR(cukier[[#This Row],[data]])</f>
        <v>2014</v>
      </c>
      <c r="E2083" s="3">
        <f>VLOOKUP(D2083, cennik__25[#All], 2, 0)</f>
        <v>2.23</v>
      </c>
      <c r="F2083" s="3">
        <f>cukier[[#This Row],[cena]]*cukier[[#This Row],[ilosc sprzedanego cukru kg]]</f>
        <v>490.6</v>
      </c>
      <c r="G2083" s="3"/>
    </row>
    <row r="2084" spans="1:7" x14ac:dyDescent="0.35">
      <c r="A2084" s="1">
        <v>41897</v>
      </c>
      <c r="B2084" s="2" t="s">
        <v>41</v>
      </c>
      <c r="C2084">
        <v>47</v>
      </c>
      <c r="D2084">
        <f>YEAR(cukier[[#This Row],[data]])</f>
        <v>2014</v>
      </c>
      <c r="E2084" s="3">
        <f>VLOOKUP(D2084, cennik__25[#All], 2, 0)</f>
        <v>2.23</v>
      </c>
      <c r="F2084" s="3">
        <f>cukier[[#This Row],[cena]]*cukier[[#This Row],[ilosc sprzedanego cukru kg]]</f>
        <v>104.81</v>
      </c>
      <c r="G2084" s="3"/>
    </row>
    <row r="2085" spans="1:7" x14ac:dyDescent="0.35">
      <c r="A2085" s="1">
        <v>41897</v>
      </c>
      <c r="B2085" s="2" t="s">
        <v>241</v>
      </c>
      <c r="C2085">
        <v>1</v>
      </c>
      <c r="D2085">
        <f>YEAR(cukier[[#This Row],[data]])</f>
        <v>2014</v>
      </c>
      <c r="E2085" s="3">
        <f>VLOOKUP(D2085, cennik__25[#All], 2, 0)</f>
        <v>2.23</v>
      </c>
      <c r="F2085" s="3">
        <f>cukier[[#This Row],[cena]]*cukier[[#This Row],[ilosc sprzedanego cukru kg]]</f>
        <v>2.23</v>
      </c>
      <c r="G2085" s="3"/>
    </row>
    <row r="2086" spans="1:7" x14ac:dyDescent="0.35">
      <c r="A2086" s="1">
        <v>41898</v>
      </c>
      <c r="B2086" s="2" t="s">
        <v>188</v>
      </c>
      <c r="C2086">
        <v>14</v>
      </c>
      <c r="D2086">
        <f>YEAR(cukier[[#This Row],[data]])</f>
        <v>2014</v>
      </c>
      <c r="E2086" s="3">
        <f>VLOOKUP(D2086, cennik__25[#All], 2, 0)</f>
        <v>2.23</v>
      </c>
      <c r="F2086" s="3">
        <f>cukier[[#This Row],[cena]]*cukier[[#This Row],[ilosc sprzedanego cukru kg]]</f>
        <v>31.22</v>
      </c>
      <c r="G2086" s="3"/>
    </row>
    <row r="2087" spans="1:7" x14ac:dyDescent="0.35">
      <c r="A2087" s="1">
        <v>41899</v>
      </c>
      <c r="B2087" s="2" t="s">
        <v>11</v>
      </c>
      <c r="C2087">
        <v>132</v>
      </c>
      <c r="D2087">
        <f>YEAR(cukier[[#This Row],[data]])</f>
        <v>2014</v>
      </c>
      <c r="E2087" s="3">
        <f>VLOOKUP(D2087, cennik__25[#All], 2, 0)</f>
        <v>2.23</v>
      </c>
      <c r="F2087" s="3">
        <f>cukier[[#This Row],[cena]]*cukier[[#This Row],[ilosc sprzedanego cukru kg]]</f>
        <v>294.36</v>
      </c>
      <c r="G2087" s="3"/>
    </row>
    <row r="2088" spans="1:7" x14ac:dyDescent="0.35">
      <c r="A2088" s="1">
        <v>41904</v>
      </c>
      <c r="B2088" s="2" t="s">
        <v>148</v>
      </c>
      <c r="C2088">
        <v>18</v>
      </c>
      <c r="D2088">
        <f>YEAR(cukier[[#This Row],[data]])</f>
        <v>2014</v>
      </c>
      <c r="E2088" s="3">
        <f>VLOOKUP(D2088, cennik__25[#All], 2, 0)</f>
        <v>2.23</v>
      </c>
      <c r="F2088" s="3">
        <f>cukier[[#This Row],[cena]]*cukier[[#This Row],[ilosc sprzedanego cukru kg]]</f>
        <v>40.14</v>
      </c>
      <c r="G2088" s="3"/>
    </row>
    <row r="2089" spans="1:7" x14ac:dyDescent="0.35">
      <c r="A2089" s="1">
        <v>41906</v>
      </c>
      <c r="B2089" s="2" t="s">
        <v>11</v>
      </c>
      <c r="C2089">
        <v>266</v>
      </c>
      <c r="D2089">
        <f>YEAR(cukier[[#This Row],[data]])</f>
        <v>2014</v>
      </c>
      <c r="E2089" s="3">
        <f>VLOOKUP(D2089, cennik__25[#All], 2, 0)</f>
        <v>2.23</v>
      </c>
      <c r="F2089" s="3">
        <f>cukier[[#This Row],[cena]]*cukier[[#This Row],[ilosc sprzedanego cukru kg]]</f>
        <v>593.17999999999995</v>
      </c>
      <c r="G2089" s="3"/>
    </row>
    <row r="2090" spans="1:7" x14ac:dyDescent="0.35">
      <c r="A2090" s="1">
        <v>41907</v>
      </c>
      <c r="B2090" s="2" t="s">
        <v>10</v>
      </c>
      <c r="C2090">
        <v>30</v>
      </c>
      <c r="D2090">
        <f>YEAR(cukier[[#This Row],[data]])</f>
        <v>2014</v>
      </c>
      <c r="E2090" s="3">
        <f>VLOOKUP(D2090, cennik__25[#All], 2, 0)</f>
        <v>2.23</v>
      </c>
      <c r="F2090" s="3">
        <f>cukier[[#This Row],[cena]]*cukier[[#This Row],[ilosc sprzedanego cukru kg]]</f>
        <v>66.900000000000006</v>
      </c>
      <c r="G2090" s="3"/>
    </row>
    <row r="2091" spans="1:7" x14ac:dyDescent="0.35">
      <c r="A2091" s="1">
        <v>41909</v>
      </c>
      <c r="B2091" s="2" t="s">
        <v>47</v>
      </c>
      <c r="C2091">
        <v>452</v>
      </c>
      <c r="D2091">
        <f>YEAR(cukier[[#This Row],[data]])</f>
        <v>2014</v>
      </c>
      <c r="E2091" s="3">
        <f>VLOOKUP(D2091, cennik__25[#All], 2, 0)</f>
        <v>2.23</v>
      </c>
      <c r="F2091" s="3">
        <f>cukier[[#This Row],[cena]]*cukier[[#This Row],[ilosc sprzedanego cukru kg]]</f>
        <v>1007.96</v>
      </c>
      <c r="G2091" s="3"/>
    </row>
    <row r="2092" spans="1:7" x14ac:dyDescent="0.35">
      <c r="A2092" s="1">
        <v>41911</v>
      </c>
      <c r="B2092" s="2" t="s">
        <v>7</v>
      </c>
      <c r="C2092">
        <v>306</v>
      </c>
      <c r="D2092">
        <f>YEAR(cukier[[#This Row],[data]])</f>
        <v>2014</v>
      </c>
      <c r="E2092" s="3">
        <f>VLOOKUP(D2092, cennik__25[#All], 2, 0)</f>
        <v>2.23</v>
      </c>
      <c r="F2092" s="3">
        <f>cukier[[#This Row],[cena]]*cukier[[#This Row],[ilosc sprzedanego cukru kg]]</f>
        <v>682.38</v>
      </c>
      <c r="G2092" s="3"/>
    </row>
    <row r="2093" spans="1:7" x14ac:dyDescent="0.35">
      <c r="A2093" s="1">
        <v>41912</v>
      </c>
      <c r="B2093" s="2" t="s">
        <v>63</v>
      </c>
      <c r="C2093">
        <v>98</v>
      </c>
      <c r="D2093">
        <f>YEAR(cukier[[#This Row],[data]])</f>
        <v>2014</v>
      </c>
      <c r="E2093" s="3">
        <f>VLOOKUP(D2093, cennik__25[#All], 2, 0)</f>
        <v>2.23</v>
      </c>
      <c r="F2093" s="3">
        <f>cukier[[#This Row],[cena]]*cukier[[#This Row],[ilosc sprzedanego cukru kg]]</f>
        <v>218.54</v>
      </c>
      <c r="G2093" s="3"/>
    </row>
    <row r="2094" spans="1:7" x14ac:dyDescent="0.35">
      <c r="A2094" s="1">
        <v>41913</v>
      </c>
      <c r="B2094" s="2" t="s">
        <v>60</v>
      </c>
      <c r="C2094">
        <v>110</v>
      </c>
      <c r="D2094">
        <f>YEAR(cukier[[#This Row],[data]])</f>
        <v>2014</v>
      </c>
      <c r="E2094" s="3">
        <f>VLOOKUP(D2094, cennik__25[#All], 2, 0)</f>
        <v>2.23</v>
      </c>
      <c r="F2094" s="3">
        <f>cukier[[#This Row],[cena]]*cukier[[#This Row],[ilosc sprzedanego cukru kg]]</f>
        <v>245.3</v>
      </c>
      <c r="G2094" s="3"/>
    </row>
    <row r="2095" spans="1:7" x14ac:dyDescent="0.35">
      <c r="A2095" s="1">
        <v>41913</v>
      </c>
      <c r="B2095" s="2" t="s">
        <v>10</v>
      </c>
      <c r="C2095">
        <v>57</v>
      </c>
      <c r="D2095">
        <f>YEAR(cukier[[#This Row],[data]])</f>
        <v>2014</v>
      </c>
      <c r="E2095" s="3">
        <f>VLOOKUP(D2095, cennik__25[#All], 2, 0)</f>
        <v>2.23</v>
      </c>
      <c r="F2095" s="3">
        <f>cukier[[#This Row],[cena]]*cukier[[#This Row],[ilosc sprzedanego cukru kg]]</f>
        <v>127.11</v>
      </c>
      <c r="G2095" s="3"/>
    </row>
    <row r="2096" spans="1:7" x14ac:dyDescent="0.35">
      <c r="A2096" s="1">
        <v>41913</v>
      </c>
      <c r="B2096" s="2" t="s">
        <v>159</v>
      </c>
      <c r="C2096">
        <v>16</v>
      </c>
      <c r="D2096">
        <f>YEAR(cukier[[#This Row],[data]])</f>
        <v>2014</v>
      </c>
      <c r="E2096" s="3">
        <f>VLOOKUP(D2096, cennik__25[#All], 2, 0)</f>
        <v>2.23</v>
      </c>
      <c r="F2096" s="3">
        <f>cukier[[#This Row],[cena]]*cukier[[#This Row],[ilosc sprzedanego cukru kg]]</f>
        <v>35.68</v>
      </c>
      <c r="G2096" s="3"/>
    </row>
    <row r="2097" spans="1:7" x14ac:dyDescent="0.35">
      <c r="A2097" s="1">
        <v>41916</v>
      </c>
      <c r="B2097" s="2" t="s">
        <v>106</v>
      </c>
      <c r="C2097">
        <v>5</v>
      </c>
      <c r="D2097">
        <f>YEAR(cukier[[#This Row],[data]])</f>
        <v>2014</v>
      </c>
      <c r="E2097" s="3">
        <f>VLOOKUP(D2097, cennik__25[#All], 2, 0)</f>
        <v>2.23</v>
      </c>
      <c r="F2097" s="3">
        <f>cukier[[#This Row],[cena]]*cukier[[#This Row],[ilosc sprzedanego cukru kg]]</f>
        <v>11.15</v>
      </c>
      <c r="G2097" s="3"/>
    </row>
    <row r="2098" spans="1:7" x14ac:dyDescent="0.35">
      <c r="A2098" s="1">
        <v>41919</v>
      </c>
      <c r="B2098" s="2" t="s">
        <v>24</v>
      </c>
      <c r="C2098">
        <v>433</v>
      </c>
      <c r="D2098">
        <f>YEAR(cukier[[#This Row],[data]])</f>
        <v>2014</v>
      </c>
      <c r="E2098" s="3">
        <f>VLOOKUP(D2098, cennik__25[#All], 2, 0)</f>
        <v>2.23</v>
      </c>
      <c r="F2098" s="3">
        <f>cukier[[#This Row],[cena]]*cukier[[#This Row],[ilosc sprzedanego cukru kg]]</f>
        <v>965.59</v>
      </c>
      <c r="G2098" s="3"/>
    </row>
    <row r="2099" spans="1:7" x14ac:dyDescent="0.35">
      <c r="A2099" s="1">
        <v>41920</v>
      </c>
      <c r="B2099" s="2" t="s">
        <v>71</v>
      </c>
      <c r="C2099">
        <v>180</v>
      </c>
      <c r="D2099">
        <f>YEAR(cukier[[#This Row],[data]])</f>
        <v>2014</v>
      </c>
      <c r="E2099" s="3">
        <f>VLOOKUP(D2099, cennik__25[#All], 2, 0)</f>
        <v>2.23</v>
      </c>
      <c r="F2099" s="3">
        <f>cukier[[#This Row],[cena]]*cukier[[#This Row],[ilosc sprzedanego cukru kg]]</f>
        <v>401.4</v>
      </c>
      <c r="G2099" s="3"/>
    </row>
    <row r="2100" spans="1:7" x14ac:dyDescent="0.35">
      <c r="A2100" s="1">
        <v>41920</v>
      </c>
      <c r="B2100" s="2" t="s">
        <v>24</v>
      </c>
      <c r="C2100">
        <v>381</v>
      </c>
      <c r="D2100">
        <f>YEAR(cukier[[#This Row],[data]])</f>
        <v>2014</v>
      </c>
      <c r="E2100" s="3">
        <f>VLOOKUP(D2100, cennik__25[#All], 2, 0)</f>
        <v>2.23</v>
      </c>
      <c r="F2100" s="3">
        <f>cukier[[#This Row],[cena]]*cukier[[#This Row],[ilosc sprzedanego cukru kg]]</f>
        <v>849.63</v>
      </c>
      <c r="G2100" s="3"/>
    </row>
    <row r="2101" spans="1:7" x14ac:dyDescent="0.35">
      <c r="A2101" s="1">
        <v>41921</v>
      </c>
      <c r="B2101" s="2" t="s">
        <v>72</v>
      </c>
      <c r="C2101">
        <v>16</v>
      </c>
      <c r="D2101">
        <f>YEAR(cukier[[#This Row],[data]])</f>
        <v>2014</v>
      </c>
      <c r="E2101" s="3">
        <f>VLOOKUP(D2101, cennik__25[#All], 2, 0)</f>
        <v>2.23</v>
      </c>
      <c r="F2101" s="3">
        <f>cukier[[#This Row],[cena]]*cukier[[#This Row],[ilosc sprzedanego cukru kg]]</f>
        <v>35.68</v>
      </c>
      <c r="G2101" s="3"/>
    </row>
    <row r="2102" spans="1:7" x14ac:dyDescent="0.35">
      <c r="A2102" s="1">
        <v>41921</v>
      </c>
      <c r="B2102" s="2" t="s">
        <v>30</v>
      </c>
      <c r="C2102">
        <v>85</v>
      </c>
      <c r="D2102">
        <f>YEAR(cukier[[#This Row],[data]])</f>
        <v>2014</v>
      </c>
      <c r="E2102" s="3">
        <f>VLOOKUP(D2102, cennik__25[#All], 2, 0)</f>
        <v>2.23</v>
      </c>
      <c r="F2102" s="3">
        <f>cukier[[#This Row],[cena]]*cukier[[#This Row],[ilosc sprzedanego cukru kg]]</f>
        <v>189.55</v>
      </c>
      <c r="G2102" s="3"/>
    </row>
    <row r="2103" spans="1:7" x14ac:dyDescent="0.35">
      <c r="A2103" s="1">
        <v>41921</v>
      </c>
      <c r="B2103" s="2" t="s">
        <v>27</v>
      </c>
      <c r="C2103">
        <v>37</v>
      </c>
      <c r="D2103">
        <f>YEAR(cukier[[#This Row],[data]])</f>
        <v>2014</v>
      </c>
      <c r="E2103" s="3">
        <f>VLOOKUP(D2103, cennik__25[#All], 2, 0)</f>
        <v>2.23</v>
      </c>
      <c r="F2103" s="3">
        <f>cukier[[#This Row],[cena]]*cukier[[#This Row],[ilosc sprzedanego cukru kg]]</f>
        <v>82.51</v>
      </c>
      <c r="G2103" s="3"/>
    </row>
    <row r="2104" spans="1:7" x14ac:dyDescent="0.35">
      <c r="A2104" s="1">
        <v>41924</v>
      </c>
      <c r="B2104" s="2" t="s">
        <v>22</v>
      </c>
      <c r="C2104">
        <v>69</v>
      </c>
      <c r="D2104">
        <f>YEAR(cukier[[#This Row],[data]])</f>
        <v>2014</v>
      </c>
      <c r="E2104" s="3">
        <f>VLOOKUP(D2104, cennik__25[#All], 2, 0)</f>
        <v>2.23</v>
      </c>
      <c r="F2104" s="3">
        <f>cukier[[#This Row],[cena]]*cukier[[#This Row],[ilosc sprzedanego cukru kg]]</f>
        <v>153.87</v>
      </c>
      <c r="G2104" s="3"/>
    </row>
    <row r="2105" spans="1:7" x14ac:dyDescent="0.35">
      <c r="A2105" s="1">
        <v>41925</v>
      </c>
      <c r="B2105" s="2" t="s">
        <v>9</v>
      </c>
      <c r="C2105">
        <v>304</v>
      </c>
      <c r="D2105">
        <f>YEAR(cukier[[#This Row],[data]])</f>
        <v>2014</v>
      </c>
      <c r="E2105" s="3">
        <f>VLOOKUP(D2105, cennik__25[#All], 2, 0)</f>
        <v>2.23</v>
      </c>
      <c r="F2105" s="3">
        <f>cukier[[#This Row],[cena]]*cukier[[#This Row],[ilosc sprzedanego cukru kg]]</f>
        <v>677.92</v>
      </c>
      <c r="G2105" s="3"/>
    </row>
    <row r="2106" spans="1:7" x14ac:dyDescent="0.35">
      <c r="A2106" s="1">
        <v>41928</v>
      </c>
      <c r="B2106" s="2" t="s">
        <v>24</v>
      </c>
      <c r="C2106">
        <v>491</v>
      </c>
      <c r="D2106">
        <f>YEAR(cukier[[#This Row],[data]])</f>
        <v>2014</v>
      </c>
      <c r="E2106" s="3">
        <f>VLOOKUP(D2106, cennik__25[#All], 2, 0)</f>
        <v>2.23</v>
      </c>
      <c r="F2106" s="3">
        <f>cukier[[#This Row],[cena]]*cukier[[#This Row],[ilosc sprzedanego cukru kg]]</f>
        <v>1094.93</v>
      </c>
      <c r="G2106" s="3"/>
    </row>
    <row r="2107" spans="1:7" x14ac:dyDescent="0.35">
      <c r="A2107" s="1">
        <v>41931</v>
      </c>
      <c r="B2107" s="2" t="s">
        <v>25</v>
      </c>
      <c r="C2107">
        <v>106</v>
      </c>
      <c r="D2107">
        <f>YEAR(cukier[[#This Row],[data]])</f>
        <v>2014</v>
      </c>
      <c r="E2107" s="3">
        <f>VLOOKUP(D2107, cennik__25[#All], 2, 0)</f>
        <v>2.23</v>
      </c>
      <c r="F2107" s="3">
        <f>cukier[[#This Row],[cena]]*cukier[[#This Row],[ilosc sprzedanego cukru kg]]</f>
        <v>236.38</v>
      </c>
      <c r="G2107" s="3"/>
    </row>
    <row r="2108" spans="1:7" x14ac:dyDescent="0.35">
      <c r="A2108" s="1">
        <v>41935</v>
      </c>
      <c r="B2108" s="2" t="s">
        <v>54</v>
      </c>
      <c r="C2108">
        <v>188</v>
      </c>
      <c r="D2108">
        <f>YEAR(cukier[[#This Row],[data]])</f>
        <v>2014</v>
      </c>
      <c r="E2108" s="3">
        <f>VLOOKUP(D2108, cennik__25[#All], 2, 0)</f>
        <v>2.23</v>
      </c>
      <c r="F2108" s="3">
        <f>cukier[[#This Row],[cena]]*cukier[[#This Row],[ilosc sprzedanego cukru kg]]</f>
        <v>419.24</v>
      </c>
      <c r="G2108" s="3"/>
    </row>
    <row r="2109" spans="1:7" x14ac:dyDescent="0.35">
      <c r="A2109" s="1">
        <v>41935</v>
      </c>
      <c r="B2109" s="2" t="s">
        <v>10</v>
      </c>
      <c r="C2109">
        <v>131</v>
      </c>
      <c r="D2109">
        <f>YEAR(cukier[[#This Row],[data]])</f>
        <v>2014</v>
      </c>
      <c r="E2109" s="3">
        <f>VLOOKUP(D2109, cennik__25[#All], 2, 0)</f>
        <v>2.23</v>
      </c>
      <c r="F2109" s="3">
        <f>cukier[[#This Row],[cena]]*cukier[[#This Row],[ilosc sprzedanego cukru kg]]</f>
        <v>292.13</v>
      </c>
      <c r="G2109" s="3"/>
    </row>
    <row r="2110" spans="1:7" x14ac:dyDescent="0.35">
      <c r="A2110" s="1">
        <v>41936</v>
      </c>
      <c r="B2110" s="2" t="s">
        <v>150</v>
      </c>
      <c r="C2110">
        <v>9</v>
      </c>
      <c r="D2110">
        <f>YEAR(cukier[[#This Row],[data]])</f>
        <v>2014</v>
      </c>
      <c r="E2110" s="3">
        <f>VLOOKUP(D2110, cennik__25[#All], 2, 0)</f>
        <v>2.23</v>
      </c>
      <c r="F2110" s="3">
        <f>cukier[[#This Row],[cena]]*cukier[[#This Row],[ilosc sprzedanego cukru kg]]</f>
        <v>20.07</v>
      </c>
      <c r="G2110" s="3"/>
    </row>
    <row r="2111" spans="1:7" x14ac:dyDescent="0.35">
      <c r="A2111" s="1">
        <v>41938</v>
      </c>
      <c r="B2111" s="2" t="s">
        <v>47</v>
      </c>
      <c r="C2111">
        <v>245</v>
      </c>
      <c r="D2111">
        <f>YEAR(cukier[[#This Row],[data]])</f>
        <v>2014</v>
      </c>
      <c r="E2111" s="3">
        <f>VLOOKUP(D2111, cennik__25[#All], 2, 0)</f>
        <v>2.23</v>
      </c>
      <c r="F2111" s="3">
        <f>cukier[[#This Row],[cena]]*cukier[[#This Row],[ilosc sprzedanego cukru kg]]</f>
        <v>546.35</v>
      </c>
      <c r="G2111" s="3"/>
    </row>
    <row r="2112" spans="1:7" x14ac:dyDescent="0.35">
      <c r="A2112" s="1">
        <v>41943</v>
      </c>
      <c r="B2112" s="2" t="s">
        <v>24</v>
      </c>
      <c r="C2112">
        <v>166</v>
      </c>
      <c r="D2112">
        <f>YEAR(cukier[[#This Row],[data]])</f>
        <v>2014</v>
      </c>
      <c r="E2112" s="3">
        <f>VLOOKUP(D2112, cennik__25[#All], 2, 0)</f>
        <v>2.23</v>
      </c>
      <c r="F2112" s="3">
        <f>cukier[[#This Row],[cena]]*cukier[[#This Row],[ilosc sprzedanego cukru kg]]</f>
        <v>370.18</v>
      </c>
      <c r="G2112" s="3"/>
    </row>
    <row r="2113" spans="1:7" x14ac:dyDescent="0.35">
      <c r="A2113" s="1">
        <v>41945</v>
      </c>
      <c r="B2113" s="2" t="s">
        <v>57</v>
      </c>
      <c r="C2113">
        <v>171</v>
      </c>
      <c r="D2113">
        <f>YEAR(cukier[[#This Row],[data]])</f>
        <v>2014</v>
      </c>
      <c r="E2113" s="3">
        <f>VLOOKUP(D2113, cennik__25[#All], 2, 0)</f>
        <v>2.23</v>
      </c>
      <c r="F2113" s="3">
        <f>cukier[[#This Row],[cena]]*cukier[[#This Row],[ilosc sprzedanego cukru kg]]</f>
        <v>381.33</v>
      </c>
      <c r="G2113" s="3"/>
    </row>
    <row r="2114" spans="1:7" x14ac:dyDescent="0.35">
      <c r="A2114" s="1">
        <v>41945</v>
      </c>
      <c r="B2114" s="2" t="s">
        <v>121</v>
      </c>
      <c r="C2114">
        <v>11</v>
      </c>
      <c r="D2114">
        <f>YEAR(cukier[[#This Row],[data]])</f>
        <v>2014</v>
      </c>
      <c r="E2114" s="3">
        <f>VLOOKUP(D2114, cennik__25[#All], 2, 0)</f>
        <v>2.23</v>
      </c>
      <c r="F2114" s="3">
        <f>cukier[[#This Row],[cena]]*cukier[[#This Row],[ilosc sprzedanego cukru kg]]</f>
        <v>24.53</v>
      </c>
      <c r="G2114" s="3"/>
    </row>
    <row r="2115" spans="1:7" x14ac:dyDescent="0.35">
      <c r="A2115" s="1">
        <v>41946</v>
      </c>
      <c r="B2115" s="2" t="s">
        <v>22</v>
      </c>
      <c r="C2115">
        <v>52</v>
      </c>
      <c r="D2115">
        <f>YEAR(cukier[[#This Row],[data]])</f>
        <v>2014</v>
      </c>
      <c r="E2115" s="3">
        <f>VLOOKUP(D2115, cennik__25[#All], 2, 0)</f>
        <v>2.23</v>
      </c>
      <c r="F2115" s="3">
        <f>cukier[[#This Row],[cena]]*cukier[[#This Row],[ilosc sprzedanego cukru kg]]</f>
        <v>115.96</v>
      </c>
      <c r="G2115" s="3"/>
    </row>
    <row r="2116" spans="1:7" x14ac:dyDescent="0.35">
      <c r="A2116" s="1">
        <v>41949</v>
      </c>
      <c r="B2116" s="2" t="s">
        <v>122</v>
      </c>
      <c r="C2116">
        <v>56</v>
      </c>
      <c r="D2116">
        <f>YEAR(cukier[[#This Row],[data]])</f>
        <v>2014</v>
      </c>
      <c r="E2116" s="3">
        <f>VLOOKUP(D2116, cennik__25[#All], 2, 0)</f>
        <v>2.23</v>
      </c>
      <c r="F2116" s="3">
        <f>cukier[[#This Row],[cena]]*cukier[[#This Row],[ilosc sprzedanego cukru kg]]</f>
        <v>124.88</v>
      </c>
      <c r="G2116" s="3"/>
    </row>
    <row r="2117" spans="1:7" x14ac:dyDescent="0.35">
      <c r="A2117" s="1">
        <v>41950</v>
      </c>
      <c r="B2117" s="2" t="s">
        <v>56</v>
      </c>
      <c r="C2117">
        <v>6</v>
      </c>
      <c r="D2117">
        <f>YEAR(cukier[[#This Row],[data]])</f>
        <v>2014</v>
      </c>
      <c r="E2117" s="3">
        <f>VLOOKUP(D2117, cennik__25[#All], 2, 0)</f>
        <v>2.23</v>
      </c>
      <c r="F2117" s="3">
        <f>cukier[[#This Row],[cena]]*cukier[[#This Row],[ilosc sprzedanego cukru kg]]</f>
        <v>13.379999999999999</v>
      </c>
      <c r="G2117" s="3"/>
    </row>
    <row r="2118" spans="1:7" x14ac:dyDescent="0.35">
      <c r="A2118" s="1">
        <v>41950</v>
      </c>
      <c r="B2118" s="2" t="s">
        <v>57</v>
      </c>
      <c r="C2118">
        <v>179</v>
      </c>
      <c r="D2118">
        <f>YEAR(cukier[[#This Row],[data]])</f>
        <v>2014</v>
      </c>
      <c r="E2118" s="3">
        <f>VLOOKUP(D2118, cennik__25[#All], 2, 0)</f>
        <v>2.23</v>
      </c>
      <c r="F2118" s="3">
        <f>cukier[[#This Row],[cena]]*cukier[[#This Row],[ilosc sprzedanego cukru kg]]</f>
        <v>399.17</v>
      </c>
      <c r="G2118" s="3"/>
    </row>
    <row r="2119" spans="1:7" x14ac:dyDescent="0.35">
      <c r="A2119" s="1">
        <v>41951</v>
      </c>
      <c r="B2119" s="2" t="s">
        <v>24</v>
      </c>
      <c r="C2119">
        <v>398</v>
      </c>
      <c r="D2119">
        <f>YEAR(cukier[[#This Row],[data]])</f>
        <v>2014</v>
      </c>
      <c r="E2119" s="3">
        <f>VLOOKUP(D2119, cennik__25[#All], 2, 0)</f>
        <v>2.23</v>
      </c>
      <c r="F2119" s="3">
        <f>cukier[[#This Row],[cena]]*cukier[[#This Row],[ilosc sprzedanego cukru kg]]</f>
        <v>887.54</v>
      </c>
      <c r="G2119" s="3"/>
    </row>
    <row r="2120" spans="1:7" x14ac:dyDescent="0.35">
      <c r="A2120" s="1">
        <v>41952</v>
      </c>
      <c r="B2120" s="2" t="s">
        <v>71</v>
      </c>
      <c r="C2120">
        <v>68</v>
      </c>
      <c r="D2120">
        <f>YEAR(cukier[[#This Row],[data]])</f>
        <v>2014</v>
      </c>
      <c r="E2120" s="3">
        <f>VLOOKUP(D2120, cennik__25[#All], 2, 0)</f>
        <v>2.23</v>
      </c>
      <c r="F2120" s="3">
        <f>cukier[[#This Row],[cena]]*cukier[[#This Row],[ilosc sprzedanego cukru kg]]</f>
        <v>151.63999999999999</v>
      </c>
      <c r="G2120" s="3"/>
    </row>
    <row r="2121" spans="1:7" x14ac:dyDescent="0.35">
      <c r="A2121" s="1">
        <v>41952</v>
      </c>
      <c r="B2121" s="2" t="s">
        <v>14</v>
      </c>
      <c r="C2121">
        <v>160</v>
      </c>
      <c r="D2121">
        <f>YEAR(cukier[[#This Row],[data]])</f>
        <v>2014</v>
      </c>
      <c r="E2121" s="3">
        <f>VLOOKUP(D2121, cennik__25[#All], 2, 0)</f>
        <v>2.23</v>
      </c>
      <c r="F2121" s="3">
        <f>cukier[[#This Row],[cena]]*cukier[[#This Row],[ilosc sprzedanego cukru kg]]</f>
        <v>356.8</v>
      </c>
      <c r="G2121" s="3"/>
    </row>
    <row r="2122" spans="1:7" x14ac:dyDescent="0.35">
      <c r="A2122" s="1">
        <v>41953</v>
      </c>
      <c r="B2122" s="2" t="s">
        <v>14</v>
      </c>
      <c r="C2122">
        <v>183</v>
      </c>
      <c r="D2122">
        <f>YEAR(cukier[[#This Row],[data]])</f>
        <v>2014</v>
      </c>
      <c r="E2122" s="3">
        <f>VLOOKUP(D2122, cennik__25[#All], 2, 0)</f>
        <v>2.23</v>
      </c>
      <c r="F2122" s="3">
        <f>cukier[[#This Row],[cena]]*cukier[[#This Row],[ilosc sprzedanego cukru kg]]</f>
        <v>408.09</v>
      </c>
      <c r="G2122" s="3"/>
    </row>
    <row r="2123" spans="1:7" x14ac:dyDescent="0.35">
      <c r="A2123" s="1">
        <v>41954</v>
      </c>
      <c r="B2123" s="2" t="s">
        <v>24</v>
      </c>
      <c r="C2123">
        <v>178</v>
      </c>
      <c r="D2123">
        <f>YEAR(cukier[[#This Row],[data]])</f>
        <v>2014</v>
      </c>
      <c r="E2123" s="3">
        <f>VLOOKUP(D2123, cennik__25[#All], 2, 0)</f>
        <v>2.23</v>
      </c>
      <c r="F2123" s="3">
        <f>cukier[[#This Row],[cena]]*cukier[[#This Row],[ilosc sprzedanego cukru kg]]</f>
        <v>396.94</v>
      </c>
      <c r="G2123" s="3"/>
    </row>
    <row r="2124" spans="1:7" x14ac:dyDescent="0.35">
      <c r="A2124" s="1">
        <v>41955</v>
      </c>
      <c r="B2124" s="2" t="s">
        <v>9</v>
      </c>
      <c r="C2124">
        <v>381</v>
      </c>
      <c r="D2124">
        <f>YEAR(cukier[[#This Row],[data]])</f>
        <v>2014</v>
      </c>
      <c r="E2124" s="3">
        <f>VLOOKUP(D2124, cennik__25[#All], 2, 0)</f>
        <v>2.23</v>
      </c>
      <c r="F2124" s="3">
        <f>cukier[[#This Row],[cena]]*cukier[[#This Row],[ilosc sprzedanego cukru kg]]</f>
        <v>849.63</v>
      </c>
      <c r="G2124" s="3"/>
    </row>
    <row r="2125" spans="1:7" x14ac:dyDescent="0.35">
      <c r="A2125" s="1">
        <v>41957</v>
      </c>
      <c r="B2125" s="2" t="s">
        <v>64</v>
      </c>
      <c r="C2125">
        <v>12</v>
      </c>
      <c r="D2125">
        <f>YEAR(cukier[[#This Row],[data]])</f>
        <v>2014</v>
      </c>
      <c r="E2125" s="3">
        <f>VLOOKUP(D2125, cennik__25[#All], 2, 0)</f>
        <v>2.23</v>
      </c>
      <c r="F2125" s="3">
        <f>cukier[[#This Row],[cena]]*cukier[[#This Row],[ilosc sprzedanego cukru kg]]</f>
        <v>26.759999999999998</v>
      </c>
      <c r="G2125" s="3"/>
    </row>
    <row r="2126" spans="1:7" x14ac:dyDescent="0.35">
      <c r="A2126" s="1">
        <v>41959</v>
      </c>
      <c r="B2126" s="2" t="s">
        <v>30</v>
      </c>
      <c r="C2126">
        <v>116</v>
      </c>
      <c r="D2126">
        <f>YEAR(cukier[[#This Row],[data]])</f>
        <v>2014</v>
      </c>
      <c r="E2126" s="3">
        <f>VLOOKUP(D2126, cennik__25[#All], 2, 0)</f>
        <v>2.23</v>
      </c>
      <c r="F2126" s="3">
        <f>cukier[[#This Row],[cena]]*cukier[[#This Row],[ilosc sprzedanego cukru kg]]</f>
        <v>258.68</v>
      </c>
      <c r="G2126" s="3"/>
    </row>
    <row r="2127" spans="1:7" x14ac:dyDescent="0.35">
      <c r="A2127" s="1">
        <v>41961</v>
      </c>
      <c r="B2127" s="2" t="s">
        <v>9</v>
      </c>
      <c r="C2127">
        <v>117</v>
      </c>
      <c r="D2127">
        <f>YEAR(cukier[[#This Row],[data]])</f>
        <v>2014</v>
      </c>
      <c r="E2127" s="3">
        <f>VLOOKUP(D2127, cennik__25[#All], 2, 0)</f>
        <v>2.23</v>
      </c>
      <c r="F2127" s="3">
        <f>cukier[[#This Row],[cena]]*cukier[[#This Row],[ilosc sprzedanego cukru kg]]</f>
        <v>260.91000000000003</v>
      </c>
      <c r="G2127" s="3"/>
    </row>
    <row r="2128" spans="1:7" x14ac:dyDescent="0.35">
      <c r="A2128" s="1">
        <v>41961</v>
      </c>
      <c r="B2128" s="2" t="s">
        <v>71</v>
      </c>
      <c r="C2128">
        <v>31</v>
      </c>
      <c r="D2128">
        <f>YEAR(cukier[[#This Row],[data]])</f>
        <v>2014</v>
      </c>
      <c r="E2128" s="3">
        <f>VLOOKUP(D2128, cennik__25[#All], 2, 0)</f>
        <v>2.23</v>
      </c>
      <c r="F2128" s="3">
        <f>cukier[[#This Row],[cena]]*cukier[[#This Row],[ilosc sprzedanego cukru kg]]</f>
        <v>69.13</v>
      </c>
      <c r="G2128" s="3"/>
    </row>
    <row r="2129" spans="1:7" x14ac:dyDescent="0.35">
      <c r="A2129" s="1">
        <v>41962</v>
      </c>
      <c r="B2129" s="2" t="s">
        <v>10</v>
      </c>
      <c r="C2129">
        <v>131</v>
      </c>
      <c r="D2129">
        <f>YEAR(cukier[[#This Row],[data]])</f>
        <v>2014</v>
      </c>
      <c r="E2129" s="3">
        <f>VLOOKUP(D2129, cennik__25[#All], 2, 0)</f>
        <v>2.23</v>
      </c>
      <c r="F2129" s="3">
        <f>cukier[[#This Row],[cena]]*cukier[[#This Row],[ilosc sprzedanego cukru kg]]</f>
        <v>292.13</v>
      </c>
      <c r="G2129" s="3"/>
    </row>
    <row r="2130" spans="1:7" x14ac:dyDescent="0.35">
      <c r="A2130" s="1">
        <v>41962</v>
      </c>
      <c r="B2130" s="2" t="s">
        <v>12</v>
      </c>
      <c r="C2130">
        <v>21</v>
      </c>
      <c r="D2130">
        <f>YEAR(cukier[[#This Row],[data]])</f>
        <v>2014</v>
      </c>
      <c r="E2130" s="3">
        <f>VLOOKUP(D2130, cennik__25[#All], 2, 0)</f>
        <v>2.23</v>
      </c>
      <c r="F2130" s="3">
        <f>cukier[[#This Row],[cena]]*cukier[[#This Row],[ilosc sprzedanego cukru kg]]</f>
        <v>46.83</v>
      </c>
      <c r="G2130" s="3"/>
    </row>
    <row r="2131" spans="1:7" x14ac:dyDescent="0.35">
      <c r="A2131" s="1">
        <v>41963</v>
      </c>
      <c r="B2131" s="2" t="s">
        <v>11</v>
      </c>
      <c r="C2131">
        <v>300</v>
      </c>
      <c r="D2131">
        <f>YEAR(cukier[[#This Row],[data]])</f>
        <v>2014</v>
      </c>
      <c r="E2131" s="3">
        <f>VLOOKUP(D2131, cennik__25[#All], 2, 0)</f>
        <v>2.23</v>
      </c>
      <c r="F2131" s="3">
        <f>cukier[[#This Row],[cena]]*cukier[[#This Row],[ilosc sprzedanego cukru kg]]</f>
        <v>669</v>
      </c>
      <c r="G2131" s="3"/>
    </row>
    <row r="2132" spans="1:7" x14ac:dyDescent="0.35">
      <c r="A2132" s="1">
        <v>41963</v>
      </c>
      <c r="B2132" s="2" t="s">
        <v>20</v>
      </c>
      <c r="C2132">
        <v>32</v>
      </c>
      <c r="D2132">
        <f>YEAR(cukier[[#This Row],[data]])</f>
        <v>2014</v>
      </c>
      <c r="E2132" s="3">
        <f>VLOOKUP(D2132, cennik__25[#All], 2, 0)</f>
        <v>2.23</v>
      </c>
      <c r="F2132" s="3">
        <f>cukier[[#This Row],[cena]]*cukier[[#This Row],[ilosc sprzedanego cukru kg]]</f>
        <v>71.36</v>
      </c>
      <c r="G2132" s="3"/>
    </row>
    <row r="2133" spans="1:7" x14ac:dyDescent="0.35">
      <c r="A2133" s="1">
        <v>41966</v>
      </c>
      <c r="B2133" s="2" t="s">
        <v>134</v>
      </c>
      <c r="C2133">
        <v>4</v>
      </c>
      <c r="D2133">
        <f>YEAR(cukier[[#This Row],[data]])</f>
        <v>2014</v>
      </c>
      <c r="E2133" s="3">
        <f>VLOOKUP(D2133, cennik__25[#All], 2, 0)</f>
        <v>2.23</v>
      </c>
      <c r="F2133" s="3">
        <f>cukier[[#This Row],[cena]]*cukier[[#This Row],[ilosc sprzedanego cukru kg]]</f>
        <v>8.92</v>
      </c>
      <c r="G2133" s="3"/>
    </row>
    <row r="2134" spans="1:7" x14ac:dyDescent="0.35">
      <c r="A2134" s="1">
        <v>41967</v>
      </c>
      <c r="B2134" s="2" t="s">
        <v>47</v>
      </c>
      <c r="C2134">
        <v>230</v>
      </c>
      <c r="D2134">
        <f>YEAR(cukier[[#This Row],[data]])</f>
        <v>2014</v>
      </c>
      <c r="E2134" s="3">
        <f>VLOOKUP(D2134, cennik__25[#All], 2, 0)</f>
        <v>2.23</v>
      </c>
      <c r="F2134" s="3">
        <f>cukier[[#This Row],[cena]]*cukier[[#This Row],[ilosc sprzedanego cukru kg]]</f>
        <v>512.9</v>
      </c>
      <c r="G2134" s="3"/>
    </row>
    <row r="2135" spans="1:7" x14ac:dyDescent="0.35">
      <c r="A2135" s="1">
        <v>41968</v>
      </c>
      <c r="B2135" s="2" t="s">
        <v>63</v>
      </c>
      <c r="C2135">
        <v>164</v>
      </c>
      <c r="D2135">
        <f>YEAR(cukier[[#This Row],[data]])</f>
        <v>2014</v>
      </c>
      <c r="E2135" s="3">
        <f>VLOOKUP(D2135, cennik__25[#All], 2, 0)</f>
        <v>2.23</v>
      </c>
      <c r="F2135" s="3">
        <f>cukier[[#This Row],[cena]]*cukier[[#This Row],[ilosc sprzedanego cukru kg]]</f>
        <v>365.71999999999997</v>
      </c>
      <c r="G2135" s="3"/>
    </row>
    <row r="2136" spans="1:7" x14ac:dyDescent="0.35">
      <c r="A2136" s="1">
        <v>41969</v>
      </c>
      <c r="B2136" s="2" t="s">
        <v>100</v>
      </c>
      <c r="C2136">
        <v>4</v>
      </c>
      <c r="D2136">
        <f>YEAR(cukier[[#This Row],[data]])</f>
        <v>2014</v>
      </c>
      <c r="E2136" s="3">
        <f>VLOOKUP(D2136, cennik__25[#All], 2, 0)</f>
        <v>2.23</v>
      </c>
      <c r="F2136" s="3">
        <f>cukier[[#This Row],[cena]]*cukier[[#This Row],[ilosc sprzedanego cukru kg]]</f>
        <v>8.92</v>
      </c>
      <c r="G2136" s="3"/>
    </row>
    <row r="2137" spans="1:7" x14ac:dyDescent="0.35">
      <c r="A2137" s="1">
        <v>41972</v>
      </c>
      <c r="B2137" s="2" t="s">
        <v>22</v>
      </c>
      <c r="C2137">
        <v>96</v>
      </c>
      <c r="D2137">
        <f>YEAR(cukier[[#This Row],[data]])</f>
        <v>2014</v>
      </c>
      <c r="E2137" s="3">
        <f>VLOOKUP(D2137, cennik__25[#All], 2, 0)</f>
        <v>2.23</v>
      </c>
      <c r="F2137" s="3">
        <f>cukier[[#This Row],[cena]]*cukier[[#This Row],[ilosc sprzedanego cukru kg]]</f>
        <v>214.07999999999998</v>
      </c>
      <c r="G2137" s="3"/>
    </row>
    <row r="2138" spans="1:7" x14ac:dyDescent="0.35">
      <c r="A2138" s="1">
        <v>41975</v>
      </c>
      <c r="B2138" s="2" t="s">
        <v>133</v>
      </c>
      <c r="C2138">
        <v>94</v>
      </c>
      <c r="D2138">
        <f>YEAR(cukier[[#This Row],[data]])</f>
        <v>2014</v>
      </c>
      <c r="E2138" s="3">
        <f>VLOOKUP(D2138, cennik__25[#All], 2, 0)</f>
        <v>2.23</v>
      </c>
      <c r="F2138" s="3">
        <f>cukier[[#This Row],[cena]]*cukier[[#This Row],[ilosc sprzedanego cukru kg]]</f>
        <v>209.62</v>
      </c>
      <c r="G2138" s="3"/>
    </row>
    <row r="2139" spans="1:7" x14ac:dyDescent="0.35">
      <c r="A2139" s="1">
        <v>41975</v>
      </c>
      <c r="B2139" s="2" t="s">
        <v>73</v>
      </c>
      <c r="C2139">
        <v>21</v>
      </c>
      <c r="D2139">
        <f>YEAR(cukier[[#This Row],[data]])</f>
        <v>2014</v>
      </c>
      <c r="E2139" s="3">
        <f>VLOOKUP(D2139, cennik__25[#All], 2, 0)</f>
        <v>2.23</v>
      </c>
      <c r="F2139" s="3">
        <f>cukier[[#This Row],[cena]]*cukier[[#This Row],[ilosc sprzedanego cukru kg]]</f>
        <v>46.83</v>
      </c>
      <c r="G2139" s="3"/>
    </row>
    <row r="2140" spans="1:7" x14ac:dyDescent="0.35">
      <c r="A2140" s="1">
        <v>41977</v>
      </c>
      <c r="B2140" s="2" t="s">
        <v>9</v>
      </c>
      <c r="C2140">
        <v>129</v>
      </c>
      <c r="D2140">
        <f>YEAR(cukier[[#This Row],[data]])</f>
        <v>2014</v>
      </c>
      <c r="E2140" s="3">
        <f>VLOOKUP(D2140, cennik__25[#All], 2, 0)</f>
        <v>2.23</v>
      </c>
      <c r="F2140" s="3">
        <f>cukier[[#This Row],[cena]]*cukier[[#This Row],[ilosc sprzedanego cukru kg]]</f>
        <v>287.67</v>
      </c>
      <c r="G2140" s="3"/>
    </row>
    <row r="2141" spans="1:7" x14ac:dyDescent="0.35">
      <c r="A2141" s="1">
        <v>41977</v>
      </c>
      <c r="B2141" s="2" t="s">
        <v>27</v>
      </c>
      <c r="C2141">
        <v>197</v>
      </c>
      <c r="D2141">
        <f>YEAR(cukier[[#This Row],[data]])</f>
        <v>2014</v>
      </c>
      <c r="E2141" s="3">
        <f>VLOOKUP(D2141, cennik__25[#All], 2, 0)</f>
        <v>2.23</v>
      </c>
      <c r="F2141" s="3">
        <f>cukier[[#This Row],[cena]]*cukier[[#This Row],[ilosc sprzedanego cukru kg]]</f>
        <v>439.31</v>
      </c>
      <c r="G2141" s="3"/>
    </row>
    <row r="2142" spans="1:7" x14ac:dyDescent="0.35">
      <c r="A2142" s="1">
        <v>41978</v>
      </c>
      <c r="B2142" s="2" t="s">
        <v>115</v>
      </c>
      <c r="C2142">
        <v>16</v>
      </c>
      <c r="D2142">
        <f>YEAR(cukier[[#This Row],[data]])</f>
        <v>2014</v>
      </c>
      <c r="E2142" s="3">
        <f>VLOOKUP(D2142, cennik__25[#All], 2, 0)</f>
        <v>2.23</v>
      </c>
      <c r="F2142" s="3">
        <f>cukier[[#This Row],[cena]]*cukier[[#This Row],[ilosc sprzedanego cukru kg]]</f>
        <v>35.68</v>
      </c>
      <c r="G2142" s="3"/>
    </row>
    <row r="2143" spans="1:7" x14ac:dyDescent="0.35">
      <c r="A2143" s="1">
        <v>41978</v>
      </c>
      <c r="B2143" s="2" t="s">
        <v>26</v>
      </c>
      <c r="C2143">
        <v>332</v>
      </c>
      <c r="D2143">
        <f>YEAR(cukier[[#This Row],[data]])</f>
        <v>2014</v>
      </c>
      <c r="E2143" s="3">
        <f>VLOOKUP(D2143, cennik__25[#All], 2, 0)</f>
        <v>2.23</v>
      </c>
      <c r="F2143" s="3">
        <f>cukier[[#This Row],[cena]]*cukier[[#This Row],[ilosc sprzedanego cukru kg]]</f>
        <v>740.36</v>
      </c>
      <c r="G2143" s="3"/>
    </row>
    <row r="2144" spans="1:7" x14ac:dyDescent="0.35">
      <c r="A2144" s="1">
        <v>41980</v>
      </c>
      <c r="B2144" s="2" t="s">
        <v>71</v>
      </c>
      <c r="C2144">
        <v>75</v>
      </c>
      <c r="D2144">
        <f>YEAR(cukier[[#This Row],[data]])</f>
        <v>2014</v>
      </c>
      <c r="E2144" s="3">
        <f>VLOOKUP(D2144, cennik__25[#All], 2, 0)</f>
        <v>2.23</v>
      </c>
      <c r="F2144" s="3">
        <f>cukier[[#This Row],[cena]]*cukier[[#This Row],[ilosc sprzedanego cukru kg]]</f>
        <v>167.25</v>
      </c>
      <c r="G2144" s="3"/>
    </row>
    <row r="2145" spans="1:7" x14ac:dyDescent="0.35">
      <c r="A2145" s="1">
        <v>41981</v>
      </c>
      <c r="B2145" s="2" t="s">
        <v>76</v>
      </c>
      <c r="C2145">
        <v>10</v>
      </c>
      <c r="D2145">
        <f>YEAR(cukier[[#This Row],[data]])</f>
        <v>2014</v>
      </c>
      <c r="E2145" s="3">
        <f>VLOOKUP(D2145, cennik__25[#All], 2, 0)</f>
        <v>2.23</v>
      </c>
      <c r="F2145" s="3">
        <f>cukier[[#This Row],[cena]]*cukier[[#This Row],[ilosc sprzedanego cukru kg]]</f>
        <v>22.3</v>
      </c>
      <c r="G2145" s="3"/>
    </row>
    <row r="2146" spans="1:7" x14ac:dyDescent="0.35">
      <c r="A2146" s="1">
        <v>41982</v>
      </c>
      <c r="B2146" s="2" t="s">
        <v>39</v>
      </c>
      <c r="C2146">
        <v>93</v>
      </c>
      <c r="D2146">
        <f>YEAR(cukier[[#This Row],[data]])</f>
        <v>2014</v>
      </c>
      <c r="E2146" s="3">
        <f>VLOOKUP(D2146, cennik__25[#All], 2, 0)</f>
        <v>2.23</v>
      </c>
      <c r="F2146" s="3">
        <f>cukier[[#This Row],[cena]]*cukier[[#This Row],[ilosc sprzedanego cukru kg]]</f>
        <v>207.39</v>
      </c>
      <c r="G2146" s="3"/>
    </row>
    <row r="2147" spans="1:7" x14ac:dyDescent="0.35">
      <c r="A2147" s="1">
        <v>41983</v>
      </c>
      <c r="B2147" s="2" t="s">
        <v>47</v>
      </c>
      <c r="C2147">
        <v>146</v>
      </c>
      <c r="D2147">
        <f>YEAR(cukier[[#This Row],[data]])</f>
        <v>2014</v>
      </c>
      <c r="E2147" s="3">
        <f>VLOOKUP(D2147, cennik__25[#All], 2, 0)</f>
        <v>2.23</v>
      </c>
      <c r="F2147" s="3">
        <f>cukier[[#This Row],[cena]]*cukier[[#This Row],[ilosc sprzedanego cukru kg]]</f>
        <v>325.58</v>
      </c>
      <c r="G2147" s="3"/>
    </row>
    <row r="2148" spans="1:7" x14ac:dyDescent="0.35">
      <c r="A2148" s="1">
        <v>41984</v>
      </c>
      <c r="B2148" s="2" t="s">
        <v>60</v>
      </c>
      <c r="C2148">
        <v>197</v>
      </c>
      <c r="D2148">
        <f>YEAR(cukier[[#This Row],[data]])</f>
        <v>2014</v>
      </c>
      <c r="E2148" s="3">
        <f>VLOOKUP(D2148, cennik__25[#All], 2, 0)</f>
        <v>2.23</v>
      </c>
      <c r="F2148" s="3">
        <f>cukier[[#This Row],[cena]]*cukier[[#This Row],[ilosc sprzedanego cukru kg]]</f>
        <v>439.31</v>
      </c>
      <c r="G2148" s="3"/>
    </row>
    <row r="2149" spans="1:7" x14ac:dyDescent="0.35">
      <c r="A2149" s="1">
        <v>41986</v>
      </c>
      <c r="B2149" s="2" t="s">
        <v>19</v>
      </c>
      <c r="C2149">
        <v>482</v>
      </c>
      <c r="D2149">
        <f>YEAR(cukier[[#This Row],[data]])</f>
        <v>2014</v>
      </c>
      <c r="E2149" s="3">
        <f>VLOOKUP(D2149, cennik__25[#All], 2, 0)</f>
        <v>2.23</v>
      </c>
      <c r="F2149" s="3">
        <f>cukier[[#This Row],[cena]]*cukier[[#This Row],[ilosc sprzedanego cukru kg]]</f>
        <v>1074.8599999999999</v>
      </c>
      <c r="G2149" s="3"/>
    </row>
    <row r="2150" spans="1:7" x14ac:dyDescent="0.35">
      <c r="A2150" s="1">
        <v>41988</v>
      </c>
      <c r="B2150" s="2" t="s">
        <v>10</v>
      </c>
      <c r="C2150">
        <v>43</v>
      </c>
      <c r="D2150">
        <f>YEAR(cukier[[#This Row],[data]])</f>
        <v>2014</v>
      </c>
      <c r="E2150" s="3">
        <f>VLOOKUP(D2150, cennik__25[#All], 2, 0)</f>
        <v>2.23</v>
      </c>
      <c r="F2150" s="3">
        <f>cukier[[#This Row],[cena]]*cukier[[#This Row],[ilosc sprzedanego cukru kg]]</f>
        <v>95.89</v>
      </c>
      <c r="G2150" s="3"/>
    </row>
    <row r="2151" spans="1:7" x14ac:dyDescent="0.35">
      <c r="A2151" s="1">
        <v>41989</v>
      </c>
      <c r="B2151" s="2" t="s">
        <v>24</v>
      </c>
      <c r="C2151">
        <v>367</v>
      </c>
      <c r="D2151">
        <f>YEAR(cukier[[#This Row],[data]])</f>
        <v>2014</v>
      </c>
      <c r="E2151" s="3">
        <f>VLOOKUP(D2151, cennik__25[#All], 2, 0)</f>
        <v>2.23</v>
      </c>
      <c r="F2151" s="3">
        <f>cukier[[#This Row],[cena]]*cukier[[#This Row],[ilosc sprzedanego cukru kg]]</f>
        <v>818.41</v>
      </c>
      <c r="G2151" s="3"/>
    </row>
    <row r="2152" spans="1:7" x14ac:dyDescent="0.35">
      <c r="A2152" s="1">
        <v>41989</v>
      </c>
      <c r="B2152" s="2" t="s">
        <v>16</v>
      </c>
      <c r="C2152">
        <v>274</v>
      </c>
      <c r="D2152">
        <f>YEAR(cukier[[#This Row],[data]])</f>
        <v>2014</v>
      </c>
      <c r="E2152" s="3">
        <f>VLOOKUP(D2152, cennik__25[#All], 2, 0)</f>
        <v>2.23</v>
      </c>
      <c r="F2152" s="3">
        <f>cukier[[#This Row],[cena]]*cukier[[#This Row],[ilosc sprzedanego cukru kg]]</f>
        <v>611.02</v>
      </c>
      <c r="G2152" s="3"/>
    </row>
    <row r="2153" spans="1:7" x14ac:dyDescent="0.35">
      <c r="A2153" s="1">
        <v>41991</v>
      </c>
      <c r="B2153" s="2" t="s">
        <v>19</v>
      </c>
      <c r="C2153">
        <v>283</v>
      </c>
      <c r="D2153">
        <f>YEAR(cukier[[#This Row],[data]])</f>
        <v>2014</v>
      </c>
      <c r="E2153" s="3">
        <f>VLOOKUP(D2153, cennik__25[#All], 2, 0)</f>
        <v>2.23</v>
      </c>
      <c r="F2153" s="3">
        <f>cukier[[#This Row],[cena]]*cukier[[#This Row],[ilosc sprzedanego cukru kg]]</f>
        <v>631.09</v>
      </c>
      <c r="G2153" s="3"/>
    </row>
    <row r="2154" spans="1:7" x14ac:dyDescent="0.35">
      <c r="A2154" s="1">
        <v>41992</v>
      </c>
      <c r="B2154" s="2" t="s">
        <v>57</v>
      </c>
      <c r="C2154">
        <v>98</v>
      </c>
      <c r="D2154">
        <f>YEAR(cukier[[#This Row],[data]])</f>
        <v>2014</v>
      </c>
      <c r="E2154" s="3">
        <f>VLOOKUP(D2154, cennik__25[#All], 2, 0)</f>
        <v>2.23</v>
      </c>
      <c r="F2154" s="3">
        <f>cukier[[#This Row],[cena]]*cukier[[#This Row],[ilosc sprzedanego cukru kg]]</f>
        <v>218.54</v>
      </c>
      <c r="G2154" s="3"/>
    </row>
    <row r="2155" spans="1:7" x14ac:dyDescent="0.35">
      <c r="A2155" s="1">
        <v>41993</v>
      </c>
      <c r="B2155" s="2" t="s">
        <v>24</v>
      </c>
      <c r="C2155">
        <v>485</v>
      </c>
      <c r="D2155">
        <f>YEAR(cukier[[#This Row],[data]])</f>
        <v>2014</v>
      </c>
      <c r="E2155" s="3">
        <f>VLOOKUP(D2155, cennik__25[#All], 2, 0)</f>
        <v>2.23</v>
      </c>
      <c r="F2155" s="3">
        <f>cukier[[#This Row],[cena]]*cukier[[#This Row],[ilosc sprzedanego cukru kg]]</f>
        <v>1081.55</v>
      </c>
      <c r="G2155" s="3"/>
    </row>
    <row r="2156" spans="1:7" x14ac:dyDescent="0.35">
      <c r="A2156" s="1">
        <v>41994</v>
      </c>
      <c r="B2156" s="2" t="s">
        <v>169</v>
      </c>
      <c r="C2156">
        <v>3</v>
      </c>
      <c r="D2156">
        <f>YEAR(cukier[[#This Row],[data]])</f>
        <v>2014</v>
      </c>
      <c r="E2156" s="3">
        <f>VLOOKUP(D2156, cennik__25[#All], 2, 0)</f>
        <v>2.23</v>
      </c>
      <c r="F2156" s="3">
        <f>cukier[[#This Row],[cena]]*cukier[[#This Row],[ilosc sprzedanego cukru kg]]</f>
        <v>6.6899999999999995</v>
      </c>
      <c r="G2156" s="3"/>
    </row>
    <row r="2157" spans="1:7" x14ac:dyDescent="0.35">
      <c r="A2157" s="1">
        <v>41996</v>
      </c>
      <c r="B2157" s="2" t="s">
        <v>47</v>
      </c>
      <c r="C2157">
        <v>331</v>
      </c>
      <c r="D2157">
        <f>YEAR(cukier[[#This Row],[data]])</f>
        <v>2014</v>
      </c>
      <c r="E2157" s="3">
        <f>VLOOKUP(D2157, cennik__25[#All], 2, 0)</f>
        <v>2.23</v>
      </c>
      <c r="F2157" s="3">
        <f>cukier[[#This Row],[cena]]*cukier[[#This Row],[ilosc sprzedanego cukru kg]]</f>
        <v>738.13</v>
      </c>
      <c r="G2157" s="3"/>
    </row>
    <row r="2158" spans="1:7" x14ac:dyDescent="0.35">
      <c r="A2158" s="1">
        <v>41997</v>
      </c>
      <c r="B2158" s="2" t="s">
        <v>10</v>
      </c>
      <c r="C2158">
        <v>150</v>
      </c>
      <c r="D2158">
        <f>YEAR(cukier[[#This Row],[data]])</f>
        <v>2014</v>
      </c>
      <c r="E2158" s="3">
        <f>VLOOKUP(D2158, cennik__25[#All], 2, 0)</f>
        <v>2.23</v>
      </c>
      <c r="F2158" s="3">
        <f>cukier[[#This Row],[cena]]*cukier[[#This Row],[ilosc sprzedanego cukru kg]]</f>
        <v>334.5</v>
      </c>
      <c r="G2158" s="3"/>
    </row>
    <row r="2159" spans="1:7" x14ac:dyDescent="0.35">
      <c r="A2159" s="1">
        <v>41998</v>
      </c>
      <c r="B2159" s="2" t="s">
        <v>9</v>
      </c>
      <c r="C2159">
        <v>463</v>
      </c>
      <c r="D2159">
        <f>YEAR(cukier[[#This Row],[data]])</f>
        <v>2014</v>
      </c>
      <c r="E2159" s="3">
        <f>VLOOKUP(D2159, cennik__25[#All], 2, 0)</f>
        <v>2.23</v>
      </c>
      <c r="F2159" s="3">
        <f>cukier[[#This Row],[cena]]*cukier[[#This Row],[ilosc sprzedanego cukru kg]]</f>
        <v>1032.49</v>
      </c>
      <c r="G2159" s="3"/>
    </row>
    <row r="2160" spans="1:7" x14ac:dyDescent="0.35">
      <c r="A2160" s="1">
        <v>41999</v>
      </c>
      <c r="B2160" s="2" t="s">
        <v>161</v>
      </c>
      <c r="C2160">
        <v>8</v>
      </c>
      <c r="D2160">
        <f>YEAR(cukier[[#This Row],[data]])</f>
        <v>2014</v>
      </c>
      <c r="E2160" s="3">
        <f>VLOOKUP(D2160, cennik__25[#All], 2, 0)</f>
        <v>2.23</v>
      </c>
      <c r="F2160" s="3">
        <f>cukier[[#This Row],[cena]]*cukier[[#This Row],[ilosc sprzedanego cukru kg]]</f>
        <v>17.84</v>
      </c>
      <c r="G2160" s="3"/>
    </row>
    <row r="2161" spans="1:7" x14ac:dyDescent="0.35">
      <c r="A2161" s="1">
        <v>41999</v>
      </c>
      <c r="B2161" s="2" t="s">
        <v>14</v>
      </c>
      <c r="C2161">
        <v>178</v>
      </c>
      <c r="D2161">
        <f>YEAR(cukier[[#This Row],[data]])</f>
        <v>2014</v>
      </c>
      <c r="E2161" s="3">
        <f>VLOOKUP(D2161, cennik__25[#All], 2, 0)</f>
        <v>2.23</v>
      </c>
      <c r="F2161" s="3">
        <f>cukier[[#This Row],[cena]]*cukier[[#This Row],[ilosc sprzedanego cukru kg]]</f>
        <v>396.94</v>
      </c>
      <c r="G2161" s="3"/>
    </row>
    <row r="2162" spans="1:7" x14ac:dyDescent="0.35">
      <c r="A2162" s="1">
        <v>42001</v>
      </c>
      <c r="B2162" s="2" t="s">
        <v>21</v>
      </c>
      <c r="C2162">
        <v>166</v>
      </c>
      <c r="D2162">
        <f>YEAR(cukier[[#This Row],[data]])</f>
        <v>2014</v>
      </c>
      <c r="E2162" s="3">
        <f>VLOOKUP(D2162, cennik__25[#All], 2, 0)</f>
        <v>2.23</v>
      </c>
      <c r="F2162" s="3">
        <f>cukier[[#This Row],[cena]]*cukier[[#This Row],[ilosc sprzedanego cukru kg]]</f>
        <v>370.18</v>
      </c>
      <c r="G2162" s="3"/>
    </row>
    <row r="2163" spans="1:7" x14ac:dyDescent="0.35">
      <c r="A2163" s="1">
        <v>42002</v>
      </c>
      <c r="B2163" s="2" t="s">
        <v>234</v>
      </c>
      <c r="C2163">
        <v>14</v>
      </c>
      <c r="D2163">
        <f>YEAR(cukier[[#This Row],[data]])</f>
        <v>2014</v>
      </c>
      <c r="E2163" s="3">
        <f>VLOOKUP(D2163, cennik__25[#All], 2, 0)</f>
        <v>2.23</v>
      </c>
      <c r="F2163" s="3">
        <f>cukier[[#This Row],[cena]]*cukier[[#This Row],[ilosc sprzedanego cukru kg]]</f>
        <v>31.22</v>
      </c>
      <c r="G2163" s="3"/>
    </row>
  </sheetData>
  <pageMargins left="0.7" right="0.7" top="0.75" bottom="0.75" header="0.3" footer="0.3"/>
  <drawing r:id="rId3"/>
  <tableParts count="2"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3BD0B-5DEA-46E5-B996-98C52678BB29}">
  <dimension ref="A1:L2163"/>
  <sheetViews>
    <sheetView topLeftCell="C1" zoomScale="85" zoomScaleNormal="85" workbookViewId="0">
      <selection activeCell="L3" sqref="L3:L5"/>
    </sheetView>
  </sheetViews>
  <sheetFormatPr defaultRowHeight="14.5" x14ac:dyDescent="0.35"/>
  <cols>
    <col min="1" max="1" width="18.6328125" customWidth="1"/>
    <col min="2" max="2" width="22.08984375" customWidth="1"/>
    <col min="4" max="4" width="18.7265625" customWidth="1"/>
    <col min="5" max="5" width="20.08984375" customWidth="1"/>
    <col min="6" max="6" width="22.6328125" customWidth="1"/>
    <col min="12" max="12" width="8.7265625" customWidth="1"/>
  </cols>
  <sheetData>
    <row r="1" spans="1:12" x14ac:dyDescent="0.35">
      <c r="A1" t="s">
        <v>242</v>
      </c>
      <c r="B1" t="s">
        <v>243</v>
      </c>
      <c r="C1" t="s">
        <v>244</v>
      </c>
      <c r="D1" t="s">
        <v>245</v>
      </c>
      <c r="E1" t="s">
        <v>246</v>
      </c>
      <c r="F1" t="s">
        <v>251</v>
      </c>
      <c r="G1" t="s">
        <v>256</v>
      </c>
      <c r="H1" t="s">
        <v>257</v>
      </c>
      <c r="I1" t="s">
        <v>258</v>
      </c>
      <c r="J1" t="s">
        <v>261</v>
      </c>
    </row>
    <row r="2" spans="1:12" x14ac:dyDescent="0.35">
      <c r="A2" s="1">
        <v>38643</v>
      </c>
      <c r="B2" s="2" t="s">
        <v>85</v>
      </c>
      <c r="C2">
        <v>2</v>
      </c>
      <c r="D2">
        <f>YEAR(cukier6[[#This Row],[data]])</f>
        <v>2005</v>
      </c>
      <c r="E2" s="3">
        <f>VLOOKUP(D2, cennik__25[#All], 2, 0)</f>
        <v>2</v>
      </c>
      <c r="F2" s="3">
        <f>cukier6[[#This Row],[cena]]*cukier6[[#This Row],[ilosc sprzedanego cukru kg]]</f>
        <v>4</v>
      </c>
      <c r="G2">
        <f>cukier6[[#This Row],[ilosc sprzedanego cukru kg]]</f>
        <v>2</v>
      </c>
      <c r="H2">
        <v>1</v>
      </c>
      <c r="I2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2">
        <f>cukier6[[#This Row],[rabaty]]*cukier6[[#This Row],[ilosc sprzedanego cukru kg]]</f>
        <v>0</v>
      </c>
    </row>
    <row r="3" spans="1:12" x14ac:dyDescent="0.35">
      <c r="A3" s="1">
        <v>39577</v>
      </c>
      <c r="B3" s="2" t="s">
        <v>85</v>
      </c>
      <c r="C3">
        <v>1</v>
      </c>
      <c r="D3">
        <f>YEAR(cukier6[[#This Row],[data]])</f>
        <v>2008</v>
      </c>
      <c r="E3" s="3">
        <f>VLOOKUP(D3, cennik__25[#All], 2, 0)</f>
        <v>2.15</v>
      </c>
      <c r="F3" s="3">
        <f>cukier6[[#This Row],[cena]]*cukier6[[#This Row],[ilosc sprzedanego cukru kg]]</f>
        <v>2.15</v>
      </c>
      <c r="G3">
        <f>IF(cukier6[[#This Row],[nip]]=B2, G2+cukier6[[#This Row],[ilosc sprzedanego cukru kg]],cukier6[[#This Row],[ilosc sprzedanego cukru kg]])</f>
        <v>3</v>
      </c>
      <c r="H3">
        <f>IF(B2=cukier6[[#This Row],[nip]],0, 1)</f>
        <v>0</v>
      </c>
      <c r="I3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3">
        <f>cukier6[[#This Row],[rabaty]]*cukier6[[#This Row],[ilosc sprzedanego cukru kg]]</f>
        <v>0</v>
      </c>
      <c r="L3" t="s">
        <v>259</v>
      </c>
    </row>
    <row r="4" spans="1:12" x14ac:dyDescent="0.35">
      <c r="A4" s="1">
        <v>41810</v>
      </c>
      <c r="B4" s="2" t="s">
        <v>85</v>
      </c>
      <c r="C4">
        <v>13</v>
      </c>
      <c r="D4">
        <f>YEAR(cukier6[[#This Row],[data]])</f>
        <v>2014</v>
      </c>
      <c r="E4" s="3">
        <f>VLOOKUP(D4, cennik__25[#All], 2, 0)</f>
        <v>2.23</v>
      </c>
      <c r="F4" s="3">
        <f>cukier6[[#This Row],[cena]]*cukier6[[#This Row],[ilosc sprzedanego cukru kg]]</f>
        <v>28.99</v>
      </c>
      <c r="G4">
        <f>IF(cukier6[[#This Row],[nip]]=B3, G3+cukier6[[#This Row],[ilosc sprzedanego cukru kg]],cukier6[[#This Row],[ilosc sprzedanego cukru kg]])</f>
        <v>16</v>
      </c>
      <c r="H4">
        <f>IF(B3=cukier6[[#This Row],[nip]],0, 1)</f>
        <v>0</v>
      </c>
      <c r="I4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4">
        <f>cukier6[[#This Row],[rabaty]]*cukier6[[#This Row],[ilosc sprzedanego cukru kg]]</f>
        <v>0</v>
      </c>
      <c r="L4" t="s">
        <v>260</v>
      </c>
    </row>
    <row r="5" spans="1:12" x14ac:dyDescent="0.35">
      <c r="A5" s="1">
        <v>38725</v>
      </c>
      <c r="B5" s="2" t="s">
        <v>95</v>
      </c>
      <c r="C5">
        <v>16</v>
      </c>
      <c r="D5">
        <f>YEAR(cukier6[[#This Row],[data]])</f>
        <v>2006</v>
      </c>
      <c r="E5" s="3">
        <f>VLOOKUP(D5, cennik__25[#All], 2, 0)</f>
        <v>2.0499999999999998</v>
      </c>
      <c r="F5" s="3">
        <f>cukier6[[#This Row],[cena]]*cukier6[[#This Row],[ilosc sprzedanego cukru kg]]</f>
        <v>32.799999999999997</v>
      </c>
      <c r="G5">
        <f>IF(cukier6[[#This Row],[nip]]=B4, G4+cukier6[[#This Row],[ilosc sprzedanego cukru kg]],cukier6[[#This Row],[ilosc sprzedanego cukru kg]])</f>
        <v>16</v>
      </c>
      <c r="H5">
        <f>IF(B4=cukier6[[#This Row],[nip]],0, 1)</f>
        <v>1</v>
      </c>
      <c r="I5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5">
        <f>cukier6[[#This Row],[rabaty]]*cukier6[[#This Row],[ilosc sprzedanego cukru kg]]</f>
        <v>0</v>
      </c>
      <c r="L5" s="3">
        <f>SUM(cukier6[udzielony rabat])</f>
        <v>38126.349999999969</v>
      </c>
    </row>
    <row r="6" spans="1:12" x14ac:dyDescent="0.35">
      <c r="A6" s="1">
        <v>40568</v>
      </c>
      <c r="B6" s="2" t="s">
        <v>95</v>
      </c>
      <c r="C6">
        <v>3</v>
      </c>
      <c r="D6">
        <f>YEAR(cukier6[[#This Row],[data]])</f>
        <v>2011</v>
      </c>
      <c r="E6" s="3">
        <f>VLOOKUP(D6, cennik__25[#All], 2, 0)</f>
        <v>2.2000000000000002</v>
      </c>
      <c r="F6" s="3">
        <f>cukier6[[#This Row],[cena]]*cukier6[[#This Row],[ilosc sprzedanego cukru kg]]</f>
        <v>6.6000000000000005</v>
      </c>
      <c r="G6">
        <f>IF(cukier6[[#This Row],[nip]]=B5, G5+cukier6[[#This Row],[ilosc sprzedanego cukru kg]],cukier6[[#This Row],[ilosc sprzedanego cukru kg]])</f>
        <v>19</v>
      </c>
      <c r="H6">
        <f>IF(B5=cukier6[[#This Row],[nip]],0, 1)</f>
        <v>0</v>
      </c>
      <c r="I6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6">
        <f>cukier6[[#This Row],[rabaty]]*cukier6[[#This Row],[ilosc sprzedanego cukru kg]]</f>
        <v>0</v>
      </c>
    </row>
    <row r="7" spans="1:12" x14ac:dyDescent="0.35">
      <c r="A7" s="1">
        <v>41244</v>
      </c>
      <c r="B7" s="2" t="s">
        <v>95</v>
      </c>
      <c r="C7">
        <v>16</v>
      </c>
      <c r="D7">
        <f>YEAR(cukier6[[#This Row],[data]])</f>
        <v>2012</v>
      </c>
      <c r="E7" s="3">
        <f>VLOOKUP(D7, cennik__25[#All], 2, 0)</f>
        <v>2.25</v>
      </c>
      <c r="F7" s="3">
        <f>cukier6[[#This Row],[cena]]*cukier6[[#This Row],[ilosc sprzedanego cukru kg]]</f>
        <v>36</v>
      </c>
      <c r="G7">
        <f>IF(cukier6[[#This Row],[nip]]=B6, G6+cukier6[[#This Row],[ilosc sprzedanego cukru kg]],cukier6[[#This Row],[ilosc sprzedanego cukru kg]])</f>
        <v>35</v>
      </c>
      <c r="H7">
        <f>IF(B6=cukier6[[#This Row],[nip]],0, 1)</f>
        <v>0</v>
      </c>
      <c r="I7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7">
        <f>cukier6[[#This Row],[rabaty]]*cukier6[[#This Row],[ilosc sprzedanego cukru kg]]</f>
        <v>0</v>
      </c>
    </row>
    <row r="8" spans="1:12" x14ac:dyDescent="0.35">
      <c r="A8" s="1">
        <v>38439</v>
      </c>
      <c r="B8" s="2" t="s">
        <v>35</v>
      </c>
      <c r="C8">
        <v>12</v>
      </c>
      <c r="D8">
        <f>YEAR(cukier6[[#This Row],[data]])</f>
        <v>2005</v>
      </c>
      <c r="E8" s="3">
        <f>VLOOKUP(D8, cennik__25[#All], 2, 0)</f>
        <v>2</v>
      </c>
      <c r="F8" s="3">
        <f>cukier6[[#This Row],[cena]]*cukier6[[#This Row],[ilosc sprzedanego cukru kg]]</f>
        <v>24</v>
      </c>
      <c r="G8">
        <f>IF(cukier6[[#This Row],[nip]]=B7, G7+cukier6[[#This Row],[ilosc sprzedanego cukru kg]],cukier6[[#This Row],[ilosc sprzedanego cukru kg]])</f>
        <v>12</v>
      </c>
      <c r="H8">
        <f>IF(B7=cukier6[[#This Row],[nip]],0, 1)</f>
        <v>1</v>
      </c>
      <c r="I8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8">
        <f>cukier6[[#This Row],[rabaty]]*cukier6[[#This Row],[ilosc sprzedanego cukru kg]]</f>
        <v>0</v>
      </c>
    </row>
    <row r="9" spans="1:12" x14ac:dyDescent="0.35">
      <c r="A9" s="1">
        <v>39328</v>
      </c>
      <c r="B9" s="2" t="s">
        <v>35</v>
      </c>
      <c r="C9">
        <v>11</v>
      </c>
      <c r="D9">
        <f>YEAR(cukier6[[#This Row],[data]])</f>
        <v>2007</v>
      </c>
      <c r="E9" s="3">
        <f>VLOOKUP(D9, cennik__25[#All], 2, 0)</f>
        <v>2.09</v>
      </c>
      <c r="F9" s="3">
        <f>cukier6[[#This Row],[cena]]*cukier6[[#This Row],[ilosc sprzedanego cukru kg]]</f>
        <v>22.99</v>
      </c>
      <c r="G9">
        <f>IF(cukier6[[#This Row],[nip]]=B8, G8+cukier6[[#This Row],[ilosc sprzedanego cukru kg]],cukier6[[#This Row],[ilosc sprzedanego cukru kg]])</f>
        <v>23</v>
      </c>
      <c r="H9">
        <f>IF(B8=cukier6[[#This Row],[nip]],0, 1)</f>
        <v>0</v>
      </c>
      <c r="I9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9">
        <f>cukier6[[#This Row],[rabaty]]*cukier6[[#This Row],[ilosc sprzedanego cukru kg]]</f>
        <v>0</v>
      </c>
    </row>
    <row r="10" spans="1:12" x14ac:dyDescent="0.35">
      <c r="A10" s="1">
        <v>39738</v>
      </c>
      <c r="B10" s="2" t="s">
        <v>35</v>
      </c>
      <c r="C10">
        <v>4</v>
      </c>
      <c r="D10">
        <f>YEAR(cukier6[[#This Row],[data]])</f>
        <v>2008</v>
      </c>
      <c r="E10" s="3">
        <f>VLOOKUP(D10, cennik__25[#All], 2, 0)</f>
        <v>2.15</v>
      </c>
      <c r="F10" s="3">
        <f>cukier6[[#This Row],[cena]]*cukier6[[#This Row],[ilosc sprzedanego cukru kg]]</f>
        <v>8.6</v>
      </c>
      <c r="G10">
        <f>IF(cukier6[[#This Row],[nip]]=B9, G9+cukier6[[#This Row],[ilosc sprzedanego cukru kg]],cukier6[[#This Row],[ilosc sprzedanego cukru kg]])</f>
        <v>27</v>
      </c>
      <c r="H10">
        <f>IF(B9=cukier6[[#This Row],[nip]],0, 1)</f>
        <v>0</v>
      </c>
      <c r="I10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10">
        <f>cukier6[[#This Row],[rabaty]]*cukier6[[#This Row],[ilosc sprzedanego cukru kg]]</f>
        <v>0</v>
      </c>
    </row>
    <row r="11" spans="1:12" x14ac:dyDescent="0.35">
      <c r="A11" s="1">
        <v>40088</v>
      </c>
      <c r="B11" s="2" t="s">
        <v>35</v>
      </c>
      <c r="C11">
        <v>1</v>
      </c>
      <c r="D11">
        <f>YEAR(cukier6[[#This Row],[data]])</f>
        <v>2009</v>
      </c>
      <c r="E11" s="3">
        <f>VLOOKUP(D11, cennik__25[#All], 2, 0)</f>
        <v>2.13</v>
      </c>
      <c r="F11" s="3">
        <f>cukier6[[#This Row],[cena]]*cukier6[[#This Row],[ilosc sprzedanego cukru kg]]</f>
        <v>2.13</v>
      </c>
      <c r="G11">
        <f>IF(cukier6[[#This Row],[nip]]=B10, G10+cukier6[[#This Row],[ilosc sprzedanego cukru kg]],cukier6[[#This Row],[ilosc sprzedanego cukru kg]])</f>
        <v>28</v>
      </c>
      <c r="H11">
        <f>IF(B10=cukier6[[#This Row],[nip]],0, 1)</f>
        <v>0</v>
      </c>
      <c r="I11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11">
        <f>cukier6[[#This Row],[rabaty]]*cukier6[[#This Row],[ilosc sprzedanego cukru kg]]</f>
        <v>0</v>
      </c>
    </row>
    <row r="12" spans="1:12" x14ac:dyDescent="0.35">
      <c r="A12" s="1">
        <v>38734</v>
      </c>
      <c r="B12" s="2" t="s">
        <v>97</v>
      </c>
      <c r="C12">
        <v>2</v>
      </c>
      <c r="D12">
        <f>YEAR(cukier6[[#This Row],[data]])</f>
        <v>2006</v>
      </c>
      <c r="E12" s="3">
        <f>VLOOKUP(D12, cennik__25[#All], 2, 0)</f>
        <v>2.0499999999999998</v>
      </c>
      <c r="F12" s="3">
        <f>cukier6[[#This Row],[cena]]*cukier6[[#This Row],[ilosc sprzedanego cukru kg]]</f>
        <v>4.0999999999999996</v>
      </c>
      <c r="G12">
        <f>IF(cukier6[[#This Row],[nip]]=B11, G11+cukier6[[#This Row],[ilosc sprzedanego cukru kg]],cukier6[[#This Row],[ilosc sprzedanego cukru kg]])</f>
        <v>2</v>
      </c>
      <c r="H12">
        <f>IF(B11=cukier6[[#This Row],[nip]],0, 1)</f>
        <v>1</v>
      </c>
      <c r="I12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12">
        <f>cukier6[[#This Row],[rabaty]]*cukier6[[#This Row],[ilosc sprzedanego cukru kg]]</f>
        <v>0</v>
      </c>
    </row>
    <row r="13" spans="1:12" x14ac:dyDescent="0.35">
      <c r="A13" s="1">
        <v>40121</v>
      </c>
      <c r="B13" s="2" t="s">
        <v>97</v>
      </c>
      <c r="C13">
        <v>6</v>
      </c>
      <c r="D13">
        <f>YEAR(cukier6[[#This Row],[data]])</f>
        <v>2009</v>
      </c>
      <c r="E13" s="3">
        <f>VLOOKUP(D13, cennik__25[#All], 2, 0)</f>
        <v>2.13</v>
      </c>
      <c r="F13" s="3">
        <f>cukier6[[#This Row],[cena]]*cukier6[[#This Row],[ilosc sprzedanego cukru kg]]</f>
        <v>12.78</v>
      </c>
      <c r="G13">
        <f>IF(cukier6[[#This Row],[nip]]=B12, G12+cukier6[[#This Row],[ilosc sprzedanego cukru kg]],cukier6[[#This Row],[ilosc sprzedanego cukru kg]])</f>
        <v>8</v>
      </c>
      <c r="H13">
        <f>IF(B12=cukier6[[#This Row],[nip]],0, 1)</f>
        <v>0</v>
      </c>
      <c r="I13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13">
        <f>cukier6[[#This Row],[rabaty]]*cukier6[[#This Row],[ilosc sprzedanego cukru kg]]</f>
        <v>0</v>
      </c>
    </row>
    <row r="14" spans="1:12" x14ac:dyDescent="0.35">
      <c r="A14" s="1">
        <v>38410</v>
      </c>
      <c r="B14" s="2" t="s">
        <v>25</v>
      </c>
      <c r="C14">
        <v>110</v>
      </c>
      <c r="D14">
        <f>YEAR(cukier6[[#This Row],[data]])</f>
        <v>2005</v>
      </c>
      <c r="E14" s="3">
        <f>VLOOKUP(D14, cennik__25[#All], 2, 0)</f>
        <v>2</v>
      </c>
      <c r="F14" s="3">
        <f>cukier6[[#This Row],[cena]]*cukier6[[#This Row],[ilosc sprzedanego cukru kg]]</f>
        <v>220</v>
      </c>
      <c r="G14">
        <f>IF(cukier6[[#This Row],[nip]]=B13, G13+cukier6[[#This Row],[ilosc sprzedanego cukru kg]],cukier6[[#This Row],[ilosc sprzedanego cukru kg]])</f>
        <v>110</v>
      </c>
      <c r="H14">
        <f>IF(B13=cukier6[[#This Row],[nip]],0, 1)</f>
        <v>1</v>
      </c>
      <c r="I14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0.05</v>
      </c>
      <c r="J14">
        <f>cukier6[[#This Row],[rabaty]]*cukier6[[#This Row],[ilosc sprzedanego cukru kg]]</f>
        <v>5.5</v>
      </c>
    </row>
    <row r="15" spans="1:12" x14ac:dyDescent="0.35">
      <c r="A15" s="1">
        <v>38510</v>
      </c>
      <c r="B15" s="2" t="s">
        <v>25</v>
      </c>
      <c r="C15">
        <v>83</v>
      </c>
      <c r="D15">
        <f>YEAR(cukier6[[#This Row],[data]])</f>
        <v>2005</v>
      </c>
      <c r="E15" s="3">
        <f>VLOOKUP(D15, cennik__25[#All], 2, 0)</f>
        <v>2</v>
      </c>
      <c r="F15" s="3">
        <f>cukier6[[#This Row],[cena]]*cukier6[[#This Row],[ilosc sprzedanego cukru kg]]</f>
        <v>166</v>
      </c>
      <c r="G15">
        <f>IF(cukier6[[#This Row],[nip]]=B14, G14+cukier6[[#This Row],[ilosc sprzedanego cukru kg]],cukier6[[#This Row],[ilosc sprzedanego cukru kg]])</f>
        <v>193</v>
      </c>
      <c r="H15">
        <f>IF(B14=cukier6[[#This Row],[nip]],0, 1)</f>
        <v>0</v>
      </c>
      <c r="I15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0.05</v>
      </c>
      <c r="J15">
        <f>cukier6[[#This Row],[rabaty]]*cukier6[[#This Row],[ilosc sprzedanego cukru kg]]</f>
        <v>4.1500000000000004</v>
      </c>
    </row>
    <row r="16" spans="1:12" x14ac:dyDescent="0.35">
      <c r="A16" s="1">
        <v>38617</v>
      </c>
      <c r="B16" s="2" t="s">
        <v>25</v>
      </c>
      <c r="C16">
        <v>127</v>
      </c>
      <c r="D16">
        <f>YEAR(cukier6[[#This Row],[data]])</f>
        <v>2005</v>
      </c>
      <c r="E16" s="3">
        <f>VLOOKUP(D16, cennik__25[#All], 2, 0)</f>
        <v>2</v>
      </c>
      <c r="F16" s="3">
        <f>cukier6[[#This Row],[cena]]*cukier6[[#This Row],[ilosc sprzedanego cukru kg]]</f>
        <v>254</v>
      </c>
      <c r="G16">
        <f>IF(cukier6[[#This Row],[nip]]=B15, G15+cukier6[[#This Row],[ilosc sprzedanego cukru kg]],cukier6[[#This Row],[ilosc sprzedanego cukru kg]])</f>
        <v>320</v>
      </c>
      <c r="H16">
        <f>IF(B15=cukier6[[#This Row],[nip]],0, 1)</f>
        <v>0</v>
      </c>
      <c r="I16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0.05</v>
      </c>
      <c r="J16">
        <f>cukier6[[#This Row],[rabaty]]*cukier6[[#This Row],[ilosc sprzedanego cukru kg]]</f>
        <v>6.3500000000000005</v>
      </c>
    </row>
    <row r="17" spans="1:10" x14ac:dyDescent="0.35">
      <c r="A17" s="1">
        <v>38834</v>
      </c>
      <c r="B17" s="2" t="s">
        <v>25</v>
      </c>
      <c r="C17">
        <v>136</v>
      </c>
      <c r="D17">
        <f>YEAR(cukier6[[#This Row],[data]])</f>
        <v>2006</v>
      </c>
      <c r="E17" s="3">
        <f>VLOOKUP(D17, cennik__25[#All], 2, 0)</f>
        <v>2.0499999999999998</v>
      </c>
      <c r="F17" s="3">
        <f>cukier6[[#This Row],[cena]]*cukier6[[#This Row],[ilosc sprzedanego cukru kg]]</f>
        <v>278.79999999999995</v>
      </c>
      <c r="G17">
        <f>IF(cukier6[[#This Row],[nip]]=B16, G16+cukier6[[#This Row],[ilosc sprzedanego cukru kg]],cukier6[[#This Row],[ilosc sprzedanego cukru kg]])</f>
        <v>456</v>
      </c>
      <c r="H17">
        <f>IF(B16=cukier6[[#This Row],[nip]],0, 1)</f>
        <v>0</v>
      </c>
      <c r="I17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0.05</v>
      </c>
      <c r="J17">
        <f>cukier6[[#This Row],[rabaty]]*cukier6[[#This Row],[ilosc sprzedanego cukru kg]]</f>
        <v>6.8000000000000007</v>
      </c>
    </row>
    <row r="18" spans="1:10" x14ac:dyDescent="0.35">
      <c r="A18" s="1">
        <v>38929</v>
      </c>
      <c r="B18" s="2" t="s">
        <v>25</v>
      </c>
      <c r="C18">
        <v>144</v>
      </c>
      <c r="D18">
        <f>YEAR(cukier6[[#This Row],[data]])</f>
        <v>2006</v>
      </c>
      <c r="E18" s="3">
        <f>VLOOKUP(D18, cennik__25[#All], 2, 0)</f>
        <v>2.0499999999999998</v>
      </c>
      <c r="F18" s="3">
        <f>cukier6[[#This Row],[cena]]*cukier6[[#This Row],[ilosc sprzedanego cukru kg]]</f>
        <v>295.2</v>
      </c>
      <c r="G18">
        <f>IF(cukier6[[#This Row],[nip]]=B17, G17+cukier6[[#This Row],[ilosc sprzedanego cukru kg]],cukier6[[#This Row],[ilosc sprzedanego cukru kg]])</f>
        <v>600</v>
      </c>
      <c r="H18">
        <f>IF(B17=cukier6[[#This Row],[nip]],0, 1)</f>
        <v>0</v>
      </c>
      <c r="I18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0.05</v>
      </c>
      <c r="J18">
        <f>cukier6[[#This Row],[rabaty]]*cukier6[[#This Row],[ilosc sprzedanego cukru kg]]</f>
        <v>7.2</v>
      </c>
    </row>
    <row r="19" spans="1:10" x14ac:dyDescent="0.35">
      <c r="A19" s="1">
        <v>39048</v>
      </c>
      <c r="B19" s="2" t="s">
        <v>25</v>
      </c>
      <c r="C19">
        <v>151</v>
      </c>
      <c r="D19">
        <f>YEAR(cukier6[[#This Row],[data]])</f>
        <v>2006</v>
      </c>
      <c r="E19" s="3">
        <f>VLOOKUP(D19, cennik__25[#All], 2, 0)</f>
        <v>2.0499999999999998</v>
      </c>
      <c r="F19" s="3">
        <f>cukier6[[#This Row],[cena]]*cukier6[[#This Row],[ilosc sprzedanego cukru kg]]</f>
        <v>309.54999999999995</v>
      </c>
      <c r="G19">
        <f>IF(cukier6[[#This Row],[nip]]=B18, G18+cukier6[[#This Row],[ilosc sprzedanego cukru kg]],cukier6[[#This Row],[ilosc sprzedanego cukru kg]])</f>
        <v>751</v>
      </c>
      <c r="H19">
        <f>IF(B18=cukier6[[#This Row],[nip]],0, 1)</f>
        <v>0</v>
      </c>
      <c r="I19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0.05</v>
      </c>
      <c r="J19">
        <f>cukier6[[#This Row],[rabaty]]*cukier6[[#This Row],[ilosc sprzedanego cukru kg]]</f>
        <v>7.5500000000000007</v>
      </c>
    </row>
    <row r="20" spans="1:10" x14ac:dyDescent="0.35">
      <c r="A20" s="1">
        <v>39079</v>
      </c>
      <c r="B20" s="2" t="s">
        <v>25</v>
      </c>
      <c r="C20">
        <v>27</v>
      </c>
      <c r="D20">
        <f>YEAR(cukier6[[#This Row],[data]])</f>
        <v>2006</v>
      </c>
      <c r="E20" s="3">
        <f>VLOOKUP(D20, cennik__25[#All], 2, 0)</f>
        <v>2.0499999999999998</v>
      </c>
      <c r="F20" s="3">
        <f>cukier6[[#This Row],[cena]]*cukier6[[#This Row],[ilosc sprzedanego cukru kg]]</f>
        <v>55.349999999999994</v>
      </c>
      <c r="G20">
        <f>IF(cukier6[[#This Row],[nip]]=B19, G19+cukier6[[#This Row],[ilosc sprzedanego cukru kg]],cukier6[[#This Row],[ilosc sprzedanego cukru kg]])</f>
        <v>778</v>
      </c>
      <c r="H20">
        <f>IF(B19=cukier6[[#This Row],[nip]],0, 1)</f>
        <v>0</v>
      </c>
      <c r="I20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0.05</v>
      </c>
      <c r="J20">
        <f>cukier6[[#This Row],[rabaty]]*cukier6[[#This Row],[ilosc sprzedanego cukru kg]]</f>
        <v>1.35</v>
      </c>
    </row>
    <row r="21" spans="1:10" x14ac:dyDescent="0.35">
      <c r="A21" s="1">
        <v>39080</v>
      </c>
      <c r="B21" s="2" t="s">
        <v>25</v>
      </c>
      <c r="C21">
        <v>116</v>
      </c>
      <c r="D21">
        <f>YEAR(cukier6[[#This Row],[data]])</f>
        <v>2006</v>
      </c>
      <c r="E21" s="3">
        <f>VLOOKUP(D21, cennik__25[#All], 2, 0)</f>
        <v>2.0499999999999998</v>
      </c>
      <c r="F21" s="3">
        <f>cukier6[[#This Row],[cena]]*cukier6[[#This Row],[ilosc sprzedanego cukru kg]]</f>
        <v>237.79999999999998</v>
      </c>
      <c r="G21">
        <f>IF(cukier6[[#This Row],[nip]]=B20, G20+cukier6[[#This Row],[ilosc sprzedanego cukru kg]],cukier6[[#This Row],[ilosc sprzedanego cukru kg]])</f>
        <v>894</v>
      </c>
      <c r="H21">
        <f>IF(B20=cukier6[[#This Row],[nip]],0, 1)</f>
        <v>0</v>
      </c>
      <c r="I21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0.05</v>
      </c>
      <c r="J21">
        <f>cukier6[[#This Row],[rabaty]]*cukier6[[#This Row],[ilosc sprzedanego cukru kg]]</f>
        <v>5.8000000000000007</v>
      </c>
    </row>
    <row r="22" spans="1:10" x14ac:dyDescent="0.35">
      <c r="A22" s="1">
        <v>39081</v>
      </c>
      <c r="B22" s="2" t="s">
        <v>25</v>
      </c>
      <c r="C22">
        <v>61</v>
      </c>
      <c r="D22">
        <f>YEAR(cukier6[[#This Row],[data]])</f>
        <v>2006</v>
      </c>
      <c r="E22" s="3">
        <f>VLOOKUP(D22, cennik__25[#All], 2, 0)</f>
        <v>2.0499999999999998</v>
      </c>
      <c r="F22" s="3">
        <f>cukier6[[#This Row],[cena]]*cukier6[[#This Row],[ilosc sprzedanego cukru kg]]</f>
        <v>125.04999999999998</v>
      </c>
      <c r="G22">
        <f>IF(cukier6[[#This Row],[nip]]=B21, G21+cukier6[[#This Row],[ilosc sprzedanego cukru kg]],cukier6[[#This Row],[ilosc sprzedanego cukru kg]])</f>
        <v>955</v>
      </c>
      <c r="H22">
        <f>IF(B21=cukier6[[#This Row],[nip]],0, 1)</f>
        <v>0</v>
      </c>
      <c r="I22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0.05</v>
      </c>
      <c r="J22">
        <f>cukier6[[#This Row],[rabaty]]*cukier6[[#This Row],[ilosc sprzedanego cukru kg]]</f>
        <v>3.0500000000000003</v>
      </c>
    </row>
    <row r="23" spans="1:10" x14ac:dyDescent="0.35">
      <c r="A23" s="1">
        <v>39097</v>
      </c>
      <c r="B23" s="2" t="s">
        <v>25</v>
      </c>
      <c r="C23">
        <v>99</v>
      </c>
      <c r="D23">
        <f>YEAR(cukier6[[#This Row],[data]])</f>
        <v>2007</v>
      </c>
      <c r="E23" s="3">
        <f>VLOOKUP(D23, cennik__25[#All], 2, 0)</f>
        <v>2.09</v>
      </c>
      <c r="F23" s="3">
        <f>cukier6[[#This Row],[cena]]*cukier6[[#This Row],[ilosc sprzedanego cukru kg]]</f>
        <v>206.91</v>
      </c>
      <c r="G23">
        <f>IF(cukier6[[#This Row],[nip]]=B22, G22+cukier6[[#This Row],[ilosc sprzedanego cukru kg]],cukier6[[#This Row],[ilosc sprzedanego cukru kg]])</f>
        <v>1054</v>
      </c>
      <c r="H23">
        <f>IF(B22=cukier6[[#This Row],[nip]],0, 1)</f>
        <v>0</v>
      </c>
      <c r="I23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23">
        <f>cukier6[[#This Row],[rabaty]]*cukier6[[#This Row],[ilosc sprzedanego cukru kg]]</f>
        <v>9.9</v>
      </c>
    </row>
    <row r="24" spans="1:10" x14ac:dyDescent="0.35">
      <c r="A24" s="1">
        <v>39120</v>
      </c>
      <c r="B24" s="2" t="s">
        <v>25</v>
      </c>
      <c r="C24">
        <v>197</v>
      </c>
      <c r="D24">
        <f>YEAR(cukier6[[#This Row],[data]])</f>
        <v>2007</v>
      </c>
      <c r="E24" s="3">
        <f>VLOOKUP(D24, cennik__25[#All], 2, 0)</f>
        <v>2.09</v>
      </c>
      <c r="F24" s="3">
        <f>cukier6[[#This Row],[cena]]*cukier6[[#This Row],[ilosc sprzedanego cukru kg]]</f>
        <v>411.72999999999996</v>
      </c>
      <c r="G24">
        <f>IF(cukier6[[#This Row],[nip]]=B23, G23+cukier6[[#This Row],[ilosc sprzedanego cukru kg]],cukier6[[#This Row],[ilosc sprzedanego cukru kg]])</f>
        <v>1251</v>
      </c>
      <c r="H24">
        <f>IF(B23=cukier6[[#This Row],[nip]],0, 1)</f>
        <v>0</v>
      </c>
      <c r="I24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24">
        <f>cukier6[[#This Row],[rabaty]]*cukier6[[#This Row],[ilosc sprzedanego cukru kg]]</f>
        <v>19.700000000000003</v>
      </c>
    </row>
    <row r="25" spans="1:10" x14ac:dyDescent="0.35">
      <c r="A25" s="1">
        <v>39331</v>
      </c>
      <c r="B25" s="2" t="s">
        <v>25</v>
      </c>
      <c r="C25">
        <v>186</v>
      </c>
      <c r="D25">
        <f>YEAR(cukier6[[#This Row],[data]])</f>
        <v>2007</v>
      </c>
      <c r="E25" s="3">
        <f>VLOOKUP(D25, cennik__25[#All], 2, 0)</f>
        <v>2.09</v>
      </c>
      <c r="F25" s="3">
        <f>cukier6[[#This Row],[cena]]*cukier6[[#This Row],[ilosc sprzedanego cukru kg]]</f>
        <v>388.73999999999995</v>
      </c>
      <c r="G25">
        <f>IF(cukier6[[#This Row],[nip]]=B24, G24+cukier6[[#This Row],[ilosc sprzedanego cukru kg]],cukier6[[#This Row],[ilosc sprzedanego cukru kg]])</f>
        <v>1437</v>
      </c>
      <c r="H25">
        <f>IF(B24=cukier6[[#This Row],[nip]],0, 1)</f>
        <v>0</v>
      </c>
      <c r="I25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25">
        <f>cukier6[[#This Row],[rabaty]]*cukier6[[#This Row],[ilosc sprzedanego cukru kg]]</f>
        <v>18.600000000000001</v>
      </c>
    </row>
    <row r="26" spans="1:10" x14ac:dyDescent="0.35">
      <c r="A26" s="1">
        <v>39434</v>
      </c>
      <c r="B26" s="2" t="s">
        <v>25</v>
      </c>
      <c r="C26">
        <v>138</v>
      </c>
      <c r="D26">
        <f>YEAR(cukier6[[#This Row],[data]])</f>
        <v>2007</v>
      </c>
      <c r="E26" s="3">
        <f>VLOOKUP(D26, cennik__25[#All], 2, 0)</f>
        <v>2.09</v>
      </c>
      <c r="F26" s="3">
        <f>cukier6[[#This Row],[cena]]*cukier6[[#This Row],[ilosc sprzedanego cukru kg]]</f>
        <v>288.41999999999996</v>
      </c>
      <c r="G26">
        <f>IF(cukier6[[#This Row],[nip]]=B25, G25+cukier6[[#This Row],[ilosc sprzedanego cukru kg]],cukier6[[#This Row],[ilosc sprzedanego cukru kg]])</f>
        <v>1575</v>
      </c>
      <c r="H26">
        <f>IF(B25=cukier6[[#This Row],[nip]],0, 1)</f>
        <v>0</v>
      </c>
      <c r="I26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26">
        <f>cukier6[[#This Row],[rabaty]]*cukier6[[#This Row],[ilosc sprzedanego cukru kg]]</f>
        <v>13.8</v>
      </c>
    </row>
    <row r="27" spans="1:10" x14ac:dyDescent="0.35">
      <c r="A27" s="1">
        <v>39445</v>
      </c>
      <c r="B27" s="2" t="s">
        <v>25</v>
      </c>
      <c r="C27">
        <v>156</v>
      </c>
      <c r="D27">
        <f>YEAR(cukier6[[#This Row],[data]])</f>
        <v>2007</v>
      </c>
      <c r="E27" s="3">
        <f>VLOOKUP(D27, cennik__25[#All], 2, 0)</f>
        <v>2.09</v>
      </c>
      <c r="F27" s="3">
        <f>cukier6[[#This Row],[cena]]*cukier6[[#This Row],[ilosc sprzedanego cukru kg]]</f>
        <v>326.03999999999996</v>
      </c>
      <c r="G27">
        <f>IF(cukier6[[#This Row],[nip]]=B26, G26+cukier6[[#This Row],[ilosc sprzedanego cukru kg]],cukier6[[#This Row],[ilosc sprzedanego cukru kg]])</f>
        <v>1731</v>
      </c>
      <c r="H27">
        <f>IF(B26=cukier6[[#This Row],[nip]],0, 1)</f>
        <v>0</v>
      </c>
      <c r="I27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27">
        <f>cukier6[[#This Row],[rabaty]]*cukier6[[#This Row],[ilosc sprzedanego cukru kg]]</f>
        <v>15.600000000000001</v>
      </c>
    </row>
    <row r="28" spans="1:10" x14ac:dyDescent="0.35">
      <c r="A28" s="1">
        <v>39469</v>
      </c>
      <c r="B28" s="2" t="s">
        <v>25</v>
      </c>
      <c r="C28">
        <v>179</v>
      </c>
      <c r="D28">
        <f>YEAR(cukier6[[#This Row],[data]])</f>
        <v>2008</v>
      </c>
      <c r="E28" s="3">
        <f>VLOOKUP(D28, cennik__25[#All], 2, 0)</f>
        <v>2.15</v>
      </c>
      <c r="F28" s="3">
        <f>cukier6[[#This Row],[cena]]*cukier6[[#This Row],[ilosc sprzedanego cukru kg]]</f>
        <v>384.84999999999997</v>
      </c>
      <c r="G28">
        <f>IF(cukier6[[#This Row],[nip]]=B27, G27+cukier6[[#This Row],[ilosc sprzedanego cukru kg]],cukier6[[#This Row],[ilosc sprzedanego cukru kg]])</f>
        <v>1910</v>
      </c>
      <c r="H28">
        <f>IF(B27=cukier6[[#This Row],[nip]],0, 1)</f>
        <v>0</v>
      </c>
      <c r="I28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28">
        <f>cukier6[[#This Row],[rabaty]]*cukier6[[#This Row],[ilosc sprzedanego cukru kg]]</f>
        <v>17.900000000000002</v>
      </c>
    </row>
    <row r="29" spans="1:10" x14ac:dyDescent="0.35">
      <c r="A29" s="1">
        <v>39559</v>
      </c>
      <c r="B29" s="2" t="s">
        <v>25</v>
      </c>
      <c r="C29">
        <v>170</v>
      </c>
      <c r="D29">
        <f>YEAR(cukier6[[#This Row],[data]])</f>
        <v>2008</v>
      </c>
      <c r="E29" s="3">
        <f>VLOOKUP(D29, cennik__25[#All], 2, 0)</f>
        <v>2.15</v>
      </c>
      <c r="F29" s="3">
        <f>cukier6[[#This Row],[cena]]*cukier6[[#This Row],[ilosc sprzedanego cukru kg]]</f>
        <v>365.5</v>
      </c>
      <c r="G29">
        <f>IF(cukier6[[#This Row],[nip]]=B28, G28+cukier6[[#This Row],[ilosc sprzedanego cukru kg]],cukier6[[#This Row],[ilosc sprzedanego cukru kg]])</f>
        <v>2080</v>
      </c>
      <c r="H29">
        <f>IF(B28=cukier6[[#This Row],[nip]],0, 1)</f>
        <v>0</v>
      </c>
      <c r="I29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29">
        <f>cukier6[[#This Row],[rabaty]]*cukier6[[#This Row],[ilosc sprzedanego cukru kg]]</f>
        <v>17</v>
      </c>
    </row>
    <row r="30" spans="1:10" x14ac:dyDescent="0.35">
      <c r="A30" s="1">
        <v>39587</v>
      </c>
      <c r="B30" s="2" t="s">
        <v>25</v>
      </c>
      <c r="C30">
        <v>54</v>
      </c>
      <c r="D30">
        <f>YEAR(cukier6[[#This Row],[data]])</f>
        <v>2008</v>
      </c>
      <c r="E30" s="3">
        <f>VLOOKUP(D30, cennik__25[#All], 2, 0)</f>
        <v>2.15</v>
      </c>
      <c r="F30" s="3">
        <f>cukier6[[#This Row],[cena]]*cukier6[[#This Row],[ilosc sprzedanego cukru kg]]</f>
        <v>116.1</v>
      </c>
      <c r="G30">
        <f>IF(cukier6[[#This Row],[nip]]=B29, G29+cukier6[[#This Row],[ilosc sprzedanego cukru kg]],cukier6[[#This Row],[ilosc sprzedanego cukru kg]])</f>
        <v>2134</v>
      </c>
      <c r="H30">
        <f>IF(B29=cukier6[[#This Row],[nip]],0, 1)</f>
        <v>0</v>
      </c>
      <c r="I30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30">
        <f>cukier6[[#This Row],[rabaty]]*cukier6[[#This Row],[ilosc sprzedanego cukru kg]]</f>
        <v>5.4</v>
      </c>
    </row>
    <row r="31" spans="1:10" x14ac:dyDescent="0.35">
      <c r="A31" s="1">
        <v>39622</v>
      </c>
      <c r="B31" s="2" t="s">
        <v>25</v>
      </c>
      <c r="C31">
        <v>152</v>
      </c>
      <c r="D31">
        <f>YEAR(cukier6[[#This Row],[data]])</f>
        <v>2008</v>
      </c>
      <c r="E31" s="3">
        <f>VLOOKUP(D31, cennik__25[#All], 2, 0)</f>
        <v>2.15</v>
      </c>
      <c r="F31" s="3">
        <f>cukier6[[#This Row],[cena]]*cukier6[[#This Row],[ilosc sprzedanego cukru kg]]</f>
        <v>326.8</v>
      </c>
      <c r="G31">
        <f>IF(cukier6[[#This Row],[nip]]=B30, G30+cukier6[[#This Row],[ilosc sprzedanego cukru kg]],cukier6[[#This Row],[ilosc sprzedanego cukru kg]])</f>
        <v>2286</v>
      </c>
      <c r="H31">
        <f>IF(B30=cukier6[[#This Row],[nip]],0, 1)</f>
        <v>0</v>
      </c>
      <c r="I31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31">
        <f>cukier6[[#This Row],[rabaty]]*cukier6[[#This Row],[ilosc sprzedanego cukru kg]]</f>
        <v>15.200000000000001</v>
      </c>
    </row>
    <row r="32" spans="1:10" x14ac:dyDescent="0.35">
      <c r="A32" s="1">
        <v>39858</v>
      </c>
      <c r="B32" s="2" t="s">
        <v>25</v>
      </c>
      <c r="C32">
        <v>50</v>
      </c>
      <c r="D32">
        <f>YEAR(cukier6[[#This Row],[data]])</f>
        <v>2009</v>
      </c>
      <c r="E32" s="3">
        <f>VLOOKUP(D32, cennik__25[#All], 2, 0)</f>
        <v>2.13</v>
      </c>
      <c r="F32" s="3">
        <f>cukier6[[#This Row],[cena]]*cukier6[[#This Row],[ilosc sprzedanego cukru kg]]</f>
        <v>106.5</v>
      </c>
      <c r="G32">
        <f>IF(cukier6[[#This Row],[nip]]=B31, G31+cukier6[[#This Row],[ilosc sprzedanego cukru kg]],cukier6[[#This Row],[ilosc sprzedanego cukru kg]])</f>
        <v>2336</v>
      </c>
      <c r="H32">
        <f>IF(B31=cukier6[[#This Row],[nip]],0, 1)</f>
        <v>0</v>
      </c>
      <c r="I32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32">
        <f>cukier6[[#This Row],[rabaty]]*cukier6[[#This Row],[ilosc sprzedanego cukru kg]]</f>
        <v>5</v>
      </c>
    </row>
    <row r="33" spans="1:10" x14ac:dyDescent="0.35">
      <c r="A33" s="1">
        <v>40121</v>
      </c>
      <c r="B33" s="2" t="s">
        <v>25</v>
      </c>
      <c r="C33">
        <v>68</v>
      </c>
      <c r="D33">
        <f>YEAR(cukier6[[#This Row],[data]])</f>
        <v>2009</v>
      </c>
      <c r="E33" s="3">
        <f>VLOOKUP(D33, cennik__25[#All], 2, 0)</f>
        <v>2.13</v>
      </c>
      <c r="F33" s="3">
        <f>cukier6[[#This Row],[cena]]*cukier6[[#This Row],[ilosc sprzedanego cukru kg]]</f>
        <v>144.84</v>
      </c>
      <c r="G33">
        <f>IF(cukier6[[#This Row],[nip]]=B32, G32+cukier6[[#This Row],[ilosc sprzedanego cukru kg]],cukier6[[#This Row],[ilosc sprzedanego cukru kg]])</f>
        <v>2404</v>
      </c>
      <c r="H33">
        <f>IF(B32=cukier6[[#This Row],[nip]],0, 1)</f>
        <v>0</v>
      </c>
      <c r="I33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33">
        <f>cukier6[[#This Row],[rabaty]]*cukier6[[#This Row],[ilosc sprzedanego cukru kg]]</f>
        <v>6.8000000000000007</v>
      </c>
    </row>
    <row r="34" spans="1:10" x14ac:dyDescent="0.35">
      <c r="A34" s="1">
        <v>40164</v>
      </c>
      <c r="B34" s="2" t="s">
        <v>25</v>
      </c>
      <c r="C34">
        <v>131</v>
      </c>
      <c r="D34">
        <f>YEAR(cukier6[[#This Row],[data]])</f>
        <v>2009</v>
      </c>
      <c r="E34" s="3">
        <f>VLOOKUP(D34, cennik__25[#All], 2, 0)</f>
        <v>2.13</v>
      </c>
      <c r="F34" s="3">
        <f>cukier6[[#This Row],[cena]]*cukier6[[#This Row],[ilosc sprzedanego cukru kg]]</f>
        <v>279.02999999999997</v>
      </c>
      <c r="G34">
        <f>IF(cukier6[[#This Row],[nip]]=B33, G33+cukier6[[#This Row],[ilosc sprzedanego cukru kg]],cukier6[[#This Row],[ilosc sprzedanego cukru kg]])</f>
        <v>2535</v>
      </c>
      <c r="H34">
        <f>IF(B33=cukier6[[#This Row],[nip]],0, 1)</f>
        <v>0</v>
      </c>
      <c r="I34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34">
        <f>cukier6[[#This Row],[rabaty]]*cukier6[[#This Row],[ilosc sprzedanego cukru kg]]</f>
        <v>13.100000000000001</v>
      </c>
    </row>
    <row r="35" spans="1:10" x14ac:dyDescent="0.35">
      <c r="A35" s="1">
        <v>40171</v>
      </c>
      <c r="B35" s="2" t="s">
        <v>25</v>
      </c>
      <c r="C35">
        <v>105</v>
      </c>
      <c r="D35">
        <f>YEAR(cukier6[[#This Row],[data]])</f>
        <v>2009</v>
      </c>
      <c r="E35" s="3">
        <f>VLOOKUP(D35, cennik__25[#All], 2, 0)</f>
        <v>2.13</v>
      </c>
      <c r="F35" s="3">
        <f>cukier6[[#This Row],[cena]]*cukier6[[#This Row],[ilosc sprzedanego cukru kg]]</f>
        <v>223.64999999999998</v>
      </c>
      <c r="G35">
        <f>IF(cukier6[[#This Row],[nip]]=B34, G34+cukier6[[#This Row],[ilosc sprzedanego cukru kg]],cukier6[[#This Row],[ilosc sprzedanego cukru kg]])</f>
        <v>2640</v>
      </c>
      <c r="H35">
        <f>IF(B34=cukier6[[#This Row],[nip]],0, 1)</f>
        <v>0</v>
      </c>
      <c r="I35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35">
        <f>cukier6[[#This Row],[rabaty]]*cukier6[[#This Row],[ilosc sprzedanego cukru kg]]</f>
        <v>10.5</v>
      </c>
    </row>
    <row r="36" spans="1:10" x14ac:dyDescent="0.35">
      <c r="A36" s="1">
        <v>40290</v>
      </c>
      <c r="B36" s="2" t="s">
        <v>25</v>
      </c>
      <c r="C36">
        <v>96</v>
      </c>
      <c r="D36">
        <f>YEAR(cukier6[[#This Row],[data]])</f>
        <v>2010</v>
      </c>
      <c r="E36" s="3">
        <f>VLOOKUP(D36, cennik__25[#All], 2, 0)</f>
        <v>2.1</v>
      </c>
      <c r="F36" s="3">
        <f>cukier6[[#This Row],[cena]]*cukier6[[#This Row],[ilosc sprzedanego cukru kg]]</f>
        <v>201.60000000000002</v>
      </c>
      <c r="G36">
        <f>IF(cukier6[[#This Row],[nip]]=B35, G35+cukier6[[#This Row],[ilosc sprzedanego cukru kg]],cukier6[[#This Row],[ilosc sprzedanego cukru kg]])</f>
        <v>2736</v>
      </c>
      <c r="H36">
        <f>IF(B35=cukier6[[#This Row],[nip]],0, 1)</f>
        <v>0</v>
      </c>
      <c r="I36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36">
        <f>cukier6[[#This Row],[rabaty]]*cukier6[[#This Row],[ilosc sprzedanego cukru kg]]</f>
        <v>9.6000000000000014</v>
      </c>
    </row>
    <row r="37" spans="1:10" x14ac:dyDescent="0.35">
      <c r="A37" s="1">
        <v>40323</v>
      </c>
      <c r="B37" s="2" t="s">
        <v>25</v>
      </c>
      <c r="C37">
        <v>74</v>
      </c>
      <c r="D37">
        <f>YEAR(cukier6[[#This Row],[data]])</f>
        <v>2010</v>
      </c>
      <c r="E37" s="3">
        <f>VLOOKUP(D37, cennik__25[#All], 2, 0)</f>
        <v>2.1</v>
      </c>
      <c r="F37" s="3">
        <f>cukier6[[#This Row],[cena]]*cukier6[[#This Row],[ilosc sprzedanego cukru kg]]</f>
        <v>155.4</v>
      </c>
      <c r="G37">
        <f>IF(cukier6[[#This Row],[nip]]=B36, G36+cukier6[[#This Row],[ilosc sprzedanego cukru kg]],cukier6[[#This Row],[ilosc sprzedanego cukru kg]])</f>
        <v>2810</v>
      </c>
      <c r="H37">
        <f>IF(B36=cukier6[[#This Row],[nip]],0, 1)</f>
        <v>0</v>
      </c>
      <c r="I37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37">
        <f>cukier6[[#This Row],[rabaty]]*cukier6[[#This Row],[ilosc sprzedanego cukru kg]]</f>
        <v>7.4</v>
      </c>
    </row>
    <row r="38" spans="1:10" x14ac:dyDescent="0.35">
      <c r="A38" s="1">
        <v>40488</v>
      </c>
      <c r="B38" s="2" t="s">
        <v>25</v>
      </c>
      <c r="C38">
        <v>100</v>
      </c>
      <c r="D38">
        <f>YEAR(cukier6[[#This Row],[data]])</f>
        <v>2010</v>
      </c>
      <c r="E38" s="3">
        <f>VLOOKUP(D38, cennik__25[#All], 2, 0)</f>
        <v>2.1</v>
      </c>
      <c r="F38" s="3">
        <f>cukier6[[#This Row],[cena]]*cukier6[[#This Row],[ilosc sprzedanego cukru kg]]</f>
        <v>210</v>
      </c>
      <c r="G38">
        <f>IF(cukier6[[#This Row],[nip]]=B37, G37+cukier6[[#This Row],[ilosc sprzedanego cukru kg]],cukier6[[#This Row],[ilosc sprzedanego cukru kg]])</f>
        <v>2910</v>
      </c>
      <c r="H38">
        <f>IF(B37=cukier6[[#This Row],[nip]],0, 1)</f>
        <v>0</v>
      </c>
      <c r="I38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38">
        <f>cukier6[[#This Row],[rabaty]]*cukier6[[#This Row],[ilosc sprzedanego cukru kg]]</f>
        <v>10</v>
      </c>
    </row>
    <row r="39" spans="1:10" x14ac:dyDescent="0.35">
      <c r="A39" s="1">
        <v>40986</v>
      </c>
      <c r="B39" s="2" t="s">
        <v>25</v>
      </c>
      <c r="C39">
        <v>194</v>
      </c>
      <c r="D39">
        <f>YEAR(cukier6[[#This Row],[data]])</f>
        <v>2012</v>
      </c>
      <c r="E39" s="3">
        <f>VLOOKUP(D39, cennik__25[#All], 2, 0)</f>
        <v>2.25</v>
      </c>
      <c r="F39" s="3">
        <f>cukier6[[#This Row],[cena]]*cukier6[[#This Row],[ilosc sprzedanego cukru kg]]</f>
        <v>436.5</v>
      </c>
      <c r="G39">
        <f>IF(cukier6[[#This Row],[nip]]=B38, G38+cukier6[[#This Row],[ilosc sprzedanego cukru kg]],cukier6[[#This Row],[ilosc sprzedanego cukru kg]])</f>
        <v>3104</v>
      </c>
      <c r="H39">
        <f>IF(B38=cukier6[[#This Row],[nip]],0, 1)</f>
        <v>0</v>
      </c>
      <c r="I39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39">
        <f>cukier6[[#This Row],[rabaty]]*cukier6[[#This Row],[ilosc sprzedanego cukru kg]]</f>
        <v>19.400000000000002</v>
      </c>
    </row>
    <row r="40" spans="1:10" x14ac:dyDescent="0.35">
      <c r="A40" s="1">
        <v>40992</v>
      </c>
      <c r="B40" s="2" t="s">
        <v>25</v>
      </c>
      <c r="C40">
        <v>123</v>
      </c>
      <c r="D40">
        <f>YEAR(cukier6[[#This Row],[data]])</f>
        <v>2012</v>
      </c>
      <c r="E40" s="3">
        <f>VLOOKUP(D40, cennik__25[#All], 2, 0)</f>
        <v>2.25</v>
      </c>
      <c r="F40" s="3">
        <f>cukier6[[#This Row],[cena]]*cukier6[[#This Row],[ilosc sprzedanego cukru kg]]</f>
        <v>276.75</v>
      </c>
      <c r="G40">
        <f>IF(cukier6[[#This Row],[nip]]=B39, G39+cukier6[[#This Row],[ilosc sprzedanego cukru kg]],cukier6[[#This Row],[ilosc sprzedanego cukru kg]])</f>
        <v>3227</v>
      </c>
      <c r="H40">
        <f>IF(B39=cukier6[[#This Row],[nip]],0, 1)</f>
        <v>0</v>
      </c>
      <c r="I40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40">
        <f>cukier6[[#This Row],[rabaty]]*cukier6[[#This Row],[ilosc sprzedanego cukru kg]]</f>
        <v>12.3</v>
      </c>
    </row>
    <row r="41" spans="1:10" x14ac:dyDescent="0.35">
      <c r="A41" s="1">
        <v>41042</v>
      </c>
      <c r="B41" s="2" t="s">
        <v>25</v>
      </c>
      <c r="C41">
        <v>70</v>
      </c>
      <c r="D41">
        <f>YEAR(cukier6[[#This Row],[data]])</f>
        <v>2012</v>
      </c>
      <c r="E41" s="3">
        <f>VLOOKUP(D41, cennik__25[#All], 2, 0)</f>
        <v>2.25</v>
      </c>
      <c r="F41" s="3">
        <f>cukier6[[#This Row],[cena]]*cukier6[[#This Row],[ilosc sprzedanego cukru kg]]</f>
        <v>157.5</v>
      </c>
      <c r="G41">
        <f>IF(cukier6[[#This Row],[nip]]=B40, G40+cukier6[[#This Row],[ilosc sprzedanego cukru kg]],cukier6[[#This Row],[ilosc sprzedanego cukru kg]])</f>
        <v>3297</v>
      </c>
      <c r="H41">
        <f>IF(B40=cukier6[[#This Row],[nip]],0, 1)</f>
        <v>0</v>
      </c>
      <c r="I41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41">
        <f>cukier6[[#This Row],[rabaty]]*cukier6[[#This Row],[ilosc sprzedanego cukru kg]]</f>
        <v>7</v>
      </c>
    </row>
    <row r="42" spans="1:10" x14ac:dyDescent="0.35">
      <c r="A42" s="1">
        <v>41099</v>
      </c>
      <c r="B42" s="2" t="s">
        <v>25</v>
      </c>
      <c r="C42">
        <v>27</v>
      </c>
      <c r="D42">
        <f>YEAR(cukier6[[#This Row],[data]])</f>
        <v>2012</v>
      </c>
      <c r="E42" s="3">
        <f>VLOOKUP(D42, cennik__25[#All], 2, 0)</f>
        <v>2.25</v>
      </c>
      <c r="F42" s="3">
        <f>cukier6[[#This Row],[cena]]*cukier6[[#This Row],[ilosc sprzedanego cukru kg]]</f>
        <v>60.75</v>
      </c>
      <c r="G42">
        <f>IF(cukier6[[#This Row],[nip]]=B41, G41+cukier6[[#This Row],[ilosc sprzedanego cukru kg]],cukier6[[#This Row],[ilosc sprzedanego cukru kg]])</f>
        <v>3324</v>
      </c>
      <c r="H42">
        <f>IF(B41=cukier6[[#This Row],[nip]],0, 1)</f>
        <v>0</v>
      </c>
      <c r="I42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42">
        <f>cukier6[[#This Row],[rabaty]]*cukier6[[#This Row],[ilosc sprzedanego cukru kg]]</f>
        <v>2.7</v>
      </c>
    </row>
    <row r="43" spans="1:10" x14ac:dyDescent="0.35">
      <c r="A43" s="1">
        <v>41134</v>
      </c>
      <c r="B43" s="2" t="s">
        <v>25</v>
      </c>
      <c r="C43">
        <v>70</v>
      </c>
      <c r="D43">
        <f>YEAR(cukier6[[#This Row],[data]])</f>
        <v>2012</v>
      </c>
      <c r="E43" s="3">
        <f>VLOOKUP(D43, cennik__25[#All], 2, 0)</f>
        <v>2.25</v>
      </c>
      <c r="F43" s="3">
        <f>cukier6[[#This Row],[cena]]*cukier6[[#This Row],[ilosc sprzedanego cukru kg]]</f>
        <v>157.5</v>
      </c>
      <c r="G43">
        <f>IF(cukier6[[#This Row],[nip]]=B42, G42+cukier6[[#This Row],[ilosc sprzedanego cukru kg]],cukier6[[#This Row],[ilosc sprzedanego cukru kg]])</f>
        <v>3394</v>
      </c>
      <c r="H43">
        <f>IF(B42=cukier6[[#This Row],[nip]],0, 1)</f>
        <v>0</v>
      </c>
      <c r="I43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43">
        <f>cukier6[[#This Row],[rabaty]]*cukier6[[#This Row],[ilosc sprzedanego cukru kg]]</f>
        <v>7</v>
      </c>
    </row>
    <row r="44" spans="1:10" x14ac:dyDescent="0.35">
      <c r="A44" s="1">
        <v>41259</v>
      </c>
      <c r="B44" s="2" t="s">
        <v>25</v>
      </c>
      <c r="C44">
        <v>177</v>
      </c>
      <c r="D44">
        <f>YEAR(cukier6[[#This Row],[data]])</f>
        <v>2012</v>
      </c>
      <c r="E44" s="3">
        <f>VLOOKUP(D44, cennik__25[#All], 2, 0)</f>
        <v>2.25</v>
      </c>
      <c r="F44" s="3">
        <f>cukier6[[#This Row],[cena]]*cukier6[[#This Row],[ilosc sprzedanego cukru kg]]</f>
        <v>398.25</v>
      </c>
      <c r="G44">
        <f>IF(cukier6[[#This Row],[nip]]=B43, G43+cukier6[[#This Row],[ilosc sprzedanego cukru kg]],cukier6[[#This Row],[ilosc sprzedanego cukru kg]])</f>
        <v>3571</v>
      </c>
      <c r="H44">
        <f>IF(B43=cukier6[[#This Row],[nip]],0, 1)</f>
        <v>0</v>
      </c>
      <c r="I44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44">
        <f>cukier6[[#This Row],[rabaty]]*cukier6[[#This Row],[ilosc sprzedanego cukru kg]]</f>
        <v>17.7</v>
      </c>
    </row>
    <row r="45" spans="1:10" x14ac:dyDescent="0.35">
      <c r="A45" s="1">
        <v>41676</v>
      </c>
      <c r="B45" s="2" t="s">
        <v>25</v>
      </c>
      <c r="C45">
        <v>89</v>
      </c>
      <c r="D45">
        <f>YEAR(cukier6[[#This Row],[data]])</f>
        <v>2014</v>
      </c>
      <c r="E45" s="3">
        <f>VLOOKUP(D45, cennik__25[#All], 2, 0)</f>
        <v>2.23</v>
      </c>
      <c r="F45" s="3">
        <f>cukier6[[#This Row],[cena]]*cukier6[[#This Row],[ilosc sprzedanego cukru kg]]</f>
        <v>198.47</v>
      </c>
      <c r="G45">
        <f>IF(cukier6[[#This Row],[nip]]=B44, G44+cukier6[[#This Row],[ilosc sprzedanego cukru kg]],cukier6[[#This Row],[ilosc sprzedanego cukru kg]])</f>
        <v>3660</v>
      </c>
      <c r="H45">
        <f>IF(B44=cukier6[[#This Row],[nip]],0, 1)</f>
        <v>0</v>
      </c>
      <c r="I45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45">
        <f>cukier6[[#This Row],[rabaty]]*cukier6[[#This Row],[ilosc sprzedanego cukru kg]]</f>
        <v>8.9</v>
      </c>
    </row>
    <row r="46" spans="1:10" x14ac:dyDescent="0.35">
      <c r="A46" s="1">
        <v>41682</v>
      </c>
      <c r="B46" s="2" t="s">
        <v>25</v>
      </c>
      <c r="C46">
        <v>58</v>
      </c>
      <c r="D46">
        <f>YEAR(cukier6[[#This Row],[data]])</f>
        <v>2014</v>
      </c>
      <c r="E46" s="3">
        <f>VLOOKUP(D46, cennik__25[#All], 2, 0)</f>
        <v>2.23</v>
      </c>
      <c r="F46" s="3">
        <f>cukier6[[#This Row],[cena]]*cukier6[[#This Row],[ilosc sprzedanego cukru kg]]</f>
        <v>129.34</v>
      </c>
      <c r="G46">
        <f>IF(cukier6[[#This Row],[nip]]=B45, G45+cukier6[[#This Row],[ilosc sprzedanego cukru kg]],cukier6[[#This Row],[ilosc sprzedanego cukru kg]])</f>
        <v>3718</v>
      </c>
      <c r="H46">
        <f>IF(B45=cukier6[[#This Row],[nip]],0, 1)</f>
        <v>0</v>
      </c>
      <c r="I46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46">
        <f>cukier6[[#This Row],[rabaty]]*cukier6[[#This Row],[ilosc sprzedanego cukru kg]]</f>
        <v>5.8000000000000007</v>
      </c>
    </row>
    <row r="47" spans="1:10" x14ac:dyDescent="0.35">
      <c r="A47" s="1">
        <v>41687</v>
      </c>
      <c r="B47" s="2" t="s">
        <v>25</v>
      </c>
      <c r="C47">
        <v>58</v>
      </c>
      <c r="D47">
        <f>YEAR(cukier6[[#This Row],[data]])</f>
        <v>2014</v>
      </c>
      <c r="E47" s="3">
        <f>VLOOKUP(D47, cennik__25[#All], 2, 0)</f>
        <v>2.23</v>
      </c>
      <c r="F47" s="3">
        <f>cukier6[[#This Row],[cena]]*cukier6[[#This Row],[ilosc sprzedanego cukru kg]]</f>
        <v>129.34</v>
      </c>
      <c r="G47">
        <f>IF(cukier6[[#This Row],[nip]]=B46, G46+cukier6[[#This Row],[ilosc sprzedanego cukru kg]],cukier6[[#This Row],[ilosc sprzedanego cukru kg]])</f>
        <v>3776</v>
      </c>
      <c r="H47">
        <f>IF(B46=cukier6[[#This Row],[nip]],0, 1)</f>
        <v>0</v>
      </c>
      <c r="I47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47">
        <f>cukier6[[#This Row],[rabaty]]*cukier6[[#This Row],[ilosc sprzedanego cukru kg]]</f>
        <v>5.8000000000000007</v>
      </c>
    </row>
    <row r="48" spans="1:10" x14ac:dyDescent="0.35">
      <c r="A48" s="1">
        <v>41789</v>
      </c>
      <c r="B48" s="2" t="s">
        <v>25</v>
      </c>
      <c r="C48">
        <v>23</v>
      </c>
      <c r="D48">
        <f>YEAR(cukier6[[#This Row],[data]])</f>
        <v>2014</v>
      </c>
      <c r="E48" s="3">
        <f>VLOOKUP(D48, cennik__25[#All], 2, 0)</f>
        <v>2.23</v>
      </c>
      <c r="F48" s="3">
        <f>cukier6[[#This Row],[cena]]*cukier6[[#This Row],[ilosc sprzedanego cukru kg]]</f>
        <v>51.29</v>
      </c>
      <c r="G48">
        <f>IF(cukier6[[#This Row],[nip]]=B47, G47+cukier6[[#This Row],[ilosc sprzedanego cukru kg]],cukier6[[#This Row],[ilosc sprzedanego cukru kg]])</f>
        <v>3799</v>
      </c>
      <c r="H48">
        <f>IF(B47=cukier6[[#This Row],[nip]],0, 1)</f>
        <v>0</v>
      </c>
      <c r="I48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48">
        <f>cukier6[[#This Row],[rabaty]]*cukier6[[#This Row],[ilosc sprzedanego cukru kg]]</f>
        <v>2.3000000000000003</v>
      </c>
    </row>
    <row r="49" spans="1:10" x14ac:dyDescent="0.35">
      <c r="A49" s="1">
        <v>41931</v>
      </c>
      <c r="B49" s="2" t="s">
        <v>25</v>
      </c>
      <c r="C49">
        <v>106</v>
      </c>
      <c r="D49">
        <f>YEAR(cukier6[[#This Row],[data]])</f>
        <v>2014</v>
      </c>
      <c r="E49" s="3">
        <f>VLOOKUP(D49, cennik__25[#All], 2, 0)</f>
        <v>2.23</v>
      </c>
      <c r="F49" s="3">
        <f>cukier6[[#This Row],[cena]]*cukier6[[#This Row],[ilosc sprzedanego cukru kg]]</f>
        <v>236.38</v>
      </c>
      <c r="G49">
        <f>IF(cukier6[[#This Row],[nip]]=B48, G48+cukier6[[#This Row],[ilosc sprzedanego cukru kg]],cukier6[[#This Row],[ilosc sprzedanego cukru kg]])</f>
        <v>3905</v>
      </c>
      <c r="H49">
        <f>IF(B48=cukier6[[#This Row],[nip]],0, 1)</f>
        <v>0</v>
      </c>
      <c r="I49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49">
        <f>cukier6[[#This Row],[rabaty]]*cukier6[[#This Row],[ilosc sprzedanego cukru kg]]</f>
        <v>10.600000000000001</v>
      </c>
    </row>
    <row r="50" spans="1:10" x14ac:dyDescent="0.35">
      <c r="A50" s="1">
        <v>38918</v>
      </c>
      <c r="B50" s="2" t="s">
        <v>124</v>
      </c>
      <c r="C50">
        <v>9</v>
      </c>
      <c r="D50">
        <f>YEAR(cukier6[[#This Row],[data]])</f>
        <v>2006</v>
      </c>
      <c r="E50" s="3">
        <f>VLOOKUP(D50, cennik__25[#All], 2, 0)</f>
        <v>2.0499999999999998</v>
      </c>
      <c r="F50" s="3">
        <f>cukier6[[#This Row],[cena]]*cukier6[[#This Row],[ilosc sprzedanego cukru kg]]</f>
        <v>18.45</v>
      </c>
      <c r="G50">
        <f>IF(cukier6[[#This Row],[nip]]=B49, G49+cukier6[[#This Row],[ilosc sprzedanego cukru kg]],cukier6[[#This Row],[ilosc sprzedanego cukru kg]])</f>
        <v>9</v>
      </c>
      <c r="H50">
        <f>IF(B49=cukier6[[#This Row],[nip]],0, 1)</f>
        <v>1</v>
      </c>
      <c r="I50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50">
        <f>cukier6[[#This Row],[rabaty]]*cukier6[[#This Row],[ilosc sprzedanego cukru kg]]</f>
        <v>0</v>
      </c>
    </row>
    <row r="51" spans="1:10" x14ac:dyDescent="0.35">
      <c r="A51" s="1">
        <v>38985</v>
      </c>
      <c r="B51" s="2" t="s">
        <v>124</v>
      </c>
      <c r="C51">
        <v>17</v>
      </c>
      <c r="D51">
        <f>YEAR(cukier6[[#This Row],[data]])</f>
        <v>2006</v>
      </c>
      <c r="E51" s="3">
        <f>VLOOKUP(D51, cennik__25[#All], 2, 0)</f>
        <v>2.0499999999999998</v>
      </c>
      <c r="F51" s="3">
        <f>cukier6[[#This Row],[cena]]*cukier6[[#This Row],[ilosc sprzedanego cukru kg]]</f>
        <v>34.849999999999994</v>
      </c>
      <c r="G51">
        <f>IF(cukier6[[#This Row],[nip]]=B50, G50+cukier6[[#This Row],[ilosc sprzedanego cukru kg]],cukier6[[#This Row],[ilosc sprzedanego cukru kg]])</f>
        <v>26</v>
      </c>
      <c r="H51">
        <f>IF(B50=cukier6[[#This Row],[nip]],0, 1)</f>
        <v>0</v>
      </c>
      <c r="I51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51">
        <f>cukier6[[#This Row],[rabaty]]*cukier6[[#This Row],[ilosc sprzedanego cukru kg]]</f>
        <v>0</v>
      </c>
    </row>
    <row r="52" spans="1:10" x14ac:dyDescent="0.35">
      <c r="A52" s="1">
        <v>40815</v>
      </c>
      <c r="B52" s="2" t="s">
        <v>225</v>
      </c>
      <c r="C52">
        <v>1</v>
      </c>
      <c r="D52">
        <f>YEAR(cukier6[[#This Row],[data]])</f>
        <v>2011</v>
      </c>
      <c r="E52" s="3">
        <f>VLOOKUP(D52, cennik__25[#All], 2, 0)</f>
        <v>2.2000000000000002</v>
      </c>
      <c r="F52" s="3">
        <f>cukier6[[#This Row],[cena]]*cukier6[[#This Row],[ilosc sprzedanego cukru kg]]</f>
        <v>2.2000000000000002</v>
      </c>
      <c r="G52">
        <f>IF(cukier6[[#This Row],[nip]]=B51, G51+cukier6[[#This Row],[ilosc sprzedanego cukru kg]],cukier6[[#This Row],[ilosc sprzedanego cukru kg]])</f>
        <v>1</v>
      </c>
      <c r="H52">
        <f>IF(B51=cukier6[[#This Row],[nip]],0, 1)</f>
        <v>1</v>
      </c>
      <c r="I52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52">
        <f>cukier6[[#This Row],[rabaty]]*cukier6[[#This Row],[ilosc sprzedanego cukru kg]]</f>
        <v>0</v>
      </c>
    </row>
    <row r="53" spans="1:10" x14ac:dyDescent="0.35">
      <c r="A53" s="1">
        <v>38366</v>
      </c>
      <c r="B53" s="2" t="s">
        <v>8</v>
      </c>
      <c r="C53">
        <v>95</v>
      </c>
      <c r="D53">
        <f>YEAR(cukier6[[#This Row],[data]])</f>
        <v>2005</v>
      </c>
      <c r="E53" s="3">
        <f>VLOOKUP(D53, cennik__25[#All], 2, 0)</f>
        <v>2</v>
      </c>
      <c r="F53" s="3">
        <f>cukier6[[#This Row],[cena]]*cukier6[[#This Row],[ilosc sprzedanego cukru kg]]</f>
        <v>190</v>
      </c>
      <c r="G53">
        <f>IF(cukier6[[#This Row],[nip]]=B52, G52+cukier6[[#This Row],[ilosc sprzedanego cukru kg]],cukier6[[#This Row],[ilosc sprzedanego cukru kg]])</f>
        <v>95</v>
      </c>
      <c r="H53">
        <f>IF(B52=cukier6[[#This Row],[nip]],0, 1)</f>
        <v>1</v>
      </c>
      <c r="I53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53">
        <f>cukier6[[#This Row],[rabaty]]*cukier6[[#This Row],[ilosc sprzedanego cukru kg]]</f>
        <v>0</v>
      </c>
    </row>
    <row r="54" spans="1:10" x14ac:dyDescent="0.35">
      <c r="A54" s="1">
        <v>38526</v>
      </c>
      <c r="B54" s="2" t="s">
        <v>8</v>
      </c>
      <c r="C54">
        <v>81</v>
      </c>
      <c r="D54">
        <f>YEAR(cukier6[[#This Row],[data]])</f>
        <v>2005</v>
      </c>
      <c r="E54" s="3">
        <f>VLOOKUP(D54, cennik__25[#All], 2, 0)</f>
        <v>2</v>
      </c>
      <c r="F54" s="3">
        <f>cukier6[[#This Row],[cena]]*cukier6[[#This Row],[ilosc sprzedanego cukru kg]]</f>
        <v>162</v>
      </c>
      <c r="G54">
        <f>IF(cukier6[[#This Row],[nip]]=B53, G53+cukier6[[#This Row],[ilosc sprzedanego cukru kg]],cukier6[[#This Row],[ilosc sprzedanego cukru kg]])</f>
        <v>176</v>
      </c>
      <c r="H54">
        <f>IF(B53=cukier6[[#This Row],[nip]],0, 1)</f>
        <v>0</v>
      </c>
      <c r="I54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0.05</v>
      </c>
      <c r="J54">
        <f>cukier6[[#This Row],[rabaty]]*cukier6[[#This Row],[ilosc sprzedanego cukru kg]]</f>
        <v>4.05</v>
      </c>
    </row>
    <row r="55" spans="1:10" x14ac:dyDescent="0.35">
      <c r="A55" s="1">
        <v>38547</v>
      </c>
      <c r="B55" s="2" t="s">
        <v>8</v>
      </c>
      <c r="C55">
        <v>173</v>
      </c>
      <c r="D55">
        <f>YEAR(cukier6[[#This Row],[data]])</f>
        <v>2005</v>
      </c>
      <c r="E55" s="3">
        <f>VLOOKUP(D55, cennik__25[#All], 2, 0)</f>
        <v>2</v>
      </c>
      <c r="F55" s="3">
        <f>cukier6[[#This Row],[cena]]*cukier6[[#This Row],[ilosc sprzedanego cukru kg]]</f>
        <v>346</v>
      </c>
      <c r="G55">
        <f>IF(cukier6[[#This Row],[nip]]=B54, G54+cukier6[[#This Row],[ilosc sprzedanego cukru kg]],cukier6[[#This Row],[ilosc sprzedanego cukru kg]])</f>
        <v>349</v>
      </c>
      <c r="H55">
        <f>IF(B54=cukier6[[#This Row],[nip]],0, 1)</f>
        <v>0</v>
      </c>
      <c r="I55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0.05</v>
      </c>
      <c r="J55">
        <f>cukier6[[#This Row],[rabaty]]*cukier6[[#This Row],[ilosc sprzedanego cukru kg]]</f>
        <v>8.65</v>
      </c>
    </row>
    <row r="56" spans="1:10" x14ac:dyDescent="0.35">
      <c r="A56" s="1">
        <v>38624</v>
      </c>
      <c r="B56" s="2" t="s">
        <v>8</v>
      </c>
      <c r="C56">
        <v>122</v>
      </c>
      <c r="D56">
        <f>YEAR(cukier6[[#This Row],[data]])</f>
        <v>2005</v>
      </c>
      <c r="E56" s="3">
        <f>VLOOKUP(D56, cennik__25[#All], 2, 0)</f>
        <v>2</v>
      </c>
      <c r="F56" s="3">
        <f>cukier6[[#This Row],[cena]]*cukier6[[#This Row],[ilosc sprzedanego cukru kg]]</f>
        <v>244</v>
      </c>
      <c r="G56">
        <f>IF(cukier6[[#This Row],[nip]]=B55, G55+cukier6[[#This Row],[ilosc sprzedanego cukru kg]],cukier6[[#This Row],[ilosc sprzedanego cukru kg]])</f>
        <v>471</v>
      </c>
      <c r="H56">
        <f>IF(B55=cukier6[[#This Row],[nip]],0, 1)</f>
        <v>0</v>
      </c>
      <c r="I56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0.05</v>
      </c>
      <c r="J56">
        <f>cukier6[[#This Row],[rabaty]]*cukier6[[#This Row],[ilosc sprzedanego cukru kg]]</f>
        <v>6.1000000000000005</v>
      </c>
    </row>
    <row r="57" spans="1:10" x14ac:dyDescent="0.35">
      <c r="A57" s="1">
        <v>38859</v>
      </c>
      <c r="B57" s="2" t="s">
        <v>8</v>
      </c>
      <c r="C57">
        <v>40</v>
      </c>
      <c r="D57">
        <f>YEAR(cukier6[[#This Row],[data]])</f>
        <v>2006</v>
      </c>
      <c r="E57" s="3">
        <f>VLOOKUP(D57, cennik__25[#All], 2, 0)</f>
        <v>2.0499999999999998</v>
      </c>
      <c r="F57" s="3">
        <f>cukier6[[#This Row],[cena]]*cukier6[[#This Row],[ilosc sprzedanego cukru kg]]</f>
        <v>82</v>
      </c>
      <c r="G57">
        <f>IF(cukier6[[#This Row],[nip]]=B56, G56+cukier6[[#This Row],[ilosc sprzedanego cukru kg]],cukier6[[#This Row],[ilosc sprzedanego cukru kg]])</f>
        <v>511</v>
      </c>
      <c r="H57">
        <f>IF(B56=cukier6[[#This Row],[nip]],0, 1)</f>
        <v>0</v>
      </c>
      <c r="I57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0.05</v>
      </c>
      <c r="J57">
        <f>cukier6[[#This Row],[rabaty]]*cukier6[[#This Row],[ilosc sprzedanego cukru kg]]</f>
        <v>2</v>
      </c>
    </row>
    <row r="58" spans="1:10" x14ac:dyDescent="0.35">
      <c r="A58" s="1">
        <v>39003</v>
      </c>
      <c r="B58" s="2" t="s">
        <v>8</v>
      </c>
      <c r="C58">
        <v>163</v>
      </c>
      <c r="D58">
        <f>YEAR(cukier6[[#This Row],[data]])</f>
        <v>2006</v>
      </c>
      <c r="E58" s="3">
        <f>VLOOKUP(D58, cennik__25[#All], 2, 0)</f>
        <v>2.0499999999999998</v>
      </c>
      <c r="F58" s="3">
        <f>cukier6[[#This Row],[cena]]*cukier6[[#This Row],[ilosc sprzedanego cukru kg]]</f>
        <v>334.15</v>
      </c>
      <c r="G58">
        <f>IF(cukier6[[#This Row],[nip]]=B57, G57+cukier6[[#This Row],[ilosc sprzedanego cukru kg]],cukier6[[#This Row],[ilosc sprzedanego cukru kg]])</f>
        <v>674</v>
      </c>
      <c r="H58">
        <f>IF(B57=cukier6[[#This Row],[nip]],0, 1)</f>
        <v>0</v>
      </c>
      <c r="I58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0.05</v>
      </c>
      <c r="J58">
        <f>cukier6[[#This Row],[rabaty]]*cukier6[[#This Row],[ilosc sprzedanego cukru kg]]</f>
        <v>8.15</v>
      </c>
    </row>
    <row r="59" spans="1:10" x14ac:dyDescent="0.35">
      <c r="A59" s="1">
        <v>39021</v>
      </c>
      <c r="B59" s="2" t="s">
        <v>8</v>
      </c>
      <c r="C59">
        <v>194</v>
      </c>
      <c r="D59">
        <f>YEAR(cukier6[[#This Row],[data]])</f>
        <v>2006</v>
      </c>
      <c r="E59" s="3">
        <f>VLOOKUP(D59, cennik__25[#All], 2, 0)</f>
        <v>2.0499999999999998</v>
      </c>
      <c r="F59" s="3">
        <f>cukier6[[#This Row],[cena]]*cukier6[[#This Row],[ilosc sprzedanego cukru kg]]</f>
        <v>397.7</v>
      </c>
      <c r="G59">
        <f>IF(cukier6[[#This Row],[nip]]=B58, G58+cukier6[[#This Row],[ilosc sprzedanego cukru kg]],cukier6[[#This Row],[ilosc sprzedanego cukru kg]])</f>
        <v>868</v>
      </c>
      <c r="H59">
        <f>IF(B58=cukier6[[#This Row],[nip]],0, 1)</f>
        <v>0</v>
      </c>
      <c r="I59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0.05</v>
      </c>
      <c r="J59">
        <f>cukier6[[#This Row],[rabaty]]*cukier6[[#This Row],[ilosc sprzedanego cukru kg]]</f>
        <v>9.7000000000000011</v>
      </c>
    </row>
    <row r="60" spans="1:10" x14ac:dyDescent="0.35">
      <c r="A60" s="1">
        <v>39052</v>
      </c>
      <c r="B60" s="2" t="s">
        <v>8</v>
      </c>
      <c r="C60">
        <v>124</v>
      </c>
      <c r="D60">
        <f>YEAR(cukier6[[#This Row],[data]])</f>
        <v>2006</v>
      </c>
      <c r="E60" s="3">
        <f>VLOOKUP(D60, cennik__25[#All], 2, 0)</f>
        <v>2.0499999999999998</v>
      </c>
      <c r="F60" s="3">
        <f>cukier6[[#This Row],[cena]]*cukier6[[#This Row],[ilosc sprzedanego cukru kg]]</f>
        <v>254.2</v>
      </c>
      <c r="G60">
        <f>IF(cukier6[[#This Row],[nip]]=B59, G59+cukier6[[#This Row],[ilosc sprzedanego cukru kg]],cukier6[[#This Row],[ilosc sprzedanego cukru kg]])</f>
        <v>992</v>
      </c>
      <c r="H60">
        <f>IF(B59=cukier6[[#This Row],[nip]],0, 1)</f>
        <v>0</v>
      </c>
      <c r="I60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0.05</v>
      </c>
      <c r="J60">
        <f>cukier6[[#This Row],[rabaty]]*cukier6[[#This Row],[ilosc sprzedanego cukru kg]]</f>
        <v>6.2</v>
      </c>
    </row>
    <row r="61" spans="1:10" x14ac:dyDescent="0.35">
      <c r="A61" s="1">
        <v>39191</v>
      </c>
      <c r="B61" s="2" t="s">
        <v>8</v>
      </c>
      <c r="C61">
        <v>67</v>
      </c>
      <c r="D61">
        <f>YEAR(cukier6[[#This Row],[data]])</f>
        <v>2007</v>
      </c>
      <c r="E61" s="3">
        <f>VLOOKUP(D61, cennik__25[#All], 2, 0)</f>
        <v>2.09</v>
      </c>
      <c r="F61" s="3">
        <f>cukier6[[#This Row],[cena]]*cukier6[[#This Row],[ilosc sprzedanego cukru kg]]</f>
        <v>140.03</v>
      </c>
      <c r="G61">
        <f>IF(cukier6[[#This Row],[nip]]=B60, G60+cukier6[[#This Row],[ilosc sprzedanego cukru kg]],cukier6[[#This Row],[ilosc sprzedanego cukru kg]])</f>
        <v>1059</v>
      </c>
      <c r="H61">
        <f>IF(B60=cukier6[[#This Row],[nip]],0, 1)</f>
        <v>0</v>
      </c>
      <c r="I61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61">
        <f>cukier6[[#This Row],[rabaty]]*cukier6[[#This Row],[ilosc sprzedanego cukru kg]]</f>
        <v>6.7</v>
      </c>
    </row>
    <row r="62" spans="1:10" x14ac:dyDescent="0.35">
      <c r="A62" s="1">
        <v>39408</v>
      </c>
      <c r="B62" s="2" t="s">
        <v>8</v>
      </c>
      <c r="C62">
        <v>103</v>
      </c>
      <c r="D62">
        <f>YEAR(cukier6[[#This Row],[data]])</f>
        <v>2007</v>
      </c>
      <c r="E62" s="3">
        <f>VLOOKUP(D62, cennik__25[#All], 2, 0)</f>
        <v>2.09</v>
      </c>
      <c r="F62" s="3">
        <f>cukier6[[#This Row],[cena]]*cukier6[[#This Row],[ilosc sprzedanego cukru kg]]</f>
        <v>215.26999999999998</v>
      </c>
      <c r="G62">
        <f>IF(cukier6[[#This Row],[nip]]=B61, G61+cukier6[[#This Row],[ilosc sprzedanego cukru kg]],cukier6[[#This Row],[ilosc sprzedanego cukru kg]])</f>
        <v>1162</v>
      </c>
      <c r="H62">
        <f>IF(B61=cukier6[[#This Row],[nip]],0, 1)</f>
        <v>0</v>
      </c>
      <c r="I62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62">
        <f>cukier6[[#This Row],[rabaty]]*cukier6[[#This Row],[ilosc sprzedanego cukru kg]]</f>
        <v>10.3</v>
      </c>
    </row>
    <row r="63" spans="1:10" x14ac:dyDescent="0.35">
      <c r="A63" s="1">
        <v>39586</v>
      </c>
      <c r="B63" s="2" t="s">
        <v>8</v>
      </c>
      <c r="C63">
        <v>52</v>
      </c>
      <c r="D63">
        <f>YEAR(cukier6[[#This Row],[data]])</f>
        <v>2008</v>
      </c>
      <c r="E63" s="3">
        <f>VLOOKUP(D63, cennik__25[#All], 2, 0)</f>
        <v>2.15</v>
      </c>
      <c r="F63" s="3">
        <f>cukier6[[#This Row],[cena]]*cukier6[[#This Row],[ilosc sprzedanego cukru kg]]</f>
        <v>111.8</v>
      </c>
      <c r="G63">
        <f>IF(cukier6[[#This Row],[nip]]=B62, G62+cukier6[[#This Row],[ilosc sprzedanego cukru kg]],cukier6[[#This Row],[ilosc sprzedanego cukru kg]])</f>
        <v>1214</v>
      </c>
      <c r="H63">
        <f>IF(B62=cukier6[[#This Row],[nip]],0, 1)</f>
        <v>0</v>
      </c>
      <c r="I63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63">
        <f>cukier6[[#This Row],[rabaty]]*cukier6[[#This Row],[ilosc sprzedanego cukru kg]]</f>
        <v>5.2</v>
      </c>
    </row>
    <row r="64" spans="1:10" x14ac:dyDescent="0.35">
      <c r="A64" s="1">
        <v>39664</v>
      </c>
      <c r="B64" s="2" t="s">
        <v>8</v>
      </c>
      <c r="C64">
        <v>28</v>
      </c>
      <c r="D64">
        <f>YEAR(cukier6[[#This Row],[data]])</f>
        <v>2008</v>
      </c>
      <c r="E64" s="3">
        <f>VLOOKUP(D64, cennik__25[#All], 2, 0)</f>
        <v>2.15</v>
      </c>
      <c r="F64" s="3">
        <f>cukier6[[#This Row],[cena]]*cukier6[[#This Row],[ilosc sprzedanego cukru kg]]</f>
        <v>60.199999999999996</v>
      </c>
      <c r="G64">
        <f>IF(cukier6[[#This Row],[nip]]=B63, G63+cukier6[[#This Row],[ilosc sprzedanego cukru kg]],cukier6[[#This Row],[ilosc sprzedanego cukru kg]])</f>
        <v>1242</v>
      </c>
      <c r="H64">
        <f>IF(B63=cukier6[[#This Row],[nip]],0, 1)</f>
        <v>0</v>
      </c>
      <c r="I64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64">
        <f>cukier6[[#This Row],[rabaty]]*cukier6[[#This Row],[ilosc sprzedanego cukru kg]]</f>
        <v>2.8000000000000003</v>
      </c>
    </row>
    <row r="65" spans="1:10" x14ac:dyDescent="0.35">
      <c r="A65" s="1">
        <v>40049</v>
      </c>
      <c r="B65" s="2" t="s">
        <v>8</v>
      </c>
      <c r="C65">
        <v>70</v>
      </c>
      <c r="D65">
        <f>YEAR(cukier6[[#This Row],[data]])</f>
        <v>2009</v>
      </c>
      <c r="E65" s="3">
        <f>VLOOKUP(D65, cennik__25[#All], 2, 0)</f>
        <v>2.13</v>
      </c>
      <c r="F65" s="3">
        <f>cukier6[[#This Row],[cena]]*cukier6[[#This Row],[ilosc sprzedanego cukru kg]]</f>
        <v>149.1</v>
      </c>
      <c r="G65">
        <f>IF(cukier6[[#This Row],[nip]]=B64, G64+cukier6[[#This Row],[ilosc sprzedanego cukru kg]],cukier6[[#This Row],[ilosc sprzedanego cukru kg]])</f>
        <v>1312</v>
      </c>
      <c r="H65">
        <f>IF(B64=cukier6[[#This Row],[nip]],0, 1)</f>
        <v>0</v>
      </c>
      <c r="I65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65">
        <f>cukier6[[#This Row],[rabaty]]*cukier6[[#This Row],[ilosc sprzedanego cukru kg]]</f>
        <v>7</v>
      </c>
    </row>
    <row r="66" spans="1:10" x14ac:dyDescent="0.35">
      <c r="A66" s="1">
        <v>40075</v>
      </c>
      <c r="B66" s="2" t="s">
        <v>8</v>
      </c>
      <c r="C66">
        <v>73</v>
      </c>
      <c r="D66">
        <f>YEAR(cukier6[[#This Row],[data]])</f>
        <v>2009</v>
      </c>
      <c r="E66" s="3">
        <f>VLOOKUP(D66, cennik__25[#All], 2, 0)</f>
        <v>2.13</v>
      </c>
      <c r="F66" s="3">
        <f>cukier6[[#This Row],[cena]]*cukier6[[#This Row],[ilosc sprzedanego cukru kg]]</f>
        <v>155.48999999999998</v>
      </c>
      <c r="G66">
        <f>IF(cukier6[[#This Row],[nip]]=B65, G65+cukier6[[#This Row],[ilosc sprzedanego cukru kg]],cukier6[[#This Row],[ilosc sprzedanego cukru kg]])</f>
        <v>1385</v>
      </c>
      <c r="H66">
        <f>IF(B65=cukier6[[#This Row],[nip]],0, 1)</f>
        <v>0</v>
      </c>
      <c r="I66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66">
        <f>cukier6[[#This Row],[rabaty]]*cukier6[[#This Row],[ilosc sprzedanego cukru kg]]</f>
        <v>7.3000000000000007</v>
      </c>
    </row>
    <row r="67" spans="1:10" x14ac:dyDescent="0.35">
      <c r="A67" s="1">
        <v>40152</v>
      </c>
      <c r="B67" s="2" t="s">
        <v>8</v>
      </c>
      <c r="C67">
        <v>168</v>
      </c>
      <c r="D67">
        <f>YEAR(cukier6[[#This Row],[data]])</f>
        <v>2009</v>
      </c>
      <c r="E67" s="3">
        <f>VLOOKUP(D67, cennik__25[#All], 2, 0)</f>
        <v>2.13</v>
      </c>
      <c r="F67" s="3">
        <f>cukier6[[#This Row],[cena]]*cukier6[[#This Row],[ilosc sprzedanego cukru kg]]</f>
        <v>357.84</v>
      </c>
      <c r="G67">
        <f>IF(cukier6[[#This Row],[nip]]=B66, G66+cukier6[[#This Row],[ilosc sprzedanego cukru kg]],cukier6[[#This Row],[ilosc sprzedanego cukru kg]])</f>
        <v>1553</v>
      </c>
      <c r="H67">
        <f>IF(B66=cukier6[[#This Row],[nip]],0, 1)</f>
        <v>0</v>
      </c>
      <c r="I67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67">
        <f>cukier6[[#This Row],[rabaty]]*cukier6[[#This Row],[ilosc sprzedanego cukru kg]]</f>
        <v>16.8</v>
      </c>
    </row>
    <row r="68" spans="1:10" x14ac:dyDescent="0.35">
      <c r="A68" s="1">
        <v>40221</v>
      </c>
      <c r="B68" s="2" t="s">
        <v>8</v>
      </c>
      <c r="C68">
        <v>81</v>
      </c>
      <c r="D68">
        <f>YEAR(cukier6[[#This Row],[data]])</f>
        <v>2010</v>
      </c>
      <c r="E68" s="3">
        <f>VLOOKUP(D68, cennik__25[#All], 2, 0)</f>
        <v>2.1</v>
      </c>
      <c r="F68" s="3">
        <f>cukier6[[#This Row],[cena]]*cukier6[[#This Row],[ilosc sprzedanego cukru kg]]</f>
        <v>170.1</v>
      </c>
      <c r="G68">
        <f>IF(cukier6[[#This Row],[nip]]=B67, G67+cukier6[[#This Row],[ilosc sprzedanego cukru kg]],cukier6[[#This Row],[ilosc sprzedanego cukru kg]])</f>
        <v>1634</v>
      </c>
      <c r="H68">
        <f>IF(B67=cukier6[[#This Row],[nip]],0, 1)</f>
        <v>0</v>
      </c>
      <c r="I68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68">
        <f>cukier6[[#This Row],[rabaty]]*cukier6[[#This Row],[ilosc sprzedanego cukru kg]]</f>
        <v>8.1</v>
      </c>
    </row>
    <row r="69" spans="1:10" x14ac:dyDescent="0.35">
      <c r="A69" s="1">
        <v>40225</v>
      </c>
      <c r="B69" s="2" t="s">
        <v>8</v>
      </c>
      <c r="C69">
        <v>194</v>
      </c>
      <c r="D69">
        <f>YEAR(cukier6[[#This Row],[data]])</f>
        <v>2010</v>
      </c>
      <c r="E69" s="3">
        <f>VLOOKUP(D69, cennik__25[#All], 2, 0)</f>
        <v>2.1</v>
      </c>
      <c r="F69" s="3">
        <f>cukier6[[#This Row],[cena]]*cukier6[[#This Row],[ilosc sprzedanego cukru kg]]</f>
        <v>407.40000000000003</v>
      </c>
      <c r="G69">
        <f>IF(cukier6[[#This Row],[nip]]=B68, G68+cukier6[[#This Row],[ilosc sprzedanego cukru kg]],cukier6[[#This Row],[ilosc sprzedanego cukru kg]])</f>
        <v>1828</v>
      </c>
      <c r="H69">
        <f>IF(B68=cukier6[[#This Row],[nip]],0, 1)</f>
        <v>0</v>
      </c>
      <c r="I69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69">
        <f>cukier6[[#This Row],[rabaty]]*cukier6[[#This Row],[ilosc sprzedanego cukru kg]]</f>
        <v>19.400000000000002</v>
      </c>
    </row>
    <row r="70" spans="1:10" x14ac:dyDescent="0.35">
      <c r="A70" s="1">
        <v>40610</v>
      </c>
      <c r="B70" s="2" t="s">
        <v>8</v>
      </c>
      <c r="C70">
        <v>25</v>
      </c>
      <c r="D70">
        <f>YEAR(cukier6[[#This Row],[data]])</f>
        <v>2011</v>
      </c>
      <c r="E70" s="3">
        <f>VLOOKUP(D70, cennik__25[#All], 2, 0)</f>
        <v>2.2000000000000002</v>
      </c>
      <c r="F70" s="3">
        <f>cukier6[[#This Row],[cena]]*cukier6[[#This Row],[ilosc sprzedanego cukru kg]]</f>
        <v>55.000000000000007</v>
      </c>
      <c r="G70">
        <f>IF(cukier6[[#This Row],[nip]]=B69, G69+cukier6[[#This Row],[ilosc sprzedanego cukru kg]],cukier6[[#This Row],[ilosc sprzedanego cukru kg]])</f>
        <v>1853</v>
      </c>
      <c r="H70">
        <f>IF(B69=cukier6[[#This Row],[nip]],0, 1)</f>
        <v>0</v>
      </c>
      <c r="I70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70">
        <f>cukier6[[#This Row],[rabaty]]*cukier6[[#This Row],[ilosc sprzedanego cukru kg]]</f>
        <v>2.5</v>
      </c>
    </row>
    <row r="71" spans="1:10" x14ac:dyDescent="0.35">
      <c r="A71" s="1">
        <v>40670</v>
      </c>
      <c r="B71" s="2" t="s">
        <v>8</v>
      </c>
      <c r="C71">
        <v>99</v>
      </c>
      <c r="D71">
        <f>YEAR(cukier6[[#This Row],[data]])</f>
        <v>2011</v>
      </c>
      <c r="E71" s="3">
        <f>VLOOKUP(D71, cennik__25[#All], 2, 0)</f>
        <v>2.2000000000000002</v>
      </c>
      <c r="F71" s="3">
        <f>cukier6[[#This Row],[cena]]*cukier6[[#This Row],[ilosc sprzedanego cukru kg]]</f>
        <v>217.8</v>
      </c>
      <c r="G71">
        <f>IF(cukier6[[#This Row],[nip]]=B70, G70+cukier6[[#This Row],[ilosc sprzedanego cukru kg]],cukier6[[#This Row],[ilosc sprzedanego cukru kg]])</f>
        <v>1952</v>
      </c>
      <c r="H71">
        <f>IF(B70=cukier6[[#This Row],[nip]],0, 1)</f>
        <v>0</v>
      </c>
      <c r="I71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71">
        <f>cukier6[[#This Row],[rabaty]]*cukier6[[#This Row],[ilosc sprzedanego cukru kg]]</f>
        <v>9.9</v>
      </c>
    </row>
    <row r="72" spans="1:10" x14ac:dyDescent="0.35">
      <c r="A72" s="1">
        <v>40753</v>
      </c>
      <c r="B72" s="2" t="s">
        <v>8</v>
      </c>
      <c r="C72">
        <v>162</v>
      </c>
      <c r="D72">
        <f>YEAR(cukier6[[#This Row],[data]])</f>
        <v>2011</v>
      </c>
      <c r="E72" s="3">
        <f>VLOOKUP(D72, cennik__25[#All], 2, 0)</f>
        <v>2.2000000000000002</v>
      </c>
      <c r="F72" s="3">
        <f>cukier6[[#This Row],[cena]]*cukier6[[#This Row],[ilosc sprzedanego cukru kg]]</f>
        <v>356.40000000000003</v>
      </c>
      <c r="G72">
        <f>IF(cukier6[[#This Row],[nip]]=B71, G71+cukier6[[#This Row],[ilosc sprzedanego cukru kg]],cukier6[[#This Row],[ilosc sprzedanego cukru kg]])</f>
        <v>2114</v>
      </c>
      <c r="H72">
        <f>IF(B71=cukier6[[#This Row],[nip]],0, 1)</f>
        <v>0</v>
      </c>
      <c r="I72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72">
        <f>cukier6[[#This Row],[rabaty]]*cukier6[[#This Row],[ilosc sprzedanego cukru kg]]</f>
        <v>16.2</v>
      </c>
    </row>
    <row r="73" spans="1:10" x14ac:dyDescent="0.35">
      <c r="A73" s="1">
        <v>40768</v>
      </c>
      <c r="B73" s="2" t="s">
        <v>8</v>
      </c>
      <c r="C73">
        <v>184</v>
      </c>
      <c r="D73">
        <f>YEAR(cukier6[[#This Row],[data]])</f>
        <v>2011</v>
      </c>
      <c r="E73" s="3">
        <f>VLOOKUP(D73, cennik__25[#All], 2, 0)</f>
        <v>2.2000000000000002</v>
      </c>
      <c r="F73" s="3">
        <f>cukier6[[#This Row],[cena]]*cukier6[[#This Row],[ilosc sprzedanego cukru kg]]</f>
        <v>404.8</v>
      </c>
      <c r="G73">
        <f>IF(cukier6[[#This Row],[nip]]=B72, G72+cukier6[[#This Row],[ilosc sprzedanego cukru kg]],cukier6[[#This Row],[ilosc sprzedanego cukru kg]])</f>
        <v>2298</v>
      </c>
      <c r="H73">
        <f>IF(B72=cukier6[[#This Row],[nip]],0, 1)</f>
        <v>0</v>
      </c>
      <c r="I73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73">
        <f>cukier6[[#This Row],[rabaty]]*cukier6[[#This Row],[ilosc sprzedanego cukru kg]]</f>
        <v>18.400000000000002</v>
      </c>
    </row>
    <row r="74" spans="1:10" x14ac:dyDescent="0.35">
      <c r="A74" s="1">
        <v>40789</v>
      </c>
      <c r="B74" s="2" t="s">
        <v>8</v>
      </c>
      <c r="C74">
        <v>77</v>
      </c>
      <c r="D74">
        <f>YEAR(cukier6[[#This Row],[data]])</f>
        <v>2011</v>
      </c>
      <c r="E74" s="3">
        <f>VLOOKUP(D74, cennik__25[#All], 2, 0)</f>
        <v>2.2000000000000002</v>
      </c>
      <c r="F74" s="3">
        <f>cukier6[[#This Row],[cena]]*cukier6[[#This Row],[ilosc sprzedanego cukru kg]]</f>
        <v>169.4</v>
      </c>
      <c r="G74">
        <f>IF(cukier6[[#This Row],[nip]]=B73, G73+cukier6[[#This Row],[ilosc sprzedanego cukru kg]],cukier6[[#This Row],[ilosc sprzedanego cukru kg]])</f>
        <v>2375</v>
      </c>
      <c r="H74">
        <f>IF(B73=cukier6[[#This Row],[nip]],0, 1)</f>
        <v>0</v>
      </c>
      <c r="I74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74">
        <f>cukier6[[#This Row],[rabaty]]*cukier6[[#This Row],[ilosc sprzedanego cukru kg]]</f>
        <v>7.7</v>
      </c>
    </row>
    <row r="75" spans="1:10" x14ac:dyDescent="0.35">
      <c r="A75" s="1">
        <v>40892</v>
      </c>
      <c r="B75" s="2" t="s">
        <v>8</v>
      </c>
      <c r="C75">
        <v>108</v>
      </c>
      <c r="D75">
        <f>YEAR(cukier6[[#This Row],[data]])</f>
        <v>2011</v>
      </c>
      <c r="E75" s="3">
        <f>VLOOKUP(D75, cennik__25[#All], 2, 0)</f>
        <v>2.2000000000000002</v>
      </c>
      <c r="F75" s="3">
        <f>cukier6[[#This Row],[cena]]*cukier6[[#This Row],[ilosc sprzedanego cukru kg]]</f>
        <v>237.60000000000002</v>
      </c>
      <c r="G75">
        <f>IF(cukier6[[#This Row],[nip]]=B74, G74+cukier6[[#This Row],[ilosc sprzedanego cukru kg]],cukier6[[#This Row],[ilosc sprzedanego cukru kg]])</f>
        <v>2483</v>
      </c>
      <c r="H75">
        <f>IF(B74=cukier6[[#This Row],[nip]],0, 1)</f>
        <v>0</v>
      </c>
      <c r="I75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75">
        <f>cukier6[[#This Row],[rabaty]]*cukier6[[#This Row],[ilosc sprzedanego cukru kg]]</f>
        <v>10.8</v>
      </c>
    </row>
    <row r="76" spans="1:10" x14ac:dyDescent="0.35">
      <c r="A76" s="1">
        <v>40903</v>
      </c>
      <c r="B76" s="2" t="s">
        <v>8</v>
      </c>
      <c r="C76">
        <v>197</v>
      </c>
      <c r="D76">
        <f>YEAR(cukier6[[#This Row],[data]])</f>
        <v>2011</v>
      </c>
      <c r="E76" s="3">
        <f>VLOOKUP(D76, cennik__25[#All], 2, 0)</f>
        <v>2.2000000000000002</v>
      </c>
      <c r="F76" s="3">
        <f>cukier6[[#This Row],[cena]]*cukier6[[#This Row],[ilosc sprzedanego cukru kg]]</f>
        <v>433.40000000000003</v>
      </c>
      <c r="G76">
        <f>IF(cukier6[[#This Row],[nip]]=B75, G75+cukier6[[#This Row],[ilosc sprzedanego cukru kg]],cukier6[[#This Row],[ilosc sprzedanego cukru kg]])</f>
        <v>2680</v>
      </c>
      <c r="H76">
        <f>IF(B75=cukier6[[#This Row],[nip]],0, 1)</f>
        <v>0</v>
      </c>
      <c r="I76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76">
        <f>cukier6[[#This Row],[rabaty]]*cukier6[[#This Row],[ilosc sprzedanego cukru kg]]</f>
        <v>19.700000000000003</v>
      </c>
    </row>
    <row r="77" spans="1:10" x14ac:dyDescent="0.35">
      <c r="A77" s="1">
        <v>41006</v>
      </c>
      <c r="B77" s="2" t="s">
        <v>8</v>
      </c>
      <c r="C77">
        <v>152</v>
      </c>
      <c r="D77">
        <f>YEAR(cukier6[[#This Row],[data]])</f>
        <v>2012</v>
      </c>
      <c r="E77" s="3">
        <f>VLOOKUP(D77, cennik__25[#All], 2, 0)</f>
        <v>2.25</v>
      </c>
      <c r="F77" s="3">
        <f>cukier6[[#This Row],[cena]]*cukier6[[#This Row],[ilosc sprzedanego cukru kg]]</f>
        <v>342</v>
      </c>
      <c r="G77">
        <f>IF(cukier6[[#This Row],[nip]]=B76, G76+cukier6[[#This Row],[ilosc sprzedanego cukru kg]],cukier6[[#This Row],[ilosc sprzedanego cukru kg]])</f>
        <v>2832</v>
      </c>
      <c r="H77">
        <f>IF(B76=cukier6[[#This Row],[nip]],0, 1)</f>
        <v>0</v>
      </c>
      <c r="I77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77">
        <f>cukier6[[#This Row],[rabaty]]*cukier6[[#This Row],[ilosc sprzedanego cukru kg]]</f>
        <v>15.200000000000001</v>
      </c>
    </row>
    <row r="78" spans="1:10" x14ac:dyDescent="0.35">
      <c r="A78" s="1">
        <v>41014</v>
      </c>
      <c r="B78" s="2" t="s">
        <v>8</v>
      </c>
      <c r="C78">
        <v>141</v>
      </c>
      <c r="D78">
        <f>YEAR(cukier6[[#This Row],[data]])</f>
        <v>2012</v>
      </c>
      <c r="E78" s="3">
        <f>VLOOKUP(D78, cennik__25[#All], 2, 0)</f>
        <v>2.25</v>
      </c>
      <c r="F78" s="3">
        <f>cukier6[[#This Row],[cena]]*cukier6[[#This Row],[ilosc sprzedanego cukru kg]]</f>
        <v>317.25</v>
      </c>
      <c r="G78">
        <f>IF(cukier6[[#This Row],[nip]]=B77, G77+cukier6[[#This Row],[ilosc sprzedanego cukru kg]],cukier6[[#This Row],[ilosc sprzedanego cukru kg]])</f>
        <v>2973</v>
      </c>
      <c r="H78">
        <f>IF(B77=cukier6[[#This Row],[nip]],0, 1)</f>
        <v>0</v>
      </c>
      <c r="I78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78">
        <f>cukier6[[#This Row],[rabaty]]*cukier6[[#This Row],[ilosc sprzedanego cukru kg]]</f>
        <v>14.100000000000001</v>
      </c>
    </row>
    <row r="79" spans="1:10" x14ac:dyDescent="0.35">
      <c r="A79" s="1">
        <v>41177</v>
      </c>
      <c r="B79" s="2" t="s">
        <v>8</v>
      </c>
      <c r="C79">
        <v>155</v>
      </c>
      <c r="D79">
        <f>YEAR(cukier6[[#This Row],[data]])</f>
        <v>2012</v>
      </c>
      <c r="E79" s="3">
        <f>VLOOKUP(D79, cennik__25[#All], 2, 0)</f>
        <v>2.25</v>
      </c>
      <c r="F79" s="3">
        <f>cukier6[[#This Row],[cena]]*cukier6[[#This Row],[ilosc sprzedanego cukru kg]]</f>
        <v>348.75</v>
      </c>
      <c r="G79">
        <f>IF(cukier6[[#This Row],[nip]]=B78, G78+cukier6[[#This Row],[ilosc sprzedanego cukru kg]],cukier6[[#This Row],[ilosc sprzedanego cukru kg]])</f>
        <v>3128</v>
      </c>
      <c r="H79">
        <f>IF(B78=cukier6[[#This Row],[nip]],0, 1)</f>
        <v>0</v>
      </c>
      <c r="I79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79">
        <f>cukier6[[#This Row],[rabaty]]*cukier6[[#This Row],[ilosc sprzedanego cukru kg]]</f>
        <v>15.5</v>
      </c>
    </row>
    <row r="80" spans="1:10" x14ac:dyDescent="0.35">
      <c r="A80" s="1">
        <v>41432</v>
      </c>
      <c r="B80" s="2" t="s">
        <v>8</v>
      </c>
      <c r="C80">
        <v>81</v>
      </c>
      <c r="D80">
        <f>YEAR(cukier6[[#This Row],[data]])</f>
        <v>2013</v>
      </c>
      <c r="E80" s="3">
        <f>VLOOKUP(D80, cennik__25[#All], 2, 0)</f>
        <v>2.2200000000000002</v>
      </c>
      <c r="F80" s="3">
        <f>cukier6[[#This Row],[cena]]*cukier6[[#This Row],[ilosc sprzedanego cukru kg]]</f>
        <v>179.82000000000002</v>
      </c>
      <c r="G80">
        <f>IF(cukier6[[#This Row],[nip]]=B79, G79+cukier6[[#This Row],[ilosc sprzedanego cukru kg]],cukier6[[#This Row],[ilosc sprzedanego cukru kg]])</f>
        <v>3209</v>
      </c>
      <c r="H80">
        <f>IF(B79=cukier6[[#This Row],[nip]],0, 1)</f>
        <v>0</v>
      </c>
      <c r="I80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80">
        <f>cukier6[[#This Row],[rabaty]]*cukier6[[#This Row],[ilosc sprzedanego cukru kg]]</f>
        <v>8.1</v>
      </c>
    </row>
    <row r="81" spans="1:10" x14ac:dyDescent="0.35">
      <c r="A81" s="1">
        <v>41464</v>
      </c>
      <c r="B81" s="2" t="s">
        <v>8</v>
      </c>
      <c r="C81">
        <v>172</v>
      </c>
      <c r="D81">
        <f>YEAR(cukier6[[#This Row],[data]])</f>
        <v>2013</v>
      </c>
      <c r="E81" s="3">
        <f>VLOOKUP(D81, cennik__25[#All], 2, 0)</f>
        <v>2.2200000000000002</v>
      </c>
      <c r="F81" s="3">
        <f>cukier6[[#This Row],[cena]]*cukier6[[#This Row],[ilosc sprzedanego cukru kg]]</f>
        <v>381.84000000000003</v>
      </c>
      <c r="G81">
        <f>IF(cukier6[[#This Row],[nip]]=B80, G80+cukier6[[#This Row],[ilosc sprzedanego cukru kg]],cukier6[[#This Row],[ilosc sprzedanego cukru kg]])</f>
        <v>3381</v>
      </c>
      <c r="H81">
        <f>IF(B80=cukier6[[#This Row],[nip]],0, 1)</f>
        <v>0</v>
      </c>
      <c r="I81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81">
        <f>cukier6[[#This Row],[rabaty]]*cukier6[[#This Row],[ilosc sprzedanego cukru kg]]</f>
        <v>17.2</v>
      </c>
    </row>
    <row r="82" spans="1:10" x14ac:dyDescent="0.35">
      <c r="A82" s="1">
        <v>41485</v>
      </c>
      <c r="B82" s="2" t="s">
        <v>8</v>
      </c>
      <c r="C82">
        <v>116</v>
      </c>
      <c r="D82">
        <f>YEAR(cukier6[[#This Row],[data]])</f>
        <v>2013</v>
      </c>
      <c r="E82" s="3">
        <f>VLOOKUP(D82, cennik__25[#All], 2, 0)</f>
        <v>2.2200000000000002</v>
      </c>
      <c r="F82" s="3">
        <f>cukier6[[#This Row],[cena]]*cukier6[[#This Row],[ilosc sprzedanego cukru kg]]</f>
        <v>257.52000000000004</v>
      </c>
      <c r="G82">
        <f>IF(cukier6[[#This Row],[nip]]=B81, G81+cukier6[[#This Row],[ilosc sprzedanego cukru kg]],cukier6[[#This Row],[ilosc sprzedanego cukru kg]])</f>
        <v>3497</v>
      </c>
      <c r="H82">
        <f>IF(B81=cukier6[[#This Row],[nip]],0, 1)</f>
        <v>0</v>
      </c>
      <c r="I82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82">
        <f>cukier6[[#This Row],[rabaty]]*cukier6[[#This Row],[ilosc sprzedanego cukru kg]]</f>
        <v>11.600000000000001</v>
      </c>
    </row>
    <row r="83" spans="1:10" x14ac:dyDescent="0.35">
      <c r="A83" s="1">
        <v>41563</v>
      </c>
      <c r="B83" s="2" t="s">
        <v>8</v>
      </c>
      <c r="C83">
        <v>62</v>
      </c>
      <c r="D83">
        <f>YEAR(cukier6[[#This Row],[data]])</f>
        <v>2013</v>
      </c>
      <c r="E83" s="3">
        <f>VLOOKUP(D83, cennik__25[#All], 2, 0)</f>
        <v>2.2200000000000002</v>
      </c>
      <c r="F83" s="3">
        <f>cukier6[[#This Row],[cena]]*cukier6[[#This Row],[ilosc sprzedanego cukru kg]]</f>
        <v>137.64000000000001</v>
      </c>
      <c r="G83">
        <f>IF(cukier6[[#This Row],[nip]]=B82, G82+cukier6[[#This Row],[ilosc sprzedanego cukru kg]],cukier6[[#This Row],[ilosc sprzedanego cukru kg]])</f>
        <v>3559</v>
      </c>
      <c r="H83">
        <f>IF(B82=cukier6[[#This Row],[nip]],0, 1)</f>
        <v>0</v>
      </c>
      <c r="I83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83">
        <f>cukier6[[#This Row],[rabaty]]*cukier6[[#This Row],[ilosc sprzedanego cukru kg]]</f>
        <v>6.2</v>
      </c>
    </row>
    <row r="84" spans="1:10" x14ac:dyDescent="0.35">
      <c r="A84" s="1">
        <v>41567</v>
      </c>
      <c r="B84" s="2" t="s">
        <v>8</v>
      </c>
      <c r="C84">
        <v>184</v>
      </c>
      <c r="D84">
        <f>YEAR(cukier6[[#This Row],[data]])</f>
        <v>2013</v>
      </c>
      <c r="E84" s="3">
        <f>VLOOKUP(D84, cennik__25[#All], 2, 0)</f>
        <v>2.2200000000000002</v>
      </c>
      <c r="F84" s="3">
        <f>cukier6[[#This Row],[cena]]*cukier6[[#This Row],[ilosc sprzedanego cukru kg]]</f>
        <v>408.48</v>
      </c>
      <c r="G84">
        <f>IF(cukier6[[#This Row],[nip]]=B83, G83+cukier6[[#This Row],[ilosc sprzedanego cukru kg]],cukier6[[#This Row],[ilosc sprzedanego cukru kg]])</f>
        <v>3743</v>
      </c>
      <c r="H84">
        <f>IF(B83=cukier6[[#This Row],[nip]],0, 1)</f>
        <v>0</v>
      </c>
      <c r="I84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84">
        <f>cukier6[[#This Row],[rabaty]]*cukier6[[#This Row],[ilosc sprzedanego cukru kg]]</f>
        <v>18.400000000000002</v>
      </c>
    </row>
    <row r="85" spans="1:10" x14ac:dyDescent="0.35">
      <c r="A85" s="1">
        <v>41570</v>
      </c>
      <c r="B85" s="2" t="s">
        <v>8</v>
      </c>
      <c r="C85">
        <v>97</v>
      </c>
      <c r="D85">
        <f>YEAR(cukier6[[#This Row],[data]])</f>
        <v>2013</v>
      </c>
      <c r="E85" s="3">
        <f>VLOOKUP(D85, cennik__25[#All], 2, 0)</f>
        <v>2.2200000000000002</v>
      </c>
      <c r="F85" s="3">
        <f>cukier6[[#This Row],[cena]]*cukier6[[#This Row],[ilosc sprzedanego cukru kg]]</f>
        <v>215.34000000000003</v>
      </c>
      <c r="G85">
        <f>IF(cukier6[[#This Row],[nip]]=B84, G84+cukier6[[#This Row],[ilosc sprzedanego cukru kg]],cukier6[[#This Row],[ilosc sprzedanego cukru kg]])</f>
        <v>3840</v>
      </c>
      <c r="H85">
        <f>IF(B84=cukier6[[#This Row],[nip]],0, 1)</f>
        <v>0</v>
      </c>
      <c r="I85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85">
        <f>cukier6[[#This Row],[rabaty]]*cukier6[[#This Row],[ilosc sprzedanego cukru kg]]</f>
        <v>9.7000000000000011</v>
      </c>
    </row>
    <row r="86" spans="1:10" x14ac:dyDescent="0.35">
      <c r="A86" s="1">
        <v>41624</v>
      </c>
      <c r="B86" s="2" t="s">
        <v>8</v>
      </c>
      <c r="C86">
        <v>100</v>
      </c>
      <c r="D86">
        <f>YEAR(cukier6[[#This Row],[data]])</f>
        <v>2013</v>
      </c>
      <c r="E86" s="3">
        <f>VLOOKUP(D86, cennik__25[#All], 2, 0)</f>
        <v>2.2200000000000002</v>
      </c>
      <c r="F86" s="3">
        <f>cukier6[[#This Row],[cena]]*cukier6[[#This Row],[ilosc sprzedanego cukru kg]]</f>
        <v>222.00000000000003</v>
      </c>
      <c r="G86">
        <f>IF(cukier6[[#This Row],[nip]]=B85, G85+cukier6[[#This Row],[ilosc sprzedanego cukru kg]],cukier6[[#This Row],[ilosc sprzedanego cukru kg]])</f>
        <v>3940</v>
      </c>
      <c r="H86">
        <f>IF(B85=cukier6[[#This Row],[nip]],0, 1)</f>
        <v>0</v>
      </c>
      <c r="I86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86">
        <f>cukier6[[#This Row],[rabaty]]*cukier6[[#This Row],[ilosc sprzedanego cukru kg]]</f>
        <v>10</v>
      </c>
    </row>
    <row r="87" spans="1:10" x14ac:dyDescent="0.35">
      <c r="A87" s="1">
        <v>41690</v>
      </c>
      <c r="B87" s="2" t="s">
        <v>8</v>
      </c>
      <c r="C87">
        <v>185</v>
      </c>
      <c r="D87">
        <f>YEAR(cukier6[[#This Row],[data]])</f>
        <v>2014</v>
      </c>
      <c r="E87" s="3">
        <f>VLOOKUP(D87, cennik__25[#All], 2, 0)</f>
        <v>2.23</v>
      </c>
      <c r="F87" s="3">
        <f>cukier6[[#This Row],[cena]]*cukier6[[#This Row],[ilosc sprzedanego cukru kg]]</f>
        <v>412.55</v>
      </c>
      <c r="G87">
        <f>IF(cukier6[[#This Row],[nip]]=B86, G86+cukier6[[#This Row],[ilosc sprzedanego cukru kg]],cukier6[[#This Row],[ilosc sprzedanego cukru kg]])</f>
        <v>4125</v>
      </c>
      <c r="H87">
        <f>IF(B86=cukier6[[#This Row],[nip]],0, 1)</f>
        <v>0</v>
      </c>
      <c r="I87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87">
        <f>cukier6[[#This Row],[rabaty]]*cukier6[[#This Row],[ilosc sprzedanego cukru kg]]</f>
        <v>18.5</v>
      </c>
    </row>
    <row r="88" spans="1:10" x14ac:dyDescent="0.35">
      <c r="A88" s="1">
        <v>41832</v>
      </c>
      <c r="B88" s="2" t="s">
        <v>8</v>
      </c>
      <c r="C88">
        <v>184</v>
      </c>
      <c r="D88">
        <f>YEAR(cukier6[[#This Row],[data]])</f>
        <v>2014</v>
      </c>
      <c r="E88" s="3">
        <f>VLOOKUP(D88, cennik__25[#All], 2, 0)</f>
        <v>2.23</v>
      </c>
      <c r="F88" s="3">
        <f>cukier6[[#This Row],[cena]]*cukier6[[#This Row],[ilosc sprzedanego cukru kg]]</f>
        <v>410.32</v>
      </c>
      <c r="G88">
        <f>IF(cukier6[[#This Row],[nip]]=B87, G87+cukier6[[#This Row],[ilosc sprzedanego cukru kg]],cukier6[[#This Row],[ilosc sprzedanego cukru kg]])</f>
        <v>4309</v>
      </c>
      <c r="H88">
        <f>IF(B87=cukier6[[#This Row],[nip]],0, 1)</f>
        <v>0</v>
      </c>
      <c r="I88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88">
        <f>cukier6[[#This Row],[rabaty]]*cukier6[[#This Row],[ilosc sprzedanego cukru kg]]</f>
        <v>18.400000000000002</v>
      </c>
    </row>
    <row r="89" spans="1:10" x14ac:dyDescent="0.35">
      <c r="A89" s="1">
        <v>38388</v>
      </c>
      <c r="B89" s="2" t="s">
        <v>17</v>
      </c>
      <c r="C89">
        <v>12</v>
      </c>
      <c r="D89">
        <f>YEAR(cukier6[[#This Row],[data]])</f>
        <v>2005</v>
      </c>
      <c r="E89" s="3">
        <f>VLOOKUP(D89, cennik__25[#All], 2, 0)</f>
        <v>2</v>
      </c>
      <c r="F89" s="3">
        <f>cukier6[[#This Row],[cena]]*cukier6[[#This Row],[ilosc sprzedanego cukru kg]]</f>
        <v>24</v>
      </c>
      <c r="G89">
        <f>IF(cukier6[[#This Row],[nip]]=B88, G88+cukier6[[#This Row],[ilosc sprzedanego cukru kg]],cukier6[[#This Row],[ilosc sprzedanego cukru kg]])</f>
        <v>12</v>
      </c>
      <c r="H89">
        <f>IF(B88=cukier6[[#This Row],[nip]],0, 1)</f>
        <v>1</v>
      </c>
      <c r="I89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89">
        <f>cukier6[[#This Row],[rabaty]]*cukier6[[#This Row],[ilosc sprzedanego cukru kg]]</f>
        <v>0</v>
      </c>
    </row>
    <row r="90" spans="1:10" x14ac:dyDescent="0.35">
      <c r="A90" s="1">
        <v>39120</v>
      </c>
      <c r="B90" s="2" t="s">
        <v>17</v>
      </c>
      <c r="C90">
        <v>5</v>
      </c>
      <c r="D90">
        <f>YEAR(cukier6[[#This Row],[data]])</f>
        <v>2007</v>
      </c>
      <c r="E90" s="3">
        <f>VLOOKUP(D90, cennik__25[#All], 2, 0)</f>
        <v>2.09</v>
      </c>
      <c r="F90" s="3">
        <f>cukier6[[#This Row],[cena]]*cukier6[[#This Row],[ilosc sprzedanego cukru kg]]</f>
        <v>10.45</v>
      </c>
      <c r="G90">
        <f>IF(cukier6[[#This Row],[nip]]=B89, G89+cukier6[[#This Row],[ilosc sprzedanego cukru kg]],cukier6[[#This Row],[ilosc sprzedanego cukru kg]])</f>
        <v>17</v>
      </c>
      <c r="H90">
        <f>IF(B89=cukier6[[#This Row],[nip]],0, 1)</f>
        <v>0</v>
      </c>
      <c r="I90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90">
        <f>cukier6[[#This Row],[rabaty]]*cukier6[[#This Row],[ilosc sprzedanego cukru kg]]</f>
        <v>0</v>
      </c>
    </row>
    <row r="91" spans="1:10" x14ac:dyDescent="0.35">
      <c r="A91" s="1">
        <v>39448</v>
      </c>
      <c r="B91" s="2" t="s">
        <v>17</v>
      </c>
      <c r="C91">
        <v>1</v>
      </c>
      <c r="D91">
        <f>YEAR(cukier6[[#This Row],[data]])</f>
        <v>2008</v>
      </c>
      <c r="E91" s="3">
        <f>VLOOKUP(D91, cennik__25[#All], 2, 0)</f>
        <v>2.15</v>
      </c>
      <c r="F91" s="3">
        <f>cukier6[[#This Row],[cena]]*cukier6[[#This Row],[ilosc sprzedanego cukru kg]]</f>
        <v>2.15</v>
      </c>
      <c r="G91">
        <f>IF(cukier6[[#This Row],[nip]]=B90, G90+cukier6[[#This Row],[ilosc sprzedanego cukru kg]],cukier6[[#This Row],[ilosc sprzedanego cukru kg]])</f>
        <v>18</v>
      </c>
      <c r="H91">
        <f>IF(B90=cukier6[[#This Row],[nip]],0, 1)</f>
        <v>0</v>
      </c>
      <c r="I91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91">
        <f>cukier6[[#This Row],[rabaty]]*cukier6[[#This Row],[ilosc sprzedanego cukru kg]]</f>
        <v>0</v>
      </c>
    </row>
    <row r="92" spans="1:10" x14ac:dyDescent="0.35">
      <c r="A92" s="1">
        <v>41336</v>
      </c>
      <c r="B92" s="2" t="s">
        <v>17</v>
      </c>
      <c r="C92">
        <v>17</v>
      </c>
      <c r="D92">
        <f>YEAR(cukier6[[#This Row],[data]])</f>
        <v>2013</v>
      </c>
      <c r="E92" s="3">
        <f>VLOOKUP(D92, cennik__25[#All], 2, 0)</f>
        <v>2.2200000000000002</v>
      </c>
      <c r="F92" s="3">
        <f>cukier6[[#This Row],[cena]]*cukier6[[#This Row],[ilosc sprzedanego cukru kg]]</f>
        <v>37.74</v>
      </c>
      <c r="G92">
        <f>IF(cukier6[[#This Row],[nip]]=B91, G91+cukier6[[#This Row],[ilosc sprzedanego cukru kg]],cukier6[[#This Row],[ilosc sprzedanego cukru kg]])</f>
        <v>35</v>
      </c>
      <c r="H92">
        <f>IF(B91=cukier6[[#This Row],[nip]],0, 1)</f>
        <v>0</v>
      </c>
      <c r="I92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92">
        <f>cukier6[[#This Row],[rabaty]]*cukier6[[#This Row],[ilosc sprzedanego cukru kg]]</f>
        <v>0</v>
      </c>
    </row>
    <row r="93" spans="1:10" x14ac:dyDescent="0.35">
      <c r="A93" s="1">
        <v>41509</v>
      </c>
      <c r="B93" s="2" t="s">
        <v>17</v>
      </c>
      <c r="C93">
        <v>4</v>
      </c>
      <c r="D93">
        <f>YEAR(cukier6[[#This Row],[data]])</f>
        <v>2013</v>
      </c>
      <c r="E93" s="3">
        <f>VLOOKUP(D93, cennik__25[#All], 2, 0)</f>
        <v>2.2200000000000002</v>
      </c>
      <c r="F93" s="3">
        <f>cukier6[[#This Row],[cena]]*cukier6[[#This Row],[ilosc sprzedanego cukru kg]]</f>
        <v>8.8800000000000008</v>
      </c>
      <c r="G93">
        <f>IF(cukier6[[#This Row],[nip]]=B92, G92+cukier6[[#This Row],[ilosc sprzedanego cukru kg]],cukier6[[#This Row],[ilosc sprzedanego cukru kg]])</f>
        <v>39</v>
      </c>
      <c r="H93">
        <f>IF(B92=cukier6[[#This Row],[nip]],0, 1)</f>
        <v>0</v>
      </c>
      <c r="I93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93">
        <f>cukier6[[#This Row],[rabaty]]*cukier6[[#This Row],[ilosc sprzedanego cukru kg]]</f>
        <v>0</v>
      </c>
    </row>
    <row r="94" spans="1:10" x14ac:dyDescent="0.35">
      <c r="A94" s="1">
        <v>40073</v>
      </c>
      <c r="B94" s="2" t="s">
        <v>202</v>
      </c>
      <c r="C94">
        <v>3</v>
      </c>
      <c r="D94">
        <f>YEAR(cukier6[[#This Row],[data]])</f>
        <v>2009</v>
      </c>
      <c r="E94" s="3">
        <f>VLOOKUP(D94, cennik__25[#All], 2, 0)</f>
        <v>2.13</v>
      </c>
      <c r="F94" s="3">
        <f>cukier6[[#This Row],[cena]]*cukier6[[#This Row],[ilosc sprzedanego cukru kg]]</f>
        <v>6.39</v>
      </c>
      <c r="G94">
        <f>IF(cukier6[[#This Row],[nip]]=B93, G93+cukier6[[#This Row],[ilosc sprzedanego cukru kg]],cukier6[[#This Row],[ilosc sprzedanego cukru kg]])</f>
        <v>3</v>
      </c>
      <c r="H94">
        <f>IF(B93=cukier6[[#This Row],[nip]],0, 1)</f>
        <v>1</v>
      </c>
      <c r="I94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94">
        <f>cukier6[[#This Row],[rabaty]]*cukier6[[#This Row],[ilosc sprzedanego cukru kg]]</f>
        <v>0</v>
      </c>
    </row>
    <row r="95" spans="1:10" x14ac:dyDescent="0.35">
      <c r="A95" s="1">
        <v>41315</v>
      </c>
      <c r="B95" s="2" t="s">
        <v>202</v>
      </c>
      <c r="C95">
        <v>19</v>
      </c>
      <c r="D95">
        <f>YEAR(cukier6[[#This Row],[data]])</f>
        <v>2013</v>
      </c>
      <c r="E95" s="3">
        <f>VLOOKUP(D95, cennik__25[#All], 2, 0)</f>
        <v>2.2200000000000002</v>
      </c>
      <c r="F95" s="3">
        <f>cukier6[[#This Row],[cena]]*cukier6[[#This Row],[ilosc sprzedanego cukru kg]]</f>
        <v>42.180000000000007</v>
      </c>
      <c r="G95">
        <f>IF(cukier6[[#This Row],[nip]]=B94, G94+cukier6[[#This Row],[ilosc sprzedanego cukru kg]],cukier6[[#This Row],[ilosc sprzedanego cukru kg]])</f>
        <v>22</v>
      </c>
      <c r="H95">
        <f>IF(B94=cukier6[[#This Row],[nip]],0, 1)</f>
        <v>0</v>
      </c>
      <c r="I95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95">
        <f>cukier6[[#This Row],[rabaty]]*cukier6[[#This Row],[ilosc sprzedanego cukru kg]]</f>
        <v>0</v>
      </c>
    </row>
    <row r="96" spans="1:10" x14ac:dyDescent="0.35">
      <c r="A96" s="1">
        <v>41538</v>
      </c>
      <c r="B96" s="2" t="s">
        <v>202</v>
      </c>
      <c r="C96">
        <v>5</v>
      </c>
      <c r="D96">
        <f>YEAR(cukier6[[#This Row],[data]])</f>
        <v>2013</v>
      </c>
      <c r="E96" s="3">
        <f>VLOOKUP(D96, cennik__25[#All], 2, 0)</f>
        <v>2.2200000000000002</v>
      </c>
      <c r="F96" s="3">
        <f>cukier6[[#This Row],[cena]]*cukier6[[#This Row],[ilosc sprzedanego cukru kg]]</f>
        <v>11.100000000000001</v>
      </c>
      <c r="G96">
        <f>IF(cukier6[[#This Row],[nip]]=B95, G95+cukier6[[#This Row],[ilosc sprzedanego cukru kg]],cukier6[[#This Row],[ilosc sprzedanego cukru kg]])</f>
        <v>27</v>
      </c>
      <c r="H96">
        <f>IF(B95=cukier6[[#This Row],[nip]],0, 1)</f>
        <v>0</v>
      </c>
      <c r="I96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96">
        <f>cukier6[[#This Row],[rabaty]]*cukier6[[#This Row],[ilosc sprzedanego cukru kg]]</f>
        <v>0</v>
      </c>
    </row>
    <row r="97" spans="1:10" x14ac:dyDescent="0.35">
      <c r="A97" s="1">
        <v>38583</v>
      </c>
      <c r="B97" s="2" t="s">
        <v>74</v>
      </c>
      <c r="C97">
        <v>16</v>
      </c>
      <c r="D97">
        <f>YEAR(cukier6[[#This Row],[data]])</f>
        <v>2005</v>
      </c>
      <c r="E97" s="3">
        <f>VLOOKUP(D97, cennik__25[#All], 2, 0)</f>
        <v>2</v>
      </c>
      <c r="F97" s="3">
        <f>cukier6[[#This Row],[cena]]*cukier6[[#This Row],[ilosc sprzedanego cukru kg]]</f>
        <v>32</v>
      </c>
      <c r="G97">
        <f>IF(cukier6[[#This Row],[nip]]=B96, G96+cukier6[[#This Row],[ilosc sprzedanego cukru kg]],cukier6[[#This Row],[ilosc sprzedanego cukru kg]])</f>
        <v>16</v>
      </c>
      <c r="H97">
        <f>IF(B96=cukier6[[#This Row],[nip]],0, 1)</f>
        <v>1</v>
      </c>
      <c r="I97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97">
        <f>cukier6[[#This Row],[rabaty]]*cukier6[[#This Row],[ilosc sprzedanego cukru kg]]</f>
        <v>0</v>
      </c>
    </row>
    <row r="98" spans="1:10" x14ac:dyDescent="0.35">
      <c r="A98" s="1">
        <v>38978</v>
      </c>
      <c r="B98" s="2" t="s">
        <v>74</v>
      </c>
      <c r="C98">
        <v>10</v>
      </c>
      <c r="D98">
        <f>YEAR(cukier6[[#This Row],[data]])</f>
        <v>2006</v>
      </c>
      <c r="E98" s="3">
        <f>VLOOKUP(D98, cennik__25[#All], 2, 0)</f>
        <v>2.0499999999999998</v>
      </c>
      <c r="F98" s="3">
        <f>cukier6[[#This Row],[cena]]*cukier6[[#This Row],[ilosc sprzedanego cukru kg]]</f>
        <v>20.5</v>
      </c>
      <c r="G98">
        <f>IF(cukier6[[#This Row],[nip]]=B97, G97+cukier6[[#This Row],[ilosc sprzedanego cukru kg]],cukier6[[#This Row],[ilosc sprzedanego cukru kg]])</f>
        <v>26</v>
      </c>
      <c r="H98">
        <f>IF(B97=cukier6[[#This Row],[nip]],0, 1)</f>
        <v>0</v>
      </c>
      <c r="I98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98">
        <f>cukier6[[#This Row],[rabaty]]*cukier6[[#This Row],[ilosc sprzedanego cukru kg]]</f>
        <v>0</v>
      </c>
    </row>
    <row r="99" spans="1:10" x14ac:dyDescent="0.35">
      <c r="A99" s="1">
        <v>39573</v>
      </c>
      <c r="B99" s="2" t="s">
        <v>74</v>
      </c>
      <c r="C99">
        <v>8</v>
      </c>
      <c r="D99">
        <f>YEAR(cukier6[[#This Row],[data]])</f>
        <v>2008</v>
      </c>
      <c r="E99" s="3">
        <f>VLOOKUP(D99, cennik__25[#All], 2, 0)</f>
        <v>2.15</v>
      </c>
      <c r="F99" s="3">
        <f>cukier6[[#This Row],[cena]]*cukier6[[#This Row],[ilosc sprzedanego cukru kg]]</f>
        <v>17.2</v>
      </c>
      <c r="G99">
        <f>IF(cukier6[[#This Row],[nip]]=B98, G98+cukier6[[#This Row],[ilosc sprzedanego cukru kg]],cukier6[[#This Row],[ilosc sprzedanego cukru kg]])</f>
        <v>34</v>
      </c>
      <c r="H99">
        <f>IF(B98=cukier6[[#This Row],[nip]],0, 1)</f>
        <v>0</v>
      </c>
      <c r="I99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99">
        <f>cukier6[[#This Row],[rabaty]]*cukier6[[#This Row],[ilosc sprzedanego cukru kg]]</f>
        <v>0</v>
      </c>
    </row>
    <row r="100" spans="1:10" x14ac:dyDescent="0.35">
      <c r="A100" s="1">
        <v>40336</v>
      </c>
      <c r="B100" s="2" t="s">
        <v>74</v>
      </c>
      <c r="C100">
        <v>17</v>
      </c>
      <c r="D100">
        <f>YEAR(cukier6[[#This Row],[data]])</f>
        <v>2010</v>
      </c>
      <c r="E100" s="3">
        <f>VLOOKUP(D100, cennik__25[#All], 2, 0)</f>
        <v>2.1</v>
      </c>
      <c r="F100" s="3">
        <f>cukier6[[#This Row],[cena]]*cukier6[[#This Row],[ilosc sprzedanego cukru kg]]</f>
        <v>35.700000000000003</v>
      </c>
      <c r="G100">
        <f>IF(cukier6[[#This Row],[nip]]=B99, G99+cukier6[[#This Row],[ilosc sprzedanego cukru kg]],cukier6[[#This Row],[ilosc sprzedanego cukru kg]])</f>
        <v>51</v>
      </c>
      <c r="H100">
        <f>IF(B99=cukier6[[#This Row],[nip]],0, 1)</f>
        <v>0</v>
      </c>
      <c r="I100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100">
        <f>cukier6[[#This Row],[rabaty]]*cukier6[[#This Row],[ilosc sprzedanego cukru kg]]</f>
        <v>0</v>
      </c>
    </row>
    <row r="101" spans="1:10" x14ac:dyDescent="0.35">
      <c r="A101" s="1">
        <v>40348</v>
      </c>
      <c r="B101" s="2" t="s">
        <v>74</v>
      </c>
      <c r="C101">
        <v>11</v>
      </c>
      <c r="D101">
        <f>YEAR(cukier6[[#This Row],[data]])</f>
        <v>2010</v>
      </c>
      <c r="E101" s="3">
        <f>VLOOKUP(D101, cennik__25[#All], 2, 0)</f>
        <v>2.1</v>
      </c>
      <c r="F101" s="3">
        <f>cukier6[[#This Row],[cena]]*cukier6[[#This Row],[ilosc sprzedanego cukru kg]]</f>
        <v>23.1</v>
      </c>
      <c r="G101">
        <f>IF(cukier6[[#This Row],[nip]]=B100, G100+cukier6[[#This Row],[ilosc sprzedanego cukru kg]],cukier6[[#This Row],[ilosc sprzedanego cukru kg]])</f>
        <v>62</v>
      </c>
      <c r="H101">
        <f>IF(B100=cukier6[[#This Row],[nip]],0, 1)</f>
        <v>0</v>
      </c>
      <c r="I101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101">
        <f>cukier6[[#This Row],[rabaty]]*cukier6[[#This Row],[ilosc sprzedanego cukru kg]]</f>
        <v>0</v>
      </c>
    </row>
    <row r="102" spans="1:10" x14ac:dyDescent="0.35">
      <c r="A102" s="1">
        <v>38851</v>
      </c>
      <c r="B102" s="2" t="s">
        <v>110</v>
      </c>
      <c r="C102">
        <v>19</v>
      </c>
      <c r="D102">
        <f>YEAR(cukier6[[#This Row],[data]])</f>
        <v>2006</v>
      </c>
      <c r="E102" s="3">
        <f>VLOOKUP(D102, cennik__25[#All], 2, 0)</f>
        <v>2.0499999999999998</v>
      </c>
      <c r="F102" s="3">
        <f>cukier6[[#This Row],[cena]]*cukier6[[#This Row],[ilosc sprzedanego cukru kg]]</f>
        <v>38.949999999999996</v>
      </c>
      <c r="G102">
        <f>IF(cukier6[[#This Row],[nip]]=B101, G101+cukier6[[#This Row],[ilosc sprzedanego cukru kg]],cukier6[[#This Row],[ilosc sprzedanego cukru kg]])</f>
        <v>19</v>
      </c>
      <c r="H102">
        <f>IF(B101=cukier6[[#This Row],[nip]],0, 1)</f>
        <v>1</v>
      </c>
      <c r="I102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102">
        <f>cukier6[[#This Row],[rabaty]]*cukier6[[#This Row],[ilosc sprzedanego cukru kg]]</f>
        <v>0</v>
      </c>
    </row>
    <row r="103" spans="1:10" x14ac:dyDescent="0.35">
      <c r="A103" s="1">
        <v>40101</v>
      </c>
      <c r="B103" s="2" t="s">
        <v>110</v>
      </c>
      <c r="C103">
        <v>10</v>
      </c>
      <c r="D103">
        <f>YEAR(cukier6[[#This Row],[data]])</f>
        <v>2009</v>
      </c>
      <c r="E103" s="3">
        <f>VLOOKUP(D103, cennik__25[#All], 2, 0)</f>
        <v>2.13</v>
      </c>
      <c r="F103" s="3">
        <f>cukier6[[#This Row],[cena]]*cukier6[[#This Row],[ilosc sprzedanego cukru kg]]</f>
        <v>21.299999999999997</v>
      </c>
      <c r="G103">
        <f>IF(cukier6[[#This Row],[nip]]=B102, G102+cukier6[[#This Row],[ilosc sprzedanego cukru kg]],cukier6[[#This Row],[ilosc sprzedanego cukru kg]])</f>
        <v>29</v>
      </c>
      <c r="H103">
        <f>IF(B102=cukier6[[#This Row],[nip]],0, 1)</f>
        <v>0</v>
      </c>
      <c r="I103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103">
        <f>cukier6[[#This Row],[rabaty]]*cukier6[[#This Row],[ilosc sprzedanego cukru kg]]</f>
        <v>0</v>
      </c>
    </row>
    <row r="104" spans="1:10" x14ac:dyDescent="0.35">
      <c r="A104" s="1">
        <v>40669</v>
      </c>
      <c r="B104" s="2" t="s">
        <v>110</v>
      </c>
      <c r="C104">
        <v>1</v>
      </c>
      <c r="D104">
        <f>YEAR(cukier6[[#This Row],[data]])</f>
        <v>2011</v>
      </c>
      <c r="E104" s="3">
        <f>VLOOKUP(D104, cennik__25[#All], 2, 0)</f>
        <v>2.2000000000000002</v>
      </c>
      <c r="F104" s="3">
        <f>cukier6[[#This Row],[cena]]*cukier6[[#This Row],[ilosc sprzedanego cukru kg]]</f>
        <v>2.2000000000000002</v>
      </c>
      <c r="G104">
        <f>IF(cukier6[[#This Row],[nip]]=B103, G103+cukier6[[#This Row],[ilosc sprzedanego cukru kg]],cukier6[[#This Row],[ilosc sprzedanego cukru kg]])</f>
        <v>30</v>
      </c>
      <c r="H104">
        <f>IF(B103=cukier6[[#This Row],[nip]],0, 1)</f>
        <v>0</v>
      </c>
      <c r="I104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104">
        <f>cukier6[[#This Row],[rabaty]]*cukier6[[#This Row],[ilosc sprzedanego cukru kg]]</f>
        <v>0</v>
      </c>
    </row>
    <row r="105" spans="1:10" x14ac:dyDescent="0.35">
      <c r="A105" s="1">
        <v>40943</v>
      </c>
      <c r="B105" s="2" t="s">
        <v>110</v>
      </c>
      <c r="C105">
        <v>9</v>
      </c>
      <c r="D105">
        <f>YEAR(cukier6[[#This Row],[data]])</f>
        <v>2012</v>
      </c>
      <c r="E105" s="3">
        <f>VLOOKUP(D105, cennik__25[#All], 2, 0)</f>
        <v>2.25</v>
      </c>
      <c r="F105" s="3">
        <f>cukier6[[#This Row],[cena]]*cukier6[[#This Row],[ilosc sprzedanego cukru kg]]</f>
        <v>20.25</v>
      </c>
      <c r="G105">
        <f>IF(cukier6[[#This Row],[nip]]=B104, G104+cukier6[[#This Row],[ilosc sprzedanego cukru kg]],cukier6[[#This Row],[ilosc sprzedanego cukru kg]])</f>
        <v>39</v>
      </c>
      <c r="H105">
        <f>IF(B104=cukier6[[#This Row],[nip]],0, 1)</f>
        <v>0</v>
      </c>
      <c r="I105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105">
        <f>cukier6[[#This Row],[rabaty]]*cukier6[[#This Row],[ilosc sprzedanego cukru kg]]</f>
        <v>0</v>
      </c>
    </row>
    <row r="106" spans="1:10" x14ac:dyDescent="0.35">
      <c r="A106" s="1">
        <v>41154</v>
      </c>
      <c r="B106" s="2" t="s">
        <v>110</v>
      </c>
      <c r="C106">
        <v>5</v>
      </c>
      <c r="D106">
        <f>YEAR(cukier6[[#This Row],[data]])</f>
        <v>2012</v>
      </c>
      <c r="E106" s="3">
        <f>VLOOKUP(D106, cennik__25[#All], 2, 0)</f>
        <v>2.25</v>
      </c>
      <c r="F106" s="3">
        <f>cukier6[[#This Row],[cena]]*cukier6[[#This Row],[ilosc sprzedanego cukru kg]]</f>
        <v>11.25</v>
      </c>
      <c r="G106">
        <f>IF(cukier6[[#This Row],[nip]]=B105, G105+cukier6[[#This Row],[ilosc sprzedanego cukru kg]],cukier6[[#This Row],[ilosc sprzedanego cukru kg]])</f>
        <v>44</v>
      </c>
      <c r="H106">
        <f>IF(B105=cukier6[[#This Row],[nip]],0, 1)</f>
        <v>0</v>
      </c>
      <c r="I106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106">
        <f>cukier6[[#This Row],[rabaty]]*cukier6[[#This Row],[ilosc sprzedanego cukru kg]]</f>
        <v>0</v>
      </c>
    </row>
    <row r="107" spans="1:10" x14ac:dyDescent="0.35">
      <c r="A107" s="1">
        <v>38596</v>
      </c>
      <c r="B107" s="2" t="s">
        <v>79</v>
      </c>
      <c r="C107">
        <v>8</v>
      </c>
      <c r="D107">
        <f>YEAR(cukier6[[#This Row],[data]])</f>
        <v>2005</v>
      </c>
      <c r="E107" s="3">
        <f>VLOOKUP(D107, cennik__25[#All], 2, 0)</f>
        <v>2</v>
      </c>
      <c r="F107" s="3">
        <f>cukier6[[#This Row],[cena]]*cukier6[[#This Row],[ilosc sprzedanego cukru kg]]</f>
        <v>16</v>
      </c>
      <c r="G107">
        <f>IF(cukier6[[#This Row],[nip]]=B106, G106+cukier6[[#This Row],[ilosc sprzedanego cukru kg]],cukier6[[#This Row],[ilosc sprzedanego cukru kg]])</f>
        <v>8</v>
      </c>
      <c r="H107">
        <f>IF(B106=cukier6[[#This Row],[nip]],0, 1)</f>
        <v>1</v>
      </c>
      <c r="I107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107">
        <f>cukier6[[#This Row],[rabaty]]*cukier6[[#This Row],[ilosc sprzedanego cukru kg]]</f>
        <v>0</v>
      </c>
    </row>
    <row r="108" spans="1:10" x14ac:dyDescent="0.35">
      <c r="A108" s="1">
        <v>41559</v>
      </c>
      <c r="B108" s="2" t="s">
        <v>79</v>
      </c>
      <c r="C108">
        <v>14</v>
      </c>
      <c r="D108">
        <f>YEAR(cukier6[[#This Row],[data]])</f>
        <v>2013</v>
      </c>
      <c r="E108" s="3">
        <f>VLOOKUP(D108, cennik__25[#All], 2, 0)</f>
        <v>2.2200000000000002</v>
      </c>
      <c r="F108" s="3">
        <f>cukier6[[#This Row],[cena]]*cukier6[[#This Row],[ilosc sprzedanego cukru kg]]</f>
        <v>31.080000000000002</v>
      </c>
      <c r="G108">
        <f>IF(cukier6[[#This Row],[nip]]=B107, G107+cukier6[[#This Row],[ilosc sprzedanego cukru kg]],cukier6[[#This Row],[ilosc sprzedanego cukru kg]])</f>
        <v>22</v>
      </c>
      <c r="H108">
        <f>IF(B107=cukier6[[#This Row],[nip]],0, 1)</f>
        <v>0</v>
      </c>
      <c r="I108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108">
        <f>cukier6[[#This Row],[rabaty]]*cukier6[[#This Row],[ilosc sprzedanego cukru kg]]</f>
        <v>0</v>
      </c>
    </row>
    <row r="109" spans="1:10" x14ac:dyDescent="0.35">
      <c r="A109" s="1">
        <v>38640</v>
      </c>
      <c r="B109" s="2" t="s">
        <v>84</v>
      </c>
      <c r="C109">
        <v>17</v>
      </c>
      <c r="D109">
        <f>YEAR(cukier6[[#This Row],[data]])</f>
        <v>2005</v>
      </c>
      <c r="E109" s="3">
        <f>VLOOKUP(D109, cennik__25[#All], 2, 0)</f>
        <v>2</v>
      </c>
      <c r="F109" s="3">
        <f>cukier6[[#This Row],[cena]]*cukier6[[#This Row],[ilosc sprzedanego cukru kg]]</f>
        <v>34</v>
      </c>
      <c r="G109">
        <f>IF(cukier6[[#This Row],[nip]]=B108, G108+cukier6[[#This Row],[ilosc sprzedanego cukru kg]],cukier6[[#This Row],[ilosc sprzedanego cukru kg]])</f>
        <v>17</v>
      </c>
      <c r="H109">
        <f>IF(B108=cukier6[[#This Row],[nip]],0, 1)</f>
        <v>1</v>
      </c>
      <c r="I109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109">
        <f>cukier6[[#This Row],[rabaty]]*cukier6[[#This Row],[ilosc sprzedanego cukru kg]]</f>
        <v>0</v>
      </c>
    </row>
    <row r="110" spans="1:10" x14ac:dyDescent="0.35">
      <c r="A110" s="1">
        <v>39064</v>
      </c>
      <c r="B110" s="2" t="s">
        <v>84</v>
      </c>
      <c r="C110">
        <v>6</v>
      </c>
      <c r="D110">
        <f>YEAR(cukier6[[#This Row],[data]])</f>
        <v>2006</v>
      </c>
      <c r="E110" s="3">
        <f>VLOOKUP(D110, cennik__25[#All], 2, 0)</f>
        <v>2.0499999999999998</v>
      </c>
      <c r="F110" s="3">
        <f>cukier6[[#This Row],[cena]]*cukier6[[#This Row],[ilosc sprzedanego cukru kg]]</f>
        <v>12.299999999999999</v>
      </c>
      <c r="G110">
        <f>IF(cukier6[[#This Row],[nip]]=B109, G109+cukier6[[#This Row],[ilosc sprzedanego cukru kg]],cukier6[[#This Row],[ilosc sprzedanego cukru kg]])</f>
        <v>23</v>
      </c>
      <c r="H110">
        <f>IF(B109=cukier6[[#This Row],[nip]],0, 1)</f>
        <v>0</v>
      </c>
      <c r="I110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110">
        <f>cukier6[[#This Row],[rabaty]]*cukier6[[#This Row],[ilosc sprzedanego cukru kg]]</f>
        <v>0</v>
      </c>
    </row>
    <row r="111" spans="1:10" x14ac:dyDescent="0.35">
      <c r="A111" s="1">
        <v>39821</v>
      </c>
      <c r="B111" s="2" t="s">
        <v>84</v>
      </c>
      <c r="C111">
        <v>11</v>
      </c>
      <c r="D111">
        <f>YEAR(cukier6[[#This Row],[data]])</f>
        <v>2009</v>
      </c>
      <c r="E111" s="3">
        <f>VLOOKUP(D111, cennik__25[#All], 2, 0)</f>
        <v>2.13</v>
      </c>
      <c r="F111" s="3">
        <f>cukier6[[#This Row],[cena]]*cukier6[[#This Row],[ilosc sprzedanego cukru kg]]</f>
        <v>23.43</v>
      </c>
      <c r="G111">
        <f>IF(cukier6[[#This Row],[nip]]=B110, G110+cukier6[[#This Row],[ilosc sprzedanego cukru kg]],cukier6[[#This Row],[ilosc sprzedanego cukru kg]])</f>
        <v>34</v>
      </c>
      <c r="H111">
        <f>IF(B110=cukier6[[#This Row],[nip]],0, 1)</f>
        <v>0</v>
      </c>
      <c r="I111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111">
        <f>cukier6[[#This Row],[rabaty]]*cukier6[[#This Row],[ilosc sprzedanego cukru kg]]</f>
        <v>0</v>
      </c>
    </row>
    <row r="112" spans="1:10" x14ac:dyDescent="0.35">
      <c r="A112" s="1">
        <v>41642</v>
      </c>
      <c r="B112" s="2" t="s">
        <v>84</v>
      </c>
      <c r="C112">
        <v>18</v>
      </c>
      <c r="D112">
        <f>YEAR(cukier6[[#This Row],[data]])</f>
        <v>2014</v>
      </c>
      <c r="E112" s="3">
        <f>VLOOKUP(D112, cennik__25[#All], 2, 0)</f>
        <v>2.23</v>
      </c>
      <c r="F112" s="3">
        <f>cukier6[[#This Row],[cena]]*cukier6[[#This Row],[ilosc sprzedanego cukru kg]]</f>
        <v>40.14</v>
      </c>
      <c r="G112">
        <f>IF(cukier6[[#This Row],[nip]]=B111, G111+cukier6[[#This Row],[ilosc sprzedanego cukru kg]],cukier6[[#This Row],[ilosc sprzedanego cukru kg]])</f>
        <v>52</v>
      </c>
      <c r="H112">
        <f>IF(B111=cukier6[[#This Row],[nip]],0, 1)</f>
        <v>0</v>
      </c>
      <c r="I112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112">
        <f>cukier6[[#This Row],[rabaty]]*cukier6[[#This Row],[ilosc sprzedanego cukru kg]]</f>
        <v>0</v>
      </c>
    </row>
    <row r="113" spans="1:10" x14ac:dyDescent="0.35">
      <c r="A113" s="1">
        <v>39925</v>
      </c>
      <c r="B113" s="2" t="s">
        <v>188</v>
      </c>
      <c r="C113">
        <v>15</v>
      </c>
      <c r="D113">
        <f>YEAR(cukier6[[#This Row],[data]])</f>
        <v>2009</v>
      </c>
      <c r="E113" s="3">
        <f>VLOOKUP(D113, cennik__25[#All], 2, 0)</f>
        <v>2.13</v>
      </c>
      <c r="F113" s="3">
        <f>cukier6[[#This Row],[cena]]*cukier6[[#This Row],[ilosc sprzedanego cukru kg]]</f>
        <v>31.95</v>
      </c>
      <c r="G113">
        <f>IF(cukier6[[#This Row],[nip]]=B112, G112+cukier6[[#This Row],[ilosc sprzedanego cukru kg]],cukier6[[#This Row],[ilosc sprzedanego cukru kg]])</f>
        <v>15</v>
      </c>
      <c r="H113">
        <f>IF(B112=cukier6[[#This Row],[nip]],0, 1)</f>
        <v>1</v>
      </c>
      <c r="I113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113">
        <f>cukier6[[#This Row],[rabaty]]*cukier6[[#This Row],[ilosc sprzedanego cukru kg]]</f>
        <v>0</v>
      </c>
    </row>
    <row r="114" spans="1:10" x14ac:dyDescent="0.35">
      <c r="A114" s="1">
        <v>41898</v>
      </c>
      <c r="B114" s="2" t="s">
        <v>188</v>
      </c>
      <c r="C114">
        <v>14</v>
      </c>
      <c r="D114">
        <f>YEAR(cukier6[[#This Row],[data]])</f>
        <v>2014</v>
      </c>
      <c r="E114" s="3">
        <f>VLOOKUP(D114, cennik__25[#All], 2, 0)</f>
        <v>2.23</v>
      </c>
      <c r="F114" s="3">
        <f>cukier6[[#This Row],[cena]]*cukier6[[#This Row],[ilosc sprzedanego cukru kg]]</f>
        <v>31.22</v>
      </c>
      <c r="G114">
        <f>IF(cukier6[[#This Row],[nip]]=B113, G113+cukier6[[#This Row],[ilosc sprzedanego cukru kg]],cukier6[[#This Row],[ilosc sprzedanego cukru kg]])</f>
        <v>29</v>
      </c>
      <c r="H114">
        <f>IF(B113=cukier6[[#This Row],[nip]],0, 1)</f>
        <v>0</v>
      </c>
      <c r="I114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114">
        <f>cukier6[[#This Row],[rabaty]]*cukier6[[#This Row],[ilosc sprzedanego cukru kg]]</f>
        <v>0</v>
      </c>
    </row>
    <row r="115" spans="1:10" x14ac:dyDescent="0.35">
      <c r="A115" s="1">
        <v>41273</v>
      </c>
      <c r="B115" s="2" t="s">
        <v>233</v>
      </c>
      <c r="C115">
        <v>14</v>
      </c>
      <c r="D115">
        <f>YEAR(cukier6[[#This Row],[data]])</f>
        <v>2012</v>
      </c>
      <c r="E115" s="3">
        <f>VLOOKUP(D115, cennik__25[#All], 2, 0)</f>
        <v>2.25</v>
      </c>
      <c r="F115" s="3">
        <f>cukier6[[#This Row],[cena]]*cukier6[[#This Row],[ilosc sprzedanego cukru kg]]</f>
        <v>31.5</v>
      </c>
      <c r="G115">
        <f>IF(cukier6[[#This Row],[nip]]=B114, G114+cukier6[[#This Row],[ilosc sprzedanego cukru kg]],cukier6[[#This Row],[ilosc sprzedanego cukru kg]])</f>
        <v>14</v>
      </c>
      <c r="H115">
        <f>IF(B114=cukier6[[#This Row],[nip]],0, 1)</f>
        <v>1</v>
      </c>
      <c r="I115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115">
        <f>cukier6[[#This Row],[rabaty]]*cukier6[[#This Row],[ilosc sprzedanego cukru kg]]</f>
        <v>0</v>
      </c>
    </row>
    <row r="116" spans="1:10" x14ac:dyDescent="0.35">
      <c r="A116" s="1">
        <v>41014</v>
      </c>
      <c r="B116" s="2" t="s">
        <v>231</v>
      </c>
      <c r="C116">
        <v>15</v>
      </c>
      <c r="D116">
        <f>YEAR(cukier6[[#This Row],[data]])</f>
        <v>2012</v>
      </c>
      <c r="E116" s="3">
        <f>VLOOKUP(D116, cennik__25[#All], 2, 0)</f>
        <v>2.25</v>
      </c>
      <c r="F116" s="3">
        <f>cukier6[[#This Row],[cena]]*cukier6[[#This Row],[ilosc sprzedanego cukru kg]]</f>
        <v>33.75</v>
      </c>
      <c r="G116">
        <f>IF(cukier6[[#This Row],[nip]]=B115, G115+cukier6[[#This Row],[ilosc sprzedanego cukru kg]],cukier6[[#This Row],[ilosc sprzedanego cukru kg]])</f>
        <v>15</v>
      </c>
      <c r="H116">
        <f>IF(B115=cukier6[[#This Row],[nip]],0, 1)</f>
        <v>1</v>
      </c>
      <c r="I116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116">
        <f>cukier6[[#This Row],[rabaty]]*cukier6[[#This Row],[ilosc sprzedanego cukru kg]]</f>
        <v>0</v>
      </c>
    </row>
    <row r="117" spans="1:10" x14ac:dyDescent="0.35">
      <c r="A117" s="1">
        <v>41208</v>
      </c>
      <c r="B117" s="2" t="s">
        <v>231</v>
      </c>
      <c r="C117">
        <v>2</v>
      </c>
      <c r="D117">
        <f>YEAR(cukier6[[#This Row],[data]])</f>
        <v>2012</v>
      </c>
      <c r="E117" s="3">
        <f>VLOOKUP(D117, cennik__25[#All], 2, 0)</f>
        <v>2.25</v>
      </c>
      <c r="F117" s="3">
        <f>cukier6[[#This Row],[cena]]*cukier6[[#This Row],[ilosc sprzedanego cukru kg]]</f>
        <v>4.5</v>
      </c>
      <c r="G117">
        <f>IF(cukier6[[#This Row],[nip]]=B116, G116+cukier6[[#This Row],[ilosc sprzedanego cukru kg]],cukier6[[#This Row],[ilosc sprzedanego cukru kg]])</f>
        <v>17</v>
      </c>
      <c r="H117">
        <f>IF(B116=cukier6[[#This Row],[nip]],0, 1)</f>
        <v>0</v>
      </c>
      <c r="I117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117">
        <f>cukier6[[#This Row],[rabaty]]*cukier6[[#This Row],[ilosc sprzedanego cukru kg]]</f>
        <v>0</v>
      </c>
    </row>
    <row r="118" spans="1:10" x14ac:dyDescent="0.35">
      <c r="A118" s="1">
        <v>41498</v>
      </c>
      <c r="B118" s="2" t="s">
        <v>231</v>
      </c>
      <c r="C118">
        <v>8</v>
      </c>
      <c r="D118">
        <f>YEAR(cukier6[[#This Row],[data]])</f>
        <v>2013</v>
      </c>
      <c r="E118" s="3">
        <f>VLOOKUP(D118, cennik__25[#All], 2, 0)</f>
        <v>2.2200000000000002</v>
      </c>
      <c r="F118" s="3">
        <f>cukier6[[#This Row],[cena]]*cukier6[[#This Row],[ilosc sprzedanego cukru kg]]</f>
        <v>17.760000000000002</v>
      </c>
      <c r="G118">
        <f>IF(cukier6[[#This Row],[nip]]=B117, G117+cukier6[[#This Row],[ilosc sprzedanego cukru kg]],cukier6[[#This Row],[ilosc sprzedanego cukru kg]])</f>
        <v>25</v>
      </c>
      <c r="H118">
        <f>IF(B117=cukier6[[#This Row],[nip]],0, 1)</f>
        <v>0</v>
      </c>
      <c r="I118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118">
        <f>cukier6[[#This Row],[rabaty]]*cukier6[[#This Row],[ilosc sprzedanego cukru kg]]</f>
        <v>0</v>
      </c>
    </row>
    <row r="119" spans="1:10" x14ac:dyDescent="0.35">
      <c r="A119" s="1">
        <v>38401</v>
      </c>
      <c r="B119" s="2" t="s">
        <v>21</v>
      </c>
      <c r="C119">
        <v>91</v>
      </c>
      <c r="D119">
        <f>YEAR(cukier6[[#This Row],[data]])</f>
        <v>2005</v>
      </c>
      <c r="E119" s="3">
        <f>VLOOKUP(D119, cennik__25[#All], 2, 0)</f>
        <v>2</v>
      </c>
      <c r="F119" s="3">
        <f>cukier6[[#This Row],[cena]]*cukier6[[#This Row],[ilosc sprzedanego cukru kg]]</f>
        <v>182</v>
      </c>
      <c r="G119">
        <f>IF(cukier6[[#This Row],[nip]]=B118, G118+cukier6[[#This Row],[ilosc sprzedanego cukru kg]],cukier6[[#This Row],[ilosc sprzedanego cukru kg]])</f>
        <v>91</v>
      </c>
      <c r="H119">
        <f>IF(B118=cukier6[[#This Row],[nip]],0, 1)</f>
        <v>1</v>
      </c>
      <c r="I119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119">
        <f>cukier6[[#This Row],[rabaty]]*cukier6[[#This Row],[ilosc sprzedanego cukru kg]]</f>
        <v>0</v>
      </c>
    </row>
    <row r="120" spans="1:10" x14ac:dyDescent="0.35">
      <c r="A120" s="1">
        <v>38581</v>
      </c>
      <c r="B120" s="2" t="s">
        <v>21</v>
      </c>
      <c r="C120">
        <v>41</v>
      </c>
      <c r="D120">
        <f>YEAR(cukier6[[#This Row],[data]])</f>
        <v>2005</v>
      </c>
      <c r="E120" s="3">
        <f>VLOOKUP(D120, cennik__25[#All], 2, 0)</f>
        <v>2</v>
      </c>
      <c r="F120" s="3">
        <f>cukier6[[#This Row],[cena]]*cukier6[[#This Row],[ilosc sprzedanego cukru kg]]</f>
        <v>82</v>
      </c>
      <c r="G120">
        <f>IF(cukier6[[#This Row],[nip]]=B119, G119+cukier6[[#This Row],[ilosc sprzedanego cukru kg]],cukier6[[#This Row],[ilosc sprzedanego cukru kg]])</f>
        <v>132</v>
      </c>
      <c r="H120">
        <f>IF(B119=cukier6[[#This Row],[nip]],0, 1)</f>
        <v>0</v>
      </c>
      <c r="I120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0.05</v>
      </c>
      <c r="J120">
        <f>cukier6[[#This Row],[rabaty]]*cukier6[[#This Row],[ilosc sprzedanego cukru kg]]</f>
        <v>2.0500000000000003</v>
      </c>
    </row>
    <row r="121" spans="1:10" x14ac:dyDescent="0.35">
      <c r="A121" s="1">
        <v>38599</v>
      </c>
      <c r="B121" s="2" t="s">
        <v>21</v>
      </c>
      <c r="C121">
        <v>63</v>
      </c>
      <c r="D121">
        <f>YEAR(cukier6[[#This Row],[data]])</f>
        <v>2005</v>
      </c>
      <c r="E121" s="3">
        <f>VLOOKUP(D121, cennik__25[#All], 2, 0)</f>
        <v>2</v>
      </c>
      <c r="F121" s="3">
        <f>cukier6[[#This Row],[cena]]*cukier6[[#This Row],[ilosc sprzedanego cukru kg]]</f>
        <v>126</v>
      </c>
      <c r="G121">
        <f>IF(cukier6[[#This Row],[nip]]=B120, G120+cukier6[[#This Row],[ilosc sprzedanego cukru kg]],cukier6[[#This Row],[ilosc sprzedanego cukru kg]])</f>
        <v>195</v>
      </c>
      <c r="H121">
        <f>IF(B120=cukier6[[#This Row],[nip]],0, 1)</f>
        <v>0</v>
      </c>
      <c r="I121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0.05</v>
      </c>
      <c r="J121">
        <f>cukier6[[#This Row],[rabaty]]*cukier6[[#This Row],[ilosc sprzedanego cukru kg]]</f>
        <v>3.1500000000000004</v>
      </c>
    </row>
    <row r="122" spans="1:10" x14ac:dyDescent="0.35">
      <c r="A122" s="1">
        <v>38645</v>
      </c>
      <c r="B122" s="2" t="s">
        <v>21</v>
      </c>
      <c r="C122">
        <v>125</v>
      </c>
      <c r="D122">
        <f>YEAR(cukier6[[#This Row],[data]])</f>
        <v>2005</v>
      </c>
      <c r="E122" s="3">
        <f>VLOOKUP(D122, cennik__25[#All], 2, 0)</f>
        <v>2</v>
      </c>
      <c r="F122" s="3">
        <f>cukier6[[#This Row],[cena]]*cukier6[[#This Row],[ilosc sprzedanego cukru kg]]</f>
        <v>250</v>
      </c>
      <c r="G122">
        <f>IF(cukier6[[#This Row],[nip]]=B121, G121+cukier6[[#This Row],[ilosc sprzedanego cukru kg]],cukier6[[#This Row],[ilosc sprzedanego cukru kg]])</f>
        <v>320</v>
      </c>
      <c r="H122">
        <f>IF(B121=cukier6[[#This Row],[nip]],0, 1)</f>
        <v>0</v>
      </c>
      <c r="I122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0.05</v>
      </c>
      <c r="J122">
        <f>cukier6[[#This Row],[rabaty]]*cukier6[[#This Row],[ilosc sprzedanego cukru kg]]</f>
        <v>6.25</v>
      </c>
    </row>
    <row r="123" spans="1:10" x14ac:dyDescent="0.35">
      <c r="A123" s="1">
        <v>38786</v>
      </c>
      <c r="B123" s="2" t="s">
        <v>21</v>
      </c>
      <c r="C123">
        <v>170</v>
      </c>
      <c r="D123">
        <f>YEAR(cukier6[[#This Row],[data]])</f>
        <v>2006</v>
      </c>
      <c r="E123" s="3">
        <f>VLOOKUP(D123, cennik__25[#All], 2, 0)</f>
        <v>2.0499999999999998</v>
      </c>
      <c r="F123" s="3">
        <f>cukier6[[#This Row],[cena]]*cukier6[[#This Row],[ilosc sprzedanego cukru kg]]</f>
        <v>348.49999999999994</v>
      </c>
      <c r="G123">
        <f>IF(cukier6[[#This Row],[nip]]=B122, G122+cukier6[[#This Row],[ilosc sprzedanego cukru kg]],cukier6[[#This Row],[ilosc sprzedanego cukru kg]])</f>
        <v>490</v>
      </c>
      <c r="H123">
        <f>IF(B122=cukier6[[#This Row],[nip]],0, 1)</f>
        <v>0</v>
      </c>
      <c r="I123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0.05</v>
      </c>
      <c r="J123">
        <f>cukier6[[#This Row],[rabaty]]*cukier6[[#This Row],[ilosc sprzedanego cukru kg]]</f>
        <v>8.5</v>
      </c>
    </row>
    <row r="124" spans="1:10" x14ac:dyDescent="0.35">
      <c r="A124" s="1">
        <v>39021</v>
      </c>
      <c r="B124" s="2" t="s">
        <v>21</v>
      </c>
      <c r="C124">
        <v>186</v>
      </c>
      <c r="D124">
        <f>YEAR(cukier6[[#This Row],[data]])</f>
        <v>2006</v>
      </c>
      <c r="E124" s="3">
        <f>VLOOKUP(D124, cennik__25[#All], 2, 0)</f>
        <v>2.0499999999999998</v>
      </c>
      <c r="F124" s="3">
        <f>cukier6[[#This Row],[cena]]*cukier6[[#This Row],[ilosc sprzedanego cukru kg]]</f>
        <v>381.29999999999995</v>
      </c>
      <c r="G124">
        <f>IF(cukier6[[#This Row],[nip]]=B123, G123+cukier6[[#This Row],[ilosc sprzedanego cukru kg]],cukier6[[#This Row],[ilosc sprzedanego cukru kg]])</f>
        <v>676</v>
      </c>
      <c r="H124">
        <f>IF(B123=cukier6[[#This Row],[nip]],0, 1)</f>
        <v>0</v>
      </c>
      <c r="I124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0.05</v>
      </c>
      <c r="J124">
        <f>cukier6[[#This Row],[rabaty]]*cukier6[[#This Row],[ilosc sprzedanego cukru kg]]</f>
        <v>9.3000000000000007</v>
      </c>
    </row>
    <row r="125" spans="1:10" x14ac:dyDescent="0.35">
      <c r="A125" s="1">
        <v>39220</v>
      </c>
      <c r="B125" s="2" t="s">
        <v>21</v>
      </c>
      <c r="C125">
        <v>186</v>
      </c>
      <c r="D125">
        <f>YEAR(cukier6[[#This Row],[data]])</f>
        <v>2007</v>
      </c>
      <c r="E125" s="3">
        <f>VLOOKUP(D125, cennik__25[#All], 2, 0)</f>
        <v>2.09</v>
      </c>
      <c r="F125" s="3">
        <f>cukier6[[#This Row],[cena]]*cukier6[[#This Row],[ilosc sprzedanego cukru kg]]</f>
        <v>388.73999999999995</v>
      </c>
      <c r="G125">
        <f>IF(cukier6[[#This Row],[nip]]=B124, G124+cukier6[[#This Row],[ilosc sprzedanego cukru kg]],cukier6[[#This Row],[ilosc sprzedanego cukru kg]])</f>
        <v>862</v>
      </c>
      <c r="H125">
        <f>IF(B124=cukier6[[#This Row],[nip]],0, 1)</f>
        <v>0</v>
      </c>
      <c r="I125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0.05</v>
      </c>
      <c r="J125">
        <f>cukier6[[#This Row],[rabaty]]*cukier6[[#This Row],[ilosc sprzedanego cukru kg]]</f>
        <v>9.3000000000000007</v>
      </c>
    </row>
    <row r="126" spans="1:10" x14ac:dyDescent="0.35">
      <c r="A126" s="1">
        <v>39239</v>
      </c>
      <c r="B126" s="2" t="s">
        <v>21</v>
      </c>
      <c r="C126">
        <v>128</v>
      </c>
      <c r="D126">
        <f>YEAR(cukier6[[#This Row],[data]])</f>
        <v>2007</v>
      </c>
      <c r="E126" s="3">
        <f>VLOOKUP(D126, cennik__25[#All], 2, 0)</f>
        <v>2.09</v>
      </c>
      <c r="F126" s="3">
        <f>cukier6[[#This Row],[cena]]*cukier6[[#This Row],[ilosc sprzedanego cukru kg]]</f>
        <v>267.52</v>
      </c>
      <c r="G126">
        <f>IF(cukier6[[#This Row],[nip]]=B125, G125+cukier6[[#This Row],[ilosc sprzedanego cukru kg]],cukier6[[#This Row],[ilosc sprzedanego cukru kg]])</f>
        <v>990</v>
      </c>
      <c r="H126">
        <f>IF(B125=cukier6[[#This Row],[nip]],0, 1)</f>
        <v>0</v>
      </c>
      <c r="I126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0.05</v>
      </c>
      <c r="J126">
        <f>cukier6[[#This Row],[rabaty]]*cukier6[[#This Row],[ilosc sprzedanego cukru kg]]</f>
        <v>6.4</v>
      </c>
    </row>
    <row r="127" spans="1:10" x14ac:dyDescent="0.35">
      <c r="A127" s="1">
        <v>39357</v>
      </c>
      <c r="B127" s="2" t="s">
        <v>21</v>
      </c>
      <c r="C127">
        <v>151</v>
      </c>
      <c r="D127">
        <f>YEAR(cukier6[[#This Row],[data]])</f>
        <v>2007</v>
      </c>
      <c r="E127" s="3">
        <f>VLOOKUP(D127, cennik__25[#All], 2, 0)</f>
        <v>2.09</v>
      </c>
      <c r="F127" s="3">
        <f>cukier6[[#This Row],[cena]]*cukier6[[#This Row],[ilosc sprzedanego cukru kg]]</f>
        <v>315.58999999999997</v>
      </c>
      <c r="G127">
        <f>IF(cukier6[[#This Row],[nip]]=B126, G126+cukier6[[#This Row],[ilosc sprzedanego cukru kg]],cukier6[[#This Row],[ilosc sprzedanego cukru kg]])</f>
        <v>1141</v>
      </c>
      <c r="H127">
        <f>IF(B126=cukier6[[#This Row],[nip]],0, 1)</f>
        <v>0</v>
      </c>
      <c r="I127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27">
        <f>cukier6[[#This Row],[rabaty]]*cukier6[[#This Row],[ilosc sprzedanego cukru kg]]</f>
        <v>15.100000000000001</v>
      </c>
    </row>
    <row r="128" spans="1:10" x14ac:dyDescent="0.35">
      <c r="A128" s="1">
        <v>39432</v>
      </c>
      <c r="B128" s="2" t="s">
        <v>21</v>
      </c>
      <c r="C128">
        <v>146</v>
      </c>
      <c r="D128">
        <f>YEAR(cukier6[[#This Row],[data]])</f>
        <v>2007</v>
      </c>
      <c r="E128" s="3">
        <f>VLOOKUP(D128, cennik__25[#All], 2, 0)</f>
        <v>2.09</v>
      </c>
      <c r="F128" s="3">
        <f>cukier6[[#This Row],[cena]]*cukier6[[#This Row],[ilosc sprzedanego cukru kg]]</f>
        <v>305.14</v>
      </c>
      <c r="G128">
        <f>IF(cukier6[[#This Row],[nip]]=B127, G127+cukier6[[#This Row],[ilosc sprzedanego cukru kg]],cukier6[[#This Row],[ilosc sprzedanego cukru kg]])</f>
        <v>1287</v>
      </c>
      <c r="H128">
        <f>IF(B127=cukier6[[#This Row],[nip]],0, 1)</f>
        <v>0</v>
      </c>
      <c r="I128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28">
        <f>cukier6[[#This Row],[rabaty]]*cukier6[[#This Row],[ilosc sprzedanego cukru kg]]</f>
        <v>14.600000000000001</v>
      </c>
    </row>
    <row r="129" spans="1:10" x14ac:dyDescent="0.35">
      <c r="A129" s="1">
        <v>39440</v>
      </c>
      <c r="B129" s="2" t="s">
        <v>21</v>
      </c>
      <c r="C129">
        <v>100</v>
      </c>
      <c r="D129">
        <f>YEAR(cukier6[[#This Row],[data]])</f>
        <v>2007</v>
      </c>
      <c r="E129" s="3">
        <f>VLOOKUP(D129, cennik__25[#All], 2, 0)</f>
        <v>2.09</v>
      </c>
      <c r="F129" s="3">
        <f>cukier6[[#This Row],[cena]]*cukier6[[#This Row],[ilosc sprzedanego cukru kg]]</f>
        <v>209</v>
      </c>
      <c r="G129">
        <f>IF(cukier6[[#This Row],[nip]]=B128, G128+cukier6[[#This Row],[ilosc sprzedanego cukru kg]],cukier6[[#This Row],[ilosc sprzedanego cukru kg]])</f>
        <v>1387</v>
      </c>
      <c r="H129">
        <f>IF(B128=cukier6[[#This Row],[nip]],0, 1)</f>
        <v>0</v>
      </c>
      <c r="I129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29">
        <f>cukier6[[#This Row],[rabaty]]*cukier6[[#This Row],[ilosc sprzedanego cukru kg]]</f>
        <v>10</v>
      </c>
    </row>
    <row r="130" spans="1:10" x14ac:dyDescent="0.35">
      <c r="A130" s="1">
        <v>39529</v>
      </c>
      <c r="B130" s="2" t="s">
        <v>21</v>
      </c>
      <c r="C130">
        <v>46</v>
      </c>
      <c r="D130">
        <f>YEAR(cukier6[[#This Row],[data]])</f>
        <v>2008</v>
      </c>
      <c r="E130" s="3">
        <f>VLOOKUP(D130, cennik__25[#All], 2, 0)</f>
        <v>2.15</v>
      </c>
      <c r="F130" s="3">
        <f>cukier6[[#This Row],[cena]]*cukier6[[#This Row],[ilosc sprzedanego cukru kg]]</f>
        <v>98.899999999999991</v>
      </c>
      <c r="G130">
        <f>IF(cukier6[[#This Row],[nip]]=B129, G129+cukier6[[#This Row],[ilosc sprzedanego cukru kg]],cukier6[[#This Row],[ilosc sprzedanego cukru kg]])</f>
        <v>1433</v>
      </c>
      <c r="H130">
        <f>IF(B129=cukier6[[#This Row],[nip]],0, 1)</f>
        <v>0</v>
      </c>
      <c r="I130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30">
        <f>cukier6[[#This Row],[rabaty]]*cukier6[[#This Row],[ilosc sprzedanego cukru kg]]</f>
        <v>4.6000000000000005</v>
      </c>
    </row>
    <row r="131" spans="1:10" x14ac:dyDescent="0.35">
      <c r="A131" s="1">
        <v>39713</v>
      </c>
      <c r="B131" s="2" t="s">
        <v>21</v>
      </c>
      <c r="C131">
        <v>104</v>
      </c>
      <c r="D131">
        <f>YEAR(cukier6[[#This Row],[data]])</f>
        <v>2008</v>
      </c>
      <c r="E131" s="3">
        <f>VLOOKUP(D131, cennik__25[#All], 2, 0)</f>
        <v>2.15</v>
      </c>
      <c r="F131" s="3">
        <f>cukier6[[#This Row],[cena]]*cukier6[[#This Row],[ilosc sprzedanego cukru kg]]</f>
        <v>223.6</v>
      </c>
      <c r="G131">
        <f>IF(cukier6[[#This Row],[nip]]=B130, G130+cukier6[[#This Row],[ilosc sprzedanego cukru kg]],cukier6[[#This Row],[ilosc sprzedanego cukru kg]])</f>
        <v>1537</v>
      </c>
      <c r="H131">
        <f>IF(B130=cukier6[[#This Row],[nip]],0, 1)</f>
        <v>0</v>
      </c>
      <c r="I131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31">
        <f>cukier6[[#This Row],[rabaty]]*cukier6[[#This Row],[ilosc sprzedanego cukru kg]]</f>
        <v>10.4</v>
      </c>
    </row>
    <row r="132" spans="1:10" x14ac:dyDescent="0.35">
      <c r="A132" s="1">
        <v>39733</v>
      </c>
      <c r="B132" s="2" t="s">
        <v>21</v>
      </c>
      <c r="C132">
        <v>54</v>
      </c>
      <c r="D132">
        <f>YEAR(cukier6[[#This Row],[data]])</f>
        <v>2008</v>
      </c>
      <c r="E132" s="3">
        <f>VLOOKUP(D132, cennik__25[#All], 2, 0)</f>
        <v>2.15</v>
      </c>
      <c r="F132" s="3">
        <f>cukier6[[#This Row],[cena]]*cukier6[[#This Row],[ilosc sprzedanego cukru kg]]</f>
        <v>116.1</v>
      </c>
      <c r="G132">
        <f>IF(cukier6[[#This Row],[nip]]=B131, G131+cukier6[[#This Row],[ilosc sprzedanego cukru kg]],cukier6[[#This Row],[ilosc sprzedanego cukru kg]])</f>
        <v>1591</v>
      </c>
      <c r="H132">
        <f>IF(B131=cukier6[[#This Row],[nip]],0, 1)</f>
        <v>0</v>
      </c>
      <c r="I132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32">
        <f>cukier6[[#This Row],[rabaty]]*cukier6[[#This Row],[ilosc sprzedanego cukru kg]]</f>
        <v>5.4</v>
      </c>
    </row>
    <row r="133" spans="1:10" x14ac:dyDescent="0.35">
      <c r="A133" s="1">
        <v>39916</v>
      </c>
      <c r="B133" s="2" t="s">
        <v>21</v>
      </c>
      <c r="C133">
        <v>29</v>
      </c>
      <c r="D133">
        <f>YEAR(cukier6[[#This Row],[data]])</f>
        <v>2009</v>
      </c>
      <c r="E133" s="3">
        <f>VLOOKUP(D133, cennik__25[#All], 2, 0)</f>
        <v>2.13</v>
      </c>
      <c r="F133" s="3">
        <f>cukier6[[#This Row],[cena]]*cukier6[[#This Row],[ilosc sprzedanego cukru kg]]</f>
        <v>61.769999999999996</v>
      </c>
      <c r="G133">
        <f>IF(cukier6[[#This Row],[nip]]=B132, G132+cukier6[[#This Row],[ilosc sprzedanego cukru kg]],cukier6[[#This Row],[ilosc sprzedanego cukru kg]])</f>
        <v>1620</v>
      </c>
      <c r="H133">
        <f>IF(B132=cukier6[[#This Row],[nip]],0, 1)</f>
        <v>0</v>
      </c>
      <c r="I133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33">
        <f>cukier6[[#This Row],[rabaty]]*cukier6[[#This Row],[ilosc sprzedanego cukru kg]]</f>
        <v>2.9000000000000004</v>
      </c>
    </row>
    <row r="134" spans="1:10" x14ac:dyDescent="0.35">
      <c r="A134" s="1">
        <v>40007</v>
      </c>
      <c r="B134" s="2" t="s">
        <v>21</v>
      </c>
      <c r="C134">
        <v>163</v>
      </c>
      <c r="D134">
        <f>YEAR(cukier6[[#This Row],[data]])</f>
        <v>2009</v>
      </c>
      <c r="E134" s="3">
        <f>VLOOKUP(D134, cennik__25[#All], 2, 0)</f>
        <v>2.13</v>
      </c>
      <c r="F134" s="3">
        <f>cukier6[[#This Row],[cena]]*cukier6[[#This Row],[ilosc sprzedanego cukru kg]]</f>
        <v>347.19</v>
      </c>
      <c r="G134">
        <f>IF(cukier6[[#This Row],[nip]]=B133, G133+cukier6[[#This Row],[ilosc sprzedanego cukru kg]],cukier6[[#This Row],[ilosc sprzedanego cukru kg]])</f>
        <v>1783</v>
      </c>
      <c r="H134">
        <f>IF(B133=cukier6[[#This Row],[nip]],0, 1)</f>
        <v>0</v>
      </c>
      <c r="I134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34">
        <f>cukier6[[#This Row],[rabaty]]*cukier6[[#This Row],[ilosc sprzedanego cukru kg]]</f>
        <v>16.3</v>
      </c>
    </row>
    <row r="135" spans="1:10" x14ac:dyDescent="0.35">
      <c r="A135" s="1">
        <v>40130</v>
      </c>
      <c r="B135" s="2" t="s">
        <v>21</v>
      </c>
      <c r="C135">
        <v>95</v>
      </c>
      <c r="D135">
        <f>YEAR(cukier6[[#This Row],[data]])</f>
        <v>2009</v>
      </c>
      <c r="E135" s="3">
        <f>VLOOKUP(D135, cennik__25[#All], 2, 0)</f>
        <v>2.13</v>
      </c>
      <c r="F135" s="3">
        <f>cukier6[[#This Row],[cena]]*cukier6[[#This Row],[ilosc sprzedanego cukru kg]]</f>
        <v>202.35</v>
      </c>
      <c r="G135">
        <f>IF(cukier6[[#This Row],[nip]]=B134, G134+cukier6[[#This Row],[ilosc sprzedanego cukru kg]],cukier6[[#This Row],[ilosc sprzedanego cukru kg]])</f>
        <v>1878</v>
      </c>
      <c r="H135">
        <f>IF(B134=cukier6[[#This Row],[nip]],0, 1)</f>
        <v>0</v>
      </c>
      <c r="I135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35">
        <f>cukier6[[#This Row],[rabaty]]*cukier6[[#This Row],[ilosc sprzedanego cukru kg]]</f>
        <v>9.5</v>
      </c>
    </row>
    <row r="136" spans="1:10" x14ac:dyDescent="0.35">
      <c r="A136" s="1">
        <v>40144</v>
      </c>
      <c r="B136" s="2" t="s">
        <v>21</v>
      </c>
      <c r="C136">
        <v>125</v>
      </c>
      <c r="D136">
        <f>YEAR(cukier6[[#This Row],[data]])</f>
        <v>2009</v>
      </c>
      <c r="E136" s="3">
        <f>VLOOKUP(D136, cennik__25[#All], 2, 0)</f>
        <v>2.13</v>
      </c>
      <c r="F136" s="3">
        <f>cukier6[[#This Row],[cena]]*cukier6[[#This Row],[ilosc sprzedanego cukru kg]]</f>
        <v>266.25</v>
      </c>
      <c r="G136">
        <f>IF(cukier6[[#This Row],[nip]]=B135, G135+cukier6[[#This Row],[ilosc sprzedanego cukru kg]],cukier6[[#This Row],[ilosc sprzedanego cukru kg]])</f>
        <v>2003</v>
      </c>
      <c r="H136">
        <f>IF(B135=cukier6[[#This Row],[nip]],0, 1)</f>
        <v>0</v>
      </c>
      <c r="I136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36">
        <f>cukier6[[#This Row],[rabaty]]*cukier6[[#This Row],[ilosc sprzedanego cukru kg]]</f>
        <v>12.5</v>
      </c>
    </row>
    <row r="137" spans="1:10" x14ac:dyDescent="0.35">
      <c r="A137" s="1">
        <v>40209</v>
      </c>
      <c r="B137" s="2" t="s">
        <v>21</v>
      </c>
      <c r="C137">
        <v>189</v>
      </c>
      <c r="D137">
        <f>YEAR(cukier6[[#This Row],[data]])</f>
        <v>2010</v>
      </c>
      <c r="E137" s="3">
        <f>VLOOKUP(D137, cennik__25[#All], 2, 0)</f>
        <v>2.1</v>
      </c>
      <c r="F137" s="3">
        <f>cukier6[[#This Row],[cena]]*cukier6[[#This Row],[ilosc sprzedanego cukru kg]]</f>
        <v>396.90000000000003</v>
      </c>
      <c r="G137">
        <f>IF(cukier6[[#This Row],[nip]]=B136, G136+cukier6[[#This Row],[ilosc sprzedanego cukru kg]],cukier6[[#This Row],[ilosc sprzedanego cukru kg]])</f>
        <v>2192</v>
      </c>
      <c r="H137">
        <f>IF(B136=cukier6[[#This Row],[nip]],0, 1)</f>
        <v>0</v>
      </c>
      <c r="I137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37">
        <f>cukier6[[#This Row],[rabaty]]*cukier6[[#This Row],[ilosc sprzedanego cukru kg]]</f>
        <v>18.900000000000002</v>
      </c>
    </row>
    <row r="138" spans="1:10" x14ac:dyDescent="0.35">
      <c r="A138" s="1">
        <v>40254</v>
      </c>
      <c r="B138" s="2" t="s">
        <v>21</v>
      </c>
      <c r="C138">
        <v>69</v>
      </c>
      <c r="D138">
        <f>YEAR(cukier6[[#This Row],[data]])</f>
        <v>2010</v>
      </c>
      <c r="E138" s="3">
        <f>VLOOKUP(D138, cennik__25[#All], 2, 0)</f>
        <v>2.1</v>
      </c>
      <c r="F138" s="3">
        <f>cukier6[[#This Row],[cena]]*cukier6[[#This Row],[ilosc sprzedanego cukru kg]]</f>
        <v>144.9</v>
      </c>
      <c r="G138">
        <f>IF(cukier6[[#This Row],[nip]]=B137, G137+cukier6[[#This Row],[ilosc sprzedanego cukru kg]],cukier6[[#This Row],[ilosc sprzedanego cukru kg]])</f>
        <v>2261</v>
      </c>
      <c r="H138">
        <f>IF(B137=cukier6[[#This Row],[nip]],0, 1)</f>
        <v>0</v>
      </c>
      <c r="I138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38">
        <f>cukier6[[#This Row],[rabaty]]*cukier6[[#This Row],[ilosc sprzedanego cukru kg]]</f>
        <v>6.9</v>
      </c>
    </row>
    <row r="139" spans="1:10" x14ac:dyDescent="0.35">
      <c r="A139" s="1">
        <v>40305</v>
      </c>
      <c r="B139" s="2" t="s">
        <v>21</v>
      </c>
      <c r="C139">
        <v>183</v>
      </c>
      <c r="D139">
        <f>YEAR(cukier6[[#This Row],[data]])</f>
        <v>2010</v>
      </c>
      <c r="E139" s="3">
        <f>VLOOKUP(D139, cennik__25[#All], 2, 0)</f>
        <v>2.1</v>
      </c>
      <c r="F139" s="3">
        <f>cukier6[[#This Row],[cena]]*cukier6[[#This Row],[ilosc sprzedanego cukru kg]]</f>
        <v>384.3</v>
      </c>
      <c r="G139">
        <f>IF(cukier6[[#This Row],[nip]]=B138, G138+cukier6[[#This Row],[ilosc sprzedanego cukru kg]],cukier6[[#This Row],[ilosc sprzedanego cukru kg]])</f>
        <v>2444</v>
      </c>
      <c r="H139">
        <f>IF(B138=cukier6[[#This Row],[nip]],0, 1)</f>
        <v>0</v>
      </c>
      <c r="I139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39">
        <f>cukier6[[#This Row],[rabaty]]*cukier6[[#This Row],[ilosc sprzedanego cukru kg]]</f>
        <v>18.3</v>
      </c>
    </row>
    <row r="140" spans="1:10" x14ac:dyDescent="0.35">
      <c r="A140" s="1">
        <v>40366</v>
      </c>
      <c r="B140" s="2" t="s">
        <v>21</v>
      </c>
      <c r="C140">
        <v>80</v>
      </c>
      <c r="D140">
        <f>YEAR(cukier6[[#This Row],[data]])</f>
        <v>2010</v>
      </c>
      <c r="E140" s="3">
        <f>VLOOKUP(D140, cennik__25[#All], 2, 0)</f>
        <v>2.1</v>
      </c>
      <c r="F140" s="3">
        <f>cukier6[[#This Row],[cena]]*cukier6[[#This Row],[ilosc sprzedanego cukru kg]]</f>
        <v>168</v>
      </c>
      <c r="G140">
        <f>IF(cukier6[[#This Row],[nip]]=B139, G139+cukier6[[#This Row],[ilosc sprzedanego cukru kg]],cukier6[[#This Row],[ilosc sprzedanego cukru kg]])</f>
        <v>2524</v>
      </c>
      <c r="H140">
        <f>IF(B139=cukier6[[#This Row],[nip]],0, 1)</f>
        <v>0</v>
      </c>
      <c r="I140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40">
        <f>cukier6[[#This Row],[rabaty]]*cukier6[[#This Row],[ilosc sprzedanego cukru kg]]</f>
        <v>8</v>
      </c>
    </row>
    <row r="141" spans="1:10" x14ac:dyDescent="0.35">
      <c r="A141" s="1">
        <v>40473</v>
      </c>
      <c r="B141" s="2" t="s">
        <v>21</v>
      </c>
      <c r="C141">
        <v>104</v>
      </c>
      <c r="D141">
        <f>YEAR(cukier6[[#This Row],[data]])</f>
        <v>2010</v>
      </c>
      <c r="E141" s="3">
        <f>VLOOKUP(D141, cennik__25[#All], 2, 0)</f>
        <v>2.1</v>
      </c>
      <c r="F141" s="3">
        <f>cukier6[[#This Row],[cena]]*cukier6[[#This Row],[ilosc sprzedanego cukru kg]]</f>
        <v>218.4</v>
      </c>
      <c r="G141">
        <f>IF(cukier6[[#This Row],[nip]]=B140, G140+cukier6[[#This Row],[ilosc sprzedanego cukru kg]],cukier6[[#This Row],[ilosc sprzedanego cukru kg]])</f>
        <v>2628</v>
      </c>
      <c r="H141">
        <f>IF(B140=cukier6[[#This Row],[nip]],0, 1)</f>
        <v>0</v>
      </c>
      <c r="I141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41">
        <f>cukier6[[#This Row],[rabaty]]*cukier6[[#This Row],[ilosc sprzedanego cukru kg]]</f>
        <v>10.4</v>
      </c>
    </row>
    <row r="142" spans="1:10" x14ac:dyDescent="0.35">
      <c r="A142" s="1">
        <v>40487</v>
      </c>
      <c r="B142" s="2" t="s">
        <v>21</v>
      </c>
      <c r="C142">
        <v>50</v>
      </c>
      <c r="D142">
        <f>YEAR(cukier6[[#This Row],[data]])</f>
        <v>2010</v>
      </c>
      <c r="E142" s="3">
        <f>VLOOKUP(D142, cennik__25[#All], 2, 0)</f>
        <v>2.1</v>
      </c>
      <c r="F142" s="3">
        <f>cukier6[[#This Row],[cena]]*cukier6[[#This Row],[ilosc sprzedanego cukru kg]]</f>
        <v>105</v>
      </c>
      <c r="G142">
        <f>IF(cukier6[[#This Row],[nip]]=B141, G141+cukier6[[#This Row],[ilosc sprzedanego cukru kg]],cukier6[[#This Row],[ilosc sprzedanego cukru kg]])</f>
        <v>2678</v>
      </c>
      <c r="H142">
        <f>IF(B141=cukier6[[#This Row],[nip]],0, 1)</f>
        <v>0</v>
      </c>
      <c r="I142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42">
        <f>cukier6[[#This Row],[rabaty]]*cukier6[[#This Row],[ilosc sprzedanego cukru kg]]</f>
        <v>5</v>
      </c>
    </row>
    <row r="143" spans="1:10" x14ac:dyDescent="0.35">
      <c r="A143" s="1">
        <v>40584</v>
      </c>
      <c r="B143" s="2" t="s">
        <v>21</v>
      </c>
      <c r="C143">
        <v>127</v>
      </c>
      <c r="D143">
        <f>YEAR(cukier6[[#This Row],[data]])</f>
        <v>2011</v>
      </c>
      <c r="E143" s="3">
        <f>VLOOKUP(D143, cennik__25[#All], 2, 0)</f>
        <v>2.2000000000000002</v>
      </c>
      <c r="F143" s="3">
        <f>cukier6[[#This Row],[cena]]*cukier6[[#This Row],[ilosc sprzedanego cukru kg]]</f>
        <v>279.40000000000003</v>
      </c>
      <c r="G143">
        <f>IF(cukier6[[#This Row],[nip]]=B142, G142+cukier6[[#This Row],[ilosc sprzedanego cukru kg]],cukier6[[#This Row],[ilosc sprzedanego cukru kg]])</f>
        <v>2805</v>
      </c>
      <c r="H143">
        <f>IF(B142=cukier6[[#This Row],[nip]],0, 1)</f>
        <v>0</v>
      </c>
      <c r="I143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43">
        <f>cukier6[[#This Row],[rabaty]]*cukier6[[#This Row],[ilosc sprzedanego cukru kg]]</f>
        <v>12.700000000000001</v>
      </c>
    </row>
    <row r="144" spans="1:10" x14ac:dyDescent="0.35">
      <c r="A144" s="1">
        <v>40696</v>
      </c>
      <c r="B144" s="2" t="s">
        <v>21</v>
      </c>
      <c r="C144">
        <v>180</v>
      </c>
      <c r="D144">
        <f>YEAR(cukier6[[#This Row],[data]])</f>
        <v>2011</v>
      </c>
      <c r="E144" s="3">
        <f>VLOOKUP(D144, cennik__25[#All], 2, 0)</f>
        <v>2.2000000000000002</v>
      </c>
      <c r="F144" s="3">
        <f>cukier6[[#This Row],[cena]]*cukier6[[#This Row],[ilosc sprzedanego cukru kg]]</f>
        <v>396.00000000000006</v>
      </c>
      <c r="G144">
        <f>IF(cukier6[[#This Row],[nip]]=B143, G143+cukier6[[#This Row],[ilosc sprzedanego cukru kg]],cukier6[[#This Row],[ilosc sprzedanego cukru kg]])</f>
        <v>2985</v>
      </c>
      <c r="H144">
        <f>IF(B143=cukier6[[#This Row],[nip]],0, 1)</f>
        <v>0</v>
      </c>
      <c r="I144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44">
        <f>cukier6[[#This Row],[rabaty]]*cukier6[[#This Row],[ilosc sprzedanego cukru kg]]</f>
        <v>18</v>
      </c>
    </row>
    <row r="145" spans="1:10" x14ac:dyDescent="0.35">
      <c r="A145" s="1">
        <v>40704</v>
      </c>
      <c r="B145" s="2" t="s">
        <v>21</v>
      </c>
      <c r="C145">
        <v>104</v>
      </c>
      <c r="D145">
        <f>YEAR(cukier6[[#This Row],[data]])</f>
        <v>2011</v>
      </c>
      <c r="E145" s="3">
        <f>VLOOKUP(D145, cennik__25[#All], 2, 0)</f>
        <v>2.2000000000000002</v>
      </c>
      <c r="F145" s="3">
        <f>cukier6[[#This Row],[cena]]*cukier6[[#This Row],[ilosc sprzedanego cukru kg]]</f>
        <v>228.8</v>
      </c>
      <c r="G145">
        <f>IF(cukier6[[#This Row],[nip]]=B144, G144+cukier6[[#This Row],[ilosc sprzedanego cukru kg]],cukier6[[#This Row],[ilosc sprzedanego cukru kg]])</f>
        <v>3089</v>
      </c>
      <c r="H145">
        <f>IF(B144=cukier6[[#This Row],[nip]],0, 1)</f>
        <v>0</v>
      </c>
      <c r="I145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45">
        <f>cukier6[[#This Row],[rabaty]]*cukier6[[#This Row],[ilosc sprzedanego cukru kg]]</f>
        <v>10.4</v>
      </c>
    </row>
    <row r="146" spans="1:10" x14ac:dyDescent="0.35">
      <c r="A146" s="1">
        <v>40714</v>
      </c>
      <c r="B146" s="2" t="s">
        <v>21</v>
      </c>
      <c r="C146">
        <v>139</v>
      </c>
      <c r="D146">
        <f>YEAR(cukier6[[#This Row],[data]])</f>
        <v>2011</v>
      </c>
      <c r="E146" s="3">
        <f>VLOOKUP(D146, cennik__25[#All], 2, 0)</f>
        <v>2.2000000000000002</v>
      </c>
      <c r="F146" s="3">
        <f>cukier6[[#This Row],[cena]]*cukier6[[#This Row],[ilosc sprzedanego cukru kg]]</f>
        <v>305.8</v>
      </c>
      <c r="G146">
        <f>IF(cukier6[[#This Row],[nip]]=B145, G145+cukier6[[#This Row],[ilosc sprzedanego cukru kg]],cukier6[[#This Row],[ilosc sprzedanego cukru kg]])</f>
        <v>3228</v>
      </c>
      <c r="H146">
        <f>IF(B145=cukier6[[#This Row],[nip]],0, 1)</f>
        <v>0</v>
      </c>
      <c r="I146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46">
        <f>cukier6[[#This Row],[rabaty]]*cukier6[[#This Row],[ilosc sprzedanego cukru kg]]</f>
        <v>13.9</v>
      </c>
    </row>
    <row r="147" spans="1:10" x14ac:dyDescent="0.35">
      <c r="A147" s="1">
        <v>40730</v>
      </c>
      <c r="B147" s="2" t="s">
        <v>21</v>
      </c>
      <c r="C147">
        <v>103</v>
      </c>
      <c r="D147">
        <f>YEAR(cukier6[[#This Row],[data]])</f>
        <v>2011</v>
      </c>
      <c r="E147" s="3">
        <f>VLOOKUP(D147, cennik__25[#All], 2, 0)</f>
        <v>2.2000000000000002</v>
      </c>
      <c r="F147" s="3">
        <f>cukier6[[#This Row],[cena]]*cukier6[[#This Row],[ilosc sprzedanego cukru kg]]</f>
        <v>226.60000000000002</v>
      </c>
      <c r="G147">
        <f>IF(cukier6[[#This Row],[nip]]=B146, G146+cukier6[[#This Row],[ilosc sprzedanego cukru kg]],cukier6[[#This Row],[ilosc sprzedanego cukru kg]])</f>
        <v>3331</v>
      </c>
      <c r="H147">
        <f>IF(B146=cukier6[[#This Row],[nip]],0, 1)</f>
        <v>0</v>
      </c>
      <c r="I147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47">
        <f>cukier6[[#This Row],[rabaty]]*cukier6[[#This Row],[ilosc sprzedanego cukru kg]]</f>
        <v>10.3</v>
      </c>
    </row>
    <row r="148" spans="1:10" x14ac:dyDescent="0.35">
      <c r="A148" s="1">
        <v>40748</v>
      </c>
      <c r="B148" s="2" t="s">
        <v>21</v>
      </c>
      <c r="C148">
        <v>30</v>
      </c>
      <c r="D148">
        <f>YEAR(cukier6[[#This Row],[data]])</f>
        <v>2011</v>
      </c>
      <c r="E148" s="3">
        <f>VLOOKUP(D148, cennik__25[#All], 2, 0)</f>
        <v>2.2000000000000002</v>
      </c>
      <c r="F148" s="3">
        <f>cukier6[[#This Row],[cena]]*cukier6[[#This Row],[ilosc sprzedanego cukru kg]]</f>
        <v>66</v>
      </c>
      <c r="G148">
        <f>IF(cukier6[[#This Row],[nip]]=B147, G147+cukier6[[#This Row],[ilosc sprzedanego cukru kg]],cukier6[[#This Row],[ilosc sprzedanego cukru kg]])</f>
        <v>3361</v>
      </c>
      <c r="H148">
        <f>IF(B147=cukier6[[#This Row],[nip]],0, 1)</f>
        <v>0</v>
      </c>
      <c r="I148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48">
        <f>cukier6[[#This Row],[rabaty]]*cukier6[[#This Row],[ilosc sprzedanego cukru kg]]</f>
        <v>3</v>
      </c>
    </row>
    <row r="149" spans="1:10" x14ac:dyDescent="0.35">
      <c r="A149" s="1">
        <v>40857</v>
      </c>
      <c r="B149" s="2" t="s">
        <v>21</v>
      </c>
      <c r="C149">
        <v>100</v>
      </c>
      <c r="D149">
        <f>YEAR(cukier6[[#This Row],[data]])</f>
        <v>2011</v>
      </c>
      <c r="E149" s="3">
        <f>VLOOKUP(D149, cennik__25[#All], 2, 0)</f>
        <v>2.2000000000000002</v>
      </c>
      <c r="F149" s="3">
        <f>cukier6[[#This Row],[cena]]*cukier6[[#This Row],[ilosc sprzedanego cukru kg]]</f>
        <v>220.00000000000003</v>
      </c>
      <c r="G149">
        <f>IF(cukier6[[#This Row],[nip]]=B148, G148+cukier6[[#This Row],[ilosc sprzedanego cukru kg]],cukier6[[#This Row],[ilosc sprzedanego cukru kg]])</f>
        <v>3461</v>
      </c>
      <c r="H149">
        <f>IF(B148=cukier6[[#This Row],[nip]],0, 1)</f>
        <v>0</v>
      </c>
      <c r="I149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49">
        <f>cukier6[[#This Row],[rabaty]]*cukier6[[#This Row],[ilosc sprzedanego cukru kg]]</f>
        <v>10</v>
      </c>
    </row>
    <row r="150" spans="1:10" x14ac:dyDescent="0.35">
      <c r="A150" s="1">
        <v>40889</v>
      </c>
      <c r="B150" s="2" t="s">
        <v>21</v>
      </c>
      <c r="C150">
        <v>20</v>
      </c>
      <c r="D150">
        <f>YEAR(cukier6[[#This Row],[data]])</f>
        <v>2011</v>
      </c>
      <c r="E150" s="3">
        <f>VLOOKUP(D150, cennik__25[#All], 2, 0)</f>
        <v>2.2000000000000002</v>
      </c>
      <c r="F150" s="3">
        <f>cukier6[[#This Row],[cena]]*cukier6[[#This Row],[ilosc sprzedanego cukru kg]]</f>
        <v>44</v>
      </c>
      <c r="G150">
        <f>IF(cukier6[[#This Row],[nip]]=B149, G149+cukier6[[#This Row],[ilosc sprzedanego cukru kg]],cukier6[[#This Row],[ilosc sprzedanego cukru kg]])</f>
        <v>3481</v>
      </c>
      <c r="H150">
        <f>IF(B149=cukier6[[#This Row],[nip]],0, 1)</f>
        <v>0</v>
      </c>
      <c r="I150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50">
        <f>cukier6[[#This Row],[rabaty]]*cukier6[[#This Row],[ilosc sprzedanego cukru kg]]</f>
        <v>2</v>
      </c>
    </row>
    <row r="151" spans="1:10" x14ac:dyDescent="0.35">
      <c r="A151" s="1">
        <v>40955</v>
      </c>
      <c r="B151" s="2" t="s">
        <v>21</v>
      </c>
      <c r="C151">
        <v>64</v>
      </c>
      <c r="D151">
        <f>YEAR(cukier6[[#This Row],[data]])</f>
        <v>2012</v>
      </c>
      <c r="E151" s="3">
        <f>VLOOKUP(D151, cennik__25[#All], 2, 0)</f>
        <v>2.25</v>
      </c>
      <c r="F151" s="3">
        <f>cukier6[[#This Row],[cena]]*cukier6[[#This Row],[ilosc sprzedanego cukru kg]]</f>
        <v>144</v>
      </c>
      <c r="G151">
        <f>IF(cukier6[[#This Row],[nip]]=B150, G150+cukier6[[#This Row],[ilosc sprzedanego cukru kg]],cukier6[[#This Row],[ilosc sprzedanego cukru kg]])</f>
        <v>3545</v>
      </c>
      <c r="H151">
        <f>IF(B150=cukier6[[#This Row],[nip]],0, 1)</f>
        <v>0</v>
      </c>
      <c r="I151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51">
        <f>cukier6[[#This Row],[rabaty]]*cukier6[[#This Row],[ilosc sprzedanego cukru kg]]</f>
        <v>6.4</v>
      </c>
    </row>
    <row r="152" spans="1:10" x14ac:dyDescent="0.35">
      <c r="A152" s="1">
        <v>41046</v>
      </c>
      <c r="B152" s="2" t="s">
        <v>21</v>
      </c>
      <c r="C152">
        <v>158</v>
      </c>
      <c r="D152">
        <f>YEAR(cukier6[[#This Row],[data]])</f>
        <v>2012</v>
      </c>
      <c r="E152" s="3">
        <f>VLOOKUP(D152, cennik__25[#All], 2, 0)</f>
        <v>2.25</v>
      </c>
      <c r="F152" s="3">
        <f>cukier6[[#This Row],[cena]]*cukier6[[#This Row],[ilosc sprzedanego cukru kg]]</f>
        <v>355.5</v>
      </c>
      <c r="G152">
        <f>IF(cukier6[[#This Row],[nip]]=B151, G151+cukier6[[#This Row],[ilosc sprzedanego cukru kg]],cukier6[[#This Row],[ilosc sprzedanego cukru kg]])</f>
        <v>3703</v>
      </c>
      <c r="H152">
        <f>IF(B151=cukier6[[#This Row],[nip]],0, 1)</f>
        <v>0</v>
      </c>
      <c r="I152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52">
        <f>cukier6[[#This Row],[rabaty]]*cukier6[[#This Row],[ilosc sprzedanego cukru kg]]</f>
        <v>15.8</v>
      </c>
    </row>
    <row r="153" spans="1:10" x14ac:dyDescent="0.35">
      <c r="A153" s="1">
        <v>41130</v>
      </c>
      <c r="B153" s="2" t="s">
        <v>21</v>
      </c>
      <c r="C153">
        <v>87</v>
      </c>
      <c r="D153">
        <f>YEAR(cukier6[[#This Row],[data]])</f>
        <v>2012</v>
      </c>
      <c r="E153" s="3">
        <f>VLOOKUP(D153, cennik__25[#All], 2, 0)</f>
        <v>2.25</v>
      </c>
      <c r="F153" s="3">
        <f>cukier6[[#This Row],[cena]]*cukier6[[#This Row],[ilosc sprzedanego cukru kg]]</f>
        <v>195.75</v>
      </c>
      <c r="G153">
        <f>IF(cukier6[[#This Row],[nip]]=B152, G152+cukier6[[#This Row],[ilosc sprzedanego cukru kg]],cukier6[[#This Row],[ilosc sprzedanego cukru kg]])</f>
        <v>3790</v>
      </c>
      <c r="H153">
        <f>IF(B152=cukier6[[#This Row],[nip]],0, 1)</f>
        <v>0</v>
      </c>
      <c r="I153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53">
        <f>cukier6[[#This Row],[rabaty]]*cukier6[[#This Row],[ilosc sprzedanego cukru kg]]</f>
        <v>8.7000000000000011</v>
      </c>
    </row>
    <row r="154" spans="1:10" x14ac:dyDescent="0.35">
      <c r="A154" s="1">
        <v>41207</v>
      </c>
      <c r="B154" s="2" t="s">
        <v>21</v>
      </c>
      <c r="C154">
        <v>92</v>
      </c>
      <c r="D154">
        <f>YEAR(cukier6[[#This Row],[data]])</f>
        <v>2012</v>
      </c>
      <c r="E154" s="3">
        <f>VLOOKUP(D154, cennik__25[#All], 2, 0)</f>
        <v>2.25</v>
      </c>
      <c r="F154" s="3">
        <f>cukier6[[#This Row],[cena]]*cukier6[[#This Row],[ilosc sprzedanego cukru kg]]</f>
        <v>207</v>
      </c>
      <c r="G154">
        <f>IF(cukier6[[#This Row],[nip]]=B153, G153+cukier6[[#This Row],[ilosc sprzedanego cukru kg]],cukier6[[#This Row],[ilosc sprzedanego cukru kg]])</f>
        <v>3882</v>
      </c>
      <c r="H154">
        <f>IF(B153=cukier6[[#This Row],[nip]],0, 1)</f>
        <v>0</v>
      </c>
      <c r="I154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54">
        <f>cukier6[[#This Row],[rabaty]]*cukier6[[#This Row],[ilosc sprzedanego cukru kg]]</f>
        <v>9.2000000000000011</v>
      </c>
    </row>
    <row r="155" spans="1:10" x14ac:dyDescent="0.35">
      <c r="A155" s="1">
        <v>41219</v>
      </c>
      <c r="B155" s="2" t="s">
        <v>21</v>
      </c>
      <c r="C155">
        <v>141</v>
      </c>
      <c r="D155">
        <f>YEAR(cukier6[[#This Row],[data]])</f>
        <v>2012</v>
      </c>
      <c r="E155" s="3">
        <f>VLOOKUP(D155, cennik__25[#All], 2, 0)</f>
        <v>2.25</v>
      </c>
      <c r="F155" s="3">
        <f>cukier6[[#This Row],[cena]]*cukier6[[#This Row],[ilosc sprzedanego cukru kg]]</f>
        <v>317.25</v>
      </c>
      <c r="G155">
        <f>IF(cukier6[[#This Row],[nip]]=B154, G154+cukier6[[#This Row],[ilosc sprzedanego cukru kg]],cukier6[[#This Row],[ilosc sprzedanego cukru kg]])</f>
        <v>4023</v>
      </c>
      <c r="H155">
        <f>IF(B154=cukier6[[#This Row],[nip]],0, 1)</f>
        <v>0</v>
      </c>
      <c r="I155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55">
        <f>cukier6[[#This Row],[rabaty]]*cukier6[[#This Row],[ilosc sprzedanego cukru kg]]</f>
        <v>14.100000000000001</v>
      </c>
    </row>
    <row r="156" spans="1:10" x14ac:dyDescent="0.35">
      <c r="A156" s="1">
        <v>41403</v>
      </c>
      <c r="B156" s="2" t="s">
        <v>21</v>
      </c>
      <c r="C156">
        <v>92</v>
      </c>
      <c r="D156">
        <f>YEAR(cukier6[[#This Row],[data]])</f>
        <v>2013</v>
      </c>
      <c r="E156" s="3">
        <f>VLOOKUP(D156, cennik__25[#All], 2, 0)</f>
        <v>2.2200000000000002</v>
      </c>
      <c r="F156" s="3">
        <f>cukier6[[#This Row],[cena]]*cukier6[[#This Row],[ilosc sprzedanego cukru kg]]</f>
        <v>204.24</v>
      </c>
      <c r="G156">
        <f>IF(cukier6[[#This Row],[nip]]=B155, G155+cukier6[[#This Row],[ilosc sprzedanego cukru kg]],cukier6[[#This Row],[ilosc sprzedanego cukru kg]])</f>
        <v>4115</v>
      </c>
      <c r="H156">
        <f>IF(B155=cukier6[[#This Row],[nip]],0, 1)</f>
        <v>0</v>
      </c>
      <c r="I156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56">
        <f>cukier6[[#This Row],[rabaty]]*cukier6[[#This Row],[ilosc sprzedanego cukru kg]]</f>
        <v>9.2000000000000011</v>
      </c>
    </row>
    <row r="157" spans="1:10" x14ac:dyDescent="0.35">
      <c r="A157" s="1">
        <v>41478</v>
      </c>
      <c r="B157" s="2" t="s">
        <v>21</v>
      </c>
      <c r="C157">
        <v>174</v>
      </c>
      <c r="D157">
        <f>YEAR(cukier6[[#This Row],[data]])</f>
        <v>2013</v>
      </c>
      <c r="E157" s="3">
        <f>VLOOKUP(D157, cennik__25[#All], 2, 0)</f>
        <v>2.2200000000000002</v>
      </c>
      <c r="F157" s="3">
        <f>cukier6[[#This Row],[cena]]*cukier6[[#This Row],[ilosc sprzedanego cukru kg]]</f>
        <v>386.28000000000003</v>
      </c>
      <c r="G157">
        <f>IF(cukier6[[#This Row],[nip]]=B156, G156+cukier6[[#This Row],[ilosc sprzedanego cukru kg]],cukier6[[#This Row],[ilosc sprzedanego cukru kg]])</f>
        <v>4289</v>
      </c>
      <c r="H157">
        <f>IF(B156=cukier6[[#This Row],[nip]],0, 1)</f>
        <v>0</v>
      </c>
      <c r="I157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57">
        <f>cukier6[[#This Row],[rabaty]]*cukier6[[#This Row],[ilosc sprzedanego cukru kg]]</f>
        <v>17.400000000000002</v>
      </c>
    </row>
    <row r="158" spans="1:10" x14ac:dyDescent="0.35">
      <c r="A158" s="1">
        <v>41568</v>
      </c>
      <c r="B158" s="2" t="s">
        <v>21</v>
      </c>
      <c r="C158">
        <v>156</v>
      </c>
      <c r="D158">
        <f>YEAR(cukier6[[#This Row],[data]])</f>
        <v>2013</v>
      </c>
      <c r="E158" s="3">
        <f>VLOOKUP(D158, cennik__25[#All], 2, 0)</f>
        <v>2.2200000000000002</v>
      </c>
      <c r="F158" s="3">
        <f>cukier6[[#This Row],[cena]]*cukier6[[#This Row],[ilosc sprzedanego cukru kg]]</f>
        <v>346.32000000000005</v>
      </c>
      <c r="G158">
        <f>IF(cukier6[[#This Row],[nip]]=B157, G157+cukier6[[#This Row],[ilosc sprzedanego cukru kg]],cukier6[[#This Row],[ilosc sprzedanego cukru kg]])</f>
        <v>4445</v>
      </c>
      <c r="H158">
        <f>IF(B157=cukier6[[#This Row],[nip]],0, 1)</f>
        <v>0</v>
      </c>
      <c r="I158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58">
        <f>cukier6[[#This Row],[rabaty]]*cukier6[[#This Row],[ilosc sprzedanego cukru kg]]</f>
        <v>15.600000000000001</v>
      </c>
    </row>
    <row r="159" spans="1:10" x14ac:dyDescent="0.35">
      <c r="A159" s="1">
        <v>41755</v>
      </c>
      <c r="B159" s="2" t="s">
        <v>21</v>
      </c>
      <c r="C159">
        <v>148</v>
      </c>
      <c r="D159">
        <f>YEAR(cukier6[[#This Row],[data]])</f>
        <v>2014</v>
      </c>
      <c r="E159" s="3">
        <f>VLOOKUP(D159, cennik__25[#All], 2, 0)</f>
        <v>2.23</v>
      </c>
      <c r="F159" s="3">
        <f>cukier6[[#This Row],[cena]]*cukier6[[#This Row],[ilosc sprzedanego cukru kg]]</f>
        <v>330.04</v>
      </c>
      <c r="G159">
        <f>IF(cukier6[[#This Row],[nip]]=B158, G158+cukier6[[#This Row],[ilosc sprzedanego cukru kg]],cukier6[[#This Row],[ilosc sprzedanego cukru kg]])</f>
        <v>4593</v>
      </c>
      <c r="H159">
        <f>IF(B158=cukier6[[#This Row],[nip]],0, 1)</f>
        <v>0</v>
      </c>
      <c r="I159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59">
        <f>cukier6[[#This Row],[rabaty]]*cukier6[[#This Row],[ilosc sprzedanego cukru kg]]</f>
        <v>14.8</v>
      </c>
    </row>
    <row r="160" spans="1:10" x14ac:dyDescent="0.35">
      <c r="A160" s="1">
        <v>41895</v>
      </c>
      <c r="B160" s="2" t="s">
        <v>21</v>
      </c>
      <c r="C160">
        <v>25</v>
      </c>
      <c r="D160">
        <f>YEAR(cukier6[[#This Row],[data]])</f>
        <v>2014</v>
      </c>
      <c r="E160" s="3">
        <f>VLOOKUP(D160, cennik__25[#All], 2, 0)</f>
        <v>2.23</v>
      </c>
      <c r="F160" s="3">
        <f>cukier6[[#This Row],[cena]]*cukier6[[#This Row],[ilosc sprzedanego cukru kg]]</f>
        <v>55.75</v>
      </c>
      <c r="G160">
        <f>IF(cukier6[[#This Row],[nip]]=B159, G159+cukier6[[#This Row],[ilosc sprzedanego cukru kg]],cukier6[[#This Row],[ilosc sprzedanego cukru kg]])</f>
        <v>4618</v>
      </c>
      <c r="H160">
        <f>IF(B159=cukier6[[#This Row],[nip]],0, 1)</f>
        <v>0</v>
      </c>
      <c r="I160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60">
        <f>cukier6[[#This Row],[rabaty]]*cukier6[[#This Row],[ilosc sprzedanego cukru kg]]</f>
        <v>2.5</v>
      </c>
    </row>
    <row r="161" spans="1:10" x14ac:dyDescent="0.35">
      <c r="A161" s="1">
        <v>42001</v>
      </c>
      <c r="B161" s="2" t="s">
        <v>21</v>
      </c>
      <c r="C161">
        <v>166</v>
      </c>
      <c r="D161">
        <f>YEAR(cukier6[[#This Row],[data]])</f>
        <v>2014</v>
      </c>
      <c r="E161" s="3">
        <f>VLOOKUP(D161, cennik__25[#All], 2, 0)</f>
        <v>2.23</v>
      </c>
      <c r="F161" s="3">
        <f>cukier6[[#This Row],[cena]]*cukier6[[#This Row],[ilosc sprzedanego cukru kg]]</f>
        <v>370.18</v>
      </c>
      <c r="G161">
        <f>IF(cukier6[[#This Row],[nip]]=B160, G160+cukier6[[#This Row],[ilosc sprzedanego cukru kg]],cukier6[[#This Row],[ilosc sprzedanego cukru kg]])</f>
        <v>4784</v>
      </c>
      <c r="H161">
        <f>IF(B160=cukier6[[#This Row],[nip]],0, 1)</f>
        <v>0</v>
      </c>
      <c r="I161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61">
        <f>cukier6[[#This Row],[rabaty]]*cukier6[[#This Row],[ilosc sprzedanego cukru kg]]</f>
        <v>16.600000000000001</v>
      </c>
    </row>
    <row r="162" spans="1:10" x14ac:dyDescent="0.35">
      <c r="A162" s="1">
        <v>38982</v>
      </c>
      <c r="B162" s="2" t="s">
        <v>128</v>
      </c>
      <c r="C162">
        <v>17</v>
      </c>
      <c r="D162">
        <f>YEAR(cukier6[[#This Row],[data]])</f>
        <v>2006</v>
      </c>
      <c r="E162" s="3">
        <f>VLOOKUP(D162, cennik__25[#All], 2, 0)</f>
        <v>2.0499999999999998</v>
      </c>
      <c r="F162" s="3">
        <f>cukier6[[#This Row],[cena]]*cukier6[[#This Row],[ilosc sprzedanego cukru kg]]</f>
        <v>34.849999999999994</v>
      </c>
      <c r="G162">
        <f>IF(cukier6[[#This Row],[nip]]=B161, G161+cukier6[[#This Row],[ilosc sprzedanego cukru kg]],cukier6[[#This Row],[ilosc sprzedanego cukru kg]])</f>
        <v>17</v>
      </c>
      <c r="H162">
        <f>IF(B161=cukier6[[#This Row],[nip]],0, 1)</f>
        <v>1</v>
      </c>
      <c r="I162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162">
        <f>cukier6[[#This Row],[rabaty]]*cukier6[[#This Row],[ilosc sprzedanego cukru kg]]</f>
        <v>0</v>
      </c>
    </row>
    <row r="163" spans="1:10" x14ac:dyDescent="0.35">
      <c r="A163" s="1">
        <v>39776</v>
      </c>
      <c r="B163" s="2" t="s">
        <v>128</v>
      </c>
      <c r="C163">
        <v>13</v>
      </c>
      <c r="D163">
        <f>YEAR(cukier6[[#This Row],[data]])</f>
        <v>2008</v>
      </c>
      <c r="E163" s="3">
        <f>VLOOKUP(D163, cennik__25[#All], 2, 0)</f>
        <v>2.15</v>
      </c>
      <c r="F163" s="3">
        <f>cukier6[[#This Row],[cena]]*cukier6[[#This Row],[ilosc sprzedanego cukru kg]]</f>
        <v>27.95</v>
      </c>
      <c r="G163">
        <f>IF(cukier6[[#This Row],[nip]]=B162, G162+cukier6[[#This Row],[ilosc sprzedanego cukru kg]],cukier6[[#This Row],[ilosc sprzedanego cukru kg]])</f>
        <v>30</v>
      </c>
      <c r="H163">
        <f>IF(B162=cukier6[[#This Row],[nip]],0, 1)</f>
        <v>0</v>
      </c>
      <c r="I163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163">
        <f>cukier6[[#This Row],[rabaty]]*cukier6[[#This Row],[ilosc sprzedanego cukru kg]]</f>
        <v>0</v>
      </c>
    </row>
    <row r="164" spans="1:10" x14ac:dyDescent="0.35">
      <c r="A164" s="1">
        <v>39971</v>
      </c>
      <c r="B164" s="2" t="s">
        <v>128</v>
      </c>
      <c r="C164">
        <v>15</v>
      </c>
      <c r="D164">
        <f>YEAR(cukier6[[#This Row],[data]])</f>
        <v>2009</v>
      </c>
      <c r="E164" s="3">
        <f>VLOOKUP(D164, cennik__25[#All], 2, 0)</f>
        <v>2.13</v>
      </c>
      <c r="F164" s="3">
        <f>cukier6[[#This Row],[cena]]*cukier6[[#This Row],[ilosc sprzedanego cukru kg]]</f>
        <v>31.95</v>
      </c>
      <c r="G164">
        <f>IF(cukier6[[#This Row],[nip]]=B163, G163+cukier6[[#This Row],[ilosc sprzedanego cukru kg]],cukier6[[#This Row],[ilosc sprzedanego cukru kg]])</f>
        <v>45</v>
      </c>
      <c r="H164">
        <f>IF(B163=cukier6[[#This Row],[nip]],0, 1)</f>
        <v>0</v>
      </c>
      <c r="I164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164">
        <f>cukier6[[#This Row],[rabaty]]*cukier6[[#This Row],[ilosc sprzedanego cukru kg]]</f>
        <v>0</v>
      </c>
    </row>
    <row r="165" spans="1:10" x14ac:dyDescent="0.35">
      <c r="A165" s="1">
        <v>41036</v>
      </c>
      <c r="B165" s="2" t="s">
        <v>128</v>
      </c>
      <c r="C165">
        <v>5</v>
      </c>
      <c r="D165">
        <f>YEAR(cukier6[[#This Row],[data]])</f>
        <v>2012</v>
      </c>
      <c r="E165" s="3">
        <f>VLOOKUP(D165, cennik__25[#All], 2, 0)</f>
        <v>2.25</v>
      </c>
      <c r="F165" s="3">
        <f>cukier6[[#This Row],[cena]]*cukier6[[#This Row],[ilosc sprzedanego cukru kg]]</f>
        <v>11.25</v>
      </c>
      <c r="G165">
        <f>IF(cukier6[[#This Row],[nip]]=B164, G164+cukier6[[#This Row],[ilosc sprzedanego cukru kg]],cukier6[[#This Row],[ilosc sprzedanego cukru kg]])</f>
        <v>50</v>
      </c>
      <c r="H165">
        <f>IF(B164=cukier6[[#This Row],[nip]],0, 1)</f>
        <v>0</v>
      </c>
      <c r="I165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165">
        <f>cukier6[[#This Row],[rabaty]]*cukier6[[#This Row],[ilosc sprzedanego cukru kg]]</f>
        <v>0</v>
      </c>
    </row>
    <row r="166" spans="1:10" x14ac:dyDescent="0.35">
      <c r="A166" s="1">
        <v>38493</v>
      </c>
      <c r="B166" s="2" t="s">
        <v>48</v>
      </c>
      <c r="C166">
        <v>16</v>
      </c>
      <c r="D166">
        <f>YEAR(cukier6[[#This Row],[data]])</f>
        <v>2005</v>
      </c>
      <c r="E166" s="3">
        <f>VLOOKUP(D166, cennik__25[#All], 2, 0)</f>
        <v>2</v>
      </c>
      <c r="F166" s="3">
        <f>cukier6[[#This Row],[cena]]*cukier6[[#This Row],[ilosc sprzedanego cukru kg]]</f>
        <v>32</v>
      </c>
      <c r="G166">
        <f>IF(cukier6[[#This Row],[nip]]=B165, G165+cukier6[[#This Row],[ilosc sprzedanego cukru kg]],cukier6[[#This Row],[ilosc sprzedanego cukru kg]])</f>
        <v>16</v>
      </c>
      <c r="H166">
        <f>IF(B165=cukier6[[#This Row],[nip]],0, 1)</f>
        <v>1</v>
      </c>
      <c r="I166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166">
        <f>cukier6[[#This Row],[rabaty]]*cukier6[[#This Row],[ilosc sprzedanego cukru kg]]</f>
        <v>0</v>
      </c>
    </row>
    <row r="167" spans="1:10" x14ac:dyDescent="0.35">
      <c r="A167" s="1">
        <v>39639</v>
      </c>
      <c r="B167" s="2" t="s">
        <v>48</v>
      </c>
      <c r="C167">
        <v>6</v>
      </c>
      <c r="D167">
        <f>YEAR(cukier6[[#This Row],[data]])</f>
        <v>2008</v>
      </c>
      <c r="E167" s="3">
        <f>VLOOKUP(D167, cennik__25[#All], 2, 0)</f>
        <v>2.15</v>
      </c>
      <c r="F167" s="3">
        <f>cukier6[[#This Row],[cena]]*cukier6[[#This Row],[ilosc sprzedanego cukru kg]]</f>
        <v>12.899999999999999</v>
      </c>
      <c r="G167">
        <f>IF(cukier6[[#This Row],[nip]]=B166, G166+cukier6[[#This Row],[ilosc sprzedanego cukru kg]],cukier6[[#This Row],[ilosc sprzedanego cukru kg]])</f>
        <v>22</v>
      </c>
      <c r="H167">
        <f>IF(B166=cukier6[[#This Row],[nip]],0, 1)</f>
        <v>0</v>
      </c>
      <c r="I167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167">
        <f>cukier6[[#This Row],[rabaty]]*cukier6[[#This Row],[ilosc sprzedanego cukru kg]]</f>
        <v>0</v>
      </c>
    </row>
    <row r="168" spans="1:10" x14ac:dyDescent="0.35">
      <c r="A168" s="1">
        <v>40656</v>
      </c>
      <c r="B168" s="2" t="s">
        <v>224</v>
      </c>
      <c r="C168">
        <v>12</v>
      </c>
      <c r="D168">
        <f>YEAR(cukier6[[#This Row],[data]])</f>
        <v>2011</v>
      </c>
      <c r="E168" s="3">
        <f>VLOOKUP(D168, cennik__25[#All], 2, 0)</f>
        <v>2.2000000000000002</v>
      </c>
      <c r="F168" s="3">
        <f>cukier6[[#This Row],[cena]]*cukier6[[#This Row],[ilosc sprzedanego cukru kg]]</f>
        <v>26.400000000000002</v>
      </c>
      <c r="G168">
        <f>IF(cukier6[[#This Row],[nip]]=B167, G167+cukier6[[#This Row],[ilosc sprzedanego cukru kg]],cukier6[[#This Row],[ilosc sprzedanego cukru kg]])</f>
        <v>12</v>
      </c>
      <c r="H168">
        <f>IF(B167=cukier6[[#This Row],[nip]],0, 1)</f>
        <v>1</v>
      </c>
      <c r="I168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168">
        <f>cukier6[[#This Row],[rabaty]]*cukier6[[#This Row],[ilosc sprzedanego cukru kg]]</f>
        <v>0</v>
      </c>
    </row>
    <row r="169" spans="1:10" x14ac:dyDescent="0.35">
      <c r="A169" s="1">
        <v>40979</v>
      </c>
      <c r="B169" s="2" t="s">
        <v>224</v>
      </c>
      <c r="C169">
        <v>8</v>
      </c>
      <c r="D169">
        <f>YEAR(cukier6[[#This Row],[data]])</f>
        <v>2012</v>
      </c>
      <c r="E169" s="3">
        <f>VLOOKUP(D169, cennik__25[#All], 2, 0)</f>
        <v>2.25</v>
      </c>
      <c r="F169" s="3">
        <f>cukier6[[#This Row],[cena]]*cukier6[[#This Row],[ilosc sprzedanego cukru kg]]</f>
        <v>18</v>
      </c>
      <c r="G169">
        <f>IF(cukier6[[#This Row],[nip]]=B168, G168+cukier6[[#This Row],[ilosc sprzedanego cukru kg]],cukier6[[#This Row],[ilosc sprzedanego cukru kg]])</f>
        <v>20</v>
      </c>
      <c r="H169">
        <f>IF(B168=cukier6[[#This Row],[nip]],0, 1)</f>
        <v>0</v>
      </c>
      <c r="I169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169">
        <f>cukier6[[#This Row],[rabaty]]*cukier6[[#This Row],[ilosc sprzedanego cukru kg]]</f>
        <v>0</v>
      </c>
    </row>
    <row r="170" spans="1:10" x14ac:dyDescent="0.35">
      <c r="A170" s="1">
        <v>41486</v>
      </c>
      <c r="B170" s="2" t="s">
        <v>224</v>
      </c>
      <c r="C170">
        <v>15</v>
      </c>
      <c r="D170">
        <f>YEAR(cukier6[[#This Row],[data]])</f>
        <v>2013</v>
      </c>
      <c r="E170" s="3">
        <f>VLOOKUP(D170, cennik__25[#All], 2, 0)</f>
        <v>2.2200000000000002</v>
      </c>
      <c r="F170" s="3">
        <f>cukier6[[#This Row],[cena]]*cukier6[[#This Row],[ilosc sprzedanego cukru kg]]</f>
        <v>33.300000000000004</v>
      </c>
      <c r="G170">
        <f>IF(cukier6[[#This Row],[nip]]=B169, G169+cukier6[[#This Row],[ilosc sprzedanego cukru kg]],cukier6[[#This Row],[ilosc sprzedanego cukru kg]])</f>
        <v>35</v>
      </c>
      <c r="H170">
        <f>IF(B169=cukier6[[#This Row],[nip]],0, 1)</f>
        <v>0</v>
      </c>
      <c r="I170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170">
        <f>cukier6[[#This Row],[rabaty]]*cukier6[[#This Row],[ilosc sprzedanego cukru kg]]</f>
        <v>0</v>
      </c>
    </row>
    <row r="171" spans="1:10" x14ac:dyDescent="0.35">
      <c r="A171" s="1">
        <v>41638</v>
      </c>
      <c r="B171" s="2" t="s">
        <v>224</v>
      </c>
      <c r="C171">
        <v>12</v>
      </c>
      <c r="D171">
        <f>YEAR(cukier6[[#This Row],[data]])</f>
        <v>2013</v>
      </c>
      <c r="E171" s="3">
        <f>VLOOKUP(D171, cennik__25[#All], 2, 0)</f>
        <v>2.2200000000000002</v>
      </c>
      <c r="F171" s="3">
        <f>cukier6[[#This Row],[cena]]*cukier6[[#This Row],[ilosc sprzedanego cukru kg]]</f>
        <v>26.64</v>
      </c>
      <c r="G171">
        <f>IF(cukier6[[#This Row],[nip]]=B170, G170+cukier6[[#This Row],[ilosc sprzedanego cukru kg]],cukier6[[#This Row],[ilosc sprzedanego cukru kg]])</f>
        <v>47</v>
      </c>
      <c r="H171">
        <f>IF(B170=cukier6[[#This Row],[nip]],0, 1)</f>
        <v>0</v>
      </c>
      <c r="I171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171">
        <f>cukier6[[#This Row],[rabaty]]*cukier6[[#This Row],[ilosc sprzedanego cukru kg]]</f>
        <v>0</v>
      </c>
    </row>
    <row r="172" spans="1:10" x14ac:dyDescent="0.35">
      <c r="A172" s="1">
        <v>41663</v>
      </c>
      <c r="B172" s="2" t="s">
        <v>224</v>
      </c>
      <c r="C172">
        <v>1</v>
      </c>
      <c r="D172">
        <f>YEAR(cukier6[[#This Row],[data]])</f>
        <v>2014</v>
      </c>
      <c r="E172" s="3">
        <f>VLOOKUP(D172, cennik__25[#All], 2, 0)</f>
        <v>2.23</v>
      </c>
      <c r="F172" s="3">
        <f>cukier6[[#This Row],[cena]]*cukier6[[#This Row],[ilosc sprzedanego cukru kg]]</f>
        <v>2.23</v>
      </c>
      <c r="G172">
        <f>IF(cukier6[[#This Row],[nip]]=B171, G171+cukier6[[#This Row],[ilosc sprzedanego cukru kg]],cukier6[[#This Row],[ilosc sprzedanego cukru kg]])</f>
        <v>48</v>
      </c>
      <c r="H172">
        <f>IF(B171=cukier6[[#This Row],[nip]],0, 1)</f>
        <v>0</v>
      </c>
      <c r="I172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172">
        <f>cukier6[[#This Row],[rabaty]]*cukier6[[#This Row],[ilosc sprzedanego cukru kg]]</f>
        <v>0</v>
      </c>
    </row>
    <row r="173" spans="1:10" x14ac:dyDescent="0.35">
      <c r="A173" s="1">
        <v>39670</v>
      </c>
      <c r="B173" s="2" t="s">
        <v>174</v>
      </c>
      <c r="C173">
        <v>16</v>
      </c>
      <c r="D173">
        <f>YEAR(cukier6[[#This Row],[data]])</f>
        <v>2008</v>
      </c>
      <c r="E173" s="3">
        <f>VLOOKUP(D173, cennik__25[#All], 2, 0)</f>
        <v>2.15</v>
      </c>
      <c r="F173" s="3">
        <f>cukier6[[#This Row],[cena]]*cukier6[[#This Row],[ilosc sprzedanego cukru kg]]</f>
        <v>34.4</v>
      </c>
      <c r="G173">
        <f>IF(cukier6[[#This Row],[nip]]=B172, G172+cukier6[[#This Row],[ilosc sprzedanego cukru kg]],cukier6[[#This Row],[ilosc sprzedanego cukru kg]])</f>
        <v>16</v>
      </c>
      <c r="H173">
        <f>IF(B172=cukier6[[#This Row],[nip]],0, 1)</f>
        <v>1</v>
      </c>
      <c r="I173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173">
        <f>cukier6[[#This Row],[rabaty]]*cukier6[[#This Row],[ilosc sprzedanego cukru kg]]</f>
        <v>0</v>
      </c>
    </row>
    <row r="174" spans="1:10" x14ac:dyDescent="0.35">
      <c r="A174" s="1">
        <v>39853</v>
      </c>
      <c r="B174" s="2" t="s">
        <v>174</v>
      </c>
      <c r="C174">
        <v>9</v>
      </c>
      <c r="D174">
        <f>YEAR(cukier6[[#This Row],[data]])</f>
        <v>2009</v>
      </c>
      <c r="E174" s="3">
        <f>VLOOKUP(D174, cennik__25[#All], 2, 0)</f>
        <v>2.13</v>
      </c>
      <c r="F174" s="3">
        <f>cukier6[[#This Row],[cena]]*cukier6[[#This Row],[ilosc sprzedanego cukru kg]]</f>
        <v>19.169999999999998</v>
      </c>
      <c r="G174">
        <f>IF(cukier6[[#This Row],[nip]]=B173, G173+cukier6[[#This Row],[ilosc sprzedanego cukru kg]],cukier6[[#This Row],[ilosc sprzedanego cukru kg]])</f>
        <v>25</v>
      </c>
      <c r="H174">
        <f>IF(B173=cukier6[[#This Row],[nip]],0, 1)</f>
        <v>0</v>
      </c>
      <c r="I174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174">
        <f>cukier6[[#This Row],[rabaty]]*cukier6[[#This Row],[ilosc sprzedanego cukru kg]]</f>
        <v>0</v>
      </c>
    </row>
    <row r="175" spans="1:10" x14ac:dyDescent="0.35">
      <c r="A175" s="1">
        <v>40395</v>
      </c>
      <c r="B175" s="2" t="s">
        <v>174</v>
      </c>
      <c r="C175">
        <v>9</v>
      </c>
      <c r="D175">
        <f>YEAR(cukier6[[#This Row],[data]])</f>
        <v>2010</v>
      </c>
      <c r="E175" s="3">
        <f>VLOOKUP(D175, cennik__25[#All], 2, 0)</f>
        <v>2.1</v>
      </c>
      <c r="F175" s="3">
        <f>cukier6[[#This Row],[cena]]*cukier6[[#This Row],[ilosc sprzedanego cukru kg]]</f>
        <v>18.900000000000002</v>
      </c>
      <c r="G175">
        <f>IF(cukier6[[#This Row],[nip]]=B174, G174+cukier6[[#This Row],[ilosc sprzedanego cukru kg]],cukier6[[#This Row],[ilosc sprzedanego cukru kg]])</f>
        <v>34</v>
      </c>
      <c r="H175">
        <f>IF(B174=cukier6[[#This Row],[nip]],0, 1)</f>
        <v>0</v>
      </c>
      <c r="I175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175">
        <f>cukier6[[#This Row],[rabaty]]*cukier6[[#This Row],[ilosc sprzedanego cukru kg]]</f>
        <v>0</v>
      </c>
    </row>
    <row r="176" spans="1:10" x14ac:dyDescent="0.35">
      <c r="A176" s="1">
        <v>40496</v>
      </c>
      <c r="B176" s="2" t="s">
        <v>174</v>
      </c>
      <c r="C176">
        <v>2</v>
      </c>
      <c r="D176">
        <f>YEAR(cukier6[[#This Row],[data]])</f>
        <v>2010</v>
      </c>
      <c r="E176" s="3">
        <f>VLOOKUP(D176, cennik__25[#All], 2, 0)</f>
        <v>2.1</v>
      </c>
      <c r="F176" s="3">
        <f>cukier6[[#This Row],[cena]]*cukier6[[#This Row],[ilosc sprzedanego cukru kg]]</f>
        <v>4.2</v>
      </c>
      <c r="G176">
        <f>IF(cukier6[[#This Row],[nip]]=B175, G175+cukier6[[#This Row],[ilosc sprzedanego cukru kg]],cukier6[[#This Row],[ilosc sprzedanego cukru kg]])</f>
        <v>36</v>
      </c>
      <c r="H176">
        <f>IF(B175=cukier6[[#This Row],[nip]],0, 1)</f>
        <v>0</v>
      </c>
      <c r="I176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176">
        <f>cukier6[[#This Row],[rabaty]]*cukier6[[#This Row],[ilosc sprzedanego cukru kg]]</f>
        <v>0</v>
      </c>
    </row>
    <row r="177" spans="1:10" x14ac:dyDescent="0.35">
      <c r="A177" s="1">
        <v>41156</v>
      </c>
      <c r="B177" s="2" t="s">
        <v>174</v>
      </c>
      <c r="C177">
        <v>8</v>
      </c>
      <c r="D177">
        <f>YEAR(cukier6[[#This Row],[data]])</f>
        <v>2012</v>
      </c>
      <c r="E177" s="3">
        <f>VLOOKUP(D177, cennik__25[#All], 2, 0)</f>
        <v>2.25</v>
      </c>
      <c r="F177" s="3">
        <f>cukier6[[#This Row],[cena]]*cukier6[[#This Row],[ilosc sprzedanego cukru kg]]</f>
        <v>18</v>
      </c>
      <c r="G177">
        <f>IF(cukier6[[#This Row],[nip]]=B176, G176+cukier6[[#This Row],[ilosc sprzedanego cukru kg]],cukier6[[#This Row],[ilosc sprzedanego cukru kg]])</f>
        <v>44</v>
      </c>
      <c r="H177">
        <f>IF(B176=cukier6[[#This Row],[nip]],0, 1)</f>
        <v>0</v>
      </c>
      <c r="I177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177">
        <f>cukier6[[#This Row],[rabaty]]*cukier6[[#This Row],[ilosc sprzedanego cukru kg]]</f>
        <v>0</v>
      </c>
    </row>
    <row r="178" spans="1:10" x14ac:dyDescent="0.35">
      <c r="A178" s="1">
        <v>40598</v>
      </c>
      <c r="B178" s="2" t="s">
        <v>220</v>
      </c>
      <c r="C178">
        <v>7</v>
      </c>
      <c r="D178">
        <f>YEAR(cukier6[[#This Row],[data]])</f>
        <v>2011</v>
      </c>
      <c r="E178" s="3">
        <f>VLOOKUP(D178, cennik__25[#All], 2, 0)</f>
        <v>2.2000000000000002</v>
      </c>
      <c r="F178" s="3">
        <f>cukier6[[#This Row],[cena]]*cukier6[[#This Row],[ilosc sprzedanego cukru kg]]</f>
        <v>15.400000000000002</v>
      </c>
      <c r="G178">
        <f>IF(cukier6[[#This Row],[nip]]=B177, G177+cukier6[[#This Row],[ilosc sprzedanego cukru kg]],cukier6[[#This Row],[ilosc sprzedanego cukru kg]])</f>
        <v>7</v>
      </c>
      <c r="H178">
        <f>IF(B177=cukier6[[#This Row],[nip]],0, 1)</f>
        <v>1</v>
      </c>
      <c r="I178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178">
        <f>cukier6[[#This Row],[rabaty]]*cukier6[[#This Row],[ilosc sprzedanego cukru kg]]</f>
        <v>0</v>
      </c>
    </row>
    <row r="179" spans="1:10" x14ac:dyDescent="0.35">
      <c r="A179" s="1">
        <v>39526</v>
      </c>
      <c r="B179" s="2" t="s">
        <v>167</v>
      </c>
      <c r="C179">
        <v>2</v>
      </c>
      <c r="D179">
        <f>YEAR(cukier6[[#This Row],[data]])</f>
        <v>2008</v>
      </c>
      <c r="E179" s="3">
        <f>VLOOKUP(D179, cennik__25[#All], 2, 0)</f>
        <v>2.15</v>
      </c>
      <c r="F179" s="3">
        <f>cukier6[[#This Row],[cena]]*cukier6[[#This Row],[ilosc sprzedanego cukru kg]]</f>
        <v>4.3</v>
      </c>
      <c r="G179">
        <f>IF(cukier6[[#This Row],[nip]]=B178, G178+cukier6[[#This Row],[ilosc sprzedanego cukru kg]],cukier6[[#This Row],[ilosc sprzedanego cukru kg]])</f>
        <v>2</v>
      </c>
      <c r="H179">
        <f>IF(B178=cukier6[[#This Row],[nip]],0, 1)</f>
        <v>1</v>
      </c>
      <c r="I179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179">
        <f>cukier6[[#This Row],[rabaty]]*cukier6[[#This Row],[ilosc sprzedanego cukru kg]]</f>
        <v>0</v>
      </c>
    </row>
    <row r="180" spans="1:10" x14ac:dyDescent="0.35">
      <c r="A180" s="1">
        <v>41235</v>
      </c>
      <c r="B180" s="2" t="s">
        <v>167</v>
      </c>
      <c r="C180">
        <v>10</v>
      </c>
      <c r="D180">
        <f>YEAR(cukier6[[#This Row],[data]])</f>
        <v>2012</v>
      </c>
      <c r="E180" s="3">
        <f>VLOOKUP(D180, cennik__25[#All], 2, 0)</f>
        <v>2.25</v>
      </c>
      <c r="F180" s="3">
        <f>cukier6[[#This Row],[cena]]*cukier6[[#This Row],[ilosc sprzedanego cukru kg]]</f>
        <v>22.5</v>
      </c>
      <c r="G180">
        <f>IF(cukier6[[#This Row],[nip]]=B179, G179+cukier6[[#This Row],[ilosc sprzedanego cukru kg]],cukier6[[#This Row],[ilosc sprzedanego cukru kg]])</f>
        <v>12</v>
      </c>
      <c r="H180">
        <f>IF(B179=cukier6[[#This Row],[nip]],0, 1)</f>
        <v>0</v>
      </c>
      <c r="I180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180">
        <f>cukier6[[#This Row],[rabaty]]*cukier6[[#This Row],[ilosc sprzedanego cukru kg]]</f>
        <v>0</v>
      </c>
    </row>
    <row r="181" spans="1:10" x14ac:dyDescent="0.35">
      <c r="A181" s="1">
        <v>38965</v>
      </c>
      <c r="B181" s="2" t="s">
        <v>125</v>
      </c>
      <c r="C181">
        <v>190</v>
      </c>
      <c r="D181">
        <f>YEAR(cukier6[[#This Row],[data]])</f>
        <v>2006</v>
      </c>
      <c r="E181" s="3">
        <f>VLOOKUP(D181, cennik__25[#All], 2, 0)</f>
        <v>2.0499999999999998</v>
      </c>
      <c r="F181" s="3">
        <f>cukier6[[#This Row],[cena]]*cukier6[[#This Row],[ilosc sprzedanego cukru kg]]</f>
        <v>389.49999999999994</v>
      </c>
      <c r="G181">
        <f>IF(cukier6[[#This Row],[nip]]=B180, G180+cukier6[[#This Row],[ilosc sprzedanego cukru kg]],cukier6[[#This Row],[ilosc sprzedanego cukru kg]])</f>
        <v>190</v>
      </c>
      <c r="H181">
        <f>IF(B180=cukier6[[#This Row],[nip]],0, 1)</f>
        <v>1</v>
      </c>
      <c r="I181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0.05</v>
      </c>
      <c r="J181">
        <f>cukier6[[#This Row],[rabaty]]*cukier6[[#This Row],[ilosc sprzedanego cukru kg]]</f>
        <v>9.5</v>
      </c>
    </row>
    <row r="182" spans="1:10" x14ac:dyDescent="0.35">
      <c r="A182" s="1">
        <v>39001</v>
      </c>
      <c r="B182" s="2" t="s">
        <v>125</v>
      </c>
      <c r="C182">
        <v>42</v>
      </c>
      <c r="D182">
        <f>YEAR(cukier6[[#This Row],[data]])</f>
        <v>2006</v>
      </c>
      <c r="E182" s="3">
        <f>VLOOKUP(D182, cennik__25[#All], 2, 0)</f>
        <v>2.0499999999999998</v>
      </c>
      <c r="F182" s="3">
        <f>cukier6[[#This Row],[cena]]*cukier6[[#This Row],[ilosc sprzedanego cukru kg]]</f>
        <v>86.1</v>
      </c>
      <c r="G182">
        <f>IF(cukier6[[#This Row],[nip]]=B181, G181+cukier6[[#This Row],[ilosc sprzedanego cukru kg]],cukier6[[#This Row],[ilosc sprzedanego cukru kg]])</f>
        <v>232</v>
      </c>
      <c r="H182">
        <f>IF(B181=cukier6[[#This Row],[nip]],0, 1)</f>
        <v>0</v>
      </c>
      <c r="I182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0.05</v>
      </c>
      <c r="J182">
        <f>cukier6[[#This Row],[rabaty]]*cukier6[[#This Row],[ilosc sprzedanego cukru kg]]</f>
        <v>2.1</v>
      </c>
    </row>
    <row r="183" spans="1:10" x14ac:dyDescent="0.35">
      <c r="A183" s="1">
        <v>39407</v>
      </c>
      <c r="B183" s="2" t="s">
        <v>125</v>
      </c>
      <c r="C183">
        <v>57</v>
      </c>
      <c r="D183">
        <f>YEAR(cukier6[[#This Row],[data]])</f>
        <v>2007</v>
      </c>
      <c r="E183" s="3">
        <f>VLOOKUP(D183, cennik__25[#All], 2, 0)</f>
        <v>2.09</v>
      </c>
      <c r="F183" s="3">
        <f>cukier6[[#This Row],[cena]]*cukier6[[#This Row],[ilosc sprzedanego cukru kg]]</f>
        <v>119.13</v>
      </c>
      <c r="G183">
        <f>IF(cukier6[[#This Row],[nip]]=B182, G182+cukier6[[#This Row],[ilosc sprzedanego cukru kg]],cukier6[[#This Row],[ilosc sprzedanego cukru kg]])</f>
        <v>289</v>
      </c>
      <c r="H183">
        <f>IF(B182=cukier6[[#This Row],[nip]],0, 1)</f>
        <v>0</v>
      </c>
      <c r="I183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0.05</v>
      </c>
      <c r="J183">
        <f>cukier6[[#This Row],[rabaty]]*cukier6[[#This Row],[ilosc sprzedanego cukru kg]]</f>
        <v>2.85</v>
      </c>
    </row>
    <row r="184" spans="1:10" x14ac:dyDescent="0.35">
      <c r="A184" s="1">
        <v>39696</v>
      </c>
      <c r="B184" s="2" t="s">
        <v>125</v>
      </c>
      <c r="C184">
        <v>35</v>
      </c>
      <c r="D184">
        <f>YEAR(cukier6[[#This Row],[data]])</f>
        <v>2008</v>
      </c>
      <c r="E184" s="3">
        <f>VLOOKUP(D184, cennik__25[#All], 2, 0)</f>
        <v>2.15</v>
      </c>
      <c r="F184" s="3">
        <f>cukier6[[#This Row],[cena]]*cukier6[[#This Row],[ilosc sprzedanego cukru kg]]</f>
        <v>75.25</v>
      </c>
      <c r="G184">
        <f>IF(cukier6[[#This Row],[nip]]=B183, G183+cukier6[[#This Row],[ilosc sprzedanego cukru kg]],cukier6[[#This Row],[ilosc sprzedanego cukru kg]])</f>
        <v>324</v>
      </c>
      <c r="H184">
        <f>IF(B183=cukier6[[#This Row],[nip]],0, 1)</f>
        <v>0</v>
      </c>
      <c r="I184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0.05</v>
      </c>
      <c r="J184">
        <f>cukier6[[#This Row],[rabaty]]*cukier6[[#This Row],[ilosc sprzedanego cukru kg]]</f>
        <v>1.75</v>
      </c>
    </row>
    <row r="185" spans="1:10" x14ac:dyDescent="0.35">
      <c r="A185" s="1">
        <v>40094</v>
      </c>
      <c r="B185" s="2" t="s">
        <v>125</v>
      </c>
      <c r="C185">
        <v>28</v>
      </c>
      <c r="D185">
        <f>YEAR(cukier6[[#This Row],[data]])</f>
        <v>2009</v>
      </c>
      <c r="E185" s="3">
        <f>VLOOKUP(D185, cennik__25[#All], 2, 0)</f>
        <v>2.13</v>
      </c>
      <c r="F185" s="3">
        <f>cukier6[[#This Row],[cena]]*cukier6[[#This Row],[ilosc sprzedanego cukru kg]]</f>
        <v>59.64</v>
      </c>
      <c r="G185">
        <f>IF(cukier6[[#This Row],[nip]]=B184, G184+cukier6[[#This Row],[ilosc sprzedanego cukru kg]],cukier6[[#This Row],[ilosc sprzedanego cukru kg]])</f>
        <v>352</v>
      </c>
      <c r="H185">
        <f>IF(B184=cukier6[[#This Row],[nip]],0, 1)</f>
        <v>0</v>
      </c>
      <c r="I185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0.05</v>
      </c>
      <c r="J185">
        <f>cukier6[[#This Row],[rabaty]]*cukier6[[#This Row],[ilosc sprzedanego cukru kg]]</f>
        <v>1.4000000000000001</v>
      </c>
    </row>
    <row r="186" spans="1:10" x14ac:dyDescent="0.35">
      <c r="A186" s="1">
        <v>40605</v>
      </c>
      <c r="B186" s="2" t="s">
        <v>125</v>
      </c>
      <c r="C186">
        <v>151</v>
      </c>
      <c r="D186">
        <f>YEAR(cukier6[[#This Row],[data]])</f>
        <v>2011</v>
      </c>
      <c r="E186" s="3">
        <f>VLOOKUP(D186, cennik__25[#All], 2, 0)</f>
        <v>2.2000000000000002</v>
      </c>
      <c r="F186" s="3">
        <f>cukier6[[#This Row],[cena]]*cukier6[[#This Row],[ilosc sprzedanego cukru kg]]</f>
        <v>332.20000000000005</v>
      </c>
      <c r="G186">
        <f>IF(cukier6[[#This Row],[nip]]=B185, G185+cukier6[[#This Row],[ilosc sprzedanego cukru kg]],cukier6[[#This Row],[ilosc sprzedanego cukru kg]])</f>
        <v>503</v>
      </c>
      <c r="H186">
        <f>IF(B185=cukier6[[#This Row],[nip]],0, 1)</f>
        <v>0</v>
      </c>
      <c r="I186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0.05</v>
      </c>
      <c r="J186">
        <f>cukier6[[#This Row],[rabaty]]*cukier6[[#This Row],[ilosc sprzedanego cukru kg]]</f>
        <v>7.5500000000000007</v>
      </c>
    </row>
    <row r="187" spans="1:10" x14ac:dyDescent="0.35">
      <c r="A187" s="1">
        <v>40635</v>
      </c>
      <c r="B187" s="2" t="s">
        <v>125</v>
      </c>
      <c r="C187">
        <v>124</v>
      </c>
      <c r="D187">
        <f>YEAR(cukier6[[#This Row],[data]])</f>
        <v>2011</v>
      </c>
      <c r="E187" s="3">
        <f>VLOOKUP(D187, cennik__25[#All], 2, 0)</f>
        <v>2.2000000000000002</v>
      </c>
      <c r="F187" s="3">
        <f>cukier6[[#This Row],[cena]]*cukier6[[#This Row],[ilosc sprzedanego cukru kg]]</f>
        <v>272.8</v>
      </c>
      <c r="G187">
        <f>IF(cukier6[[#This Row],[nip]]=B186, G186+cukier6[[#This Row],[ilosc sprzedanego cukru kg]],cukier6[[#This Row],[ilosc sprzedanego cukru kg]])</f>
        <v>627</v>
      </c>
      <c r="H187">
        <f>IF(B186=cukier6[[#This Row],[nip]],0, 1)</f>
        <v>0</v>
      </c>
      <c r="I187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0.05</v>
      </c>
      <c r="J187">
        <f>cukier6[[#This Row],[rabaty]]*cukier6[[#This Row],[ilosc sprzedanego cukru kg]]</f>
        <v>6.2</v>
      </c>
    </row>
    <row r="188" spans="1:10" x14ac:dyDescent="0.35">
      <c r="A188" s="1">
        <v>40852</v>
      </c>
      <c r="B188" s="2" t="s">
        <v>125</v>
      </c>
      <c r="C188">
        <v>43</v>
      </c>
      <c r="D188">
        <f>YEAR(cukier6[[#This Row],[data]])</f>
        <v>2011</v>
      </c>
      <c r="E188" s="3">
        <f>VLOOKUP(D188, cennik__25[#All], 2, 0)</f>
        <v>2.2000000000000002</v>
      </c>
      <c r="F188" s="3">
        <f>cukier6[[#This Row],[cena]]*cukier6[[#This Row],[ilosc sprzedanego cukru kg]]</f>
        <v>94.600000000000009</v>
      </c>
      <c r="G188">
        <f>IF(cukier6[[#This Row],[nip]]=B187, G187+cukier6[[#This Row],[ilosc sprzedanego cukru kg]],cukier6[[#This Row],[ilosc sprzedanego cukru kg]])</f>
        <v>670</v>
      </c>
      <c r="H188">
        <f>IF(B187=cukier6[[#This Row],[nip]],0, 1)</f>
        <v>0</v>
      </c>
      <c r="I188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0.05</v>
      </c>
      <c r="J188">
        <f>cukier6[[#This Row],[rabaty]]*cukier6[[#This Row],[ilosc sprzedanego cukru kg]]</f>
        <v>2.15</v>
      </c>
    </row>
    <row r="189" spans="1:10" x14ac:dyDescent="0.35">
      <c r="A189" s="1">
        <v>41003</v>
      </c>
      <c r="B189" s="2" t="s">
        <v>125</v>
      </c>
      <c r="C189">
        <v>71</v>
      </c>
      <c r="D189">
        <f>YEAR(cukier6[[#This Row],[data]])</f>
        <v>2012</v>
      </c>
      <c r="E189" s="3">
        <f>VLOOKUP(D189, cennik__25[#All], 2, 0)</f>
        <v>2.25</v>
      </c>
      <c r="F189" s="3">
        <f>cukier6[[#This Row],[cena]]*cukier6[[#This Row],[ilosc sprzedanego cukru kg]]</f>
        <v>159.75</v>
      </c>
      <c r="G189">
        <f>IF(cukier6[[#This Row],[nip]]=B188, G188+cukier6[[#This Row],[ilosc sprzedanego cukru kg]],cukier6[[#This Row],[ilosc sprzedanego cukru kg]])</f>
        <v>741</v>
      </c>
      <c r="H189">
        <f>IF(B188=cukier6[[#This Row],[nip]],0, 1)</f>
        <v>0</v>
      </c>
      <c r="I189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0.05</v>
      </c>
      <c r="J189">
        <f>cukier6[[#This Row],[rabaty]]*cukier6[[#This Row],[ilosc sprzedanego cukru kg]]</f>
        <v>3.5500000000000003</v>
      </c>
    </row>
    <row r="190" spans="1:10" x14ac:dyDescent="0.35">
      <c r="A190" s="1">
        <v>41396</v>
      </c>
      <c r="B190" s="2" t="s">
        <v>125</v>
      </c>
      <c r="C190">
        <v>66</v>
      </c>
      <c r="D190">
        <f>YEAR(cukier6[[#This Row],[data]])</f>
        <v>2013</v>
      </c>
      <c r="E190" s="3">
        <f>VLOOKUP(D190, cennik__25[#All], 2, 0)</f>
        <v>2.2200000000000002</v>
      </c>
      <c r="F190" s="3">
        <f>cukier6[[#This Row],[cena]]*cukier6[[#This Row],[ilosc sprzedanego cukru kg]]</f>
        <v>146.52000000000001</v>
      </c>
      <c r="G190">
        <f>IF(cukier6[[#This Row],[nip]]=B189, G189+cukier6[[#This Row],[ilosc sprzedanego cukru kg]],cukier6[[#This Row],[ilosc sprzedanego cukru kg]])</f>
        <v>807</v>
      </c>
      <c r="H190">
        <f>IF(B189=cukier6[[#This Row],[nip]],0, 1)</f>
        <v>0</v>
      </c>
      <c r="I190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0.05</v>
      </c>
      <c r="J190">
        <f>cukier6[[#This Row],[rabaty]]*cukier6[[#This Row],[ilosc sprzedanego cukru kg]]</f>
        <v>3.3000000000000003</v>
      </c>
    </row>
    <row r="191" spans="1:10" x14ac:dyDescent="0.35">
      <c r="A191" s="1">
        <v>38528</v>
      </c>
      <c r="B191" s="2" t="s">
        <v>59</v>
      </c>
      <c r="C191">
        <v>7</v>
      </c>
      <c r="D191">
        <f>YEAR(cukier6[[#This Row],[data]])</f>
        <v>2005</v>
      </c>
      <c r="E191" s="3">
        <f>VLOOKUP(D191, cennik__25[#All], 2, 0)</f>
        <v>2</v>
      </c>
      <c r="F191" s="3">
        <f>cukier6[[#This Row],[cena]]*cukier6[[#This Row],[ilosc sprzedanego cukru kg]]</f>
        <v>14</v>
      </c>
      <c r="G191">
        <f>IF(cukier6[[#This Row],[nip]]=B190, G190+cukier6[[#This Row],[ilosc sprzedanego cukru kg]],cukier6[[#This Row],[ilosc sprzedanego cukru kg]])</f>
        <v>7</v>
      </c>
      <c r="H191">
        <f>IF(B190=cukier6[[#This Row],[nip]],0, 1)</f>
        <v>1</v>
      </c>
      <c r="I191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191">
        <f>cukier6[[#This Row],[rabaty]]*cukier6[[#This Row],[ilosc sprzedanego cukru kg]]</f>
        <v>0</v>
      </c>
    </row>
    <row r="192" spans="1:10" x14ac:dyDescent="0.35">
      <c r="A192" s="1">
        <v>38741</v>
      </c>
      <c r="B192" s="2" t="s">
        <v>59</v>
      </c>
      <c r="C192">
        <v>16</v>
      </c>
      <c r="D192">
        <f>YEAR(cukier6[[#This Row],[data]])</f>
        <v>2006</v>
      </c>
      <c r="E192" s="3">
        <f>VLOOKUP(D192, cennik__25[#All], 2, 0)</f>
        <v>2.0499999999999998</v>
      </c>
      <c r="F192" s="3">
        <f>cukier6[[#This Row],[cena]]*cukier6[[#This Row],[ilosc sprzedanego cukru kg]]</f>
        <v>32.799999999999997</v>
      </c>
      <c r="G192">
        <f>IF(cukier6[[#This Row],[nip]]=B191, G191+cukier6[[#This Row],[ilosc sprzedanego cukru kg]],cukier6[[#This Row],[ilosc sprzedanego cukru kg]])</f>
        <v>23</v>
      </c>
      <c r="H192">
        <f>IF(B191=cukier6[[#This Row],[nip]],0, 1)</f>
        <v>0</v>
      </c>
      <c r="I192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192">
        <f>cukier6[[#This Row],[rabaty]]*cukier6[[#This Row],[ilosc sprzedanego cukru kg]]</f>
        <v>0</v>
      </c>
    </row>
    <row r="193" spans="1:10" x14ac:dyDescent="0.35">
      <c r="A193" s="1">
        <v>39550</v>
      </c>
      <c r="B193" s="2" t="s">
        <v>59</v>
      </c>
      <c r="C193">
        <v>6</v>
      </c>
      <c r="D193">
        <f>YEAR(cukier6[[#This Row],[data]])</f>
        <v>2008</v>
      </c>
      <c r="E193" s="3">
        <f>VLOOKUP(D193, cennik__25[#All], 2, 0)</f>
        <v>2.15</v>
      </c>
      <c r="F193" s="3">
        <f>cukier6[[#This Row],[cena]]*cukier6[[#This Row],[ilosc sprzedanego cukru kg]]</f>
        <v>12.899999999999999</v>
      </c>
      <c r="G193">
        <f>IF(cukier6[[#This Row],[nip]]=B192, G192+cukier6[[#This Row],[ilosc sprzedanego cukru kg]],cukier6[[#This Row],[ilosc sprzedanego cukru kg]])</f>
        <v>29</v>
      </c>
      <c r="H193">
        <f>IF(B192=cukier6[[#This Row],[nip]],0, 1)</f>
        <v>0</v>
      </c>
      <c r="I193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193">
        <f>cukier6[[#This Row],[rabaty]]*cukier6[[#This Row],[ilosc sprzedanego cukru kg]]</f>
        <v>0</v>
      </c>
    </row>
    <row r="194" spans="1:10" x14ac:dyDescent="0.35">
      <c r="A194" s="1">
        <v>40665</v>
      </c>
      <c r="B194" s="2" t="s">
        <v>59</v>
      </c>
      <c r="C194">
        <v>1</v>
      </c>
      <c r="D194">
        <f>YEAR(cukier6[[#This Row],[data]])</f>
        <v>2011</v>
      </c>
      <c r="E194" s="3">
        <f>VLOOKUP(D194, cennik__25[#All], 2, 0)</f>
        <v>2.2000000000000002</v>
      </c>
      <c r="F194" s="3">
        <f>cukier6[[#This Row],[cena]]*cukier6[[#This Row],[ilosc sprzedanego cukru kg]]</f>
        <v>2.2000000000000002</v>
      </c>
      <c r="G194">
        <f>IF(cukier6[[#This Row],[nip]]=B193, G193+cukier6[[#This Row],[ilosc sprzedanego cukru kg]],cukier6[[#This Row],[ilosc sprzedanego cukru kg]])</f>
        <v>30</v>
      </c>
      <c r="H194">
        <f>IF(B193=cukier6[[#This Row],[nip]],0, 1)</f>
        <v>0</v>
      </c>
      <c r="I194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194">
        <f>cukier6[[#This Row],[rabaty]]*cukier6[[#This Row],[ilosc sprzedanego cukru kg]]</f>
        <v>0</v>
      </c>
    </row>
    <row r="195" spans="1:10" x14ac:dyDescent="0.35">
      <c r="A195" s="1">
        <v>41462</v>
      </c>
      <c r="B195" s="2" t="s">
        <v>59</v>
      </c>
      <c r="C195">
        <v>18</v>
      </c>
      <c r="D195">
        <f>YEAR(cukier6[[#This Row],[data]])</f>
        <v>2013</v>
      </c>
      <c r="E195" s="3">
        <f>VLOOKUP(D195, cennik__25[#All], 2, 0)</f>
        <v>2.2200000000000002</v>
      </c>
      <c r="F195" s="3">
        <f>cukier6[[#This Row],[cena]]*cukier6[[#This Row],[ilosc sprzedanego cukru kg]]</f>
        <v>39.96</v>
      </c>
      <c r="G195">
        <f>IF(cukier6[[#This Row],[nip]]=B194, G194+cukier6[[#This Row],[ilosc sprzedanego cukru kg]],cukier6[[#This Row],[ilosc sprzedanego cukru kg]])</f>
        <v>48</v>
      </c>
      <c r="H195">
        <f>IF(B194=cukier6[[#This Row],[nip]],0, 1)</f>
        <v>0</v>
      </c>
      <c r="I195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195">
        <f>cukier6[[#This Row],[rabaty]]*cukier6[[#This Row],[ilosc sprzedanego cukru kg]]</f>
        <v>0</v>
      </c>
    </row>
    <row r="196" spans="1:10" x14ac:dyDescent="0.35">
      <c r="A196" s="1">
        <v>41545</v>
      </c>
      <c r="B196" s="2" t="s">
        <v>237</v>
      </c>
      <c r="C196">
        <v>4</v>
      </c>
      <c r="D196">
        <f>YEAR(cukier6[[#This Row],[data]])</f>
        <v>2013</v>
      </c>
      <c r="E196" s="3">
        <f>VLOOKUP(D196, cennik__25[#All], 2, 0)</f>
        <v>2.2200000000000002</v>
      </c>
      <c r="F196" s="3">
        <f>cukier6[[#This Row],[cena]]*cukier6[[#This Row],[ilosc sprzedanego cukru kg]]</f>
        <v>8.8800000000000008</v>
      </c>
      <c r="G196">
        <f>IF(cukier6[[#This Row],[nip]]=B195, G195+cukier6[[#This Row],[ilosc sprzedanego cukru kg]],cukier6[[#This Row],[ilosc sprzedanego cukru kg]])</f>
        <v>4</v>
      </c>
      <c r="H196">
        <f>IF(B195=cukier6[[#This Row],[nip]],0, 1)</f>
        <v>1</v>
      </c>
      <c r="I196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196">
        <f>cukier6[[#This Row],[rabaty]]*cukier6[[#This Row],[ilosc sprzedanego cukru kg]]</f>
        <v>0</v>
      </c>
    </row>
    <row r="197" spans="1:10" x14ac:dyDescent="0.35">
      <c r="A197" s="1">
        <v>38377</v>
      </c>
      <c r="B197" s="2" t="s">
        <v>13</v>
      </c>
      <c r="C197">
        <v>11</v>
      </c>
      <c r="D197">
        <f>YEAR(cukier6[[#This Row],[data]])</f>
        <v>2005</v>
      </c>
      <c r="E197" s="3">
        <f>VLOOKUP(D197, cennik__25[#All], 2, 0)</f>
        <v>2</v>
      </c>
      <c r="F197" s="3">
        <f>cukier6[[#This Row],[cena]]*cukier6[[#This Row],[ilosc sprzedanego cukru kg]]</f>
        <v>22</v>
      </c>
      <c r="G197">
        <f>IF(cukier6[[#This Row],[nip]]=B196, G196+cukier6[[#This Row],[ilosc sprzedanego cukru kg]],cukier6[[#This Row],[ilosc sprzedanego cukru kg]])</f>
        <v>11</v>
      </c>
      <c r="H197">
        <f>IF(B196=cukier6[[#This Row],[nip]],0, 1)</f>
        <v>1</v>
      </c>
      <c r="I197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197">
        <f>cukier6[[#This Row],[rabaty]]*cukier6[[#This Row],[ilosc sprzedanego cukru kg]]</f>
        <v>0</v>
      </c>
    </row>
    <row r="198" spans="1:10" x14ac:dyDescent="0.35">
      <c r="A198" s="1">
        <v>39510</v>
      </c>
      <c r="B198" s="2" t="s">
        <v>13</v>
      </c>
      <c r="C198">
        <v>6</v>
      </c>
      <c r="D198">
        <f>YEAR(cukier6[[#This Row],[data]])</f>
        <v>2008</v>
      </c>
      <c r="E198" s="3">
        <f>VLOOKUP(D198, cennik__25[#All], 2, 0)</f>
        <v>2.15</v>
      </c>
      <c r="F198" s="3">
        <f>cukier6[[#This Row],[cena]]*cukier6[[#This Row],[ilosc sprzedanego cukru kg]]</f>
        <v>12.899999999999999</v>
      </c>
      <c r="G198">
        <f>IF(cukier6[[#This Row],[nip]]=B197, G197+cukier6[[#This Row],[ilosc sprzedanego cukru kg]],cukier6[[#This Row],[ilosc sprzedanego cukru kg]])</f>
        <v>17</v>
      </c>
      <c r="H198">
        <f>IF(B197=cukier6[[#This Row],[nip]],0, 1)</f>
        <v>0</v>
      </c>
      <c r="I198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198">
        <f>cukier6[[#This Row],[rabaty]]*cukier6[[#This Row],[ilosc sprzedanego cukru kg]]</f>
        <v>0</v>
      </c>
    </row>
    <row r="199" spans="1:10" x14ac:dyDescent="0.35">
      <c r="A199" s="1">
        <v>40147</v>
      </c>
      <c r="B199" s="2" t="s">
        <v>13</v>
      </c>
      <c r="C199">
        <v>8</v>
      </c>
      <c r="D199">
        <f>YEAR(cukier6[[#This Row],[data]])</f>
        <v>2009</v>
      </c>
      <c r="E199" s="3">
        <f>VLOOKUP(D199, cennik__25[#All], 2, 0)</f>
        <v>2.13</v>
      </c>
      <c r="F199" s="3">
        <f>cukier6[[#This Row],[cena]]*cukier6[[#This Row],[ilosc sprzedanego cukru kg]]</f>
        <v>17.04</v>
      </c>
      <c r="G199">
        <f>IF(cukier6[[#This Row],[nip]]=B198, G198+cukier6[[#This Row],[ilosc sprzedanego cukru kg]],cukier6[[#This Row],[ilosc sprzedanego cukru kg]])</f>
        <v>25</v>
      </c>
      <c r="H199">
        <f>IF(B198=cukier6[[#This Row],[nip]],0, 1)</f>
        <v>0</v>
      </c>
      <c r="I199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199">
        <f>cukier6[[#This Row],[rabaty]]*cukier6[[#This Row],[ilosc sprzedanego cukru kg]]</f>
        <v>0</v>
      </c>
    </row>
    <row r="200" spans="1:10" x14ac:dyDescent="0.35">
      <c r="A200" s="1">
        <v>39977</v>
      </c>
      <c r="B200" s="2" t="s">
        <v>191</v>
      </c>
      <c r="C200">
        <v>9</v>
      </c>
      <c r="D200">
        <f>YEAR(cukier6[[#This Row],[data]])</f>
        <v>2009</v>
      </c>
      <c r="E200" s="3">
        <f>VLOOKUP(D200, cennik__25[#All], 2, 0)</f>
        <v>2.13</v>
      </c>
      <c r="F200" s="3">
        <f>cukier6[[#This Row],[cena]]*cukier6[[#This Row],[ilosc sprzedanego cukru kg]]</f>
        <v>19.169999999999998</v>
      </c>
      <c r="G200">
        <f>IF(cukier6[[#This Row],[nip]]=B199, G199+cukier6[[#This Row],[ilosc sprzedanego cukru kg]],cukier6[[#This Row],[ilosc sprzedanego cukru kg]])</f>
        <v>9</v>
      </c>
      <c r="H200">
        <f>IF(B199=cukier6[[#This Row],[nip]],0, 1)</f>
        <v>1</v>
      </c>
      <c r="I200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200">
        <f>cukier6[[#This Row],[rabaty]]*cukier6[[#This Row],[ilosc sprzedanego cukru kg]]</f>
        <v>0</v>
      </c>
    </row>
    <row r="201" spans="1:10" x14ac:dyDescent="0.35">
      <c r="A201" s="1">
        <v>39501</v>
      </c>
      <c r="B201" s="2" t="s">
        <v>163</v>
      </c>
      <c r="C201">
        <v>10</v>
      </c>
      <c r="D201">
        <f>YEAR(cukier6[[#This Row],[data]])</f>
        <v>2008</v>
      </c>
      <c r="E201" s="3">
        <f>VLOOKUP(D201, cennik__25[#All], 2, 0)</f>
        <v>2.15</v>
      </c>
      <c r="F201" s="3">
        <f>cukier6[[#This Row],[cena]]*cukier6[[#This Row],[ilosc sprzedanego cukru kg]]</f>
        <v>21.5</v>
      </c>
      <c r="G201">
        <f>IF(cukier6[[#This Row],[nip]]=B200, G200+cukier6[[#This Row],[ilosc sprzedanego cukru kg]],cukier6[[#This Row],[ilosc sprzedanego cukru kg]])</f>
        <v>10</v>
      </c>
      <c r="H201">
        <f>IF(B200=cukier6[[#This Row],[nip]],0, 1)</f>
        <v>1</v>
      </c>
      <c r="I201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201">
        <f>cukier6[[#This Row],[rabaty]]*cukier6[[#This Row],[ilosc sprzedanego cukru kg]]</f>
        <v>0</v>
      </c>
    </row>
    <row r="202" spans="1:10" x14ac:dyDescent="0.35">
      <c r="A202" s="1">
        <v>40225</v>
      </c>
      <c r="B202" s="2" t="s">
        <v>163</v>
      </c>
      <c r="C202">
        <v>15</v>
      </c>
      <c r="D202">
        <f>YEAR(cukier6[[#This Row],[data]])</f>
        <v>2010</v>
      </c>
      <c r="E202" s="3">
        <f>VLOOKUP(D202, cennik__25[#All], 2, 0)</f>
        <v>2.1</v>
      </c>
      <c r="F202" s="3">
        <f>cukier6[[#This Row],[cena]]*cukier6[[#This Row],[ilosc sprzedanego cukru kg]]</f>
        <v>31.5</v>
      </c>
      <c r="G202">
        <f>IF(cukier6[[#This Row],[nip]]=B201, G201+cukier6[[#This Row],[ilosc sprzedanego cukru kg]],cukier6[[#This Row],[ilosc sprzedanego cukru kg]])</f>
        <v>25</v>
      </c>
      <c r="H202">
        <f>IF(B201=cukier6[[#This Row],[nip]],0, 1)</f>
        <v>0</v>
      </c>
      <c r="I202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202">
        <f>cukier6[[#This Row],[rabaty]]*cukier6[[#This Row],[ilosc sprzedanego cukru kg]]</f>
        <v>0</v>
      </c>
    </row>
    <row r="203" spans="1:10" x14ac:dyDescent="0.35">
      <c r="A203" s="1">
        <v>39517</v>
      </c>
      <c r="B203" s="2" t="s">
        <v>164</v>
      </c>
      <c r="C203">
        <v>11</v>
      </c>
      <c r="D203">
        <f>YEAR(cukier6[[#This Row],[data]])</f>
        <v>2008</v>
      </c>
      <c r="E203" s="3">
        <f>VLOOKUP(D203, cennik__25[#All], 2, 0)</f>
        <v>2.15</v>
      </c>
      <c r="F203" s="3">
        <f>cukier6[[#This Row],[cena]]*cukier6[[#This Row],[ilosc sprzedanego cukru kg]]</f>
        <v>23.65</v>
      </c>
      <c r="G203">
        <f>IF(cukier6[[#This Row],[nip]]=B202, G202+cukier6[[#This Row],[ilosc sprzedanego cukru kg]],cukier6[[#This Row],[ilosc sprzedanego cukru kg]])</f>
        <v>11</v>
      </c>
      <c r="H203">
        <f>IF(B202=cukier6[[#This Row],[nip]],0, 1)</f>
        <v>1</v>
      </c>
      <c r="I203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203">
        <f>cukier6[[#This Row],[rabaty]]*cukier6[[#This Row],[ilosc sprzedanego cukru kg]]</f>
        <v>0</v>
      </c>
    </row>
    <row r="204" spans="1:10" x14ac:dyDescent="0.35">
      <c r="A204" s="1">
        <v>39558</v>
      </c>
      <c r="B204" s="2" t="s">
        <v>164</v>
      </c>
      <c r="C204">
        <v>19</v>
      </c>
      <c r="D204">
        <f>YEAR(cukier6[[#This Row],[data]])</f>
        <v>2008</v>
      </c>
      <c r="E204" s="3">
        <f>VLOOKUP(D204, cennik__25[#All], 2, 0)</f>
        <v>2.15</v>
      </c>
      <c r="F204" s="3">
        <f>cukier6[[#This Row],[cena]]*cukier6[[#This Row],[ilosc sprzedanego cukru kg]]</f>
        <v>40.85</v>
      </c>
      <c r="G204">
        <f>IF(cukier6[[#This Row],[nip]]=B203, G203+cukier6[[#This Row],[ilosc sprzedanego cukru kg]],cukier6[[#This Row],[ilosc sprzedanego cukru kg]])</f>
        <v>30</v>
      </c>
      <c r="H204">
        <f>IF(B203=cukier6[[#This Row],[nip]],0, 1)</f>
        <v>0</v>
      </c>
      <c r="I204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204">
        <f>cukier6[[#This Row],[rabaty]]*cukier6[[#This Row],[ilosc sprzedanego cukru kg]]</f>
        <v>0</v>
      </c>
    </row>
    <row r="205" spans="1:10" x14ac:dyDescent="0.35">
      <c r="A205" s="1">
        <v>41529</v>
      </c>
      <c r="B205" s="2" t="s">
        <v>164</v>
      </c>
      <c r="C205">
        <v>1</v>
      </c>
      <c r="D205">
        <f>YEAR(cukier6[[#This Row],[data]])</f>
        <v>2013</v>
      </c>
      <c r="E205" s="3">
        <f>VLOOKUP(D205, cennik__25[#All], 2, 0)</f>
        <v>2.2200000000000002</v>
      </c>
      <c r="F205" s="3">
        <f>cukier6[[#This Row],[cena]]*cukier6[[#This Row],[ilosc sprzedanego cukru kg]]</f>
        <v>2.2200000000000002</v>
      </c>
      <c r="G205">
        <f>IF(cukier6[[#This Row],[nip]]=B204, G204+cukier6[[#This Row],[ilosc sprzedanego cukru kg]],cukier6[[#This Row],[ilosc sprzedanego cukru kg]])</f>
        <v>31</v>
      </c>
      <c r="H205">
        <f>IF(B204=cukier6[[#This Row],[nip]],0, 1)</f>
        <v>0</v>
      </c>
      <c r="I205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205">
        <f>cukier6[[#This Row],[rabaty]]*cukier6[[#This Row],[ilosc sprzedanego cukru kg]]</f>
        <v>0</v>
      </c>
    </row>
    <row r="206" spans="1:10" x14ac:dyDescent="0.35">
      <c r="A206" s="1">
        <v>38682</v>
      </c>
      <c r="B206" s="2" t="s">
        <v>90</v>
      </c>
      <c r="C206">
        <v>8</v>
      </c>
      <c r="D206">
        <f>YEAR(cukier6[[#This Row],[data]])</f>
        <v>2005</v>
      </c>
      <c r="E206" s="3">
        <f>VLOOKUP(D206, cennik__25[#All], 2, 0)</f>
        <v>2</v>
      </c>
      <c r="F206" s="3">
        <f>cukier6[[#This Row],[cena]]*cukier6[[#This Row],[ilosc sprzedanego cukru kg]]</f>
        <v>16</v>
      </c>
      <c r="G206">
        <f>IF(cukier6[[#This Row],[nip]]=B205, G205+cukier6[[#This Row],[ilosc sprzedanego cukru kg]],cukier6[[#This Row],[ilosc sprzedanego cukru kg]])</f>
        <v>8</v>
      </c>
      <c r="H206">
        <f>IF(B205=cukier6[[#This Row],[nip]],0, 1)</f>
        <v>1</v>
      </c>
      <c r="I206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206">
        <f>cukier6[[#This Row],[rabaty]]*cukier6[[#This Row],[ilosc sprzedanego cukru kg]]</f>
        <v>0</v>
      </c>
    </row>
    <row r="207" spans="1:10" x14ac:dyDescent="0.35">
      <c r="A207" s="1">
        <v>39889</v>
      </c>
      <c r="B207" s="2" t="s">
        <v>90</v>
      </c>
      <c r="C207">
        <v>14</v>
      </c>
      <c r="D207">
        <f>YEAR(cukier6[[#This Row],[data]])</f>
        <v>2009</v>
      </c>
      <c r="E207" s="3">
        <f>VLOOKUP(D207, cennik__25[#All], 2, 0)</f>
        <v>2.13</v>
      </c>
      <c r="F207" s="3">
        <f>cukier6[[#This Row],[cena]]*cukier6[[#This Row],[ilosc sprzedanego cukru kg]]</f>
        <v>29.82</v>
      </c>
      <c r="G207">
        <f>IF(cukier6[[#This Row],[nip]]=B206, G206+cukier6[[#This Row],[ilosc sprzedanego cukru kg]],cukier6[[#This Row],[ilosc sprzedanego cukru kg]])</f>
        <v>22</v>
      </c>
      <c r="H207">
        <f>IF(B206=cukier6[[#This Row],[nip]],0, 1)</f>
        <v>0</v>
      </c>
      <c r="I207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207">
        <f>cukier6[[#This Row],[rabaty]]*cukier6[[#This Row],[ilosc sprzedanego cukru kg]]</f>
        <v>0</v>
      </c>
    </row>
    <row r="208" spans="1:10" x14ac:dyDescent="0.35">
      <c r="A208" s="1">
        <v>38563</v>
      </c>
      <c r="B208" s="2" t="s">
        <v>67</v>
      </c>
      <c r="C208">
        <v>9</v>
      </c>
      <c r="D208">
        <f>YEAR(cukier6[[#This Row],[data]])</f>
        <v>2005</v>
      </c>
      <c r="E208" s="3">
        <f>VLOOKUP(D208, cennik__25[#All], 2, 0)</f>
        <v>2</v>
      </c>
      <c r="F208" s="3">
        <f>cukier6[[#This Row],[cena]]*cukier6[[#This Row],[ilosc sprzedanego cukru kg]]</f>
        <v>18</v>
      </c>
      <c r="G208">
        <f>IF(cukier6[[#This Row],[nip]]=B207, G207+cukier6[[#This Row],[ilosc sprzedanego cukru kg]],cukier6[[#This Row],[ilosc sprzedanego cukru kg]])</f>
        <v>9</v>
      </c>
      <c r="H208">
        <f>IF(B207=cukier6[[#This Row],[nip]],0, 1)</f>
        <v>1</v>
      </c>
      <c r="I208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208">
        <f>cukier6[[#This Row],[rabaty]]*cukier6[[#This Row],[ilosc sprzedanego cukru kg]]</f>
        <v>0</v>
      </c>
    </row>
    <row r="209" spans="1:10" x14ac:dyDescent="0.35">
      <c r="A209" s="1">
        <v>38700</v>
      </c>
      <c r="B209" s="2" t="s">
        <v>67</v>
      </c>
      <c r="C209">
        <v>2</v>
      </c>
      <c r="D209">
        <f>YEAR(cukier6[[#This Row],[data]])</f>
        <v>2005</v>
      </c>
      <c r="E209" s="3">
        <f>VLOOKUP(D209, cennik__25[#All], 2, 0)</f>
        <v>2</v>
      </c>
      <c r="F209" s="3">
        <f>cukier6[[#This Row],[cena]]*cukier6[[#This Row],[ilosc sprzedanego cukru kg]]</f>
        <v>4</v>
      </c>
      <c r="G209">
        <f>IF(cukier6[[#This Row],[nip]]=B208, G208+cukier6[[#This Row],[ilosc sprzedanego cukru kg]],cukier6[[#This Row],[ilosc sprzedanego cukru kg]])</f>
        <v>11</v>
      </c>
      <c r="H209">
        <f>IF(B208=cukier6[[#This Row],[nip]],0, 1)</f>
        <v>0</v>
      </c>
      <c r="I209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209">
        <f>cukier6[[#This Row],[rabaty]]*cukier6[[#This Row],[ilosc sprzedanego cukru kg]]</f>
        <v>0</v>
      </c>
    </row>
    <row r="210" spans="1:10" x14ac:dyDescent="0.35">
      <c r="A210" s="1">
        <v>40960</v>
      </c>
      <c r="B210" s="2" t="s">
        <v>67</v>
      </c>
      <c r="C210">
        <v>9</v>
      </c>
      <c r="D210">
        <f>YEAR(cukier6[[#This Row],[data]])</f>
        <v>2012</v>
      </c>
      <c r="E210" s="3">
        <f>VLOOKUP(D210, cennik__25[#All], 2, 0)</f>
        <v>2.25</v>
      </c>
      <c r="F210" s="3">
        <f>cukier6[[#This Row],[cena]]*cukier6[[#This Row],[ilosc sprzedanego cukru kg]]</f>
        <v>20.25</v>
      </c>
      <c r="G210">
        <f>IF(cukier6[[#This Row],[nip]]=B209, G209+cukier6[[#This Row],[ilosc sprzedanego cukru kg]],cukier6[[#This Row],[ilosc sprzedanego cukru kg]])</f>
        <v>20</v>
      </c>
      <c r="H210">
        <f>IF(B209=cukier6[[#This Row],[nip]],0, 1)</f>
        <v>0</v>
      </c>
      <c r="I210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210">
        <f>cukier6[[#This Row],[rabaty]]*cukier6[[#This Row],[ilosc sprzedanego cukru kg]]</f>
        <v>0</v>
      </c>
    </row>
    <row r="211" spans="1:10" x14ac:dyDescent="0.35">
      <c r="A211" s="1">
        <v>41037</v>
      </c>
      <c r="B211" s="2" t="s">
        <v>67</v>
      </c>
      <c r="C211">
        <v>3</v>
      </c>
      <c r="D211">
        <f>YEAR(cukier6[[#This Row],[data]])</f>
        <v>2012</v>
      </c>
      <c r="E211" s="3">
        <f>VLOOKUP(D211, cennik__25[#All], 2, 0)</f>
        <v>2.25</v>
      </c>
      <c r="F211" s="3">
        <f>cukier6[[#This Row],[cena]]*cukier6[[#This Row],[ilosc sprzedanego cukru kg]]</f>
        <v>6.75</v>
      </c>
      <c r="G211">
        <f>IF(cukier6[[#This Row],[nip]]=B210, G210+cukier6[[#This Row],[ilosc sprzedanego cukru kg]],cukier6[[#This Row],[ilosc sprzedanego cukru kg]])</f>
        <v>23</v>
      </c>
      <c r="H211">
        <f>IF(B210=cukier6[[#This Row],[nip]],0, 1)</f>
        <v>0</v>
      </c>
      <c r="I211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211">
        <f>cukier6[[#This Row],[rabaty]]*cukier6[[#This Row],[ilosc sprzedanego cukru kg]]</f>
        <v>0</v>
      </c>
    </row>
    <row r="212" spans="1:10" x14ac:dyDescent="0.35">
      <c r="A212" s="1">
        <v>38474</v>
      </c>
      <c r="B212" s="2" t="s">
        <v>44</v>
      </c>
      <c r="C212">
        <v>9</v>
      </c>
      <c r="D212">
        <f>YEAR(cukier6[[#This Row],[data]])</f>
        <v>2005</v>
      </c>
      <c r="E212" s="3">
        <f>VLOOKUP(D212, cennik__25[#All], 2, 0)</f>
        <v>2</v>
      </c>
      <c r="F212" s="3">
        <f>cukier6[[#This Row],[cena]]*cukier6[[#This Row],[ilosc sprzedanego cukru kg]]</f>
        <v>18</v>
      </c>
      <c r="G212">
        <f>IF(cukier6[[#This Row],[nip]]=B211, G211+cukier6[[#This Row],[ilosc sprzedanego cukru kg]],cukier6[[#This Row],[ilosc sprzedanego cukru kg]])</f>
        <v>9</v>
      </c>
      <c r="H212">
        <f>IF(B211=cukier6[[#This Row],[nip]],0, 1)</f>
        <v>1</v>
      </c>
      <c r="I212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212">
        <f>cukier6[[#This Row],[rabaty]]*cukier6[[#This Row],[ilosc sprzedanego cukru kg]]</f>
        <v>0</v>
      </c>
    </row>
    <row r="213" spans="1:10" x14ac:dyDescent="0.35">
      <c r="A213" s="1">
        <v>39557</v>
      </c>
      <c r="B213" s="2" t="s">
        <v>44</v>
      </c>
      <c r="C213">
        <v>18</v>
      </c>
      <c r="D213">
        <f>YEAR(cukier6[[#This Row],[data]])</f>
        <v>2008</v>
      </c>
      <c r="E213" s="3">
        <f>VLOOKUP(D213, cennik__25[#All], 2, 0)</f>
        <v>2.15</v>
      </c>
      <c r="F213" s="3">
        <f>cukier6[[#This Row],[cena]]*cukier6[[#This Row],[ilosc sprzedanego cukru kg]]</f>
        <v>38.699999999999996</v>
      </c>
      <c r="G213">
        <f>IF(cukier6[[#This Row],[nip]]=B212, G212+cukier6[[#This Row],[ilosc sprzedanego cukru kg]],cukier6[[#This Row],[ilosc sprzedanego cukru kg]])</f>
        <v>27</v>
      </c>
      <c r="H213">
        <f>IF(B212=cukier6[[#This Row],[nip]],0, 1)</f>
        <v>0</v>
      </c>
      <c r="I213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213">
        <f>cukier6[[#This Row],[rabaty]]*cukier6[[#This Row],[ilosc sprzedanego cukru kg]]</f>
        <v>0</v>
      </c>
    </row>
    <row r="214" spans="1:10" x14ac:dyDescent="0.35">
      <c r="A214" s="1">
        <v>39725</v>
      </c>
      <c r="B214" s="2" t="s">
        <v>44</v>
      </c>
      <c r="C214">
        <v>14</v>
      </c>
      <c r="D214">
        <f>YEAR(cukier6[[#This Row],[data]])</f>
        <v>2008</v>
      </c>
      <c r="E214" s="3">
        <f>VLOOKUP(D214, cennik__25[#All], 2, 0)</f>
        <v>2.15</v>
      </c>
      <c r="F214" s="3">
        <f>cukier6[[#This Row],[cena]]*cukier6[[#This Row],[ilosc sprzedanego cukru kg]]</f>
        <v>30.099999999999998</v>
      </c>
      <c r="G214">
        <f>IF(cukier6[[#This Row],[nip]]=B213, G213+cukier6[[#This Row],[ilosc sprzedanego cukru kg]],cukier6[[#This Row],[ilosc sprzedanego cukru kg]])</f>
        <v>41</v>
      </c>
      <c r="H214">
        <f>IF(B213=cukier6[[#This Row],[nip]],0, 1)</f>
        <v>0</v>
      </c>
      <c r="I214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214">
        <f>cukier6[[#This Row],[rabaty]]*cukier6[[#This Row],[ilosc sprzedanego cukru kg]]</f>
        <v>0</v>
      </c>
    </row>
    <row r="215" spans="1:10" x14ac:dyDescent="0.35">
      <c r="A215" s="1">
        <v>41622</v>
      </c>
      <c r="B215" s="2" t="s">
        <v>44</v>
      </c>
      <c r="C215">
        <v>6</v>
      </c>
      <c r="D215">
        <f>YEAR(cukier6[[#This Row],[data]])</f>
        <v>2013</v>
      </c>
      <c r="E215" s="3">
        <f>VLOOKUP(D215, cennik__25[#All], 2, 0)</f>
        <v>2.2200000000000002</v>
      </c>
      <c r="F215" s="3">
        <f>cukier6[[#This Row],[cena]]*cukier6[[#This Row],[ilosc sprzedanego cukru kg]]</f>
        <v>13.32</v>
      </c>
      <c r="G215">
        <f>IF(cukier6[[#This Row],[nip]]=B214, G214+cukier6[[#This Row],[ilosc sprzedanego cukru kg]],cukier6[[#This Row],[ilosc sprzedanego cukru kg]])</f>
        <v>47</v>
      </c>
      <c r="H215">
        <f>IF(B214=cukier6[[#This Row],[nip]],0, 1)</f>
        <v>0</v>
      </c>
      <c r="I215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215">
        <f>cukier6[[#This Row],[rabaty]]*cukier6[[#This Row],[ilosc sprzedanego cukru kg]]</f>
        <v>0</v>
      </c>
    </row>
    <row r="216" spans="1:10" x14ac:dyDescent="0.35">
      <c r="A216" s="1">
        <v>41623</v>
      </c>
      <c r="B216" s="2" t="s">
        <v>44</v>
      </c>
      <c r="C216">
        <v>16</v>
      </c>
      <c r="D216">
        <f>YEAR(cukier6[[#This Row],[data]])</f>
        <v>2013</v>
      </c>
      <c r="E216" s="3">
        <f>VLOOKUP(D216, cennik__25[#All], 2, 0)</f>
        <v>2.2200000000000002</v>
      </c>
      <c r="F216" s="3">
        <f>cukier6[[#This Row],[cena]]*cukier6[[#This Row],[ilosc sprzedanego cukru kg]]</f>
        <v>35.520000000000003</v>
      </c>
      <c r="G216">
        <f>IF(cukier6[[#This Row],[nip]]=B215, G215+cukier6[[#This Row],[ilosc sprzedanego cukru kg]],cukier6[[#This Row],[ilosc sprzedanego cukru kg]])</f>
        <v>63</v>
      </c>
      <c r="H216">
        <f>IF(B215=cukier6[[#This Row],[nip]],0, 1)</f>
        <v>0</v>
      </c>
      <c r="I216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216">
        <f>cukier6[[#This Row],[rabaty]]*cukier6[[#This Row],[ilosc sprzedanego cukru kg]]</f>
        <v>0</v>
      </c>
    </row>
    <row r="217" spans="1:10" x14ac:dyDescent="0.35">
      <c r="A217" s="1">
        <v>38815</v>
      </c>
      <c r="B217" s="2" t="s">
        <v>105</v>
      </c>
      <c r="C217">
        <v>1</v>
      </c>
      <c r="D217">
        <f>YEAR(cukier6[[#This Row],[data]])</f>
        <v>2006</v>
      </c>
      <c r="E217" s="3">
        <f>VLOOKUP(D217, cennik__25[#All], 2, 0)</f>
        <v>2.0499999999999998</v>
      </c>
      <c r="F217" s="3">
        <f>cukier6[[#This Row],[cena]]*cukier6[[#This Row],[ilosc sprzedanego cukru kg]]</f>
        <v>2.0499999999999998</v>
      </c>
      <c r="G217">
        <f>IF(cukier6[[#This Row],[nip]]=B216, G216+cukier6[[#This Row],[ilosc sprzedanego cukru kg]],cukier6[[#This Row],[ilosc sprzedanego cukru kg]])</f>
        <v>1</v>
      </c>
      <c r="H217">
        <f>IF(B216=cukier6[[#This Row],[nip]],0, 1)</f>
        <v>1</v>
      </c>
      <c r="I217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217">
        <f>cukier6[[#This Row],[rabaty]]*cukier6[[#This Row],[ilosc sprzedanego cukru kg]]</f>
        <v>0</v>
      </c>
    </row>
    <row r="218" spans="1:10" x14ac:dyDescent="0.35">
      <c r="A218" s="1">
        <v>39357</v>
      </c>
      <c r="B218" s="2" t="s">
        <v>150</v>
      </c>
      <c r="C218">
        <v>17</v>
      </c>
      <c r="D218">
        <f>YEAR(cukier6[[#This Row],[data]])</f>
        <v>2007</v>
      </c>
      <c r="E218" s="3">
        <f>VLOOKUP(D218, cennik__25[#All], 2, 0)</f>
        <v>2.09</v>
      </c>
      <c r="F218" s="3">
        <f>cukier6[[#This Row],[cena]]*cukier6[[#This Row],[ilosc sprzedanego cukru kg]]</f>
        <v>35.53</v>
      </c>
      <c r="G218">
        <f>IF(cukier6[[#This Row],[nip]]=B217, G217+cukier6[[#This Row],[ilosc sprzedanego cukru kg]],cukier6[[#This Row],[ilosc sprzedanego cukru kg]])</f>
        <v>17</v>
      </c>
      <c r="H218">
        <f>IF(B217=cukier6[[#This Row],[nip]],0, 1)</f>
        <v>1</v>
      </c>
      <c r="I218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218">
        <f>cukier6[[#This Row],[rabaty]]*cukier6[[#This Row],[ilosc sprzedanego cukru kg]]</f>
        <v>0</v>
      </c>
    </row>
    <row r="219" spans="1:10" x14ac:dyDescent="0.35">
      <c r="A219" s="1">
        <v>41936</v>
      </c>
      <c r="B219" s="2" t="s">
        <v>150</v>
      </c>
      <c r="C219">
        <v>9</v>
      </c>
      <c r="D219">
        <f>YEAR(cukier6[[#This Row],[data]])</f>
        <v>2014</v>
      </c>
      <c r="E219" s="3">
        <f>VLOOKUP(D219, cennik__25[#All], 2, 0)</f>
        <v>2.23</v>
      </c>
      <c r="F219" s="3">
        <f>cukier6[[#This Row],[cena]]*cukier6[[#This Row],[ilosc sprzedanego cukru kg]]</f>
        <v>20.07</v>
      </c>
      <c r="G219">
        <f>IF(cukier6[[#This Row],[nip]]=B218, G218+cukier6[[#This Row],[ilosc sprzedanego cukru kg]],cukier6[[#This Row],[ilosc sprzedanego cukru kg]])</f>
        <v>26</v>
      </c>
      <c r="H219">
        <f>IF(B218=cukier6[[#This Row],[nip]],0, 1)</f>
        <v>0</v>
      </c>
      <c r="I219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219">
        <f>cukier6[[#This Row],[rabaty]]*cukier6[[#This Row],[ilosc sprzedanego cukru kg]]</f>
        <v>0</v>
      </c>
    </row>
    <row r="220" spans="1:10" x14ac:dyDescent="0.35">
      <c r="A220" s="1">
        <v>38855</v>
      </c>
      <c r="B220" s="2" t="s">
        <v>111</v>
      </c>
      <c r="C220">
        <v>18</v>
      </c>
      <c r="D220">
        <f>YEAR(cukier6[[#This Row],[data]])</f>
        <v>2006</v>
      </c>
      <c r="E220" s="3">
        <f>VLOOKUP(D220, cennik__25[#All], 2, 0)</f>
        <v>2.0499999999999998</v>
      </c>
      <c r="F220" s="3">
        <f>cukier6[[#This Row],[cena]]*cukier6[[#This Row],[ilosc sprzedanego cukru kg]]</f>
        <v>36.9</v>
      </c>
      <c r="G220">
        <f>IF(cukier6[[#This Row],[nip]]=B219, G219+cukier6[[#This Row],[ilosc sprzedanego cukru kg]],cukier6[[#This Row],[ilosc sprzedanego cukru kg]])</f>
        <v>18</v>
      </c>
      <c r="H220">
        <f>IF(B219=cukier6[[#This Row],[nip]],0, 1)</f>
        <v>1</v>
      </c>
      <c r="I220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220">
        <f>cukier6[[#This Row],[rabaty]]*cukier6[[#This Row],[ilosc sprzedanego cukru kg]]</f>
        <v>0</v>
      </c>
    </row>
    <row r="221" spans="1:10" x14ac:dyDescent="0.35">
      <c r="A221" s="1">
        <v>38945</v>
      </c>
      <c r="B221" s="2" t="s">
        <v>111</v>
      </c>
      <c r="C221">
        <v>12</v>
      </c>
      <c r="D221">
        <f>YEAR(cukier6[[#This Row],[data]])</f>
        <v>2006</v>
      </c>
      <c r="E221" s="3">
        <f>VLOOKUP(D221, cennik__25[#All], 2, 0)</f>
        <v>2.0499999999999998</v>
      </c>
      <c r="F221" s="3">
        <f>cukier6[[#This Row],[cena]]*cukier6[[#This Row],[ilosc sprzedanego cukru kg]]</f>
        <v>24.599999999999998</v>
      </c>
      <c r="G221">
        <f>IF(cukier6[[#This Row],[nip]]=B220, G220+cukier6[[#This Row],[ilosc sprzedanego cukru kg]],cukier6[[#This Row],[ilosc sprzedanego cukru kg]])</f>
        <v>30</v>
      </c>
      <c r="H221">
        <f>IF(B220=cukier6[[#This Row],[nip]],0, 1)</f>
        <v>0</v>
      </c>
      <c r="I221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221">
        <f>cukier6[[#This Row],[rabaty]]*cukier6[[#This Row],[ilosc sprzedanego cukru kg]]</f>
        <v>0</v>
      </c>
    </row>
    <row r="222" spans="1:10" x14ac:dyDescent="0.35">
      <c r="A222" s="1">
        <v>40120</v>
      </c>
      <c r="B222" s="2" t="s">
        <v>111</v>
      </c>
      <c r="C222">
        <v>8</v>
      </c>
      <c r="D222">
        <f>YEAR(cukier6[[#This Row],[data]])</f>
        <v>2009</v>
      </c>
      <c r="E222" s="3">
        <f>VLOOKUP(D222, cennik__25[#All], 2, 0)</f>
        <v>2.13</v>
      </c>
      <c r="F222" s="3">
        <f>cukier6[[#This Row],[cena]]*cukier6[[#This Row],[ilosc sprzedanego cukru kg]]</f>
        <v>17.04</v>
      </c>
      <c r="G222">
        <f>IF(cukier6[[#This Row],[nip]]=B221, G221+cukier6[[#This Row],[ilosc sprzedanego cukru kg]],cukier6[[#This Row],[ilosc sprzedanego cukru kg]])</f>
        <v>38</v>
      </c>
      <c r="H222">
        <f>IF(B221=cukier6[[#This Row],[nip]],0, 1)</f>
        <v>0</v>
      </c>
      <c r="I222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222">
        <f>cukier6[[#This Row],[rabaty]]*cukier6[[#This Row],[ilosc sprzedanego cukru kg]]</f>
        <v>0</v>
      </c>
    </row>
    <row r="223" spans="1:10" x14ac:dyDescent="0.35">
      <c r="A223" s="1">
        <v>41525</v>
      </c>
      <c r="B223" s="2" t="s">
        <v>111</v>
      </c>
      <c r="C223">
        <v>14</v>
      </c>
      <c r="D223">
        <f>YEAR(cukier6[[#This Row],[data]])</f>
        <v>2013</v>
      </c>
      <c r="E223" s="3">
        <f>VLOOKUP(D223, cennik__25[#All], 2, 0)</f>
        <v>2.2200000000000002</v>
      </c>
      <c r="F223" s="3">
        <f>cukier6[[#This Row],[cena]]*cukier6[[#This Row],[ilosc sprzedanego cukru kg]]</f>
        <v>31.080000000000002</v>
      </c>
      <c r="G223">
        <f>IF(cukier6[[#This Row],[nip]]=B222, G222+cukier6[[#This Row],[ilosc sprzedanego cukru kg]],cukier6[[#This Row],[ilosc sprzedanego cukru kg]])</f>
        <v>52</v>
      </c>
      <c r="H223">
        <f>IF(B222=cukier6[[#This Row],[nip]],0, 1)</f>
        <v>0</v>
      </c>
      <c r="I223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223">
        <f>cukier6[[#This Row],[rabaty]]*cukier6[[#This Row],[ilosc sprzedanego cukru kg]]</f>
        <v>0</v>
      </c>
    </row>
    <row r="224" spans="1:10" x14ac:dyDescent="0.35">
      <c r="A224" s="1">
        <v>39626</v>
      </c>
      <c r="B224" s="2" t="s">
        <v>173</v>
      </c>
      <c r="C224">
        <v>2</v>
      </c>
      <c r="D224">
        <f>YEAR(cukier6[[#This Row],[data]])</f>
        <v>2008</v>
      </c>
      <c r="E224" s="3">
        <f>VLOOKUP(D224, cennik__25[#All], 2, 0)</f>
        <v>2.15</v>
      </c>
      <c r="F224" s="3">
        <f>cukier6[[#This Row],[cena]]*cukier6[[#This Row],[ilosc sprzedanego cukru kg]]</f>
        <v>4.3</v>
      </c>
      <c r="G224">
        <f>IF(cukier6[[#This Row],[nip]]=B223, G223+cukier6[[#This Row],[ilosc sprzedanego cukru kg]],cukier6[[#This Row],[ilosc sprzedanego cukru kg]])</f>
        <v>2</v>
      </c>
      <c r="H224">
        <f>IF(B223=cukier6[[#This Row],[nip]],0, 1)</f>
        <v>1</v>
      </c>
      <c r="I224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224">
        <f>cukier6[[#This Row],[rabaty]]*cukier6[[#This Row],[ilosc sprzedanego cukru kg]]</f>
        <v>0</v>
      </c>
    </row>
    <row r="225" spans="1:10" x14ac:dyDescent="0.35">
      <c r="A225" s="1">
        <v>41033</v>
      </c>
      <c r="B225" s="2" t="s">
        <v>173</v>
      </c>
      <c r="C225">
        <v>7</v>
      </c>
      <c r="D225">
        <f>YEAR(cukier6[[#This Row],[data]])</f>
        <v>2012</v>
      </c>
      <c r="E225" s="3">
        <f>VLOOKUP(D225, cennik__25[#All], 2, 0)</f>
        <v>2.25</v>
      </c>
      <c r="F225" s="3">
        <f>cukier6[[#This Row],[cena]]*cukier6[[#This Row],[ilosc sprzedanego cukru kg]]</f>
        <v>15.75</v>
      </c>
      <c r="G225">
        <f>IF(cukier6[[#This Row],[nip]]=B224, G224+cukier6[[#This Row],[ilosc sprzedanego cukru kg]],cukier6[[#This Row],[ilosc sprzedanego cukru kg]])</f>
        <v>9</v>
      </c>
      <c r="H225">
        <f>IF(B224=cukier6[[#This Row],[nip]],0, 1)</f>
        <v>0</v>
      </c>
      <c r="I225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225">
        <f>cukier6[[#This Row],[rabaty]]*cukier6[[#This Row],[ilosc sprzedanego cukru kg]]</f>
        <v>0</v>
      </c>
    </row>
    <row r="226" spans="1:10" x14ac:dyDescent="0.35">
      <c r="A226" s="1">
        <v>41318</v>
      </c>
      <c r="B226" s="2" t="s">
        <v>173</v>
      </c>
      <c r="C226">
        <v>20</v>
      </c>
      <c r="D226">
        <f>YEAR(cukier6[[#This Row],[data]])</f>
        <v>2013</v>
      </c>
      <c r="E226" s="3">
        <f>VLOOKUP(D226, cennik__25[#All], 2, 0)</f>
        <v>2.2200000000000002</v>
      </c>
      <c r="F226" s="3">
        <f>cukier6[[#This Row],[cena]]*cukier6[[#This Row],[ilosc sprzedanego cukru kg]]</f>
        <v>44.400000000000006</v>
      </c>
      <c r="G226">
        <f>IF(cukier6[[#This Row],[nip]]=B225, G225+cukier6[[#This Row],[ilosc sprzedanego cukru kg]],cukier6[[#This Row],[ilosc sprzedanego cukru kg]])</f>
        <v>29</v>
      </c>
      <c r="H226">
        <f>IF(B225=cukier6[[#This Row],[nip]],0, 1)</f>
        <v>0</v>
      </c>
      <c r="I226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226">
        <f>cukier6[[#This Row],[rabaty]]*cukier6[[#This Row],[ilosc sprzedanego cukru kg]]</f>
        <v>0</v>
      </c>
    </row>
    <row r="227" spans="1:10" x14ac:dyDescent="0.35">
      <c r="A227" s="1">
        <v>39082</v>
      </c>
      <c r="B227" s="2" t="s">
        <v>138</v>
      </c>
      <c r="C227">
        <v>19</v>
      </c>
      <c r="D227">
        <f>YEAR(cukier6[[#This Row],[data]])</f>
        <v>2006</v>
      </c>
      <c r="E227" s="3">
        <f>VLOOKUP(D227, cennik__25[#All], 2, 0)</f>
        <v>2.0499999999999998</v>
      </c>
      <c r="F227" s="3">
        <f>cukier6[[#This Row],[cena]]*cukier6[[#This Row],[ilosc sprzedanego cukru kg]]</f>
        <v>38.949999999999996</v>
      </c>
      <c r="G227">
        <f>IF(cukier6[[#This Row],[nip]]=B226, G226+cukier6[[#This Row],[ilosc sprzedanego cukru kg]],cukier6[[#This Row],[ilosc sprzedanego cukru kg]])</f>
        <v>19</v>
      </c>
      <c r="H227">
        <f>IF(B226=cukier6[[#This Row],[nip]],0, 1)</f>
        <v>1</v>
      </c>
      <c r="I227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227">
        <f>cukier6[[#This Row],[rabaty]]*cukier6[[#This Row],[ilosc sprzedanego cukru kg]]</f>
        <v>0</v>
      </c>
    </row>
    <row r="228" spans="1:10" x14ac:dyDescent="0.35">
      <c r="A228" s="1">
        <v>40134</v>
      </c>
      <c r="B228" s="2" t="s">
        <v>138</v>
      </c>
      <c r="C228">
        <v>7</v>
      </c>
      <c r="D228">
        <f>YEAR(cukier6[[#This Row],[data]])</f>
        <v>2009</v>
      </c>
      <c r="E228" s="3">
        <f>VLOOKUP(D228, cennik__25[#All], 2, 0)</f>
        <v>2.13</v>
      </c>
      <c r="F228" s="3">
        <f>cukier6[[#This Row],[cena]]*cukier6[[#This Row],[ilosc sprzedanego cukru kg]]</f>
        <v>14.91</v>
      </c>
      <c r="G228">
        <f>IF(cukier6[[#This Row],[nip]]=B227, G227+cukier6[[#This Row],[ilosc sprzedanego cukru kg]],cukier6[[#This Row],[ilosc sprzedanego cukru kg]])</f>
        <v>26</v>
      </c>
      <c r="H228">
        <f>IF(B227=cukier6[[#This Row],[nip]],0, 1)</f>
        <v>0</v>
      </c>
      <c r="I228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228">
        <f>cukier6[[#This Row],[rabaty]]*cukier6[[#This Row],[ilosc sprzedanego cukru kg]]</f>
        <v>0</v>
      </c>
    </row>
    <row r="229" spans="1:10" x14ac:dyDescent="0.35">
      <c r="A229" s="1">
        <v>40485</v>
      </c>
      <c r="B229" s="2" t="s">
        <v>138</v>
      </c>
      <c r="C229">
        <v>9</v>
      </c>
      <c r="D229">
        <f>YEAR(cukier6[[#This Row],[data]])</f>
        <v>2010</v>
      </c>
      <c r="E229" s="3">
        <f>VLOOKUP(D229, cennik__25[#All], 2, 0)</f>
        <v>2.1</v>
      </c>
      <c r="F229" s="3">
        <f>cukier6[[#This Row],[cena]]*cukier6[[#This Row],[ilosc sprzedanego cukru kg]]</f>
        <v>18.900000000000002</v>
      </c>
      <c r="G229">
        <f>IF(cukier6[[#This Row],[nip]]=B228, G228+cukier6[[#This Row],[ilosc sprzedanego cukru kg]],cukier6[[#This Row],[ilosc sprzedanego cukru kg]])</f>
        <v>35</v>
      </c>
      <c r="H229">
        <f>IF(B228=cukier6[[#This Row],[nip]],0, 1)</f>
        <v>0</v>
      </c>
      <c r="I229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229">
        <f>cukier6[[#This Row],[rabaty]]*cukier6[[#This Row],[ilosc sprzedanego cukru kg]]</f>
        <v>0</v>
      </c>
    </row>
    <row r="230" spans="1:10" x14ac:dyDescent="0.35">
      <c r="A230" s="1">
        <v>40581</v>
      </c>
      <c r="B230" s="2" t="s">
        <v>138</v>
      </c>
      <c r="C230">
        <v>15</v>
      </c>
      <c r="D230">
        <f>YEAR(cukier6[[#This Row],[data]])</f>
        <v>2011</v>
      </c>
      <c r="E230" s="3">
        <f>VLOOKUP(D230, cennik__25[#All], 2, 0)</f>
        <v>2.2000000000000002</v>
      </c>
      <c r="F230" s="3">
        <f>cukier6[[#This Row],[cena]]*cukier6[[#This Row],[ilosc sprzedanego cukru kg]]</f>
        <v>33</v>
      </c>
      <c r="G230">
        <f>IF(cukier6[[#This Row],[nip]]=B229, G229+cukier6[[#This Row],[ilosc sprzedanego cukru kg]],cukier6[[#This Row],[ilosc sprzedanego cukru kg]])</f>
        <v>50</v>
      </c>
      <c r="H230">
        <f>IF(B229=cukier6[[#This Row],[nip]],0, 1)</f>
        <v>0</v>
      </c>
      <c r="I230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230">
        <f>cukier6[[#This Row],[rabaty]]*cukier6[[#This Row],[ilosc sprzedanego cukru kg]]</f>
        <v>0</v>
      </c>
    </row>
    <row r="231" spans="1:10" x14ac:dyDescent="0.35">
      <c r="A231" s="1">
        <v>41381</v>
      </c>
      <c r="B231" s="2" t="s">
        <v>138</v>
      </c>
      <c r="C231">
        <v>14</v>
      </c>
      <c r="D231">
        <f>YEAR(cukier6[[#This Row],[data]])</f>
        <v>2013</v>
      </c>
      <c r="E231" s="3">
        <f>VLOOKUP(D231, cennik__25[#All], 2, 0)</f>
        <v>2.2200000000000002</v>
      </c>
      <c r="F231" s="3">
        <f>cukier6[[#This Row],[cena]]*cukier6[[#This Row],[ilosc sprzedanego cukru kg]]</f>
        <v>31.080000000000002</v>
      </c>
      <c r="G231">
        <f>IF(cukier6[[#This Row],[nip]]=B230, G230+cukier6[[#This Row],[ilosc sprzedanego cukru kg]],cukier6[[#This Row],[ilosc sprzedanego cukru kg]])</f>
        <v>64</v>
      </c>
      <c r="H231">
        <f>IF(B230=cukier6[[#This Row],[nip]],0, 1)</f>
        <v>0</v>
      </c>
      <c r="I231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231">
        <f>cukier6[[#This Row],[rabaty]]*cukier6[[#This Row],[ilosc sprzedanego cukru kg]]</f>
        <v>0</v>
      </c>
    </row>
    <row r="232" spans="1:10" x14ac:dyDescent="0.35">
      <c r="A232" s="1">
        <v>38734</v>
      </c>
      <c r="B232" s="2" t="s">
        <v>98</v>
      </c>
      <c r="C232">
        <v>7</v>
      </c>
      <c r="D232">
        <f>YEAR(cukier6[[#This Row],[data]])</f>
        <v>2006</v>
      </c>
      <c r="E232" s="3">
        <f>VLOOKUP(D232, cennik__25[#All], 2, 0)</f>
        <v>2.0499999999999998</v>
      </c>
      <c r="F232" s="3">
        <f>cukier6[[#This Row],[cena]]*cukier6[[#This Row],[ilosc sprzedanego cukru kg]]</f>
        <v>14.349999999999998</v>
      </c>
      <c r="G232">
        <f>IF(cukier6[[#This Row],[nip]]=B231, G231+cukier6[[#This Row],[ilosc sprzedanego cukru kg]],cukier6[[#This Row],[ilosc sprzedanego cukru kg]])</f>
        <v>7</v>
      </c>
      <c r="H232">
        <f>IF(B231=cukier6[[#This Row],[nip]],0, 1)</f>
        <v>1</v>
      </c>
      <c r="I232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232">
        <f>cukier6[[#This Row],[rabaty]]*cukier6[[#This Row],[ilosc sprzedanego cukru kg]]</f>
        <v>0</v>
      </c>
    </row>
    <row r="233" spans="1:10" x14ac:dyDescent="0.35">
      <c r="A233" s="1">
        <v>39847</v>
      </c>
      <c r="B233" s="2" t="s">
        <v>98</v>
      </c>
      <c r="C233">
        <v>14</v>
      </c>
      <c r="D233">
        <f>YEAR(cukier6[[#This Row],[data]])</f>
        <v>2009</v>
      </c>
      <c r="E233" s="3">
        <f>VLOOKUP(D233, cennik__25[#All], 2, 0)</f>
        <v>2.13</v>
      </c>
      <c r="F233" s="3">
        <f>cukier6[[#This Row],[cena]]*cukier6[[#This Row],[ilosc sprzedanego cukru kg]]</f>
        <v>29.82</v>
      </c>
      <c r="G233">
        <f>IF(cukier6[[#This Row],[nip]]=B232, G232+cukier6[[#This Row],[ilosc sprzedanego cukru kg]],cukier6[[#This Row],[ilosc sprzedanego cukru kg]])</f>
        <v>21</v>
      </c>
      <c r="H233">
        <f>IF(B232=cukier6[[#This Row],[nip]],0, 1)</f>
        <v>0</v>
      </c>
      <c r="I233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233">
        <f>cukier6[[#This Row],[rabaty]]*cukier6[[#This Row],[ilosc sprzedanego cukru kg]]</f>
        <v>0</v>
      </c>
    </row>
    <row r="234" spans="1:10" x14ac:dyDescent="0.35">
      <c r="A234" s="1">
        <v>40777</v>
      </c>
      <c r="B234" s="2" t="s">
        <v>98</v>
      </c>
      <c r="C234">
        <v>13</v>
      </c>
      <c r="D234">
        <f>YEAR(cukier6[[#This Row],[data]])</f>
        <v>2011</v>
      </c>
      <c r="E234" s="3">
        <f>VLOOKUP(D234, cennik__25[#All], 2, 0)</f>
        <v>2.2000000000000002</v>
      </c>
      <c r="F234" s="3">
        <f>cukier6[[#This Row],[cena]]*cukier6[[#This Row],[ilosc sprzedanego cukru kg]]</f>
        <v>28.6</v>
      </c>
      <c r="G234">
        <f>IF(cukier6[[#This Row],[nip]]=B233, G233+cukier6[[#This Row],[ilosc sprzedanego cukru kg]],cukier6[[#This Row],[ilosc sprzedanego cukru kg]])</f>
        <v>34</v>
      </c>
      <c r="H234">
        <f>IF(B233=cukier6[[#This Row],[nip]],0, 1)</f>
        <v>0</v>
      </c>
      <c r="I234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234">
        <f>cukier6[[#This Row],[rabaty]]*cukier6[[#This Row],[ilosc sprzedanego cukru kg]]</f>
        <v>0</v>
      </c>
    </row>
    <row r="235" spans="1:10" x14ac:dyDescent="0.35">
      <c r="A235" s="1">
        <v>38473</v>
      </c>
      <c r="B235" s="2" t="s">
        <v>43</v>
      </c>
      <c r="C235">
        <v>15</v>
      </c>
      <c r="D235">
        <f>YEAR(cukier6[[#This Row],[data]])</f>
        <v>2005</v>
      </c>
      <c r="E235" s="3">
        <f>VLOOKUP(D235, cennik__25[#All], 2, 0)</f>
        <v>2</v>
      </c>
      <c r="F235" s="3">
        <f>cukier6[[#This Row],[cena]]*cukier6[[#This Row],[ilosc sprzedanego cukru kg]]</f>
        <v>30</v>
      </c>
      <c r="G235">
        <f>IF(cukier6[[#This Row],[nip]]=B234, G234+cukier6[[#This Row],[ilosc sprzedanego cukru kg]],cukier6[[#This Row],[ilosc sprzedanego cukru kg]])</f>
        <v>15</v>
      </c>
      <c r="H235">
        <f>IF(B234=cukier6[[#This Row],[nip]],0, 1)</f>
        <v>1</v>
      </c>
      <c r="I235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235">
        <f>cukier6[[#This Row],[rabaty]]*cukier6[[#This Row],[ilosc sprzedanego cukru kg]]</f>
        <v>0</v>
      </c>
    </row>
    <row r="236" spans="1:10" x14ac:dyDescent="0.35">
      <c r="A236" s="1">
        <v>39327</v>
      </c>
      <c r="B236" s="2" t="s">
        <v>43</v>
      </c>
      <c r="C236">
        <v>20</v>
      </c>
      <c r="D236">
        <f>YEAR(cukier6[[#This Row],[data]])</f>
        <v>2007</v>
      </c>
      <c r="E236" s="3">
        <f>VLOOKUP(D236, cennik__25[#All], 2, 0)</f>
        <v>2.09</v>
      </c>
      <c r="F236" s="3">
        <f>cukier6[[#This Row],[cena]]*cukier6[[#This Row],[ilosc sprzedanego cukru kg]]</f>
        <v>41.8</v>
      </c>
      <c r="G236">
        <f>IF(cukier6[[#This Row],[nip]]=B235, G235+cukier6[[#This Row],[ilosc sprzedanego cukru kg]],cukier6[[#This Row],[ilosc sprzedanego cukru kg]])</f>
        <v>35</v>
      </c>
      <c r="H236">
        <f>IF(B235=cukier6[[#This Row],[nip]],0, 1)</f>
        <v>0</v>
      </c>
      <c r="I236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236">
        <f>cukier6[[#This Row],[rabaty]]*cukier6[[#This Row],[ilosc sprzedanego cukru kg]]</f>
        <v>0</v>
      </c>
    </row>
    <row r="237" spans="1:10" x14ac:dyDescent="0.35">
      <c r="A237" s="1">
        <v>41232</v>
      </c>
      <c r="B237" s="2" t="s">
        <v>43</v>
      </c>
      <c r="C237">
        <v>14</v>
      </c>
      <c r="D237">
        <f>YEAR(cukier6[[#This Row],[data]])</f>
        <v>2012</v>
      </c>
      <c r="E237" s="3">
        <f>VLOOKUP(D237, cennik__25[#All], 2, 0)</f>
        <v>2.25</v>
      </c>
      <c r="F237" s="3">
        <f>cukier6[[#This Row],[cena]]*cukier6[[#This Row],[ilosc sprzedanego cukru kg]]</f>
        <v>31.5</v>
      </c>
      <c r="G237">
        <f>IF(cukier6[[#This Row],[nip]]=B236, G236+cukier6[[#This Row],[ilosc sprzedanego cukru kg]],cukier6[[#This Row],[ilosc sprzedanego cukru kg]])</f>
        <v>49</v>
      </c>
      <c r="H237">
        <f>IF(B236=cukier6[[#This Row],[nip]],0, 1)</f>
        <v>0</v>
      </c>
      <c r="I237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237">
        <f>cukier6[[#This Row],[rabaty]]*cukier6[[#This Row],[ilosc sprzedanego cukru kg]]</f>
        <v>0</v>
      </c>
    </row>
    <row r="238" spans="1:10" x14ac:dyDescent="0.35">
      <c r="A238" s="1">
        <v>41633</v>
      </c>
      <c r="B238" s="2" t="s">
        <v>239</v>
      </c>
      <c r="C238">
        <v>10</v>
      </c>
      <c r="D238">
        <f>YEAR(cukier6[[#This Row],[data]])</f>
        <v>2013</v>
      </c>
      <c r="E238" s="3">
        <f>VLOOKUP(D238, cennik__25[#All], 2, 0)</f>
        <v>2.2200000000000002</v>
      </c>
      <c r="F238" s="3">
        <f>cukier6[[#This Row],[cena]]*cukier6[[#This Row],[ilosc sprzedanego cukru kg]]</f>
        <v>22.200000000000003</v>
      </c>
      <c r="G238">
        <f>IF(cukier6[[#This Row],[nip]]=B237, G237+cukier6[[#This Row],[ilosc sprzedanego cukru kg]],cukier6[[#This Row],[ilosc sprzedanego cukru kg]])</f>
        <v>10</v>
      </c>
      <c r="H238">
        <f>IF(B237=cukier6[[#This Row],[nip]],0, 1)</f>
        <v>1</v>
      </c>
      <c r="I238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238">
        <f>cukier6[[#This Row],[rabaty]]*cukier6[[#This Row],[ilosc sprzedanego cukru kg]]</f>
        <v>0</v>
      </c>
    </row>
    <row r="239" spans="1:10" x14ac:dyDescent="0.35">
      <c r="A239" s="1">
        <v>38409</v>
      </c>
      <c r="B239" s="2" t="s">
        <v>24</v>
      </c>
      <c r="C239">
        <v>348</v>
      </c>
      <c r="D239">
        <f>YEAR(cukier6[[#This Row],[data]])</f>
        <v>2005</v>
      </c>
      <c r="E239" s="3">
        <f>VLOOKUP(D239, cennik__25[#All], 2, 0)</f>
        <v>2</v>
      </c>
      <c r="F239" s="3">
        <f>cukier6[[#This Row],[cena]]*cukier6[[#This Row],[ilosc sprzedanego cukru kg]]</f>
        <v>696</v>
      </c>
      <c r="G239">
        <f>IF(cukier6[[#This Row],[nip]]=B238, G238+cukier6[[#This Row],[ilosc sprzedanego cukru kg]],cukier6[[#This Row],[ilosc sprzedanego cukru kg]])</f>
        <v>348</v>
      </c>
      <c r="H239">
        <f>IF(B238=cukier6[[#This Row],[nip]],0, 1)</f>
        <v>1</v>
      </c>
      <c r="I239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0.05</v>
      </c>
      <c r="J239">
        <f>cukier6[[#This Row],[rabaty]]*cukier6[[#This Row],[ilosc sprzedanego cukru kg]]</f>
        <v>17.400000000000002</v>
      </c>
    </row>
    <row r="240" spans="1:10" x14ac:dyDescent="0.35">
      <c r="A240" s="1">
        <v>38410</v>
      </c>
      <c r="B240" s="2" t="s">
        <v>24</v>
      </c>
      <c r="C240">
        <v>435</v>
      </c>
      <c r="D240">
        <f>YEAR(cukier6[[#This Row],[data]])</f>
        <v>2005</v>
      </c>
      <c r="E240" s="3">
        <f>VLOOKUP(D240, cennik__25[#All], 2, 0)</f>
        <v>2</v>
      </c>
      <c r="F240" s="3">
        <f>cukier6[[#This Row],[cena]]*cukier6[[#This Row],[ilosc sprzedanego cukru kg]]</f>
        <v>870</v>
      </c>
      <c r="G240">
        <f>IF(cukier6[[#This Row],[nip]]=B239, G239+cukier6[[#This Row],[ilosc sprzedanego cukru kg]],cukier6[[#This Row],[ilosc sprzedanego cukru kg]])</f>
        <v>783</v>
      </c>
      <c r="H240">
        <f>IF(B239=cukier6[[#This Row],[nip]],0, 1)</f>
        <v>0</v>
      </c>
      <c r="I240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0.05</v>
      </c>
      <c r="J240">
        <f>cukier6[[#This Row],[rabaty]]*cukier6[[#This Row],[ilosc sprzedanego cukru kg]]</f>
        <v>21.75</v>
      </c>
    </row>
    <row r="241" spans="1:10" x14ac:dyDescent="0.35">
      <c r="A241" s="1">
        <v>38418</v>
      </c>
      <c r="B241" s="2" t="s">
        <v>24</v>
      </c>
      <c r="C241">
        <v>329</v>
      </c>
      <c r="D241">
        <f>YEAR(cukier6[[#This Row],[data]])</f>
        <v>2005</v>
      </c>
      <c r="E241" s="3">
        <f>VLOOKUP(D241, cennik__25[#All], 2, 0)</f>
        <v>2</v>
      </c>
      <c r="F241" s="3">
        <f>cukier6[[#This Row],[cena]]*cukier6[[#This Row],[ilosc sprzedanego cukru kg]]</f>
        <v>658</v>
      </c>
      <c r="G241">
        <f>IF(cukier6[[#This Row],[nip]]=B240, G240+cukier6[[#This Row],[ilosc sprzedanego cukru kg]],cukier6[[#This Row],[ilosc sprzedanego cukru kg]])</f>
        <v>1112</v>
      </c>
      <c r="H241">
        <f>IF(B240=cukier6[[#This Row],[nip]],0, 1)</f>
        <v>0</v>
      </c>
      <c r="I241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241">
        <f>cukier6[[#This Row],[rabaty]]*cukier6[[#This Row],[ilosc sprzedanego cukru kg]]</f>
        <v>32.9</v>
      </c>
    </row>
    <row r="242" spans="1:10" x14ac:dyDescent="0.35">
      <c r="A242" s="1">
        <v>38479</v>
      </c>
      <c r="B242" s="2" t="s">
        <v>24</v>
      </c>
      <c r="C242">
        <v>444</v>
      </c>
      <c r="D242">
        <f>YEAR(cukier6[[#This Row],[data]])</f>
        <v>2005</v>
      </c>
      <c r="E242" s="3">
        <f>VLOOKUP(D242, cennik__25[#All], 2, 0)</f>
        <v>2</v>
      </c>
      <c r="F242" s="3">
        <f>cukier6[[#This Row],[cena]]*cukier6[[#This Row],[ilosc sprzedanego cukru kg]]</f>
        <v>888</v>
      </c>
      <c r="G242">
        <f>IF(cukier6[[#This Row],[nip]]=B241, G241+cukier6[[#This Row],[ilosc sprzedanego cukru kg]],cukier6[[#This Row],[ilosc sprzedanego cukru kg]])</f>
        <v>1556</v>
      </c>
      <c r="H242">
        <f>IF(B241=cukier6[[#This Row],[nip]],0, 1)</f>
        <v>0</v>
      </c>
      <c r="I242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242">
        <f>cukier6[[#This Row],[rabaty]]*cukier6[[#This Row],[ilosc sprzedanego cukru kg]]</f>
        <v>44.400000000000006</v>
      </c>
    </row>
    <row r="243" spans="1:10" x14ac:dyDescent="0.35">
      <c r="A243" s="1">
        <v>38497</v>
      </c>
      <c r="B243" s="2" t="s">
        <v>24</v>
      </c>
      <c r="C243">
        <v>251</v>
      </c>
      <c r="D243">
        <f>YEAR(cukier6[[#This Row],[data]])</f>
        <v>2005</v>
      </c>
      <c r="E243" s="3">
        <f>VLOOKUP(D243, cennik__25[#All], 2, 0)</f>
        <v>2</v>
      </c>
      <c r="F243" s="3">
        <f>cukier6[[#This Row],[cena]]*cukier6[[#This Row],[ilosc sprzedanego cukru kg]]</f>
        <v>502</v>
      </c>
      <c r="G243">
        <f>IF(cukier6[[#This Row],[nip]]=B242, G242+cukier6[[#This Row],[ilosc sprzedanego cukru kg]],cukier6[[#This Row],[ilosc sprzedanego cukru kg]])</f>
        <v>1807</v>
      </c>
      <c r="H243">
        <f>IF(B242=cukier6[[#This Row],[nip]],0, 1)</f>
        <v>0</v>
      </c>
      <c r="I243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243">
        <f>cukier6[[#This Row],[rabaty]]*cukier6[[#This Row],[ilosc sprzedanego cukru kg]]</f>
        <v>25.1</v>
      </c>
    </row>
    <row r="244" spans="1:10" x14ac:dyDescent="0.35">
      <c r="A244" s="1">
        <v>38523</v>
      </c>
      <c r="B244" s="2" t="s">
        <v>24</v>
      </c>
      <c r="C244">
        <v>212</v>
      </c>
      <c r="D244">
        <f>YEAR(cukier6[[#This Row],[data]])</f>
        <v>2005</v>
      </c>
      <c r="E244" s="3">
        <f>VLOOKUP(D244, cennik__25[#All], 2, 0)</f>
        <v>2</v>
      </c>
      <c r="F244" s="3">
        <f>cukier6[[#This Row],[cena]]*cukier6[[#This Row],[ilosc sprzedanego cukru kg]]</f>
        <v>424</v>
      </c>
      <c r="G244">
        <f>IF(cukier6[[#This Row],[nip]]=B243, G243+cukier6[[#This Row],[ilosc sprzedanego cukru kg]],cukier6[[#This Row],[ilosc sprzedanego cukru kg]])</f>
        <v>2019</v>
      </c>
      <c r="H244">
        <f>IF(B243=cukier6[[#This Row],[nip]],0, 1)</f>
        <v>0</v>
      </c>
      <c r="I244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244">
        <f>cukier6[[#This Row],[rabaty]]*cukier6[[#This Row],[ilosc sprzedanego cukru kg]]</f>
        <v>21.200000000000003</v>
      </c>
    </row>
    <row r="245" spans="1:10" x14ac:dyDescent="0.35">
      <c r="A245" s="1">
        <v>38632</v>
      </c>
      <c r="B245" s="2" t="s">
        <v>24</v>
      </c>
      <c r="C245">
        <v>392</v>
      </c>
      <c r="D245">
        <f>YEAR(cukier6[[#This Row],[data]])</f>
        <v>2005</v>
      </c>
      <c r="E245" s="3">
        <f>VLOOKUP(D245, cennik__25[#All], 2, 0)</f>
        <v>2</v>
      </c>
      <c r="F245" s="3">
        <f>cukier6[[#This Row],[cena]]*cukier6[[#This Row],[ilosc sprzedanego cukru kg]]</f>
        <v>784</v>
      </c>
      <c r="G245">
        <f>IF(cukier6[[#This Row],[nip]]=B244, G244+cukier6[[#This Row],[ilosc sprzedanego cukru kg]],cukier6[[#This Row],[ilosc sprzedanego cukru kg]])</f>
        <v>2411</v>
      </c>
      <c r="H245">
        <f>IF(B244=cukier6[[#This Row],[nip]],0, 1)</f>
        <v>0</v>
      </c>
      <c r="I245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245">
        <f>cukier6[[#This Row],[rabaty]]*cukier6[[#This Row],[ilosc sprzedanego cukru kg]]</f>
        <v>39.200000000000003</v>
      </c>
    </row>
    <row r="246" spans="1:10" x14ac:dyDescent="0.35">
      <c r="A246" s="1">
        <v>38754</v>
      </c>
      <c r="B246" s="2" t="s">
        <v>24</v>
      </c>
      <c r="C246">
        <v>223</v>
      </c>
      <c r="D246">
        <f>YEAR(cukier6[[#This Row],[data]])</f>
        <v>2006</v>
      </c>
      <c r="E246" s="3">
        <f>VLOOKUP(D246, cennik__25[#All], 2, 0)</f>
        <v>2.0499999999999998</v>
      </c>
      <c r="F246" s="3">
        <f>cukier6[[#This Row],[cena]]*cukier6[[#This Row],[ilosc sprzedanego cukru kg]]</f>
        <v>457.15</v>
      </c>
      <c r="G246">
        <f>IF(cukier6[[#This Row],[nip]]=B245, G245+cukier6[[#This Row],[ilosc sprzedanego cukru kg]],cukier6[[#This Row],[ilosc sprzedanego cukru kg]])</f>
        <v>2634</v>
      </c>
      <c r="H246">
        <f>IF(B245=cukier6[[#This Row],[nip]],0, 1)</f>
        <v>0</v>
      </c>
      <c r="I246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246">
        <f>cukier6[[#This Row],[rabaty]]*cukier6[[#This Row],[ilosc sprzedanego cukru kg]]</f>
        <v>22.3</v>
      </c>
    </row>
    <row r="247" spans="1:10" x14ac:dyDescent="0.35">
      <c r="A247" s="1">
        <v>38834</v>
      </c>
      <c r="B247" s="2" t="s">
        <v>24</v>
      </c>
      <c r="C247">
        <v>289</v>
      </c>
      <c r="D247">
        <f>YEAR(cukier6[[#This Row],[data]])</f>
        <v>2006</v>
      </c>
      <c r="E247" s="3">
        <f>VLOOKUP(D247, cennik__25[#All], 2, 0)</f>
        <v>2.0499999999999998</v>
      </c>
      <c r="F247" s="3">
        <f>cukier6[[#This Row],[cena]]*cukier6[[#This Row],[ilosc sprzedanego cukru kg]]</f>
        <v>592.44999999999993</v>
      </c>
      <c r="G247">
        <f>IF(cukier6[[#This Row],[nip]]=B246, G246+cukier6[[#This Row],[ilosc sprzedanego cukru kg]],cukier6[[#This Row],[ilosc sprzedanego cukru kg]])</f>
        <v>2923</v>
      </c>
      <c r="H247">
        <f>IF(B246=cukier6[[#This Row],[nip]],0, 1)</f>
        <v>0</v>
      </c>
      <c r="I247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247">
        <f>cukier6[[#This Row],[rabaty]]*cukier6[[#This Row],[ilosc sprzedanego cukru kg]]</f>
        <v>28.900000000000002</v>
      </c>
    </row>
    <row r="248" spans="1:10" x14ac:dyDescent="0.35">
      <c r="A248" s="1">
        <v>38856</v>
      </c>
      <c r="B248" s="2" t="s">
        <v>24</v>
      </c>
      <c r="C248">
        <v>187</v>
      </c>
      <c r="D248">
        <f>YEAR(cukier6[[#This Row],[data]])</f>
        <v>2006</v>
      </c>
      <c r="E248" s="3">
        <f>VLOOKUP(D248, cennik__25[#All], 2, 0)</f>
        <v>2.0499999999999998</v>
      </c>
      <c r="F248" s="3">
        <f>cukier6[[#This Row],[cena]]*cukier6[[#This Row],[ilosc sprzedanego cukru kg]]</f>
        <v>383.34999999999997</v>
      </c>
      <c r="G248">
        <f>IF(cukier6[[#This Row],[nip]]=B247, G247+cukier6[[#This Row],[ilosc sprzedanego cukru kg]],cukier6[[#This Row],[ilosc sprzedanego cukru kg]])</f>
        <v>3110</v>
      </c>
      <c r="H248">
        <f>IF(B247=cukier6[[#This Row],[nip]],0, 1)</f>
        <v>0</v>
      </c>
      <c r="I248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248">
        <f>cukier6[[#This Row],[rabaty]]*cukier6[[#This Row],[ilosc sprzedanego cukru kg]]</f>
        <v>18.7</v>
      </c>
    </row>
    <row r="249" spans="1:10" x14ac:dyDescent="0.35">
      <c r="A249" s="1">
        <v>38886</v>
      </c>
      <c r="B249" s="2" t="s">
        <v>24</v>
      </c>
      <c r="C249">
        <v>136</v>
      </c>
      <c r="D249">
        <f>YEAR(cukier6[[#This Row],[data]])</f>
        <v>2006</v>
      </c>
      <c r="E249" s="3">
        <f>VLOOKUP(D249, cennik__25[#All], 2, 0)</f>
        <v>2.0499999999999998</v>
      </c>
      <c r="F249" s="3">
        <f>cukier6[[#This Row],[cena]]*cukier6[[#This Row],[ilosc sprzedanego cukru kg]]</f>
        <v>278.79999999999995</v>
      </c>
      <c r="G249">
        <f>IF(cukier6[[#This Row],[nip]]=B248, G248+cukier6[[#This Row],[ilosc sprzedanego cukru kg]],cukier6[[#This Row],[ilosc sprzedanego cukru kg]])</f>
        <v>3246</v>
      </c>
      <c r="H249">
        <f>IF(B248=cukier6[[#This Row],[nip]],0, 1)</f>
        <v>0</v>
      </c>
      <c r="I249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249">
        <f>cukier6[[#This Row],[rabaty]]*cukier6[[#This Row],[ilosc sprzedanego cukru kg]]</f>
        <v>13.600000000000001</v>
      </c>
    </row>
    <row r="250" spans="1:10" x14ac:dyDescent="0.35">
      <c r="A250" s="1">
        <v>38912</v>
      </c>
      <c r="B250" s="2" t="s">
        <v>24</v>
      </c>
      <c r="C250">
        <v>346</v>
      </c>
      <c r="D250">
        <f>YEAR(cukier6[[#This Row],[data]])</f>
        <v>2006</v>
      </c>
      <c r="E250" s="3">
        <f>VLOOKUP(D250, cennik__25[#All], 2, 0)</f>
        <v>2.0499999999999998</v>
      </c>
      <c r="F250" s="3">
        <f>cukier6[[#This Row],[cena]]*cukier6[[#This Row],[ilosc sprzedanego cukru kg]]</f>
        <v>709.3</v>
      </c>
      <c r="G250">
        <f>IF(cukier6[[#This Row],[nip]]=B249, G249+cukier6[[#This Row],[ilosc sprzedanego cukru kg]],cukier6[[#This Row],[ilosc sprzedanego cukru kg]])</f>
        <v>3592</v>
      </c>
      <c r="H250">
        <f>IF(B249=cukier6[[#This Row],[nip]],0, 1)</f>
        <v>0</v>
      </c>
      <c r="I250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250">
        <f>cukier6[[#This Row],[rabaty]]*cukier6[[#This Row],[ilosc sprzedanego cukru kg]]</f>
        <v>34.6</v>
      </c>
    </row>
    <row r="251" spans="1:10" x14ac:dyDescent="0.35">
      <c r="A251" s="1">
        <v>38956</v>
      </c>
      <c r="B251" s="2" t="s">
        <v>24</v>
      </c>
      <c r="C251">
        <v>297</v>
      </c>
      <c r="D251">
        <f>YEAR(cukier6[[#This Row],[data]])</f>
        <v>2006</v>
      </c>
      <c r="E251" s="3">
        <f>VLOOKUP(D251, cennik__25[#All], 2, 0)</f>
        <v>2.0499999999999998</v>
      </c>
      <c r="F251" s="3">
        <f>cukier6[[#This Row],[cena]]*cukier6[[#This Row],[ilosc sprzedanego cukru kg]]</f>
        <v>608.84999999999991</v>
      </c>
      <c r="G251">
        <f>IF(cukier6[[#This Row],[nip]]=B250, G250+cukier6[[#This Row],[ilosc sprzedanego cukru kg]],cukier6[[#This Row],[ilosc sprzedanego cukru kg]])</f>
        <v>3889</v>
      </c>
      <c r="H251">
        <f>IF(B250=cukier6[[#This Row],[nip]],0, 1)</f>
        <v>0</v>
      </c>
      <c r="I251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251">
        <f>cukier6[[#This Row],[rabaty]]*cukier6[[#This Row],[ilosc sprzedanego cukru kg]]</f>
        <v>29.700000000000003</v>
      </c>
    </row>
    <row r="252" spans="1:10" x14ac:dyDescent="0.35">
      <c r="A252" s="1">
        <v>39099</v>
      </c>
      <c r="B252" s="2" t="s">
        <v>24</v>
      </c>
      <c r="C252">
        <v>213</v>
      </c>
      <c r="D252">
        <f>YEAR(cukier6[[#This Row],[data]])</f>
        <v>2007</v>
      </c>
      <c r="E252" s="3">
        <f>VLOOKUP(D252, cennik__25[#All], 2, 0)</f>
        <v>2.09</v>
      </c>
      <c r="F252" s="3">
        <f>cukier6[[#This Row],[cena]]*cukier6[[#This Row],[ilosc sprzedanego cukru kg]]</f>
        <v>445.16999999999996</v>
      </c>
      <c r="G252">
        <f>IF(cukier6[[#This Row],[nip]]=B251, G251+cukier6[[#This Row],[ilosc sprzedanego cukru kg]],cukier6[[#This Row],[ilosc sprzedanego cukru kg]])</f>
        <v>4102</v>
      </c>
      <c r="H252">
        <f>IF(B251=cukier6[[#This Row],[nip]],0, 1)</f>
        <v>0</v>
      </c>
      <c r="I252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252">
        <f>cukier6[[#This Row],[rabaty]]*cukier6[[#This Row],[ilosc sprzedanego cukru kg]]</f>
        <v>21.3</v>
      </c>
    </row>
    <row r="253" spans="1:10" x14ac:dyDescent="0.35">
      <c r="A253" s="1">
        <v>39165</v>
      </c>
      <c r="B253" s="2" t="s">
        <v>24</v>
      </c>
      <c r="C253">
        <v>431</v>
      </c>
      <c r="D253">
        <f>YEAR(cukier6[[#This Row],[data]])</f>
        <v>2007</v>
      </c>
      <c r="E253" s="3">
        <f>VLOOKUP(D253, cennik__25[#All], 2, 0)</f>
        <v>2.09</v>
      </c>
      <c r="F253" s="3">
        <f>cukier6[[#This Row],[cena]]*cukier6[[#This Row],[ilosc sprzedanego cukru kg]]</f>
        <v>900.79</v>
      </c>
      <c r="G253">
        <f>IF(cukier6[[#This Row],[nip]]=B252, G252+cukier6[[#This Row],[ilosc sprzedanego cukru kg]],cukier6[[#This Row],[ilosc sprzedanego cukru kg]])</f>
        <v>4533</v>
      </c>
      <c r="H253">
        <f>IF(B252=cukier6[[#This Row],[nip]],0, 1)</f>
        <v>0</v>
      </c>
      <c r="I253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253">
        <f>cukier6[[#This Row],[rabaty]]*cukier6[[#This Row],[ilosc sprzedanego cukru kg]]</f>
        <v>43.1</v>
      </c>
    </row>
    <row r="254" spans="1:10" x14ac:dyDescent="0.35">
      <c r="A254" s="1">
        <v>39167</v>
      </c>
      <c r="B254" s="2" t="s">
        <v>24</v>
      </c>
      <c r="C254">
        <v>440</v>
      </c>
      <c r="D254">
        <f>YEAR(cukier6[[#This Row],[data]])</f>
        <v>2007</v>
      </c>
      <c r="E254" s="3">
        <f>VLOOKUP(D254, cennik__25[#All], 2, 0)</f>
        <v>2.09</v>
      </c>
      <c r="F254" s="3">
        <f>cukier6[[#This Row],[cena]]*cukier6[[#This Row],[ilosc sprzedanego cukru kg]]</f>
        <v>919.59999999999991</v>
      </c>
      <c r="G254">
        <f>IF(cukier6[[#This Row],[nip]]=B253, G253+cukier6[[#This Row],[ilosc sprzedanego cukru kg]],cukier6[[#This Row],[ilosc sprzedanego cukru kg]])</f>
        <v>4973</v>
      </c>
      <c r="H254">
        <f>IF(B253=cukier6[[#This Row],[nip]],0, 1)</f>
        <v>0</v>
      </c>
      <c r="I254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254">
        <f>cukier6[[#This Row],[rabaty]]*cukier6[[#This Row],[ilosc sprzedanego cukru kg]]</f>
        <v>44</v>
      </c>
    </row>
    <row r="255" spans="1:10" x14ac:dyDescent="0.35">
      <c r="A255" s="1">
        <v>39200</v>
      </c>
      <c r="B255" s="2" t="s">
        <v>24</v>
      </c>
      <c r="C255">
        <v>102</v>
      </c>
      <c r="D255">
        <f>YEAR(cukier6[[#This Row],[data]])</f>
        <v>2007</v>
      </c>
      <c r="E255" s="3">
        <f>VLOOKUP(D255, cennik__25[#All], 2, 0)</f>
        <v>2.09</v>
      </c>
      <c r="F255" s="3">
        <f>cukier6[[#This Row],[cena]]*cukier6[[#This Row],[ilosc sprzedanego cukru kg]]</f>
        <v>213.17999999999998</v>
      </c>
      <c r="G255">
        <f>IF(cukier6[[#This Row],[nip]]=B254, G254+cukier6[[#This Row],[ilosc sprzedanego cukru kg]],cukier6[[#This Row],[ilosc sprzedanego cukru kg]])</f>
        <v>5075</v>
      </c>
      <c r="H255">
        <f>IF(B254=cukier6[[#This Row],[nip]],0, 1)</f>
        <v>0</v>
      </c>
      <c r="I255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255">
        <f>cukier6[[#This Row],[rabaty]]*cukier6[[#This Row],[ilosc sprzedanego cukru kg]]</f>
        <v>10.200000000000001</v>
      </c>
    </row>
    <row r="256" spans="1:10" x14ac:dyDescent="0.35">
      <c r="A256" s="1">
        <v>39317</v>
      </c>
      <c r="B256" s="2" t="s">
        <v>24</v>
      </c>
      <c r="C256">
        <v>373</v>
      </c>
      <c r="D256">
        <f>YEAR(cukier6[[#This Row],[data]])</f>
        <v>2007</v>
      </c>
      <c r="E256" s="3">
        <f>VLOOKUP(D256, cennik__25[#All], 2, 0)</f>
        <v>2.09</v>
      </c>
      <c r="F256" s="3">
        <f>cukier6[[#This Row],[cena]]*cukier6[[#This Row],[ilosc sprzedanego cukru kg]]</f>
        <v>779.56999999999994</v>
      </c>
      <c r="G256">
        <f>IF(cukier6[[#This Row],[nip]]=B255, G255+cukier6[[#This Row],[ilosc sprzedanego cukru kg]],cukier6[[#This Row],[ilosc sprzedanego cukru kg]])</f>
        <v>5448</v>
      </c>
      <c r="H256">
        <f>IF(B255=cukier6[[#This Row],[nip]],0, 1)</f>
        <v>0</v>
      </c>
      <c r="I256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256">
        <f>cukier6[[#This Row],[rabaty]]*cukier6[[#This Row],[ilosc sprzedanego cukru kg]]</f>
        <v>37.300000000000004</v>
      </c>
    </row>
    <row r="257" spans="1:10" x14ac:dyDescent="0.35">
      <c r="A257" s="1">
        <v>39324</v>
      </c>
      <c r="B257" s="2" t="s">
        <v>24</v>
      </c>
      <c r="C257">
        <v>329</v>
      </c>
      <c r="D257">
        <f>YEAR(cukier6[[#This Row],[data]])</f>
        <v>2007</v>
      </c>
      <c r="E257" s="3">
        <f>VLOOKUP(D257, cennik__25[#All], 2, 0)</f>
        <v>2.09</v>
      </c>
      <c r="F257" s="3">
        <f>cukier6[[#This Row],[cena]]*cukier6[[#This Row],[ilosc sprzedanego cukru kg]]</f>
        <v>687.6099999999999</v>
      </c>
      <c r="G257">
        <f>IF(cukier6[[#This Row],[nip]]=B256, G256+cukier6[[#This Row],[ilosc sprzedanego cukru kg]],cukier6[[#This Row],[ilosc sprzedanego cukru kg]])</f>
        <v>5777</v>
      </c>
      <c r="H257">
        <f>IF(B256=cukier6[[#This Row],[nip]],0, 1)</f>
        <v>0</v>
      </c>
      <c r="I257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257">
        <f>cukier6[[#This Row],[rabaty]]*cukier6[[#This Row],[ilosc sprzedanego cukru kg]]</f>
        <v>32.9</v>
      </c>
    </row>
    <row r="258" spans="1:10" x14ac:dyDescent="0.35">
      <c r="A258" s="1">
        <v>39326</v>
      </c>
      <c r="B258" s="2" t="s">
        <v>24</v>
      </c>
      <c r="C258">
        <v>217</v>
      </c>
      <c r="D258">
        <f>YEAR(cukier6[[#This Row],[data]])</f>
        <v>2007</v>
      </c>
      <c r="E258" s="3">
        <f>VLOOKUP(D258, cennik__25[#All], 2, 0)</f>
        <v>2.09</v>
      </c>
      <c r="F258" s="3">
        <f>cukier6[[#This Row],[cena]]*cukier6[[#This Row],[ilosc sprzedanego cukru kg]]</f>
        <v>453.53</v>
      </c>
      <c r="G258">
        <f>IF(cukier6[[#This Row],[nip]]=B257, G257+cukier6[[#This Row],[ilosc sprzedanego cukru kg]],cukier6[[#This Row],[ilosc sprzedanego cukru kg]])</f>
        <v>5994</v>
      </c>
      <c r="H258">
        <f>IF(B257=cukier6[[#This Row],[nip]],0, 1)</f>
        <v>0</v>
      </c>
      <c r="I258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258">
        <f>cukier6[[#This Row],[rabaty]]*cukier6[[#This Row],[ilosc sprzedanego cukru kg]]</f>
        <v>21.700000000000003</v>
      </c>
    </row>
    <row r="259" spans="1:10" x14ac:dyDescent="0.35">
      <c r="A259" s="1">
        <v>39336</v>
      </c>
      <c r="B259" s="2" t="s">
        <v>24</v>
      </c>
      <c r="C259">
        <v>343</v>
      </c>
      <c r="D259">
        <f>YEAR(cukier6[[#This Row],[data]])</f>
        <v>2007</v>
      </c>
      <c r="E259" s="3">
        <f>VLOOKUP(D259, cennik__25[#All], 2, 0)</f>
        <v>2.09</v>
      </c>
      <c r="F259" s="3">
        <f>cukier6[[#This Row],[cena]]*cukier6[[#This Row],[ilosc sprzedanego cukru kg]]</f>
        <v>716.87</v>
      </c>
      <c r="G259">
        <f>IF(cukier6[[#This Row],[nip]]=B258, G258+cukier6[[#This Row],[ilosc sprzedanego cukru kg]],cukier6[[#This Row],[ilosc sprzedanego cukru kg]])</f>
        <v>6337</v>
      </c>
      <c r="H259">
        <f>IF(B258=cukier6[[#This Row],[nip]],0, 1)</f>
        <v>0</v>
      </c>
      <c r="I259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259">
        <f>cukier6[[#This Row],[rabaty]]*cukier6[[#This Row],[ilosc sprzedanego cukru kg]]</f>
        <v>34.300000000000004</v>
      </c>
    </row>
    <row r="260" spans="1:10" x14ac:dyDescent="0.35">
      <c r="A260" s="1">
        <v>39518</v>
      </c>
      <c r="B260" s="2" t="s">
        <v>24</v>
      </c>
      <c r="C260">
        <v>383</v>
      </c>
      <c r="D260">
        <f>YEAR(cukier6[[#This Row],[data]])</f>
        <v>2008</v>
      </c>
      <c r="E260" s="3">
        <f>VLOOKUP(D260, cennik__25[#All], 2, 0)</f>
        <v>2.15</v>
      </c>
      <c r="F260" s="3">
        <f>cukier6[[#This Row],[cena]]*cukier6[[#This Row],[ilosc sprzedanego cukru kg]]</f>
        <v>823.44999999999993</v>
      </c>
      <c r="G260">
        <f>IF(cukier6[[#This Row],[nip]]=B259, G259+cukier6[[#This Row],[ilosc sprzedanego cukru kg]],cukier6[[#This Row],[ilosc sprzedanego cukru kg]])</f>
        <v>6720</v>
      </c>
      <c r="H260">
        <f>IF(B259=cukier6[[#This Row],[nip]],0, 1)</f>
        <v>0</v>
      </c>
      <c r="I260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260">
        <f>cukier6[[#This Row],[rabaty]]*cukier6[[#This Row],[ilosc sprzedanego cukru kg]]</f>
        <v>38.300000000000004</v>
      </c>
    </row>
    <row r="261" spans="1:10" x14ac:dyDescent="0.35">
      <c r="A261" s="1">
        <v>39527</v>
      </c>
      <c r="B261" s="2" t="s">
        <v>24</v>
      </c>
      <c r="C261">
        <v>248</v>
      </c>
      <c r="D261">
        <f>YEAR(cukier6[[#This Row],[data]])</f>
        <v>2008</v>
      </c>
      <c r="E261" s="3">
        <f>VLOOKUP(D261, cennik__25[#All], 2, 0)</f>
        <v>2.15</v>
      </c>
      <c r="F261" s="3">
        <f>cukier6[[#This Row],[cena]]*cukier6[[#This Row],[ilosc sprzedanego cukru kg]]</f>
        <v>533.19999999999993</v>
      </c>
      <c r="G261">
        <f>IF(cukier6[[#This Row],[nip]]=B260, G260+cukier6[[#This Row],[ilosc sprzedanego cukru kg]],cukier6[[#This Row],[ilosc sprzedanego cukru kg]])</f>
        <v>6968</v>
      </c>
      <c r="H261">
        <f>IF(B260=cukier6[[#This Row],[nip]],0, 1)</f>
        <v>0</v>
      </c>
      <c r="I261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261">
        <f>cukier6[[#This Row],[rabaty]]*cukier6[[#This Row],[ilosc sprzedanego cukru kg]]</f>
        <v>24.8</v>
      </c>
    </row>
    <row r="262" spans="1:10" x14ac:dyDescent="0.35">
      <c r="A262" s="1">
        <v>39528</v>
      </c>
      <c r="B262" s="2" t="s">
        <v>24</v>
      </c>
      <c r="C262">
        <v>406</v>
      </c>
      <c r="D262">
        <f>YEAR(cukier6[[#This Row],[data]])</f>
        <v>2008</v>
      </c>
      <c r="E262" s="3">
        <f>VLOOKUP(D262, cennik__25[#All], 2, 0)</f>
        <v>2.15</v>
      </c>
      <c r="F262" s="3">
        <f>cukier6[[#This Row],[cena]]*cukier6[[#This Row],[ilosc sprzedanego cukru kg]]</f>
        <v>872.9</v>
      </c>
      <c r="G262">
        <f>IF(cukier6[[#This Row],[nip]]=B261, G261+cukier6[[#This Row],[ilosc sprzedanego cukru kg]],cukier6[[#This Row],[ilosc sprzedanego cukru kg]])</f>
        <v>7374</v>
      </c>
      <c r="H262">
        <f>IF(B261=cukier6[[#This Row],[nip]],0, 1)</f>
        <v>0</v>
      </c>
      <c r="I262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262">
        <f>cukier6[[#This Row],[rabaty]]*cukier6[[#This Row],[ilosc sprzedanego cukru kg]]</f>
        <v>40.6</v>
      </c>
    </row>
    <row r="263" spans="1:10" x14ac:dyDescent="0.35">
      <c r="A263" s="1">
        <v>39619</v>
      </c>
      <c r="B263" s="2" t="s">
        <v>24</v>
      </c>
      <c r="C263">
        <v>411</v>
      </c>
      <c r="D263">
        <f>YEAR(cukier6[[#This Row],[data]])</f>
        <v>2008</v>
      </c>
      <c r="E263" s="3">
        <f>VLOOKUP(D263, cennik__25[#All], 2, 0)</f>
        <v>2.15</v>
      </c>
      <c r="F263" s="3">
        <f>cukier6[[#This Row],[cena]]*cukier6[[#This Row],[ilosc sprzedanego cukru kg]]</f>
        <v>883.65</v>
      </c>
      <c r="G263">
        <f>IF(cukier6[[#This Row],[nip]]=B262, G262+cukier6[[#This Row],[ilosc sprzedanego cukru kg]],cukier6[[#This Row],[ilosc sprzedanego cukru kg]])</f>
        <v>7785</v>
      </c>
      <c r="H263">
        <f>IF(B262=cukier6[[#This Row],[nip]],0, 1)</f>
        <v>0</v>
      </c>
      <c r="I263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263">
        <f>cukier6[[#This Row],[rabaty]]*cukier6[[#This Row],[ilosc sprzedanego cukru kg]]</f>
        <v>41.1</v>
      </c>
    </row>
    <row r="264" spans="1:10" x14ac:dyDescent="0.35">
      <c r="A264" s="1">
        <v>39644</v>
      </c>
      <c r="B264" s="2" t="s">
        <v>24</v>
      </c>
      <c r="C264">
        <v>386</v>
      </c>
      <c r="D264">
        <f>YEAR(cukier6[[#This Row],[data]])</f>
        <v>2008</v>
      </c>
      <c r="E264" s="3">
        <f>VLOOKUP(D264, cennik__25[#All], 2, 0)</f>
        <v>2.15</v>
      </c>
      <c r="F264" s="3">
        <f>cukier6[[#This Row],[cena]]*cukier6[[#This Row],[ilosc sprzedanego cukru kg]]</f>
        <v>829.9</v>
      </c>
      <c r="G264">
        <f>IF(cukier6[[#This Row],[nip]]=B263, G263+cukier6[[#This Row],[ilosc sprzedanego cukru kg]],cukier6[[#This Row],[ilosc sprzedanego cukru kg]])</f>
        <v>8171</v>
      </c>
      <c r="H264">
        <f>IF(B263=cukier6[[#This Row],[nip]],0, 1)</f>
        <v>0</v>
      </c>
      <c r="I264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264">
        <f>cukier6[[#This Row],[rabaty]]*cukier6[[#This Row],[ilosc sprzedanego cukru kg]]</f>
        <v>38.6</v>
      </c>
    </row>
    <row r="265" spans="1:10" x14ac:dyDescent="0.35">
      <c r="A265" s="1">
        <v>39645</v>
      </c>
      <c r="B265" s="2" t="s">
        <v>24</v>
      </c>
      <c r="C265">
        <v>104</v>
      </c>
      <c r="D265">
        <f>YEAR(cukier6[[#This Row],[data]])</f>
        <v>2008</v>
      </c>
      <c r="E265" s="3">
        <f>VLOOKUP(D265, cennik__25[#All], 2, 0)</f>
        <v>2.15</v>
      </c>
      <c r="F265" s="3">
        <f>cukier6[[#This Row],[cena]]*cukier6[[#This Row],[ilosc sprzedanego cukru kg]]</f>
        <v>223.6</v>
      </c>
      <c r="G265">
        <f>IF(cukier6[[#This Row],[nip]]=B264, G264+cukier6[[#This Row],[ilosc sprzedanego cukru kg]],cukier6[[#This Row],[ilosc sprzedanego cukru kg]])</f>
        <v>8275</v>
      </c>
      <c r="H265">
        <f>IF(B264=cukier6[[#This Row],[nip]],0, 1)</f>
        <v>0</v>
      </c>
      <c r="I265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265">
        <f>cukier6[[#This Row],[rabaty]]*cukier6[[#This Row],[ilosc sprzedanego cukru kg]]</f>
        <v>10.4</v>
      </c>
    </row>
    <row r="266" spans="1:10" x14ac:dyDescent="0.35">
      <c r="A266" s="1">
        <v>39656</v>
      </c>
      <c r="B266" s="2" t="s">
        <v>24</v>
      </c>
      <c r="C266">
        <v>319</v>
      </c>
      <c r="D266">
        <f>YEAR(cukier6[[#This Row],[data]])</f>
        <v>2008</v>
      </c>
      <c r="E266" s="3">
        <f>VLOOKUP(D266, cennik__25[#All], 2, 0)</f>
        <v>2.15</v>
      </c>
      <c r="F266" s="3">
        <f>cukier6[[#This Row],[cena]]*cukier6[[#This Row],[ilosc sprzedanego cukru kg]]</f>
        <v>685.85</v>
      </c>
      <c r="G266">
        <f>IF(cukier6[[#This Row],[nip]]=B265, G265+cukier6[[#This Row],[ilosc sprzedanego cukru kg]],cukier6[[#This Row],[ilosc sprzedanego cukru kg]])</f>
        <v>8594</v>
      </c>
      <c r="H266">
        <f>IF(B265=cukier6[[#This Row],[nip]],0, 1)</f>
        <v>0</v>
      </c>
      <c r="I266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266">
        <f>cukier6[[#This Row],[rabaty]]*cukier6[[#This Row],[ilosc sprzedanego cukru kg]]</f>
        <v>31.900000000000002</v>
      </c>
    </row>
    <row r="267" spans="1:10" x14ac:dyDescent="0.35">
      <c r="A267" s="1">
        <v>39681</v>
      </c>
      <c r="B267" s="2" t="s">
        <v>24</v>
      </c>
      <c r="C267">
        <v>113</v>
      </c>
      <c r="D267">
        <f>YEAR(cukier6[[#This Row],[data]])</f>
        <v>2008</v>
      </c>
      <c r="E267" s="3">
        <f>VLOOKUP(D267, cennik__25[#All], 2, 0)</f>
        <v>2.15</v>
      </c>
      <c r="F267" s="3">
        <f>cukier6[[#This Row],[cena]]*cukier6[[#This Row],[ilosc sprzedanego cukru kg]]</f>
        <v>242.95</v>
      </c>
      <c r="G267">
        <f>IF(cukier6[[#This Row],[nip]]=B266, G266+cukier6[[#This Row],[ilosc sprzedanego cukru kg]],cukier6[[#This Row],[ilosc sprzedanego cukru kg]])</f>
        <v>8707</v>
      </c>
      <c r="H267">
        <f>IF(B266=cukier6[[#This Row],[nip]],0, 1)</f>
        <v>0</v>
      </c>
      <c r="I267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267">
        <f>cukier6[[#This Row],[rabaty]]*cukier6[[#This Row],[ilosc sprzedanego cukru kg]]</f>
        <v>11.3</v>
      </c>
    </row>
    <row r="268" spans="1:10" x14ac:dyDescent="0.35">
      <c r="A268" s="1">
        <v>39722</v>
      </c>
      <c r="B268" s="2" t="s">
        <v>24</v>
      </c>
      <c r="C268">
        <v>113</v>
      </c>
      <c r="D268">
        <f>YEAR(cukier6[[#This Row],[data]])</f>
        <v>2008</v>
      </c>
      <c r="E268" s="3">
        <f>VLOOKUP(D268, cennik__25[#All], 2, 0)</f>
        <v>2.15</v>
      </c>
      <c r="F268" s="3">
        <f>cukier6[[#This Row],[cena]]*cukier6[[#This Row],[ilosc sprzedanego cukru kg]]</f>
        <v>242.95</v>
      </c>
      <c r="G268">
        <f>IF(cukier6[[#This Row],[nip]]=B267, G267+cukier6[[#This Row],[ilosc sprzedanego cukru kg]],cukier6[[#This Row],[ilosc sprzedanego cukru kg]])</f>
        <v>8820</v>
      </c>
      <c r="H268">
        <f>IF(B267=cukier6[[#This Row],[nip]],0, 1)</f>
        <v>0</v>
      </c>
      <c r="I268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268">
        <f>cukier6[[#This Row],[rabaty]]*cukier6[[#This Row],[ilosc sprzedanego cukru kg]]</f>
        <v>11.3</v>
      </c>
    </row>
    <row r="269" spans="1:10" x14ac:dyDescent="0.35">
      <c r="A269" s="1">
        <v>39738</v>
      </c>
      <c r="B269" s="2" t="s">
        <v>24</v>
      </c>
      <c r="C269">
        <v>390</v>
      </c>
      <c r="D269">
        <f>YEAR(cukier6[[#This Row],[data]])</f>
        <v>2008</v>
      </c>
      <c r="E269" s="3">
        <f>VLOOKUP(D269, cennik__25[#All], 2, 0)</f>
        <v>2.15</v>
      </c>
      <c r="F269" s="3">
        <f>cukier6[[#This Row],[cena]]*cukier6[[#This Row],[ilosc sprzedanego cukru kg]]</f>
        <v>838.5</v>
      </c>
      <c r="G269">
        <f>IF(cukier6[[#This Row],[nip]]=B268, G268+cukier6[[#This Row],[ilosc sprzedanego cukru kg]],cukier6[[#This Row],[ilosc sprzedanego cukru kg]])</f>
        <v>9210</v>
      </c>
      <c r="H269">
        <f>IF(B268=cukier6[[#This Row],[nip]],0, 1)</f>
        <v>0</v>
      </c>
      <c r="I269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269">
        <f>cukier6[[#This Row],[rabaty]]*cukier6[[#This Row],[ilosc sprzedanego cukru kg]]</f>
        <v>39</v>
      </c>
    </row>
    <row r="270" spans="1:10" x14ac:dyDescent="0.35">
      <c r="A270" s="1">
        <v>39759</v>
      </c>
      <c r="B270" s="2" t="s">
        <v>24</v>
      </c>
      <c r="C270">
        <v>358</v>
      </c>
      <c r="D270">
        <f>YEAR(cukier6[[#This Row],[data]])</f>
        <v>2008</v>
      </c>
      <c r="E270" s="3">
        <f>VLOOKUP(D270, cennik__25[#All], 2, 0)</f>
        <v>2.15</v>
      </c>
      <c r="F270" s="3">
        <f>cukier6[[#This Row],[cena]]*cukier6[[#This Row],[ilosc sprzedanego cukru kg]]</f>
        <v>769.69999999999993</v>
      </c>
      <c r="G270">
        <f>IF(cukier6[[#This Row],[nip]]=B269, G269+cukier6[[#This Row],[ilosc sprzedanego cukru kg]],cukier6[[#This Row],[ilosc sprzedanego cukru kg]])</f>
        <v>9568</v>
      </c>
      <c r="H270">
        <f>IF(B269=cukier6[[#This Row],[nip]],0, 1)</f>
        <v>0</v>
      </c>
      <c r="I270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270">
        <f>cukier6[[#This Row],[rabaty]]*cukier6[[#This Row],[ilosc sprzedanego cukru kg]]</f>
        <v>35.800000000000004</v>
      </c>
    </row>
    <row r="271" spans="1:10" x14ac:dyDescent="0.35">
      <c r="A271" s="1">
        <v>39763</v>
      </c>
      <c r="B271" s="2" t="s">
        <v>24</v>
      </c>
      <c r="C271">
        <v>189</v>
      </c>
      <c r="D271">
        <f>YEAR(cukier6[[#This Row],[data]])</f>
        <v>2008</v>
      </c>
      <c r="E271" s="3">
        <f>VLOOKUP(D271, cennik__25[#All], 2, 0)</f>
        <v>2.15</v>
      </c>
      <c r="F271" s="3">
        <f>cukier6[[#This Row],[cena]]*cukier6[[#This Row],[ilosc sprzedanego cukru kg]]</f>
        <v>406.34999999999997</v>
      </c>
      <c r="G271">
        <f>IF(cukier6[[#This Row],[nip]]=B270, G270+cukier6[[#This Row],[ilosc sprzedanego cukru kg]],cukier6[[#This Row],[ilosc sprzedanego cukru kg]])</f>
        <v>9757</v>
      </c>
      <c r="H271">
        <f>IF(B270=cukier6[[#This Row],[nip]],0, 1)</f>
        <v>0</v>
      </c>
      <c r="I271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271">
        <f>cukier6[[#This Row],[rabaty]]*cukier6[[#This Row],[ilosc sprzedanego cukru kg]]</f>
        <v>18.900000000000002</v>
      </c>
    </row>
    <row r="272" spans="1:10" x14ac:dyDescent="0.35">
      <c r="A272" s="1">
        <v>39775</v>
      </c>
      <c r="B272" s="2" t="s">
        <v>24</v>
      </c>
      <c r="C272">
        <v>235</v>
      </c>
      <c r="D272">
        <f>YEAR(cukier6[[#This Row],[data]])</f>
        <v>2008</v>
      </c>
      <c r="E272" s="3">
        <f>VLOOKUP(D272, cennik__25[#All], 2, 0)</f>
        <v>2.15</v>
      </c>
      <c r="F272" s="3">
        <f>cukier6[[#This Row],[cena]]*cukier6[[#This Row],[ilosc sprzedanego cukru kg]]</f>
        <v>505.25</v>
      </c>
      <c r="G272">
        <f>IF(cukier6[[#This Row],[nip]]=B271, G271+cukier6[[#This Row],[ilosc sprzedanego cukru kg]],cukier6[[#This Row],[ilosc sprzedanego cukru kg]])</f>
        <v>9992</v>
      </c>
      <c r="H272">
        <f>IF(B271=cukier6[[#This Row],[nip]],0, 1)</f>
        <v>0</v>
      </c>
      <c r="I272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272">
        <f>cukier6[[#This Row],[rabaty]]*cukier6[[#This Row],[ilosc sprzedanego cukru kg]]</f>
        <v>23.5</v>
      </c>
    </row>
    <row r="273" spans="1:10" x14ac:dyDescent="0.35">
      <c r="A273" s="1">
        <v>39854</v>
      </c>
      <c r="B273" s="2" t="s">
        <v>24</v>
      </c>
      <c r="C273">
        <v>186</v>
      </c>
      <c r="D273">
        <f>YEAR(cukier6[[#This Row],[data]])</f>
        <v>2009</v>
      </c>
      <c r="E273" s="3">
        <f>VLOOKUP(D273, cennik__25[#All], 2, 0)</f>
        <v>2.13</v>
      </c>
      <c r="F273" s="3">
        <f>cukier6[[#This Row],[cena]]*cukier6[[#This Row],[ilosc sprzedanego cukru kg]]</f>
        <v>396.18</v>
      </c>
      <c r="G273">
        <f>IF(cukier6[[#This Row],[nip]]=B272, G272+cukier6[[#This Row],[ilosc sprzedanego cukru kg]],cukier6[[#This Row],[ilosc sprzedanego cukru kg]])</f>
        <v>10178</v>
      </c>
      <c r="H273">
        <f>IF(B272=cukier6[[#This Row],[nip]],0, 1)</f>
        <v>0</v>
      </c>
      <c r="I273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0.2</v>
      </c>
      <c r="J273">
        <f>cukier6[[#This Row],[rabaty]]*cukier6[[#This Row],[ilosc sprzedanego cukru kg]]</f>
        <v>37.200000000000003</v>
      </c>
    </row>
    <row r="274" spans="1:10" x14ac:dyDescent="0.35">
      <c r="A274" s="1">
        <v>39863</v>
      </c>
      <c r="B274" s="2" t="s">
        <v>24</v>
      </c>
      <c r="C274">
        <v>361</v>
      </c>
      <c r="D274">
        <f>YEAR(cukier6[[#This Row],[data]])</f>
        <v>2009</v>
      </c>
      <c r="E274" s="3">
        <f>VLOOKUP(D274, cennik__25[#All], 2, 0)</f>
        <v>2.13</v>
      </c>
      <c r="F274" s="3">
        <f>cukier6[[#This Row],[cena]]*cukier6[[#This Row],[ilosc sprzedanego cukru kg]]</f>
        <v>768.93</v>
      </c>
      <c r="G274">
        <f>IF(cukier6[[#This Row],[nip]]=B273, G273+cukier6[[#This Row],[ilosc sprzedanego cukru kg]],cukier6[[#This Row],[ilosc sprzedanego cukru kg]])</f>
        <v>10539</v>
      </c>
      <c r="H274">
        <f>IF(B273=cukier6[[#This Row],[nip]],0, 1)</f>
        <v>0</v>
      </c>
      <c r="I274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0.2</v>
      </c>
      <c r="J274">
        <f>cukier6[[#This Row],[rabaty]]*cukier6[[#This Row],[ilosc sprzedanego cukru kg]]</f>
        <v>72.2</v>
      </c>
    </row>
    <row r="275" spans="1:10" x14ac:dyDescent="0.35">
      <c r="A275" s="1">
        <v>39891</v>
      </c>
      <c r="B275" s="2" t="s">
        <v>24</v>
      </c>
      <c r="C275">
        <v>145</v>
      </c>
      <c r="D275">
        <f>YEAR(cukier6[[#This Row],[data]])</f>
        <v>2009</v>
      </c>
      <c r="E275" s="3">
        <f>VLOOKUP(D275, cennik__25[#All], 2, 0)</f>
        <v>2.13</v>
      </c>
      <c r="F275" s="3">
        <f>cukier6[[#This Row],[cena]]*cukier6[[#This Row],[ilosc sprzedanego cukru kg]]</f>
        <v>308.84999999999997</v>
      </c>
      <c r="G275">
        <f>IF(cukier6[[#This Row],[nip]]=B274, G274+cukier6[[#This Row],[ilosc sprzedanego cukru kg]],cukier6[[#This Row],[ilosc sprzedanego cukru kg]])</f>
        <v>10684</v>
      </c>
      <c r="H275">
        <f>IF(B274=cukier6[[#This Row],[nip]],0, 1)</f>
        <v>0</v>
      </c>
      <c r="I275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0.2</v>
      </c>
      <c r="J275">
        <f>cukier6[[#This Row],[rabaty]]*cukier6[[#This Row],[ilosc sprzedanego cukru kg]]</f>
        <v>29</v>
      </c>
    </row>
    <row r="276" spans="1:10" x14ac:dyDescent="0.35">
      <c r="A276" s="1">
        <v>40015</v>
      </c>
      <c r="B276" s="2" t="s">
        <v>24</v>
      </c>
      <c r="C276">
        <v>246</v>
      </c>
      <c r="D276">
        <f>YEAR(cukier6[[#This Row],[data]])</f>
        <v>2009</v>
      </c>
      <c r="E276" s="3">
        <f>VLOOKUP(D276, cennik__25[#All], 2, 0)</f>
        <v>2.13</v>
      </c>
      <c r="F276" s="3">
        <f>cukier6[[#This Row],[cena]]*cukier6[[#This Row],[ilosc sprzedanego cukru kg]]</f>
        <v>523.98</v>
      </c>
      <c r="G276">
        <f>IF(cukier6[[#This Row],[nip]]=B275, G275+cukier6[[#This Row],[ilosc sprzedanego cukru kg]],cukier6[[#This Row],[ilosc sprzedanego cukru kg]])</f>
        <v>10930</v>
      </c>
      <c r="H276">
        <f>IF(B275=cukier6[[#This Row],[nip]],0, 1)</f>
        <v>0</v>
      </c>
      <c r="I276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0.2</v>
      </c>
      <c r="J276">
        <f>cukier6[[#This Row],[rabaty]]*cukier6[[#This Row],[ilosc sprzedanego cukru kg]]</f>
        <v>49.2</v>
      </c>
    </row>
    <row r="277" spans="1:10" x14ac:dyDescent="0.35">
      <c r="A277" s="1">
        <v>40044</v>
      </c>
      <c r="B277" s="2" t="s">
        <v>24</v>
      </c>
      <c r="C277">
        <v>164</v>
      </c>
      <c r="D277">
        <f>YEAR(cukier6[[#This Row],[data]])</f>
        <v>2009</v>
      </c>
      <c r="E277" s="3">
        <f>VLOOKUP(D277, cennik__25[#All], 2, 0)</f>
        <v>2.13</v>
      </c>
      <c r="F277" s="3">
        <f>cukier6[[#This Row],[cena]]*cukier6[[#This Row],[ilosc sprzedanego cukru kg]]</f>
        <v>349.32</v>
      </c>
      <c r="G277">
        <f>IF(cukier6[[#This Row],[nip]]=B276, G276+cukier6[[#This Row],[ilosc sprzedanego cukru kg]],cukier6[[#This Row],[ilosc sprzedanego cukru kg]])</f>
        <v>11094</v>
      </c>
      <c r="H277">
        <f>IF(B276=cukier6[[#This Row],[nip]],0, 1)</f>
        <v>0</v>
      </c>
      <c r="I277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0.2</v>
      </c>
      <c r="J277">
        <f>cukier6[[#This Row],[rabaty]]*cukier6[[#This Row],[ilosc sprzedanego cukru kg]]</f>
        <v>32.800000000000004</v>
      </c>
    </row>
    <row r="278" spans="1:10" x14ac:dyDescent="0.35">
      <c r="A278" s="1">
        <v>40180</v>
      </c>
      <c r="B278" s="2" t="s">
        <v>24</v>
      </c>
      <c r="C278">
        <v>413</v>
      </c>
      <c r="D278">
        <f>YEAR(cukier6[[#This Row],[data]])</f>
        <v>2010</v>
      </c>
      <c r="E278" s="3">
        <f>VLOOKUP(D278, cennik__25[#All], 2, 0)</f>
        <v>2.1</v>
      </c>
      <c r="F278" s="3">
        <f>cukier6[[#This Row],[cena]]*cukier6[[#This Row],[ilosc sprzedanego cukru kg]]</f>
        <v>867.30000000000007</v>
      </c>
      <c r="G278">
        <f>IF(cukier6[[#This Row],[nip]]=B277, G277+cukier6[[#This Row],[ilosc sprzedanego cukru kg]],cukier6[[#This Row],[ilosc sprzedanego cukru kg]])</f>
        <v>11507</v>
      </c>
      <c r="H278">
        <f>IF(B277=cukier6[[#This Row],[nip]],0, 1)</f>
        <v>0</v>
      </c>
      <c r="I278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0.2</v>
      </c>
      <c r="J278">
        <f>cukier6[[#This Row],[rabaty]]*cukier6[[#This Row],[ilosc sprzedanego cukru kg]]</f>
        <v>82.600000000000009</v>
      </c>
    </row>
    <row r="279" spans="1:10" x14ac:dyDescent="0.35">
      <c r="A279" s="1">
        <v>40185</v>
      </c>
      <c r="B279" s="2" t="s">
        <v>24</v>
      </c>
      <c r="C279">
        <v>211</v>
      </c>
      <c r="D279">
        <f>YEAR(cukier6[[#This Row],[data]])</f>
        <v>2010</v>
      </c>
      <c r="E279" s="3">
        <f>VLOOKUP(D279, cennik__25[#All], 2, 0)</f>
        <v>2.1</v>
      </c>
      <c r="F279" s="3">
        <f>cukier6[[#This Row],[cena]]*cukier6[[#This Row],[ilosc sprzedanego cukru kg]]</f>
        <v>443.1</v>
      </c>
      <c r="G279">
        <f>IF(cukier6[[#This Row],[nip]]=B278, G278+cukier6[[#This Row],[ilosc sprzedanego cukru kg]],cukier6[[#This Row],[ilosc sprzedanego cukru kg]])</f>
        <v>11718</v>
      </c>
      <c r="H279">
        <f>IF(B278=cukier6[[#This Row],[nip]],0, 1)</f>
        <v>0</v>
      </c>
      <c r="I279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0.2</v>
      </c>
      <c r="J279">
        <f>cukier6[[#This Row],[rabaty]]*cukier6[[#This Row],[ilosc sprzedanego cukru kg]]</f>
        <v>42.2</v>
      </c>
    </row>
    <row r="280" spans="1:10" x14ac:dyDescent="0.35">
      <c r="A280" s="1">
        <v>40224</v>
      </c>
      <c r="B280" s="2" t="s">
        <v>24</v>
      </c>
      <c r="C280">
        <v>265</v>
      </c>
      <c r="D280">
        <f>YEAR(cukier6[[#This Row],[data]])</f>
        <v>2010</v>
      </c>
      <c r="E280" s="3">
        <f>VLOOKUP(D280, cennik__25[#All], 2, 0)</f>
        <v>2.1</v>
      </c>
      <c r="F280" s="3">
        <f>cukier6[[#This Row],[cena]]*cukier6[[#This Row],[ilosc sprzedanego cukru kg]]</f>
        <v>556.5</v>
      </c>
      <c r="G280">
        <f>IF(cukier6[[#This Row],[nip]]=B279, G279+cukier6[[#This Row],[ilosc sprzedanego cukru kg]],cukier6[[#This Row],[ilosc sprzedanego cukru kg]])</f>
        <v>11983</v>
      </c>
      <c r="H280">
        <f>IF(B279=cukier6[[#This Row],[nip]],0, 1)</f>
        <v>0</v>
      </c>
      <c r="I280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0.2</v>
      </c>
      <c r="J280">
        <f>cukier6[[#This Row],[rabaty]]*cukier6[[#This Row],[ilosc sprzedanego cukru kg]]</f>
        <v>53</v>
      </c>
    </row>
    <row r="281" spans="1:10" x14ac:dyDescent="0.35">
      <c r="A281" s="1">
        <v>40227</v>
      </c>
      <c r="B281" s="2" t="s">
        <v>24</v>
      </c>
      <c r="C281">
        <v>279</v>
      </c>
      <c r="D281">
        <f>YEAR(cukier6[[#This Row],[data]])</f>
        <v>2010</v>
      </c>
      <c r="E281" s="3">
        <f>VLOOKUP(D281, cennik__25[#All], 2, 0)</f>
        <v>2.1</v>
      </c>
      <c r="F281" s="3">
        <f>cukier6[[#This Row],[cena]]*cukier6[[#This Row],[ilosc sprzedanego cukru kg]]</f>
        <v>585.9</v>
      </c>
      <c r="G281">
        <f>IF(cukier6[[#This Row],[nip]]=B280, G280+cukier6[[#This Row],[ilosc sprzedanego cukru kg]],cukier6[[#This Row],[ilosc sprzedanego cukru kg]])</f>
        <v>12262</v>
      </c>
      <c r="H281">
        <f>IF(B280=cukier6[[#This Row],[nip]],0, 1)</f>
        <v>0</v>
      </c>
      <c r="I281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0.2</v>
      </c>
      <c r="J281">
        <f>cukier6[[#This Row],[rabaty]]*cukier6[[#This Row],[ilosc sprzedanego cukru kg]]</f>
        <v>55.800000000000004</v>
      </c>
    </row>
    <row r="282" spans="1:10" x14ac:dyDescent="0.35">
      <c r="A282" s="1">
        <v>40234</v>
      </c>
      <c r="B282" s="2" t="s">
        <v>24</v>
      </c>
      <c r="C282">
        <v>487</v>
      </c>
      <c r="D282">
        <f>YEAR(cukier6[[#This Row],[data]])</f>
        <v>2010</v>
      </c>
      <c r="E282" s="3">
        <f>VLOOKUP(D282, cennik__25[#All], 2, 0)</f>
        <v>2.1</v>
      </c>
      <c r="F282" s="3">
        <f>cukier6[[#This Row],[cena]]*cukier6[[#This Row],[ilosc sprzedanego cukru kg]]</f>
        <v>1022.7</v>
      </c>
      <c r="G282">
        <f>IF(cukier6[[#This Row],[nip]]=B281, G281+cukier6[[#This Row],[ilosc sprzedanego cukru kg]],cukier6[[#This Row],[ilosc sprzedanego cukru kg]])</f>
        <v>12749</v>
      </c>
      <c r="H282">
        <f>IF(B281=cukier6[[#This Row],[nip]],0, 1)</f>
        <v>0</v>
      </c>
      <c r="I282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0.2</v>
      </c>
      <c r="J282">
        <f>cukier6[[#This Row],[rabaty]]*cukier6[[#This Row],[ilosc sprzedanego cukru kg]]</f>
        <v>97.4</v>
      </c>
    </row>
    <row r="283" spans="1:10" x14ac:dyDescent="0.35">
      <c r="A283" s="1">
        <v>40236</v>
      </c>
      <c r="B283" s="2" t="s">
        <v>24</v>
      </c>
      <c r="C283">
        <v>312</v>
      </c>
      <c r="D283">
        <f>YEAR(cukier6[[#This Row],[data]])</f>
        <v>2010</v>
      </c>
      <c r="E283" s="3">
        <f>VLOOKUP(D283, cennik__25[#All], 2, 0)</f>
        <v>2.1</v>
      </c>
      <c r="F283" s="3">
        <f>cukier6[[#This Row],[cena]]*cukier6[[#This Row],[ilosc sprzedanego cukru kg]]</f>
        <v>655.20000000000005</v>
      </c>
      <c r="G283">
        <f>IF(cukier6[[#This Row],[nip]]=B282, G282+cukier6[[#This Row],[ilosc sprzedanego cukru kg]],cukier6[[#This Row],[ilosc sprzedanego cukru kg]])</f>
        <v>13061</v>
      </c>
      <c r="H283">
        <f>IF(B282=cukier6[[#This Row],[nip]],0, 1)</f>
        <v>0</v>
      </c>
      <c r="I283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0.2</v>
      </c>
      <c r="J283">
        <f>cukier6[[#This Row],[rabaty]]*cukier6[[#This Row],[ilosc sprzedanego cukru kg]]</f>
        <v>62.400000000000006</v>
      </c>
    </row>
    <row r="284" spans="1:10" x14ac:dyDescent="0.35">
      <c r="A284" s="1">
        <v>40268</v>
      </c>
      <c r="B284" s="2" t="s">
        <v>24</v>
      </c>
      <c r="C284">
        <v>230</v>
      </c>
      <c r="D284">
        <f>YEAR(cukier6[[#This Row],[data]])</f>
        <v>2010</v>
      </c>
      <c r="E284" s="3">
        <f>VLOOKUP(D284, cennik__25[#All], 2, 0)</f>
        <v>2.1</v>
      </c>
      <c r="F284" s="3">
        <f>cukier6[[#This Row],[cena]]*cukier6[[#This Row],[ilosc sprzedanego cukru kg]]</f>
        <v>483</v>
      </c>
      <c r="G284">
        <f>IF(cukier6[[#This Row],[nip]]=B283, G283+cukier6[[#This Row],[ilosc sprzedanego cukru kg]],cukier6[[#This Row],[ilosc sprzedanego cukru kg]])</f>
        <v>13291</v>
      </c>
      <c r="H284">
        <f>IF(B283=cukier6[[#This Row],[nip]],0, 1)</f>
        <v>0</v>
      </c>
      <c r="I284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0.2</v>
      </c>
      <c r="J284">
        <f>cukier6[[#This Row],[rabaty]]*cukier6[[#This Row],[ilosc sprzedanego cukru kg]]</f>
        <v>46</v>
      </c>
    </row>
    <row r="285" spans="1:10" x14ac:dyDescent="0.35">
      <c r="A285" s="1">
        <v>40279</v>
      </c>
      <c r="B285" s="2" t="s">
        <v>24</v>
      </c>
      <c r="C285">
        <v>143</v>
      </c>
      <c r="D285">
        <f>YEAR(cukier6[[#This Row],[data]])</f>
        <v>2010</v>
      </c>
      <c r="E285" s="3">
        <f>VLOOKUP(D285, cennik__25[#All], 2, 0)</f>
        <v>2.1</v>
      </c>
      <c r="F285" s="3">
        <f>cukier6[[#This Row],[cena]]*cukier6[[#This Row],[ilosc sprzedanego cukru kg]]</f>
        <v>300.3</v>
      </c>
      <c r="G285">
        <f>IF(cukier6[[#This Row],[nip]]=B284, G284+cukier6[[#This Row],[ilosc sprzedanego cukru kg]],cukier6[[#This Row],[ilosc sprzedanego cukru kg]])</f>
        <v>13434</v>
      </c>
      <c r="H285">
        <f>IF(B284=cukier6[[#This Row],[nip]],0, 1)</f>
        <v>0</v>
      </c>
      <c r="I285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0.2</v>
      </c>
      <c r="J285">
        <f>cukier6[[#This Row],[rabaty]]*cukier6[[#This Row],[ilosc sprzedanego cukru kg]]</f>
        <v>28.6</v>
      </c>
    </row>
    <row r="286" spans="1:10" x14ac:dyDescent="0.35">
      <c r="A286" s="1">
        <v>40320</v>
      </c>
      <c r="B286" s="2" t="s">
        <v>24</v>
      </c>
      <c r="C286">
        <v>383</v>
      </c>
      <c r="D286">
        <f>YEAR(cukier6[[#This Row],[data]])</f>
        <v>2010</v>
      </c>
      <c r="E286" s="3">
        <f>VLOOKUP(D286, cennik__25[#All], 2, 0)</f>
        <v>2.1</v>
      </c>
      <c r="F286" s="3">
        <f>cukier6[[#This Row],[cena]]*cukier6[[#This Row],[ilosc sprzedanego cukru kg]]</f>
        <v>804.30000000000007</v>
      </c>
      <c r="G286">
        <f>IF(cukier6[[#This Row],[nip]]=B285, G285+cukier6[[#This Row],[ilosc sprzedanego cukru kg]],cukier6[[#This Row],[ilosc sprzedanego cukru kg]])</f>
        <v>13817</v>
      </c>
      <c r="H286">
        <f>IF(B285=cukier6[[#This Row],[nip]],0, 1)</f>
        <v>0</v>
      </c>
      <c r="I286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0.2</v>
      </c>
      <c r="J286">
        <f>cukier6[[#This Row],[rabaty]]*cukier6[[#This Row],[ilosc sprzedanego cukru kg]]</f>
        <v>76.600000000000009</v>
      </c>
    </row>
    <row r="287" spans="1:10" x14ac:dyDescent="0.35">
      <c r="A287" s="1">
        <v>40382</v>
      </c>
      <c r="B287" s="2" t="s">
        <v>24</v>
      </c>
      <c r="C287">
        <v>404</v>
      </c>
      <c r="D287">
        <f>YEAR(cukier6[[#This Row],[data]])</f>
        <v>2010</v>
      </c>
      <c r="E287" s="3">
        <f>VLOOKUP(D287, cennik__25[#All], 2, 0)</f>
        <v>2.1</v>
      </c>
      <c r="F287" s="3">
        <f>cukier6[[#This Row],[cena]]*cukier6[[#This Row],[ilosc sprzedanego cukru kg]]</f>
        <v>848.40000000000009</v>
      </c>
      <c r="G287">
        <f>IF(cukier6[[#This Row],[nip]]=B286, G286+cukier6[[#This Row],[ilosc sprzedanego cukru kg]],cukier6[[#This Row],[ilosc sprzedanego cukru kg]])</f>
        <v>14221</v>
      </c>
      <c r="H287">
        <f>IF(B286=cukier6[[#This Row],[nip]],0, 1)</f>
        <v>0</v>
      </c>
      <c r="I287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0.2</v>
      </c>
      <c r="J287">
        <f>cukier6[[#This Row],[rabaty]]*cukier6[[#This Row],[ilosc sprzedanego cukru kg]]</f>
        <v>80.800000000000011</v>
      </c>
    </row>
    <row r="288" spans="1:10" x14ac:dyDescent="0.35">
      <c r="A288" s="1">
        <v>40443</v>
      </c>
      <c r="B288" s="2" t="s">
        <v>24</v>
      </c>
      <c r="C288">
        <v>279</v>
      </c>
      <c r="D288">
        <f>YEAR(cukier6[[#This Row],[data]])</f>
        <v>2010</v>
      </c>
      <c r="E288" s="3">
        <f>VLOOKUP(D288, cennik__25[#All], 2, 0)</f>
        <v>2.1</v>
      </c>
      <c r="F288" s="3">
        <f>cukier6[[#This Row],[cena]]*cukier6[[#This Row],[ilosc sprzedanego cukru kg]]</f>
        <v>585.9</v>
      </c>
      <c r="G288">
        <f>IF(cukier6[[#This Row],[nip]]=B287, G287+cukier6[[#This Row],[ilosc sprzedanego cukru kg]],cukier6[[#This Row],[ilosc sprzedanego cukru kg]])</f>
        <v>14500</v>
      </c>
      <c r="H288">
        <f>IF(B287=cukier6[[#This Row],[nip]],0, 1)</f>
        <v>0</v>
      </c>
      <c r="I288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0.2</v>
      </c>
      <c r="J288">
        <f>cukier6[[#This Row],[rabaty]]*cukier6[[#This Row],[ilosc sprzedanego cukru kg]]</f>
        <v>55.800000000000004</v>
      </c>
    </row>
    <row r="289" spans="1:10" x14ac:dyDescent="0.35">
      <c r="A289" s="1">
        <v>40447</v>
      </c>
      <c r="B289" s="2" t="s">
        <v>24</v>
      </c>
      <c r="C289">
        <v>154</v>
      </c>
      <c r="D289">
        <f>YEAR(cukier6[[#This Row],[data]])</f>
        <v>2010</v>
      </c>
      <c r="E289" s="3">
        <f>VLOOKUP(D289, cennik__25[#All], 2, 0)</f>
        <v>2.1</v>
      </c>
      <c r="F289" s="3">
        <f>cukier6[[#This Row],[cena]]*cukier6[[#This Row],[ilosc sprzedanego cukru kg]]</f>
        <v>323.40000000000003</v>
      </c>
      <c r="G289">
        <f>IF(cukier6[[#This Row],[nip]]=B288, G288+cukier6[[#This Row],[ilosc sprzedanego cukru kg]],cukier6[[#This Row],[ilosc sprzedanego cukru kg]])</f>
        <v>14654</v>
      </c>
      <c r="H289">
        <f>IF(B288=cukier6[[#This Row],[nip]],0, 1)</f>
        <v>0</v>
      </c>
      <c r="I289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0.2</v>
      </c>
      <c r="J289">
        <f>cukier6[[#This Row],[rabaty]]*cukier6[[#This Row],[ilosc sprzedanego cukru kg]]</f>
        <v>30.8</v>
      </c>
    </row>
    <row r="290" spans="1:10" x14ac:dyDescent="0.35">
      <c r="A290" s="1">
        <v>40477</v>
      </c>
      <c r="B290" s="2" t="s">
        <v>24</v>
      </c>
      <c r="C290">
        <v>339</v>
      </c>
      <c r="D290">
        <f>YEAR(cukier6[[#This Row],[data]])</f>
        <v>2010</v>
      </c>
      <c r="E290" s="3">
        <f>VLOOKUP(D290, cennik__25[#All], 2, 0)</f>
        <v>2.1</v>
      </c>
      <c r="F290" s="3">
        <f>cukier6[[#This Row],[cena]]*cukier6[[#This Row],[ilosc sprzedanego cukru kg]]</f>
        <v>711.9</v>
      </c>
      <c r="G290">
        <f>IF(cukier6[[#This Row],[nip]]=B289, G289+cukier6[[#This Row],[ilosc sprzedanego cukru kg]],cukier6[[#This Row],[ilosc sprzedanego cukru kg]])</f>
        <v>14993</v>
      </c>
      <c r="H290">
        <f>IF(B289=cukier6[[#This Row],[nip]],0, 1)</f>
        <v>0</v>
      </c>
      <c r="I290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0.2</v>
      </c>
      <c r="J290">
        <f>cukier6[[#This Row],[rabaty]]*cukier6[[#This Row],[ilosc sprzedanego cukru kg]]</f>
        <v>67.8</v>
      </c>
    </row>
    <row r="291" spans="1:10" x14ac:dyDescent="0.35">
      <c r="A291" s="1">
        <v>40538</v>
      </c>
      <c r="B291" s="2" t="s">
        <v>24</v>
      </c>
      <c r="C291">
        <v>408</v>
      </c>
      <c r="D291">
        <f>YEAR(cukier6[[#This Row],[data]])</f>
        <v>2010</v>
      </c>
      <c r="E291" s="3">
        <f>VLOOKUP(D291, cennik__25[#All], 2, 0)</f>
        <v>2.1</v>
      </c>
      <c r="F291" s="3">
        <f>cukier6[[#This Row],[cena]]*cukier6[[#This Row],[ilosc sprzedanego cukru kg]]</f>
        <v>856.80000000000007</v>
      </c>
      <c r="G291">
        <f>IF(cukier6[[#This Row],[nip]]=B290, G290+cukier6[[#This Row],[ilosc sprzedanego cukru kg]],cukier6[[#This Row],[ilosc sprzedanego cukru kg]])</f>
        <v>15401</v>
      </c>
      <c r="H291">
        <f>IF(B290=cukier6[[#This Row],[nip]],0, 1)</f>
        <v>0</v>
      </c>
      <c r="I291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0.2</v>
      </c>
      <c r="J291">
        <f>cukier6[[#This Row],[rabaty]]*cukier6[[#This Row],[ilosc sprzedanego cukru kg]]</f>
        <v>81.600000000000009</v>
      </c>
    </row>
    <row r="292" spans="1:10" x14ac:dyDescent="0.35">
      <c r="A292" s="1">
        <v>40585</v>
      </c>
      <c r="B292" s="2" t="s">
        <v>24</v>
      </c>
      <c r="C292">
        <v>483</v>
      </c>
      <c r="D292">
        <f>YEAR(cukier6[[#This Row],[data]])</f>
        <v>2011</v>
      </c>
      <c r="E292" s="3">
        <f>VLOOKUP(D292, cennik__25[#All], 2, 0)</f>
        <v>2.2000000000000002</v>
      </c>
      <c r="F292" s="3">
        <f>cukier6[[#This Row],[cena]]*cukier6[[#This Row],[ilosc sprzedanego cukru kg]]</f>
        <v>1062.6000000000001</v>
      </c>
      <c r="G292">
        <f>IF(cukier6[[#This Row],[nip]]=B291, G291+cukier6[[#This Row],[ilosc sprzedanego cukru kg]],cukier6[[#This Row],[ilosc sprzedanego cukru kg]])</f>
        <v>15884</v>
      </c>
      <c r="H292">
        <f>IF(B291=cukier6[[#This Row],[nip]],0, 1)</f>
        <v>0</v>
      </c>
      <c r="I292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0.2</v>
      </c>
      <c r="J292">
        <f>cukier6[[#This Row],[rabaty]]*cukier6[[#This Row],[ilosc sprzedanego cukru kg]]</f>
        <v>96.600000000000009</v>
      </c>
    </row>
    <row r="293" spans="1:10" x14ac:dyDescent="0.35">
      <c r="A293" s="1">
        <v>40638</v>
      </c>
      <c r="B293" s="2" t="s">
        <v>24</v>
      </c>
      <c r="C293">
        <v>355</v>
      </c>
      <c r="D293">
        <f>YEAR(cukier6[[#This Row],[data]])</f>
        <v>2011</v>
      </c>
      <c r="E293" s="3">
        <f>VLOOKUP(D293, cennik__25[#All], 2, 0)</f>
        <v>2.2000000000000002</v>
      </c>
      <c r="F293" s="3">
        <f>cukier6[[#This Row],[cena]]*cukier6[[#This Row],[ilosc sprzedanego cukru kg]]</f>
        <v>781.00000000000011</v>
      </c>
      <c r="G293">
        <f>IF(cukier6[[#This Row],[nip]]=B292, G292+cukier6[[#This Row],[ilosc sprzedanego cukru kg]],cukier6[[#This Row],[ilosc sprzedanego cukru kg]])</f>
        <v>16239</v>
      </c>
      <c r="H293">
        <f>IF(B292=cukier6[[#This Row],[nip]],0, 1)</f>
        <v>0</v>
      </c>
      <c r="I293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0.2</v>
      </c>
      <c r="J293">
        <f>cukier6[[#This Row],[rabaty]]*cukier6[[#This Row],[ilosc sprzedanego cukru kg]]</f>
        <v>71</v>
      </c>
    </row>
    <row r="294" spans="1:10" x14ac:dyDescent="0.35">
      <c r="A294" s="1">
        <v>40664</v>
      </c>
      <c r="B294" s="2" t="s">
        <v>24</v>
      </c>
      <c r="C294">
        <v>289</v>
      </c>
      <c r="D294">
        <f>YEAR(cukier6[[#This Row],[data]])</f>
        <v>2011</v>
      </c>
      <c r="E294" s="3">
        <f>VLOOKUP(D294, cennik__25[#All], 2, 0)</f>
        <v>2.2000000000000002</v>
      </c>
      <c r="F294" s="3">
        <f>cukier6[[#This Row],[cena]]*cukier6[[#This Row],[ilosc sprzedanego cukru kg]]</f>
        <v>635.80000000000007</v>
      </c>
      <c r="G294">
        <f>IF(cukier6[[#This Row],[nip]]=B293, G293+cukier6[[#This Row],[ilosc sprzedanego cukru kg]],cukier6[[#This Row],[ilosc sprzedanego cukru kg]])</f>
        <v>16528</v>
      </c>
      <c r="H294">
        <f>IF(B293=cukier6[[#This Row],[nip]],0, 1)</f>
        <v>0</v>
      </c>
      <c r="I294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0.2</v>
      </c>
      <c r="J294">
        <f>cukier6[[#This Row],[rabaty]]*cukier6[[#This Row],[ilosc sprzedanego cukru kg]]</f>
        <v>57.800000000000004</v>
      </c>
    </row>
    <row r="295" spans="1:10" x14ac:dyDescent="0.35">
      <c r="A295" s="1">
        <v>40745</v>
      </c>
      <c r="B295" s="2" t="s">
        <v>24</v>
      </c>
      <c r="C295">
        <v>150</v>
      </c>
      <c r="D295">
        <f>YEAR(cukier6[[#This Row],[data]])</f>
        <v>2011</v>
      </c>
      <c r="E295" s="3">
        <f>VLOOKUP(D295, cennik__25[#All], 2, 0)</f>
        <v>2.2000000000000002</v>
      </c>
      <c r="F295" s="3">
        <f>cukier6[[#This Row],[cena]]*cukier6[[#This Row],[ilosc sprzedanego cukru kg]]</f>
        <v>330</v>
      </c>
      <c r="G295">
        <f>IF(cukier6[[#This Row],[nip]]=B294, G294+cukier6[[#This Row],[ilosc sprzedanego cukru kg]],cukier6[[#This Row],[ilosc sprzedanego cukru kg]])</f>
        <v>16678</v>
      </c>
      <c r="H295">
        <f>IF(B294=cukier6[[#This Row],[nip]],0, 1)</f>
        <v>0</v>
      </c>
      <c r="I295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0.2</v>
      </c>
      <c r="J295">
        <f>cukier6[[#This Row],[rabaty]]*cukier6[[#This Row],[ilosc sprzedanego cukru kg]]</f>
        <v>30</v>
      </c>
    </row>
    <row r="296" spans="1:10" x14ac:dyDescent="0.35">
      <c r="A296" s="1">
        <v>40815</v>
      </c>
      <c r="B296" s="2" t="s">
        <v>24</v>
      </c>
      <c r="C296">
        <v>340</v>
      </c>
      <c r="D296">
        <f>YEAR(cukier6[[#This Row],[data]])</f>
        <v>2011</v>
      </c>
      <c r="E296" s="3">
        <f>VLOOKUP(D296, cennik__25[#All], 2, 0)</f>
        <v>2.2000000000000002</v>
      </c>
      <c r="F296" s="3">
        <f>cukier6[[#This Row],[cena]]*cukier6[[#This Row],[ilosc sprzedanego cukru kg]]</f>
        <v>748.00000000000011</v>
      </c>
      <c r="G296">
        <f>IF(cukier6[[#This Row],[nip]]=B295, G295+cukier6[[#This Row],[ilosc sprzedanego cukru kg]],cukier6[[#This Row],[ilosc sprzedanego cukru kg]])</f>
        <v>17018</v>
      </c>
      <c r="H296">
        <f>IF(B295=cukier6[[#This Row],[nip]],0, 1)</f>
        <v>0</v>
      </c>
      <c r="I296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0.2</v>
      </c>
      <c r="J296">
        <f>cukier6[[#This Row],[rabaty]]*cukier6[[#This Row],[ilosc sprzedanego cukru kg]]</f>
        <v>68</v>
      </c>
    </row>
    <row r="297" spans="1:10" x14ac:dyDescent="0.35">
      <c r="A297" s="1">
        <v>40857</v>
      </c>
      <c r="B297" s="2" t="s">
        <v>24</v>
      </c>
      <c r="C297">
        <v>438</v>
      </c>
      <c r="D297">
        <f>YEAR(cukier6[[#This Row],[data]])</f>
        <v>2011</v>
      </c>
      <c r="E297" s="3">
        <f>VLOOKUP(D297, cennik__25[#All], 2, 0)</f>
        <v>2.2000000000000002</v>
      </c>
      <c r="F297" s="3">
        <f>cukier6[[#This Row],[cena]]*cukier6[[#This Row],[ilosc sprzedanego cukru kg]]</f>
        <v>963.6</v>
      </c>
      <c r="G297">
        <f>IF(cukier6[[#This Row],[nip]]=B296, G296+cukier6[[#This Row],[ilosc sprzedanego cukru kg]],cukier6[[#This Row],[ilosc sprzedanego cukru kg]])</f>
        <v>17456</v>
      </c>
      <c r="H297">
        <f>IF(B296=cukier6[[#This Row],[nip]],0, 1)</f>
        <v>0</v>
      </c>
      <c r="I297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0.2</v>
      </c>
      <c r="J297">
        <f>cukier6[[#This Row],[rabaty]]*cukier6[[#This Row],[ilosc sprzedanego cukru kg]]</f>
        <v>87.600000000000009</v>
      </c>
    </row>
    <row r="298" spans="1:10" x14ac:dyDescent="0.35">
      <c r="A298" s="1">
        <v>40889</v>
      </c>
      <c r="B298" s="2" t="s">
        <v>24</v>
      </c>
      <c r="C298">
        <v>153</v>
      </c>
      <c r="D298">
        <f>YEAR(cukier6[[#This Row],[data]])</f>
        <v>2011</v>
      </c>
      <c r="E298" s="3">
        <f>VLOOKUP(D298, cennik__25[#All], 2, 0)</f>
        <v>2.2000000000000002</v>
      </c>
      <c r="F298" s="3">
        <f>cukier6[[#This Row],[cena]]*cukier6[[#This Row],[ilosc sprzedanego cukru kg]]</f>
        <v>336.6</v>
      </c>
      <c r="G298">
        <f>IF(cukier6[[#This Row],[nip]]=B297, G297+cukier6[[#This Row],[ilosc sprzedanego cukru kg]],cukier6[[#This Row],[ilosc sprzedanego cukru kg]])</f>
        <v>17609</v>
      </c>
      <c r="H298">
        <f>IF(B297=cukier6[[#This Row],[nip]],0, 1)</f>
        <v>0</v>
      </c>
      <c r="I298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0.2</v>
      </c>
      <c r="J298">
        <f>cukier6[[#This Row],[rabaty]]*cukier6[[#This Row],[ilosc sprzedanego cukru kg]]</f>
        <v>30.6</v>
      </c>
    </row>
    <row r="299" spans="1:10" x14ac:dyDescent="0.35">
      <c r="A299" s="1">
        <v>40915</v>
      </c>
      <c r="B299" s="2" t="s">
        <v>24</v>
      </c>
      <c r="C299">
        <v>460</v>
      </c>
      <c r="D299">
        <f>YEAR(cukier6[[#This Row],[data]])</f>
        <v>2012</v>
      </c>
      <c r="E299" s="3">
        <f>VLOOKUP(D299, cennik__25[#All], 2, 0)</f>
        <v>2.25</v>
      </c>
      <c r="F299" s="3">
        <f>cukier6[[#This Row],[cena]]*cukier6[[#This Row],[ilosc sprzedanego cukru kg]]</f>
        <v>1035</v>
      </c>
      <c r="G299">
        <f>IF(cukier6[[#This Row],[nip]]=B298, G298+cukier6[[#This Row],[ilosc sprzedanego cukru kg]],cukier6[[#This Row],[ilosc sprzedanego cukru kg]])</f>
        <v>18069</v>
      </c>
      <c r="H299">
        <f>IF(B298=cukier6[[#This Row],[nip]],0, 1)</f>
        <v>0</v>
      </c>
      <c r="I299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0.2</v>
      </c>
      <c r="J299">
        <f>cukier6[[#This Row],[rabaty]]*cukier6[[#This Row],[ilosc sprzedanego cukru kg]]</f>
        <v>92</v>
      </c>
    </row>
    <row r="300" spans="1:10" x14ac:dyDescent="0.35">
      <c r="A300" s="1">
        <v>40917</v>
      </c>
      <c r="B300" s="2" t="s">
        <v>24</v>
      </c>
      <c r="C300">
        <v>250</v>
      </c>
      <c r="D300">
        <f>YEAR(cukier6[[#This Row],[data]])</f>
        <v>2012</v>
      </c>
      <c r="E300" s="3">
        <f>VLOOKUP(D300, cennik__25[#All], 2, 0)</f>
        <v>2.25</v>
      </c>
      <c r="F300" s="3">
        <f>cukier6[[#This Row],[cena]]*cukier6[[#This Row],[ilosc sprzedanego cukru kg]]</f>
        <v>562.5</v>
      </c>
      <c r="G300">
        <f>IF(cukier6[[#This Row],[nip]]=B299, G299+cukier6[[#This Row],[ilosc sprzedanego cukru kg]],cukier6[[#This Row],[ilosc sprzedanego cukru kg]])</f>
        <v>18319</v>
      </c>
      <c r="H300">
        <f>IF(B299=cukier6[[#This Row],[nip]],0, 1)</f>
        <v>0</v>
      </c>
      <c r="I300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0.2</v>
      </c>
      <c r="J300">
        <f>cukier6[[#This Row],[rabaty]]*cukier6[[#This Row],[ilosc sprzedanego cukru kg]]</f>
        <v>50</v>
      </c>
    </row>
    <row r="301" spans="1:10" x14ac:dyDescent="0.35">
      <c r="A301" s="1">
        <v>40941</v>
      </c>
      <c r="B301" s="2" t="s">
        <v>24</v>
      </c>
      <c r="C301">
        <v>333</v>
      </c>
      <c r="D301">
        <f>YEAR(cukier6[[#This Row],[data]])</f>
        <v>2012</v>
      </c>
      <c r="E301" s="3">
        <f>VLOOKUP(D301, cennik__25[#All], 2, 0)</f>
        <v>2.25</v>
      </c>
      <c r="F301" s="3">
        <f>cukier6[[#This Row],[cena]]*cukier6[[#This Row],[ilosc sprzedanego cukru kg]]</f>
        <v>749.25</v>
      </c>
      <c r="G301">
        <f>IF(cukier6[[#This Row],[nip]]=B300, G300+cukier6[[#This Row],[ilosc sprzedanego cukru kg]],cukier6[[#This Row],[ilosc sprzedanego cukru kg]])</f>
        <v>18652</v>
      </c>
      <c r="H301">
        <f>IF(B300=cukier6[[#This Row],[nip]],0, 1)</f>
        <v>0</v>
      </c>
      <c r="I301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0.2</v>
      </c>
      <c r="J301">
        <f>cukier6[[#This Row],[rabaty]]*cukier6[[#This Row],[ilosc sprzedanego cukru kg]]</f>
        <v>66.600000000000009</v>
      </c>
    </row>
    <row r="302" spans="1:10" x14ac:dyDescent="0.35">
      <c r="A302" s="1">
        <v>41005</v>
      </c>
      <c r="B302" s="2" t="s">
        <v>24</v>
      </c>
      <c r="C302">
        <v>116</v>
      </c>
      <c r="D302">
        <f>YEAR(cukier6[[#This Row],[data]])</f>
        <v>2012</v>
      </c>
      <c r="E302" s="3">
        <f>VLOOKUP(D302, cennik__25[#All], 2, 0)</f>
        <v>2.25</v>
      </c>
      <c r="F302" s="3">
        <f>cukier6[[#This Row],[cena]]*cukier6[[#This Row],[ilosc sprzedanego cukru kg]]</f>
        <v>261</v>
      </c>
      <c r="G302">
        <f>IF(cukier6[[#This Row],[nip]]=B301, G301+cukier6[[#This Row],[ilosc sprzedanego cukru kg]],cukier6[[#This Row],[ilosc sprzedanego cukru kg]])</f>
        <v>18768</v>
      </c>
      <c r="H302">
        <f>IF(B301=cukier6[[#This Row],[nip]],0, 1)</f>
        <v>0</v>
      </c>
      <c r="I302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0.2</v>
      </c>
      <c r="J302">
        <f>cukier6[[#This Row],[rabaty]]*cukier6[[#This Row],[ilosc sprzedanego cukru kg]]</f>
        <v>23.200000000000003</v>
      </c>
    </row>
    <row r="303" spans="1:10" x14ac:dyDescent="0.35">
      <c r="A303" s="1">
        <v>41020</v>
      </c>
      <c r="B303" s="2" t="s">
        <v>24</v>
      </c>
      <c r="C303">
        <v>157</v>
      </c>
      <c r="D303">
        <f>YEAR(cukier6[[#This Row],[data]])</f>
        <v>2012</v>
      </c>
      <c r="E303" s="3">
        <f>VLOOKUP(D303, cennik__25[#All], 2, 0)</f>
        <v>2.25</v>
      </c>
      <c r="F303" s="3">
        <f>cukier6[[#This Row],[cena]]*cukier6[[#This Row],[ilosc sprzedanego cukru kg]]</f>
        <v>353.25</v>
      </c>
      <c r="G303">
        <f>IF(cukier6[[#This Row],[nip]]=B302, G302+cukier6[[#This Row],[ilosc sprzedanego cukru kg]],cukier6[[#This Row],[ilosc sprzedanego cukru kg]])</f>
        <v>18925</v>
      </c>
      <c r="H303">
        <f>IF(B302=cukier6[[#This Row],[nip]],0, 1)</f>
        <v>0</v>
      </c>
      <c r="I303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0.2</v>
      </c>
      <c r="J303">
        <f>cukier6[[#This Row],[rabaty]]*cukier6[[#This Row],[ilosc sprzedanego cukru kg]]</f>
        <v>31.400000000000002</v>
      </c>
    </row>
    <row r="304" spans="1:10" x14ac:dyDescent="0.35">
      <c r="A304" s="1">
        <v>41069</v>
      </c>
      <c r="B304" s="2" t="s">
        <v>24</v>
      </c>
      <c r="C304">
        <v>224</v>
      </c>
      <c r="D304">
        <f>YEAR(cukier6[[#This Row],[data]])</f>
        <v>2012</v>
      </c>
      <c r="E304" s="3">
        <f>VLOOKUP(D304, cennik__25[#All], 2, 0)</f>
        <v>2.25</v>
      </c>
      <c r="F304" s="3">
        <f>cukier6[[#This Row],[cena]]*cukier6[[#This Row],[ilosc sprzedanego cukru kg]]</f>
        <v>504</v>
      </c>
      <c r="G304">
        <f>IF(cukier6[[#This Row],[nip]]=B303, G303+cukier6[[#This Row],[ilosc sprzedanego cukru kg]],cukier6[[#This Row],[ilosc sprzedanego cukru kg]])</f>
        <v>19149</v>
      </c>
      <c r="H304">
        <f>IF(B303=cukier6[[#This Row],[nip]],0, 1)</f>
        <v>0</v>
      </c>
      <c r="I304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0.2</v>
      </c>
      <c r="J304">
        <f>cukier6[[#This Row],[rabaty]]*cukier6[[#This Row],[ilosc sprzedanego cukru kg]]</f>
        <v>44.800000000000004</v>
      </c>
    </row>
    <row r="305" spans="1:10" x14ac:dyDescent="0.35">
      <c r="A305" s="1">
        <v>41100</v>
      </c>
      <c r="B305" s="2" t="s">
        <v>24</v>
      </c>
      <c r="C305">
        <v>153</v>
      </c>
      <c r="D305">
        <f>YEAR(cukier6[[#This Row],[data]])</f>
        <v>2012</v>
      </c>
      <c r="E305" s="3">
        <f>VLOOKUP(D305, cennik__25[#All], 2, 0)</f>
        <v>2.25</v>
      </c>
      <c r="F305" s="3">
        <f>cukier6[[#This Row],[cena]]*cukier6[[#This Row],[ilosc sprzedanego cukru kg]]</f>
        <v>344.25</v>
      </c>
      <c r="G305">
        <f>IF(cukier6[[#This Row],[nip]]=B304, G304+cukier6[[#This Row],[ilosc sprzedanego cukru kg]],cukier6[[#This Row],[ilosc sprzedanego cukru kg]])</f>
        <v>19302</v>
      </c>
      <c r="H305">
        <f>IF(B304=cukier6[[#This Row],[nip]],0, 1)</f>
        <v>0</v>
      </c>
      <c r="I305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0.2</v>
      </c>
      <c r="J305">
        <f>cukier6[[#This Row],[rabaty]]*cukier6[[#This Row],[ilosc sprzedanego cukru kg]]</f>
        <v>30.6</v>
      </c>
    </row>
    <row r="306" spans="1:10" x14ac:dyDescent="0.35">
      <c r="A306" s="1">
        <v>41125</v>
      </c>
      <c r="B306" s="2" t="s">
        <v>24</v>
      </c>
      <c r="C306">
        <v>124</v>
      </c>
      <c r="D306">
        <f>YEAR(cukier6[[#This Row],[data]])</f>
        <v>2012</v>
      </c>
      <c r="E306" s="3">
        <f>VLOOKUP(D306, cennik__25[#All], 2, 0)</f>
        <v>2.25</v>
      </c>
      <c r="F306" s="3">
        <f>cukier6[[#This Row],[cena]]*cukier6[[#This Row],[ilosc sprzedanego cukru kg]]</f>
        <v>279</v>
      </c>
      <c r="G306">
        <f>IF(cukier6[[#This Row],[nip]]=B305, G305+cukier6[[#This Row],[ilosc sprzedanego cukru kg]],cukier6[[#This Row],[ilosc sprzedanego cukru kg]])</f>
        <v>19426</v>
      </c>
      <c r="H306">
        <f>IF(B305=cukier6[[#This Row],[nip]],0, 1)</f>
        <v>0</v>
      </c>
      <c r="I306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0.2</v>
      </c>
      <c r="J306">
        <f>cukier6[[#This Row],[rabaty]]*cukier6[[#This Row],[ilosc sprzedanego cukru kg]]</f>
        <v>24.8</v>
      </c>
    </row>
    <row r="307" spans="1:10" x14ac:dyDescent="0.35">
      <c r="A307" s="1">
        <v>41236</v>
      </c>
      <c r="B307" s="2" t="s">
        <v>24</v>
      </c>
      <c r="C307">
        <v>269</v>
      </c>
      <c r="D307">
        <f>YEAR(cukier6[[#This Row],[data]])</f>
        <v>2012</v>
      </c>
      <c r="E307" s="3">
        <f>VLOOKUP(D307, cennik__25[#All], 2, 0)</f>
        <v>2.25</v>
      </c>
      <c r="F307" s="3">
        <f>cukier6[[#This Row],[cena]]*cukier6[[#This Row],[ilosc sprzedanego cukru kg]]</f>
        <v>605.25</v>
      </c>
      <c r="G307">
        <f>IF(cukier6[[#This Row],[nip]]=B306, G306+cukier6[[#This Row],[ilosc sprzedanego cukru kg]],cukier6[[#This Row],[ilosc sprzedanego cukru kg]])</f>
        <v>19695</v>
      </c>
      <c r="H307">
        <f>IF(B306=cukier6[[#This Row],[nip]],0, 1)</f>
        <v>0</v>
      </c>
      <c r="I307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0.2</v>
      </c>
      <c r="J307">
        <f>cukier6[[#This Row],[rabaty]]*cukier6[[#This Row],[ilosc sprzedanego cukru kg]]</f>
        <v>53.800000000000004</v>
      </c>
    </row>
    <row r="308" spans="1:10" x14ac:dyDescent="0.35">
      <c r="A308" s="1">
        <v>41394</v>
      </c>
      <c r="B308" s="2" t="s">
        <v>24</v>
      </c>
      <c r="C308">
        <v>106</v>
      </c>
      <c r="D308">
        <f>YEAR(cukier6[[#This Row],[data]])</f>
        <v>2013</v>
      </c>
      <c r="E308" s="3">
        <f>VLOOKUP(D308, cennik__25[#All], 2, 0)</f>
        <v>2.2200000000000002</v>
      </c>
      <c r="F308" s="3">
        <f>cukier6[[#This Row],[cena]]*cukier6[[#This Row],[ilosc sprzedanego cukru kg]]</f>
        <v>235.32000000000002</v>
      </c>
      <c r="G308">
        <f>IF(cukier6[[#This Row],[nip]]=B307, G307+cukier6[[#This Row],[ilosc sprzedanego cukru kg]],cukier6[[#This Row],[ilosc sprzedanego cukru kg]])</f>
        <v>19801</v>
      </c>
      <c r="H308">
        <f>IF(B307=cukier6[[#This Row],[nip]],0, 1)</f>
        <v>0</v>
      </c>
      <c r="I308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0.2</v>
      </c>
      <c r="J308">
        <f>cukier6[[#This Row],[rabaty]]*cukier6[[#This Row],[ilosc sprzedanego cukru kg]]</f>
        <v>21.200000000000003</v>
      </c>
    </row>
    <row r="309" spans="1:10" x14ac:dyDescent="0.35">
      <c r="A309" s="1">
        <v>41427</v>
      </c>
      <c r="B309" s="2" t="s">
        <v>24</v>
      </c>
      <c r="C309">
        <v>388</v>
      </c>
      <c r="D309">
        <f>YEAR(cukier6[[#This Row],[data]])</f>
        <v>2013</v>
      </c>
      <c r="E309" s="3">
        <f>VLOOKUP(D309, cennik__25[#All], 2, 0)</f>
        <v>2.2200000000000002</v>
      </c>
      <c r="F309" s="3">
        <f>cukier6[[#This Row],[cena]]*cukier6[[#This Row],[ilosc sprzedanego cukru kg]]</f>
        <v>861.36000000000013</v>
      </c>
      <c r="G309">
        <f>IF(cukier6[[#This Row],[nip]]=B308, G308+cukier6[[#This Row],[ilosc sprzedanego cukru kg]],cukier6[[#This Row],[ilosc sprzedanego cukru kg]])</f>
        <v>20189</v>
      </c>
      <c r="H309">
        <f>IF(B308=cukier6[[#This Row],[nip]],0, 1)</f>
        <v>0</v>
      </c>
      <c r="I309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0.2</v>
      </c>
      <c r="J309">
        <f>cukier6[[#This Row],[rabaty]]*cukier6[[#This Row],[ilosc sprzedanego cukru kg]]</f>
        <v>77.600000000000009</v>
      </c>
    </row>
    <row r="310" spans="1:10" x14ac:dyDescent="0.35">
      <c r="A310" s="1">
        <v>41534</v>
      </c>
      <c r="B310" s="2" t="s">
        <v>24</v>
      </c>
      <c r="C310">
        <v>105</v>
      </c>
      <c r="D310">
        <f>YEAR(cukier6[[#This Row],[data]])</f>
        <v>2013</v>
      </c>
      <c r="E310" s="3">
        <f>VLOOKUP(D310, cennik__25[#All], 2, 0)</f>
        <v>2.2200000000000002</v>
      </c>
      <c r="F310" s="3">
        <f>cukier6[[#This Row],[cena]]*cukier6[[#This Row],[ilosc sprzedanego cukru kg]]</f>
        <v>233.10000000000002</v>
      </c>
      <c r="G310">
        <f>IF(cukier6[[#This Row],[nip]]=B309, G309+cukier6[[#This Row],[ilosc sprzedanego cukru kg]],cukier6[[#This Row],[ilosc sprzedanego cukru kg]])</f>
        <v>20294</v>
      </c>
      <c r="H310">
        <f>IF(B309=cukier6[[#This Row],[nip]],0, 1)</f>
        <v>0</v>
      </c>
      <c r="I310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0.2</v>
      </c>
      <c r="J310">
        <f>cukier6[[#This Row],[rabaty]]*cukier6[[#This Row],[ilosc sprzedanego cukru kg]]</f>
        <v>21</v>
      </c>
    </row>
    <row r="311" spans="1:10" x14ac:dyDescent="0.35">
      <c r="A311" s="1">
        <v>41594</v>
      </c>
      <c r="B311" s="2" t="s">
        <v>24</v>
      </c>
      <c r="C311">
        <v>249</v>
      </c>
      <c r="D311">
        <f>YEAR(cukier6[[#This Row],[data]])</f>
        <v>2013</v>
      </c>
      <c r="E311" s="3">
        <f>VLOOKUP(D311, cennik__25[#All], 2, 0)</f>
        <v>2.2200000000000002</v>
      </c>
      <c r="F311" s="3">
        <f>cukier6[[#This Row],[cena]]*cukier6[[#This Row],[ilosc sprzedanego cukru kg]]</f>
        <v>552.78000000000009</v>
      </c>
      <c r="G311">
        <f>IF(cukier6[[#This Row],[nip]]=B310, G310+cukier6[[#This Row],[ilosc sprzedanego cukru kg]],cukier6[[#This Row],[ilosc sprzedanego cukru kg]])</f>
        <v>20543</v>
      </c>
      <c r="H311">
        <f>IF(B310=cukier6[[#This Row],[nip]],0, 1)</f>
        <v>0</v>
      </c>
      <c r="I311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0.2</v>
      </c>
      <c r="J311">
        <f>cukier6[[#This Row],[rabaty]]*cukier6[[#This Row],[ilosc sprzedanego cukru kg]]</f>
        <v>49.800000000000004</v>
      </c>
    </row>
    <row r="312" spans="1:10" x14ac:dyDescent="0.35">
      <c r="A312" s="1">
        <v>41614</v>
      </c>
      <c r="B312" s="2" t="s">
        <v>24</v>
      </c>
      <c r="C312">
        <v>364</v>
      </c>
      <c r="D312">
        <f>YEAR(cukier6[[#This Row],[data]])</f>
        <v>2013</v>
      </c>
      <c r="E312" s="3">
        <f>VLOOKUP(D312, cennik__25[#All], 2, 0)</f>
        <v>2.2200000000000002</v>
      </c>
      <c r="F312" s="3">
        <f>cukier6[[#This Row],[cena]]*cukier6[[#This Row],[ilosc sprzedanego cukru kg]]</f>
        <v>808.08</v>
      </c>
      <c r="G312">
        <f>IF(cukier6[[#This Row],[nip]]=B311, G311+cukier6[[#This Row],[ilosc sprzedanego cukru kg]],cukier6[[#This Row],[ilosc sprzedanego cukru kg]])</f>
        <v>20907</v>
      </c>
      <c r="H312">
        <f>IF(B311=cukier6[[#This Row],[nip]],0, 1)</f>
        <v>0</v>
      </c>
      <c r="I312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0.2</v>
      </c>
      <c r="J312">
        <f>cukier6[[#This Row],[rabaty]]*cukier6[[#This Row],[ilosc sprzedanego cukru kg]]</f>
        <v>72.8</v>
      </c>
    </row>
    <row r="313" spans="1:10" x14ac:dyDescent="0.35">
      <c r="A313" s="1">
        <v>41658</v>
      </c>
      <c r="B313" s="2" t="s">
        <v>24</v>
      </c>
      <c r="C313">
        <v>390</v>
      </c>
      <c r="D313">
        <f>YEAR(cukier6[[#This Row],[data]])</f>
        <v>2014</v>
      </c>
      <c r="E313" s="3">
        <f>VLOOKUP(D313, cennik__25[#All], 2, 0)</f>
        <v>2.23</v>
      </c>
      <c r="F313" s="3">
        <f>cukier6[[#This Row],[cena]]*cukier6[[#This Row],[ilosc sprzedanego cukru kg]]</f>
        <v>869.7</v>
      </c>
      <c r="G313">
        <f>IF(cukier6[[#This Row],[nip]]=B312, G312+cukier6[[#This Row],[ilosc sprzedanego cukru kg]],cukier6[[#This Row],[ilosc sprzedanego cukru kg]])</f>
        <v>21297</v>
      </c>
      <c r="H313">
        <f>IF(B312=cukier6[[#This Row],[nip]],0, 1)</f>
        <v>0</v>
      </c>
      <c r="I313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0.2</v>
      </c>
      <c r="J313">
        <f>cukier6[[#This Row],[rabaty]]*cukier6[[#This Row],[ilosc sprzedanego cukru kg]]</f>
        <v>78</v>
      </c>
    </row>
    <row r="314" spans="1:10" x14ac:dyDescent="0.35">
      <c r="A314" s="1">
        <v>41676</v>
      </c>
      <c r="B314" s="2" t="s">
        <v>24</v>
      </c>
      <c r="C314">
        <v>182</v>
      </c>
      <c r="D314">
        <f>YEAR(cukier6[[#This Row],[data]])</f>
        <v>2014</v>
      </c>
      <c r="E314" s="3">
        <f>VLOOKUP(D314, cennik__25[#All], 2, 0)</f>
        <v>2.23</v>
      </c>
      <c r="F314" s="3">
        <f>cukier6[[#This Row],[cena]]*cukier6[[#This Row],[ilosc sprzedanego cukru kg]]</f>
        <v>405.86</v>
      </c>
      <c r="G314">
        <f>IF(cukier6[[#This Row],[nip]]=B313, G313+cukier6[[#This Row],[ilosc sprzedanego cukru kg]],cukier6[[#This Row],[ilosc sprzedanego cukru kg]])</f>
        <v>21479</v>
      </c>
      <c r="H314">
        <f>IF(B313=cukier6[[#This Row],[nip]],0, 1)</f>
        <v>0</v>
      </c>
      <c r="I314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0.2</v>
      </c>
      <c r="J314">
        <f>cukier6[[#This Row],[rabaty]]*cukier6[[#This Row],[ilosc sprzedanego cukru kg]]</f>
        <v>36.4</v>
      </c>
    </row>
    <row r="315" spans="1:10" x14ac:dyDescent="0.35">
      <c r="A315" s="1">
        <v>41721</v>
      </c>
      <c r="B315" s="2" t="s">
        <v>24</v>
      </c>
      <c r="C315">
        <v>118</v>
      </c>
      <c r="D315">
        <f>YEAR(cukier6[[#This Row],[data]])</f>
        <v>2014</v>
      </c>
      <c r="E315" s="3">
        <f>VLOOKUP(D315, cennik__25[#All], 2, 0)</f>
        <v>2.23</v>
      </c>
      <c r="F315" s="3">
        <f>cukier6[[#This Row],[cena]]*cukier6[[#This Row],[ilosc sprzedanego cukru kg]]</f>
        <v>263.14</v>
      </c>
      <c r="G315">
        <f>IF(cukier6[[#This Row],[nip]]=B314, G314+cukier6[[#This Row],[ilosc sprzedanego cukru kg]],cukier6[[#This Row],[ilosc sprzedanego cukru kg]])</f>
        <v>21597</v>
      </c>
      <c r="H315">
        <f>IF(B314=cukier6[[#This Row],[nip]],0, 1)</f>
        <v>0</v>
      </c>
      <c r="I315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0.2</v>
      </c>
      <c r="J315">
        <f>cukier6[[#This Row],[rabaty]]*cukier6[[#This Row],[ilosc sprzedanego cukru kg]]</f>
        <v>23.6</v>
      </c>
    </row>
    <row r="316" spans="1:10" x14ac:dyDescent="0.35">
      <c r="A316" s="1">
        <v>41740</v>
      </c>
      <c r="B316" s="2" t="s">
        <v>24</v>
      </c>
      <c r="C316">
        <v>474</v>
      </c>
      <c r="D316">
        <f>YEAR(cukier6[[#This Row],[data]])</f>
        <v>2014</v>
      </c>
      <c r="E316" s="3">
        <f>VLOOKUP(D316, cennik__25[#All], 2, 0)</f>
        <v>2.23</v>
      </c>
      <c r="F316" s="3">
        <f>cukier6[[#This Row],[cena]]*cukier6[[#This Row],[ilosc sprzedanego cukru kg]]</f>
        <v>1057.02</v>
      </c>
      <c r="G316">
        <f>IF(cukier6[[#This Row],[nip]]=B315, G315+cukier6[[#This Row],[ilosc sprzedanego cukru kg]],cukier6[[#This Row],[ilosc sprzedanego cukru kg]])</f>
        <v>22071</v>
      </c>
      <c r="H316">
        <f>IF(B315=cukier6[[#This Row],[nip]],0, 1)</f>
        <v>0</v>
      </c>
      <c r="I316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0.2</v>
      </c>
      <c r="J316">
        <f>cukier6[[#This Row],[rabaty]]*cukier6[[#This Row],[ilosc sprzedanego cukru kg]]</f>
        <v>94.800000000000011</v>
      </c>
    </row>
    <row r="317" spans="1:10" x14ac:dyDescent="0.35">
      <c r="A317" s="1">
        <v>41784</v>
      </c>
      <c r="B317" s="2" t="s">
        <v>24</v>
      </c>
      <c r="C317">
        <v>401</v>
      </c>
      <c r="D317">
        <f>YEAR(cukier6[[#This Row],[data]])</f>
        <v>2014</v>
      </c>
      <c r="E317" s="3">
        <f>VLOOKUP(D317, cennik__25[#All], 2, 0)</f>
        <v>2.23</v>
      </c>
      <c r="F317" s="3">
        <f>cukier6[[#This Row],[cena]]*cukier6[[#This Row],[ilosc sprzedanego cukru kg]]</f>
        <v>894.23</v>
      </c>
      <c r="G317">
        <f>IF(cukier6[[#This Row],[nip]]=B316, G316+cukier6[[#This Row],[ilosc sprzedanego cukru kg]],cukier6[[#This Row],[ilosc sprzedanego cukru kg]])</f>
        <v>22472</v>
      </c>
      <c r="H317">
        <f>IF(B316=cukier6[[#This Row],[nip]],0, 1)</f>
        <v>0</v>
      </c>
      <c r="I317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0.2</v>
      </c>
      <c r="J317">
        <f>cukier6[[#This Row],[rabaty]]*cukier6[[#This Row],[ilosc sprzedanego cukru kg]]</f>
        <v>80.2</v>
      </c>
    </row>
    <row r="318" spans="1:10" x14ac:dyDescent="0.35">
      <c r="A318" s="1">
        <v>41785</v>
      </c>
      <c r="B318" s="2" t="s">
        <v>24</v>
      </c>
      <c r="C318">
        <v>169</v>
      </c>
      <c r="D318">
        <f>YEAR(cukier6[[#This Row],[data]])</f>
        <v>2014</v>
      </c>
      <c r="E318" s="3">
        <f>VLOOKUP(D318, cennik__25[#All], 2, 0)</f>
        <v>2.23</v>
      </c>
      <c r="F318" s="3">
        <f>cukier6[[#This Row],[cena]]*cukier6[[#This Row],[ilosc sprzedanego cukru kg]]</f>
        <v>376.87</v>
      </c>
      <c r="G318">
        <f>IF(cukier6[[#This Row],[nip]]=B317, G317+cukier6[[#This Row],[ilosc sprzedanego cukru kg]],cukier6[[#This Row],[ilosc sprzedanego cukru kg]])</f>
        <v>22641</v>
      </c>
      <c r="H318">
        <f>IF(B317=cukier6[[#This Row],[nip]],0, 1)</f>
        <v>0</v>
      </c>
      <c r="I318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0.2</v>
      </c>
      <c r="J318">
        <f>cukier6[[#This Row],[rabaty]]*cukier6[[#This Row],[ilosc sprzedanego cukru kg]]</f>
        <v>33.800000000000004</v>
      </c>
    </row>
    <row r="319" spans="1:10" x14ac:dyDescent="0.35">
      <c r="A319" s="1">
        <v>41838</v>
      </c>
      <c r="B319" s="2" t="s">
        <v>24</v>
      </c>
      <c r="C319">
        <v>485</v>
      </c>
      <c r="D319">
        <f>YEAR(cukier6[[#This Row],[data]])</f>
        <v>2014</v>
      </c>
      <c r="E319" s="3">
        <f>VLOOKUP(D319, cennik__25[#All], 2, 0)</f>
        <v>2.23</v>
      </c>
      <c r="F319" s="3">
        <f>cukier6[[#This Row],[cena]]*cukier6[[#This Row],[ilosc sprzedanego cukru kg]]</f>
        <v>1081.55</v>
      </c>
      <c r="G319">
        <f>IF(cukier6[[#This Row],[nip]]=B318, G318+cukier6[[#This Row],[ilosc sprzedanego cukru kg]],cukier6[[#This Row],[ilosc sprzedanego cukru kg]])</f>
        <v>23126</v>
      </c>
      <c r="H319">
        <f>IF(B318=cukier6[[#This Row],[nip]],0, 1)</f>
        <v>0</v>
      </c>
      <c r="I319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0.2</v>
      </c>
      <c r="J319">
        <f>cukier6[[#This Row],[rabaty]]*cukier6[[#This Row],[ilosc sprzedanego cukru kg]]</f>
        <v>97</v>
      </c>
    </row>
    <row r="320" spans="1:10" x14ac:dyDescent="0.35">
      <c r="A320" s="1">
        <v>41919</v>
      </c>
      <c r="B320" s="2" t="s">
        <v>24</v>
      </c>
      <c r="C320">
        <v>433</v>
      </c>
      <c r="D320">
        <f>YEAR(cukier6[[#This Row],[data]])</f>
        <v>2014</v>
      </c>
      <c r="E320" s="3">
        <f>VLOOKUP(D320, cennik__25[#All], 2, 0)</f>
        <v>2.23</v>
      </c>
      <c r="F320" s="3">
        <f>cukier6[[#This Row],[cena]]*cukier6[[#This Row],[ilosc sprzedanego cukru kg]]</f>
        <v>965.59</v>
      </c>
      <c r="G320">
        <f>IF(cukier6[[#This Row],[nip]]=B319, G319+cukier6[[#This Row],[ilosc sprzedanego cukru kg]],cukier6[[#This Row],[ilosc sprzedanego cukru kg]])</f>
        <v>23559</v>
      </c>
      <c r="H320">
        <f>IF(B319=cukier6[[#This Row],[nip]],0, 1)</f>
        <v>0</v>
      </c>
      <c r="I320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0.2</v>
      </c>
      <c r="J320">
        <f>cukier6[[#This Row],[rabaty]]*cukier6[[#This Row],[ilosc sprzedanego cukru kg]]</f>
        <v>86.600000000000009</v>
      </c>
    </row>
    <row r="321" spans="1:10" x14ac:dyDescent="0.35">
      <c r="A321" s="1">
        <v>41920</v>
      </c>
      <c r="B321" s="2" t="s">
        <v>24</v>
      </c>
      <c r="C321">
        <v>381</v>
      </c>
      <c r="D321">
        <f>YEAR(cukier6[[#This Row],[data]])</f>
        <v>2014</v>
      </c>
      <c r="E321" s="3">
        <f>VLOOKUP(D321, cennik__25[#All], 2, 0)</f>
        <v>2.23</v>
      </c>
      <c r="F321" s="3">
        <f>cukier6[[#This Row],[cena]]*cukier6[[#This Row],[ilosc sprzedanego cukru kg]]</f>
        <v>849.63</v>
      </c>
      <c r="G321">
        <f>IF(cukier6[[#This Row],[nip]]=B320, G320+cukier6[[#This Row],[ilosc sprzedanego cukru kg]],cukier6[[#This Row],[ilosc sprzedanego cukru kg]])</f>
        <v>23940</v>
      </c>
      <c r="H321">
        <f>IF(B320=cukier6[[#This Row],[nip]],0, 1)</f>
        <v>0</v>
      </c>
      <c r="I321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0.2</v>
      </c>
      <c r="J321">
        <f>cukier6[[#This Row],[rabaty]]*cukier6[[#This Row],[ilosc sprzedanego cukru kg]]</f>
        <v>76.2</v>
      </c>
    </row>
    <row r="322" spans="1:10" x14ac:dyDescent="0.35">
      <c r="A322" s="1">
        <v>41928</v>
      </c>
      <c r="B322" s="2" t="s">
        <v>24</v>
      </c>
      <c r="C322">
        <v>491</v>
      </c>
      <c r="D322">
        <f>YEAR(cukier6[[#This Row],[data]])</f>
        <v>2014</v>
      </c>
      <c r="E322" s="3">
        <f>VLOOKUP(D322, cennik__25[#All], 2, 0)</f>
        <v>2.23</v>
      </c>
      <c r="F322" s="3">
        <f>cukier6[[#This Row],[cena]]*cukier6[[#This Row],[ilosc sprzedanego cukru kg]]</f>
        <v>1094.93</v>
      </c>
      <c r="G322">
        <f>IF(cukier6[[#This Row],[nip]]=B321, G321+cukier6[[#This Row],[ilosc sprzedanego cukru kg]],cukier6[[#This Row],[ilosc sprzedanego cukru kg]])</f>
        <v>24431</v>
      </c>
      <c r="H322">
        <f>IF(B321=cukier6[[#This Row],[nip]],0, 1)</f>
        <v>0</v>
      </c>
      <c r="I322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0.2</v>
      </c>
      <c r="J322">
        <f>cukier6[[#This Row],[rabaty]]*cukier6[[#This Row],[ilosc sprzedanego cukru kg]]</f>
        <v>98.2</v>
      </c>
    </row>
    <row r="323" spans="1:10" x14ac:dyDescent="0.35">
      <c r="A323" s="1">
        <v>41943</v>
      </c>
      <c r="B323" s="2" t="s">
        <v>24</v>
      </c>
      <c r="C323">
        <v>166</v>
      </c>
      <c r="D323">
        <f>YEAR(cukier6[[#This Row],[data]])</f>
        <v>2014</v>
      </c>
      <c r="E323" s="3">
        <f>VLOOKUP(D323, cennik__25[#All], 2, 0)</f>
        <v>2.23</v>
      </c>
      <c r="F323" s="3">
        <f>cukier6[[#This Row],[cena]]*cukier6[[#This Row],[ilosc sprzedanego cukru kg]]</f>
        <v>370.18</v>
      </c>
      <c r="G323">
        <f>IF(cukier6[[#This Row],[nip]]=B322, G322+cukier6[[#This Row],[ilosc sprzedanego cukru kg]],cukier6[[#This Row],[ilosc sprzedanego cukru kg]])</f>
        <v>24597</v>
      </c>
      <c r="H323">
        <f>IF(B322=cukier6[[#This Row],[nip]],0, 1)</f>
        <v>0</v>
      </c>
      <c r="I323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0.2</v>
      </c>
      <c r="J323">
        <f>cukier6[[#This Row],[rabaty]]*cukier6[[#This Row],[ilosc sprzedanego cukru kg]]</f>
        <v>33.200000000000003</v>
      </c>
    </row>
    <row r="324" spans="1:10" x14ac:dyDescent="0.35">
      <c r="A324" s="1">
        <v>41951</v>
      </c>
      <c r="B324" s="2" t="s">
        <v>24</v>
      </c>
      <c r="C324">
        <v>398</v>
      </c>
      <c r="D324">
        <f>YEAR(cukier6[[#This Row],[data]])</f>
        <v>2014</v>
      </c>
      <c r="E324" s="3">
        <f>VLOOKUP(D324, cennik__25[#All], 2, 0)</f>
        <v>2.23</v>
      </c>
      <c r="F324" s="3">
        <f>cukier6[[#This Row],[cena]]*cukier6[[#This Row],[ilosc sprzedanego cukru kg]]</f>
        <v>887.54</v>
      </c>
      <c r="G324">
        <f>IF(cukier6[[#This Row],[nip]]=B323, G323+cukier6[[#This Row],[ilosc sprzedanego cukru kg]],cukier6[[#This Row],[ilosc sprzedanego cukru kg]])</f>
        <v>24995</v>
      </c>
      <c r="H324">
        <f>IF(B323=cukier6[[#This Row],[nip]],0, 1)</f>
        <v>0</v>
      </c>
      <c r="I324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0.2</v>
      </c>
      <c r="J324">
        <f>cukier6[[#This Row],[rabaty]]*cukier6[[#This Row],[ilosc sprzedanego cukru kg]]</f>
        <v>79.600000000000009</v>
      </c>
    </row>
    <row r="325" spans="1:10" x14ac:dyDescent="0.35">
      <c r="A325" s="1">
        <v>41954</v>
      </c>
      <c r="B325" s="2" t="s">
        <v>24</v>
      </c>
      <c r="C325">
        <v>178</v>
      </c>
      <c r="D325">
        <f>YEAR(cukier6[[#This Row],[data]])</f>
        <v>2014</v>
      </c>
      <c r="E325" s="3">
        <f>VLOOKUP(D325, cennik__25[#All], 2, 0)</f>
        <v>2.23</v>
      </c>
      <c r="F325" s="3">
        <f>cukier6[[#This Row],[cena]]*cukier6[[#This Row],[ilosc sprzedanego cukru kg]]</f>
        <v>396.94</v>
      </c>
      <c r="G325">
        <f>IF(cukier6[[#This Row],[nip]]=B324, G324+cukier6[[#This Row],[ilosc sprzedanego cukru kg]],cukier6[[#This Row],[ilosc sprzedanego cukru kg]])</f>
        <v>25173</v>
      </c>
      <c r="H325">
        <f>IF(B324=cukier6[[#This Row],[nip]],0, 1)</f>
        <v>0</v>
      </c>
      <c r="I325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0.2</v>
      </c>
      <c r="J325">
        <f>cukier6[[#This Row],[rabaty]]*cukier6[[#This Row],[ilosc sprzedanego cukru kg]]</f>
        <v>35.6</v>
      </c>
    </row>
    <row r="326" spans="1:10" x14ac:dyDescent="0.35">
      <c r="A326" s="1">
        <v>41989</v>
      </c>
      <c r="B326" s="2" t="s">
        <v>24</v>
      </c>
      <c r="C326">
        <v>367</v>
      </c>
      <c r="D326">
        <f>YEAR(cukier6[[#This Row],[data]])</f>
        <v>2014</v>
      </c>
      <c r="E326" s="3">
        <f>VLOOKUP(D326, cennik__25[#All], 2, 0)</f>
        <v>2.23</v>
      </c>
      <c r="F326" s="3">
        <f>cukier6[[#This Row],[cena]]*cukier6[[#This Row],[ilosc sprzedanego cukru kg]]</f>
        <v>818.41</v>
      </c>
      <c r="G326">
        <f>IF(cukier6[[#This Row],[nip]]=B325, G325+cukier6[[#This Row],[ilosc sprzedanego cukru kg]],cukier6[[#This Row],[ilosc sprzedanego cukru kg]])</f>
        <v>25540</v>
      </c>
      <c r="H326">
        <f>IF(B325=cukier6[[#This Row],[nip]],0, 1)</f>
        <v>0</v>
      </c>
      <c r="I326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0.2</v>
      </c>
      <c r="J326">
        <f>cukier6[[#This Row],[rabaty]]*cukier6[[#This Row],[ilosc sprzedanego cukru kg]]</f>
        <v>73.400000000000006</v>
      </c>
    </row>
    <row r="327" spans="1:10" x14ac:dyDescent="0.35">
      <c r="A327" s="1">
        <v>41993</v>
      </c>
      <c r="B327" s="2" t="s">
        <v>24</v>
      </c>
      <c r="C327">
        <v>485</v>
      </c>
      <c r="D327">
        <f>YEAR(cukier6[[#This Row],[data]])</f>
        <v>2014</v>
      </c>
      <c r="E327" s="3">
        <f>VLOOKUP(D327, cennik__25[#All], 2, 0)</f>
        <v>2.23</v>
      </c>
      <c r="F327" s="3">
        <f>cukier6[[#This Row],[cena]]*cukier6[[#This Row],[ilosc sprzedanego cukru kg]]</f>
        <v>1081.55</v>
      </c>
      <c r="G327">
        <f>IF(cukier6[[#This Row],[nip]]=B326, G326+cukier6[[#This Row],[ilosc sprzedanego cukru kg]],cukier6[[#This Row],[ilosc sprzedanego cukru kg]])</f>
        <v>26025</v>
      </c>
      <c r="H327">
        <f>IF(B326=cukier6[[#This Row],[nip]],0, 1)</f>
        <v>0</v>
      </c>
      <c r="I327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0.2</v>
      </c>
      <c r="J327">
        <f>cukier6[[#This Row],[rabaty]]*cukier6[[#This Row],[ilosc sprzedanego cukru kg]]</f>
        <v>97</v>
      </c>
    </row>
    <row r="328" spans="1:10" x14ac:dyDescent="0.35">
      <c r="A328" s="1">
        <v>38568</v>
      </c>
      <c r="B328" s="2" t="s">
        <v>69</v>
      </c>
      <c r="C328">
        <v>19</v>
      </c>
      <c r="D328">
        <f>YEAR(cukier6[[#This Row],[data]])</f>
        <v>2005</v>
      </c>
      <c r="E328" s="3">
        <f>VLOOKUP(D328, cennik__25[#All], 2, 0)</f>
        <v>2</v>
      </c>
      <c r="F328" s="3">
        <f>cukier6[[#This Row],[cena]]*cukier6[[#This Row],[ilosc sprzedanego cukru kg]]</f>
        <v>38</v>
      </c>
      <c r="G328">
        <f>IF(cukier6[[#This Row],[nip]]=B327, G327+cukier6[[#This Row],[ilosc sprzedanego cukru kg]],cukier6[[#This Row],[ilosc sprzedanego cukru kg]])</f>
        <v>19</v>
      </c>
      <c r="H328">
        <f>IF(B327=cukier6[[#This Row],[nip]],0, 1)</f>
        <v>1</v>
      </c>
      <c r="I328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328">
        <f>cukier6[[#This Row],[rabaty]]*cukier6[[#This Row],[ilosc sprzedanego cukru kg]]</f>
        <v>0</v>
      </c>
    </row>
    <row r="329" spans="1:10" x14ac:dyDescent="0.35">
      <c r="A329" s="1">
        <v>41254</v>
      </c>
      <c r="B329" s="2" t="s">
        <v>69</v>
      </c>
      <c r="C329">
        <v>12</v>
      </c>
      <c r="D329">
        <f>YEAR(cukier6[[#This Row],[data]])</f>
        <v>2012</v>
      </c>
      <c r="E329" s="3">
        <f>VLOOKUP(D329, cennik__25[#All], 2, 0)</f>
        <v>2.25</v>
      </c>
      <c r="F329" s="3">
        <f>cukier6[[#This Row],[cena]]*cukier6[[#This Row],[ilosc sprzedanego cukru kg]]</f>
        <v>27</v>
      </c>
      <c r="G329">
        <f>IF(cukier6[[#This Row],[nip]]=B328, G328+cukier6[[#This Row],[ilosc sprzedanego cukru kg]],cukier6[[#This Row],[ilosc sprzedanego cukru kg]])</f>
        <v>31</v>
      </c>
      <c r="H329">
        <f>IF(B328=cukier6[[#This Row],[nip]],0, 1)</f>
        <v>0</v>
      </c>
      <c r="I329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329">
        <f>cukier6[[#This Row],[rabaty]]*cukier6[[#This Row],[ilosc sprzedanego cukru kg]]</f>
        <v>0</v>
      </c>
    </row>
    <row r="330" spans="1:10" x14ac:dyDescent="0.35">
      <c r="A330" s="1">
        <v>41303</v>
      </c>
      <c r="B330" s="2" t="s">
        <v>69</v>
      </c>
      <c r="C330">
        <v>3</v>
      </c>
      <c r="D330">
        <f>YEAR(cukier6[[#This Row],[data]])</f>
        <v>2013</v>
      </c>
      <c r="E330" s="3">
        <f>VLOOKUP(D330, cennik__25[#All], 2, 0)</f>
        <v>2.2200000000000002</v>
      </c>
      <c r="F330" s="3">
        <f>cukier6[[#This Row],[cena]]*cukier6[[#This Row],[ilosc sprzedanego cukru kg]]</f>
        <v>6.66</v>
      </c>
      <c r="G330">
        <f>IF(cukier6[[#This Row],[nip]]=B329, G329+cukier6[[#This Row],[ilosc sprzedanego cukru kg]],cukier6[[#This Row],[ilosc sprzedanego cukru kg]])</f>
        <v>34</v>
      </c>
      <c r="H330">
        <f>IF(B329=cukier6[[#This Row],[nip]],0, 1)</f>
        <v>0</v>
      </c>
      <c r="I330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330">
        <f>cukier6[[#This Row],[rabaty]]*cukier6[[#This Row],[ilosc sprzedanego cukru kg]]</f>
        <v>0</v>
      </c>
    </row>
    <row r="331" spans="1:10" x14ac:dyDescent="0.35">
      <c r="A331" s="1">
        <v>40258</v>
      </c>
      <c r="B331" s="2" t="s">
        <v>211</v>
      </c>
      <c r="C331">
        <v>6</v>
      </c>
      <c r="D331">
        <f>YEAR(cukier6[[#This Row],[data]])</f>
        <v>2010</v>
      </c>
      <c r="E331" s="3">
        <f>VLOOKUP(D331, cennik__25[#All], 2, 0)</f>
        <v>2.1</v>
      </c>
      <c r="F331" s="3">
        <f>cukier6[[#This Row],[cena]]*cukier6[[#This Row],[ilosc sprzedanego cukru kg]]</f>
        <v>12.600000000000001</v>
      </c>
      <c r="G331">
        <f>IF(cukier6[[#This Row],[nip]]=B330, G330+cukier6[[#This Row],[ilosc sprzedanego cukru kg]],cukier6[[#This Row],[ilosc sprzedanego cukru kg]])</f>
        <v>6</v>
      </c>
      <c r="H331">
        <f>IF(B330=cukier6[[#This Row],[nip]],0, 1)</f>
        <v>1</v>
      </c>
      <c r="I331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331">
        <f>cukier6[[#This Row],[rabaty]]*cukier6[[#This Row],[ilosc sprzedanego cukru kg]]</f>
        <v>0</v>
      </c>
    </row>
    <row r="332" spans="1:10" x14ac:dyDescent="0.35">
      <c r="A332" s="1">
        <v>40703</v>
      </c>
      <c r="B332" s="2" t="s">
        <v>211</v>
      </c>
      <c r="C332">
        <v>6</v>
      </c>
      <c r="D332">
        <f>YEAR(cukier6[[#This Row],[data]])</f>
        <v>2011</v>
      </c>
      <c r="E332" s="3">
        <f>VLOOKUP(D332, cennik__25[#All], 2, 0)</f>
        <v>2.2000000000000002</v>
      </c>
      <c r="F332" s="3">
        <f>cukier6[[#This Row],[cena]]*cukier6[[#This Row],[ilosc sprzedanego cukru kg]]</f>
        <v>13.200000000000001</v>
      </c>
      <c r="G332">
        <f>IF(cukier6[[#This Row],[nip]]=B331, G331+cukier6[[#This Row],[ilosc sprzedanego cukru kg]],cukier6[[#This Row],[ilosc sprzedanego cukru kg]])</f>
        <v>12</v>
      </c>
      <c r="H332">
        <f>IF(B331=cukier6[[#This Row],[nip]],0, 1)</f>
        <v>0</v>
      </c>
      <c r="I332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332">
        <f>cukier6[[#This Row],[rabaty]]*cukier6[[#This Row],[ilosc sprzedanego cukru kg]]</f>
        <v>0</v>
      </c>
    </row>
    <row r="333" spans="1:10" x14ac:dyDescent="0.35">
      <c r="A333" s="1">
        <v>39058</v>
      </c>
      <c r="B333" s="2" t="s">
        <v>133</v>
      </c>
      <c r="C333">
        <v>182</v>
      </c>
      <c r="D333">
        <f>YEAR(cukier6[[#This Row],[data]])</f>
        <v>2006</v>
      </c>
      <c r="E333" s="3">
        <f>VLOOKUP(D333, cennik__25[#All], 2, 0)</f>
        <v>2.0499999999999998</v>
      </c>
      <c r="F333" s="3">
        <f>cukier6[[#This Row],[cena]]*cukier6[[#This Row],[ilosc sprzedanego cukru kg]]</f>
        <v>373.09999999999997</v>
      </c>
      <c r="G333">
        <f>IF(cukier6[[#This Row],[nip]]=B332, G332+cukier6[[#This Row],[ilosc sprzedanego cukru kg]],cukier6[[#This Row],[ilosc sprzedanego cukru kg]])</f>
        <v>182</v>
      </c>
      <c r="H333">
        <f>IF(B332=cukier6[[#This Row],[nip]],0, 1)</f>
        <v>1</v>
      </c>
      <c r="I333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0.05</v>
      </c>
      <c r="J333">
        <f>cukier6[[#This Row],[rabaty]]*cukier6[[#This Row],[ilosc sprzedanego cukru kg]]</f>
        <v>9.1</v>
      </c>
    </row>
    <row r="334" spans="1:10" x14ac:dyDescent="0.35">
      <c r="A334" s="1">
        <v>39134</v>
      </c>
      <c r="B334" s="2" t="s">
        <v>133</v>
      </c>
      <c r="C334">
        <v>39</v>
      </c>
      <c r="D334">
        <f>YEAR(cukier6[[#This Row],[data]])</f>
        <v>2007</v>
      </c>
      <c r="E334" s="3">
        <f>VLOOKUP(D334, cennik__25[#All], 2, 0)</f>
        <v>2.09</v>
      </c>
      <c r="F334" s="3">
        <f>cukier6[[#This Row],[cena]]*cukier6[[#This Row],[ilosc sprzedanego cukru kg]]</f>
        <v>81.509999999999991</v>
      </c>
      <c r="G334">
        <f>IF(cukier6[[#This Row],[nip]]=B333, G333+cukier6[[#This Row],[ilosc sprzedanego cukru kg]],cukier6[[#This Row],[ilosc sprzedanego cukru kg]])</f>
        <v>221</v>
      </c>
      <c r="H334">
        <f>IF(B333=cukier6[[#This Row],[nip]],0, 1)</f>
        <v>0</v>
      </c>
      <c r="I334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0.05</v>
      </c>
      <c r="J334">
        <f>cukier6[[#This Row],[rabaty]]*cukier6[[#This Row],[ilosc sprzedanego cukru kg]]</f>
        <v>1.9500000000000002</v>
      </c>
    </row>
    <row r="335" spans="1:10" x14ac:dyDescent="0.35">
      <c r="A335" s="1">
        <v>39371</v>
      </c>
      <c r="B335" s="2" t="s">
        <v>133</v>
      </c>
      <c r="C335">
        <v>60</v>
      </c>
      <c r="D335">
        <f>YEAR(cukier6[[#This Row],[data]])</f>
        <v>2007</v>
      </c>
      <c r="E335" s="3">
        <f>VLOOKUP(D335, cennik__25[#All], 2, 0)</f>
        <v>2.09</v>
      </c>
      <c r="F335" s="3">
        <f>cukier6[[#This Row],[cena]]*cukier6[[#This Row],[ilosc sprzedanego cukru kg]]</f>
        <v>125.39999999999999</v>
      </c>
      <c r="G335">
        <f>IF(cukier6[[#This Row],[nip]]=B334, G334+cukier6[[#This Row],[ilosc sprzedanego cukru kg]],cukier6[[#This Row],[ilosc sprzedanego cukru kg]])</f>
        <v>281</v>
      </c>
      <c r="H335">
        <f>IF(B334=cukier6[[#This Row],[nip]],0, 1)</f>
        <v>0</v>
      </c>
      <c r="I335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0.05</v>
      </c>
      <c r="J335">
        <f>cukier6[[#This Row],[rabaty]]*cukier6[[#This Row],[ilosc sprzedanego cukru kg]]</f>
        <v>3</v>
      </c>
    </row>
    <row r="336" spans="1:10" x14ac:dyDescent="0.35">
      <c r="A336" s="1">
        <v>39520</v>
      </c>
      <c r="B336" s="2" t="s">
        <v>133</v>
      </c>
      <c r="C336">
        <v>61</v>
      </c>
      <c r="D336">
        <f>YEAR(cukier6[[#This Row],[data]])</f>
        <v>2008</v>
      </c>
      <c r="E336" s="3">
        <f>VLOOKUP(D336, cennik__25[#All], 2, 0)</f>
        <v>2.15</v>
      </c>
      <c r="F336" s="3">
        <f>cukier6[[#This Row],[cena]]*cukier6[[#This Row],[ilosc sprzedanego cukru kg]]</f>
        <v>131.15</v>
      </c>
      <c r="G336">
        <f>IF(cukier6[[#This Row],[nip]]=B335, G335+cukier6[[#This Row],[ilosc sprzedanego cukru kg]],cukier6[[#This Row],[ilosc sprzedanego cukru kg]])</f>
        <v>342</v>
      </c>
      <c r="H336">
        <f>IF(B335=cukier6[[#This Row],[nip]],0, 1)</f>
        <v>0</v>
      </c>
      <c r="I336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0.05</v>
      </c>
      <c r="J336">
        <f>cukier6[[#This Row],[rabaty]]*cukier6[[#This Row],[ilosc sprzedanego cukru kg]]</f>
        <v>3.0500000000000003</v>
      </c>
    </row>
    <row r="337" spans="1:10" x14ac:dyDescent="0.35">
      <c r="A337" s="1">
        <v>39595</v>
      </c>
      <c r="B337" s="2" t="s">
        <v>133</v>
      </c>
      <c r="C337">
        <v>21</v>
      </c>
      <c r="D337">
        <f>YEAR(cukier6[[#This Row],[data]])</f>
        <v>2008</v>
      </c>
      <c r="E337" s="3">
        <f>VLOOKUP(D337, cennik__25[#All], 2, 0)</f>
        <v>2.15</v>
      </c>
      <c r="F337" s="3">
        <f>cukier6[[#This Row],[cena]]*cukier6[[#This Row],[ilosc sprzedanego cukru kg]]</f>
        <v>45.15</v>
      </c>
      <c r="G337">
        <f>IF(cukier6[[#This Row],[nip]]=B336, G336+cukier6[[#This Row],[ilosc sprzedanego cukru kg]],cukier6[[#This Row],[ilosc sprzedanego cukru kg]])</f>
        <v>363</v>
      </c>
      <c r="H337">
        <f>IF(B336=cukier6[[#This Row],[nip]],0, 1)</f>
        <v>0</v>
      </c>
      <c r="I337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0.05</v>
      </c>
      <c r="J337">
        <f>cukier6[[#This Row],[rabaty]]*cukier6[[#This Row],[ilosc sprzedanego cukru kg]]</f>
        <v>1.05</v>
      </c>
    </row>
    <row r="338" spans="1:10" x14ac:dyDescent="0.35">
      <c r="A338" s="1">
        <v>40520</v>
      </c>
      <c r="B338" s="2" t="s">
        <v>133</v>
      </c>
      <c r="C338">
        <v>183</v>
      </c>
      <c r="D338">
        <f>YEAR(cukier6[[#This Row],[data]])</f>
        <v>2010</v>
      </c>
      <c r="E338" s="3">
        <f>VLOOKUP(D338, cennik__25[#All], 2, 0)</f>
        <v>2.1</v>
      </c>
      <c r="F338" s="3">
        <f>cukier6[[#This Row],[cena]]*cukier6[[#This Row],[ilosc sprzedanego cukru kg]]</f>
        <v>384.3</v>
      </c>
      <c r="G338">
        <f>IF(cukier6[[#This Row],[nip]]=B337, G337+cukier6[[#This Row],[ilosc sprzedanego cukru kg]],cukier6[[#This Row],[ilosc sprzedanego cukru kg]])</f>
        <v>546</v>
      </c>
      <c r="H338">
        <f>IF(B337=cukier6[[#This Row],[nip]],0, 1)</f>
        <v>0</v>
      </c>
      <c r="I338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0.05</v>
      </c>
      <c r="J338">
        <f>cukier6[[#This Row],[rabaty]]*cukier6[[#This Row],[ilosc sprzedanego cukru kg]]</f>
        <v>9.15</v>
      </c>
    </row>
    <row r="339" spans="1:10" x14ac:dyDescent="0.35">
      <c r="A339" s="1">
        <v>41106</v>
      </c>
      <c r="B339" s="2" t="s">
        <v>133</v>
      </c>
      <c r="C339">
        <v>90</v>
      </c>
      <c r="D339">
        <f>YEAR(cukier6[[#This Row],[data]])</f>
        <v>2012</v>
      </c>
      <c r="E339" s="3">
        <f>VLOOKUP(D339, cennik__25[#All], 2, 0)</f>
        <v>2.25</v>
      </c>
      <c r="F339" s="3">
        <f>cukier6[[#This Row],[cena]]*cukier6[[#This Row],[ilosc sprzedanego cukru kg]]</f>
        <v>202.5</v>
      </c>
      <c r="G339">
        <f>IF(cukier6[[#This Row],[nip]]=B338, G338+cukier6[[#This Row],[ilosc sprzedanego cukru kg]],cukier6[[#This Row],[ilosc sprzedanego cukru kg]])</f>
        <v>636</v>
      </c>
      <c r="H339">
        <f>IF(B338=cukier6[[#This Row],[nip]],0, 1)</f>
        <v>0</v>
      </c>
      <c r="I339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0.05</v>
      </c>
      <c r="J339">
        <f>cukier6[[#This Row],[rabaty]]*cukier6[[#This Row],[ilosc sprzedanego cukru kg]]</f>
        <v>4.5</v>
      </c>
    </row>
    <row r="340" spans="1:10" x14ac:dyDescent="0.35">
      <c r="A340" s="1">
        <v>41175</v>
      </c>
      <c r="B340" s="2" t="s">
        <v>133</v>
      </c>
      <c r="C340">
        <v>102</v>
      </c>
      <c r="D340">
        <f>YEAR(cukier6[[#This Row],[data]])</f>
        <v>2012</v>
      </c>
      <c r="E340" s="3">
        <f>VLOOKUP(D340, cennik__25[#All], 2, 0)</f>
        <v>2.25</v>
      </c>
      <c r="F340" s="3">
        <f>cukier6[[#This Row],[cena]]*cukier6[[#This Row],[ilosc sprzedanego cukru kg]]</f>
        <v>229.5</v>
      </c>
      <c r="G340">
        <f>IF(cukier6[[#This Row],[nip]]=B339, G339+cukier6[[#This Row],[ilosc sprzedanego cukru kg]],cukier6[[#This Row],[ilosc sprzedanego cukru kg]])</f>
        <v>738</v>
      </c>
      <c r="H340">
        <f>IF(B339=cukier6[[#This Row],[nip]],0, 1)</f>
        <v>0</v>
      </c>
      <c r="I340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0.05</v>
      </c>
      <c r="J340">
        <f>cukier6[[#This Row],[rabaty]]*cukier6[[#This Row],[ilosc sprzedanego cukru kg]]</f>
        <v>5.1000000000000005</v>
      </c>
    </row>
    <row r="341" spans="1:10" x14ac:dyDescent="0.35">
      <c r="A341" s="1">
        <v>41314</v>
      </c>
      <c r="B341" s="2" t="s">
        <v>133</v>
      </c>
      <c r="C341">
        <v>113</v>
      </c>
      <c r="D341">
        <f>YEAR(cukier6[[#This Row],[data]])</f>
        <v>2013</v>
      </c>
      <c r="E341" s="3">
        <f>VLOOKUP(D341, cennik__25[#All], 2, 0)</f>
        <v>2.2200000000000002</v>
      </c>
      <c r="F341" s="3">
        <f>cukier6[[#This Row],[cena]]*cukier6[[#This Row],[ilosc sprzedanego cukru kg]]</f>
        <v>250.86</v>
      </c>
      <c r="G341">
        <f>IF(cukier6[[#This Row],[nip]]=B340, G340+cukier6[[#This Row],[ilosc sprzedanego cukru kg]],cukier6[[#This Row],[ilosc sprzedanego cukru kg]])</f>
        <v>851</v>
      </c>
      <c r="H341">
        <f>IF(B340=cukier6[[#This Row],[nip]],0, 1)</f>
        <v>0</v>
      </c>
      <c r="I341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0.05</v>
      </c>
      <c r="J341">
        <f>cukier6[[#This Row],[rabaty]]*cukier6[[#This Row],[ilosc sprzedanego cukru kg]]</f>
        <v>5.65</v>
      </c>
    </row>
    <row r="342" spans="1:10" x14ac:dyDescent="0.35">
      <c r="A342" s="1">
        <v>41441</v>
      </c>
      <c r="B342" s="2" t="s">
        <v>133</v>
      </c>
      <c r="C342">
        <v>83</v>
      </c>
      <c r="D342">
        <f>YEAR(cukier6[[#This Row],[data]])</f>
        <v>2013</v>
      </c>
      <c r="E342" s="3">
        <f>VLOOKUP(D342, cennik__25[#All], 2, 0)</f>
        <v>2.2200000000000002</v>
      </c>
      <c r="F342" s="3">
        <f>cukier6[[#This Row],[cena]]*cukier6[[#This Row],[ilosc sprzedanego cukru kg]]</f>
        <v>184.26000000000002</v>
      </c>
      <c r="G342">
        <f>IF(cukier6[[#This Row],[nip]]=B341, G341+cukier6[[#This Row],[ilosc sprzedanego cukru kg]],cukier6[[#This Row],[ilosc sprzedanego cukru kg]])</f>
        <v>934</v>
      </c>
      <c r="H342">
        <f>IF(B341=cukier6[[#This Row],[nip]],0, 1)</f>
        <v>0</v>
      </c>
      <c r="I342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0.05</v>
      </c>
      <c r="J342">
        <f>cukier6[[#This Row],[rabaty]]*cukier6[[#This Row],[ilosc sprzedanego cukru kg]]</f>
        <v>4.1500000000000004</v>
      </c>
    </row>
    <row r="343" spans="1:10" x14ac:dyDescent="0.35">
      <c r="A343" s="1">
        <v>41505</v>
      </c>
      <c r="B343" s="2" t="s">
        <v>133</v>
      </c>
      <c r="C343">
        <v>96</v>
      </c>
      <c r="D343">
        <f>YEAR(cukier6[[#This Row],[data]])</f>
        <v>2013</v>
      </c>
      <c r="E343" s="3">
        <f>VLOOKUP(D343, cennik__25[#All], 2, 0)</f>
        <v>2.2200000000000002</v>
      </c>
      <c r="F343" s="3">
        <f>cukier6[[#This Row],[cena]]*cukier6[[#This Row],[ilosc sprzedanego cukru kg]]</f>
        <v>213.12</v>
      </c>
      <c r="G343">
        <f>IF(cukier6[[#This Row],[nip]]=B342, G342+cukier6[[#This Row],[ilosc sprzedanego cukru kg]],cukier6[[#This Row],[ilosc sprzedanego cukru kg]])</f>
        <v>1030</v>
      </c>
      <c r="H343">
        <f>IF(B342=cukier6[[#This Row],[nip]],0, 1)</f>
        <v>0</v>
      </c>
      <c r="I343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343">
        <f>cukier6[[#This Row],[rabaty]]*cukier6[[#This Row],[ilosc sprzedanego cukru kg]]</f>
        <v>9.6000000000000014</v>
      </c>
    </row>
    <row r="344" spans="1:10" x14ac:dyDescent="0.35">
      <c r="A344" s="1">
        <v>41551</v>
      </c>
      <c r="B344" s="2" t="s">
        <v>133</v>
      </c>
      <c r="C344">
        <v>78</v>
      </c>
      <c r="D344">
        <f>YEAR(cukier6[[#This Row],[data]])</f>
        <v>2013</v>
      </c>
      <c r="E344" s="3">
        <f>VLOOKUP(D344, cennik__25[#All], 2, 0)</f>
        <v>2.2200000000000002</v>
      </c>
      <c r="F344" s="3">
        <f>cukier6[[#This Row],[cena]]*cukier6[[#This Row],[ilosc sprzedanego cukru kg]]</f>
        <v>173.16000000000003</v>
      </c>
      <c r="G344">
        <f>IF(cukier6[[#This Row],[nip]]=B343, G343+cukier6[[#This Row],[ilosc sprzedanego cukru kg]],cukier6[[#This Row],[ilosc sprzedanego cukru kg]])</f>
        <v>1108</v>
      </c>
      <c r="H344">
        <f>IF(B343=cukier6[[#This Row],[nip]],0, 1)</f>
        <v>0</v>
      </c>
      <c r="I344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344">
        <f>cukier6[[#This Row],[rabaty]]*cukier6[[#This Row],[ilosc sprzedanego cukru kg]]</f>
        <v>7.8000000000000007</v>
      </c>
    </row>
    <row r="345" spans="1:10" x14ac:dyDescent="0.35">
      <c r="A345" s="1">
        <v>41570</v>
      </c>
      <c r="B345" s="2" t="s">
        <v>133</v>
      </c>
      <c r="C345">
        <v>108</v>
      </c>
      <c r="D345">
        <f>YEAR(cukier6[[#This Row],[data]])</f>
        <v>2013</v>
      </c>
      <c r="E345" s="3">
        <f>VLOOKUP(D345, cennik__25[#All], 2, 0)</f>
        <v>2.2200000000000002</v>
      </c>
      <c r="F345" s="3">
        <f>cukier6[[#This Row],[cena]]*cukier6[[#This Row],[ilosc sprzedanego cukru kg]]</f>
        <v>239.76000000000002</v>
      </c>
      <c r="G345">
        <f>IF(cukier6[[#This Row],[nip]]=B344, G344+cukier6[[#This Row],[ilosc sprzedanego cukru kg]],cukier6[[#This Row],[ilosc sprzedanego cukru kg]])</f>
        <v>1216</v>
      </c>
      <c r="H345">
        <f>IF(B344=cukier6[[#This Row],[nip]],0, 1)</f>
        <v>0</v>
      </c>
      <c r="I345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345">
        <f>cukier6[[#This Row],[rabaty]]*cukier6[[#This Row],[ilosc sprzedanego cukru kg]]</f>
        <v>10.8</v>
      </c>
    </row>
    <row r="346" spans="1:10" x14ac:dyDescent="0.35">
      <c r="A346" s="1">
        <v>41585</v>
      </c>
      <c r="B346" s="2" t="s">
        <v>133</v>
      </c>
      <c r="C346">
        <v>193</v>
      </c>
      <c r="D346">
        <f>YEAR(cukier6[[#This Row],[data]])</f>
        <v>2013</v>
      </c>
      <c r="E346" s="3">
        <f>VLOOKUP(D346, cennik__25[#All], 2, 0)</f>
        <v>2.2200000000000002</v>
      </c>
      <c r="F346" s="3">
        <f>cukier6[[#This Row],[cena]]*cukier6[[#This Row],[ilosc sprzedanego cukru kg]]</f>
        <v>428.46000000000004</v>
      </c>
      <c r="G346">
        <f>IF(cukier6[[#This Row],[nip]]=B345, G345+cukier6[[#This Row],[ilosc sprzedanego cukru kg]],cukier6[[#This Row],[ilosc sprzedanego cukru kg]])</f>
        <v>1409</v>
      </c>
      <c r="H346">
        <f>IF(B345=cukier6[[#This Row],[nip]],0, 1)</f>
        <v>0</v>
      </c>
      <c r="I346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346">
        <f>cukier6[[#This Row],[rabaty]]*cukier6[[#This Row],[ilosc sprzedanego cukru kg]]</f>
        <v>19.3</v>
      </c>
    </row>
    <row r="347" spans="1:10" x14ac:dyDescent="0.35">
      <c r="A347" s="1">
        <v>41975</v>
      </c>
      <c r="B347" s="2" t="s">
        <v>133</v>
      </c>
      <c r="C347">
        <v>94</v>
      </c>
      <c r="D347">
        <f>YEAR(cukier6[[#This Row],[data]])</f>
        <v>2014</v>
      </c>
      <c r="E347" s="3">
        <f>VLOOKUP(D347, cennik__25[#All], 2, 0)</f>
        <v>2.23</v>
      </c>
      <c r="F347" s="3">
        <f>cukier6[[#This Row],[cena]]*cukier6[[#This Row],[ilosc sprzedanego cukru kg]]</f>
        <v>209.62</v>
      </c>
      <c r="G347">
        <f>IF(cukier6[[#This Row],[nip]]=B346, G346+cukier6[[#This Row],[ilosc sprzedanego cukru kg]],cukier6[[#This Row],[ilosc sprzedanego cukru kg]])</f>
        <v>1503</v>
      </c>
      <c r="H347">
        <f>IF(B346=cukier6[[#This Row],[nip]],0, 1)</f>
        <v>0</v>
      </c>
      <c r="I347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347">
        <f>cukier6[[#This Row],[rabaty]]*cukier6[[#This Row],[ilosc sprzedanego cukru kg]]</f>
        <v>9.4</v>
      </c>
    </row>
    <row r="348" spans="1:10" x14ac:dyDescent="0.35">
      <c r="A348" s="1">
        <v>39729</v>
      </c>
      <c r="B348" s="2" t="s">
        <v>177</v>
      </c>
      <c r="C348">
        <v>14</v>
      </c>
      <c r="D348">
        <f>YEAR(cukier6[[#This Row],[data]])</f>
        <v>2008</v>
      </c>
      <c r="E348" s="3">
        <f>VLOOKUP(D348, cennik__25[#All], 2, 0)</f>
        <v>2.15</v>
      </c>
      <c r="F348" s="3">
        <f>cukier6[[#This Row],[cena]]*cukier6[[#This Row],[ilosc sprzedanego cukru kg]]</f>
        <v>30.099999999999998</v>
      </c>
      <c r="G348">
        <f>IF(cukier6[[#This Row],[nip]]=B347, G347+cukier6[[#This Row],[ilosc sprzedanego cukru kg]],cukier6[[#This Row],[ilosc sprzedanego cukru kg]])</f>
        <v>14</v>
      </c>
      <c r="H348">
        <f>IF(B347=cukier6[[#This Row],[nip]],0, 1)</f>
        <v>1</v>
      </c>
      <c r="I348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348">
        <f>cukier6[[#This Row],[rabaty]]*cukier6[[#This Row],[ilosc sprzedanego cukru kg]]</f>
        <v>0</v>
      </c>
    </row>
    <row r="349" spans="1:10" x14ac:dyDescent="0.35">
      <c r="A349" s="1">
        <v>40318</v>
      </c>
      <c r="B349" s="2" t="s">
        <v>177</v>
      </c>
      <c r="C349">
        <v>14</v>
      </c>
      <c r="D349">
        <f>YEAR(cukier6[[#This Row],[data]])</f>
        <v>2010</v>
      </c>
      <c r="E349" s="3">
        <f>VLOOKUP(D349, cennik__25[#All], 2, 0)</f>
        <v>2.1</v>
      </c>
      <c r="F349" s="3">
        <f>cukier6[[#This Row],[cena]]*cukier6[[#This Row],[ilosc sprzedanego cukru kg]]</f>
        <v>29.400000000000002</v>
      </c>
      <c r="G349">
        <f>IF(cukier6[[#This Row],[nip]]=B348, G348+cukier6[[#This Row],[ilosc sprzedanego cukru kg]],cukier6[[#This Row],[ilosc sprzedanego cukru kg]])</f>
        <v>28</v>
      </c>
      <c r="H349">
        <f>IF(B348=cukier6[[#This Row],[nip]],0, 1)</f>
        <v>0</v>
      </c>
      <c r="I349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349">
        <f>cukier6[[#This Row],[rabaty]]*cukier6[[#This Row],[ilosc sprzedanego cukru kg]]</f>
        <v>0</v>
      </c>
    </row>
    <row r="350" spans="1:10" x14ac:dyDescent="0.35">
      <c r="A350" s="1">
        <v>41210</v>
      </c>
      <c r="B350" s="2" t="s">
        <v>177</v>
      </c>
      <c r="C350">
        <v>14</v>
      </c>
      <c r="D350">
        <f>YEAR(cukier6[[#This Row],[data]])</f>
        <v>2012</v>
      </c>
      <c r="E350" s="3">
        <f>VLOOKUP(D350, cennik__25[#All], 2, 0)</f>
        <v>2.25</v>
      </c>
      <c r="F350" s="3">
        <f>cukier6[[#This Row],[cena]]*cukier6[[#This Row],[ilosc sprzedanego cukru kg]]</f>
        <v>31.5</v>
      </c>
      <c r="G350">
        <f>IF(cukier6[[#This Row],[nip]]=B349, G349+cukier6[[#This Row],[ilosc sprzedanego cukru kg]],cukier6[[#This Row],[ilosc sprzedanego cukru kg]])</f>
        <v>42</v>
      </c>
      <c r="H350">
        <f>IF(B349=cukier6[[#This Row],[nip]],0, 1)</f>
        <v>0</v>
      </c>
      <c r="I350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350">
        <f>cukier6[[#This Row],[rabaty]]*cukier6[[#This Row],[ilosc sprzedanego cukru kg]]</f>
        <v>0</v>
      </c>
    </row>
    <row r="351" spans="1:10" x14ac:dyDescent="0.35">
      <c r="A351" s="1">
        <v>41224</v>
      </c>
      <c r="B351" s="2" t="s">
        <v>177</v>
      </c>
      <c r="C351">
        <v>12</v>
      </c>
      <c r="D351">
        <f>YEAR(cukier6[[#This Row],[data]])</f>
        <v>2012</v>
      </c>
      <c r="E351" s="3">
        <f>VLOOKUP(D351, cennik__25[#All], 2, 0)</f>
        <v>2.25</v>
      </c>
      <c r="F351" s="3">
        <f>cukier6[[#This Row],[cena]]*cukier6[[#This Row],[ilosc sprzedanego cukru kg]]</f>
        <v>27</v>
      </c>
      <c r="G351">
        <f>IF(cukier6[[#This Row],[nip]]=B350, G350+cukier6[[#This Row],[ilosc sprzedanego cukru kg]],cukier6[[#This Row],[ilosc sprzedanego cukru kg]])</f>
        <v>54</v>
      </c>
      <c r="H351">
        <f>IF(B350=cukier6[[#This Row],[nip]],0, 1)</f>
        <v>0</v>
      </c>
      <c r="I351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351">
        <f>cukier6[[#This Row],[rabaty]]*cukier6[[#This Row],[ilosc sprzedanego cukru kg]]</f>
        <v>0</v>
      </c>
    </row>
    <row r="352" spans="1:10" x14ac:dyDescent="0.35">
      <c r="A352" s="1">
        <v>41708</v>
      </c>
      <c r="B352" s="2" t="s">
        <v>177</v>
      </c>
      <c r="C352">
        <v>5</v>
      </c>
      <c r="D352">
        <f>YEAR(cukier6[[#This Row],[data]])</f>
        <v>2014</v>
      </c>
      <c r="E352" s="3">
        <f>VLOOKUP(D352, cennik__25[#All], 2, 0)</f>
        <v>2.23</v>
      </c>
      <c r="F352" s="3">
        <f>cukier6[[#This Row],[cena]]*cukier6[[#This Row],[ilosc sprzedanego cukru kg]]</f>
        <v>11.15</v>
      </c>
      <c r="G352">
        <f>IF(cukier6[[#This Row],[nip]]=B351, G351+cukier6[[#This Row],[ilosc sprzedanego cukru kg]],cukier6[[#This Row],[ilosc sprzedanego cukru kg]])</f>
        <v>59</v>
      </c>
      <c r="H352">
        <f>IF(B351=cukier6[[#This Row],[nip]],0, 1)</f>
        <v>0</v>
      </c>
      <c r="I352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352">
        <f>cukier6[[#This Row],[rabaty]]*cukier6[[#This Row],[ilosc sprzedanego cukru kg]]</f>
        <v>0</v>
      </c>
    </row>
    <row r="353" spans="1:10" x14ac:dyDescent="0.35">
      <c r="A353" s="1">
        <v>38691</v>
      </c>
      <c r="B353" s="2" t="s">
        <v>92</v>
      </c>
      <c r="C353">
        <v>16</v>
      </c>
      <c r="D353">
        <f>YEAR(cukier6[[#This Row],[data]])</f>
        <v>2005</v>
      </c>
      <c r="E353" s="3">
        <f>VLOOKUP(D353, cennik__25[#All], 2, 0)</f>
        <v>2</v>
      </c>
      <c r="F353" s="3">
        <f>cukier6[[#This Row],[cena]]*cukier6[[#This Row],[ilosc sprzedanego cukru kg]]</f>
        <v>32</v>
      </c>
      <c r="G353">
        <f>IF(cukier6[[#This Row],[nip]]=B352, G352+cukier6[[#This Row],[ilosc sprzedanego cukru kg]],cukier6[[#This Row],[ilosc sprzedanego cukru kg]])</f>
        <v>16</v>
      </c>
      <c r="H353">
        <f>IF(B352=cukier6[[#This Row],[nip]],0, 1)</f>
        <v>1</v>
      </c>
      <c r="I353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353">
        <f>cukier6[[#This Row],[rabaty]]*cukier6[[#This Row],[ilosc sprzedanego cukru kg]]</f>
        <v>0</v>
      </c>
    </row>
    <row r="354" spans="1:10" x14ac:dyDescent="0.35">
      <c r="A354" s="1">
        <v>39132</v>
      </c>
      <c r="B354" s="2" t="s">
        <v>92</v>
      </c>
      <c r="C354">
        <v>9</v>
      </c>
      <c r="D354">
        <f>YEAR(cukier6[[#This Row],[data]])</f>
        <v>2007</v>
      </c>
      <c r="E354" s="3">
        <f>VLOOKUP(D354, cennik__25[#All], 2, 0)</f>
        <v>2.09</v>
      </c>
      <c r="F354" s="3">
        <f>cukier6[[#This Row],[cena]]*cukier6[[#This Row],[ilosc sprzedanego cukru kg]]</f>
        <v>18.809999999999999</v>
      </c>
      <c r="G354">
        <f>IF(cukier6[[#This Row],[nip]]=B353, G353+cukier6[[#This Row],[ilosc sprzedanego cukru kg]],cukier6[[#This Row],[ilosc sprzedanego cukru kg]])</f>
        <v>25</v>
      </c>
      <c r="H354">
        <f>IF(B353=cukier6[[#This Row],[nip]],0, 1)</f>
        <v>0</v>
      </c>
      <c r="I354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354">
        <f>cukier6[[#This Row],[rabaty]]*cukier6[[#This Row],[ilosc sprzedanego cukru kg]]</f>
        <v>0</v>
      </c>
    </row>
    <row r="355" spans="1:10" x14ac:dyDescent="0.35">
      <c r="A355" s="1">
        <v>39307</v>
      </c>
      <c r="B355" s="2" t="s">
        <v>92</v>
      </c>
      <c r="C355">
        <v>17</v>
      </c>
      <c r="D355">
        <f>YEAR(cukier6[[#This Row],[data]])</f>
        <v>2007</v>
      </c>
      <c r="E355" s="3">
        <f>VLOOKUP(D355, cennik__25[#All], 2, 0)</f>
        <v>2.09</v>
      </c>
      <c r="F355" s="3">
        <f>cukier6[[#This Row],[cena]]*cukier6[[#This Row],[ilosc sprzedanego cukru kg]]</f>
        <v>35.53</v>
      </c>
      <c r="G355">
        <f>IF(cukier6[[#This Row],[nip]]=B354, G354+cukier6[[#This Row],[ilosc sprzedanego cukru kg]],cukier6[[#This Row],[ilosc sprzedanego cukru kg]])</f>
        <v>42</v>
      </c>
      <c r="H355">
        <f>IF(B354=cukier6[[#This Row],[nip]],0, 1)</f>
        <v>0</v>
      </c>
      <c r="I355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355">
        <f>cukier6[[#This Row],[rabaty]]*cukier6[[#This Row],[ilosc sprzedanego cukru kg]]</f>
        <v>0</v>
      </c>
    </row>
    <row r="356" spans="1:10" x14ac:dyDescent="0.35">
      <c r="A356" s="1">
        <v>39555</v>
      </c>
      <c r="B356" s="2" t="s">
        <v>92</v>
      </c>
      <c r="C356">
        <v>18</v>
      </c>
      <c r="D356">
        <f>YEAR(cukier6[[#This Row],[data]])</f>
        <v>2008</v>
      </c>
      <c r="E356" s="3">
        <f>VLOOKUP(D356, cennik__25[#All], 2, 0)</f>
        <v>2.15</v>
      </c>
      <c r="F356" s="3">
        <f>cukier6[[#This Row],[cena]]*cukier6[[#This Row],[ilosc sprzedanego cukru kg]]</f>
        <v>38.699999999999996</v>
      </c>
      <c r="G356">
        <f>IF(cukier6[[#This Row],[nip]]=B355, G355+cukier6[[#This Row],[ilosc sprzedanego cukru kg]],cukier6[[#This Row],[ilosc sprzedanego cukru kg]])</f>
        <v>60</v>
      </c>
      <c r="H356">
        <f>IF(B355=cukier6[[#This Row],[nip]],0, 1)</f>
        <v>0</v>
      </c>
      <c r="I356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356">
        <f>cukier6[[#This Row],[rabaty]]*cukier6[[#This Row],[ilosc sprzedanego cukru kg]]</f>
        <v>0</v>
      </c>
    </row>
    <row r="357" spans="1:10" x14ac:dyDescent="0.35">
      <c r="A357" s="1">
        <v>38865</v>
      </c>
      <c r="B357" s="2" t="s">
        <v>115</v>
      </c>
      <c r="C357">
        <v>8</v>
      </c>
      <c r="D357">
        <f>YEAR(cukier6[[#This Row],[data]])</f>
        <v>2006</v>
      </c>
      <c r="E357" s="3">
        <f>VLOOKUP(D357, cennik__25[#All], 2, 0)</f>
        <v>2.0499999999999998</v>
      </c>
      <c r="F357" s="3">
        <f>cukier6[[#This Row],[cena]]*cukier6[[#This Row],[ilosc sprzedanego cukru kg]]</f>
        <v>16.399999999999999</v>
      </c>
      <c r="G357">
        <f>IF(cukier6[[#This Row],[nip]]=B356, G356+cukier6[[#This Row],[ilosc sprzedanego cukru kg]],cukier6[[#This Row],[ilosc sprzedanego cukru kg]])</f>
        <v>8</v>
      </c>
      <c r="H357">
        <f>IF(B356=cukier6[[#This Row],[nip]],0, 1)</f>
        <v>1</v>
      </c>
      <c r="I357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357">
        <f>cukier6[[#This Row],[rabaty]]*cukier6[[#This Row],[ilosc sprzedanego cukru kg]]</f>
        <v>0</v>
      </c>
    </row>
    <row r="358" spans="1:10" x14ac:dyDescent="0.35">
      <c r="A358" s="1">
        <v>38954</v>
      </c>
      <c r="B358" s="2" t="s">
        <v>115</v>
      </c>
      <c r="C358">
        <v>20</v>
      </c>
      <c r="D358">
        <f>YEAR(cukier6[[#This Row],[data]])</f>
        <v>2006</v>
      </c>
      <c r="E358" s="3">
        <f>VLOOKUP(D358, cennik__25[#All], 2, 0)</f>
        <v>2.0499999999999998</v>
      </c>
      <c r="F358" s="3">
        <f>cukier6[[#This Row],[cena]]*cukier6[[#This Row],[ilosc sprzedanego cukru kg]]</f>
        <v>41</v>
      </c>
      <c r="G358">
        <f>IF(cukier6[[#This Row],[nip]]=B357, G357+cukier6[[#This Row],[ilosc sprzedanego cukru kg]],cukier6[[#This Row],[ilosc sprzedanego cukru kg]])</f>
        <v>28</v>
      </c>
      <c r="H358">
        <f>IF(B357=cukier6[[#This Row],[nip]],0, 1)</f>
        <v>0</v>
      </c>
      <c r="I358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358">
        <f>cukier6[[#This Row],[rabaty]]*cukier6[[#This Row],[ilosc sprzedanego cukru kg]]</f>
        <v>0</v>
      </c>
    </row>
    <row r="359" spans="1:10" x14ac:dyDescent="0.35">
      <c r="A359" s="1">
        <v>40399</v>
      </c>
      <c r="B359" s="2" t="s">
        <v>115</v>
      </c>
      <c r="C359">
        <v>18</v>
      </c>
      <c r="D359">
        <f>YEAR(cukier6[[#This Row],[data]])</f>
        <v>2010</v>
      </c>
      <c r="E359" s="3">
        <f>VLOOKUP(D359, cennik__25[#All], 2, 0)</f>
        <v>2.1</v>
      </c>
      <c r="F359" s="3">
        <f>cukier6[[#This Row],[cena]]*cukier6[[#This Row],[ilosc sprzedanego cukru kg]]</f>
        <v>37.800000000000004</v>
      </c>
      <c r="G359">
        <f>IF(cukier6[[#This Row],[nip]]=B358, G358+cukier6[[#This Row],[ilosc sprzedanego cukru kg]],cukier6[[#This Row],[ilosc sprzedanego cukru kg]])</f>
        <v>46</v>
      </c>
      <c r="H359">
        <f>IF(B358=cukier6[[#This Row],[nip]],0, 1)</f>
        <v>0</v>
      </c>
      <c r="I359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359">
        <f>cukier6[[#This Row],[rabaty]]*cukier6[[#This Row],[ilosc sprzedanego cukru kg]]</f>
        <v>0</v>
      </c>
    </row>
    <row r="360" spans="1:10" x14ac:dyDescent="0.35">
      <c r="A360" s="1">
        <v>41806</v>
      </c>
      <c r="B360" s="2" t="s">
        <v>115</v>
      </c>
      <c r="C360">
        <v>1</v>
      </c>
      <c r="D360">
        <f>YEAR(cukier6[[#This Row],[data]])</f>
        <v>2014</v>
      </c>
      <c r="E360" s="3">
        <f>VLOOKUP(D360, cennik__25[#All], 2, 0)</f>
        <v>2.23</v>
      </c>
      <c r="F360" s="3">
        <f>cukier6[[#This Row],[cena]]*cukier6[[#This Row],[ilosc sprzedanego cukru kg]]</f>
        <v>2.23</v>
      </c>
      <c r="G360">
        <f>IF(cukier6[[#This Row],[nip]]=B359, G359+cukier6[[#This Row],[ilosc sprzedanego cukru kg]],cukier6[[#This Row],[ilosc sprzedanego cukru kg]])</f>
        <v>47</v>
      </c>
      <c r="H360">
        <f>IF(B359=cukier6[[#This Row],[nip]],0, 1)</f>
        <v>0</v>
      </c>
      <c r="I360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360">
        <f>cukier6[[#This Row],[rabaty]]*cukier6[[#This Row],[ilosc sprzedanego cukru kg]]</f>
        <v>0</v>
      </c>
    </row>
    <row r="361" spans="1:10" x14ac:dyDescent="0.35">
      <c r="A361" s="1">
        <v>41978</v>
      </c>
      <c r="B361" s="2" t="s">
        <v>115</v>
      </c>
      <c r="C361">
        <v>16</v>
      </c>
      <c r="D361">
        <f>YEAR(cukier6[[#This Row],[data]])</f>
        <v>2014</v>
      </c>
      <c r="E361" s="3">
        <f>VLOOKUP(D361, cennik__25[#All], 2, 0)</f>
        <v>2.23</v>
      </c>
      <c r="F361" s="3">
        <f>cukier6[[#This Row],[cena]]*cukier6[[#This Row],[ilosc sprzedanego cukru kg]]</f>
        <v>35.68</v>
      </c>
      <c r="G361">
        <f>IF(cukier6[[#This Row],[nip]]=B360, G360+cukier6[[#This Row],[ilosc sprzedanego cukru kg]],cukier6[[#This Row],[ilosc sprzedanego cukru kg]])</f>
        <v>63</v>
      </c>
      <c r="H361">
        <f>IF(B360=cukier6[[#This Row],[nip]],0, 1)</f>
        <v>0</v>
      </c>
      <c r="I361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361">
        <f>cukier6[[#This Row],[rabaty]]*cukier6[[#This Row],[ilosc sprzedanego cukru kg]]</f>
        <v>0</v>
      </c>
    </row>
    <row r="362" spans="1:10" x14ac:dyDescent="0.35">
      <c r="A362" s="1">
        <v>39459</v>
      </c>
      <c r="B362" s="2" t="s">
        <v>154</v>
      </c>
      <c r="C362">
        <v>4</v>
      </c>
      <c r="D362">
        <f>YEAR(cukier6[[#This Row],[data]])</f>
        <v>2008</v>
      </c>
      <c r="E362" s="3">
        <f>VLOOKUP(D362, cennik__25[#All], 2, 0)</f>
        <v>2.15</v>
      </c>
      <c r="F362" s="3">
        <f>cukier6[[#This Row],[cena]]*cukier6[[#This Row],[ilosc sprzedanego cukru kg]]</f>
        <v>8.6</v>
      </c>
      <c r="G362">
        <f>IF(cukier6[[#This Row],[nip]]=B361, G361+cukier6[[#This Row],[ilosc sprzedanego cukru kg]],cukier6[[#This Row],[ilosc sprzedanego cukru kg]])</f>
        <v>4</v>
      </c>
      <c r="H362">
        <f>IF(B361=cukier6[[#This Row],[nip]],0, 1)</f>
        <v>1</v>
      </c>
      <c r="I362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362">
        <f>cukier6[[#This Row],[rabaty]]*cukier6[[#This Row],[ilosc sprzedanego cukru kg]]</f>
        <v>0</v>
      </c>
    </row>
    <row r="363" spans="1:10" x14ac:dyDescent="0.35">
      <c r="A363" s="1">
        <v>39937</v>
      </c>
      <c r="B363" s="2" t="s">
        <v>154</v>
      </c>
      <c r="C363">
        <v>8</v>
      </c>
      <c r="D363">
        <f>YEAR(cukier6[[#This Row],[data]])</f>
        <v>2009</v>
      </c>
      <c r="E363" s="3">
        <f>VLOOKUP(D363, cennik__25[#All], 2, 0)</f>
        <v>2.13</v>
      </c>
      <c r="F363" s="3">
        <f>cukier6[[#This Row],[cena]]*cukier6[[#This Row],[ilosc sprzedanego cukru kg]]</f>
        <v>17.04</v>
      </c>
      <c r="G363">
        <f>IF(cukier6[[#This Row],[nip]]=B362, G362+cukier6[[#This Row],[ilosc sprzedanego cukru kg]],cukier6[[#This Row],[ilosc sprzedanego cukru kg]])</f>
        <v>12</v>
      </c>
      <c r="H363">
        <f>IF(B362=cukier6[[#This Row],[nip]],0, 1)</f>
        <v>0</v>
      </c>
      <c r="I363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363">
        <f>cukier6[[#This Row],[rabaty]]*cukier6[[#This Row],[ilosc sprzedanego cukru kg]]</f>
        <v>0</v>
      </c>
    </row>
    <row r="364" spans="1:10" x14ac:dyDescent="0.35">
      <c r="A364" s="1">
        <v>40198</v>
      </c>
      <c r="B364" s="2" t="s">
        <v>154</v>
      </c>
      <c r="C364">
        <v>9</v>
      </c>
      <c r="D364">
        <f>YEAR(cukier6[[#This Row],[data]])</f>
        <v>2010</v>
      </c>
      <c r="E364" s="3">
        <f>VLOOKUP(D364, cennik__25[#All], 2, 0)</f>
        <v>2.1</v>
      </c>
      <c r="F364" s="3">
        <f>cukier6[[#This Row],[cena]]*cukier6[[#This Row],[ilosc sprzedanego cukru kg]]</f>
        <v>18.900000000000002</v>
      </c>
      <c r="G364">
        <f>IF(cukier6[[#This Row],[nip]]=B363, G363+cukier6[[#This Row],[ilosc sprzedanego cukru kg]],cukier6[[#This Row],[ilosc sprzedanego cukru kg]])</f>
        <v>21</v>
      </c>
      <c r="H364">
        <f>IF(B363=cukier6[[#This Row],[nip]],0, 1)</f>
        <v>0</v>
      </c>
      <c r="I364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364">
        <f>cukier6[[#This Row],[rabaty]]*cukier6[[#This Row],[ilosc sprzedanego cukru kg]]</f>
        <v>0</v>
      </c>
    </row>
    <row r="365" spans="1:10" x14ac:dyDescent="0.35">
      <c r="A365" s="1">
        <v>40802</v>
      </c>
      <c r="B365" s="2" t="s">
        <v>154</v>
      </c>
      <c r="C365">
        <v>11</v>
      </c>
      <c r="D365">
        <f>YEAR(cukier6[[#This Row],[data]])</f>
        <v>2011</v>
      </c>
      <c r="E365" s="3">
        <f>VLOOKUP(D365, cennik__25[#All], 2, 0)</f>
        <v>2.2000000000000002</v>
      </c>
      <c r="F365" s="3">
        <f>cukier6[[#This Row],[cena]]*cukier6[[#This Row],[ilosc sprzedanego cukru kg]]</f>
        <v>24.200000000000003</v>
      </c>
      <c r="G365">
        <f>IF(cukier6[[#This Row],[nip]]=B364, G364+cukier6[[#This Row],[ilosc sprzedanego cukru kg]],cukier6[[#This Row],[ilosc sprzedanego cukru kg]])</f>
        <v>32</v>
      </c>
      <c r="H365">
        <f>IF(B364=cukier6[[#This Row],[nip]],0, 1)</f>
        <v>0</v>
      </c>
      <c r="I365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365">
        <f>cukier6[[#This Row],[rabaty]]*cukier6[[#This Row],[ilosc sprzedanego cukru kg]]</f>
        <v>0</v>
      </c>
    </row>
    <row r="366" spans="1:10" x14ac:dyDescent="0.35">
      <c r="A366" s="1">
        <v>40903</v>
      </c>
      <c r="B366" s="2" t="s">
        <v>154</v>
      </c>
      <c r="C366">
        <v>4</v>
      </c>
      <c r="D366">
        <f>YEAR(cukier6[[#This Row],[data]])</f>
        <v>2011</v>
      </c>
      <c r="E366" s="3">
        <f>VLOOKUP(D366, cennik__25[#All], 2, 0)</f>
        <v>2.2000000000000002</v>
      </c>
      <c r="F366" s="3">
        <f>cukier6[[#This Row],[cena]]*cukier6[[#This Row],[ilosc sprzedanego cukru kg]]</f>
        <v>8.8000000000000007</v>
      </c>
      <c r="G366">
        <f>IF(cukier6[[#This Row],[nip]]=B365, G365+cukier6[[#This Row],[ilosc sprzedanego cukru kg]],cukier6[[#This Row],[ilosc sprzedanego cukru kg]])</f>
        <v>36</v>
      </c>
      <c r="H366">
        <f>IF(B365=cukier6[[#This Row],[nip]],0, 1)</f>
        <v>0</v>
      </c>
      <c r="I366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366">
        <f>cukier6[[#This Row],[rabaty]]*cukier6[[#This Row],[ilosc sprzedanego cukru kg]]</f>
        <v>0</v>
      </c>
    </row>
    <row r="367" spans="1:10" x14ac:dyDescent="0.35">
      <c r="A367" s="1">
        <v>38828</v>
      </c>
      <c r="B367" s="2" t="s">
        <v>107</v>
      </c>
      <c r="C367">
        <v>19</v>
      </c>
      <c r="D367">
        <f>YEAR(cukier6[[#This Row],[data]])</f>
        <v>2006</v>
      </c>
      <c r="E367" s="3">
        <f>VLOOKUP(D367, cennik__25[#All], 2, 0)</f>
        <v>2.0499999999999998</v>
      </c>
      <c r="F367" s="3">
        <f>cukier6[[#This Row],[cena]]*cukier6[[#This Row],[ilosc sprzedanego cukru kg]]</f>
        <v>38.949999999999996</v>
      </c>
      <c r="G367">
        <f>IF(cukier6[[#This Row],[nip]]=B366, G366+cukier6[[#This Row],[ilosc sprzedanego cukru kg]],cukier6[[#This Row],[ilosc sprzedanego cukru kg]])</f>
        <v>19</v>
      </c>
      <c r="H367">
        <f>IF(B366=cukier6[[#This Row],[nip]],0, 1)</f>
        <v>1</v>
      </c>
      <c r="I367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367">
        <f>cukier6[[#This Row],[rabaty]]*cukier6[[#This Row],[ilosc sprzedanego cukru kg]]</f>
        <v>0</v>
      </c>
    </row>
    <row r="368" spans="1:10" x14ac:dyDescent="0.35">
      <c r="A368" s="1">
        <v>38954</v>
      </c>
      <c r="B368" s="2" t="s">
        <v>107</v>
      </c>
      <c r="C368">
        <v>10</v>
      </c>
      <c r="D368">
        <f>YEAR(cukier6[[#This Row],[data]])</f>
        <v>2006</v>
      </c>
      <c r="E368" s="3">
        <f>VLOOKUP(D368, cennik__25[#All], 2, 0)</f>
        <v>2.0499999999999998</v>
      </c>
      <c r="F368" s="3">
        <f>cukier6[[#This Row],[cena]]*cukier6[[#This Row],[ilosc sprzedanego cukru kg]]</f>
        <v>20.5</v>
      </c>
      <c r="G368">
        <f>IF(cukier6[[#This Row],[nip]]=B367, G367+cukier6[[#This Row],[ilosc sprzedanego cukru kg]],cukier6[[#This Row],[ilosc sprzedanego cukru kg]])</f>
        <v>29</v>
      </c>
      <c r="H368">
        <f>IF(B367=cukier6[[#This Row],[nip]],0, 1)</f>
        <v>0</v>
      </c>
      <c r="I368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368">
        <f>cukier6[[#This Row],[rabaty]]*cukier6[[#This Row],[ilosc sprzedanego cukru kg]]</f>
        <v>0</v>
      </c>
    </row>
    <row r="369" spans="1:10" x14ac:dyDescent="0.35">
      <c r="A369" s="1">
        <v>39078</v>
      </c>
      <c r="B369" s="2" t="s">
        <v>107</v>
      </c>
      <c r="C369">
        <v>15</v>
      </c>
      <c r="D369">
        <f>YEAR(cukier6[[#This Row],[data]])</f>
        <v>2006</v>
      </c>
      <c r="E369" s="3">
        <f>VLOOKUP(D369, cennik__25[#All], 2, 0)</f>
        <v>2.0499999999999998</v>
      </c>
      <c r="F369" s="3">
        <f>cukier6[[#This Row],[cena]]*cukier6[[#This Row],[ilosc sprzedanego cukru kg]]</f>
        <v>30.749999999999996</v>
      </c>
      <c r="G369">
        <f>IF(cukier6[[#This Row],[nip]]=B368, G368+cukier6[[#This Row],[ilosc sprzedanego cukru kg]],cukier6[[#This Row],[ilosc sprzedanego cukru kg]])</f>
        <v>44</v>
      </c>
      <c r="H369">
        <f>IF(B368=cukier6[[#This Row],[nip]],0, 1)</f>
        <v>0</v>
      </c>
      <c r="I369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369">
        <f>cukier6[[#This Row],[rabaty]]*cukier6[[#This Row],[ilosc sprzedanego cukru kg]]</f>
        <v>0</v>
      </c>
    </row>
    <row r="370" spans="1:10" x14ac:dyDescent="0.35">
      <c r="A370" s="1">
        <v>39664</v>
      </c>
      <c r="B370" s="2" t="s">
        <v>107</v>
      </c>
      <c r="C370">
        <v>15</v>
      </c>
      <c r="D370">
        <f>YEAR(cukier6[[#This Row],[data]])</f>
        <v>2008</v>
      </c>
      <c r="E370" s="3">
        <f>VLOOKUP(D370, cennik__25[#All], 2, 0)</f>
        <v>2.15</v>
      </c>
      <c r="F370" s="3">
        <f>cukier6[[#This Row],[cena]]*cukier6[[#This Row],[ilosc sprzedanego cukru kg]]</f>
        <v>32.25</v>
      </c>
      <c r="G370">
        <f>IF(cukier6[[#This Row],[nip]]=B369, G369+cukier6[[#This Row],[ilosc sprzedanego cukru kg]],cukier6[[#This Row],[ilosc sprzedanego cukru kg]])</f>
        <v>59</v>
      </c>
      <c r="H370">
        <f>IF(B369=cukier6[[#This Row],[nip]],0, 1)</f>
        <v>0</v>
      </c>
      <c r="I370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370">
        <f>cukier6[[#This Row],[rabaty]]*cukier6[[#This Row],[ilosc sprzedanego cukru kg]]</f>
        <v>0</v>
      </c>
    </row>
    <row r="371" spans="1:10" x14ac:dyDescent="0.35">
      <c r="A371" s="1">
        <v>41690</v>
      </c>
      <c r="B371" s="2" t="s">
        <v>107</v>
      </c>
      <c r="C371">
        <v>20</v>
      </c>
      <c r="D371">
        <f>YEAR(cukier6[[#This Row],[data]])</f>
        <v>2014</v>
      </c>
      <c r="E371" s="3">
        <f>VLOOKUP(D371, cennik__25[#All], 2, 0)</f>
        <v>2.23</v>
      </c>
      <c r="F371" s="3">
        <f>cukier6[[#This Row],[cena]]*cukier6[[#This Row],[ilosc sprzedanego cukru kg]]</f>
        <v>44.6</v>
      </c>
      <c r="G371">
        <f>IF(cukier6[[#This Row],[nip]]=B370, G370+cukier6[[#This Row],[ilosc sprzedanego cukru kg]],cukier6[[#This Row],[ilosc sprzedanego cukru kg]])</f>
        <v>79</v>
      </c>
      <c r="H371">
        <f>IF(B370=cukier6[[#This Row],[nip]],0, 1)</f>
        <v>0</v>
      </c>
      <c r="I371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371">
        <f>cukier6[[#This Row],[rabaty]]*cukier6[[#This Row],[ilosc sprzedanego cukru kg]]</f>
        <v>0</v>
      </c>
    </row>
    <row r="372" spans="1:10" x14ac:dyDescent="0.35">
      <c r="A372" s="1">
        <v>40405</v>
      </c>
      <c r="B372" s="2" t="s">
        <v>216</v>
      </c>
      <c r="C372">
        <v>16</v>
      </c>
      <c r="D372">
        <f>YEAR(cukier6[[#This Row],[data]])</f>
        <v>2010</v>
      </c>
      <c r="E372" s="3">
        <f>VLOOKUP(D372, cennik__25[#All], 2, 0)</f>
        <v>2.1</v>
      </c>
      <c r="F372" s="3">
        <f>cukier6[[#This Row],[cena]]*cukier6[[#This Row],[ilosc sprzedanego cukru kg]]</f>
        <v>33.6</v>
      </c>
      <c r="G372">
        <f>IF(cukier6[[#This Row],[nip]]=B371, G371+cukier6[[#This Row],[ilosc sprzedanego cukru kg]],cukier6[[#This Row],[ilosc sprzedanego cukru kg]])</f>
        <v>16</v>
      </c>
      <c r="H372">
        <f>IF(B371=cukier6[[#This Row],[nip]],0, 1)</f>
        <v>1</v>
      </c>
      <c r="I372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372">
        <f>cukier6[[#This Row],[rabaty]]*cukier6[[#This Row],[ilosc sprzedanego cukru kg]]</f>
        <v>0</v>
      </c>
    </row>
    <row r="373" spans="1:10" x14ac:dyDescent="0.35">
      <c r="A373" s="1">
        <v>39873</v>
      </c>
      <c r="B373" s="2" t="s">
        <v>185</v>
      </c>
      <c r="C373">
        <v>20</v>
      </c>
      <c r="D373">
        <f>YEAR(cukier6[[#This Row],[data]])</f>
        <v>2009</v>
      </c>
      <c r="E373" s="3">
        <f>VLOOKUP(D373, cennik__25[#All], 2, 0)</f>
        <v>2.13</v>
      </c>
      <c r="F373" s="3">
        <f>cukier6[[#This Row],[cena]]*cukier6[[#This Row],[ilosc sprzedanego cukru kg]]</f>
        <v>42.599999999999994</v>
      </c>
      <c r="G373">
        <f>IF(cukier6[[#This Row],[nip]]=B372, G372+cukier6[[#This Row],[ilosc sprzedanego cukru kg]],cukier6[[#This Row],[ilosc sprzedanego cukru kg]])</f>
        <v>20</v>
      </c>
      <c r="H373">
        <f>IF(B372=cukier6[[#This Row],[nip]],0, 1)</f>
        <v>1</v>
      </c>
      <c r="I373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373">
        <f>cukier6[[#This Row],[rabaty]]*cukier6[[#This Row],[ilosc sprzedanego cukru kg]]</f>
        <v>0</v>
      </c>
    </row>
    <row r="374" spans="1:10" x14ac:dyDescent="0.35">
      <c r="A374" s="1">
        <v>40000</v>
      </c>
      <c r="B374" s="2" t="s">
        <v>185</v>
      </c>
      <c r="C374">
        <v>12</v>
      </c>
      <c r="D374">
        <f>YEAR(cukier6[[#This Row],[data]])</f>
        <v>2009</v>
      </c>
      <c r="E374" s="3">
        <f>VLOOKUP(D374, cennik__25[#All], 2, 0)</f>
        <v>2.13</v>
      </c>
      <c r="F374" s="3">
        <f>cukier6[[#This Row],[cena]]*cukier6[[#This Row],[ilosc sprzedanego cukru kg]]</f>
        <v>25.56</v>
      </c>
      <c r="G374">
        <f>IF(cukier6[[#This Row],[nip]]=B373, G373+cukier6[[#This Row],[ilosc sprzedanego cukru kg]],cukier6[[#This Row],[ilosc sprzedanego cukru kg]])</f>
        <v>32</v>
      </c>
      <c r="H374">
        <f>IF(B373=cukier6[[#This Row],[nip]],0, 1)</f>
        <v>0</v>
      </c>
      <c r="I374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374">
        <f>cukier6[[#This Row],[rabaty]]*cukier6[[#This Row],[ilosc sprzedanego cukru kg]]</f>
        <v>0</v>
      </c>
    </row>
    <row r="375" spans="1:10" x14ac:dyDescent="0.35">
      <c r="A375" s="1">
        <v>38456</v>
      </c>
      <c r="B375" s="2" t="s">
        <v>38</v>
      </c>
      <c r="C375">
        <v>12</v>
      </c>
      <c r="D375">
        <f>YEAR(cukier6[[#This Row],[data]])</f>
        <v>2005</v>
      </c>
      <c r="E375" s="3">
        <f>VLOOKUP(D375, cennik__25[#All], 2, 0)</f>
        <v>2</v>
      </c>
      <c r="F375" s="3">
        <f>cukier6[[#This Row],[cena]]*cukier6[[#This Row],[ilosc sprzedanego cukru kg]]</f>
        <v>24</v>
      </c>
      <c r="G375">
        <f>IF(cukier6[[#This Row],[nip]]=B374, G374+cukier6[[#This Row],[ilosc sprzedanego cukru kg]],cukier6[[#This Row],[ilosc sprzedanego cukru kg]])</f>
        <v>12</v>
      </c>
      <c r="H375">
        <f>IF(B374=cukier6[[#This Row],[nip]],0, 1)</f>
        <v>1</v>
      </c>
      <c r="I375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375">
        <f>cukier6[[#This Row],[rabaty]]*cukier6[[#This Row],[ilosc sprzedanego cukru kg]]</f>
        <v>0</v>
      </c>
    </row>
    <row r="376" spans="1:10" x14ac:dyDescent="0.35">
      <c r="A376" s="1">
        <v>38768</v>
      </c>
      <c r="B376" s="2" t="s">
        <v>38</v>
      </c>
      <c r="C376">
        <v>14</v>
      </c>
      <c r="D376">
        <f>YEAR(cukier6[[#This Row],[data]])</f>
        <v>2006</v>
      </c>
      <c r="E376" s="3">
        <f>VLOOKUP(D376, cennik__25[#All], 2, 0)</f>
        <v>2.0499999999999998</v>
      </c>
      <c r="F376" s="3">
        <f>cukier6[[#This Row],[cena]]*cukier6[[#This Row],[ilosc sprzedanego cukru kg]]</f>
        <v>28.699999999999996</v>
      </c>
      <c r="G376">
        <f>IF(cukier6[[#This Row],[nip]]=B375, G375+cukier6[[#This Row],[ilosc sprzedanego cukru kg]],cukier6[[#This Row],[ilosc sprzedanego cukru kg]])</f>
        <v>26</v>
      </c>
      <c r="H376">
        <f>IF(B375=cukier6[[#This Row],[nip]],0, 1)</f>
        <v>0</v>
      </c>
      <c r="I376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376">
        <f>cukier6[[#This Row],[rabaty]]*cukier6[[#This Row],[ilosc sprzedanego cukru kg]]</f>
        <v>0</v>
      </c>
    </row>
    <row r="377" spans="1:10" x14ac:dyDescent="0.35">
      <c r="A377" s="1">
        <v>39722</v>
      </c>
      <c r="B377" s="2" t="s">
        <v>38</v>
      </c>
      <c r="C377">
        <v>8</v>
      </c>
      <c r="D377">
        <f>YEAR(cukier6[[#This Row],[data]])</f>
        <v>2008</v>
      </c>
      <c r="E377" s="3">
        <f>VLOOKUP(D377, cennik__25[#All], 2, 0)</f>
        <v>2.15</v>
      </c>
      <c r="F377" s="3">
        <f>cukier6[[#This Row],[cena]]*cukier6[[#This Row],[ilosc sprzedanego cukru kg]]</f>
        <v>17.2</v>
      </c>
      <c r="G377">
        <f>IF(cukier6[[#This Row],[nip]]=B376, G376+cukier6[[#This Row],[ilosc sprzedanego cukru kg]],cukier6[[#This Row],[ilosc sprzedanego cukru kg]])</f>
        <v>34</v>
      </c>
      <c r="H377">
        <f>IF(B376=cukier6[[#This Row],[nip]],0, 1)</f>
        <v>0</v>
      </c>
      <c r="I377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377">
        <f>cukier6[[#This Row],[rabaty]]*cukier6[[#This Row],[ilosc sprzedanego cukru kg]]</f>
        <v>0</v>
      </c>
    </row>
    <row r="378" spans="1:10" x14ac:dyDescent="0.35">
      <c r="A378" s="1">
        <v>40446</v>
      </c>
      <c r="B378" s="2" t="s">
        <v>38</v>
      </c>
      <c r="C378">
        <v>7</v>
      </c>
      <c r="D378">
        <f>YEAR(cukier6[[#This Row],[data]])</f>
        <v>2010</v>
      </c>
      <c r="E378" s="3">
        <f>VLOOKUP(D378, cennik__25[#All], 2, 0)</f>
        <v>2.1</v>
      </c>
      <c r="F378" s="3">
        <f>cukier6[[#This Row],[cena]]*cukier6[[#This Row],[ilosc sprzedanego cukru kg]]</f>
        <v>14.700000000000001</v>
      </c>
      <c r="G378">
        <f>IF(cukier6[[#This Row],[nip]]=B377, G377+cukier6[[#This Row],[ilosc sprzedanego cukru kg]],cukier6[[#This Row],[ilosc sprzedanego cukru kg]])</f>
        <v>41</v>
      </c>
      <c r="H378">
        <f>IF(B377=cukier6[[#This Row],[nip]],0, 1)</f>
        <v>0</v>
      </c>
      <c r="I378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378">
        <f>cukier6[[#This Row],[rabaty]]*cukier6[[#This Row],[ilosc sprzedanego cukru kg]]</f>
        <v>0</v>
      </c>
    </row>
    <row r="379" spans="1:10" x14ac:dyDescent="0.35">
      <c r="A379" s="1">
        <v>41026</v>
      </c>
      <c r="B379" s="2" t="s">
        <v>38</v>
      </c>
      <c r="C379">
        <v>7</v>
      </c>
      <c r="D379">
        <f>YEAR(cukier6[[#This Row],[data]])</f>
        <v>2012</v>
      </c>
      <c r="E379" s="3">
        <f>VLOOKUP(D379, cennik__25[#All], 2, 0)</f>
        <v>2.25</v>
      </c>
      <c r="F379" s="3">
        <f>cukier6[[#This Row],[cena]]*cukier6[[#This Row],[ilosc sprzedanego cukru kg]]</f>
        <v>15.75</v>
      </c>
      <c r="G379">
        <f>IF(cukier6[[#This Row],[nip]]=B378, G378+cukier6[[#This Row],[ilosc sprzedanego cukru kg]],cukier6[[#This Row],[ilosc sprzedanego cukru kg]])</f>
        <v>48</v>
      </c>
      <c r="H379">
        <f>IF(B378=cukier6[[#This Row],[nip]],0, 1)</f>
        <v>0</v>
      </c>
      <c r="I379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379">
        <f>cukier6[[#This Row],[rabaty]]*cukier6[[#This Row],[ilosc sprzedanego cukru kg]]</f>
        <v>0</v>
      </c>
    </row>
    <row r="380" spans="1:10" x14ac:dyDescent="0.35">
      <c r="A380" s="1">
        <v>39490</v>
      </c>
      <c r="B380" s="2" t="s">
        <v>157</v>
      </c>
      <c r="C380">
        <v>11</v>
      </c>
      <c r="D380">
        <f>YEAR(cukier6[[#This Row],[data]])</f>
        <v>2008</v>
      </c>
      <c r="E380" s="3">
        <f>VLOOKUP(D380, cennik__25[#All], 2, 0)</f>
        <v>2.15</v>
      </c>
      <c r="F380" s="3">
        <f>cukier6[[#This Row],[cena]]*cukier6[[#This Row],[ilosc sprzedanego cukru kg]]</f>
        <v>23.65</v>
      </c>
      <c r="G380">
        <f>IF(cukier6[[#This Row],[nip]]=B379, G379+cukier6[[#This Row],[ilosc sprzedanego cukru kg]],cukier6[[#This Row],[ilosc sprzedanego cukru kg]])</f>
        <v>11</v>
      </c>
      <c r="H380">
        <f>IF(B379=cukier6[[#This Row],[nip]],0, 1)</f>
        <v>1</v>
      </c>
      <c r="I380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380">
        <f>cukier6[[#This Row],[rabaty]]*cukier6[[#This Row],[ilosc sprzedanego cukru kg]]</f>
        <v>0</v>
      </c>
    </row>
    <row r="381" spans="1:10" x14ac:dyDescent="0.35">
      <c r="A381" s="1">
        <v>40007</v>
      </c>
      <c r="B381" s="2" t="s">
        <v>157</v>
      </c>
      <c r="C381">
        <v>4</v>
      </c>
      <c r="D381">
        <f>YEAR(cukier6[[#This Row],[data]])</f>
        <v>2009</v>
      </c>
      <c r="E381" s="3">
        <f>VLOOKUP(D381, cennik__25[#All], 2, 0)</f>
        <v>2.13</v>
      </c>
      <c r="F381" s="3">
        <f>cukier6[[#This Row],[cena]]*cukier6[[#This Row],[ilosc sprzedanego cukru kg]]</f>
        <v>8.52</v>
      </c>
      <c r="G381">
        <f>IF(cukier6[[#This Row],[nip]]=B380, G380+cukier6[[#This Row],[ilosc sprzedanego cukru kg]],cukier6[[#This Row],[ilosc sprzedanego cukru kg]])</f>
        <v>15</v>
      </c>
      <c r="H381">
        <f>IF(B380=cukier6[[#This Row],[nip]],0, 1)</f>
        <v>0</v>
      </c>
      <c r="I381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381">
        <f>cukier6[[#This Row],[rabaty]]*cukier6[[#This Row],[ilosc sprzedanego cukru kg]]</f>
        <v>0</v>
      </c>
    </row>
    <row r="382" spans="1:10" x14ac:dyDescent="0.35">
      <c r="A382" s="1">
        <v>40153</v>
      </c>
      <c r="B382" s="2" t="s">
        <v>157</v>
      </c>
      <c r="C382">
        <v>19</v>
      </c>
      <c r="D382">
        <f>YEAR(cukier6[[#This Row],[data]])</f>
        <v>2009</v>
      </c>
      <c r="E382" s="3">
        <f>VLOOKUP(D382, cennik__25[#All], 2, 0)</f>
        <v>2.13</v>
      </c>
      <c r="F382" s="3">
        <f>cukier6[[#This Row],[cena]]*cukier6[[#This Row],[ilosc sprzedanego cukru kg]]</f>
        <v>40.47</v>
      </c>
      <c r="G382">
        <f>IF(cukier6[[#This Row],[nip]]=B381, G381+cukier6[[#This Row],[ilosc sprzedanego cukru kg]],cukier6[[#This Row],[ilosc sprzedanego cukru kg]])</f>
        <v>34</v>
      </c>
      <c r="H382">
        <f>IF(B381=cukier6[[#This Row],[nip]],0, 1)</f>
        <v>0</v>
      </c>
      <c r="I382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382">
        <f>cukier6[[#This Row],[rabaty]]*cukier6[[#This Row],[ilosc sprzedanego cukru kg]]</f>
        <v>0</v>
      </c>
    </row>
    <row r="383" spans="1:10" x14ac:dyDescent="0.35">
      <c r="A383" s="1">
        <v>40755</v>
      </c>
      <c r="B383" s="2" t="s">
        <v>157</v>
      </c>
      <c r="C383">
        <v>16</v>
      </c>
      <c r="D383">
        <f>YEAR(cukier6[[#This Row],[data]])</f>
        <v>2011</v>
      </c>
      <c r="E383" s="3">
        <f>VLOOKUP(D383, cennik__25[#All], 2, 0)</f>
        <v>2.2000000000000002</v>
      </c>
      <c r="F383" s="3">
        <f>cukier6[[#This Row],[cena]]*cukier6[[#This Row],[ilosc sprzedanego cukru kg]]</f>
        <v>35.200000000000003</v>
      </c>
      <c r="G383">
        <f>IF(cukier6[[#This Row],[nip]]=B382, G382+cukier6[[#This Row],[ilosc sprzedanego cukru kg]],cukier6[[#This Row],[ilosc sprzedanego cukru kg]])</f>
        <v>50</v>
      </c>
      <c r="H383">
        <f>IF(B382=cukier6[[#This Row],[nip]],0, 1)</f>
        <v>0</v>
      </c>
      <c r="I383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383">
        <f>cukier6[[#This Row],[rabaty]]*cukier6[[#This Row],[ilosc sprzedanego cukru kg]]</f>
        <v>0</v>
      </c>
    </row>
    <row r="384" spans="1:10" x14ac:dyDescent="0.35">
      <c r="A384" s="1">
        <v>40800</v>
      </c>
      <c r="B384" s="2" t="s">
        <v>157</v>
      </c>
      <c r="C384">
        <v>10</v>
      </c>
      <c r="D384">
        <f>YEAR(cukier6[[#This Row],[data]])</f>
        <v>2011</v>
      </c>
      <c r="E384" s="3">
        <f>VLOOKUP(D384, cennik__25[#All], 2, 0)</f>
        <v>2.2000000000000002</v>
      </c>
      <c r="F384" s="3">
        <f>cukier6[[#This Row],[cena]]*cukier6[[#This Row],[ilosc sprzedanego cukru kg]]</f>
        <v>22</v>
      </c>
      <c r="G384">
        <f>IF(cukier6[[#This Row],[nip]]=B383, G383+cukier6[[#This Row],[ilosc sprzedanego cukru kg]],cukier6[[#This Row],[ilosc sprzedanego cukru kg]])</f>
        <v>60</v>
      </c>
      <c r="H384">
        <f>IF(B383=cukier6[[#This Row],[nip]],0, 1)</f>
        <v>0</v>
      </c>
      <c r="I384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384">
        <f>cukier6[[#This Row],[rabaty]]*cukier6[[#This Row],[ilosc sprzedanego cukru kg]]</f>
        <v>0</v>
      </c>
    </row>
    <row r="385" spans="1:10" x14ac:dyDescent="0.35">
      <c r="A385" s="1">
        <v>38908</v>
      </c>
      <c r="B385" s="2" t="s">
        <v>120</v>
      </c>
      <c r="C385">
        <v>20</v>
      </c>
      <c r="D385">
        <f>YEAR(cukier6[[#This Row],[data]])</f>
        <v>2006</v>
      </c>
      <c r="E385" s="3">
        <f>VLOOKUP(D385, cennik__25[#All], 2, 0)</f>
        <v>2.0499999999999998</v>
      </c>
      <c r="F385" s="3">
        <f>cukier6[[#This Row],[cena]]*cukier6[[#This Row],[ilosc sprzedanego cukru kg]]</f>
        <v>41</v>
      </c>
      <c r="G385">
        <f>IF(cukier6[[#This Row],[nip]]=B384, G384+cukier6[[#This Row],[ilosc sprzedanego cukru kg]],cukier6[[#This Row],[ilosc sprzedanego cukru kg]])</f>
        <v>20</v>
      </c>
      <c r="H385">
        <f>IF(B384=cukier6[[#This Row],[nip]],0, 1)</f>
        <v>1</v>
      </c>
      <c r="I385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385">
        <f>cukier6[[#This Row],[rabaty]]*cukier6[[#This Row],[ilosc sprzedanego cukru kg]]</f>
        <v>0</v>
      </c>
    </row>
    <row r="386" spans="1:10" x14ac:dyDescent="0.35">
      <c r="A386" s="1">
        <v>40290</v>
      </c>
      <c r="B386" s="2" t="s">
        <v>120</v>
      </c>
      <c r="C386">
        <v>19</v>
      </c>
      <c r="D386">
        <f>YEAR(cukier6[[#This Row],[data]])</f>
        <v>2010</v>
      </c>
      <c r="E386" s="3">
        <f>VLOOKUP(D386, cennik__25[#All], 2, 0)</f>
        <v>2.1</v>
      </c>
      <c r="F386" s="3">
        <f>cukier6[[#This Row],[cena]]*cukier6[[#This Row],[ilosc sprzedanego cukru kg]]</f>
        <v>39.9</v>
      </c>
      <c r="G386">
        <f>IF(cukier6[[#This Row],[nip]]=B385, G385+cukier6[[#This Row],[ilosc sprzedanego cukru kg]],cukier6[[#This Row],[ilosc sprzedanego cukru kg]])</f>
        <v>39</v>
      </c>
      <c r="H386">
        <f>IF(B385=cukier6[[#This Row],[nip]],0, 1)</f>
        <v>0</v>
      </c>
      <c r="I386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386">
        <f>cukier6[[#This Row],[rabaty]]*cukier6[[#This Row],[ilosc sprzedanego cukru kg]]</f>
        <v>0</v>
      </c>
    </row>
    <row r="387" spans="1:10" x14ac:dyDescent="0.35">
      <c r="A387" s="1">
        <v>40647</v>
      </c>
      <c r="B387" s="2" t="s">
        <v>120</v>
      </c>
      <c r="C387">
        <v>14</v>
      </c>
      <c r="D387">
        <f>YEAR(cukier6[[#This Row],[data]])</f>
        <v>2011</v>
      </c>
      <c r="E387" s="3">
        <f>VLOOKUP(D387, cennik__25[#All], 2, 0)</f>
        <v>2.2000000000000002</v>
      </c>
      <c r="F387" s="3">
        <f>cukier6[[#This Row],[cena]]*cukier6[[#This Row],[ilosc sprzedanego cukru kg]]</f>
        <v>30.800000000000004</v>
      </c>
      <c r="G387">
        <f>IF(cukier6[[#This Row],[nip]]=B386, G386+cukier6[[#This Row],[ilosc sprzedanego cukru kg]],cukier6[[#This Row],[ilosc sprzedanego cukru kg]])</f>
        <v>53</v>
      </c>
      <c r="H387">
        <f>IF(B386=cukier6[[#This Row],[nip]],0, 1)</f>
        <v>0</v>
      </c>
      <c r="I387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387">
        <f>cukier6[[#This Row],[rabaty]]*cukier6[[#This Row],[ilosc sprzedanego cukru kg]]</f>
        <v>0</v>
      </c>
    </row>
    <row r="388" spans="1:10" x14ac:dyDescent="0.35">
      <c r="A388" s="1">
        <v>40881</v>
      </c>
      <c r="B388" s="2" t="s">
        <v>120</v>
      </c>
      <c r="C388">
        <v>5</v>
      </c>
      <c r="D388">
        <f>YEAR(cukier6[[#This Row],[data]])</f>
        <v>2011</v>
      </c>
      <c r="E388" s="3">
        <f>VLOOKUP(D388, cennik__25[#All], 2, 0)</f>
        <v>2.2000000000000002</v>
      </c>
      <c r="F388" s="3">
        <f>cukier6[[#This Row],[cena]]*cukier6[[#This Row],[ilosc sprzedanego cukru kg]]</f>
        <v>11</v>
      </c>
      <c r="G388">
        <f>IF(cukier6[[#This Row],[nip]]=B387, G387+cukier6[[#This Row],[ilosc sprzedanego cukru kg]],cukier6[[#This Row],[ilosc sprzedanego cukru kg]])</f>
        <v>58</v>
      </c>
      <c r="H388">
        <f>IF(B387=cukier6[[#This Row],[nip]],0, 1)</f>
        <v>0</v>
      </c>
      <c r="I388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388">
        <f>cukier6[[#This Row],[rabaty]]*cukier6[[#This Row],[ilosc sprzedanego cukru kg]]</f>
        <v>0</v>
      </c>
    </row>
    <row r="389" spans="1:10" x14ac:dyDescent="0.35">
      <c r="A389" s="1">
        <v>41631</v>
      </c>
      <c r="B389" s="2" t="s">
        <v>120</v>
      </c>
      <c r="C389">
        <v>11</v>
      </c>
      <c r="D389">
        <f>YEAR(cukier6[[#This Row],[data]])</f>
        <v>2013</v>
      </c>
      <c r="E389" s="3">
        <f>VLOOKUP(D389, cennik__25[#All], 2, 0)</f>
        <v>2.2200000000000002</v>
      </c>
      <c r="F389" s="3">
        <f>cukier6[[#This Row],[cena]]*cukier6[[#This Row],[ilosc sprzedanego cukru kg]]</f>
        <v>24.42</v>
      </c>
      <c r="G389">
        <f>IF(cukier6[[#This Row],[nip]]=B388, G388+cukier6[[#This Row],[ilosc sprzedanego cukru kg]],cukier6[[#This Row],[ilosc sprzedanego cukru kg]])</f>
        <v>69</v>
      </c>
      <c r="H389">
        <f>IF(B388=cukier6[[#This Row],[nip]],0, 1)</f>
        <v>0</v>
      </c>
      <c r="I389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389">
        <f>cukier6[[#This Row],[rabaty]]*cukier6[[#This Row],[ilosc sprzedanego cukru kg]]</f>
        <v>0</v>
      </c>
    </row>
    <row r="390" spans="1:10" x14ac:dyDescent="0.35">
      <c r="A390" s="1">
        <v>40286</v>
      </c>
      <c r="B390" s="2" t="s">
        <v>212</v>
      </c>
      <c r="C390">
        <v>2</v>
      </c>
      <c r="D390">
        <f>YEAR(cukier6[[#This Row],[data]])</f>
        <v>2010</v>
      </c>
      <c r="E390" s="3">
        <f>VLOOKUP(D390, cennik__25[#All], 2, 0)</f>
        <v>2.1</v>
      </c>
      <c r="F390" s="3">
        <f>cukier6[[#This Row],[cena]]*cukier6[[#This Row],[ilosc sprzedanego cukru kg]]</f>
        <v>4.2</v>
      </c>
      <c r="G390">
        <f>IF(cukier6[[#This Row],[nip]]=B389, G389+cukier6[[#This Row],[ilosc sprzedanego cukru kg]],cukier6[[#This Row],[ilosc sprzedanego cukru kg]])</f>
        <v>2</v>
      </c>
      <c r="H390">
        <f>IF(B389=cukier6[[#This Row],[nip]],0, 1)</f>
        <v>1</v>
      </c>
      <c r="I390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390">
        <f>cukier6[[#This Row],[rabaty]]*cukier6[[#This Row],[ilosc sprzedanego cukru kg]]</f>
        <v>0</v>
      </c>
    </row>
    <row r="391" spans="1:10" x14ac:dyDescent="0.35">
      <c r="A391" s="1">
        <v>41536</v>
      </c>
      <c r="B391" s="2" t="s">
        <v>212</v>
      </c>
      <c r="C391">
        <v>17</v>
      </c>
      <c r="D391">
        <f>YEAR(cukier6[[#This Row],[data]])</f>
        <v>2013</v>
      </c>
      <c r="E391" s="3">
        <f>VLOOKUP(D391, cennik__25[#All], 2, 0)</f>
        <v>2.2200000000000002</v>
      </c>
      <c r="F391" s="3">
        <f>cukier6[[#This Row],[cena]]*cukier6[[#This Row],[ilosc sprzedanego cukru kg]]</f>
        <v>37.74</v>
      </c>
      <c r="G391">
        <f>IF(cukier6[[#This Row],[nip]]=B390, G390+cukier6[[#This Row],[ilosc sprzedanego cukru kg]],cukier6[[#This Row],[ilosc sprzedanego cukru kg]])</f>
        <v>19</v>
      </c>
      <c r="H391">
        <f>IF(B390=cukier6[[#This Row],[nip]],0, 1)</f>
        <v>0</v>
      </c>
      <c r="I391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391">
        <f>cukier6[[#This Row],[rabaty]]*cukier6[[#This Row],[ilosc sprzedanego cukru kg]]</f>
        <v>0</v>
      </c>
    </row>
    <row r="392" spans="1:10" x14ac:dyDescent="0.35">
      <c r="A392" s="1">
        <v>41581</v>
      </c>
      <c r="B392" s="2" t="s">
        <v>212</v>
      </c>
      <c r="C392">
        <v>14</v>
      </c>
      <c r="D392">
        <f>YEAR(cukier6[[#This Row],[data]])</f>
        <v>2013</v>
      </c>
      <c r="E392" s="3">
        <f>VLOOKUP(D392, cennik__25[#All], 2, 0)</f>
        <v>2.2200000000000002</v>
      </c>
      <c r="F392" s="3">
        <f>cukier6[[#This Row],[cena]]*cukier6[[#This Row],[ilosc sprzedanego cukru kg]]</f>
        <v>31.080000000000002</v>
      </c>
      <c r="G392">
        <f>IF(cukier6[[#This Row],[nip]]=B391, G391+cukier6[[#This Row],[ilosc sprzedanego cukru kg]],cukier6[[#This Row],[ilosc sprzedanego cukru kg]])</f>
        <v>33</v>
      </c>
      <c r="H392">
        <f>IF(B391=cukier6[[#This Row],[nip]],0, 1)</f>
        <v>0</v>
      </c>
      <c r="I392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392">
        <f>cukier6[[#This Row],[rabaty]]*cukier6[[#This Row],[ilosc sprzedanego cukru kg]]</f>
        <v>0</v>
      </c>
    </row>
    <row r="393" spans="1:10" x14ac:dyDescent="0.35">
      <c r="A393" s="1">
        <v>39470</v>
      </c>
      <c r="B393" s="2" t="s">
        <v>155</v>
      </c>
      <c r="C393">
        <v>5</v>
      </c>
      <c r="D393">
        <f>YEAR(cukier6[[#This Row],[data]])</f>
        <v>2008</v>
      </c>
      <c r="E393" s="3">
        <f>VLOOKUP(D393, cennik__25[#All], 2, 0)</f>
        <v>2.15</v>
      </c>
      <c r="F393" s="3">
        <f>cukier6[[#This Row],[cena]]*cukier6[[#This Row],[ilosc sprzedanego cukru kg]]</f>
        <v>10.75</v>
      </c>
      <c r="G393">
        <f>IF(cukier6[[#This Row],[nip]]=B392, G392+cukier6[[#This Row],[ilosc sprzedanego cukru kg]],cukier6[[#This Row],[ilosc sprzedanego cukru kg]])</f>
        <v>5</v>
      </c>
      <c r="H393">
        <f>IF(B392=cukier6[[#This Row],[nip]],0, 1)</f>
        <v>1</v>
      </c>
      <c r="I393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393">
        <f>cukier6[[#This Row],[rabaty]]*cukier6[[#This Row],[ilosc sprzedanego cukru kg]]</f>
        <v>0</v>
      </c>
    </row>
    <row r="394" spans="1:10" x14ac:dyDescent="0.35">
      <c r="A394" s="1">
        <v>40155</v>
      </c>
      <c r="B394" s="2" t="s">
        <v>155</v>
      </c>
      <c r="C394">
        <v>16</v>
      </c>
      <c r="D394">
        <f>YEAR(cukier6[[#This Row],[data]])</f>
        <v>2009</v>
      </c>
      <c r="E394" s="3">
        <f>VLOOKUP(D394, cennik__25[#All], 2, 0)</f>
        <v>2.13</v>
      </c>
      <c r="F394" s="3">
        <f>cukier6[[#This Row],[cena]]*cukier6[[#This Row],[ilosc sprzedanego cukru kg]]</f>
        <v>34.08</v>
      </c>
      <c r="G394">
        <f>IF(cukier6[[#This Row],[nip]]=B393, G393+cukier6[[#This Row],[ilosc sprzedanego cukru kg]],cukier6[[#This Row],[ilosc sprzedanego cukru kg]])</f>
        <v>21</v>
      </c>
      <c r="H394">
        <f>IF(B393=cukier6[[#This Row],[nip]],0, 1)</f>
        <v>0</v>
      </c>
      <c r="I394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394">
        <f>cukier6[[#This Row],[rabaty]]*cukier6[[#This Row],[ilosc sprzedanego cukru kg]]</f>
        <v>0</v>
      </c>
    </row>
    <row r="395" spans="1:10" x14ac:dyDescent="0.35">
      <c r="A395" s="1">
        <v>40626</v>
      </c>
      <c r="B395" s="2" t="s">
        <v>155</v>
      </c>
      <c r="C395">
        <v>8</v>
      </c>
      <c r="D395">
        <f>YEAR(cukier6[[#This Row],[data]])</f>
        <v>2011</v>
      </c>
      <c r="E395" s="3">
        <f>VLOOKUP(D395, cennik__25[#All], 2, 0)</f>
        <v>2.2000000000000002</v>
      </c>
      <c r="F395" s="3">
        <f>cukier6[[#This Row],[cena]]*cukier6[[#This Row],[ilosc sprzedanego cukru kg]]</f>
        <v>17.600000000000001</v>
      </c>
      <c r="G395">
        <f>IF(cukier6[[#This Row],[nip]]=B394, G394+cukier6[[#This Row],[ilosc sprzedanego cukru kg]],cukier6[[#This Row],[ilosc sprzedanego cukru kg]])</f>
        <v>29</v>
      </c>
      <c r="H395">
        <f>IF(B394=cukier6[[#This Row],[nip]],0, 1)</f>
        <v>0</v>
      </c>
      <c r="I395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395">
        <f>cukier6[[#This Row],[rabaty]]*cukier6[[#This Row],[ilosc sprzedanego cukru kg]]</f>
        <v>0</v>
      </c>
    </row>
    <row r="396" spans="1:10" x14ac:dyDescent="0.35">
      <c r="A396" s="1">
        <v>41380</v>
      </c>
      <c r="B396" s="2" t="s">
        <v>155</v>
      </c>
      <c r="C396">
        <v>15</v>
      </c>
      <c r="D396">
        <f>YEAR(cukier6[[#This Row],[data]])</f>
        <v>2013</v>
      </c>
      <c r="E396" s="3">
        <f>VLOOKUP(D396, cennik__25[#All], 2, 0)</f>
        <v>2.2200000000000002</v>
      </c>
      <c r="F396" s="3">
        <f>cukier6[[#This Row],[cena]]*cukier6[[#This Row],[ilosc sprzedanego cukru kg]]</f>
        <v>33.300000000000004</v>
      </c>
      <c r="G396">
        <f>IF(cukier6[[#This Row],[nip]]=B395, G395+cukier6[[#This Row],[ilosc sprzedanego cukru kg]],cukier6[[#This Row],[ilosc sprzedanego cukru kg]])</f>
        <v>44</v>
      </c>
      <c r="H396">
        <f>IF(B395=cukier6[[#This Row],[nip]],0, 1)</f>
        <v>0</v>
      </c>
      <c r="I396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396">
        <f>cukier6[[#This Row],[rabaty]]*cukier6[[#This Row],[ilosc sprzedanego cukru kg]]</f>
        <v>0</v>
      </c>
    </row>
    <row r="397" spans="1:10" x14ac:dyDescent="0.35">
      <c r="A397" s="1">
        <v>40160</v>
      </c>
      <c r="B397" s="2" t="s">
        <v>204</v>
      </c>
      <c r="C397">
        <v>11</v>
      </c>
      <c r="D397">
        <f>YEAR(cukier6[[#This Row],[data]])</f>
        <v>2009</v>
      </c>
      <c r="E397" s="3">
        <f>VLOOKUP(D397, cennik__25[#All], 2, 0)</f>
        <v>2.13</v>
      </c>
      <c r="F397" s="3">
        <f>cukier6[[#This Row],[cena]]*cukier6[[#This Row],[ilosc sprzedanego cukru kg]]</f>
        <v>23.43</v>
      </c>
      <c r="G397">
        <f>IF(cukier6[[#This Row],[nip]]=B396, G396+cukier6[[#This Row],[ilosc sprzedanego cukru kg]],cukier6[[#This Row],[ilosc sprzedanego cukru kg]])</f>
        <v>11</v>
      </c>
      <c r="H397">
        <f>IF(B396=cukier6[[#This Row],[nip]],0, 1)</f>
        <v>1</v>
      </c>
      <c r="I397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397">
        <f>cukier6[[#This Row],[rabaty]]*cukier6[[#This Row],[ilosc sprzedanego cukru kg]]</f>
        <v>0</v>
      </c>
    </row>
    <row r="398" spans="1:10" x14ac:dyDescent="0.35">
      <c r="A398" s="1">
        <v>39524</v>
      </c>
      <c r="B398" s="2" t="s">
        <v>165</v>
      </c>
      <c r="C398">
        <v>10</v>
      </c>
      <c r="D398">
        <f>YEAR(cukier6[[#This Row],[data]])</f>
        <v>2008</v>
      </c>
      <c r="E398" s="3">
        <f>VLOOKUP(D398, cennik__25[#All], 2, 0)</f>
        <v>2.15</v>
      </c>
      <c r="F398" s="3">
        <f>cukier6[[#This Row],[cena]]*cukier6[[#This Row],[ilosc sprzedanego cukru kg]]</f>
        <v>21.5</v>
      </c>
      <c r="G398">
        <f>IF(cukier6[[#This Row],[nip]]=B397, G397+cukier6[[#This Row],[ilosc sprzedanego cukru kg]],cukier6[[#This Row],[ilosc sprzedanego cukru kg]])</f>
        <v>10</v>
      </c>
      <c r="H398">
        <f>IF(B397=cukier6[[#This Row],[nip]],0, 1)</f>
        <v>1</v>
      </c>
      <c r="I398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398">
        <f>cukier6[[#This Row],[rabaty]]*cukier6[[#This Row],[ilosc sprzedanego cukru kg]]</f>
        <v>0</v>
      </c>
    </row>
    <row r="399" spans="1:10" x14ac:dyDescent="0.35">
      <c r="A399" s="1">
        <v>40676</v>
      </c>
      <c r="B399" s="2" t="s">
        <v>165</v>
      </c>
      <c r="C399">
        <v>3</v>
      </c>
      <c r="D399">
        <f>YEAR(cukier6[[#This Row],[data]])</f>
        <v>2011</v>
      </c>
      <c r="E399" s="3">
        <f>VLOOKUP(D399, cennik__25[#All], 2, 0)</f>
        <v>2.2000000000000002</v>
      </c>
      <c r="F399" s="3">
        <f>cukier6[[#This Row],[cena]]*cukier6[[#This Row],[ilosc sprzedanego cukru kg]]</f>
        <v>6.6000000000000005</v>
      </c>
      <c r="G399">
        <f>IF(cukier6[[#This Row],[nip]]=B398, G398+cukier6[[#This Row],[ilosc sprzedanego cukru kg]],cukier6[[#This Row],[ilosc sprzedanego cukru kg]])</f>
        <v>13</v>
      </c>
      <c r="H399">
        <f>IF(B398=cukier6[[#This Row],[nip]],0, 1)</f>
        <v>0</v>
      </c>
      <c r="I399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399">
        <f>cukier6[[#This Row],[rabaty]]*cukier6[[#This Row],[ilosc sprzedanego cukru kg]]</f>
        <v>0</v>
      </c>
    </row>
    <row r="400" spans="1:10" x14ac:dyDescent="0.35">
      <c r="A400" s="1">
        <v>40802</v>
      </c>
      <c r="B400" s="2" t="s">
        <v>165</v>
      </c>
      <c r="C400">
        <v>12</v>
      </c>
      <c r="D400">
        <f>YEAR(cukier6[[#This Row],[data]])</f>
        <v>2011</v>
      </c>
      <c r="E400" s="3">
        <f>VLOOKUP(D400, cennik__25[#All], 2, 0)</f>
        <v>2.2000000000000002</v>
      </c>
      <c r="F400" s="3">
        <f>cukier6[[#This Row],[cena]]*cukier6[[#This Row],[ilosc sprzedanego cukru kg]]</f>
        <v>26.400000000000002</v>
      </c>
      <c r="G400">
        <f>IF(cukier6[[#This Row],[nip]]=B399, G399+cukier6[[#This Row],[ilosc sprzedanego cukru kg]],cukier6[[#This Row],[ilosc sprzedanego cukru kg]])</f>
        <v>25</v>
      </c>
      <c r="H400">
        <f>IF(B399=cukier6[[#This Row],[nip]],0, 1)</f>
        <v>0</v>
      </c>
      <c r="I400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400">
        <f>cukier6[[#This Row],[rabaty]]*cukier6[[#This Row],[ilosc sprzedanego cukru kg]]</f>
        <v>0</v>
      </c>
    </row>
    <row r="401" spans="1:10" x14ac:dyDescent="0.35">
      <c r="A401" s="1">
        <v>39284</v>
      </c>
      <c r="B401" s="2" t="s">
        <v>148</v>
      </c>
      <c r="C401">
        <v>14</v>
      </c>
      <c r="D401">
        <f>YEAR(cukier6[[#This Row],[data]])</f>
        <v>2007</v>
      </c>
      <c r="E401" s="3">
        <f>VLOOKUP(D401, cennik__25[#All], 2, 0)</f>
        <v>2.09</v>
      </c>
      <c r="F401" s="3">
        <f>cukier6[[#This Row],[cena]]*cukier6[[#This Row],[ilosc sprzedanego cukru kg]]</f>
        <v>29.259999999999998</v>
      </c>
      <c r="G401">
        <f>IF(cukier6[[#This Row],[nip]]=B400, G400+cukier6[[#This Row],[ilosc sprzedanego cukru kg]],cukier6[[#This Row],[ilosc sprzedanego cukru kg]])</f>
        <v>14</v>
      </c>
      <c r="H401">
        <f>IF(B400=cukier6[[#This Row],[nip]],0, 1)</f>
        <v>1</v>
      </c>
      <c r="I401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401">
        <f>cukier6[[#This Row],[rabaty]]*cukier6[[#This Row],[ilosc sprzedanego cukru kg]]</f>
        <v>0</v>
      </c>
    </row>
    <row r="402" spans="1:10" x14ac:dyDescent="0.35">
      <c r="A402" s="1">
        <v>39871</v>
      </c>
      <c r="B402" s="2" t="s">
        <v>148</v>
      </c>
      <c r="C402">
        <v>13</v>
      </c>
      <c r="D402">
        <f>YEAR(cukier6[[#This Row],[data]])</f>
        <v>2009</v>
      </c>
      <c r="E402" s="3">
        <f>VLOOKUP(D402, cennik__25[#All], 2, 0)</f>
        <v>2.13</v>
      </c>
      <c r="F402" s="3">
        <f>cukier6[[#This Row],[cena]]*cukier6[[#This Row],[ilosc sprzedanego cukru kg]]</f>
        <v>27.689999999999998</v>
      </c>
      <c r="G402">
        <f>IF(cukier6[[#This Row],[nip]]=B401, G401+cukier6[[#This Row],[ilosc sprzedanego cukru kg]],cukier6[[#This Row],[ilosc sprzedanego cukru kg]])</f>
        <v>27</v>
      </c>
      <c r="H402">
        <f>IF(B401=cukier6[[#This Row],[nip]],0, 1)</f>
        <v>0</v>
      </c>
      <c r="I402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402">
        <f>cukier6[[#This Row],[rabaty]]*cukier6[[#This Row],[ilosc sprzedanego cukru kg]]</f>
        <v>0</v>
      </c>
    </row>
    <row r="403" spans="1:10" x14ac:dyDescent="0.35">
      <c r="A403" s="1">
        <v>40513</v>
      </c>
      <c r="B403" s="2" t="s">
        <v>148</v>
      </c>
      <c r="C403">
        <v>5</v>
      </c>
      <c r="D403">
        <f>YEAR(cukier6[[#This Row],[data]])</f>
        <v>2010</v>
      </c>
      <c r="E403" s="3">
        <f>VLOOKUP(D403, cennik__25[#All], 2, 0)</f>
        <v>2.1</v>
      </c>
      <c r="F403" s="3">
        <f>cukier6[[#This Row],[cena]]*cukier6[[#This Row],[ilosc sprzedanego cukru kg]]</f>
        <v>10.5</v>
      </c>
      <c r="G403">
        <f>IF(cukier6[[#This Row],[nip]]=B402, G402+cukier6[[#This Row],[ilosc sprzedanego cukru kg]],cukier6[[#This Row],[ilosc sprzedanego cukru kg]])</f>
        <v>32</v>
      </c>
      <c r="H403">
        <f>IF(B402=cukier6[[#This Row],[nip]],0, 1)</f>
        <v>0</v>
      </c>
      <c r="I403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403">
        <f>cukier6[[#This Row],[rabaty]]*cukier6[[#This Row],[ilosc sprzedanego cukru kg]]</f>
        <v>0</v>
      </c>
    </row>
    <row r="404" spans="1:10" x14ac:dyDescent="0.35">
      <c r="A404" s="1">
        <v>41904</v>
      </c>
      <c r="B404" s="2" t="s">
        <v>148</v>
      </c>
      <c r="C404">
        <v>18</v>
      </c>
      <c r="D404">
        <f>YEAR(cukier6[[#This Row],[data]])</f>
        <v>2014</v>
      </c>
      <c r="E404" s="3">
        <f>VLOOKUP(D404, cennik__25[#All], 2, 0)</f>
        <v>2.23</v>
      </c>
      <c r="F404" s="3">
        <f>cukier6[[#This Row],[cena]]*cukier6[[#This Row],[ilosc sprzedanego cukru kg]]</f>
        <v>40.14</v>
      </c>
      <c r="G404">
        <f>IF(cukier6[[#This Row],[nip]]=B403, G403+cukier6[[#This Row],[ilosc sprzedanego cukru kg]],cukier6[[#This Row],[ilosc sprzedanego cukru kg]])</f>
        <v>50</v>
      </c>
      <c r="H404">
        <f>IF(B403=cukier6[[#This Row],[nip]],0, 1)</f>
        <v>0</v>
      </c>
      <c r="I404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404">
        <f>cukier6[[#This Row],[rabaty]]*cukier6[[#This Row],[ilosc sprzedanego cukru kg]]</f>
        <v>0</v>
      </c>
    </row>
    <row r="405" spans="1:10" x14ac:dyDescent="0.35">
      <c r="A405" s="1">
        <v>38458</v>
      </c>
      <c r="B405" s="2" t="s">
        <v>40</v>
      </c>
      <c r="C405">
        <v>3</v>
      </c>
      <c r="D405">
        <f>YEAR(cukier6[[#This Row],[data]])</f>
        <v>2005</v>
      </c>
      <c r="E405" s="3">
        <f>VLOOKUP(D405, cennik__25[#All], 2, 0)</f>
        <v>2</v>
      </c>
      <c r="F405" s="3">
        <f>cukier6[[#This Row],[cena]]*cukier6[[#This Row],[ilosc sprzedanego cukru kg]]</f>
        <v>6</v>
      </c>
      <c r="G405">
        <f>IF(cukier6[[#This Row],[nip]]=B404, G404+cukier6[[#This Row],[ilosc sprzedanego cukru kg]],cukier6[[#This Row],[ilosc sprzedanego cukru kg]])</f>
        <v>3</v>
      </c>
      <c r="H405">
        <f>IF(B404=cukier6[[#This Row],[nip]],0, 1)</f>
        <v>1</v>
      </c>
      <c r="I405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405">
        <f>cukier6[[#This Row],[rabaty]]*cukier6[[#This Row],[ilosc sprzedanego cukru kg]]</f>
        <v>0</v>
      </c>
    </row>
    <row r="406" spans="1:10" x14ac:dyDescent="0.35">
      <c r="A406" s="1">
        <v>39449</v>
      </c>
      <c r="B406" s="2" t="s">
        <v>40</v>
      </c>
      <c r="C406">
        <v>1</v>
      </c>
      <c r="D406">
        <f>YEAR(cukier6[[#This Row],[data]])</f>
        <v>2008</v>
      </c>
      <c r="E406" s="3">
        <f>VLOOKUP(D406, cennik__25[#All], 2, 0)</f>
        <v>2.15</v>
      </c>
      <c r="F406" s="3">
        <f>cukier6[[#This Row],[cena]]*cukier6[[#This Row],[ilosc sprzedanego cukru kg]]</f>
        <v>2.15</v>
      </c>
      <c r="G406">
        <f>IF(cukier6[[#This Row],[nip]]=B405, G405+cukier6[[#This Row],[ilosc sprzedanego cukru kg]],cukier6[[#This Row],[ilosc sprzedanego cukru kg]])</f>
        <v>4</v>
      </c>
      <c r="H406">
        <f>IF(B405=cukier6[[#This Row],[nip]],0, 1)</f>
        <v>0</v>
      </c>
      <c r="I406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406">
        <f>cukier6[[#This Row],[rabaty]]*cukier6[[#This Row],[ilosc sprzedanego cukru kg]]</f>
        <v>0</v>
      </c>
    </row>
    <row r="407" spans="1:10" x14ac:dyDescent="0.35">
      <c r="A407" s="1">
        <v>40087</v>
      </c>
      <c r="B407" s="2" t="s">
        <v>40</v>
      </c>
      <c r="C407">
        <v>18</v>
      </c>
      <c r="D407">
        <f>YEAR(cukier6[[#This Row],[data]])</f>
        <v>2009</v>
      </c>
      <c r="E407" s="3">
        <f>VLOOKUP(D407, cennik__25[#All], 2, 0)</f>
        <v>2.13</v>
      </c>
      <c r="F407" s="3">
        <f>cukier6[[#This Row],[cena]]*cukier6[[#This Row],[ilosc sprzedanego cukru kg]]</f>
        <v>38.339999999999996</v>
      </c>
      <c r="G407">
        <f>IF(cukier6[[#This Row],[nip]]=B406, G406+cukier6[[#This Row],[ilosc sprzedanego cukru kg]],cukier6[[#This Row],[ilosc sprzedanego cukru kg]])</f>
        <v>22</v>
      </c>
      <c r="H407">
        <f>IF(B406=cukier6[[#This Row],[nip]],0, 1)</f>
        <v>0</v>
      </c>
      <c r="I407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407">
        <f>cukier6[[#This Row],[rabaty]]*cukier6[[#This Row],[ilosc sprzedanego cukru kg]]</f>
        <v>0</v>
      </c>
    </row>
    <row r="408" spans="1:10" x14ac:dyDescent="0.35">
      <c r="A408" s="1">
        <v>41219</v>
      </c>
      <c r="B408" s="2" t="s">
        <v>40</v>
      </c>
      <c r="C408">
        <v>14</v>
      </c>
      <c r="D408">
        <f>YEAR(cukier6[[#This Row],[data]])</f>
        <v>2012</v>
      </c>
      <c r="E408" s="3">
        <f>VLOOKUP(D408, cennik__25[#All], 2, 0)</f>
        <v>2.25</v>
      </c>
      <c r="F408" s="3">
        <f>cukier6[[#This Row],[cena]]*cukier6[[#This Row],[ilosc sprzedanego cukru kg]]</f>
        <v>31.5</v>
      </c>
      <c r="G408">
        <f>IF(cukier6[[#This Row],[nip]]=B407, G407+cukier6[[#This Row],[ilosc sprzedanego cukru kg]],cukier6[[#This Row],[ilosc sprzedanego cukru kg]])</f>
        <v>36</v>
      </c>
      <c r="H408">
        <f>IF(B407=cukier6[[#This Row],[nip]],0, 1)</f>
        <v>0</v>
      </c>
      <c r="I408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408">
        <f>cukier6[[#This Row],[rabaty]]*cukier6[[#This Row],[ilosc sprzedanego cukru kg]]</f>
        <v>0</v>
      </c>
    </row>
    <row r="409" spans="1:10" x14ac:dyDescent="0.35">
      <c r="A409" s="1">
        <v>41637</v>
      </c>
      <c r="B409" s="2" t="s">
        <v>40</v>
      </c>
      <c r="C409">
        <v>12</v>
      </c>
      <c r="D409">
        <f>YEAR(cukier6[[#This Row],[data]])</f>
        <v>2013</v>
      </c>
      <c r="E409" s="3">
        <f>VLOOKUP(D409, cennik__25[#All], 2, 0)</f>
        <v>2.2200000000000002</v>
      </c>
      <c r="F409" s="3">
        <f>cukier6[[#This Row],[cena]]*cukier6[[#This Row],[ilosc sprzedanego cukru kg]]</f>
        <v>26.64</v>
      </c>
      <c r="G409">
        <f>IF(cukier6[[#This Row],[nip]]=B408, G408+cukier6[[#This Row],[ilosc sprzedanego cukru kg]],cukier6[[#This Row],[ilosc sprzedanego cukru kg]])</f>
        <v>48</v>
      </c>
      <c r="H409">
        <f>IF(B408=cukier6[[#This Row],[nip]],0, 1)</f>
        <v>0</v>
      </c>
      <c r="I409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409">
        <f>cukier6[[#This Row],[rabaty]]*cukier6[[#This Row],[ilosc sprzedanego cukru kg]]</f>
        <v>0</v>
      </c>
    </row>
    <row r="410" spans="1:10" x14ac:dyDescent="0.35">
      <c r="A410" s="1">
        <v>38907</v>
      </c>
      <c r="B410" s="2" t="s">
        <v>118</v>
      </c>
      <c r="C410">
        <v>15</v>
      </c>
      <c r="D410">
        <f>YEAR(cukier6[[#This Row],[data]])</f>
        <v>2006</v>
      </c>
      <c r="E410" s="3">
        <f>VLOOKUP(D410, cennik__25[#All], 2, 0)</f>
        <v>2.0499999999999998</v>
      </c>
      <c r="F410" s="3">
        <f>cukier6[[#This Row],[cena]]*cukier6[[#This Row],[ilosc sprzedanego cukru kg]]</f>
        <v>30.749999999999996</v>
      </c>
      <c r="G410">
        <f>IF(cukier6[[#This Row],[nip]]=B409, G409+cukier6[[#This Row],[ilosc sprzedanego cukru kg]],cukier6[[#This Row],[ilosc sprzedanego cukru kg]])</f>
        <v>15</v>
      </c>
      <c r="H410">
        <f>IF(B409=cukier6[[#This Row],[nip]],0, 1)</f>
        <v>1</v>
      </c>
      <c r="I410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410">
        <f>cukier6[[#This Row],[rabaty]]*cukier6[[#This Row],[ilosc sprzedanego cukru kg]]</f>
        <v>0</v>
      </c>
    </row>
    <row r="411" spans="1:10" x14ac:dyDescent="0.35">
      <c r="A411" s="1">
        <v>39725</v>
      </c>
      <c r="B411" s="2" t="s">
        <v>118</v>
      </c>
      <c r="C411">
        <v>5</v>
      </c>
      <c r="D411">
        <f>YEAR(cukier6[[#This Row],[data]])</f>
        <v>2008</v>
      </c>
      <c r="E411" s="3">
        <f>VLOOKUP(D411, cennik__25[#All], 2, 0)</f>
        <v>2.15</v>
      </c>
      <c r="F411" s="3">
        <f>cukier6[[#This Row],[cena]]*cukier6[[#This Row],[ilosc sprzedanego cukru kg]]</f>
        <v>10.75</v>
      </c>
      <c r="G411">
        <f>IF(cukier6[[#This Row],[nip]]=B410, G410+cukier6[[#This Row],[ilosc sprzedanego cukru kg]],cukier6[[#This Row],[ilosc sprzedanego cukru kg]])</f>
        <v>20</v>
      </c>
      <c r="H411">
        <f>IF(B410=cukier6[[#This Row],[nip]],0, 1)</f>
        <v>0</v>
      </c>
      <c r="I411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411">
        <f>cukier6[[#This Row],[rabaty]]*cukier6[[#This Row],[ilosc sprzedanego cukru kg]]</f>
        <v>0</v>
      </c>
    </row>
    <row r="412" spans="1:10" x14ac:dyDescent="0.35">
      <c r="A412" s="1">
        <v>40723</v>
      </c>
      <c r="B412" s="2" t="s">
        <v>118</v>
      </c>
      <c r="C412">
        <v>7</v>
      </c>
      <c r="D412">
        <f>YEAR(cukier6[[#This Row],[data]])</f>
        <v>2011</v>
      </c>
      <c r="E412" s="3">
        <f>VLOOKUP(D412, cennik__25[#All], 2, 0)</f>
        <v>2.2000000000000002</v>
      </c>
      <c r="F412" s="3">
        <f>cukier6[[#This Row],[cena]]*cukier6[[#This Row],[ilosc sprzedanego cukru kg]]</f>
        <v>15.400000000000002</v>
      </c>
      <c r="G412">
        <f>IF(cukier6[[#This Row],[nip]]=B411, G411+cukier6[[#This Row],[ilosc sprzedanego cukru kg]],cukier6[[#This Row],[ilosc sprzedanego cukru kg]])</f>
        <v>27</v>
      </c>
      <c r="H412">
        <f>IF(B411=cukier6[[#This Row],[nip]],0, 1)</f>
        <v>0</v>
      </c>
      <c r="I412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412">
        <f>cukier6[[#This Row],[rabaty]]*cukier6[[#This Row],[ilosc sprzedanego cukru kg]]</f>
        <v>0</v>
      </c>
    </row>
    <row r="413" spans="1:10" x14ac:dyDescent="0.35">
      <c r="A413" s="1">
        <v>41851</v>
      </c>
      <c r="B413" s="2" t="s">
        <v>118</v>
      </c>
      <c r="C413">
        <v>9</v>
      </c>
      <c r="D413">
        <f>YEAR(cukier6[[#This Row],[data]])</f>
        <v>2014</v>
      </c>
      <c r="E413" s="3">
        <f>VLOOKUP(D413, cennik__25[#All], 2, 0)</f>
        <v>2.23</v>
      </c>
      <c r="F413" s="3">
        <f>cukier6[[#This Row],[cena]]*cukier6[[#This Row],[ilosc sprzedanego cukru kg]]</f>
        <v>20.07</v>
      </c>
      <c r="G413">
        <f>IF(cukier6[[#This Row],[nip]]=B412, G412+cukier6[[#This Row],[ilosc sprzedanego cukru kg]],cukier6[[#This Row],[ilosc sprzedanego cukru kg]])</f>
        <v>36</v>
      </c>
      <c r="H413">
        <f>IF(B412=cukier6[[#This Row],[nip]],0, 1)</f>
        <v>0</v>
      </c>
      <c r="I413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413">
        <f>cukier6[[#This Row],[rabaty]]*cukier6[[#This Row],[ilosc sprzedanego cukru kg]]</f>
        <v>0</v>
      </c>
    </row>
    <row r="414" spans="1:10" x14ac:dyDescent="0.35">
      <c r="A414" s="1">
        <v>40900</v>
      </c>
      <c r="B414" s="2" t="s">
        <v>227</v>
      </c>
      <c r="C414">
        <v>3</v>
      </c>
      <c r="D414">
        <f>YEAR(cukier6[[#This Row],[data]])</f>
        <v>2011</v>
      </c>
      <c r="E414" s="3">
        <f>VLOOKUP(D414, cennik__25[#All], 2, 0)</f>
        <v>2.2000000000000002</v>
      </c>
      <c r="F414" s="3">
        <f>cukier6[[#This Row],[cena]]*cukier6[[#This Row],[ilosc sprzedanego cukru kg]]</f>
        <v>6.6000000000000005</v>
      </c>
      <c r="G414">
        <f>IF(cukier6[[#This Row],[nip]]=B413, G413+cukier6[[#This Row],[ilosc sprzedanego cukru kg]],cukier6[[#This Row],[ilosc sprzedanego cukru kg]])</f>
        <v>3</v>
      </c>
      <c r="H414">
        <f>IF(B413=cukier6[[#This Row],[nip]],0, 1)</f>
        <v>1</v>
      </c>
      <c r="I414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414">
        <f>cukier6[[#This Row],[rabaty]]*cukier6[[#This Row],[ilosc sprzedanego cukru kg]]</f>
        <v>0</v>
      </c>
    </row>
    <row r="415" spans="1:10" x14ac:dyDescent="0.35">
      <c r="A415" s="1">
        <v>38370</v>
      </c>
      <c r="B415" s="2" t="s">
        <v>9</v>
      </c>
      <c r="C415">
        <v>350</v>
      </c>
      <c r="D415">
        <f>YEAR(cukier6[[#This Row],[data]])</f>
        <v>2005</v>
      </c>
      <c r="E415" s="3">
        <f>VLOOKUP(D415, cennik__25[#All], 2, 0)</f>
        <v>2</v>
      </c>
      <c r="F415" s="3">
        <f>cukier6[[#This Row],[cena]]*cukier6[[#This Row],[ilosc sprzedanego cukru kg]]</f>
        <v>700</v>
      </c>
      <c r="G415">
        <f>IF(cukier6[[#This Row],[nip]]=B414, G414+cukier6[[#This Row],[ilosc sprzedanego cukru kg]],cukier6[[#This Row],[ilosc sprzedanego cukru kg]])</f>
        <v>350</v>
      </c>
      <c r="H415">
        <f>IF(B414=cukier6[[#This Row],[nip]],0, 1)</f>
        <v>1</v>
      </c>
      <c r="I415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0.05</v>
      </c>
      <c r="J415">
        <f>cukier6[[#This Row],[rabaty]]*cukier6[[#This Row],[ilosc sprzedanego cukru kg]]</f>
        <v>17.5</v>
      </c>
    </row>
    <row r="416" spans="1:10" x14ac:dyDescent="0.35">
      <c r="A416" s="1">
        <v>38371</v>
      </c>
      <c r="B416" s="2" t="s">
        <v>9</v>
      </c>
      <c r="C416">
        <v>231</v>
      </c>
      <c r="D416">
        <f>YEAR(cukier6[[#This Row],[data]])</f>
        <v>2005</v>
      </c>
      <c r="E416" s="3">
        <f>VLOOKUP(D416, cennik__25[#All], 2, 0)</f>
        <v>2</v>
      </c>
      <c r="F416" s="3">
        <f>cukier6[[#This Row],[cena]]*cukier6[[#This Row],[ilosc sprzedanego cukru kg]]</f>
        <v>462</v>
      </c>
      <c r="G416">
        <f>IF(cukier6[[#This Row],[nip]]=B415, G415+cukier6[[#This Row],[ilosc sprzedanego cukru kg]],cukier6[[#This Row],[ilosc sprzedanego cukru kg]])</f>
        <v>581</v>
      </c>
      <c r="H416">
        <f>IF(B415=cukier6[[#This Row],[nip]],0, 1)</f>
        <v>0</v>
      </c>
      <c r="I416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0.05</v>
      </c>
      <c r="J416">
        <f>cukier6[[#This Row],[rabaty]]*cukier6[[#This Row],[ilosc sprzedanego cukru kg]]</f>
        <v>11.55</v>
      </c>
    </row>
    <row r="417" spans="1:10" x14ac:dyDescent="0.35">
      <c r="A417" s="1">
        <v>38385</v>
      </c>
      <c r="B417" s="2" t="s">
        <v>9</v>
      </c>
      <c r="C417">
        <v>465</v>
      </c>
      <c r="D417">
        <f>YEAR(cukier6[[#This Row],[data]])</f>
        <v>2005</v>
      </c>
      <c r="E417" s="3">
        <f>VLOOKUP(D417, cennik__25[#All], 2, 0)</f>
        <v>2</v>
      </c>
      <c r="F417" s="3">
        <f>cukier6[[#This Row],[cena]]*cukier6[[#This Row],[ilosc sprzedanego cukru kg]]</f>
        <v>930</v>
      </c>
      <c r="G417">
        <f>IF(cukier6[[#This Row],[nip]]=B416, G416+cukier6[[#This Row],[ilosc sprzedanego cukru kg]],cukier6[[#This Row],[ilosc sprzedanego cukru kg]])</f>
        <v>1046</v>
      </c>
      <c r="H417">
        <f>IF(B416=cukier6[[#This Row],[nip]],0, 1)</f>
        <v>0</v>
      </c>
      <c r="I417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417">
        <f>cukier6[[#This Row],[rabaty]]*cukier6[[#This Row],[ilosc sprzedanego cukru kg]]</f>
        <v>46.5</v>
      </c>
    </row>
    <row r="418" spans="1:10" x14ac:dyDescent="0.35">
      <c r="A418" s="1">
        <v>38442</v>
      </c>
      <c r="B418" s="2" t="s">
        <v>9</v>
      </c>
      <c r="C418">
        <v>416</v>
      </c>
      <c r="D418">
        <f>YEAR(cukier6[[#This Row],[data]])</f>
        <v>2005</v>
      </c>
      <c r="E418" s="3">
        <f>VLOOKUP(D418, cennik__25[#All], 2, 0)</f>
        <v>2</v>
      </c>
      <c r="F418" s="3">
        <f>cukier6[[#This Row],[cena]]*cukier6[[#This Row],[ilosc sprzedanego cukru kg]]</f>
        <v>832</v>
      </c>
      <c r="G418">
        <f>IF(cukier6[[#This Row],[nip]]=B417, G417+cukier6[[#This Row],[ilosc sprzedanego cukru kg]],cukier6[[#This Row],[ilosc sprzedanego cukru kg]])</f>
        <v>1462</v>
      </c>
      <c r="H418">
        <f>IF(B417=cukier6[[#This Row],[nip]],0, 1)</f>
        <v>0</v>
      </c>
      <c r="I418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418">
        <f>cukier6[[#This Row],[rabaty]]*cukier6[[#This Row],[ilosc sprzedanego cukru kg]]</f>
        <v>41.6</v>
      </c>
    </row>
    <row r="419" spans="1:10" x14ac:dyDescent="0.35">
      <c r="A419" s="1">
        <v>38445</v>
      </c>
      <c r="B419" s="2" t="s">
        <v>9</v>
      </c>
      <c r="C419">
        <v>263</v>
      </c>
      <c r="D419">
        <f>YEAR(cukier6[[#This Row],[data]])</f>
        <v>2005</v>
      </c>
      <c r="E419" s="3">
        <f>VLOOKUP(D419, cennik__25[#All], 2, 0)</f>
        <v>2</v>
      </c>
      <c r="F419" s="3">
        <f>cukier6[[#This Row],[cena]]*cukier6[[#This Row],[ilosc sprzedanego cukru kg]]</f>
        <v>526</v>
      </c>
      <c r="G419">
        <f>IF(cukier6[[#This Row],[nip]]=B418, G418+cukier6[[#This Row],[ilosc sprzedanego cukru kg]],cukier6[[#This Row],[ilosc sprzedanego cukru kg]])</f>
        <v>1725</v>
      </c>
      <c r="H419">
        <f>IF(B418=cukier6[[#This Row],[nip]],0, 1)</f>
        <v>0</v>
      </c>
      <c r="I419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419">
        <f>cukier6[[#This Row],[rabaty]]*cukier6[[#This Row],[ilosc sprzedanego cukru kg]]</f>
        <v>26.3</v>
      </c>
    </row>
    <row r="420" spans="1:10" x14ac:dyDescent="0.35">
      <c r="A420" s="1">
        <v>38454</v>
      </c>
      <c r="B420" s="2" t="s">
        <v>9</v>
      </c>
      <c r="C420">
        <v>175</v>
      </c>
      <c r="D420">
        <f>YEAR(cukier6[[#This Row],[data]])</f>
        <v>2005</v>
      </c>
      <c r="E420" s="3">
        <f>VLOOKUP(D420, cennik__25[#All], 2, 0)</f>
        <v>2</v>
      </c>
      <c r="F420" s="3">
        <f>cukier6[[#This Row],[cena]]*cukier6[[#This Row],[ilosc sprzedanego cukru kg]]</f>
        <v>350</v>
      </c>
      <c r="G420">
        <f>IF(cukier6[[#This Row],[nip]]=B419, G419+cukier6[[#This Row],[ilosc sprzedanego cukru kg]],cukier6[[#This Row],[ilosc sprzedanego cukru kg]])</f>
        <v>1900</v>
      </c>
      <c r="H420">
        <f>IF(B419=cukier6[[#This Row],[nip]],0, 1)</f>
        <v>0</v>
      </c>
      <c r="I420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420">
        <f>cukier6[[#This Row],[rabaty]]*cukier6[[#This Row],[ilosc sprzedanego cukru kg]]</f>
        <v>17.5</v>
      </c>
    </row>
    <row r="421" spans="1:10" x14ac:dyDescent="0.35">
      <c r="A421" s="1">
        <v>38577</v>
      </c>
      <c r="B421" s="2" t="s">
        <v>9</v>
      </c>
      <c r="C421">
        <v>396</v>
      </c>
      <c r="D421">
        <f>YEAR(cukier6[[#This Row],[data]])</f>
        <v>2005</v>
      </c>
      <c r="E421" s="3">
        <f>VLOOKUP(D421, cennik__25[#All], 2, 0)</f>
        <v>2</v>
      </c>
      <c r="F421" s="3">
        <f>cukier6[[#This Row],[cena]]*cukier6[[#This Row],[ilosc sprzedanego cukru kg]]</f>
        <v>792</v>
      </c>
      <c r="G421">
        <f>IF(cukier6[[#This Row],[nip]]=B420, G420+cukier6[[#This Row],[ilosc sprzedanego cukru kg]],cukier6[[#This Row],[ilosc sprzedanego cukru kg]])</f>
        <v>2296</v>
      </c>
      <c r="H421">
        <f>IF(B420=cukier6[[#This Row],[nip]],0, 1)</f>
        <v>0</v>
      </c>
      <c r="I421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421">
        <f>cukier6[[#This Row],[rabaty]]*cukier6[[#This Row],[ilosc sprzedanego cukru kg]]</f>
        <v>39.6</v>
      </c>
    </row>
    <row r="422" spans="1:10" x14ac:dyDescent="0.35">
      <c r="A422" s="1">
        <v>38606</v>
      </c>
      <c r="B422" s="2" t="s">
        <v>9</v>
      </c>
      <c r="C422">
        <v>147</v>
      </c>
      <c r="D422">
        <f>YEAR(cukier6[[#This Row],[data]])</f>
        <v>2005</v>
      </c>
      <c r="E422" s="3">
        <f>VLOOKUP(D422, cennik__25[#All], 2, 0)</f>
        <v>2</v>
      </c>
      <c r="F422" s="3">
        <f>cukier6[[#This Row],[cena]]*cukier6[[#This Row],[ilosc sprzedanego cukru kg]]</f>
        <v>294</v>
      </c>
      <c r="G422">
        <f>IF(cukier6[[#This Row],[nip]]=B421, G421+cukier6[[#This Row],[ilosc sprzedanego cukru kg]],cukier6[[#This Row],[ilosc sprzedanego cukru kg]])</f>
        <v>2443</v>
      </c>
      <c r="H422">
        <f>IF(B421=cukier6[[#This Row],[nip]],0, 1)</f>
        <v>0</v>
      </c>
      <c r="I422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422">
        <f>cukier6[[#This Row],[rabaty]]*cukier6[[#This Row],[ilosc sprzedanego cukru kg]]</f>
        <v>14.700000000000001</v>
      </c>
    </row>
    <row r="423" spans="1:10" x14ac:dyDescent="0.35">
      <c r="A423" s="1">
        <v>38663</v>
      </c>
      <c r="B423" s="2" t="s">
        <v>9</v>
      </c>
      <c r="C423">
        <v>434</v>
      </c>
      <c r="D423">
        <f>YEAR(cukier6[[#This Row],[data]])</f>
        <v>2005</v>
      </c>
      <c r="E423" s="3">
        <f>VLOOKUP(D423, cennik__25[#All], 2, 0)</f>
        <v>2</v>
      </c>
      <c r="F423" s="3">
        <f>cukier6[[#This Row],[cena]]*cukier6[[#This Row],[ilosc sprzedanego cukru kg]]</f>
        <v>868</v>
      </c>
      <c r="G423">
        <f>IF(cukier6[[#This Row],[nip]]=B422, G422+cukier6[[#This Row],[ilosc sprzedanego cukru kg]],cukier6[[#This Row],[ilosc sprzedanego cukru kg]])</f>
        <v>2877</v>
      </c>
      <c r="H423">
        <f>IF(B422=cukier6[[#This Row],[nip]],0, 1)</f>
        <v>0</v>
      </c>
      <c r="I423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423">
        <f>cukier6[[#This Row],[rabaty]]*cukier6[[#This Row],[ilosc sprzedanego cukru kg]]</f>
        <v>43.400000000000006</v>
      </c>
    </row>
    <row r="424" spans="1:10" x14ac:dyDescent="0.35">
      <c r="A424" s="1">
        <v>38761</v>
      </c>
      <c r="B424" s="2" t="s">
        <v>9</v>
      </c>
      <c r="C424">
        <v>230</v>
      </c>
      <c r="D424">
        <f>YEAR(cukier6[[#This Row],[data]])</f>
        <v>2006</v>
      </c>
      <c r="E424" s="3">
        <f>VLOOKUP(D424, cennik__25[#All], 2, 0)</f>
        <v>2.0499999999999998</v>
      </c>
      <c r="F424" s="3">
        <f>cukier6[[#This Row],[cena]]*cukier6[[#This Row],[ilosc sprzedanego cukru kg]]</f>
        <v>471.49999999999994</v>
      </c>
      <c r="G424">
        <f>IF(cukier6[[#This Row],[nip]]=B423, G423+cukier6[[#This Row],[ilosc sprzedanego cukru kg]],cukier6[[#This Row],[ilosc sprzedanego cukru kg]])</f>
        <v>3107</v>
      </c>
      <c r="H424">
        <f>IF(B423=cukier6[[#This Row],[nip]],0, 1)</f>
        <v>0</v>
      </c>
      <c r="I424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424">
        <f>cukier6[[#This Row],[rabaty]]*cukier6[[#This Row],[ilosc sprzedanego cukru kg]]</f>
        <v>23</v>
      </c>
    </row>
    <row r="425" spans="1:10" x14ac:dyDescent="0.35">
      <c r="A425" s="1">
        <v>38801</v>
      </c>
      <c r="B425" s="2" t="s">
        <v>9</v>
      </c>
      <c r="C425">
        <v>224</v>
      </c>
      <c r="D425">
        <f>YEAR(cukier6[[#This Row],[data]])</f>
        <v>2006</v>
      </c>
      <c r="E425" s="3">
        <f>VLOOKUP(D425, cennik__25[#All], 2, 0)</f>
        <v>2.0499999999999998</v>
      </c>
      <c r="F425" s="3">
        <f>cukier6[[#This Row],[cena]]*cukier6[[#This Row],[ilosc sprzedanego cukru kg]]</f>
        <v>459.19999999999993</v>
      </c>
      <c r="G425">
        <f>IF(cukier6[[#This Row],[nip]]=B424, G424+cukier6[[#This Row],[ilosc sprzedanego cukru kg]],cukier6[[#This Row],[ilosc sprzedanego cukru kg]])</f>
        <v>3331</v>
      </c>
      <c r="H425">
        <f>IF(B424=cukier6[[#This Row],[nip]],0, 1)</f>
        <v>0</v>
      </c>
      <c r="I425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425">
        <f>cukier6[[#This Row],[rabaty]]*cukier6[[#This Row],[ilosc sprzedanego cukru kg]]</f>
        <v>22.400000000000002</v>
      </c>
    </row>
    <row r="426" spans="1:10" x14ac:dyDescent="0.35">
      <c r="A426" s="1">
        <v>38911</v>
      </c>
      <c r="B426" s="2" t="s">
        <v>9</v>
      </c>
      <c r="C426">
        <v>139</v>
      </c>
      <c r="D426">
        <f>YEAR(cukier6[[#This Row],[data]])</f>
        <v>2006</v>
      </c>
      <c r="E426" s="3">
        <f>VLOOKUP(D426, cennik__25[#All], 2, 0)</f>
        <v>2.0499999999999998</v>
      </c>
      <c r="F426" s="3">
        <f>cukier6[[#This Row],[cena]]*cukier6[[#This Row],[ilosc sprzedanego cukru kg]]</f>
        <v>284.95</v>
      </c>
      <c r="G426">
        <f>IF(cukier6[[#This Row],[nip]]=B425, G425+cukier6[[#This Row],[ilosc sprzedanego cukru kg]],cukier6[[#This Row],[ilosc sprzedanego cukru kg]])</f>
        <v>3470</v>
      </c>
      <c r="H426">
        <f>IF(B425=cukier6[[#This Row],[nip]],0, 1)</f>
        <v>0</v>
      </c>
      <c r="I426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426">
        <f>cukier6[[#This Row],[rabaty]]*cukier6[[#This Row],[ilosc sprzedanego cukru kg]]</f>
        <v>13.9</v>
      </c>
    </row>
    <row r="427" spans="1:10" x14ac:dyDescent="0.35">
      <c r="A427" s="1">
        <v>38940</v>
      </c>
      <c r="B427" s="2" t="s">
        <v>9</v>
      </c>
      <c r="C427">
        <v>290</v>
      </c>
      <c r="D427">
        <f>YEAR(cukier6[[#This Row],[data]])</f>
        <v>2006</v>
      </c>
      <c r="E427" s="3">
        <f>VLOOKUP(D427, cennik__25[#All], 2, 0)</f>
        <v>2.0499999999999998</v>
      </c>
      <c r="F427" s="3">
        <f>cukier6[[#This Row],[cena]]*cukier6[[#This Row],[ilosc sprzedanego cukru kg]]</f>
        <v>594.5</v>
      </c>
      <c r="G427">
        <f>IF(cukier6[[#This Row],[nip]]=B426, G426+cukier6[[#This Row],[ilosc sprzedanego cukru kg]],cukier6[[#This Row],[ilosc sprzedanego cukru kg]])</f>
        <v>3760</v>
      </c>
      <c r="H427">
        <f>IF(B426=cukier6[[#This Row],[nip]],0, 1)</f>
        <v>0</v>
      </c>
      <c r="I427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427">
        <f>cukier6[[#This Row],[rabaty]]*cukier6[[#This Row],[ilosc sprzedanego cukru kg]]</f>
        <v>29</v>
      </c>
    </row>
    <row r="428" spans="1:10" x14ac:dyDescent="0.35">
      <c r="A428" s="1">
        <v>38955</v>
      </c>
      <c r="B428" s="2" t="s">
        <v>9</v>
      </c>
      <c r="C428">
        <v>407</v>
      </c>
      <c r="D428">
        <f>YEAR(cukier6[[#This Row],[data]])</f>
        <v>2006</v>
      </c>
      <c r="E428" s="3">
        <f>VLOOKUP(D428, cennik__25[#All], 2, 0)</f>
        <v>2.0499999999999998</v>
      </c>
      <c r="F428" s="3">
        <f>cukier6[[#This Row],[cena]]*cukier6[[#This Row],[ilosc sprzedanego cukru kg]]</f>
        <v>834.34999999999991</v>
      </c>
      <c r="G428">
        <f>IF(cukier6[[#This Row],[nip]]=B427, G427+cukier6[[#This Row],[ilosc sprzedanego cukru kg]],cukier6[[#This Row],[ilosc sprzedanego cukru kg]])</f>
        <v>4167</v>
      </c>
      <c r="H428">
        <f>IF(B427=cukier6[[#This Row],[nip]],0, 1)</f>
        <v>0</v>
      </c>
      <c r="I428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428">
        <f>cukier6[[#This Row],[rabaty]]*cukier6[[#This Row],[ilosc sprzedanego cukru kg]]</f>
        <v>40.700000000000003</v>
      </c>
    </row>
    <row r="429" spans="1:10" x14ac:dyDescent="0.35">
      <c r="A429" s="1">
        <v>38965</v>
      </c>
      <c r="B429" s="2" t="s">
        <v>9</v>
      </c>
      <c r="C429">
        <v>255</v>
      </c>
      <c r="D429">
        <f>YEAR(cukier6[[#This Row],[data]])</f>
        <v>2006</v>
      </c>
      <c r="E429" s="3">
        <f>VLOOKUP(D429, cennik__25[#All], 2, 0)</f>
        <v>2.0499999999999998</v>
      </c>
      <c r="F429" s="3">
        <f>cukier6[[#This Row],[cena]]*cukier6[[#This Row],[ilosc sprzedanego cukru kg]]</f>
        <v>522.75</v>
      </c>
      <c r="G429">
        <f>IF(cukier6[[#This Row],[nip]]=B428, G428+cukier6[[#This Row],[ilosc sprzedanego cukru kg]],cukier6[[#This Row],[ilosc sprzedanego cukru kg]])</f>
        <v>4422</v>
      </c>
      <c r="H429">
        <f>IF(B428=cukier6[[#This Row],[nip]],0, 1)</f>
        <v>0</v>
      </c>
      <c r="I429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429">
        <f>cukier6[[#This Row],[rabaty]]*cukier6[[#This Row],[ilosc sprzedanego cukru kg]]</f>
        <v>25.5</v>
      </c>
    </row>
    <row r="430" spans="1:10" x14ac:dyDescent="0.35">
      <c r="A430" s="1">
        <v>38972</v>
      </c>
      <c r="B430" s="2" t="s">
        <v>9</v>
      </c>
      <c r="C430">
        <v>364</v>
      </c>
      <c r="D430">
        <f>YEAR(cukier6[[#This Row],[data]])</f>
        <v>2006</v>
      </c>
      <c r="E430" s="3">
        <f>VLOOKUP(D430, cennik__25[#All], 2, 0)</f>
        <v>2.0499999999999998</v>
      </c>
      <c r="F430" s="3">
        <f>cukier6[[#This Row],[cena]]*cukier6[[#This Row],[ilosc sprzedanego cukru kg]]</f>
        <v>746.19999999999993</v>
      </c>
      <c r="G430">
        <f>IF(cukier6[[#This Row],[nip]]=B429, G429+cukier6[[#This Row],[ilosc sprzedanego cukru kg]],cukier6[[#This Row],[ilosc sprzedanego cukru kg]])</f>
        <v>4786</v>
      </c>
      <c r="H430">
        <f>IF(B429=cukier6[[#This Row],[nip]],0, 1)</f>
        <v>0</v>
      </c>
      <c r="I430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430">
        <f>cukier6[[#This Row],[rabaty]]*cukier6[[#This Row],[ilosc sprzedanego cukru kg]]</f>
        <v>36.4</v>
      </c>
    </row>
    <row r="431" spans="1:10" x14ac:dyDescent="0.35">
      <c r="A431" s="1">
        <v>38987</v>
      </c>
      <c r="B431" s="2" t="s">
        <v>9</v>
      </c>
      <c r="C431">
        <v>380</v>
      </c>
      <c r="D431">
        <f>YEAR(cukier6[[#This Row],[data]])</f>
        <v>2006</v>
      </c>
      <c r="E431" s="3">
        <f>VLOOKUP(D431, cennik__25[#All], 2, 0)</f>
        <v>2.0499999999999998</v>
      </c>
      <c r="F431" s="3">
        <f>cukier6[[#This Row],[cena]]*cukier6[[#This Row],[ilosc sprzedanego cukru kg]]</f>
        <v>778.99999999999989</v>
      </c>
      <c r="G431">
        <f>IF(cukier6[[#This Row],[nip]]=B430, G430+cukier6[[#This Row],[ilosc sprzedanego cukru kg]],cukier6[[#This Row],[ilosc sprzedanego cukru kg]])</f>
        <v>5166</v>
      </c>
      <c r="H431">
        <f>IF(B430=cukier6[[#This Row],[nip]],0, 1)</f>
        <v>0</v>
      </c>
      <c r="I431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431">
        <f>cukier6[[#This Row],[rabaty]]*cukier6[[#This Row],[ilosc sprzedanego cukru kg]]</f>
        <v>38</v>
      </c>
    </row>
    <row r="432" spans="1:10" x14ac:dyDescent="0.35">
      <c r="A432" s="1">
        <v>39040</v>
      </c>
      <c r="B432" s="2" t="s">
        <v>9</v>
      </c>
      <c r="C432">
        <v>426</v>
      </c>
      <c r="D432">
        <f>YEAR(cukier6[[#This Row],[data]])</f>
        <v>2006</v>
      </c>
      <c r="E432" s="3">
        <f>VLOOKUP(D432, cennik__25[#All], 2, 0)</f>
        <v>2.0499999999999998</v>
      </c>
      <c r="F432" s="3">
        <f>cukier6[[#This Row],[cena]]*cukier6[[#This Row],[ilosc sprzedanego cukru kg]]</f>
        <v>873.3</v>
      </c>
      <c r="G432">
        <f>IF(cukier6[[#This Row],[nip]]=B431, G431+cukier6[[#This Row],[ilosc sprzedanego cukru kg]],cukier6[[#This Row],[ilosc sprzedanego cukru kg]])</f>
        <v>5592</v>
      </c>
      <c r="H432">
        <f>IF(B431=cukier6[[#This Row],[nip]],0, 1)</f>
        <v>0</v>
      </c>
      <c r="I432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432">
        <f>cukier6[[#This Row],[rabaty]]*cukier6[[#This Row],[ilosc sprzedanego cukru kg]]</f>
        <v>42.6</v>
      </c>
    </row>
    <row r="433" spans="1:10" x14ac:dyDescent="0.35">
      <c r="A433" s="1">
        <v>39063</v>
      </c>
      <c r="B433" s="2" t="s">
        <v>9</v>
      </c>
      <c r="C433">
        <v>422</v>
      </c>
      <c r="D433">
        <f>YEAR(cukier6[[#This Row],[data]])</f>
        <v>2006</v>
      </c>
      <c r="E433" s="3">
        <f>VLOOKUP(D433, cennik__25[#All], 2, 0)</f>
        <v>2.0499999999999998</v>
      </c>
      <c r="F433" s="3">
        <f>cukier6[[#This Row],[cena]]*cukier6[[#This Row],[ilosc sprzedanego cukru kg]]</f>
        <v>865.09999999999991</v>
      </c>
      <c r="G433">
        <f>IF(cukier6[[#This Row],[nip]]=B432, G432+cukier6[[#This Row],[ilosc sprzedanego cukru kg]],cukier6[[#This Row],[ilosc sprzedanego cukru kg]])</f>
        <v>6014</v>
      </c>
      <c r="H433">
        <f>IF(B432=cukier6[[#This Row],[nip]],0, 1)</f>
        <v>0</v>
      </c>
      <c r="I433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433">
        <f>cukier6[[#This Row],[rabaty]]*cukier6[[#This Row],[ilosc sprzedanego cukru kg]]</f>
        <v>42.2</v>
      </c>
    </row>
    <row r="434" spans="1:10" x14ac:dyDescent="0.35">
      <c r="A434" s="1">
        <v>39086</v>
      </c>
      <c r="B434" s="2" t="s">
        <v>9</v>
      </c>
      <c r="C434">
        <v>142</v>
      </c>
      <c r="D434">
        <f>YEAR(cukier6[[#This Row],[data]])</f>
        <v>2007</v>
      </c>
      <c r="E434" s="3">
        <f>VLOOKUP(D434, cennik__25[#All], 2, 0)</f>
        <v>2.09</v>
      </c>
      <c r="F434" s="3">
        <f>cukier6[[#This Row],[cena]]*cukier6[[#This Row],[ilosc sprzedanego cukru kg]]</f>
        <v>296.77999999999997</v>
      </c>
      <c r="G434">
        <f>IF(cukier6[[#This Row],[nip]]=B433, G433+cukier6[[#This Row],[ilosc sprzedanego cukru kg]],cukier6[[#This Row],[ilosc sprzedanego cukru kg]])</f>
        <v>6156</v>
      </c>
      <c r="H434">
        <f>IF(B433=cukier6[[#This Row],[nip]],0, 1)</f>
        <v>0</v>
      </c>
      <c r="I434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434">
        <f>cukier6[[#This Row],[rabaty]]*cukier6[[#This Row],[ilosc sprzedanego cukru kg]]</f>
        <v>14.200000000000001</v>
      </c>
    </row>
    <row r="435" spans="1:10" x14ac:dyDescent="0.35">
      <c r="A435" s="1">
        <v>39186</v>
      </c>
      <c r="B435" s="2" t="s">
        <v>9</v>
      </c>
      <c r="C435">
        <v>412</v>
      </c>
      <c r="D435">
        <f>YEAR(cukier6[[#This Row],[data]])</f>
        <v>2007</v>
      </c>
      <c r="E435" s="3">
        <f>VLOOKUP(D435, cennik__25[#All], 2, 0)</f>
        <v>2.09</v>
      </c>
      <c r="F435" s="3">
        <f>cukier6[[#This Row],[cena]]*cukier6[[#This Row],[ilosc sprzedanego cukru kg]]</f>
        <v>861.07999999999993</v>
      </c>
      <c r="G435">
        <f>IF(cukier6[[#This Row],[nip]]=B434, G434+cukier6[[#This Row],[ilosc sprzedanego cukru kg]],cukier6[[#This Row],[ilosc sprzedanego cukru kg]])</f>
        <v>6568</v>
      </c>
      <c r="H435">
        <f>IF(B434=cukier6[[#This Row],[nip]],0, 1)</f>
        <v>0</v>
      </c>
      <c r="I435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435">
        <f>cukier6[[#This Row],[rabaty]]*cukier6[[#This Row],[ilosc sprzedanego cukru kg]]</f>
        <v>41.2</v>
      </c>
    </row>
    <row r="436" spans="1:10" x14ac:dyDescent="0.35">
      <c r="A436" s="1">
        <v>39188</v>
      </c>
      <c r="B436" s="2" t="s">
        <v>9</v>
      </c>
      <c r="C436">
        <v>495</v>
      </c>
      <c r="D436">
        <f>YEAR(cukier6[[#This Row],[data]])</f>
        <v>2007</v>
      </c>
      <c r="E436" s="3">
        <f>VLOOKUP(D436, cennik__25[#All], 2, 0)</f>
        <v>2.09</v>
      </c>
      <c r="F436" s="3">
        <f>cukier6[[#This Row],[cena]]*cukier6[[#This Row],[ilosc sprzedanego cukru kg]]</f>
        <v>1034.55</v>
      </c>
      <c r="G436">
        <f>IF(cukier6[[#This Row],[nip]]=B435, G435+cukier6[[#This Row],[ilosc sprzedanego cukru kg]],cukier6[[#This Row],[ilosc sprzedanego cukru kg]])</f>
        <v>7063</v>
      </c>
      <c r="H436">
        <f>IF(B435=cukier6[[#This Row],[nip]],0, 1)</f>
        <v>0</v>
      </c>
      <c r="I436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436">
        <f>cukier6[[#This Row],[rabaty]]*cukier6[[#This Row],[ilosc sprzedanego cukru kg]]</f>
        <v>49.5</v>
      </c>
    </row>
    <row r="437" spans="1:10" x14ac:dyDescent="0.35">
      <c r="A437" s="1">
        <v>39203</v>
      </c>
      <c r="B437" s="2" t="s">
        <v>9</v>
      </c>
      <c r="C437">
        <v>322</v>
      </c>
      <c r="D437">
        <f>YEAR(cukier6[[#This Row],[data]])</f>
        <v>2007</v>
      </c>
      <c r="E437" s="3">
        <f>VLOOKUP(D437, cennik__25[#All], 2, 0)</f>
        <v>2.09</v>
      </c>
      <c r="F437" s="3">
        <f>cukier6[[#This Row],[cena]]*cukier6[[#This Row],[ilosc sprzedanego cukru kg]]</f>
        <v>672.9799999999999</v>
      </c>
      <c r="G437">
        <f>IF(cukier6[[#This Row],[nip]]=B436, G436+cukier6[[#This Row],[ilosc sprzedanego cukru kg]],cukier6[[#This Row],[ilosc sprzedanego cukru kg]])</f>
        <v>7385</v>
      </c>
      <c r="H437">
        <f>IF(B436=cukier6[[#This Row],[nip]],0, 1)</f>
        <v>0</v>
      </c>
      <c r="I437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437">
        <f>cukier6[[#This Row],[rabaty]]*cukier6[[#This Row],[ilosc sprzedanego cukru kg]]</f>
        <v>32.200000000000003</v>
      </c>
    </row>
    <row r="438" spans="1:10" x14ac:dyDescent="0.35">
      <c r="A438" s="1">
        <v>39212</v>
      </c>
      <c r="B438" s="2" t="s">
        <v>9</v>
      </c>
      <c r="C438">
        <v>297</v>
      </c>
      <c r="D438">
        <f>YEAR(cukier6[[#This Row],[data]])</f>
        <v>2007</v>
      </c>
      <c r="E438" s="3">
        <f>VLOOKUP(D438, cennik__25[#All], 2, 0)</f>
        <v>2.09</v>
      </c>
      <c r="F438" s="3">
        <f>cukier6[[#This Row],[cena]]*cukier6[[#This Row],[ilosc sprzedanego cukru kg]]</f>
        <v>620.7299999999999</v>
      </c>
      <c r="G438">
        <f>IF(cukier6[[#This Row],[nip]]=B437, G437+cukier6[[#This Row],[ilosc sprzedanego cukru kg]],cukier6[[#This Row],[ilosc sprzedanego cukru kg]])</f>
        <v>7682</v>
      </c>
      <c r="H438">
        <f>IF(B437=cukier6[[#This Row],[nip]],0, 1)</f>
        <v>0</v>
      </c>
      <c r="I438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438">
        <f>cukier6[[#This Row],[rabaty]]*cukier6[[#This Row],[ilosc sprzedanego cukru kg]]</f>
        <v>29.700000000000003</v>
      </c>
    </row>
    <row r="439" spans="1:10" x14ac:dyDescent="0.35">
      <c r="A439" s="1">
        <v>39305</v>
      </c>
      <c r="B439" s="2" t="s">
        <v>9</v>
      </c>
      <c r="C439">
        <v>220</v>
      </c>
      <c r="D439">
        <f>YEAR(cukier6[[#This Row],[data]])</f>
        <v>2007</v>
      </c>
      <c r="E439" s="3">
        <f>VLOOKUP(D439, cennik__25[#All], 2, 0)</f>
        <v>2.09</v>
      </c>
      <c r="F439" s="3">
        <f>cukier6[[#This Row],[cena]]*cukier6[[#This Row],[ilosc sprzedanego cukru kg]]</f>
        <v>459.79999999999995</v>
      </c>
      <c r="G439">
        <f>IF(cukier6[[#This Row],[nip]]=B438, G438+cukier6[[#This Row],[ilosc sprzedanego cukru kg]],cukier6[[#This Row],[ilosc sprzedanego cukru kg]])</f>
        <v>7902</v>
      </c>
      <c r="H439">
        <f>IF(B438=cukier6[[#This Row],[nip]],0, 1)</f>
        <v>0</v>
      </c>
      <c r="I439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439">
        <f>cukier6[[#This Row],[rabaty]]*cukier6[[#This Row],[ilosc sprzedanego cukru kg]]</f>
        <v>22</v>
      </c>
    </row>
    <row r="440" spans="1:10" x14ac:dyDescent="0.35">
      <c r="A440" s="1">
        <v>39340</v>
      </c>
      <c r="B440" s="2" t="s">
        <v>9</v>
      </c>
      <c r="C440">
        <v>260</v>
      </c>
      <c r="D440">
        <f>YEAR(cukier6[[#This Row],[data]])</f>
        <v>2007</v>
      </c>
      <c r="E440" s="3">
        <f>VLOOKUP(D440, cennik__25[#All], 2, 0)</f>
        <v>2.09</v>
      </c>
      <c r="F440" s="3">
        <f>cukier6[[#This Row],[cena]]*cukier6[[#This Row],[ilosc sprzedanego cukru kg]]</f>
        <v>543.4</v>
      </c>
      <c r="G440">
        <f>IF(cukier6[[#This Row],[nip]]=B439, G439+cukier6[[#This Row],[ilosc sprzedanego cukru kg]],cukier6[[#This Row],[ilosc sprzedanego cukru kg]])</f>
        <v>8162</v>
      </c>
      <c r="H440">
        <f>IF(B439=cukier6[[#This Row],[nip]],0, 1)</f>
        <v>0</v>
      </c>
      <c r="I440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440">
        <f>cukier6[[#This Row],[rabaty]]*cukier6[[#This Row],[ilosc sprzedanego cukru kg]]</f>
        <v>26</v>
      </c>
    </row>
    <row r="441" spans="1:10" x14ac:dyDescent="0.35">
      <c r="A441" s="1">
        <v>39393</v>
      </c>
      <c r="B441" s="2" t="s">
        <v>9</v>
      </c>
      <c r="C441">
        <v>143</v>
      </c>
      <c r="D441">
        <f>YEAR(cukier6[[#This Row],[data]])</f>
        <v>2007</v>
      </c>
      <c r="E441" s="3">
        <f>VLOOKUP(D441, cennik__25[#All], 2, 0)</f>
        <v>2.09</v>
      </c>
      <c r="F441" s="3">
        <f>cukier6[[#This Row],[cena]]*cukier6[[#This Row],[ilosc sprzedanego cukru kg]]</f>
        <v>298.87</v>
      </c>
      <c r="G441">
        <f>IF(cukier6[[#This Row],[nip]]=B440, G440+cukier6[[#This Row],[ilosc sprzedanego cukru kg]],cukier6[[#This Row],[ilosc sprzedanego cukru kg]])</f>
        <v>8305</v>
      </c>
      <c r="H441">
        <f>IF(B440=cukier6[[#This Row],[nip]],0, 1)</f>
        <v>0</v>
      </c>
      <c r="I441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441">
        <f>cukier6[[#This Row],[rabaty]]*cukier6[[#This Row],[ilosc sprzedanego cukru kg]]</f>
        <v>14.3</v>
      </c>
    </row>
    <row r="442" spans="1:10" x14ac:dyDescent="0.35">
      <c r="A442" s="1">
        <v>39414</v>
      </c>
      <c r="B442" s="2" t="s">
        <v>9</v>
      </c>
      <c r="C442">
        <v>216</v>
      </c>
      <c r="D442">
        <f>YEAR(cukier6[[#This Row],[data]])</f>
        <v>2007</v>
      </c>
      <c r="E442" s="3">
        <f>VLOOKUP(D442, cennik__25[#All], 2, 0)</f>
        <v>2.09</v>
      </c>
      <c r="F442" s="3">
        <f>cukier6[[#This Row],[cena]]*cukier6[[#This Row],[ilosc sprzedanego cukru kg]]</f>
        <v>451.43999999999994</v>
      </c>
      <c r="G442">
        <f>IF(cukier6[[#This Row],[nip]]=B441, G441+cukier6[[#This Row],[ilosc sprzedanego cukru kg]],cukier6[[#This Row],[ilosc sprzedanego cukru kg]])</f>
        <v>8521</v>
      </c>
      <c r="H442">
        <f>IF(B441=cukier6[[#This Row],[nip]],0, 1)</f>
        <v>0</v>
      </c>
      <c r="I442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442">
        <f>cukier6[[#This Row],[rabaty]]*cukier6[[#This Row],[ilosc sprzedanego cukru kg]]</f>
        <v>21.6</v>
      </c>
    </row>
    <row r="443" spans="1:10" x14ac:dyDescent="0.35">
      <c r="A443" s="1">
        <v>39416</v>
      </c>
      <c r="B443" s="2" t="s">
        <v>9</v>
      </c>
      <c r="C443">
        <v>140</v>
      </c>
      <c r="D443">
        <f>YEAR(cukier6[[#This Row],[data]])</f>
        <v>2007</v>
      </c>
      <c r="E443" s="3">
        <f>VLOOKUP(D443, cennik__25[#All], 2, 0)</f>
        <v>2.09</v>
      </c>
      <c r="F443" s="3">
        <f>cukier6[[#This Row],[cena]]*cukier6[[#This Row],[ilosc sprzedanego cukru kg]]</f>
        <v>292.59999999999997</v>
      </c>
      <c r="G443">
        <f>IF(cukier6[[#This Row],[nip]]=B442, G442+cukier6[[#This Row],[ilosc sprzedanego cukru kg]],cukier6[[#This Row],[ilosc sprzedanego cukru kg]])</f>
        <v>8661</v>
      </c>
      <c r="H443">
        <f>IF(B442=cukier6[[#This Row],[nip]],0, 1)</f>
        <v>0</v>
      </c>
      <c r="I443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443">
        <f>cukier6[[#This Row],[rabaty]]*cukier6[[#This Row],[ilosc sprzedanego cukru kg]]</f>
        <v>14</v>
      </c>
    </row>
    <row r="444" spans="1:10" x14ac:dyDescent="0.35">
      <c r="A444" s="1">
        <v>39506</v>
      </c>
      <c r="B444" s="2" t="s">
        <v>9</v>
      </c>
      <c r="C444">
        <v>281</v>
      </c>
      <c r="D444">
        <f>YEAR(cukier6[[#This Row],[data]])</f>
        <v>2008</v>
      </c>
      <c r="E444" s="3">
        <f>VLOOKUP(D444, cennik__25[#All], 2, 0)</f>
        <v>2.15</v>
      </c>
      <c r="F444" s="3">
        <f>cukier6[[#This Row],[cena]]*cukier6[[#This Row],[ilosc sprzedanego cukru kg]]</f>
        <v>604.15</v>
      </c>
      <c r="G444">
        <f>IF(cukier6[[#This Row],[nip]]=B443, G443+cukier6[[#This Row],[ilosc sprzedanego cukru kg]],cukier6[[#This Row],[ilosc sprzedanego cukru kg]])</f>
        <v>8942</v>
      </c>
      <c r="H444">
        <f>IF(B443=cukier6[[#This Row],[nip]],0, 1)</f>
        <v>0</v>
      </c>
      <c r="I444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444">
        <f>cukier6[[#This Row],[rabaty]]*cukier6[[#This Row],[ilosc sprzedanego cukru kg]]</f>
        <v>28.1</v>
      </c>
    </row>
    <row r="445" spans="1:10" x14ac:dyDescent="0.35">
      <c r="A445" s="1">
        <v>39511</v>
      </c>
      <c r="B445" s="2" t="s">
        <v>9</v>
      </c>
      <c r="C445">
        <v>409</v>
      </c>
      <c r="D445">
        <f>YEAR(cukier6[[#This Row],[data]])</f>
        <v>2008</v>
      </c>
      <c r="E445" s="3">
        <f>VLOOKUP(D445, cennik__25[#All], 2, 0)</f>
        <v>2.15</v>
      </c>
      <c r="F445" s="3">
        <f>cukier6[[#This Row],[cena]]*cukier6[[#This Row],[ilosc sprzedanego cukru kg]]</f>
        <v>879.34999999999991</v>
      </c>
      <c r="G445">
        <f>IF(cukier6[[#This Row],[nip]]=B444, G444+cukier6[[#This Row],[ilosc sprzedanego cukru kg]],cukier6[[#This Row],[ilosc sprzedanego cukru kg]])</f>
        <v>9351</v>
      </c>
      <c r="H445">
        <f>IF(B444=cukier6[[#This Row],[nip]],0, 1)</f>
        <v>0</v>
      </c>
      <c r="I445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445">
        <f>cukier6[[#This Row],[rabaty]]*cukier6[[#This Row],[ilosc sprzedanego cukru kg]]</f>
        <v>40.900000000000006</v>
      </c>
    </row>
    <row r="446" spans="1:10" x14ac:dyDescent="0.35">
      <c r="A446" s="1">
        <v>39539</v>
      </c>
      <c r="B446" s="2" t="s">
        <v>9</v>
      </c>
      <c r="C446">
        <v>354</v>
      </c>
      <c r="D446">
        <f>YEAR(cukier6[[#This Row],[data]])</f>
        <v>2008</v>
      </c>
      <c r="E446" s="3">
        <f>VLOOKUP(D446, cennik__25[#All], 2, 0)</f>
        <v>2.15</v>
      </c>
      <c r="F446" s="3">
        <f>cukier6[[#This Row],[cena]]*cukier6[[#This Row],[ilosc sprzedanego cukru kg]]</f>
        <v>761.1</v>
      </c>
      <c r="G446">
        <f>IF(cukier6[[#This Row],[nip]]=B445, G445+cukier6[[#This Row],[ilosc sprzedanego cukru kg]],cukier6[[#This Row],[ilosc sprzedanego cukru kg]])</f>
        <v>9705</v>
      </c>
      <c r="H446">
        <f>IF(B445=cukier6[[#This Row],[nip]],0, 1)</f>
        <v>0</v>
      </c>
      <c r="I446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446">
        <f>cukier6[[#This Row],[rabaty]]*cukier6[[#This Row],[ilosc sprzedanego cukru kg]]</f>
        <v>35.4</v>
      </c>
    </row>
    <row r="447" spans="1:10" x14ac:dyDescent="0.35">
      <c r="A447" s="1">
        <v>39584</v>
      </c>
      <c r="B447" s="2" t="s">
        <v>9</v>
      </c>
      <c r="C447">
        <v>252</v>
      </c>
      <c r="D447">
        <f>YEAR(cukier6[[#This Row],[data]])</f>
        <v>2008</v>
      </c>
      <c r="E447" s="3">
        <f>VLOOKUP(D447, cennik__25[#All], 2, 0)</f>
        <v>2.15</v>
      </c>
      <c r="F447" s="3">
        <f>cukier6[[#This Row],[cena]]*cukier6[[#This Row],[ilosc sprzedanego cukru kg]]</f>
        <v>541.79999999999995</v>
      </c>
      <c r="G447">
        <f>IF(cukier6[[#This Row],[nip]]=B446, G446+cukier6[[#This Row],[ilosc sprzedanego cukru kg]],cukier6[[#This Row],[ilosc sprzedanego cukru kg]])</f>
        <v>9957</v>
      </c>
      <c r="H447">
        <f>IF(B446=cukier6[[#This Row],[nip]],0, 1)</f>
        <v>0</v>
      </c>
      <c r="I447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447">
        <f>cukier6[[#This Row],[rabaty]]*cukier6[[#This Row],[ilosc sprzedanego cukru kg]]</f>
        <v>25.200000000000003</v>
      </c>
    </row>
    <row r="448" spans="1:10" x14ac:dyDescent="0.35">
      <c r="A448" s="1">
        <v>39598</v>
      </c>
      <c r="B448" s="2" t="s">
        <v>9</v>
      </c>
      <c r="C448">
        <v>443</v>
      </c>
      <c r="D448">
        <f>YEAR(cukier6[[#This Row],[data]])</f>
        <v>2008</v>
      </c>
      <c r="E448" s="3">
        <f>VLOOKUP(D448, cennik__25[#All], 2, 0)</f>
        <v>2.15</v>
      </c>
      <c r="F448" s="3">
        <f>cukier6[[#This Row],[cena]]*cukier6[[#This Row],[ilosc sprzedanego cukru kg]]</f>
        <v>952.44999999999993</v>
      </c>
      <c r="G448">
        <f>IF(cukier6[[#This Row],[nip]]=B447, G447+cukier6[[#This Row],[ilosc sprzedanego cukru kg]],cukier6[[#This Row],[ilosc sprzedanego cukru kg]])</f>
        <v>10400</v>
      </c>
      <c r="H448">
        <f>IF(B447=cukier6[[#This Row],[nip]],0, 1)</f>
        <v>0</v>
      </c>
      <c r="I448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0.2</v>
      </c>
      <c r="J448">
        <f>cukier6[[#This Row],[rabaty]]*cukier6[[#This Row],[ilosc sprzedanego cukru kg]]</f>
        <v>88.600000000000009</v>
      </c>
    </row>
    <row r="449" spans="1:10" x14ac:dyDescent="0.35">
      <c r="A449" s="1">
        <v>39681</v>
      </c>
      <c r="B449" s="2" t="s">
        <v>9</v>
      </c>
      <c r="C449">
        <v>297</v>
      </c>
      <c r="D449">
        <f>YEAR(cukier6[[#This Row],[data]])</f>
        <v>2008</v>
      </c>
      <c r="E449" s="3">
        <f>VLOOKUP(D449, cennik__25[#All], 2, 0)</f>
        <v>2.15</v>
      </c>
      <c r="F449" s="3">
        <f>cukier6[[#This Row],[cena]]*cukier6[[#This Row],[ilosc sprzedanego cukru kg]]</f>
        <v>638.54999999999995</v>
      </c>
      <c r="G449">
        <f>IF(cukier6[[#This Row],[nip]]=B448, G448+cukier6[[#This Row],[ilosc sprzedanego cukru kg]],cukier6[[#This Row],[ilosc sprzedanego cukru kg]])</f>
        <v>10697</v>
      </c>
      <c r="H449">
        <f>IF(B448=cukier6[[#This Row],[nip]],0, 1)</f>
        <v>0</v>
      </c>
      <c r="I449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0.2</v>
      </c>
      <c r="J449">
        <f>cukier6[[#This Row],[rabaty]]*cukier6[[#This Row],[ilosc sprzedanego cukru kg]]</f>
        <v>59.400000000000006</v>
      </c>
    </row>
    <row r="450" spans="1:10" x14ac:dyDescent="0.35">
      <c r="A450" s="1">
        <v>39690</v>
      </c>
      <c r="B450" s="2" t="s">
        <v>9</v>
      </c>
      <c r="C450">
        <v>418</v>
      </c>
      <c r="D450">
        <f>YEAR(cukier6[[#This Row],[data]])</f>
        <v>2008</v>
      </c>
      <c r="E450" s="3">
        <f>VLOOKUP(D450, cennik__25[#All], 2, 0)</f>
        <v>2.15</v>
      </c>
      <c r="F450" s="3">
        <f>cukier6[[#This Row],[cena]]*cukier6[[#This Row],[ilosc sprzedanego cukru kg]]</f>
        <v>898.69999999999993</v>
      </c>
      <c r="G450">
        <f>IF(cukier6[[#This Row],[nip]]=B449, G449+cukier6[[#This Row],[ilosc sprzedanego cukru kg]],cukier6[[#This Row],[ilosc sprzedanego cukru kg]])</f>
        <v>11115</v>
      </c>
      <c r="H450">
        <f>IF(B449=cukier6[[#This Row],[nip]],0, 1)</f>
        <v>0</v>
      </c>
      <c r="I450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0.2</v>
      </c>
      <c r="J450">
        <f>cukier6[[#This Row],[rabaty]]*cukier6[[#This Row],[ilosc sprzedanego cukru kg]]</f>
        <v>83.600000000000009</v>
      </c>
    </row>
    <row r="451" spans="1:10" x14ac:dyDescent="0.35">
      <c r="A451" s="1">
        <v>39790</v>
      </c>
      <c r="B451" s="2" t="s">
        <v>9</v>
      </c>
      <c r="C451">
        <v>496</v>
      </c>
      <c r="D451">
        <f>YEAR(cukier6[[#This Row],[data]])</f>
        <v>2008</v>
      </c>
      <c r="E451" s="3">
        <f>VLOOKUP(D451, cennik__25[#All], 2, 0)</f>
        <v>2.15</v>
      </c>
      <c r="F451" s="3">
        <f>cukier6[[#This Row],[cena]]*cukier6[[#This Row],[ilosc sprzedanego cukru kg]]</f>
        <v>1066.3999999999999</v>
      </c>
      <c r="G451">
        <f>IF(cukier6[[#This Row],[nip]]=B450, G450+cukier6[[#This Row],[ilosc sprzedanego cukru kg]],cukier6[[#This Row],[ilosc sprzedanego cukru kg]])</f>
        <v>11611</v>
      </c>
      <c r="H451">
        <f>IF(B450=cukier6[[#This Row],[nip]],0, 1)</f>
        <v>0</v>
      </c>
      <c r="I451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0.2</v>
      </c>
      <c r="J451">
        <f>cukier6[[#This Row],[rabaty]]*cukier6[[#This Row],[ilosc sprzedanego cukru kg]]</f>
        <v>99.2</v>
      </c>
    </row>
    <row r="452" spans="1:10" x14ac:dyDescent="0.35">
      <c r="A452" s="1">
        <v>39803</v>
      </c>
      <c r="B452" s="2" t="s">
        <v>9</v>
      </c>
      <c r="C452">
        <v>121</v>
      </c>
      <c r="D452">
        <f>YEAR(cukier6[[#This Row],[data]])</f>
        <v>2008</v>
      </c>
      <c r="E452" s="3">
        <f>VLOOKUP(D452, cennik__25[#All], 2, 0)</f>
        <v>2.15</v>
      </c>
      <c r="F452" s="3">
        <f>cukier6[[#This Row],[cena]]*cukier6[[#This Row],[ilosc sprzedanego cukru kg]]</f>
        <v>260.14999999999998</v>
      </c>
      <c r="G452">
        <f>IF(cukier6[[#This Row],[nip]]=B451, G451+cukier6[[#This Row],[ilosc sprzedanego cukru kg]],cukier6[[#This Row],[ilosc sprzedanego cukru kg]])</f>
        <v>11732</v>
      </c>
      <c r="H452">
        <f>IF(B451=cukier6[[#This Row],[nip]],0, 1)</f>
        <v>0</v>
      </c>
      <c r="I452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0.2</v>
      </c>
      <c r="J452">
        <f>cukier6[[#This Row],[rabaty]]*cukier6[[#This Row],[ilosc sprzedanego cukru kg]]</f>
        <v>24.200000000000003</v>
      </c>
    </row>
    <row r="453" spans="1:10" x14ac:dyDescent="0.35">
      <c r="A453" s="1">
        <v>39804</v>
      </c>
      <c r="B453" s="2" t="s">
        <v>9</v>
      </c>
      <c r="C453">
        <v>338</v>
      </c>
      <c r="D453">
        <f>YEAR(cukier6[[#This Row],[data]])</f>
        <v>2008</v>
      </c>
      <c r="E453" s="3">
        <f>VLOOKUP(D453, cennik__25[#All], 2, 0)</f>
        <v>2.15</v>
      </c>
      <c r="F453" s="3">
        <f>cukier6[[#This Row],[cena]]*cukier6[[#This Row],[ilosc sprzedanego cukru kg]]</f>
        <v>726.69999999999993</v>
      </c>
      <c r="G453">
        <f>IF(cukier6[[#This Row],[nip]]=B452, G452+cukier6[[#This Row],[ilosc sprzedanego cukru kg]],cukier6[[#This Row],[ilosc sprzedanego cukru kg]])</f>
        <v>12070</v>
      </c>
      <c r="H453">
        <f>IF(B452=cukier6[[#This Row],[nip]],0, 1)</f>
        <v>0</v>
      </c>
      <c r="I453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0.2</v>
      </c>
      <c r="J453">
        <f>cukier6[[#This Row],[rabaty]]*cukier6[[#This Row],[ilosc sprzedanego cukru kg]]</f>
        <v>67.600000000000009</v>
      </c>
    </row>
    <row r="454" spans="1:10" x14ac:dyDescent="0.35">
      <c r="A454" s="1">
        <v>39849</v>
      </c>
      <c r="B454" s="2" t="s">
        <v>9</v>
      </c>
      <c r="C454">
        <v>469</v>
      </c>
      <c r="D454">
        <f>YEAR(cukier6[[#This Row],[data]])</f>
        <v>2009</v>
      </c>
      <c r="E454" s="3">
        <f>VLOOKUP(D454, cennik__25[#All], 2, 0)</f>
        <v>2.13</v>
      </c>
      <c r="F454" s="3">
        <f>cukier6[[#This Row],[cena]]*cukier6[[#This Row],[ilosc sprzedanego cukru kg]]</f>
        <v>998.96999999999991</v>
      </c>
      <c r="G454">
        <f>IF(cukier6[[#This Row],[nip]]=B453, G453+cukier6[[#This Row],[ilosc sprzedanego cukru kg]],cukier6[[#This Row],[ilosc sprzedanego cukru kg]])</f>
        <v>12539</v>
      </c>
      <c r="H454">
        <f>IF(B453=cukier6[[#This Row],[nip]],0, 1)</f>
        <v>0</v>
      </c>
      <c r="I454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0.2</v>
      </c>
      <c r="J454">
        <f>cukier6[[#This Row],[rabaty]]*cukier6[[#This Row],[ilosc sprzedanego cukru kg]]</f>
        <v>93.800000000000011</v>
      </c>
    </row>
    <row r="455" spans="1:10" x14ac:dyDescent="0.35">
      <c r="A455" s="1">
        <v>39854</v>
      </c>
      <c r="B455" s="2" t="s">
        <v>9</v>
      </c>
      <c r="C455">
        <v>390</v>
      </c>
      <c r="D455">
        <f>YEAR(cukier6[[#This Row],[data]])</f>
        <v>2009</v>
      </c>
      <c r="E455" s="3">
        <f>VLOOKUP(D455, cennik__25[#All], 2, 0)</f>
        <v>2.13</v>
      </c>
      <c r="F455" s="3">
        <f>cukier6[[#This Row],[cena]]*cukier6[[#This Row],[ilosc sprzedanego cukru kg]]</f>
        <v>830.69999999999993</v>
      </c>
      <c r="G455">
        <f>IF(cukier6[[#This Row],[nip]]=B454, G454+cukier6[[#This Row],[ilosc sprzedanego cukru kg]],cukier6[[#This Row],[ilosc sprzedanego cukru kg]])</f>
        <v>12929</v>
      </c>
      <c r="H455">
        <f>IF(B454=cukier6[[#This Row],[nip]],0, 1)</f>
        <v>0</v>
      </c>
      <c r="I455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0.2</v>
      </c>
      <c r="J455">
        <f>cukier6[[#This Row],[rabaty]]*cukier6[[#This Row],[ilosc sprzedanego cukru kg]]</f>
        <v>78</v>
      </c>
    </row>
    <row r="456" spans="1:10" x14ac:dyDescent="0.35">
      <c r="A456" s="1">
        <v>39877</v>
      </c>
      <c r="B456" s="2" t="s">
        <v>9</v>
      </c>
      <c r="C456">
        <v>110</v>
      </c>
      <c r="D456">
        <f>YEAR(cukier6[[#This Row],[data]])</f>
        <v>2009</v>
      </c>
      <c r="E456" s="3">
        <f>VLOOKUP(D456, cennik__25[#All], 2, 0)</f>
        <v>2.13</v>
      </c>
      <c r="F456" s="3">
        <f>cukier6[[#This Row],[cena]]*cukier6[[#This Row],[ilosc sprzedanego cukru kg]]</f>
        <v>234.29999999999998</v>
      </c>
      <c r="G456">
        <f>IF(cukier6[[#This Row],[nip]]=B455, G455+cukier6[[#This Row],[ilosc sprzedanego cukru kg]],cukier6[[#This Row],[ilosc sprzedanego cukru kg]])</f>
        <v>13039</v>
      </c>
      <c r="H456">
        <f>IF(B455=cukier6[[#This Row],[nip]],0, 1)</f>
        <v>0</v>
      </c>
      <c r="I456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0.2</v>
      </c>
      <c r="J456">
        <f>cukier6[[#This Row],[rabaty]]*cukier6[[#This Row],[ilosc sprzedanego cukru kg]]</f>
        <v>22</v>
      </c>
    </row>
    <row r="457" spans="1:10" x14ac:dyDescent="0.35">
      <c r="A457" s="1">
        <v>39951</v>
      </c>
      <c r="B457" s="2" t="s">
        <v>9</v>
      </c>
      <c r="C457">
        <v>319</v>
      </c>
      <c r="D457">
        <f>YEAR(cukier6[[#This Row],[data]])</f>
        <v>2009</v>
      </c>
      <c r="E457" s="3">
        <f>VLOOKUP(D457, cennik__25[#All], 2, 0)</f>
        <v>2.13</v>
      </c>
      <c r="F457" s="3">
        <f>cukier6[[#This Row],[cena]]*cukier6[[#This Row],[ilosc sprzedanego cukru kg]]</f>
        <v>679.46999999999991</v>
      </c>
      <c r="G457">
        <f>IF(cukier6[[#This Row],[nip]]=B456, G456+cukier6[[#This Row],[ilosc sprzedanego cukru kg]],cukier6[[#This Row],[ilosc sprzedanego cukru kg]])</f>
        <v>13358</v>
      </c>
      <c r="H457">
        <f>IF(B456=cukier6[[#This Row],[nip]],0, 1)</f>
        <v>0</v>
      </c>
      <c r="I457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0.2</v>
      </c>
      <c r="J457">
        <f>cukier6[[#This Row],[rabaty]]*cukier6[[#This Row],[ilosc sprzedanego cukru kg]]</f>
        <v>63.800000000000004</v>
      </c>
    </row>
    <row r="458" spans="1:10" x14ac:dyDescent="0.35">
      <c r="A458" s="1">
        <v>40122</v>
      </c>
      <c r="B458" s="2" t="s">
        <v>9</v>
      </c>
      <c r="C458">
        <v>298</v>
      </c>
      <c r="D458">
        <f>YEAR(cukier6[[#This Row],[data]])</f>
        <v>2009</v>
      </c>
      <c r="E458" s="3">
        <f>VLOOKUP(D458, cennik__25[#All], 2, 0)</f>
        <v>2.13</v>
      </c>
      <c r="F458" s="3">
        <f>cukier6[[#This Row],[cena]]*cukier6[[#This Row],[ilosc sprzedanego cukru kg]]</f>
        <v>634.74</v>
      </c>
      <c r="G458">
        <f>IF(cukier6[[#This Row],[nip]]=B457, G457+cukier6[[#This Row],[ilosc sprzedanego cukru kg]],cukier6[[#This Row],[ilosc sprzedanego cukru kg]])</f>
        <v>13656</v>
      </c>
      <c r="H458">
        <f>IF(B457=cukier6[[#This Row],[nip]],0, 1)</f>
        <v>0</v>
      </c>
      <c r="I458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0.2</v>
      </c>
      <c r="J458">
        <f>cukier6[[#This Row],[rabaty]]*cukier6[[#This Row],[ilosc sprzedanego cukru kg]]</f>
        <v>59.6</v>
      </c>
    </row>
    <row r="459" spans="1:10" x14ac:dyDescent="0.35">
      <c r="A459" s="1">
        <v>40129</v>
      </c>
      <c r="B459" s="2" t="s">
        <v>9</v>
      </c>
      <c r="C459">
        <v>332</v>
      </c>
      <c r="D459">
        <f>YEAR(cukier6[[#This Row],[data]])</f>
        <v>2009</v>
      </c>
      <c r="E459" s="3">
        <f>VLOOKUP(D459, cennik__25[#All], 2, 0)</f>
        <v>2.13</v>
      </c>
      <c r="F459" s="3">
        <f>cukier6[[#This Row],[cena]]*cukier6[[#This Row],[ilosc sprzedanego cukru kg]]</f>
        <v>707.16</v>
      </c>
      <c r="G459">
        <f>IF(cukier6[[#This Row],[nip]]=B458, G458+cukier6[[#This Row],[ilosc sprzedanego cukru kg]],cukier6[[#This Row],[ilosc sprzedanego cukru kg]])</f>
        <v>13988</v>
      </c>
      <c r="H459">
        <f>IF(B458=cukier6[[#This Row],[nip]],0, 1)</f>
        <v>0</v>
      </c>
      <c r="I459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0.2</v>
      </c>
      <c r="J459">
        <f>cukier6[[#This Row],[rabaty]]*cukier6[[#This Row],[ilosc sprzedanego cukru kg]]</f>
        <v>66.400000000000006</v>
      </c>
    </row>
    <row r="460" spans="1:10" x14ac:dyDescent="0.35">
      <c r="A460" s="1">
        <v>40158</v>
      </c>
      <c r="B460" s="2" t="s">
        <v>9</v>
      </c>
      <c r="C460">
        <v>399</v>
      </c>
      <c r="D460">
        <f>YEAR(cukier6[[#This Row],[data]])</f>
        <v>2009</v>
      </c>
      <c r="E460" s="3">
        <f>VLOOKUP(D460, cennik__25[#All], 2, 0)</f>
        <v>2.13</v>
      </c>
      <c r="F460" s="3">
        <f>cukier6[[#This Row],[cena]]*cukier6[[#This Row],[ilosc sprzedanego cukru kg]]</f>
        <v>849.87</v>
      </c>
      <c r="G460">
        <f>IF(cukier6[[#This Row],[nip]]=B459, G459+cukier6[[#This Row],[ilosc sprzedanego cukru kg]],cukier6[[#This Row],[ilosc sprzedanego cukru kg]])</f>
        <v>14387</v>
      </c>
      <c r="H460">
        <f>IF(B459=cukier6[[#This Row],[nip]],0, 1)</f>
        <v>0</v>
      </c>
      <c r="I460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0.2</v>
      </c>
      <c r="J460">
        <f>cukier6[[#This Row],[rabaty]]*cukier6[[#This Row],[ilosc sprzedanego cukru kg]]</f>
        <v>79.800000000000011</v>
      </c>
    </row>
    <row r="461" spans="1:10" x14ac:dyDescent="0.35">
      <c r="A461" s="1">
        <v>40173</v>
      </c>
      <c r="B461" s="2" t="s">
        <v>9</v>
      </c>
      <c r="C461">
        <v>444</v>
      </c>
      <c r="D461">
        <f>YEAR(cukier6[[#This Row],[data]])</f>
        <v>2009</v>
      </c>
      <c r="E461" s="3">
        <f>VLOOKUP(D461, cennik__25[#All], 2, 0)</f>
        <v>2.13</v>
      </c>
      <c r="F461" s="3">
        <f>cukier6[[#This Row],[cena]]*cukier6[[#This Row],[ilosc sprzedanego cukru kg]]</f>
        <v>945.71999999999991</v>
      </c>
      <c r="G461">
        <f>IF(cukier6[[#This Row],[nip]]=B460, G460+cukier6[[#This Row],[ilosc sprzedanego cukru kg]],cukier6[[#This Row],[ilosc sprzedanego cukru kg]])</f>
        <v>14831</v>
      </c>
      <c r="H461">
        <f>IF(B460=cukier6[[#This Row],[nip]],0, 1)</f>
        <v>0</v>
      </c>
      <c r="I461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0.2</v>
      </c>
      <c r="J461">
        <f>cukier6[[#This Row],[rabaty]]*cukier6[[#This Row],[ilosc sprzedanego cukru kg]]</f>
        <v>88.800000000000011</v>
      </c>
    </row>
    <row r="462" spans="1:10" x14ac:dyDescent="0.35">
      <c r="A462" s="1">
        <v>40174</v>
      </c>
      <c r="B462" s="2" t="s">
        <v>9</v>
      </c>
      <c r="C462">
        <v>274</v>
      </c>
      <c r="D462">
        <f>YEAR(cukier6[[#This Row],[data]])</f>
        <v>2009</v>
      </c>
      <c r="E462" s="3">
        <f>VLOOKUP(D462, cennik__25[#All], 2, 0)</f>
        <v>2.13</v>
      </c>
      <c r="F462" s="3">
        <f>cukier6[[#This Row],[cena]]*cukier6[[#This Row],[ilosc sprzedanego cukru kg]]</f>
        <v>583.62</v>
      </c>
      <c r="G462">
        <f>IF(cukier6[[#This Row],[nip]]=B461, G461+cukier6[[#This Row],[ilosc sprzedanego cukru kg]],cukier6[[#This Row],[ilosc sprzedanego cukru kg]])</f>
        <v>15105</v>
      </c>
      <c r="H462">
        <f>IF(B461=cukier6[[#This Row],[nip]],0, 1)</f>
        <v>0</v>
      </c>
      <c r="I462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0.2</v>
      </c>
      <c r="J462">
        <f>cukier6[[#This Row],[rabaty]]*cukier6[[#This Row],[ilosc sprzedanego cukru kg]]</f>
        <v>54.800000000000004</v>
      </c>
    </row>
    <row r="463" spans="1:10" x14ac:dyDescent="0.35">
      <c r="A463" s="1">
        <v>40181</v>
      </c>
      <c r="B463" s="2" t="s">
        <v>9</v>
      </c>
      <c r="C463">
        <v>393</v>
      </c>
      <c r="D463">
        <f>YEAR(cukier6[[#This Row],[data]])</f>
        <v>2010</v>
      </c>
      <c r="E463" s="3">
        <f>VLOOKUP(D463, cennik__25[#All], 2, 0)</f>
        <v>2.1</v>
      </c>
      <c r="F463" s="3">
        <f>cukier6[[#This Row],[cena]]*cukier6[[#This Row],[ilosc sprzedanego cukru kg]]</f>
        <v>825.30000000000007</v>
      </c>
      <c r="G463">
        <f>IF(cukier6[[#This Row],[nip]]=B462, G462+cukier6[[#This Row],[ilosc sprzedanego cukru kg]],cukier6[[#This Row],[ilosc sprzedanego cukru kg]])</f>
        <v>15498</v>
      </c>
      <c r="H463">
        <f>IF(B462=cukier6[[#This Row],[nip]],0, 1)</f>
        <v>0</v>
      </c>
      <c r="I463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0.2</v>
      </c>
      <c r="J463">
        <f>cukier6[[#This Row],[rabaty]]*cukier6[[#This Row],[ilosc sprzedanego cukru kg]]</f>
        <v>78.600000000000009</v>
      </c>
    </row>
    <row r="464" spans="1:10" x14ac:dyDescent="0.35">
      <c r="A464" s="1">
        <v>40234</v>
      </c>
      <c r="B464" s="2" t="s">
        <v>9</v>
      </c>
      <c r="C464">
        <v>395</v>
      </c>
      <c r="D464">
        <f>YEAR(cukier6[[#This Row],[data]])</f>
        <v>2010</v>
      </c>
      <c r="E464" s="3">
        <f>VLOOKUP(D464, cennik__25[#All], 2, 0)</f>
        <v>2.1</v>
      </c>
      <c r="F464" s="3">
        <f>cukier6[[#This Row],[cena]]*cukier6[[#This Row],[ilosc sprzedanego cukru kg]]</f>
        <v>829.5</v>
      </c>
      <c r="G464">
        <f>IF(cukier6[[#This Row],[nip]]=B463, G463+cukier6[[#This Row],[ilosc sprzedanego cukru kg]],cukier6[[#This Row],[ilosc sprzedanego cukru kg]])</f>
        <v>15893</v>
      </c>
      <c r="H464">
        <f>IF(B463=cukier6[[#This Row],[nip]],0, 1)</f>
        <v>0</v>
      </c>
      <c r="I464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0.2</v>
      </c>
      <c r="J464">
        <f>cukier6[[#This Row],[rabaty]]*cukier6[[#This Row],[ilosc sprzedanego cukru kg]]</f>
        <v>79</v>
      </c>
    </row>
    <row r="465" spans="1:10" x14ac:dyDescent="0.35">
      <c r="A465" s="1">
        <v>40263</v>
      </c>
      <c r="B465" s="2" t="s">
        <v>9</v>
      </c>
      <c r="C465">
        <v>155</v>
      </c>
      <c r="D465">
        <f>YEAR(cukier6[[#This Row],[data]])</f>
        <v>2010</v>
      </c>
      <c r="E465" s="3">
        <f>VLOOKUP(D465, cennik__25[#All], 2, 0)</f>
        <v>2.1</v>
      </c>
      <c r="F465" s="3">
        <f>cukier6[[#This Row],[cena]]*cukier6[[#This Row],[ilosc sprzedanego cukru kg]]</f>
        <v>325.5</v>
      </c>
      <c r="G465">
        <f>IF(cukier6[[#This Row],[nip]]=B464, G464+cukier6[[#This Row],[ilosc sprzedanego cukru kg]],cukier6[[#This Row],[ilosc sprzedanego cukru kg]])</f>
        <v>16048</v>
      </c>
      <c r="H465">
        <f>IF(B464=cukier6[[#This Row],[nip]],0, 1)</f>
        <v>0</v>
      </c>
      <c r="I465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0.2</v>
      </c>
      <c r="J465">
        <f>cukier6[[#This Row],[rabaty]]*cukier6[[#This Row],[ilosc sprzedanego cukru kg]]</f>
        <v>31</v>
      </c>
    </row>
    <row r="466" spans="1:10" x14ac:dyDescent="0.35">
      <c r="A466" s="1">
        <v>40277</v>
      </c>
      <c r="B466" s="2" t="s">
        <v>9</v>
      </c>
      <c r="C466">
        <v>116</v>
      </c>
      <c r="D466">
        <f>YEAR(cukier6[[#This Row],[data]])</f>
        <v>2010</v>
      </c>
      <c r="E466" s="3">
        <f>VLOOKUP(D466, cennik__25[#All], 2, 0)</f>
        <v>2.1</v>
      </c>
      <c r="F466" s="3">
        <f>cukier6[[#This Row],[cena]]*cukier6[[#This Row],[ilosc sprzedanego cukru kg]]</f>
        <v>243.60000000000002</v>
      </c>
      <c r="G466">
        <f>IF(cukier6[[#This Row],[nip]]=B465, G465+cukier6[[#This Row],[ilosc sprzedanego cukru kg]],cukier6[[#This Row],[ilosc sprzedanego cukru kg]])</f>
        <v>16164</v>
      </c>
      <c r="H466">
        <f>IF(B465=cukier6[[#This Row],[nip]],0, 1)</f>
        <v>0</v>
      </c>
      <c r="I466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0.2</v>
      </c>
      <c r="J466">
        <f>cukier6[[#This Row],[rabaty]]*cukier6[[#This Row],[ilosc sprzedanego cukru kg]]</f>
        <v>23.200000000000003</v>
      </c>
    </row>
    <row r="467" spans="1:10" x14ac:dyDescent="0.35">
      <c r="A467" s="1">
        <v>40300</v>
      </c>
      <c r="B467" s="2" t="s">
        <v>9</v>
      </c>
      <c r="C467">
        <v>162</v>
      </c>
      <c r="D467">
        <f>YEAR(cukier6[[#This Row],[data]])</f>
        <v>2010</v>
      </c>
      <c r="E467" s="3">
        <f>VLOOKUP(D467, cennik__25[#All], 2, 0)</f>
        <v>2.1</v>
      </c>
      <c r="F467" s="3">
        <f>cukier6[[#This Row],[cena]]*cukier6[[#This Row],[ilosc sprzedanego cukru kg]]</f>
        <v>340.2</v>
      </c>
      <c r="G467">
        <f>IF(cukier6[[#This Row],[nip]]=B466, G466+cukier6[[#This Row],[ilosc sprzedanego cukru kg]],cukier6[[#This Row],[ilosc sprzedanego cukru kg]])</f>
        <v>16326</v>
      </c>
      <c r="H467">
        <f>IF(B466=cukier6[[#This Row],[nip]],0, 1)</f>
        <v>0</v>
      </c>
      <c r="I467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0.2</v>
      </c>
      <c r="J467">
        <f>cukier6[[#This Row],[rabaty]]*cukier6[[#This Row],[ilosc sprzedanego cukru kg]]</f>
        <v>32.4</v>
      </c>
    </row>
    <row r="468" spans="1:10" x14ac:dyDescent="0.35">
      <c r="A468" s="1">
        <v>40302</v>
      </c>
      <c r="B468" s="2" t="s">
        <v>9</v>
      </c>
      <c r="C468">
        <v>150</v>
      </c>
      <c r="D468">
        <f>YEAR(cukier6[[#This Row],[data]])</f>
        <v>2010</v>
      </c>
      <c r="E468" s="3">
        <f>VLOOKUP(D468, cennik__25[#All], 2, 0)</f>
        <v>2.1</v>
      </c>
      <c r="F468" s="3">
        <f>cukier6[[#This Row],[cena]]*cukier6[[#This Row],[ilosc sprzedanego cukru kg]]</f>
        <v>315</v>
      </c>
      <c r="G468">
        <f>IF(cukier6[[#This Row],[nip]]=B467, G467+cukier6[[#This Row],[ilosc sprzedanego cukru kg]],cukier6[[#This Row],[ilosc sprzedanego cukru kg]])</f>
        <v>16476</v>
      </c>
      <c r="H468">
        <f>IF(B467=cukier6[[#This Row],[nip]],0, 1)</f>
        <v>0</v>
      </c>
      <c r="I468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0.2</v>
      </c>
      <c r="J468">
        <f>cukier6[[#This Row],[rabaty]]*cukier6[[#This Row],[ilosc sprzedanego cukru kg]]</f>
        <v>30</v>
      </c>
    </row>
    <row r="469" spans="1:10" x14ac:dyDescent="0.35">
      <c r="A469" s="1">
        <v>40315</v>
      </c>
      <c r="B469" s="2" t="s">
        <v>9</v>
      </c>
      <c r="C469">
        <v>214</v>
      </c>
      <c r="D469">
        <f>YEAR(cukier6[[#This Row],[data]])</f>
        <v>2010</v>
      </c>
      <c r="E469" s="3">
        <f>VLOOKUP(D469, cennik__25[#All], 2, 0)</f>
        <v>2.1</v>
      </c>
      <c r="F469" s="3">
        <f>cukier6[[#This Row],[cena]]*cukier6[[#This Row],[ilosc sprzedanego cukru kg]]</f>
        <v>449.40000000000003</v>
      </c>
      <c r="G469">
        <f>IF(cukier6[[#This Row],[nip]]=B468, G468+cukier6[[#This Row],[ilosc sprzedanego cukru kg]],cukier6[[#This Row],[ilosc sprzedanego cukru kg]])</f>
        <v>16690</v>
      </c>
      <c r="H469">
        <f>IF(B468=cukier6[[#This Row],[nip]],0, 1)</f>
        <v>0</v>
      </c>
      <c r="I469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0.2</v>
      </c>
      <c r="J469">
        <f>cukier6[[#This Row],[rabaty]]*cukier6[[#This Row],[ilosc sprzedanego cukru kg]]</f>
        <v>42.800000000000004</v>
      </c>
    </row>
    <row r="470" spans="1:10" x14ac:dyDescent="0.35">
      <c r="A470" s="1">
        <v>40331</v>
      </c>
      <c r="B470" s="2" t="s">
        <v>9</v>
      </c>
      <c r="C470">
        <v>331</v>
      </c>
      <c r="D470">
        <f>YEAR(cukier6[[#This Row],[data]])</f>
        <v>2010</v>
      </c>
      <c r="E470" s="3">
        <f>VLOOKUP(D470, cennik__25[#All], 2, 0)</f>
        <v>2.1</v>
      </c>
      <c r="F470" s="3">
        <f>cukier6[[#This Row],[cena]]*cukier6[[#This Row],[ilosc sprzedanego cukru kg]]</f>
        <v>695.1</v>
      </c>
      <c r="G470">
        <f>IF(cukier6[[#This Row],[nip]]=B469, G469+cukier6[[#This Row],[ilosc sprzedanego cukru kg]],cukier6[[#This Row],[ilosc sprzedanego cukru kg]])</f>
        <v>17021</v>
      </c>
      <c r="H470">
        <f>IF(B469=cukier6[[#This Row],[nip]],0, 1)</f>
        <v>0</v>
      </c>
      <c r="I470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0.2</v>
      </c>
      <c r="J470">
        <f>cukier6[[#This Row],[rabaty]]*cukier6[[#This Row],[ilosc sprzedanego cukru kg]]</f>
        <v>66.2</v>
      </c>
    </row>
    <row r="471" spans="1:10" x14ac:dyDescent="0.35">
      <c r="A471" s="1">
        <v>40467</v>
      </c>
      <c r="B471" s="2" t="s">
        <v>9</v>
      </c>
      <c r="C471">
        <v>406</v>
      </c>
      <c r="D471">
        <f>YEAR(cukier6[[#This Row],[data]])</f>
        <v>2010</v>
      </c>
      <c r="E471" s="3">
        <f>VLOOKUP(D471, cennik__25[#All], 2, 0)</f>
        <v>2.1</v>
      </c>
      <c r="F471" s="3">
        <f>cukier6[[#This Row],[cena]]*cukier6[[#This Row],[ilosc sprzedanego cukru kg]]</f>
        <v>852.6</v>
      </c>
      <c r="G471">
        <f>IF(cukier6[[#This Row],[nip]]=B470, G470+cukier6[[#This Row],[ilosc sprzedanego cukru kg]],cukier6[[#This Row],[ilosc sprzedanego cukru kg]])</f>
        <v>17427</v>
      </c>
      <c r="H471">
        <f>IF(B470=cukier6[[#This Row],[nip]],0, 1)</f>
        <v>0</v>
      </c>
      <c r="I471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0.2</v>
      </c>
      <c r="J471">
        <f>cukier6[[#This Row],[rabaty]]*cukier6[[#This Row],[ilosc sprzedanego cukru kg]]</f>
        <v>81.2</v>
      </c>
    </row>
    <row r="472" spans="1:10" x14ac:dyDescent="0.35">
      <c r="A472" s="1">
        <v>40505</v>
      </c>
      <c r="B472" s="2" t="s">
        <v>9</v>
      </c>
      <c r="C472">
        <v>276</v>
      </c>
      <c r="D472">
        <f>YEAR(cukier6[[#This Row],[data]])</f>
        <v>2010</v>
      </c>
      <c r="E472" s="3">
        <f>VLOOKUP(D472, cennik__25[#All], 2, 0)</f>
        <v>2.1</v>
      </c>
      <c r="F472" s="3">
        <f>cukier6[[#This Row],[cena]]*cukier6[[#This Row],[ilosc sprzedanego cukru kg]]</f>
        <v>579.6</v>
      </c>
      <c r="G472">
        <f>IF(cukier6[[#This Row],[nip]]=B471, G471+cukier6[[#This Row],[ilosc sprzedanego cukru kg]],cukier6[[#This Row],[ilosc sprzedanego cukru kg]])</f>
        <v>17703</v>
      </c>
      <c r="H472">
        <f>IF(B471=cukier6[[#This Row],[nip]],0, 1)</f>
        <v>0</v>
      </c>
      <c r="I472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0.2</v>
      </c>
      <c r="J472">
        <f>cukier6[[#This Row],[rabaty]]*cukier6[[#This Row],[ilosc sprzedanego cukru kg]]</f>
        <v>55.2</v>
      </c>
    </row>
    <row r="473" spans="1:10" x14ac:dyDescent="0.35">
      <c r="A473" s="1">
        <v>40513</v>
      </c>
      <c r="B473" s="2" t="s">
        <v>9</v>
      </c>
      <c r="C473">
        <v>330</v>
      </c>
      <c r="D473">
        <f>YEAR(cukier6[[#This Row],[data]])</f>
        <v>2010</v>
      </c>
      <c r="E473" s="3">
        <f>VLOOKUP(D473, cennik__25[#All], 2, 0)</f>
        <v>2.1</v>
      </c>
      <c r="F473" s="3">
        <f>cukier6[[#This Row],[cena]]*cukier6[[#This Row],[ilosc sprzedanego cukru kg]]</f>
        <v>693</v>
      </c>
      <c r="G473">
        <f>IF(cukier6[[#This Row],[nip]]=B472, G472+cukier6[[#This Row],[ilosc sprzedanego cukru kg]],cukier6[[#This Row],[ilosc sprzedanego cukru kg]])</f>
        <v>18033</v>
      </c>
      <c r="H473">
        <f>IF(B472=cukier6[[#This Row],[nip]],0, 1)</f>
        <v>0</v>
      </c>
      <c r="I473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0.2</v>
      </c>
      <c r="J473">
        <f>cukier6[[#This Row],[rabaty]]*cukier6[[#This Row],[ilosc sprzedanego cukru kg]]</f>
        <v>66</v>
      </c>
    </row>
    <row r="474" spans="1:10" x14ac:dyDescent="0.35">
      <c r="A474" s="1">
        <v>40617</v>
      </c>
      <c r="B474" s="2" t="s">
        <v>9</v>
      </c>
      <c r="C474">
        <v>199</v>
      </c>
      <c r="D474">
        <f>YEAR(cukier6[[#This Row],[data]])</f>
        <v>2011</v>
      </c>
      <c r="E474" s="3">
        <f>VLOOKUP(D474, cennik__25[#All], 2, 0)</f>
        <v>2.2000000000000002</v>
      </c>
      <c r="F474" s="3">
        <f>cukier6[[#This Row],[cena]]*cukier6[[#This Row],[ilosc sprzedanego cukru kg]]</f>
        <v>437.8</v>
      </c>
      <c r="G474">
        <f>IF(cukier6[[#This Row],[nip]]=B473, G473+cukier6[[#This Row],[ilosc sprzedanego cukru kg]],cukier6[[#This Row],[ilosc sprzedanego cukru kg]])</f>
        <v>18232</v>
      </c>
      <c r="H474">
        <f>IF(B473=cukier6[[#This Row],[nip]],0, 1)</f>
        <v>0</v>
      </c>
      <c r="I474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0.2</v>
      </c>
      <c r="J474">
        <f>cukier6[[#This Row],[rabaty]]*cukier6[[#This Row],[ilosc sprzedanego cukru kg]]</f>
        <v>39.800000000000004</v>
      </c>
    </row>
    <row r="475" spans="1:10" x14ac:dyDescent="0.35">
      <c r="A475" s="1">
        <v>40668</v>
      </c>
      <c r="B475" s="2" t="s">
        <v>9</v>
      </c>
      <c r="C475">
        <v>400</v>
      </c>
      <c r="D475">
        <f>YEAR(cukier6[[#This Row],[data]])</f>
        <v>2011</v>
      </c>
      <c r="E475" s="3">
        <f>VLOOKUP(D475, cennik__25[#All], 2, 0)</f>
        <v>2.2000000000000002</v>
      </c>
      <c r="F475" s="3">
        <f>cukier6[[#This Row],[cena]]*cukier6[[#This Row],[ilosc sprzedanego cukru kg]]</f>
        <v>880.00000000000011</v>
      </c>
      <c r="G475">
        <f>IF(cukier6[[#This Row],[nip]]=B474, G474+cukier6[[#This Row],[ilosc sprzedanego cukru kg]],cukier6[[#This Row],[ilosc sprzedanego cukru kg]])</f>
        <v>18632</v>
      </c>
      <c r="H475">
        <f>IF(B474=cukier6[[#This Row],[nip]],0, 1)</f>
        <v>0</v>
      </c>
      <c r="I475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0.2</v>
      </c>
      <c r="J475">
        <f>cukier6[[#This Row],[rabaty]]*cukier6[[#This Row],[ilosc sprzedanego cukru kg]]</f>
        <v>80</v>
      </c>
    </row>
    <row r="476" spans="1:10" x14ac:dyDescent="0.35">
      <c r="A476" s="1">
        <v>40747</v>
      </c>
      <c r="B476" s="2" t="s">
        <v>9</v>
      </c>
      <c r="C476">
        <v>155</v>
      </c>
      <c r="D476">
        <f>YEAR(cukier6[[#This Row],[data]])</f>
        <v>2011</v>
      </c>
      <c r="E476" s="3">
        <f>VLOOKUP(D476, cennik__25[#All], 2, 0)</f>
        <v>2.2000000000000002</v>
      </c>
      <c r="F476" s="3">
        <f>cukier6[[#This Row],[cena]]*cukier6[[#This Row],[ilosc sprzedanego cukru kg]]</f>
        <v>341</v>
      </c>
      <c r="G476">
        <f>IF(cukier6[[#This Row],[nip]]=B475, G475+cukier6[[#This Row],[ilosc sprzedanego cukru kg]],cukier6[[#This Row],[ilosc sprzedanego cukru kg]])</f>
        <v>18787</v>
      </c>
      <c r="H476">
        <f>IF(B475=cukier6[[#This Row],[nip]],0, 1)</f>
        <v>0</v>
      </c>
      <c r="I476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0.2</v>
      </c>
      <c r="J476">
        <f>cukier6[[#This Row],[rabaty]]*cukier6[[#This Row],[ilosc sprzedanego cukru kg]]</f>
        <v>31</v>
      </c>
    </row>
    <row r="477" spans="1:10" x14ac:dyDescent="0.35">
      <c r="A477" s="1">
        <v>40939</v>
      </c>
      <c r="B477" s="2" t="s">
        <v>9</v>
      </c>
      <c r="C477">
        <v>462</v>
      </c>
      <c r="D477">
        <f>YEAR(cukier6[[#This Row],[data]])</f>
        <v>2012</v>
      </c>
      <c r="E477" s="3">
        <f>VLOOKUP(D477, cennik__25[#All], 2, 0)</f>
        <v>2.25</v>
      </c>
      <c r="F477" s="3">
        <f>cukier6[[#This Row],[cena]]*cukier6[[#This Row],[ilosc sprzedanego cukru kg]]</f>
        <v>1039.5</v>
      </c>
      <c r="G477">
        <f>IF(cukier6[[#This Row],[nip]]=B476, G476+cukier6[[#This Row],[ilosc sprzedanego cukru kg]],cukier6[[#This Row],[ilosc sprzedanego cukru kg]])</f>
        <v>19249</v>
      </c>
      <c r="H477">
        <f>IF(B476=cukier6[[#This Row],[nip]],0, 1)</f>
        <v>0</v>
      </c>
      <c r="I477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0.2</v>
      </c>
      <c r="J477">
        <f>cukier6[[#This Row],[rabaty]]*cukier6[[#This Row],[ilosc sprzedanego cukru kg]]</f>
        <v>92.4</v>
      </c>
    </row>
    <row r="478" spans="1:10" x14ac:dyDescent="0.35">
      <c r="A478" s="1">
        <v>40977</v>
      </c>
      <c r="B478" s="2" t="s">
        <v>9</v>
      </c>
      <c r="C478">
        <v>310</v>
      </c>
      <c r="D478">
        <f>YEAR(cukier6[[#This Row],[data]])</f>
        <v>2012</v>
      </c>
      <c r="E478" s="3">
        <f>VLOOKUP(D478, cennik__25[#All], 2, 0)</f>
        <v>2.25</v>
      </c>
      <c r="F478" s="3">
        <f>cukier6[[#This Row],[cena]]*cukier6[[#This Row],[ilosc sprzedanego cukru kg]]</f>
        <v>697.5</v>
      </c>
      <c r="G478">
        <f>IF(cukier6[[#This Row],[nip]]=B477, G477+cukier6[[#This Row],[ilosc sprzedanego cukru kg]],cukier6[[#This Row],[ilosc sprzedanego cukru kg]])</f>
        <v>19559</v>
      </c>
      <c r="H478">
        <f>IF(B477=cukier6[[#This Row],[nip]],0, 1)</f>
        <v>0</v>
      </c>
      <c r="I478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0.2</v>
      </c>
      <c r="J478">
        <f>cukier6[[#This Row],[rabaty]]*cukier6[[#This Row],[ilosc sprzedanego cukru kg]]</f>
        <v>62</v>
      </c>
    </row>
    <row r="479" spans="1:10" x14ac:dyDescent="0.35">
      <c r="A479" s="1">
        <v>41011</v>
      </c>
      <c r="B479" s="2" t="s">
        <v>9</v>
      </c>
      <c r="C479">
        <v>309</v>
      </c>
      <c r="D479">
        <f>YEAR(cukier6[[#This Row],[data]])</f>
        <v>2012</v>
      </c>
      <c r="E479" s="3">
        <f>VLOOKUP(D479, cennik__25[#All], 2, 0)</f>
        <v>2.25</v>
      </c>
      <c r="F479" s="3">
        <f>cukier6[[#This Row],[cena]]*cukier6[[#This Row],[ilosc sprzedanego cukru kg]]</f>
        <v>695.25</v>
      </c>
      <c r="G479">
        <f>IF(cukier6[[#This Row],[nip]]=B478, G478+cukier6[[#This Row],[ilosc sprzedanego cukru kg]],cukier6[[#This Row],[ilosc sprzedanego cukru kg]])</f>
        <v>19868</v>
      </c>
      <c r="H479">
        <f>IF(B478=cukier6[[#This Row],[nip]],0, 1)</f>
        <v>0</v>
      </c>
      <c r="I479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0.2</v>
      </c>
      <c r="J479">
        <f>cukier6[[#This Row],[rabaty]]*cukier6[[#This Row],[ilosc sprzedanego cukru kg]]</f>
        <v>61.800000000000004</v>
      </c>
    </row>
    <row r="480" spans="1:10" x14ac:dyDescent="0.35">
      <c r="A480" s="1">
        <v>41037</v>
      </c>
      <c r="B480" s="2" t="s">
        <v>9</v>
      </c>
      <c r="C480">
        <v>280</v>
      </c>
      <c r="D480">
        <f>YEAR(cukier6[[#This Row],[data]])</f>
        <v>2012</v>
      </c>
      <c r="E480" s="3">
        <f>VLOOKUP(D480, cennik__25[#All], 2, 0)</f>
        <v>2.25</v>
      </c>
      <c r="F480" s="3">
        <f>cukier6[[#This Row],[cena]]*cukier6[[#This Row],[ilosc sprzedanego cukru kg]]</f>
        <v>630</v>
      </c>
      <c r="G480">
        <f>IF(cukier6[[#This Row],[nip]]=B479, G479+cukier6[[#This Row],[ilosc sprzedanego cukru kg]],cukier6[[#This Row],[ilosc sprzedanego cukru kg]])</f>
        <v>20148</v>
      </c>
      <c r="H480">
        <f>IF(B479=cukier6[[#This Row],[nip]],0, 1)</f>
        <v>0</v>
      </c>
      <c r="I480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0.2</v>
      </c>
      <c r="J480">
        <f>cukier6[[#This Row],[rabaty]]*cukier6[[#This Row],[ilosc sprzedanego cukru kg]]</f>
        <v>56</v>
      </c>
    </row>
    <row r="481" spans="1:10" x14ac:dyDescent="0.35">
      <c r="A481" s="1">
        <v>41064</v>
      </c>
      <c r="B481" s="2" t="s">
        <v>9</v>
      </c>
      <c r="C481">
        <v>482</v>
      </c>
      <c r="D481">
        <f>YEAR(cukier6[[#This Row],[data]])</f>
        <v>2012</v>
      </c>
      <c r="E481" s="3">
        <f>VLOOKUP(D481, cennik__25[#All], 2, 0)</f>
        <v>2.25</v>
      </c>
      <c r="F481" s="3">
        <f>cukier6[[#This Row],[cena]]*cukier6[[#This Row],[ilosc sprzedanego cukru kg]]</f>
        <v>1084.5</v>
      </c>
      <c r="G481">
        <f>IF(cukier6[[#This Row],[nip]]=B480, G480+cukier6[[#This Row],[ilosc sprzedanego cukru kg]],cukier6[[#This Row],[ilosc sprzedanego cukru kg]])</f>
        <v>20630</v>
      </c>
      <c r="H481">
        <f>IF(B480=cukier6[[#This Row],[nip]],0, 1)</f>
        <v>0</v>
      </c>
      <c r="I481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0.2</v>
      </c>
      <c r="J481">
        <f>cukier6[[#This Row],[rabaty]]*cukier6[[#This Row],[ilosc sprzedanego cukru kg]]</f>
        <v>96.4</v>
      </c>
    </row>
    <row r="482" spans="1:10" x14ac:dyDescent="0.35">
      <c r="A482" s="1">
        <v>41118</v>
      </c>
      <c r="B482" s="2" t="s">
        <v>9</v>
      </c>
      <c r="C482">
        <v>400</v>
      </c>
      <c r="D482">
        <f>YEAR(cukier6[[#This Row],[data]])</f>
        <v>2012</v>
      </c>
      <c r="E482" s="3">
        <f>VLOOKUP(D482, cennik__25[#All], 2, 0)</f>
        <v>2.25</v>
      </c>
      <c r="F482" s="3">
        <f>cukier6[[#This Row],[cena]]*cukier6[[#This Row],[ilosc sprzedanego cukru kg]]</f>
        <v>900</v>
      </c>
      <c r="G482">
        <f>IF(cukier6[[#This Row],[nip]]=B481, G481+cukier6[[#This Row],[ilosc sprzedanego cukru kg]],cukier6[[#This Row],[ilosc sprzedanego cukru kg]])</f>
        <v>21030</v>
      </c>
      <c r="H482">
        <f>IF(B481=cukier6[[#This Row],[nip]],0, 1)</f>
        <v>0</v>
      </c>
      <c r="I482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0.2</v>
      </c>
      <c r="J482">
        <f>cukier6[[#This Row],[rabaty]]*cukier6[[#This Row],[ilosc sprzedanego cukru kg]]</f>
        <v>80</v>
      </c>
    </row>
    <row r="483" spans="1:10" x14ac:dyDescent="0.35">
      <c r="A483" s="1">
        <v>41147</v>
      </c>
      <c r="B483" s="2" t="s">
        <v>9</v>
      </c>
      <c r="C483">
        <v>218</v>
      </c>
      <c r="D483">
        <f>YEAR(cukier6[[#This Row],[data]])</f>
        <v>2012</v>
      </c>
      <c r="E483" s="3">
        <f>VLOOKUP(D483, cennik__25[#All], 2, 0)</f>
        <v>2.25</v>
      </c>
      <c r="F483" s="3">
        <f>cukier6[[#This Row],[cena]]*cukier6[[#This Row],[ilosc sprzedanego cukru kg]]</f>
        <v>490.5</v>
      </c>
      <c r="G483">
        <f>IF(cukier6[[#This Row],[nip]]=B482, G482+cukier6[[#This Row],[ilosc sprzedanego cukru kg]],cukier6[[#This Row],[ilosc sprzedanego cukru kg]])</f>
        <v>21248</v>
      </c>
      <c r="H483">
        <f>IF(B482=cukier6[[#This Row],[nip]],0, 1)</f>
        <v>0</v>
      </c>
      <c r="I483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0.2</v>
      </c>
      <c r="J483">
        <f>cukier6[[#This Row],[rabaty]]*cukier6[[#This Row],[ilosc sprzedanego cukru kg]]</f>
        <v>43.6</v>
      </c>
    </row>
    <row r="484" spans="1:10" x14ac:dyDescent="0.35">
      <c r="A484" s="1">
        <v>41179</v>
      </c>
      <c r="B484" s="2" t="s">
        <v>9</v>
      </c>
      <c r="C484">
        <v>226</v>
      </c>
      <c r="D484">
        <f>YEAR(cukier6[[#This Row],[data]])</f>
        <v>2012</v>
      </c>
      <c r="E484" s="3">
        <f>VLOOKUP(D484, cennik__25[#All], 2, 0)</f>
        <v>2.25</v>
      </c>
      <c r="F484" s="3">
        <f>cukier6[[#This Row],[cena]]*cukier6[[#This Row],[ilosc sprzedanego cukru kg]]</f>
        <v>508.5</v>
      </c>
      <c r="G484">
        <f>IF(cukier6[[#This Row],[nip]]=B483, G483+cukier6[[#This Row],[ilosc sprzedanego cukru kg]],cukier6[[#This Row],[ilosc sprzedanego cukru kg]])</f>
        <v>21474</v>
      </c>
      <c r="H484">
        <f>IF(B483=cukier6[[#This Row],[nip]],0, 1)</f>
        <v>0</v>
      </c>
      <c r="I484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0.2</v>
      </c>
      <c r="J484">
        <f>cukier6[[#This Row],[rabaty]]*cukier6[[#This Row],[ilosc sprzedanego cukru kg]]</f>
        <v>45.2</v>
      </c>
    </row>
    <row r="485" spans="1:10" x14ac:dyDescent="0.35">
      <c r="A485" s="1">
        <v>41214</v>
      </c>
      <c r="B485" s="2" t="s">
        <v>9</v>
      </c>
      <c r="C485">
        <v>108</v>
      </c>
      <c r="D485">
        <f>YEAR(cukier6[[#This Row],[data]])</f>
        <v>2012</v>
      </c>
      <c r="E485" s="3">
        <f>VLOOKUP(D485, cennik__25[#All], 2, 0)</f>
        <v>2.25</v>
      </c>
      <c r="F485" s="3">
        <f>cukier6[[#This Row],[cena]]*cukier6[[#This Row],[ilosc sprzedanego cukru kg]]</f>
        <v>243</v>
      </c>
      <c r="G485">
        <f>IF(cukier6[[#This Row],[nip]]=B484, G484+cukier6[[#This Row],[ilosc sprzedanego cukru kg]],cukier6[[#This Row],[ilosc sprzedanego cukru kg]])</f>
        <v>21582</v>
      </c>
      <c r="H485">
        <f>IF(B484=cukier6[[#This Row],[nip]],0, 1)</f>
        <v>0</v>
      </c>
      <c r="I485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0.2</v>
      </c>
      <c r="J485">
        <f>cukier6[[#This Row],[rabaty]]*cukier6[[#This Row],[ilosc sprzedanego cukru kg]]</f>
        <v>21.6</v>
      </c>
    </row>
    <row r="486" spans="1:10" x14ac:dyDescent="0.35">
      <c r="A486" s="1">
        <v>41316</v>
      </c>
      <c r="B486" s="2" t="s">
        <v>9</v>
      </c>
      <c r="C486">
        <v>338</v>
      </c>
      <c r="D486">
        <f>YEAR(cukier6[[#This Row],[data]])</f>
        <v>2013</v>
      </c>
      <c r="E486" s="3">
        <f>VLOOKUP(D486, cennik__25[#All], 2, 0)</f>
        <v>2.2200000000000002</v>
      </c>
      <c r="F486" s="3">
        <f>cukier6[[#This Row],[cena]]*cukier6[[#This Row],[ilosc sprzedanego cukru kg]]</f>
        <v>750.36</v>
      </c>
      <c r="G486">
        <f>IF(cukier6[[#This Row],[nip]]=B485, G485+cukier6[[#This Row],[ilosc sprzedanego cukru kg]],cukier6[[#This Row],[ilosc sprzedanego cukru kg]])</f>
        <v>21920</v>
      </c>
      <c r="H486">
        <f>IF(B485=cukier6[[#This Row],[nip]],0, 1)</f>
        <v>0</v>
      </c>
      <c r="I486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0.2</v>
      </c>
      <c r="J486">
        <f>cukier6[[#This Row],[rabaty]]*cukier6[[#This Row],[ilosc sprzedanego cukru kg]]</f>
        <v>67.600000000000009</v>
      </c>
    </row>
    <row r="487" spans="1:10" x14ac:dyDescent="0.35">
      <c r="A487" s="1">
        <v>41328</v>
      </c>
      <c r="B487" s="2" t="s">
        <v>9</v>
      </c>
      <c r="C487">
        <v>174</v>
      </c>
      <c r="D487">
        <f>YEAR(cukier6[[#This Row],[data]])</f>
        <v>2013</v>
      </c>
      <c r="E487" s="3">
        <f>VLOOKUP(D487, cennik__25[#All], 2, 0)</f>
        <v>2.2200000000000002</v>
      </c>
      <c r="F487" s="3">
        <f>cukier6[[#This Row],[cena]]*cukier6[[#This Row],[ilosc sprzedanego cukru kg]]</f>
        <v>386.28000000000003</v>
      </c>
      <c r="G487">
        <f>IF(cukier6[[#This Row],[nip]]=B486, G486+cukier6[[#This Row],[ilosc sprzedanego cukru kg]],cukier6[[#This Row],[ilosc sprzedanego cukru kg]])</f>
        <v>22094</v>
      </c>
      <c r="H487">
        <f>IF(B486=cukier6[[#This Row],[nip]],0, 1)</f>
        <v>0</v>
      </c>
      <c r="I487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0.2</v>
      </c>
      <c r="J487">
        <f>cukier6[[#This Row],[rabaty]]*cukier6[[#This Row],[ilosc sprzedanego cukru kg]]</f>
        <v>34.800000000000004</v>
      </c>
    </row>
    <row r="488" spans="1:10" x14ac:dyDescent="0.35">
      <c r="A488" s="1">
        <v>41373</v>
      </c>
      <c r="B488" s="2" t="s">
        <v>9</v>
      </c>
      <c r="C488">
        <v>296</v>
      </c>
      <c r="D488">
        <f>YEAR(cukier6[[#This Row],[data]])</f>
        <v>2013</v>
      </c>
      <c r="E488" s="3">
        <f>VLOOKUP(D488, cennik__25[#All], 2, 0)</f>
        <v>2.2200000000000002</v>
      </c>
      <c r="F488" s="3">
        <f>cukier6[[#This Row],[cena]]*cukier6[[#This Row],[ilosc sprzedanego cukru kg]]</f>
        <v>657.12</v>
      </c>
      <c r="G488">
        <f>IF(cukier6[[#This Row],[nip]]=B487, G487+cukier6[[#This Row],[ilosc sprzedanego cukru kg]],cukier6[[#This Row],[ilosc sprzedanego cukru kg]])</f>
        <v>22390</v>
      </c>
      <c r="H488">
        <f>IF(B487=cukier6[[#This Row],[nip]],0, 1)</f>
        <v>0</v>
      </c>
      <c r="I488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0.2</v>
      </c>
      <c r="J488">
        <f>cukier6[[#This Row],[rabaty]]*cukier6[[#This Row],[ilosc sprzedanego cukru kg]]</f>
        <v>59.2</v>
      </c>
    </row>
    <row r="489" spans="1:10" x14ac:dyDescent="0.35">
      <c r="A489" s="1">
        <v>41381</v>
      </c>
      <c r="B489" s="2" t="s">
        <v>9</v>
      </c>
      <c r="C489">
        <v>240</v>
      </c>
      <c r="D489">
        <f>YEAR(cukier6[[#This Row],[data]])</f>
        <v>2013</v>
      </c>
      <c r="E489" s="3">
        <f>VLOOKUP(D489, cennik__25[#All], 2, 0)</f>
        <v>2.2200000000000002</v>
      </c>
      <c r="F489" s="3">
        <f>cukier6[[#This Row],[cena]]*cukier6[[#This Row],[ilosc sprzedanego cukru kg]]</f>
        <v>532.80000000000007</v>
      </c>
      <c r="G489">
        <f>IF(cukier6[[#This Row],[nip]]=B488, G488+cukier6[[#This Row],[ilosc sprzedanego cukru kg]],cukier6[[#This Row],[ilosc sprzedanego cukru kg]])</f>
        <v>22630</v>
      </c>
      <c r="H489">
        <f>IF(B488=cukier6[[#This Row],[nip]],0, 1)</f>
        <v>0</v>
      </c>
      <c r="I489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0.2</v>
      </c>
      <c r="J489">
        <f>cukier6[[#This Row],[rabaty]]*cukier6[[#This Row],[ilosc sprzedanego cukru kg]]</f>
        <v>48</v>
      </c>
    </row>
    <row r="490" spans="1:10" x14ac:dyDescent="0.35">
      <c r="A490" s="1">
        <v>41396</v>
      </c>
      <c r="B490" s="2" t="s">
        <v>9</v>
      </c>
      <c r="C490">
        <v>267</v>
      </c>
      <c r="D490">
        <f>YEAR(cukier6[[#This Row],[data]])</f>
        <v>2013</v>
      </c>
      <c r="E490" s="3">
        <f>VLOOKUP(D490, cennik__25[#All], 2, 0)</f>
        <v>2.2200000000000002</v>
      </c>
      <c r="F490" s="3">
        <f>cukier6[[#This Row],[cena]]*cukier6[[#This Row],[ilosc sprzedanego cukru kg]]</f>
        <v>592.74</v>
      </c>
      <c r="G490">
        <f>IF(cukier6[[#This Row],[nip]]=B489, G489+cukier6[[#This Row],[ilosc sprzedanego cukru kg]],cukier6[[#This Row],[ilosc sprzedanego cukru kg]])</f>
        <v>22897</v>
      </c>
      <c r="H490">
        <f>IF(B489=cukier6[[#This Row],[nip]],0, 1)</f>
        <v>0</v>
      </c>
      <c r="I490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0.2</v>
      </c>
      <c r="J490">
        <f>cukier6[[#This Row],[rabaty]]*cukier6[[#This Row],[ilosc sprzedanego cukru kg]]</f>
        <v>53.400000000000006</v>
      </c>
    </row>
    <row r="491" spans="1:10" x14ac:dyDescent="0.35">
      <c r="A491" s="1">
        <v>41429</v>
      </c>
      <c r="B491" s="2" t="s">
        <v>9</v>
      </c>
      <c r="C491">
        <v>455</v>
      </c>
      <c r="D491">
        <f>YEAR(cukier6[[#This Row],[data]])</f>
        <v>2013</v>
      </c>
      <c r="E491" s="3">
        <f>VLOOKUP(D491, cennik__25[#All], 2, 0)</f>
        <v>2.2200000000000002</v>
      </c>
      <c r="F491" s="3">
        <f>cukier6[[#This Row],[cena]]*cukier6[[#This Row],[ilosc sprzedanego cukru kg]]</f>
        <v>1010.1000000000001</v>
      </c>
      <c r="G491">
        <f>IF(cukier6[[#This Row],[nip]]=B490, G490+cukier6[[#This Row],[ilosc sprzedanego cukru kg]],cukier6[[#This Row],[ilosc sprzedanego cukru kg]])</f>
        <v>23352</v>
      </c>
      <c r="H491">
        <f>IF(B490=cukier6[[#This Row],[nip]],0, 1)</f>
        <v>0</v>
      </c>
      <c r="I491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0.2</v>
      </c>
      <c r="J491">
        <f>cukier6[[#This Row],[rabaty]]*cukier6[[#This Row],[ilosc sprzedanego cukru kg]]</f>
        <v>91</v>
      </c>
    </row>
    <row r="492" spans="1:10" x14ac:dyDescent="0.35">
      <c r="A492" s="1">
        <v>41479</v>
      </c>
      <c r="B492" s="2" t="s">
        <v>9</v>
      </c>
      <c r="C492">
        <v>485</v>
      </c>
      <c r="D492">
        <f>YEAR(cukier6[[#This Row],[data]])</f>
        <v>2013</v>
      </c>
      <c r="E492" s="3">
        <f>VLOOKUP(D492, cennik__25[#All], 2, 0)</f>
        <v>2.2200000000000002</v>
      </c>
      <c r="F492" s="3">
        <f>cukier6[[#This Row],[cena]]*cukier6[[#This Row],[ilosc sprzedanego cukru kg]]</f>
        <v>1076.7</v>
      </c>
      <c r="G492">
        <f>IF(cukier6[[#This Row],[nip]]=B491, G491+cukier6[[#This Row],[ilosc sprzedanego cukru kg]],cukier6[[#This Row],[ilosc sprzedanego cukru kg]])</f>
        <v>23837</v>
      </c>
      <c r="H492">
        <f>IF(B491=cukier6[[#This Row],[nip]],0, 1)</f>
        <v>0</v>
      </c>
      <c r="I492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0.2</v>
      </c>
      <c r="J492">
        <f>cukier6[[#This Row],[rabaty]]*cukier6[[#This Row],[ilosc sprzedanego cukru kg]]</f>
        <v>97</v>
      </c>
    </row>
    <row r="493" spans="1:10" x14ac:dyDescent="0.35">
      <c r="A493" s="1">
        <v>41495</v>
      </c>
      <c r="B493" s="2" t="s">
        <v>9</v>
      </c>
      <c r="C493">
        <v>385</v>
      </c>
      <c r="D493">
        <f>YEAR(cukier6[[#This Row],[data]])</f>
        <v>2013</v>
      </c>
      <c r="E493" s="3">
        <f>VLOOKUP(D493, cennik__25[#All], 2, 0)</f>
        <v>2.2200000000000002</v>
      </c>
      <c r="F493" s="3">
        <f>cukier6[[#This Row],[cena]]*cukier6[[#This Row],[ilosc sprzedanego cukru kg]]</f>
        <v>854.7</v>
      </c>
      <c r="G493">
        <f>IF(cukier6[[#This Row],[nip]]=B492, G492+cukier6[[#This Row],[ilosc sprzedanego cukru kg]],cukier6[[#This Row],[ilosc sprzedanego cukru kg]])</f>
        <v>24222</v>
      </c>
      <c r="H493">
        <f>IF(B492=cukier6[[#This Row],[nip]],0, 1)</f>
        <v>0</v>
      </c>
      <c r="I493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0.2</v>
      </c>
      <c r="J493">
        <f>cukier6[[#This Row],[rabaty]]*cukier6[[#This Row],[ilosc sprzedanego cukru kg]]</f>
        <v>77</v>
      </c>
    </row>
    <row r="494" spans="1:10" x14ac:dyDescent="0.35">
      <c r="A494" s="1">
        <v>41569</v>
      </c>
      <c r="B494" s="2" t="s">
        <v>9</v>
      </c>
      <c r="C494">
        <v>142</v>
      </c>
      <c r="D494">
        <f>YEAR(cukier6[[#This Row],[data]])</f>
        <v>2013</v>
      </c>
      <c r="E494" s="3">
        <f>VLOOKUP(D494, cennik__25[#All], 2, 0)</f>
        <v>2.2200000000000002</v>
      </c>
      <c r="F494" s="3">
        <f>cukier6[[#This Row],[cena]]*cukier6[[#This Row],[ilosc sprzedanego cukru kg]]</f>
        <v>315.24</v>
      </c>
      <c r="G494">
        <f>IF(cukier6[[#This Row],[nip]]=B493, G493+cukier6[[#This Row],[ilosc sprzedanego cukru kg]],cukier6[[#This Row],[ilosc sprzedanego cukru kg]])</f>
        <v>24364</v>
      </c>
      <c r="H494">
        <f>IF(B493=cukier6[[#This Row],[nip]],0, 1)</f>
        <v>0</v>
      </c>
      <c r="I494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0.2</v>
      </c>
      <c r="J494">
        <f>cukier6[[#This Row],[rabaty]]*cukier6[[#This Row],[ilosc sprzedanego cukru kg]]</f>
        <v>28.400000000000002</v>
      </c>
    </row>
    <row r="495" spans="1:10" x14ac:dyDescent="0.35">
      <c r="A495" s="1">
        <v>41570</v>
      </c>
      <c r="B495" s="2" t="s">
        <v>9</v>
      </c>
      <c r="C495">
        <v>136</v>
      </c>
      <c r="D495">
        <f>YEAR(cukier6[[#This Row],[data]])</f>
        <v>2013</v>
      </c>
      <c r="E495" s="3">
        <f>VLOOKUP(D495, cennik__25[#All], 2, 0)</f>
        <v>2.2200000000000002</v>
      </c>
      <c r="F495" s="3">
        <f>cukier6[[#This Row],[cena]]*cukier6[[#This Row],[ilosc sprzedanego cukru kg]]</f>
        <v>301.92</v>
      </c>
      <c r="G495">
        <f>IF(cukier6[[#This Row],[nip]]=B494, G494+cukier6[[#This Row],[ilosc sprzedanego cukru kg]],cukier6[[#This Row],[ilosc sprzedanego cukru kg]])</f>
        <v>24500</v>
      </c>
      <c r="H495">
        <f>IF(B494=cukier6[[#This Row],[nip]],0, 1)</f>
        <v>0</v>
      </c>
      <c r="I495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0.2</v>
      </c>
      <c r="J495">
        <f>cukier6[[#This Row],[rabaty]]*cukier6[[#This Row],[ilosc sprzedanego cukru kg]]</f>
        <v>27.200000000000003</v>
      </c>
    </row>
    <row r="496" spans="1:10" x14ac:dyDescent="0.35">
      <c r="A496" s="1">
        <v>41607</v>
      </c>
      <c r="B496" s="2" t="s">
        <v>9</v>
      </c>
      <c r="C496">
        <v>131</v>
      </c>
      <c r="D496">
        <f>YEAR(cukier6[[#This Row],[data]])</f>
        <v>2013</v>
      </c>
      <c r="E496" s="3">
        <f>VLOOKUP(D496, cennik__25[#All], 2, 0)</f>
        <v>2.2200000000000002</v>
      </c>
      <c r="F496" s="3">
        <f>cukier6[[#This Row],[cena]]*cukier6[[#This Row],[ilosc sprzedanego cukru kg]]</f>
        <v>290.82000000000005</v>
      </c>
      <c r="G496">
        <f>IF(cukier6[[#This Row],[nip]]=B495, G495+cukier6[[#This Row],[ilosc sprzedanego cukru kg]],cukier6[[#This Row],[ilosc sprzedanego cukru kg]])</f>
        <v>24631</v>
      </c>
      <c r="H496">
        <f>IF(B495=cukier6[[#This Row],[nip]],0, 1)</f>
        <v>0</v>
      </c>
      <c r="I496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0.2</v>
      </c>
      <c r="J496">
        <f>cukier6[[#This Row],[rabaty]]*cukier6[[#This Row],[ilosc sprzedanego cukru kg]]</f>
        <v>26.200000000000003</v>
      </c>
    </row>
    <row r="497" spans="1:10" x14ac:dyDescent="0.35">
      <c r="A497" s="1">
        <v>41609</v>
      </c>
      <c r="B497" s="2" t="s">
        <v>9</v>
      </c>
      <c r="C497">
        <v>157</v>
      </c>
      <c r="D497">
        <f>YEAR(cukier6[[#This Row],[data]])</f>
        <v>2013</v>
      </c>
      <c r="E497" s="3">
        <f>VLOOKUP(D497, cennik__25[#All], 2, 0)</f>
        <v>2.2200000000000002</v>
      </c>
      <c r="F497" s="3">
        <f>cukier6[[#This Row],[cena]]*cukier6[[#This Row],[ilosc sprzedanego cukru kg]]</f>
        <v>348.54</v>
      </c>
      <c r="G497">
        <f>IF(cukier6[[#This Row],[nip]]=B496, G496+cukier6[[#This Row],[ilosc sprzedanego cukru kg]],cukier6[[#This Row],[ilosc sprzedanego cukru kg]])</f>
        <v>24788</v>
      </c>
      <c r="H497">
        <f>IF(B496=cukier6[[#This Row],[nip]],0, 1)</f>
        <v>0</v>
      </c>
      <c r="I497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0.2</v>
      </c>
      <c r="J497">
        <f>cukier6[[#This Row],[rabaty]]*cukier6[[#This Row],[ilosc sprzedanego cukru kg]]</f>
        <v>31.400000000000002</v>
      </c>
    </row>
    <row r="498" spans="1:10" x14ac:dyDescent="0.35">
      <c r="A498" s="1">
        <v>41766</v>
      </c>
      <c r="B498" s="2" t="s">
        <v>9</v>
      </c>
      <c r="C498">
        <v>496</v>
      </c>
      <c r="D498">
        <f>YEAR(cukier6[[#This Row],[data]])</f>
        <v>2014</v>
      </c>
      <c r="E498" s="3">
        <f>VLOOKUP(D498, cennik__25[#All], 2, 0)</f>
        <v>2.23</v>
      </c>
      <c r="F498" s="3">
        <f>cukier6[[#This Row],[cena]]*cukier6[[#This Row],[ilosc sprzedanego cukru kg]]</f>
        <v>1106.08</v>
      </c>
      <c r="G498">
        <f>IF(cukier6[[#This Row],[nip]]=B497, G497+cukier6[[#This Row],[ilosc sprzedanego cukru kg]],cukier6[[#This Row],[ilosc sprzedanego cukru kg]])</f>
        <v>25284</v>
      </c>
      <c r="H498">
        <f>IF(B497=cukier6[[#This Row],[nip]],0, 1)</f>
        <v>0</v>
      </c>
      <c r="I498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0.2</v>
      </c>
      <c r="J498">
        <f>cukier6[[#This Row],[rabaty]]*cukier6[[#This Row],[ilosc sprzedanego cukru kg]]</f>
        <v>99.2</v>
      </c>
    </row>
    <row r="499" spans="1:10" x14ac:dyDescent="0.35">
      <c r="A499" s="1">
        <v>41826</v>
      </c>
      <c r="B499" s="2" t="s">
        <v>9</v>
      </c>
      <c r="C499">
        <v>441</v>
      </c>
      <c r="D499">
        <f>YEAR(cukier6[[#This Row],[data]])</f>
        <v>2014</v>
      </c>
      <c r="E499" s="3">
        <f>VLOOKUP(D499, cennik__25[#All], 2, 0)</f>
        <v>2.23</v>
      </c>
      <c r="F499" s="3">
        <f>cukier6[[#This Row],[cena]]*cukier6[[#This Row],[ilosc sprzedanego cukru kg]]</f>
        <v>983.43</v>
      </c>
      <c r="G499">
        <f>IF(cukier6[[#This Row],[nip]]=B498, G498+cukier6[[#This Row],[ilosc sprzedanego cukru kg]],cukier6[[#This Row],[ilosc sprzedanego cukru kg]])</f>
        <v>25725</v>
      </c>
      <c r="H499">
        <f>IF(B498=cukier6[[#This Row],[nip]],0, 1)</f>
        <v>0</v>
      </c>
      <c r="I499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0.2</v>
      </c>
      <c r="J499">
        <f>cukier6[[#This Row],[rabaty]]*cukier6[[#This Row],[ilosc sprzedanego cukru kg]]</f>
        <v>88.2</v>
      </c>
    </row>
    <row r="500" spans="1:10" x14ac:dyDescent="0.35">
      <c r="A500" s="1">
        <v>41874</v>
      </c>
      <c r="B500" s="2" t="s">
        <v>9</v>
      </c>
      <c r="C500">
        <v>386</v>
      </c>
      <c r="D500">
        <f>YEAR(cukier6[[#This Row],[data]])</f>
        <v>2014</v>
      </c>
      <c r="E500" s="3">
        <f>VLOOKUP(D500, cennik__25[#All], 2, 0)</f>
        <v>2.23</v>
      </c>
      <c r="F500" s="3">
        <f>cukier6[[#This Row],[cena]]*cukier6[[#This Row],[ilosc sprzedanego cukru kg]]</f>
        <v>860.78</v>
      </c>
      <c r="G500">
        <f>IF(cukier6[[#This Row],[nip]]=B499, G499+cukier6[[#This Row],[ilosc sprzedanego cukru kg]],cukier6[[#This Row],[ilosc sprzedanego cukru kg]])</f>
        <v>26111</v>
      </c>
      <c r="H500">
        <f>IF(B499=cukier6[[#This Row],[nip]],0, 1)</f>
        <v>0</v>
      </c>
      <c r="I500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0.2</v>
      </c>
      <c r="J500">
        <f>cukier6[[#This Row],[rabaty]]*cukier6[[#This Row],[ilosc sprzedanego cukru kg]]</f>
        <v>77.2</v>
      </c>
    </row>
    <row r="501" spans="1:10" x14ac:dyDescent="0.35">
      <c r="A501" s="1">
        <v>41925</v>
      </c>
      <c r="B501" s="2" t="s">
        <v>9</v>
      </c>
      <c r="C501">
        <v>304</v>
      </c>
      <c r="D501">
        <f>YEAR(cukier6[[#This Row],[data]])</f>
        <v>2014</v>
      </c>
      <c r="E501" s="3">
        <f>VLOOKUP(D501, cennik__25[#All], 2, 0)</f>
        <v>2.23</v>
      </c>
      <c r="F501" s="3">
        <f>cukier6[[#This Row],[cena]]*cukier6[[#This Row],[ilosc sprzedanego cukru kg]]</f>
        <v>677.92</v>
      </c>
      <c r="G501">
        <f>IF(cukier6[[#This Row],[nip]]=B500, G500+cukier6[[#This Row],[ilosc sprzedanego cukru kg]],cukier6[[#This Row],[ilosc sprzedanego cukru kg]])</f>
        <v>26415</v>
      </c>
      <c r="H501">
        <f>IF(B500=cukier6[[#This Row],[nip]],0, 1)</f>
        <v>0</v>
      </c>
      <c r="I501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0.2</v>
      </c>
      <c r="J501">
        <f>cukier6[[#This Row],[rabaty]]*cukier6[[#This Row],[ilosc sprzedanego cukru kg]]</f>
        <v>60.800000000000004</v>
      </c>
    </row>
    <row r="502" spans="1:10" x14ac:dyDescent="0.35">
      <c r="A502" s="1">
        <v>41955</v>
      </c>
      <c r="B502" s="2" t="s">
        <v>9</v>
      </c>
      <c r="C502">
        <v>381</v>
      </c>
      <c r="D502">
        <f>YEAR(cukier6[[#This Row],[data]])</f>
        <v>2014</v>
      </c>
      <c r="E502" s="3">
        <f>VLOOKUP(D502, cennik__25[#All], 2, 0)</f>
        <v>2.23</v>
      </c>
      <c r="F502" s="3">
        <f>cukier6[[#This Row],[cena]]*cukier6[[#This Row],[ilosc sprzedanego cukru kg]]</f>
        <v>849.63</v>
      </c>
      <c r="G502">
        <f>IF(cukier6[[#This Row],[nip]]=B501, G501+cukier6[[#This Row],[ilosc sprzedanego cukru kg]],cukier6[[#This Row],[ilosc sprzedanego cukru kg]])</f>
        <v>26796</v>
      </c>
      <c r="H502">
        <f>IF(B501=cukier6[[#This Row],[nip]],0, 1)</f>
        <v>0</v>
      </c>
      <c r="I502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0.2</v>
      </c>
      <c r="J502">
        <f>cukier6[[#This Row],[rabaty]]*cukier6[[#This Row],[ilosc sprzedanego cukru kg]]</f>
        <v>76.2</v>
      </c>
    </row>
    <row r="503" spans="1:10" x14ac:dyDescent="0.35">
      <c r="A503" s="1">
        <v>41961</v>
      </c>
      <c r="B503" s="2" t="s">
        <v>9</v>
      </c>
      <c r="C503">
        <v>117</v>
      </c>
      <c r="D503">
        <f>YEAR(cukier6[[#This Row],[data]])</f>
        <v>2014</v>
      </c>
      <c r="E503" s="3">
        <f>VLOOKUP(D503, cennik__25[#All], 2, 0)</f>
        <v>2.23</v>
      </c>
      <c r="F503" s="3">
        <f>cukier6[[#This Row],[cena]]*cukier6[[#This Row],[ilosc sprzedanego cukru kg]]</f>
        <v>260.91000000000003</v>
      </c>
      <c r="G503">
        <f>IF(cukier6[[#This Row],[nip]]=B502, G502+cukier6[[#This Row],[ilosc sprzedanego cukru kg]],cukier6[[#This Row],[ilosc sprzedanego cukru kg]])</f>
        <v>26913</v>
      </c>
      <c r="H503">
        <f>IF(B502=cukier6[[#This Row],[nip]],0, 1)</f>
        <v>0</v>
      </c>
      <c r="I503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0.2</v>
      </c>
      <c r="J503">
        <f>cukier6[[#This Row],[rabaty]]*cukier6[[#This Row],[ilosc sprzedanego cukru kg]]</f>
        <v>23.400000000000002</v>
      </c>
    </row>
    <row r="504" spans="1:10" x14ac:dyDescent="0.35">
      <c r="A504" s="1">
        <v>41977</v>
      </c>
      <c r="B504" s="2" t="s">
        <v>9</v>
      </c>
      <c r="C504">
        <v>129</v>
      </c>
      <c r="D504">
        <f>YEAR(cukier6[[#This Row],[data]])</f>
        <v>2014</v>
      </c>
      <c r="E504" s="3">
        <f>VLOOKUP(D504, cennik__25[#All], 2, 0)</f>
        <v>2.23</v>
      </c>
      <c r="F504" s="3">
        <f>cukier6[[#This Row],[cena]]*cukier6[[#This Row],[ilosc sprzedanego cukru kg]]</f>
        <v>287.67</v>
      </c>
      <c r="G504">
        <f>IF(cukier6[[#This Row],[nip]]=B503, G503+cukier6[[#This Row],[ilosc sprzedanego cukru kg]],cukier6[[#This Row],[ilosc sprzedanego cukru kg]])</f>
        <v>27042</v>
      </c>
      <c r="H504">
        <f>IF(B503=cukier6[[#This Row],[nip]],0, 1)</f>
        <v>0</v>
      </c>
      <c r="I504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0.2</v>
      </c>
      <c r="J504">
        <f>cukier6[[#This Row],[rabaty]]*cukier6[[#This Row],[ilosc sprzedanego cukru kg]]</f>
        <v>25.8</v>
      </c>
    </row>
    <row r="505" spans="1:10" x14ac:dyDescent="0.35">
      <c r="A505" s="1">
        <v>41998</v>
      </c>
      <c r="B505" s="2" t="s">
        <v>9</v>
      </c>
      <c r="C505">
        <v>463</v>
      </c>
      <c r="D505">
        <f>YEAR(cukier6[[#This Row],[data]])</f>
        <v>2014</v>
      </c>
      <c r="E505" s="3">
        <f>VLOOKUP(D505, cennik__25[#All], 2, 0)</f>
        <v>2.23</v>
      </c>
      <c r="F505" s="3">
        <f>cukier6[[#This Row],[cena]]*cukier6[[#This Row],[ilosc sprzedanego cukru kg]]</f>
        <v>1032.49</v>
      </c>
      <c r="G505">
        <f>IF(cukier6[[#This Row],[nip]]=B504, G504+cukier6[[#This Row],[ilosc sprzedanego cukru kg]],cukier6[[#This Row],[ilosc sprzedanego cukru kg]])</f>
        <v>27505</v>
      </c>
      <c r="H505">
        <f>IF(B504=cukier6[[#This Row],[nip]],0, 1)</f>
        <v>0</v>
      </c>
      <c r="I505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0.2</v>
      </c>
      <c r="J505">
        <f>cukier6[[#This Row],[rabaty]]*cukier6[[#This Row],[ilosc sprzedanego cukru kg]]</f>
        <v>92.600000000000009</v>
      </c>
    </row>
    <row r="506" spans="1:10" x14ac:dyDescent="0.35">
      <c r="A506" s="1">
        <v>40588</v>
      </c>
      <c r="B506" s="2" t="s">
        <v>219</v>
      </c>
      <c r="C506">
        <v>9</v>
      </c>
      <c r="D506">
        <f>YEAR(cukier6[[#This Row],[data]])</f>
        <v>2011</v>
      </c>
      <c r="E506" s="3">
        <f>VLOOKUP(D506, cennik__25[#All], 2, 0)</f>
        <v>2.2000000000000002</v>
      </c>
      <c r="F506" s="3">
        <f>cukier6[[#This Row],[cena]]*cukier6[[#This Row],[ilosc sprzedanego cukru kg]]</f>
        <v>19.8</v>
      </c>
      <c r="G506">
        <f>IF(cukier6[[#This Row],[nip]]=B505, G505+cukier6[[#This Row],[ilosc sprzedanego cukru kg]],cukier6[[#This Row],[ilosc sprzedanego cukru kg]])</f>
        <v>9</v>
      </c>
      <c r="H506">
        <f>IF(B505=cukier6[[#This Row],[nip]],0, 1)</f>
        <v>1</v>
      </c>
      <c r="I506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506">
        <f>cukier6[[#This Row],[rabaty]]*cukier6[[#This Row],[ilosc sprzedanego cukru kg]]</f>
        <v>0</v>
      </c>
    </row>
    <row r="507" spans="1:10" x14ac:dyDescent="0.35">
      <c r="A507" s="1">
        <v>41561</v>
      </c>
      <c r="B507" s="2" t="s">
        <v>238</v>
      </c>
      <c r="C507">
        <v>20</v>
      </c>
      <c r="D507">
        <f>YEAR(cukier6[[#This Row],[data]])</f>
        <v>2013</v>
      </c>
      <c r="E507" s="3">
        <f>VLOOKUP(D507, cennik__25[#All], 2, 0)</f>
        <v>2.2200000000000002</v>
      </c>
      <c r="F507" s="3">
        <f>cukier6[[#This Row],[cena]]*cukier6[[#This Row],[ilosc sprzedanego cukru kg]]</f>
        <v>44.400000000000006</v>
      </c>
      <c r="G507">
        <f>IF(cukier6[[#This Row],[nip]]=B506, G506+cukier6[[#This Row],[ilosc sprzedanego cukru kg]],cukier6[[#This Row],[ilosc sprzedanego cukru kg]])</f>
        <v>20</v>
      </c>
      <c r="H507">
        <f>IF(B506=cukier6[[#This Row],[nip]],0, 1)</f>
        <v>1</v>
      </c>
      <c r="I507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507">
        <f>cukier6[[#This Row],[rabaty]]*cukier6[[#This Row],[ilosc sprzedanego cukru kg]]</f>
        <v>0</v>
      </c>
    </row>
    <row r="508" spans="1:10" x14ac:dyDescent="0.35">
      <c r="A508" s="1">
        <v>39679</v>
      </c>
      <c r="B508" s="2" t="s">
        <v>175</v>
      </c>
      <c r="C508">
        <v>122</v>
      </c>
      <c r="D508">
        <f>YEAR(cukier6[[#This Row],[data]])</f>
        <v>2008</v>
      </c>
      <c r="E508" s="3">
        <f>VLOOKUP(D508, cennik__25[#All], 2, 0)</f>
        <v>2.15</v>
      </c>
      <c r="F508" s="3">
        <f>cukier6[[#This Row],[cena]]*cukier6[[#This Row],[ilosc sprzedanego cukru kg]]</f>
        <v>262.3</v>
      </c>
      <c r="G508">
        <f>IF(cukier6[[#This Row],[nip]]=B507, G507+cukier6[[#This Row],[ilosc sprzedanego cukru kg]],cukier6[[#This Row],[ilosc sprzedanego cukru kg]])</f>
        <v>122</v>
      </c>
      <c r="H508">
        <f>IF(B507=cukier6[[#This Row],[nip]],0, 1)</f>
        <v>1</v>
      </c>
      <c r="I508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0.05</v>
      </c>
      <c r="J508">
        <f>cukier6[[#This Row],[rabaty]]*cukier6[[#This Row],[ilosc sprzedanego cukru kg]]</f>
        <v>6.1000000000000005</v>
      </c>
    </row>
    <row r="509" spans="1:10" x14ac:dyDescent="0.35">
      <c r="A509" s="1">
        <v>39962</v>
      </c>
      <c r="B509" s="2" t="s">
        <v>175</v>
      </c>
      <c r="C509">
        <v>179</v>
      </c>
      <c r="D509">
        <f>YEAR(cukier6[[#This Row],[data]])</f>
        <v>2009</v>
      </c>
      <c r="E509" s="3">
        <f>VLOOKUP(D509, cennik__25[#All], 2, 0)</f>
        <v>2.13</v>
      </c>
      <c r="F509" s="3">
        <f>cukier6[[#This Row],[cena]]*cukier6[[#This Row],[ilosc sprzedanego cukru kg]]</f>
        <v>381.27</v>
      </c>
      <c r="G509">
        <f>IF(cukier6[[#This Row],[nip]]=B508, G508+cukier6[[#This Row],[ilosc sprzedanego cukru kg]],cukier6[[#This Row],[ilosc sprzedanego cukru kg]])</f>
        <v>301</v>
      </c>
      <c r="H509">
        <f>IF(B508=cukier6[[#This Row],[nip]],0, 1)</f>
        <v>0</v>
      </c>
      <c r="I509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0.05</v>
      </c>
      <c r="J509">
        <f>cukier6[[#This Row],[rabaty]]*cukier6[[#This Row],[ilosc sprzedanego cukru kg]]</f>
        <v>8.9500000000000011</v>
      </c>
    </row>
    <row r="510" spans="1:10" x14ac:dyDescent="0.35">
      <c r="A510" s="1">
        <v>40945</v>
      </c>
      <c r="B510" s="2" t="s">
        <v>175</v>
      </c>
      <c r="C510">
        <v>104</v>
      </c>
      <c r="D510">
        <f>YEAR(cukier6[[#This Row],[data]])</f>
        <v>2012</v>
      </c>
      <c r="E510" s="3">
        <f>VLOOKUP(D510, cennik__25[#All], 2, 0)</f>
        <v>2.25</v>
      </c>
      <c r="F510" s="3">
        <f>cukier6[[#This Row],[cena]]*cukier6[[#This Row],[ilosc sprzedanego cukru kg]]</f>
        <v>234</v>
      </c>
      <c r="G510">
        <f>IF(cukier6[[#This Row],[nip]]=B509, G509+cukier6[[#This Row],[ilosc sprzedanego cukru kg]],cukier6[[#This Row],[ilosc sprzedanego cukru kg]])</f>
        <v>405</v>
      </c>
      <c r="H510">
        <f>IF(B509=cukier6[[#This Row],[nip]],0, 1)</f>
        <v>0</v>
      </c>
      <c r="I510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0.05</v>
      </c>
      <c r="J510">
        <f>cukier6[[#This Row],[rabaty]]*cukier6[[#This Row],[ilosc sprzedanego cukru kg]]</f>
        <v>5.2</v>
      </c>
    </row>
    <row r="511" spans="1:10" x14ac:dyDescent="0.35">
      <c r="A511" s="1">
        <v>41042</v>
      </c>
      <c r="B511" s="2" t="s">
        <v>175</v>
      </c>
      <c r="C511">
        <v>86</v>
      </c>
      <c r="D511">
        <f>YEAR(cukier6[[#This Row],[data]])</f>
        <v>2012</v>
      </c>
      <c r="E511" s="3">
        <f>VLOOKUP(D511, cennik__25[#All], 2, 0)</f>
        <v>2.25</v>
      </c>
      <c r="F511" s="3">
        <f>cukier6[[#This Row],[cena]]*cukier6[[#This Row],[ilosc sprzedanego cukru kg]]</f>
        <v>193.5</v>
      </c>
      <c r="G511">
        <f>IF(cukier6[[#This Row],[nip]]=B510, G510+cukier6[[#This Row],[ilosc sprzedanego cukru kg]],cukier6[[#This Row],[ilosc sprzedanego cukru kg]])</f>
        <v>491</v>
      </c>
      <c r="H511">
        <f>IF(B510=cukier6[[#This Row],[nip]],0, 1)</f>
        <v>0</v>
      </c>
      <c r="I511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0.05</v>
      </c>
      <c r="J511">
        <f>cukier6[[#This Row],[rabaty]]*cukier6[[#This Row],[ilosc sprzedanego cukru kg]]</f>
        <v>4.3</v>
      </c>
    </row>
    <row r="512" spans="1:10" x14ac:dyDescent="0.35">
      <c r="A512" s="1">
        <v>41256</v>
      </c>
      <c r="B512" s="2" t="s">
        <v>175</v>
      </c>
      <c r="C512">
        <v>150</v>
      </c>
      <c r="D512">
        <f>YEAR(cukier6[[#This Row],[data]])</f>
        <v>2012</v>
      </c>
      <c r="E512" s="3">
        <f>VLOOKUP(D512, cennik__25[#All], 2, 0)</f>
        <v>2.25</v>
      </c>
      <c r="F512" s="3">
        <f>cukier6[[#This Row],[cena]]*cukier6[[#This Row],[ilosc sprzedanego cukru kg]]</f>
        <v>337.5</v>
      </c>
      <c r="G512">
        <f>IF(cukier6[[#This Row],[nip]]=B511, G511+cukier6[[#This Row],[ilosc sprzedanego cukru kg]],cukier6[[#This Row],[ilosc sprzedanego cukru kg]])</f>
        <v>641</v>
      </c>
      <c r="H512">
        <f>IF(B511=cukier6[[#This Row],[nip]],0, 1)</f>
        <v>0</v>
      </c>
      <c r="I512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0.05</v>
      </c>
      <c r="J512">
        <f>cukier6[[#This Row],[rabaty]]*cukier6[[#This Row],[ilosc sprzedanego cukru kg]]</f>
        <v>7.5</v>
      </c>
    </row>
    <row r="513" spans="1:10" x14ac:dyDescent="0.35">
      <c r="A513" s="1">
        <v>38401</v>
      </c>
      <c r="B513" s="2" t="s">
        <v>20</v>
      </c>
      <c r="C513">
        <v>99</v>
      </c>
      <c r="D513">
        <f>YEAR(cukier6[[#This Row],[data]])</f>
        <v>2005</v>
      </c>
      <c r="E513" s="3">
        <f>VLOOKUP(D513, cennik__25[#All], 2, 0)</f>
        <v>2</v>
      </c>
      <c r="F513" s="3">
        <f>cukier6[[#This Row],[cena]]*cukier6[[#This Row],[ilosc sprzedanego cukru kg]]</f>
        <v>198</v>
      </c>
      <c r="G513">
        <f>IF(cukier6[[#This Row],[nip]]=B512, G512+cukier6[[#This Row],[ilosc sprzedanego cukru kg]],cukier6[[#This Row],[ilosc sprzedanego cukru kg]])</f>
        <v>99</v>
      </c>
      <c r="H513">
        <f>IF(B512=cukier6[[#This Row],[nip]],0, 1)</f>
        <v>1</v>
      </c>
      <c r="I513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513">
        <f>cukier6[[#This Row],[rabaty]]*cukier6[[#This Row],[ilosc sprzedanego cukru kg]]</f>
        <v>0</v>
      </c>
    </row>
    <row r="514" spans="1:10" x14ac:dyDescent="0.35">
      <c r="A514" s="1">
        <v>38412</v>
      </c>
      <c r="B514" s="2" t="s">
        <v>20</v>
      </c>
      <c r="C514">
        <v>20</v>
      </c>
      <c r="D514">
        <f>YEAR(cukier6[[#This Row],[data]])</f>
        <v>2005</v>
      </c>
      <c r="E514" s="3">
        <f>VLOOKUP(D514, cennik__25[#All], 2, 0)</f>
        <v>2</v>
      </c>
      <c r="F514" s="3">
        <f>cukier6[[#This Row],[cena]]*cukier6[[#This Row],[ilosc sprzedanego cukru kg]]</f>
        <v>40</v>
      </c>
      <c r="G514">
        <f>IF(cukier6[[#This Row],[nip]]=B513, G513+cukier6[[#This Row],[ilosc sprzedanego cukru kg]],cukier6[[#This Row],[ilosc sprzedanego cukru kg]])</f>
        <v>119</v>
      </c>
      <c r="H514">
        <f>IF(B513=cukier6[[#This Row],[nip]],0, 1)</f>
        <v>0</v>
      </c>
      <c r="I514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0.05</v>
      </c>
      <c r="J514">
        <f>cukier6[[#This Row],[rabaty]]*cukier6[[#This Row],[ilosc sprzedanego cukru kg]]</f>
        <v>1</v>
      </c>
    </row>
    <row r="515" spans="1:10" x14ac:dyDescent="0.35">
      <c r="A515" s="1">
        <v>38431</v>
      </c>
      <c r="B515" s="2" t="s">
        <v>20</v>
      </c>
      <c r="C515">
        <v>54</v>
      </c>
      <c r="D515">
        <f>YEAR(cukier6[[#This Row],[data]])</f>
        <v>2005</v>
      </c>
      <c r="E515" s="3">
        <f>VLOOKUP(D515, cennik__25[#All], 2, 0)</f>
        <v>2</v>
      </c>
      <c r="F515" s="3">
        <f>cukier6[[#This Row],[cena]]*cukier6[[#This Row],[ilosc sprzedanego cukru kg]]</f>
        <v>108</v>
      </c>
      <c r="G515">
        <f>IF(cukier6[[#This Row],[nip]]=B514, G514+cukier6[[#This Row],[ilosc sprzedanego cukru kg]],cukier6[[#This Row],[ilosc sprzedanego cukru kg]])</f>
        <v>173</v>
      </c>
      <c r="H515">
        <f>IF(B514=cukier6[[#This Row],[nip]],0, 1)</f>
        <v>0</v>
      </c>
      <c r="I515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0.05</v>
      </c>
      <c r="J515">
        <f>cukier6[[#This Row],[rabaty]]*cukier6[[#This Row],[ilosc sprzedanego cukru kg]]</f>
        <v>2.7</v>
      </c>
    </row>
    <row r="516" spans="1:10" x14ac:dyDescent="0.35">
      <c r="A516" s="1">
        <v>38512</v>
      </c>
      <c r="B516" s="2" t="s">
        <v>20</v>
      </c>
      <c r="C516">
        <v>177</v>
      </c>
      <c r="D516">
        <f>YEAR(cukier6[[#This Row],[data]])</f>
        <v>2005</v>
      </c>
      <c r="E516" s="3">
        <f>VLOOKUP(D516, cennik__25[#All], 2, 0)</f>
        <v>2</v>
      </c>
      <c r="F516" s="3">
        <f>cukier6[[#This Row],[cena]]*cukier6[[#This Row],[ilosc sprzedanego cukru kg]]</f>
        <v>354</v>
      </c>
      <c r="G516">
        <f>IF(cukier6[[#This Row],[nip]]=B515, G515+cukier6[[#This Row],[ilosc sprzedanego cukru kg]],cukier6[[#This Row],[ilosc sprzedanego cukru kg]])</f>
        <v>350</v>
      </c>
      <c r="H516">
        <f>IF(B515=cukier6[[#This Row],[nip]],0, 1)</f>
        <v>0</v>
      </c>
      <c r="I516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0.05</v>
      </c>
      <c r="J516">
        <f>cukier6[[#This Row],[rabaty]]*cukier6[[#This Row],[ilosc sprzedanego cukru kg]]</f>
        <v>8.85</v>
      </c>
    </row>
    <row r="517" spans="1:10" x14ac:dyDescent="0.35">
      <c r="A517" s="1">
        <v>38620</v>
      </c>
      <c r="B517" s="2" t="s">
        <v>20</v>
      </c>
      <c r="C517">
        <v>81</v>
      </c>
      <c r="D517">
        <f>YEAR(cukier6[[#This Row],[data]])</f>
        <v>2005</v>
      </c>
      <c r="E517" s="3">
        <f>VLOOKUP(D517, cennik__25[#All], 2, 0)</f>
        <v>2</v>
      </c>
      <c r="F517" s="3">
        <f>cukier6[[#This Row],[cena]]*cukier6[[#This Row],[ilosc sprzedanego cukru kg]]</f>
        <v>162</v>
      </c>
      <c r="G517">
        <f>IF(cukier6[[#This Row],[nip]]=B516, G516+cukier6[[#This Row],[ilosc sprzedanego cukru kg]],cukier6[[#This Row],[ilosc sprzedanego cukru kg]])</f>
        <v>431</v>
      </c>
      <c r="H517">
        <f>IF(B516=cukier6[[#This Row],[nip]],0, 1)</f>
        <v>0</v>
      </c>
      <c r="I517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0.05</v>
      </c>
      <c r="J517">
        <f>cukier6[[#This Row],[rabaty]]*cukier6[[#This Row],[ilosc sprzedanego cukru kg]]</f>
        <v>4.05</v>
      </c>
    </row>
    <row r="518" spans="1:10" x14ac:dyDescent="0.35">
      <c r="A518" s="1">
        <v>38655</v>
      </c>
      <c r="B518" s="2" t="s">
        <v>20</v>
      </c>
      <c r="C518">
        <v>103</v>
      </c>
      <c r="D518">
        <f>YEAR(cukier6[[#This Row],[data]])</f>
        <v>2005</v>
      </c>
      <c r="E518" s="3">
        <f>VLOOKUP(D518, cennik__25[#All], 2, 0)</f>
        <v>2</v>
      </c>
      <c r="F518" s="3">
        <f>cukier6[[#This Row],[cena]]*cukier6[[#This Row],[ilosc sprzedanego cukru kg]]</f>
        <v>206</v>
      </c>
      <c r="G518">
        <f>IF(cukier6[[#This Row],[nip]]=B517, G517+cukier6[[#This Row],[ilosc sprzedanego cukru kg]],cukier6[[#This Row],[ilosc sprzedanego cukru kg]])</f>
        <v>534</v>
      </c>
      <c r="H518">
        <f>IF(B517=cukier6[[#This Row],[nip]],0, 1)</f>
        <v>0</v>
      </c>
      <c r="I518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0.05</v>
      </c>
      <c r="J518">
        <f>cukier6[[#This Row],[rabaty]]*cukier6[[#This Row],[ilosc sprzedanego cukru kg]]</f>
        <v>5.15</v>
      </c>
    </row>
    <row r="519" spans="1:10" x14ac:dyDescent="0.35">
      <c r="A519" s="1">
        <v>38680</v>
      </c>
      <c r="B519" s="2" t="s">
        <v>20</v>
      </c>
      <c r="C519">
        <v>60</v>
      </c>
      <c r="D519">
        <f>YEAR(cukier6[[#This Row],[data]])</f>
        <v>2005</v>
      </c>
      <c r="E519" s="3">
        <f>VLOOKUP(D519, cennik__25[#All], 2, 0)</f>
        <v>2</v>
      </c>
      <c r="F519" s="3">
        <f>cukier6[[#This Row],[cena]]*cukier6[[#This Row],[ilosc sprzedanego cukru kg]]</f>
        <v>120</v>
      </c>
      <c r="G519">
        <f>IF(cukier6[[#This Row],[nip]]=B518, G518+cukier6[[#This Row],[ilosc sprzedanego cukru kg]],cukier6[[#This Row],[ilosc sprzedanego cukru kg]])</f>
        <v>594</v>
      </c>
      <c r="H519">
        <f>IF(B518=cukier6[[#This Row],[nip]],0, 1)</f>
        <v>0</v>
      </c>
      <c r="I519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0.05</v>
      </c>
      <c r="J519">
        <f>cukier6[[#This Row],[rabaty]]*cukier6[[#This Row],[ilosc sprzedanego cukru kg]]</f>
        <v>3</v>
      </c>
    </row>
    <row r="520" spans="1:10" x14ac:dyDescent="0.35">
      <c r="A520" s="1">
        <v>38767</v>
      </c>
      <c r="B520" s="2" t="s">
        <v>20</v>
      </c>
      <c r="C520">
        <v>163</v>
      </c>
      <c r="D520">
        <f>YEAR(cukier6[[#This Row],[data]])</f>
        <v>2006</v>
      </c>
      <c r="E520" s="3">
        <f>VLOOKUP(D520, cennik__25[#All], 2, 0)</f>
        <v>2.0499999999999998</v>
      </c>
      <c r="F520" s="3">
        <f>cukier6[[#This Row],[cena]]*cukier6[[#This Row],[ilosc sprzedanego cukru kg]]</f>
        <v>334.15</v>
      </c>
      <c r="G520">
        <f>IF(cukier6[[#This Row],[nip]]=B519, G519+cukier6[[#This Row],[ilosc sprzedanego cukru kg]],cukier6[[#This Row],[ilosc sprzedanego cukru kg]])</f>
        <v>757</v>
      </c>
      <c r="H520">
        <f>IF(B519=cukier6[[#This Row],[nip]],0, 1)</f>
        <v>0</v>
      </c>
      <c r="I520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0.05</v>
      </c>
      <c r="J520">
        <f>cukier6[[#This Row],[rabaty]]*cukier6[[#This Row],[ilosc sprzedanego cukru kg]]</f>
        <v>8.15</v>
      </c>
    </row>
    <row r="521" spans="1:10" x14ac:dyDescent="0.35">
      <c r="A521" s="1">
        <v>38822</v>
      </c>
      <c r="B521" s="2" t="s">
        <v>20</v>
      </c>
      <c r="C521">
        <v>192</v>
      </c>
      <c r="D521">
        <f>YEAR(cukier6[[#This Row],[data]])</f>
        <v>2006</v>
      </c>
      <c r="E521" s="3">
        <f>VLOOKUP(D521, cennik__25[#All], 2, 0)</f>
        <v>2.0499999999999998</v>
      </c>
      <c r="F521" s="3">
        <f>cukier6[[#This Row],[cena]]*cukier6[[#This Row],[ilosc sprzedanego cukru kg]]</f>
        <v>393.59999999999997</v>
      </c>
      <c r="G521">
        <f>IF(cukier6[[#This Row],[nip]]=B520, G520+cukier6[[#This Row],[ilosc sprzedanego cukru kg]],cukier6[[#This Row],[ilosc sprzedanego cukru kg]])</f>
        <v>949</v>
      </c>
      <c r="H521">
        <f>IF(B520=cukier6[[#This Row],[nip]],0, 1)</f>
        <v>0</v>
      </c>
      <c r="I521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0.05</v>
      </c>
      <c r="J521">
        <f>cukier6[[#This Row],[rabaty]]*cukier6[[#This Row],[ilosc sprzedanego cukru kg]]</f>
        <v>9.6000000000000014</v>
      </c>
    </row>
    <row r="522" spans="1:10" x14ac:dyDescent="0.35">
      <c r="A522" s="1">
        <v>38826</v>
      </c>
      <c r="B522" s="2" t="s">
        <v>20</v>
      </c>
      <c r="C522">
        <v>123</v>
      </c>
      <c r="D522">
        <f>YEAR(cukier6[[#This Row],[data]])</f>
        <v>2006</v>
      </c>
      <c r="E522" s="3">
        <f>VLOOKUP(D522, cennik__25[#All], 2, 0)</f>
        <v>2.0499999999999998</v>
      </c>
      <c r="F522" s="3">
        <f>cukier6[[#This Row],[cena]]*cukier6[[#This Row],[ilosc sprzedanego cukru kg]]</f>
        <v>252.14999999999998</v>
      </c>
      <c r="G522">
        <f>IF(cukier6[[#This Row],[nip]]=B521, G521+cukier6[[#This Row],[ilosc sprzedanego cukru kg]],cukier6[[#This Row],[ilosc sprzedanego cukru kg]])</f>
        <v>1072</v>
      </c>
      <c r="H522">
        <f>IF(B521=cukier6[[#This Row],[nip]],0, 1)</f>
        <v>0</v>
      </c>
      <c r="I522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522">
        <f>cukier6[[#This Row],[rabaty]]*cukier6[[#This Row],[ilosc sprzedanego cukru kg]]</f>
        <v>12.3</v>
      </c>
    </row>
    <row r="523" spans="1:10" x14ac:dyDescent="0.35">
      <c r="A523" s="1">
        <v>38971</v>
      </c>
      <c r="B523" s="2" t="s">
        <v>20</v>
      </c>
      <c r="C523">
        <v>78</v>
      </c>
      <c r="D523">
        <f>YEAR(cukier6[[#This Row],[data]])</f>
        <v>2006</v>
      </c>
      <c r="E523" s="3">
        <f>VLOOKUP(D523, cennik__25[#All], 2, 0)</f>
        <v>2.0499999999999998</v>
      </c>
      <c r="F523" s="3">
        <f>cukier6[[#This Row],[cena]]*cukier6[[#This Row],[ilosc sprzedanego cukru kg]]</f>
        <v>159.89999999999998</v>
      </c>
      <c r="G523">
        <f>IF(cukier6[[#This Row],[nip]]=B522, G522+cukier6[[#This Row],[ilosc sprzedanego cukru kg]],cukier6[[#This Row],[ilosc sprzedanego cukru kg]])</f>
        <v>1150</v>
      </c>
      <c r="H523">
        <f>IF(B522=cukier6[[#This Row],[nip]],0, 1)</f>
        <v>0</v>
      </c>
      <c r="I523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523">
        <f>cukier6[[#This Row],[rabaty]]*cukier6[[#This Row],[ilosc sprzedanego cukru kg]]</f>
        <v>7.8000000000000007</v>
      </c>
    </row>
    <row r="524" spans="1:10" x14ac:dyDescent="0.35">
      <c r="A524" s="1">
        <v>39085</v>
      </c>
      <c r="B524" s="2" t="s">
        <v>20</v>
      </c>
      <c r="C524">
        <v>86</v>
      </c>
      <c r="D524">
        <f>YEAR(cukier6[[#This Row],[data]])</f>
        <v>2007</v>
      </c>
      <c r="E524" s="3">
        <f>VLOOKUP(D524, cennik__25[#All], 2, 0)</f>
        <v>2.09</v>
      </c>
      <c r="F524" s="3">
        <f>cukier6[[#This Row],[cena]]*cukier6[[#This Row],[ilosc sprzedanego cukru kg]]</f>
        <v>179.73999999999998</v>
      </c>
      <c r="G524">
        <f>IF(cukier6[[#This Row],[nip]]=B523, G523+cukier6[[#This Row],[ilosc sprzedanego cukru kg]],cukier6[[#This Row],[ilosc sprzedanego cukru kg]])</f>
        <v>1236</v>
      </c>
      <c r="H524">
        <f>IF(B523=cukier6[[#This Row],[nip]],0, 1)</f>
        <v>0</v>
      </c>
      <c r="I524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524">
        <f>cukier6[[#This Row],[rabaty]]*cukier6[[#This Row],[ilosc sprzedanego cukru kg]]</f>
        <v>8.6</v>
      </c>
    </row>
    <row r="525" spans="1:10" x14ac:dyDescent="0.35">
      <c r="A525" s="1">
        <v>39167</v>
      </c>
      <c r="B525" s="2" t="s">
        <v>20</v>
      </c>
      <c r="C525">
        <v>157</v>
      </c>
      <c r="D525">
        <f>YEAR(cukier6[[#This Row],[data]])</f>
        <v>2007</v>
      </c>
      <c r="E525" s="3">
        <f>VLOOKUP(D525, cennik__25[#All], 2, 0)</f>
        <v>2.09</v>
      </c>
      <c r="F525" s="3">
        <f>cukier6[[#This Row],[cena]]*cukier6[[#This Row],[ilosc sprzedanego cukru kg]]</f>
        <v>328.13</v>
      </c>
      <c r="G525">
        <f>IF(cukier6[[#This Row],[nip]]=B524, G524+cukier6[[#This Row],[ilosc sprzedanego cukru kg]],cukier6[[#This Row],[ilosc sprzedanego cukru kg]])</f>
        <v>1393</v>
      </c>
      <c r="H525">
        <f>IF(B524=cukier6[[#This Row],[nip]],0, 1)</f>
        <v>0</v>
      </c>
      <c r="I525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525">
        <f>cukier6[[#This Row],[rabaty]]*cukier6[[#This Row],[ilosc sprzedanego cukru kg]]</f>
        <v>15.700000000000001</v>
      </c>
    </row>
    <row r="526" spans="1:10" x14ac:dyDescent="0.35">
      <c r="A526" s="1">
        <v>39215</v>
      </c>
      <c r="B526" s="2" t="s">
        <v>20</v>
      </c>
      <c r="C526">
        <v>114</v>
      </c>
      <c r="D526">
        <f>YEAR(cukier6[[#This Row],[data]])</f>
        <v>2007</v>
      </c>
      <c r="E526" s="3">
        <f>VLOOKUP(D526, cennik__25[#All], 2, 0)</f>
        <v>2.09</v>
      </c>
      <c r="F526" s="3">
        <f>cukier6[[#This Row],[cena]]*cukier6[[#This Row],[ilosc sprzedanego cukru kg]]</f>
        <v>238.26</v>
      </c>
      <c r="G526">
        <f>IF(cukier6[[#This Row],[nip]]=B525, G525+cukier6[[#This Row],[ilosc sprzedanego cukru kg]],cukier6[[#This Row],[ilosc sprzedanego cukru kg]])</f>
        <v>1507</v>
      </c>
      <c r="H526">
        <f>IF(B525=cukier6[[#This Row],[nip]],0, 1)</f>
        <v>0</v>
      </c>
      <c r="I526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526">
        <f>cukier6[[#This Row],[rabaty]]*cukier6[[#This Row],[ilosc sprzedanego cukru kg]]</f>
        <v>11.4</v>
      </c>
    </row>
    <row r="527" spans="1:10" x14ac:dyDescent="0.35">
      <c r="A527" s="1">
        <v>39230</v>
      </c>
      <c r="B527" s="2" t="s">
        <v>20</v>
      </c>
      <c r="C527">
        <v>159</v>
      </c>
      <c r="D527">
        <f>YEAR(cukier6[[#This Row],[data]])</f>
        <v>2007</v>
      </c>
      <c r="E527" s="3">
        <f>VLOOKUP(D527, cennik__25[#All], 2, 0)</f>
        <v>2.09</v>
      </c>
      <c r="F527" s="3">
        <f>cukier6[[#This Row],[cena]]*cukier6[[#This Row],[ilosc sprzedanego cukru kg]]</f>
        <v>332.31</v>
      </c>
      <c r="G527">
        <f>IF(cukier6[[#This Row],[nip]]=B526, G526+cukier6[[#This Row],[ilosc sprzedanego cukru kg]],cukier6[[#This Row],[ilosc sprzedanego cukru kg]])</f>
        <v>1666</v>
      </c>
      <c r="H527">
        <f>IF(B526=cukier6[[#This Row],[nip]],0, 1)</f>
        <v>0</v>
      </c>
      <c r="I527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527">
        <f>cukier6[[#This Row],[rabaty]]*cukier6[[#This Row],[ilosc sprzedanego cukru kg]]</f>
        <v>15.9</v>
      </c>
    </row>
    <row r="528" spans="1:10" x14ac:dyDescent="0.35">
      <c r="A528" s="1">
        <v>39326</v>
      </c>
      <c r="B528" s="2" t="s">
        <v>20</v>
      </c>
      <c r="C528">
        <v>165</v>
      </c>
      <c r="D528">
        <f>YEAR(cukier6[[#This Row],[data]])</f>
        <v>2007</v>
      </c>
      <c r="E528" s="3">
        <f>VLOOKUP(D528, cennik__25[#All], 2, 0)</f>
        <v>2.09</v>
      </c>
      <c r="F528" s="3">
        <f>cukier6[[#This Row],[cena]]*cukier6[[#This Row],[ilosc sprzedanego cukru kg]]</f>
        <v>344.84999999999997</v>
      </c>
      <c r="G528">
        <f>IF(cukier6[[#This Row],[nip]]=B527, G527+cukier6[[#This Row],[ilosc sprzedanego cukru kg]],cukier6[[#This Row],[ilosc sprzedanego cukru kg]])</f>
        <v>1831</v>
      </c>
      <c r="H528">
        <f>IF(B527=cukier6[[#This Row],[nip]],0, 1)</f>
        <v>0</v>
      </c>
      <c r="I528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528">
        <f>cukier6[[#This Row],[rabaty]]*cukier6[[#This Row],[ilosc sprzedanego cukru kg]]</f>
        <v>16.5</v>
      </c>
    </row>
    <row r="529" spans="1:10" x14ac:dyDescent="0.35">
      <c r="A529" s="1">
        <v>39394</v>
      </c>
      <c r="B529" s="2" t="s">
        <v>20</v>
      </c>
      <c r="C529">
        <v>20</v>
      </c>
      <c r="D529">
        <f>YEAR(cukier6[[#This Row],[data]])</f>
        <v>2007</v>
      </c>
      <c r="E529" s="3">
        <f>VLOOKUP(D529, cennik__25[#All], 2, 0)</f>
        <v>2.09</v>
      </c>
      <c r="F529" s="3">
        <f>cukier6[[#This Row],[cena]]*cukier6[[#This Row],[ilosc sprzedanego cukru kg]]</f>
        <v>41.8</v>
      </c>
      <c r="G529">
        <f>IF(cukier6[[#This Row],[nip]]=B528, G528+cukier6[[#This Row],[ilosc sprzedanego cukru kg]],cukier6[[#This Row],[ilosc sprzedanego cukru kg]])</f>
        <v>1851</v>
      </c>
      <c r="H529">
        <f>IF(B528=cukier6[[#This Row],[nip]],0, 1)</f>
        <v>0</v>
      </c>
      <c r="I529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529">
        <f>cukier6[[#This Row],[rabaty]]*cukier6[[#This Row],[ilosc sprzedanego cukru kg]]</f>
        <v>2</v>
      </c>
    </row>
    <row r="530" spans="1:10" x14ac:dyDescent="0.35">
      <c r="A530" s="1">
        <v>39470</v>
      </c>
      <c r="B530" s="2" t="s">
        <v>20</v>
      </c>
      <c r="C530">
        <v>100</v>
      </c>
      <c r="D530">
        <f>YEAR(cukier6[[#This Row],[data]])</f>
        <v>2008</v>
      </c>
      <c r="E530" s="3">
        <f>VLOOKUP(D530, cennik__25[#All], 2, 0)</f>
        <v>2.15</v>
      </c>
      <c r="F530" s="3">
        <f>cukier6[[#This Row],[cena]]*cukier6[[#This Row],[ilosc sprzedanego cukru kg]]</f>
        <v>215</v>
      </c>
      <c r="G530">
        <f>IF(cukier6[[#This Row],[nip]]=B529, G529+cukier6[[#This Row],[ilosc sprzedanego cukru kg]],cukier6[[#This Row],[ilosc sprzedanego cukru kg]])</f>
        <v>1951</v>
      </c>
      <c r="H530">
        <f>IF(B529=cukier6[[#This Row],[nip]],0, 1)</f>
        <v>0</v>
      </c>
      <c r="I530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530">
        <f>cukier6[[#This Row],[rabaty]]*cukier6[[#This Row],[ilosc sprzedanego cukru kg]]</f>
        <v>10</v>
      </c>
    </row>
    <row r="531" spans="1:10" x14ac:dyDescent="0.35">
      <c r="A531" s="1">
        <v>39552</v>
      </c>
      <c r="B531" s="2" t="s">
        <v>20</v>
      </c>
      <c r="C531">
        <v>190</v>
      </c>
      <c r="D531">
        <f>YEAR(cukier6[[#This Row],[data]])</f>
        <v>2008</v>
      </c>
      <c r="E531" s="3">
        <f>VLOOKUP(D531, cennik__25[#All], 2, 0)</f>
        <v>2.15</v>
      </c>
      <c r="F531" s="3">
        <f>cukier6[[#This Row],[cena]]*cukier6[[#This Row],[ilosc sprzedanego cukru kg]]</f>
        <v>408.5</v>
      </c>
      <c r="G531">
        <f>IF(cukier6[[#This Row],[nip]]=B530, G530+cukier6[[#This Row],[ilosc sprzedanego cukru kg]],cukier6[[#This Row],[ilosc sprzedanego cukru kg]])</f>
        <v>2141</v>
      </c>
      <c r="H531">
        <f>IF(B530=cukier6[[#This Row],[nip]],0, 1)</f>
        <v>0</v>
      </c>
      <c r="I531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531">
        <f>cukier6[[#This Row],[rabaty]]*cukier6[[#This Row],[ilosc sprzedanego cukru kg]]</f>
        <v>19</v>
      </c>
    </row>
    <row r="532" spans="1:10" x14ac:dyDescent="0.35">
      <c r="A532" s="1">
        <v>39590</v>
      </c>
      <c r="B532" s="2" t="s">
        <v>20</v>
      </c>
      <c r="C532">
        <v>152</v>
      </c>
      <c r="D532">
        <f>YEAR(cukier6[[#This Row],[data]])</f>
        <v>2008</v>
      </c>
      <c r="E532" s="3">
        <f>VLOOKUP(D532, cennik__25[#All], 2, 0)</f>
        <v>2.15</v>
      </c>
      <c r="F532" s="3">
        <f>cukier6[[#This Row],[cena]]*cukier6[[#This Row],[ilosc sprzedanego cukru kg]]</f>
        <v>326.8</v>
      </c>
      <c r="G532">
        <f>IF(cukier6[[#This Row],[nip]]=B531, G531+cukier6[[#This Row],[ilosc sprzedanego cukru kg]],cukier6[[#This Row],[ilosc sprzedanego cukru kg]])</f>
        <v>2293</v>
      </c>
      <c r="H532">
        <f>IF(B531=cukier6[[#This Row],[nip]],0, 1)</f>
        <v>0</v>
      </c>
      <c r="I532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532">
        <f>cukier6[[#This Row],[rabaty]]*cukier6[[#This Row],[ilosc sprzedanego cukru kg]]</f>
        <v>15.200000000000001</v>
      </c>
    </row>
    <row r="533" spans="1:10" x14ac:dyDescent="0.35">
      <c r="A533" s="1">
        <v>39592</v>
      </c>
      <c r="B533" s="2" t="s">
        <v>20</v>
      </c>
      <c r="C533">
        <v>77</v>
      </c>
      <c r="D533">
        <f>YEAR(cukier6[[#This Row],[data]])</f>
        <v>2008</v>
      </c>
      <c r="E533" s="3">
        <f>VLOOKUP(D533, cennik__25[#All], 2, 0)</f>
        <v>2.15</v>
      </c>
      <c r="F533" s="3">
        <f>cukier6[[#This Row],[cena]]*cukier6[[#This Row],[ilosc sprzedanego cukru kg]]</f>
        <v>165.54999999999998</v>
      </c>
      <c r="G533">
        <f>IF(cukier6[[#This Row],[nip]]=B532, G532+cukier6[[#This Row],[ilosc sprzedanego cukru kg]],cukier6[[#This Row],[ilosc sprzedanego cukru kg]])</f>
        <v>2370</v>
      </c>
      <c r="H533">
        <f>IF(B532=cukier6[[#This Row],[nip]],0, 1)</f>
        <v>0</v>
      </c>
      <c r="I533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533">
        <f>cukier6[[#This Row],[rabaty]]*cukier6[[#This Row],[ilosc sprzedanego cukru kg]]</f>
        <v>7.7</v>
      </c>
    </row>
    <row r="534" spans="1:10" x14ac:dyDescent="0.35">
      <c r="A534" s="1">
        <v>39624</v>
      </c>
      <c r="B534" s="2" t="s">
        <v>20</v>
      </c>
      <c r="C534">
        <v>75</v>
      </c>
      <c r="D534">
        <f>YEAR(cukier6[[#This Row],[data]])</f>
        <v>2008</v>
      </c>
      <c r="E534" s="3">
        <f>VLOOKUP(D534, cennik__25[#All], 2, 0)</f>
        <v>2.15</v>
      </c>
      <c r="F534" s="3">
        <f>cukier6[[#This Row],[cena]]*cukier6[[#This Row],[ilosc sprzedanego cukru kg]]</f>
        <v>161.25</v>
      </c>
      <c r="G534">
        <f>IF(cukier6[[#This Row],[nip]]=B533, G533+cukier6[[#This Row],[ilosc sprzedanego cukru kg]],cukier6[[#This Row],[ilosc sprzedanego cukru kg]])</f>
        <v>2445</v>
      </c>
      <c r="H534">
        <f>IF(B533=cukier6[[#This Row],[nip]],0, 1)</f>
        <v>0</v>
      </c>
      <c r="I534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534">
        <f>cukier6[[#This Row],[rabaty]]*cukier6[[#This Row],[ilosc sprzedanego cukru kg]]</f>
        <v>7.5</v>
      </c>
    </row>
    <row r="535" spans="1:10" x14ac:dyDescent="0.35">
      <c r="A535" s="1">
        <v>39679</v>
      </c>
      <c r="B535" s="2" t="s">
        <v>20</v>
      </c>
      <c r="C535">
        <v>107</v>
      </c>
      <c r="D535">
        <f>YEAR(cukier6[[#This Row],[data]])</f>
        <v>2008</v>
      </c>
      <c r="E535" s="3">
        <f>VLOOKUP(D535, cennik__25[#All], 2, 0)</f>
        <v>2.15</v>
      </c>
      <c r="F535" s="3">
        <f>cukier6[[#This Row],[cena]]*cukier6[[#This Row],[ilosc sprzedanego cukru kg]]</f>
        <v>230.04999999999998</v>
      </c>
      <c r="G535">
        <f>IF(cukier6[[#This Row],[nip]]=B534, G534+cukier6[[#This Row],[ilosc sprzedanego cukru kg]],cukier6[[#This Row],[ilosc sprzedanego cukru kg]])</f>
        <v>2552</v>
      </c>
      <c r="H535">
        <f>IF(B534=cukier6[[#This Row],[nip]],0, 1)</f>
        <v>0</v>
      </c>
      <c r="I535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535">
        <f>cukier6[[#This Row],[rabaty]]*cukier6[[#This Row],[ilosc sprzedanego cukru kg]]</f>
        <v>10.700000000000001</v>
      </c>
    </row>
    <row r="536" spans="1:10" x14ac:dyDescent="0.35">
      <c r="A536" s="1">
        <v>39702</v>
      </c>
      <c r="B536" s="2" t="s">
        <v>20</v>
      </c>
      <c r="C536">
        <v>93</v>
      </c>
      <c r="D536">
        <f>YEAR(cukier6[[#This Row],[data]])</f>
        <v>2008</v>
      </c>
      <c r="E536" s="3">
        <f>VLOOKUP(D536, cennik__25[#All], 2, 0)</f>
        <v>2.15</v>
      </c>
      <c r="F536" s="3">
        <f>cukier6[[#This Row],[cena]]*cukier6[[#This Row],[ilosc sprzedanego cukru kg]]</f>
        <v>199.95</v>
      </c>
      <c r="G536">
        <f>IF(cukier6[[#This Row],[nip]]=B535, G535+cukier6[[#This Row],[ilosc sprzedanego cukru kg]],cukier6[[#This Row],[ilosc sprzedanego cukru kg]])</f>
        <v>2645</v>
      </c>
      <c r="H536">
        <f>IF(B535=cukier6[[#This Row],[nip]],0, 1)</f>
        <v>0</v>
      </c>
      <c r="I536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536">
        <f>cukier6[[#This Row],[rabaty]]*cukier6[[#This Row],[ilosc sprzedanego cukru kg]]</f>
        <v>9.3000000000000007</v>
      </c>
    </row>
    <row r="537" spans="1:10" x14ac:dyDescent="0.35">
      <c r="A537" s="1">
        <v>39705</v>
      </c>
      <c r="B537" s="2" t="s">
        <v>20</v>
      </c>
      <c r="C537">
        <v>90</v>
      </c>
      <c r="D537">
        <f>YEAR(cukier6[[#This Row],[data]])</f>
        <v>2008</v>
      </c>
      <c r="E537" s="3">
        <f>VLOOKUP(D537, cennik__25[#All], 2, 0)</f>
        <v>2.15</v>
      </c>
      <c r="F537" s="3">
        <f>cukier6[[#This Row],[cena]]*cukier6[[#This Row],[ilosc sprzedanego cukru kg]]</f>
        <v>193.5</v>
      </c>
      <c r="G537">
        <f>IF(cukier6[[#This Row],[nip]]=B536, G536+cukier6[[#This Row],[ilosc sprzedanego cukru kg]],cukier6[[#This Row],[ilosc sprzedanego cukru kg]])</f>
        <v>2735</v>
      </c>
      <c r="H537">
        <f>IF(B536=cukier6[[#This Row],[nip]],0, 1)</f>
        <v>0</v>
      </c>
      <c r="I537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537">
        <f>cukier6[[#This Row],[rabaty]]*cukier6[[#This Row],[ilosc sprzedanego cukru kg]]</f>
        <v>9</v>
      </c>
    </row>
    <row r="538" spans="1:10" x14ac:dyDescent="0.35">
      <c r="A538" s="1">
        <v>39757</v>
      </c>
      <c r="B538" s="2" t="s">
        <v>20</v>
      </c>
      <c r="C538">
        <v>75</v>
      </c>
      <c r="D538">
        <f>YEAR(cukier6[[#This Row],[data]])</f>
        <v>2008</v>
      </c>
      <c r="E538" s="3">
        <f>VLOOKUP(D538, cennik__25[#All], 2, 0)</f>
        <v>2.15</v>
      </c>
      <c r="F538" s="3">
        <f>cukier6[[#This Row],[cena]]*cukier6[[#This Row],[ilosc sprzedanego cukru kg]]</f>
        <v>161.25</v>
      </c>
      <c r="G538">
        <f>IF(cukier6[[#This Row],[nip]]=B537, G537+cukier6[[#This Row],[ilosc sprzedanego cukru kg]],cukier6[[#This Row],[ilosc sprzedanego cukru kg]])</f>
        <v>2810</v>
      </c>
      <c r="H538">
        <f>IF(B537=cukier6[[#This Row],[nip]],0, 1)</f>
        <v>0</v>
      </c>
      <c r="I538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538">
        <f>cukier6[[#This Row],[rabaty]]*cukier6[[#This Row],[ilosc sprzedanego cukru kg]]</f>
        <v>7.5</v>
      </c>
    </row>
    <row r="539" spans="1:10" x14ac:dyDescent="0.35">
      <c r="A539" s="1">
        <v>39824</v>
      </c>
      <c r="B539" s="2" t="s">
        <v>20</v>
      </c>
      <c r="C539">
        <v>40</v>
      </c>
      <c r="D539">
        <f>YEAR(cukier6[[#This Row],[data]])</f>
        <v>2009</v>
      </c>
      <c r="E539" s="3">
        <f>VLOOKUP(D539, cennik__25[#All], 2, 0)</f>
        <v>2.13</v>
      </c>
      <c r="F539" s="3">
        <f>cukier6[[#This Row],[cena]]*cukier6[[#This Row],[ilosc sprzedanego cukru kg]]</f>
        <v>85.199999999999989</v>
      </c>
      <c r="G539">
        <f>IF(cukier6[[#This Row],[nip]]=B538, G538+cukier6[[#This Row],[ilosc sprzedanego cukru kg]],cukier6[[#This Row],[ilosc sprzedanego cukru kg]])</f>
        <v>2850</v>
      </c>
      <c r="H539">
        <f>IF(B538=cukier6[[#This Row],[nip]],0, 1)</f>
        <v>0</v>
      </c>
      <c r="I539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539">
        <f>cukier6[[#This Row],[rabaty]]*cukier6[[#This Row],[ilosc sprzedanego cukru kg]]</f>
        <v>4</v>
      </c>
    </row>
    <row r="540" spans="1:10" x14ac:dyDescent="0.35">
      <c r="A540" s="1">
        <v>39897</v>
      </c>
      <c r="B540" s="2" t="s">
        <v>20</v>
      </c>
      <c r="C540">
        <v>58</v>
      </c>
      <c r="D540">
        <f>YEAR(cukier6[[#This Row],[data]])</f>
        <v>2009</v>
      </c>
      <c r="E540" s="3">
        <f>VLOOKUP(D540, cennik__25[#All], 2, 0)</f>
        <v>2.13</v>
      </c>
      <c r="F540" s="3">
        <f>cukier6[[#This Row],[cena]]*cukier6[[#This Row],[ilosc sprzedanego cukru kg]]</f>
        <v>123.53999999999999</v>
      </c>
      <c r="G540">
        <f>IF(cukier6[[#This Row],[nip]]=B539, G539+cukier6[[#This Row],[ilosc sprzedanego cukru kg]],cukier6[[#This Row],[ilosc sprzedanego cukru kg]])</f>
        <v>2908</v>
      </c>
      <c r="H540">
        <f>IF(B539=cukier6[[#This Row],[nip]],0, 1)</f>
        <v>0</v>
      </c>
      <c r="I540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540">
        <f>cukier6[[#This Row],[rabaty]]*cukier6[[#This Row],[ilosc sprzedanego cukru kg]]</f>
        <v>5.8000000000000007</v>
      </c>
    </row>
    <row r="541" spans="1:10" x14ac:dyDescent="0.35">
      <c r="A541" s="1">
        <v>40001</v>
      </c>
      <c r="B541" s="2" t="s">
        <v>20</v>
      </c>
      <c r="C541">
        <v>66</v>
      </c>
      <c r="D541">
        <f>YEAR(cukier6[[#This Row],[data]])</f>
        <v>2009</v>
      </c>
      <c r="E541" s="3">
        <f>VLOOKUP(D541, cennik__25[#All], 2, 0)</f>
        <v>2.13</v>
      </c>
      <c r="F541" s="3">
        <f>cukier6[[#This Row],[cena]]*cukier6[[#This Row],[ilosc sprzedanego cukru kg]]</f>
        <v>140.57999999999998</v>
      </c>
      <c r="G541">
        <f>IF(cukier6[[#This Row],[nip]]=B540, G540+cukier6[[#This Row],[ilosc sprzedanego cukru kg]],cukier6[[#This Row],[ilosc sprzedanego cukru kg]])</f>
        <v>2974</v>
      </c>
      <c r="H541">
        <f>IF(B540=cukier6[[#This Row],[nip]],0, 1)</f>
        <v>0</v>
      </c>
      <c r="I541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541">
        <f>cukier6[[#This Row],[rabaty]]*cukier6[[#This Row],[ilosc sprzedanego cukru kg]]</f>
        <v>6.6000000000000005</v>
      </c>
    </row>
    <row r="542" spans="1:10" x14ac:dyDescent="0.35">
      <c r="A542" s="1">
        <v>40031</v>
      </c>
      <c r="B542" s="2" t="s">
        <v>20</v>
      </c>
      <c r="C542">
        <v>154</v>
      </c>
      <c r="D542">
        <f>YEAR(cukier6[[#This Row],[data]])</f>
        <v>2009</v>
      </c>
      <c r="E542" s="3">
        <f>VLOOKUP(D542, cennik__25[#All], 2, 0)</f>
        <v>2.13</v>
      </c>
      <c r="F542" s="3">
        <f>cukier6[[#This Row],[cena]]*cukier6[[#This Row],[ilosc sprzedanego cukru kg]]</f>
        <v>328.02</v>
      </c>
      <c r="G542">
        <f>IF(cukier6[[#This Row],[nip]]=B541, G541+cukier6[[#This Row],[ilosc sprzedanego cukru kg]],cukier6[[#This Row],[ilosc sprzedanego cukru kg]])</f>
        <v>3128</v>
      </c>
      <c r="H542">
        <f>IF(B541=cukier6[[#This Row],[nip]],0, 1)</f>
        <v>0</v>
      </c>
      <c r="I542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542">
        <f>cukier6[[#This Row],[rabaty]]*cukier6[[#This Row],[ilosc sprzedanego cukru kg]]</f>
        <v>15.4</v>
      </c>
    </row>
    <row r="543" spans="1:10" x14ac:dyDescent="0.35">
      <c r="A543" s="1">
        <v>40034</v>
      </c>
      <c r="B543" s="2" t="s">
        <v>20</v>
      </c>
      <c r="C543">
        <v>48</v>
      </c>
      <c r="D543">
        <f>YEAR(cukier6[[#This Row],[data]])</f>
        <v>2009</v>
      </c>
      <c r="E543" s="3">
        <f>VLOOKUP(D543, cennik__25[#All], 2, 0)</f>
        <v>2.13</v>
      </c>
      <c r="F543" s="3">
        <f>cukier6[[#This Row],[cena]]*cukier6[[#This Row],[ilosc sprzedanego cukru kg]]</f>
        <v>102.24</v>
      </c>
      <c r="G543">
        <f>IF(cukier6[[#This Row],[nip]]=B542, G542+cukier6[[#This Row],[ilosc sprzedanego cukru kg]],cukier6[[#This Row],[ilosc sprzedanego cukru kg]])</f>
        <v>3176</v>
      </c>
      <c r="H543">
        <f>IF(B542=cukier6[[#This Row],[nip]],0, 1)</f>
        <v>0</v>
      </c>
      <c r="I543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543">
        <f>cukier6[[#This Row],[rabaty]]*cukier6[[#This Row],[ilosc sprzedanego cukru kg]]</f>
        <v>4.8000000000000007</v>
      </c>
    </row>
    <row r="544" spans="1:10" x14ac:dyDescent="0.35">
      <c r="A544" s="1">
        <v>40108</v>
      </c>
      <c r="B544" s="2" t="s">
        <v>20</v>
      </c>
      <c r="C544">
        <v>89</v>
      </c>
      <c r="D544">
        <f>YEAR(cukier6[[#This Row],[data]])</f>
        <v>2009</v>
      </c>
      <c r="E544" s="3">
        <f>VLOOKUP(D544, cennik__25[#All], 2, 0)</f>
        <v>2.13</v>
      </c>
      <c r="F544" s="3">
        <f>cukier6[[#This Row],[cena]]*cukier6[[#This Row],[ilosc sprzedanego cukru kg]]</f>
        <v>189.57</v>
      </c>
      <c r="G544">
        <f>IF(cukier6[[#This Row],[nip]]=B543, G543+cukier6[[#This Row],[ilosc sprzedanego cukru kg]],cukier6[[#This Row],[ilosc sprzedanego cukru kg]])</f>
        <v>3265</v>
      </c>
      <c r="H544">
        <f>IF(B543=cukier6[[#This Row],[nip]],0, 1)</f>
        <v>0</v>
      </c>
      <c r="I544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544">
        <f>cukier6[[#This Row],[rabaty]]*cukier6[[#This Row],[ilosc sprzedanego cukru kg]]</f>
        <v>8.9</v>
      </c>
    </row>
    <row r="545" spans="1:10" x14ac:dyDescent="0.35">
      <c r="A545" s="1">
        <v>40114</v>
      </c>
      <c r="B545" s="2" t="s">
        <v>20</v>
      </c>
      <c r="C545">
        <v>199</v>
      </c>
      <c r="D545">
        <f>YEAR(cukier6[[#This Row],[data]])</f>
        <v>2009</v>
      </c>
      <c r="E545" s="3">
        <f>VLOOKUP(D545, cennik__25[#All], 2, 0)</f>
        <v>2.13</v>
      </c>
      <c r="F545" s="3">
        <f>cukier6[[#This Row],[cena]]*cukier6[[#This Row],[ilosc sprzedanego cukru kg]]</f>
        <v>423.87</v>
      </c>
      <c r="G545">
        <f>IF(cukier6[[#This Row],[nip]]=B544, G544+cukier6[[#This Row],[ilosc sprzedanego cukru kg]],cukier6[[#This Row],[ilosc sprzedanego cukru kg]])</f>
        <v>3464</v>
      </c>
      <c r="H545">
        <f>IF(B544=cukier6[[#This Row],[nip]],0, 1)</f>
        <v>0</v>
      </c>
      <c r="I545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545">
        <f>cukier6[[#This Row],[rabaty]]*cukier6[[#This Row],[ilosc sprzedanego cukru kg]]</f>
        <v>19.900000000000002</v>
      </c>
    </row>
    <row r="546" spans="1:10" x14ac:dyDescent="0.35">
      <c r="A546" s="1">
        <v>40120</v>
      </c>
      <c r="B546" s="2" t="s">
        <v>20</v>
      </c>
      <c r="C546">
        <v>198</v>
      </c>
      <c r="D546">
        <f>YEAR(cukier6[[#This Row],[data]])</f>
        <v>2009</v>
      </c>
      <c r="E546" s="3">
        <f>VLOOKUP(D546, cennik__25[#All], 2, 0)</f>
        <v>2.13</v>
      </c>
      <c r="F546" s="3">
        <f>cukier6[[#This Row],[cena]]*cukier6[[#This Row],[ilosc sprzedanego cukru kg]]</f>
        <v>421.73999999999995</v>
      </c>
      <c r="G546">
        <f>IF(cukier6[[#This Row],[nip]]=B545, G545+cukier6[[#This Row],[ilosc sprzedanego cukru kg]],cukier6[[#This Row],[ilosc sprzedanego cukru kg]])</f>
        <v>3662</v>
      </c>
      <c r="H546">
        <f>IF(B545=cukier6[[#This Row],[nip]],0, 1)</f>
        <v>0</v>
      </c>
      <c r="I546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546">
        <f>cukier6[[#This Row],[rabaty]]*cukier6[[#This Row],[ilosc sprzedanego cukru kg]]</f>
        <v>19.8</v>
      </c>
    </row>
    <row r="547" spans="1:10" x14ac:dyDescent="0.35">
      <c r="A547" s="1">
        <v>40364</v>
      </c>
      <c r="B547" s="2" t="s">
        <v>20</v>
      </c>
      <c r="C547">
        <v>29</v>
      </c>
      <c r="D547">
        <f>YEAR(cukier6[[#This Row],[data]])</f>
        <v>2010</v>
      </c>
      <c r="E547" s="3">
        <f>VLOOKUP(D547, cennik__25[#All], 2, 0)</f>
        <v>2.1</v>
      </c>
      <c r="F547" s="3">
        <f>cukier6[[#This Row],[cena]]*cukier6[[#This Row],[ilosc sprzedanego cukru kg]]</f>
        <v>60.900000000000006</v>
      </c>
      <c r="G547">
        <f>IF(cukier6[[#This Row],[nip]]=B546, G546+cukier6[[#This Row],[ilosc sprzedanego cukru kg]],cukier6[[#This Row],[ilosc sprzedanego cukru kg]])</f>
        <v>3691</v>
      </c>
      <c r="H547">
        <f>IF(B546=cukier6[[#This Row],[nip]],0, 1)</f>
        <v>0</v>
      </c>
      <c r="I547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547">
        <f>cukier6[[#This Row],[rabaty]]*cukier6[[#This Row],[ilosc sprzedanego cukru kg]]</f>
        <v>2.9000000000000004</v>
      </c>
    </row>
    <row r="548" spans="1:10" x14ac:dyDescent="0.35">
      <c r="A548" s="1">
        <v>40676</v>
      </c>
      <c r="B548" s="2" t="s">
        <v>20</v>
      </c>
      <c r="C548">
        <v>197</v>
      </c>
      <c r="D548">
        <f>YEAR(cukier6[[#This Row],[data]])</f>
        <v>2011</v>
      </c>
      <c r="E548" s="3">
        <f>VLOOKUP(D548, cennik__25[#All], 2, 0)</f>
        <v>2.2000000000000002</v>
      </c>
      <c r="F548" s="3">
        <f>cukier6[[#This Row],[cena]]*cukier6[[#This Row],[ilosc sprzedanego cukru kg]]</f>
        <v>433.40000000000003</v>
      </c>
      <c r="G548">
        <f>IF(cukier6[[#This Row],[nip]]=B547, G547+cukier6[[#This Row],[ilosc sprzedanego cukru kg]],cukier6[[#This Row],[ilosc sprzedanego cukru kg]])</f>
        <v>3888</v>
      </c>
      <c r="H548">
        <f>IF(B547=cukier6[[#This Row],[nip]],0, 1)</f>
        <v>0</v>
      </c>
      <c r="I548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548">
        <f>cukier6[[#This Row],[rabaty]]*cukier6[[#This Row],[ilosc sprzedanego cukru kg]]</f>
        <v>19.700000000000003</v>
      </c>
    </row>
    <row r="549" spans="1:10" x14ac:dyDescent="0.35">
      <c r="A549" s="1">
        <v>40706</v>
      </c>
      <c r="B549" s="2" t="s">
        <v>20</v>
      </c>
      <c r="C549">
        <v>47</v>
      </c>
      <c r="D549">
        <f>YEAR(cukier6[[#This Row],[data]])</f>
        <v>2011</v>
      </c>
      <c r="E549" s="3">
        <f>VLOOKUP(D549, cennik__25[#All], 2, 0)</f>
        <v>2.2000000000000002</v>
      </c>
      <c r="F549" s="3">
        <f>cukier6[[#This Row],[cena]]*cukier6[[#This Row],[ilosc sprzedanego cukru kg]]</f>
        <v>103.4</v>
      </c>
      <c r="G549">
        <f>IF(cukier6[[#This Row],[nip]]=B548, G548+cukier6[[#This Row],[ilosc sprzedanego cukru kg]],cukier6[[#This Row],[ilosc sprzedanego cukru kg]])</f>
        <v>3935</v>
      </c>
      <c r="H549">
        <f>IF(B548=cukier6[[#This Row],[nip]],0, 1)</f>
        <v>0</v>
      </c>
      <c r="I549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549">
        <f>cukier6[[#This Row],[rabaty]]*cukier6[[#This Row],[ilosc sprzedanego cukru kg]]</f>
        <v>4.7</v>
      </c>
    </row>
    <row r="550" spans="1:10" x14ac:dyDescent="0.35">
      <c r="A550" s="1">
        <v>40781</v>
      </c>
      <c r="B550" s="2" t="s">
        <v>20</v>
      </c>
      <c r="C550">
        <v>123</v>
      </c>
      <c r="D550">
        <f>YEAR(cukier6[[#This Row],[data]])</f>
        <v>2011</v>
      </c>
      <c r="E550" s="3">
        <f>VLOOKUP(D550, cennik__25[#All], 2, 0)</f>
        <v>2.2000000000000002</v>
      </c>
      <c r="F550" s="3">
        <f>cukier6[[#This Row],[cena]]*cukier6[[#This Row],[ilosc sprzedanego cukru kg]]</f>
        <v>270.60000000000002</v>
      </c>
      <c r="G550">
        <f>IF(cukier6[[#This Row],[nip]]=B549, G549+cukier6[[#This Row],[ilosc sprzedanego cukru kg]],cukier6[[#This Row],[ilosc sprzedanego cukru kg]])</f>
        <v>4058</v>
      </c>
      <c r="H550">
        <f>IF(B549=cukier6[[#This Row],[nip]],0, 1)</f>
        <v>0</v>
      </c>
      <c r="I550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550">
        <f>cukier6[[#This Row],[rabaty]]*cukier6[[#This Row],[ilosc sprzedanego cukru kg]]</f>
        <v>12.3</v>
      </c>
    </row>
    <row r="551" spans="1:10" x14ac:dyDescent="0.35">
      <c r="A551" s="1">
        <v>40947</v>
      </c>
      <c r="B551" s="2" t="s">
        <v>20</v>
      </c>
      <c r="C551">
        <v>78</v>
      </c>
      <c r="D551">
        <f>YEAR(cukier6[[#This Row],[data]])</f>
        <v>2012</v>
      </c>
      <c r="E551" s="3">
        <f>VLOOKUP(D551, cennik__25[#All], 2, 0)</f>
        <v>2.25</v>
      </c>
      <c r="F551" s="3">
        <f>cukier6[[#This Row],[cena]]*cukier6[[#This Row],[ilosc sprzedanego cukru kg]]</f>
        <v>175.5</v>
      </c>
      <c r="G551">
        <f>IF(cukier6[[#This Row],[nip]]=B550, G550+cukier6[[#This Row],[ilosc sprzedanego cukru kg]],cukier6[[#This Row],[ilosc sprzedanego cukru kg]])</f>
        <v>4136</v>
      </c>
      <c r="H551">
        <f>IF(B550=cukier6[[#This Row],[nip]],0, 1)</f>
        <v>0</v>
      </c>
      <c r="I551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551">
        <f>cukier6[[#This Row],[rabaty]]*cukier6[[#This Row],[ilosc sprzedanego cukru kg]]</f>
        <v>7.8000000000000007</v>
      </c>
    </row>
    <row r="552" spans="1:10" x14ac:dyDescent="0.35">
      <c r="A552" s="1">
        <v>40971</v>
      </c>
      <c r="B552" s="2" t="s">
        <v>20</v>
      </c>
      <c r="C552">
        <v>53</v>
      </c>
      <c r="D552">
        <f>YEAR(cukier6[[#This Row],[data]])</f>
        <v>2012</v>
      </c>
      <c r="E552" s="3">
        <f>VLOOKUP(D552, cennik__25[#All], 2, 0)</f>
        <v>2.25</v>
      </c>
      <c r="F552" s="3">
        <f>cukier6[[#This Row],[cena]]*cukier6[[#This Row],[ilosc sprzedanego cukru kg]]</f>
        <v>119.25</v>
      </c>
      <c r="G552">
        <f>IF(cukier6[[#This Row],[nip]]=B551, G551+cukier6[[#This Row],[ilosc sprzedanego cukru kg]],cukier6[[#This Row],[ilosc sprzedanego cukru kg]])</f>
        <v>4189</v>
      </c>
      <c r="H552">
        <f>IF(B551=cukier6[[#This Row],[nip]],0, 1)</f>
        <v>0</v>
      </c>
      <c r="I552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552">
        <f>cukier6[[#This Row],[rabaty]]*cukier6[[#This Row],[ilosc sprzedanego cukru kg]]</f>
        <v>5.3000000000000007</v>
      </c>
    </row>
    <row r="553" spans="1:10" x14ac:dyDescent="0.35">
      <c r="A553" s="1">
        <v>41143</v>
      </c>
      <c r="B553" s="2" t="s">
        <v>20</v>
      </c>
      <c r="C553">
        <v>92</v>
      </c>
      <c r="D553">
        <f>YEAR(cukier6[[#This Row],[data]])</f>
        <v>2012</v>
      </c>
      <c r="E553" s="3">
        <f>VLOOKUP(D553, cennik__25[#All], 2, 0)</f>
        <v>2.25</v>
      </c>
      <c r="F553" s="3">
        <f>cukier6[[#This Row],[cena]]*cukier6[[#This Row],[ilosc sprzedanego cukru kg]]</f>
        <v>207</v>
      </c>
      <c r="G553">
        <f>IF(cukier6[[#This Row],[nip]]=B552, G552+cukier6[[#This Row],[ilosc sprzedanego cukru kg]],cukier6[[#This Row],[ilosc sprzedanego cukru kg]])</f>
        <v>4281</v>
      </c>
      <c r="H553">
        <f>IF(B552=cukier6[[#This Row],[nip]],0, 1)</f>
        <v>0</v>
      </c>
      <c r="I553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553">
        <f>cukier6[[#This Row],[rabaty]]*cukier6[[#This Row],[ilosc sprzedanego cukru kg]]</f>
        <v>9.2000000000000011</v>
      </c>
    </row>
    <row r="554" spans="1:10" x14ac:dyDescent="0.35">
      <c r="A554" s="1">
        <v>41214</v>
      </c>
      <c r="B554" s="2" t="s">
        <v>20</v>
      </c>
      <c r="C554">
        <v>65</v>
      </c>
      <c r="D554">
        <f>YEAR(cukier6[[#This Row],[data]])</f>
        <v>2012</v>
      </c>
      <c r="E554" s="3">
        <f>VLOOKUP(D554, cennik__25[#All], 2, 0)</f>
        <v>2.25</v>
      </c>
      <c r="F554" s="3">
        <f>cukier6[[#This Row],[cena]]*cukier6[[#This Row],[ilosc sprzedanego cukru kg]]</f>
        <v>146.25</v>
      </c>
      <c r="G554">
        <f>IF(cukier6[[#This Row],[nip]]=B553, G553+cukier6[[#This Row],[ilosc sprzedanego cukru kg]],cukier6[[#This Row],[ilosc sprzedanego cukru kg]])</f>
        <v>4346</v>
      </c>
      <c r="H554">
        <f>IF(B553=cukier6[[#This Row],[nip]],0, 1)</f>
        <v>0</v>
      </c>
      <c r="I554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554">
        <f>cukier6[[#This Row],[rabaty]]*cukier6[[#This Row],[ilosc sprzedanego cukru kg]]</f>
        <v>6.5</v>
      </c>
    </row>
    <row r="555" spans="1:10" x14ac:dyDescent="0.35">
      <c r="A555" s="1">
        <v>41284</v>
      </c>
      <c r="B555" s="2" t="s">
        <v>20</v>
      </c>
      <c r="C555">
        <v>176</v>
      </c>
      <c r="D555">
        <f>YEAR(cukier6[[#This Row],[data]])</f>
        <v>2013</v>
      </c>
      <c r="E555" s="3">
        <f>VLOOKUP(D555, cennik__25[#All], 2, 0)</f>
        <v>2.2200000000000002</v>
      </c>
      <c r="F555" s="3">
        <f>cukier6[[#This Row],[cena]]*cukier6[[#This Row],[ilosc sprzedanego cukru kg]]</f>
        <v>390.72</v>
      </c>
      <c r="G555">
        <f>IF(cukier6[[#This Row],[nip]]=B554, G554+cukier6[[#This Row],[ilosc sprzedanego cukru kg]],cukier6[[#This Row],[ilosc sprzedanego cukru kg]])</f>
        <v>4522</v>
      </c>
      <c r="H555">
        <f>IF(B554=cukier6[[#This Row],[nip]],0, 1)</f>
        <v>0</v>
      </c>
      <c r="I555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555">
        <f>cukier6[[#This Row],[rabaty]]*cukier6[[#This Row],[ilosc sprzedanego cukru kg]]</f>
        <v>17.600000000000001</v>
      </c>
    </row>
    <row r="556" spans="1:10" x14ac:dyDescent="0.35">
      <c r="A556" s="1">
        <v>41290</v>
      </c>
      <c r="B556" s="2" t="s">
        <v>20</v>
      </c>
      <c r="C556">
        <v>186</v>
      </c>
      <c r="D556">
        <f>YEAR(cukier6[[#This Row],[data]])</f>
        <v>2013</v>
      </c>
      <c r="E556" s="3">
        <f>VLOOKUP(D556, cennik__25[#All], 2, 0)</f>
        <v>2.2200000000000002</v>
      </c>
      <c r="F556" s="3">
        <f>cukier6[[#This Row],[cena]]*cukier6[[#This Row],[ilosc sprzedanego cukru kg]]</f>
        <v>412.92</v>
      </c>
      <c r="G556">
        <f>IF(cukier6[[#This Row],[nip]]=B555, G555+cukier6[[#This Row],[ilosc sprzedanego cukru kg]],cukier6[[#This Row],[ilosc sprzedanego cukru kg]])</f>
        <v>4708</v>
      </c>
      <c r="H556">
        <f>IF(B555=cukier6[[#This Row],[nip]],0, 1)</f>
        <v>0</v>
      </c>
      <c r="I556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556">
        <f>cukier6[[#This Row],[rabaty]]*cukier6[[#This Row],[ilosc sprzedanego cukru kg]]</f>
        <v>18.600000000000001</v>
      </c>
    </row>
    <row r="557" spans="1:10" x14ac:dyDescent="0.35">
      <c r="A557" s="1">
        <v>41368</v>
      </c>
      <c r="B557" s="2" t="s">
        <v>20</v>
      </c>
      <c r="C557">
        <v>94</v>
      </c>
      <c r="D557">
        <f>YEAR(cukier6[[#This Row],[data]])</f>
        <v>2013</v>
      </c>
      <c r="E557" s="3">
        <f>VLOOKUP(D557, cennik__25[#All], 2, 0)</f>
        <v>2.2200000000000002</v>
      </c>
      <c r="F557" s="3">
        <f>cukier6[[#This Row],[cena]]*cukier6[[#This Row],[ilosc sprzedanego cukru kg]]</f>
        <v>208.68</v>
      </c>
      <c r="G557">
        <f>IF(cukier6[[#This Row],[nip]]=B556, G556+cukier6[[#This Row],[ilosc sprzedanego cukru kg]],cukier6[[#This Row],[ilosc sprzedanego cukru kg]])</f>
        <v>4802</v>
      </c>
      <c r="H557">
        <f>IF(B556=cukier6[[#This Row],[nip]],0, 1)</f>
        <v>0</v>
      </c>
      <c r="I557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557">
        <f>cukier6[[#This Row],[rabaty]]*cukier6[[#This Row],[ilosc sprzedanego cukru kg]]</f>
        <v>9.4</v>
      </c>
    </row>
    <row r="558" spans="1:10" x14ac:dyDescent="0.35">
      <c r="A558" s="1">
        <v>41391</v>
      </c>
      <c r="B558" s="2" t="s">
        <v>20</v>
      </c>
      <c r="C558">
        <v>190</v>
      </c>
      <c r="D558">
        <f>YEAR(cukier6[[#This Row],[data]])</f>
        <v>2013</v>
      </c>
      <c r="E558" s="3">
        <f>VLOOKUP(D558, cennik__25[#All], 2, 0)</f>
        <v>2.2200000000000002</v>
      </c>
      <c r="F558" s="3">
        <f>cukier6[[#This Row],[cena]]*cukier6[[#This Row],[ilosc sprzedanego cukru kg]]</f>
        <v>421.8</v>
      </c>
      <c r="G558">
        <f>IF(cukier6[[#This Row],[nip]]=B557, G557+cukier6[[#This Row],[ilosc sprzedanego cukru kg]],cukier6[[#This Row],[ilosc sprzedanego cukru kg]])</f>
        <v>4992</v>
      </c>
      <c r="H558">
        <f>IF(B557=cukier6[[#This Row],[nip]],0, 1)</f>
        <v>0</v>
      </c>
      <c r="I558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558">
        <f>cukier6[[#This Row],[rabaty]]*cukier6[[#This Row],[ilosc sprzedanego cukru kg]]</f>
        <v>19</v>
      </c>
    </row>
    <row r="559" spans="1:10" x14ac:dyDescent="0.35">
      <c r="A559" s="1">
        <v>41815</v>
      </c>
      <c r="B559" s="2" t="s">
        <v>20</v>
      </c>
      <c r="C559">
        <v>59</v>
      </c>
      <c r="D559">
        <f>YEAR(cukier6[[#This Row],[data]])</f>
        <v>2014</v>
      </c>
      <c r="E559" s="3">
        <f>VLOOKUP(D559, cennik__25[#All], 2, 0)</f>
        <v>2.23</v>
      </c>
      <c r="F559" s="3">
        <f>cukier6[[#This Row],[cena]]*cukier6[[#This Row],[ilosc sprzedanego cukru kg]]</f>
        <v>131.57</v>
      </c>
      <c r="G559">
        <f>IF(cukier6[[#This Row],[nip]]=B558, G558+cukier6[[#This Row],[ilosc sprzedanego cukru kg]],cukier6[[#This Row],[ilosc sprzedanego cukru kg]])</f>
        <v>5051</v>
      </c>
      <c r="H559">
        <f>IF(B558=cukier6[[#This Row],[nip]],0, 1)</f>
        <v>0</v>
      </c>
      <c r="I559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559">
        <f>cukier6[[#This Row],[rabaty]]*cukier6[[#This Row],[ilosc sprzedanego cukru kg]]</f>
        <v>5.9</v>
      </c>
    </row>
    <row r="560" spans="1:10" x14ac:dyDescent="0.35">
      <c r="A560" s="1">
        <v>41866</v>
      </c>
      <c r="B560" s="2" t="s">
        <v>20</v>
      </c>
      <c r="C560">
        <v>73</v>
      </c>
      <c r="D560">
        <f>YEAR(cukier6[[#This Row],[data]])</f>
        <v>2014</v>
      </c>
      <c r="E560" s="3">
        <f>VLOOKUP(D560, cennik__25[#All], 2, 0)</f>
        <v>2.23</v>
      </c>
      <c r="F560" s="3">
        <f>cukier6[[#This Row],[cena]]*cukier6[[#This Row],[ilosc sprzedanego cukru kg]]</f>
        <v>162.79</v>
      </c>
      <c r="G560">
        <f>IF(cukier6[[#This Row],[nip]]=B559, G559+cukier6[[#This Row],[ilosc sprzedanego cukru kg]],cukier6[[#This Row],[ilosc sprzedanego cukru kg]])</f>
        <v>5124</v>
      </c>
      <c r="H560">
        <f>IF(B559=cukier6[[#This Row],[nip]],0, 1)</f>
        <v>0</v>
      </c>
      <c r="I560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560">
        <f>cukier6[[#This Row],[rabaty]]*cukier6[[#This Row],[ilosc sprzedanego cukru kg]]</f>
        <v>7.3000000000000007</v>
      </c>
    </row>
    <row r="561" spans="1:10" x14ac:dyDescent="0.35">
      <c r="A561" s="1">
        <v>41963</v>
      </c>
      <c r="B561" s="2" t="s">
        <v>20</v>
      </c>
      <c r="C561">
        <v>32</v>
      </c>
      <c r="D561">
        <f>YEAR(cukier6[[#This Row],[data]])</f>
        <v>2014</v>
      </c>
      <c r="E561" s="3">
        <f>VLOOKUP(D561, cennik__25[#All], 2, 0)</f>
        <v>2.23</v>
      </c>
      <c r="F561" s="3">
        <f>cukier6[[#This Row],[cena]]*cukier6[[#This Row],[ilosc sprzedanego cukru kg]]</f>
        <v>71.36</v>
      </c>
      <c r="G561">
        <f>IF(cukier6[[#This Row],[nip]]=B560, G560+cukier6[[#This Row],[ilosc sprzedanego cukru kg]],cukier6[[#This Row],[ilosc sprzedanego cukru kg]])</f>
        <v>5156</v>
      </c>
      <c r="H561">
        <f>IF(B560=cukier6[[#This Row],[nip]],0, 1)</f>
        <v>0</v>
      </c>
      <c r="I561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561">
        <f>cukier6[[#This Row],[rabaty]]*cukier6[[#This Row],[ilosc sprzedanego cukru kg]]</f>
        <v>3.2</v>
      </c>
    </row>
    <row r="562" spans="1:10" x14ac:dyDescent="0.35">
      <c r="A562" s="1">
        <v>39997</v>
      </c>
      <c r="B562" s="2" t="s">
        <v>196</v>
      </c>
      <c r="C562">
        <v>13</v>
      </c>
      <c r="D562">
        <f>YEAR(cukier6[[#This Row],[data]])</f>
        <v>2009</v>
      </c>
      <c r="E562" s="3">
        <f>VLOOKUP(D562, cennik__25[#All], 2, 0)</f>
        <v>2.13</v>
      </c>
      <c r="F562" s="3">
        <f>cukier6[[#This Row],[cena]]*cukier6[[#This Row],[ilosc sprzedanego cukru kg]]</f>
        <v>27.689999999999998</v>
      </c>
      <c r="G562">
        <f>IF(cukier6[[#This Row],[nip]]=B561, G561+cukier6[[#This Row],[ilosc sprzedanego cukru kg]],cukier6[[#This Row],[ilosc sprzedanego cukru kg]])</f>
        <v>13</v>
      </c>
      <c r="H562">
        <f>IF(B561=cukier6[[#This Row],[nip]],0, 1)</f>
        <v>1</v>
      </c>
      <c r="I562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562">
        <f>cukier6[[#This Row],[rabaty]]*cukier6[[#This Row],[ilosc sprzedanego cukru kg]]</f>
        <v>0</v>
      </c>
    </row>
    <row r="563" spans="1:10" x14ac:dyDescent="0.35">
      <c r="A563" s="1">
        <v>40733</v>
      </c>
      <c r="B563" s="2" t="s">
        <v>196</v>
      </c>
      <c r="C563">
        <v>6</v>
      </c>
      <c r="D563">
        <f>YEAR(cukier6[[#This Row],[data]])</f>
        <v>2011</v>
      </c>
      <c r="E563" s="3">
        <f>VLOOKUP(D563, cennik__25[#All], 2, 0)</f>
        <v>2.2000000000000002</v>
      </c>
      <c r="F563" s="3">
        <f>cukier6[[#This Row],[cena]]*cukier6[[#This Row],[ilosc sprzedanego cukru kg]]</f>
        <v>13.200000000000001</v>
      </c>
      <c r="G563">
        <f>IF(cukier6[[#This Row],[nip]]=B562, G562+cukier6[[#This Row],[ilosc sprzedanego cukru kg]],cukier6[[#This Row],[ilosc sprzedanego cukru kg]])</f>
        <v>19</v>
      </c>
      <c r="H563">
        <f>IF(B562=cukier6[[#This Row],[nip]],0, 1)</f>
        <v>0</v>
      </c>
      <c r="I563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563">
        <f>cukier6[[#This Row],[rabaty]]*cukier6[[#This Row],[ilosc sprzedanego cukru kg]]</f>
        <v>0</v>
      </c>
    </row>
    <row r="564" spans="1:10" x14ac:dyDescent="0.35">
      <c r="A564" s="1">
        <v>39500</v>
      </c>
      <c r="B564" s="2" t="s">
        <v>161</v>
      </c>
      <c r="C564">
        <v>5</v>
      </c>
      <c r="D564">
        <f>YEAR(cukier6[[#This Row],[data]])</f>
        <v>2008</v>
      </c>
      <c r="E564" s="3">
        <f>VLOOKUP(D564, cennik__25[#All], 2, 0)</f>
        <v>2.15</v>
      </c>
      <c r="F564" s="3">
        <f>cukier6[[#This Row],[cena]]*cukier6[[#This Row],[ilosc sprzedanego cukru kg]]</f>
        <v>10.75</v>
      </c>
      <c r="G564">
        <f>IF(cukier6[[#This Row],[nip]]=B563, G563+cukier6[[#This Row],[ilosc sprzedanego cukru kg]],cukier6[[#This Row],[ilosc sprzedanego cukru kg]])</f>
        <v>5</v>
      </c>
      <c r="H564">
        <f>IF(B563=cukier6[[#This Row],[nip]],0, 1)</f>
        <v>1</v>
      </c>
      <c r="I564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564">
        <f>cukier6[[#This Row],[rabaty]]*cukier6[[#This Row],[ilosc sprzedanego cukru kg]]</f>
        <v>0</v>
      </c>
    </row>
    <row r="565" spans="1:10" x14ac:dyDescent="0.35">
      <c r="A565" s="1">
        <v>39729</v>
      </c>
      <c r="B565" s="2" t="s">
        <v>161</v>
      </c>
      <c r="C565">
        <v>12</v>
      </c>
      <c r="D565">
        <f>YEAR(cukier6[[#This Row],[data]])</f>
        <v>2008</v>
      </c>
      <c r="E565" s="3">
        <f>VLOOKUP(D565, cennik__25[#All], 2, 0)</f>
        <v>2.15</v>
      </c>
      <c r="F565" s="3">
        <f>cukier6[[#This Row],[cena]]*cukier6[[#This Row],[ilosc sprzedanego cukru kg]]</f>
        <v>25.799999999999997</v>
      </c>
      <c r="G565">
        <f>IF(cukier6[[#This Row],[nip]]=B564, G564+cukier6[[#This Row],[ilosc sprzedanego cukru kg]],cukier6[[#This Row],[ilosc sprzedanego cukru kg]])</f>
        <v>17</v>
      </c>
      <c r="H565">
        <f>IF(B564=cukier6[[#This Row],[nip]],0, 1)</f>
        <v>0</v>
      </c>
      <c r="I565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565">
        <f>cukier6[[#This Row],[rabaty]]*cukier6[[#This Row],[ilosc sprzedanego cukru kg]]</f>
        <v>0</v>
      </c>
    </row>
    <row r="566" spans="1:10" x14ac:dyDescent="0.35">
      <c r="A566" s="1">
        <v>41321</v>
      </c>
      <c r="B566" s="2" t="s">
        <v>161</v>
      </c>
      <c r="C566">
        <v>1</v>
      </c>
      <c r="D566">
        <f>YEAR(cukier6[[#This Row],[data]])</f>
        <v>2013</v>
      </c>
      <c r="E566" s="3">
        <f>VLOOKUP(D566, cennik__25[#All], 2, 0)</f>
        <v>2.2200000000000002</v>
      </c>
      <c r="F566" s="3">
        <f>cukier6[[#This Row],[cena]]*cukier6[[#This Row],[ilosc sprzedanego cukru kg]]</f>
        <v>2.2200000000000002</v>
      </c>
      <c r="G566">
        <f>IF(cukier6[[#This Row],[nip]]=B565, G565+cukier6[[#This Row],[ilosc sprzedanego cukru kg]],cukier6[[#This Row],[ilosc sprzedanego cukru kg]])</f>
        <v>18</v>
      </c>
      <c r="H566">
        <f>IF(B565=cukier6[[#This Row],[nip]],0, 1)</f>
        <v>0</v>
      </c>
      <c r="I566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566">
        <f>cukier6[[#This Row],[rabaty]]*cukier6[[#This Row],[ilosc sprzedanego cukru kg]]</f>
        <v>0</v>
      </c>
    </row>
    <row r="567" spans="1:10" x14ac:dyDescent="0.35">
      <c r="A567" s="1">
        <v>41448</v>
      </c>
      <c r="B567" s="2" t="s">
        <v>161</v>
      </c>
      <c r="C567">
        <v>20</v>
      </c>
      <c r="D567">
        <f>YEAR(cukier6[[#This Row],[data]])</f>
        <v>2013</v>
      </c>
      <c r="E567" s="3">
        <f>VLOOKUP(D567, cennik__25[#All], 2, 0)</f>
        <v>2.2200000000000002</v>
      </c>
      <c r="F567" s="3">
        <f>cukier6[[#This Row],[cena]]*cukier6[[#This Row],[ilosc sprzedanego cukru kg]]</f>
        <v>44.400000000000006</v>
      </c>
      <c r="G567">
        <f>IF(cukier6[[#This Row],[nip]]=B566, G566+cukier6[[#This Row],[ilosc sprzedanego cukru kg]],cukier6[[#This Row],[ilosc sprzedanego cukru kg]])</f>
        <v>38</v>
      </c>
      <c r="H567">
        <f>IF(B566=cukier6[[#This Row],[nip]],0, 1)</f>
        <v>0</v>
      </c>
      <c r="I567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567">
        <f>cukier6[[#This Row],[rabaty]]*cukier6[[#This Row],[ilosc sprzedanego cukru kg]]</f>
        <v>0</v>
      </c>
    </row>
    <row r="568" spans="1:10" x14ac:dyDescent="0.35">
      <c r="A568" s="1">
        <v>41999</v>
      </c>
      <c r="B568" s="2" t="s">
        <v>161</v>
      </c>
      <c r="C568">
        <v>8</v>
      </c>
      <c r="D568">
        <f>YEAR(cukier6[[#This Row],[data]])</f>
        <v>2014</v>
      </c>
      <c r="E568" s="3">
        <f>VLOOKUP(D568, cennik__25[#All], 2, 0)</f>
        <v>2.23</v>
      </c>
      <c r="F568" s="3">
        <f>cukier6[[#This Row],[cena]]*cukier6[[#This Row],[ilosc sprzedanego cukru kg]]</f>
        <v>17.84</v>
      </c>
      <c r="G568">
        <f>IF(cukier6[[#This Row],[nip]]=B567, G567+cukier6[[#This Row],[ilosc sprzedanego cukru kg]],cukier6[[#This Row],[ilosc sprzedanego cukru kg]])</f>
        <v>46</v>
      </c>
      <c r="H568">
        <f>IF(B567=cukier6[[#This Row],[nip]],0, 1)</f>
        <v>0</v>
      </c>
      <c r="I568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568">
        <f>cukier6[[#This Row],[rabaty]]*cukier6[[#This Row],[ilosc sprzedanego cukru kg]]</f>
        <v>0</v>
      </c>
    </row>
    <row r="569" spans="1:10" x14ac:dyDescent="0.35">
      <c r="A569" s="1">
        <v>39843</v>
      </c>
      <c r="B569" s="2" t="s">
        <v>183</v>
      </c>
      <c r="C569">
        <v>11</v>
      </c>
      <c r="D569">
        <f>YEAR(cukier6[[#This Row],[data]])</f>
        <v>2009</v>
      </c>
      <c r="E569" s="3">
        <f>VLOOKUP(D569, cennik__25[#All], 2, 0)</f>
        <v>2.13</v>
      </c>
      <c r="F569" s="3">
        <f>cukier6[[#This Row],[cena]]*cukier6[[#This Row],[ilosc sprzedanego cukru kg]]</f>
        <v>23.43</v>
      </c>
      <c r="G569">
        <f>IF(cukier6[[#This Row],[nip]]=B568, G568+cukier6[[#This Row],[ilosc sprzedanego cukru kg]],cukier6[[#This Row],[ilosc sprzedanego cukru kg]])</f>
        <v>11</v>
      </c>
      <c r="H569">
        <f>IF(B568=cukier6[[#This Row],[nip]],0, 1)</f>
        <v>1</v>
      </c>
      <c r="I569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569">
        <f>cukier6[[#This Row],[rabaty]]*cukier6[[#This Row],[ilosc sprzedanego cukru kg]]</f>
        <v>0</v>
      </c>
    </row>
    <row r="570" spans="1:10" x14ac:dyDescent="0.35">
      <c r="A570" s="1">
        <v>40777</v>
      </c>
      <c r="B570" s="2" t="s">
        <v>183</v>
      </c>
      <c r="C570">
        <v>2</v>
      </c>
      <c r="D570">
        <f>YEAR(cukier6[[#This Row],[data]])</f>
        <v>2011</v>
      </c>
      <c r="E570" s="3">
        <f>VLOOKUP(D570, cennik__25[#All], 2, 0)</f>
        <v>2.2000000000000002</v>
      </c>
      <c r="F570" s="3">
        <f>cukier6[[#This Row],[cena]]*cukier6[[#This Row],[ilosc sprzedanego cukru kg]]</f>
        <v>4.4000000000000004</v>
      </c>
      <c r="G570">
        <f>IF(cukier6[[#This Row],[nip]]=B569, G569+cukier6[[#This Row],[ilosc sprzedanego cukru kg]],cukier6[[#This Row],[ilosc sprzedanego cukru kg]])</f>
        <v>13</v>
      </c>
      <c r="H570">
        <f>IF(B569=cukier6[[#This Row],[nip]],0, 1)</f>
        <v>0</v>
      </c>
      <c r="I570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570">
        <f>cukier6[[#This Row],[rabaty]]*cukier6[[#This Row],[ilosc sprzedanego cukru kg]]</f>
        <v>0</v>
      </c>
    </row>
    <row r="571" spans="1:10" x14ac:dyDescent="0.35">
      <c r="A571" s="1">
        <v>41132</v>
      </c>
      <c r="B571" s="2" t="s">
        <v>183</v>
      </c>
      <c r="C571">
        <v>16</v>
      </c>
      <c r="D571">
        <f>YEAR(cukier6[[#This Row],[data]])</f>
        <v>2012</v>
      </c>
      <c r="E571" s="3">
        <f>VLOOKUP(D571, cennik__25[#All], 2, 0)</f>
        <v>2.25</v>
      </c>
      <c r="F571" s="3">
        <f>cukier6[[#This Row],[cena]]*cukier6[[#This Row],[ilosc sprzedanego cukru kg]]</f>
        <v>36</v>
      </c>
      <c r="G571">
        <f>IF(cukier6[[#This Row],[nip]]=B570, G570+cukier6[[#This Row],[ilosc sprzedanego cukru kg]],cukier6[[#This Row],[ilosc sprzedanego cukru kg]])</f>
        <v>29</v>
      </c>
      <c r="H571">
        <f>IF(B570=cukier6[[#This Row],[nip]],0, 1)</f>
        <v>0</v>
      </c>
      <c r="I571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571">
        <f>cukier6[[#This Row],[rabaty]]*cukier6[[#This Row],[ilosc sprzedanego cukru kg]]</f>
        <v>0</v>
      </c>
    </row>
    <row r="572" spans="1:10" x14ac:dyDescent="0.35">
      <c r="A572" s="1">
        <v>39259</v>
      </c>
      <c r="B572" s="2" t="s">
        <v>146</v>
      </c>
      <c r="C572">
        <v>18</v>
      </c>
      <c r="D572">
        <f>YEAR(cukier6[[#This Row],[data]])</f>
        <v>2007</v>
      </c>
      <c r="E572" s="3">
        <f>VLOOKUP(D572, cennik__25[#All], 2, 0)</f>
        <v>2.09</v>
      </c>
      <c r="F572" s="3">
        <f>cukier6[[#This Row],[cena]]*cukier6[[#This Row],[ilosc sprzedanego cukru kg]]</f>
        <v>37.619999999999997</v>
      </c>
      <c r="G572">
        <f>IF(cukier6[[#This Row],[nip]]=B571, G571+cukier6[[#This Row],[ilosc sprzedanego cukru kg]],cukier6[[#This Row],[ilosc sprzedanego cukru kg]])</f>
        <v>18</v>
      </c>
      <c r="H572">
        <f>IF(B571=cukier6[[#This Row],[nip]],0, 1)</f>
        <v>1</v>
      </c>
      <c r="I572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572">
        <f>cukier6[[#This Row],[rabaty]]*cukier6[[#This Row],[ilosc sprzedanego cukru kg]]</f>
        <v>0</v>
      </c>
    </row>
    <row r="573" spans="1:10" x14ac:dyDescent="0.35">
      <c r="A573" s="1">
        <v>40957</v>
      </c>
      <c r="B573" s="2" t="s">
        <v>146</v>
      </c>
      <c r="C573">
        <v>18</v>
      </c>
      <c r="D573">
        <f>YEAR(cukier6[[#This Row],[data]])</f>
        <v>2012</v>
      </c>
      <c r="E573" s="3">
        <f>VLOOKUP(D573, cennik__25[#All], 2, 0)</f>
        <v>2.25</v>
      </c>
      <c r="F573" s="3">
        <f>cukier6[[#This Row],[cena]]*cukier6[[#This Row],[ilosc sprzedanego cukru kg]]</f>
        <v>40.5</v>
      </c>
      <c r="G573">
        <f>IF(cukier6[[#This Row],[nip]]=B572, G572+cukier6[[#This Row],[ilosc sprzedanego cukru kg]],cukier6[[#This Row],[ilosc sprzedanego cukru kg]])</f>
        <v>36</v>
      </c>
      <c r="H573">
        <f>IF(B572=cukier6[[#This Row],[nip]],0, 1)</f>
        <v>0</v>
      </c>
      <c r="I573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573">
        <f>cukier6[[#This Row],[rabaty]]*cukier6[[#This Row],[ilosc sprzedanego cukru kg]]</f>
        <v>0</v>
      </c>
    </row>
    <row r="574" spans="1:10" x14ac:dyDescent="0.35">
      <c r="A574" s="1">
        <v>41489</v>
      </c>
      <c r="B574" s="2" t="s">
        <v>146</v>
      </c>
      <c r="C574">
        <v>13</v>
      </c>
      <c r="D574">
        <f>YEAR(cukier6[[#This Row],[data]])</f>
        <v>2013</v>
      </c>
      <c r="E574" s="3">
        <f>VLOOKUP(D574, cennik__25[#All], 2, 0)</f>
        <v>2.2200000000000002</v>
      </c>
      <c r="F574" s="3">
        <f>cukier6[[#This Row],[cena]]*cukier6[[#This Row],[ilosc sprzedanego cukru kg]]</f>
        <v>28.860000000000003</v>
      </c>
      <c r="G574">
        <f>IF(cukier6[[#This Row],[nip]]=B573, G573+cukier6[[#This Row],[ilosc sprzedanego cukru kg]],cukier6[[#This Row],[ilosc sprzedanego cukru kg]])</f>
        <v>49</v>
      </c>
      <c r="H574">
        <f>IF(B573=cukier6[[#This Row],[nip]],0, 1)</f>
        <v>0</v>
      </c>
      <c r="I574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574">
        <f>cukier6[[#This Row],[rabaty]]*cukier6[[#This Row],[ilosc sprzedanego cukru kg]]</f>
        <v>0</v>
      </c>
    </row>
    <row r="575" spans="1:10" x14ac:dyDescent="0.35">
      <c r="A575" s="1">
        <v>38674</v>
      </c>
      <c r="B575" s="2" t="s">
        <v>89</v>
      </c>
      <c r="C575">
        <v>16</v>
      </c>
      <c r="D575">
        <f>YEAR(cukier6[[#This Row],[data]])</f>
        <v>2005</v>
      </c>
      <c r="E575" s="3">
        <f>VLOOKUP(D575, cennik__25[#All], 2, 0)</f>
        <v>2</v>
      </c>
      <c r="F575" s="3">
        <f>cukier6[[#This Row],[cena]]*cukier6[[#This Row],[ilosc sprzedanego cukru kg]]</f>
        <v>32</v>
      </c>
      <c r="G575">
        <f>IF(cukier6[[#This Row],[nip]]=B574, G574+cukier6[[#This Row],[ilosc sprzedanego cukru kg]],cukier6[[#This Row],[ilosc sprzedanego cukru kg]])</f>
        <v>16</v>
      </c>
      <c r="H575">
        <f>IF(B574=cukier6[[#This Row],[nip]],0, 1)</f>
        <v>1</v>
      </c>
      <c r="I575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575">
        <f>cukier6[[#This Row],[rabaty]]*cukier6[[#This Row],[ilosc sprzedanego cukru kg]]</f>
        <v>0</v>
      </c>
    </row>
    <row r="576" spans="1:10" x14ac:dyDescent="0.35">
      <c r="A576" s="1">
        <v>38818</v>
      </c>
      <c r="B576" s="2" t="s">
        <v>89</v>
      </c>
      <c r="C576">
        <v>11</v>
      </c>
      <c r="D576">
        <f>YEAR(cukier6[[#This Row],[data]])</f>
        <v>2006</v>
      </c>
      <c r="E576" s="3">
        <f>VLOOKUP(D576, cennik__25[#All], 2, 0)</f>
        <v>2.0499999999999998</v>
      </c>
      <c r="F576" s="3">
        <f>cukier6[[#This Row],[cena]]*cukier6[[#This Row],[ilosc sprzedanego cukru kg]]</f>
        <v>22.549999999999997</v>
      </c>
      <c r="G576">
        <f>IF(cukier6[[#This Row],[nip]]=B575, G575+cukier6[[#This Row],[ilosc sprzedanego cukru kg]],cukier6[[#This Row],[ilosc sprzedanego cukru kg]])</f>
        <v>27</v>
      </c>
      <c r="H576">
        <f>IF(B575=cukier6[[#This Row],[nip]],0, 1)</f>
        <v>0</v>
      </c>
      <c r="I576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576">
        <f>cukier6[[#This Row],[rabaty]]*cukier6[[#This Row],[ilosc sprzedanego cukru kg]]</f>
        <v>0</v>
      </c>
    </row>
    <row r="577" spans="1:10" x14ac:dyDescent="0.35">
      <c r="A577" s="1">
        <v>39812</v>
      </c>
      <c r="B577" s="2" t="s">
        <v>89</v>
      </c>
      <c r="C577">
        <v>18</v>
      </c>
      <c r="D577">
        <f>YEAR(cukier6[[#This Row],[data]])</f>
        <v>2008</v>
      </c>
      <c r="E577" s="3">
        <f>VLOOKUP(D577, cennik__25[#All], 2, 0)</f>
        <v>2.15</v>
      </c>
      <c r="F577" s="3">
        <f>cukier6[[#This Row],[cena]]*cukier6[[#This Row],[ilosc sprzedanego cukru kg]]</f>
        <v>38.699999999999996</v>
      </c>
      <c r="G577">
        <f>IF(cukier6[[#This Row],[nip]]=B576, G576+cukier6[[#This Row],[ilosc sprzedanego cukru kg]],cukier6[[#This Row],[ilosc sprzedanego cukru kg]])</f>
        <v>45</v>
      </c>
      <c r="H577">
        <f>IF(B576=cukier6[[#This Row],[nip]],0, 1)</f>
        <v>0</v>
      </c>
      <c r="I577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577">
        <f>cukier6[[#This Row],[rabaty]]*cukier6[[#This Row],[ilosc sprzedanego cukru kg]]</f>
        <v>0</v>
      </c>
    </row>
    <row r="578" spans="1:10" x14ac:dyDescent="0.35">
      <c r="A578" s="1">
        <v>39942</v>
      </c>
      <c r="B578" s="2" t="s">
        <v>89</v>
      </c>
      <c r="C578">
        <v>9</v>
      </c>
      <c r="D578">
        <f>YEAR(cukier6[[#This Row],[data]])</f>
        <v>2009</v>
      </c>
      <c r="E578" s="3">
        <f>VLOOKUP(D578, cennik__25[#All], 2, 0)</f>
        <v>2.13</v>
      </c>
      <c r="F578" s="3">
        <f>cukier6[[#This Row],[cena]]*cukier6[[#This Row],[ilosc sprzedanego cukru kg]]</f>
        <v>19.169999999999998</v>
      </c>
      <c r="G578">
        <f>IF(cukier6[[#This Row],[nip]]=B577, G577+cukier6[[#This Row],[ilosc sprzedanego cukru kg]],cukier6[[#This Row],[ilosc sprzedanego cukru kg]])</f>
        <v>54</v>
      </c>
      <c r="H578">
        <f>IF(B577=cukier6[[#This Row],[nip]],0, 1)</f>
        <v>0</v>
      </c>
      <c r="I578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578">
        <f>cukier6[[#This Row],[rabaty]]*cukier6[[#This Row],[ilosc sprzedanego cukru kg]]</f>
        <v>0</v>
      </c>
    </row>
    <row r="579" spans="1:10" x14ac:dyDescent="0.35">
      <c r="A579" s="1">
        <v>41691</v>
      </c>
      <c r="B579" s="2" t="s">
        <v>89</v>
      </c>
      <c r="C579">
        <v>1</v>
      </c>
      <c r="D579">
        <f>YEAR(cukier6[[#This Row],[data]])</f>
        <v>2014</v>
      </c>
      <c r="E579" s="3">
        <f>VLOOKUP(D579, cennik__25[#All], 2, 0)</f>
        <v>2.23</v>
      </c>
      <c r="F579" s="3">
        <f>cukier6[[#This Row],[cena]]*cukier6[[#This Row],[ilosc sprzedanego cukru kg]]</f>
        <v>2.23</v>
      </c>
      <c r="G579">
        <f>IF(cukier6[[#This Row],[nip]]=B578, G578+cukier6[[#This Row],[ilosc sprzedanego cukru kg]],cukier6[[#This Row],[ilosc sprzedanego cukru kg]])</f>
        <v>55</v>
      </c>
      <c r="H579">
        <f>IF(B578=cukier6[[#This Row],[nip]],0, 1)</f>
        <v>0</v>
      </c>
      <c r="I579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579">
        <f>cukier6[[#This Row],[rabaty]]*cukier6[[#This Row],[ilosc sprzedanego cukru kg]]</f>
        <v>0</v>
      </c>
    </row>
    <row r="580" spans="1:10" x14ac:dyDescent="0.35">
      <c r="A580" s="1">
        <v>39994</v>
      </c>
      <c r="B580" s="2" t="s">
        <v>194</v>
      </c>
      <c r="C580">
        <v>17</v>
      </c>
      <c r="D580">
        <f>YEAR(cukier6[[#This Row],[data]])</f>
        <v>2009</v>
      </c>
      <c r="E580" s="3">
        <f>VLOOKUP(D580, cennik__25[#All], 2, 0)</f>
        <v>2.13</v>
      </c>
      <c r="F580" s="3">
        <f>cukier6[[#This Row],[cena]]*cukier6[[#This Row],[ilosc sprzedanego cukru kg]]</f>
        <v>36.21</v>
      </c>
      <c r="G580">
        <f>IF(cukier6[[#This Row],[nip]]=B579, G579+cukier6[[#This Row],[ilosc sprzedanego cukru kg]],cukier6[[#This Row],[ilosc sprzedanego cukru kg]])</f>
        <v>17</v>
      </c>
      <c r="H580">
        <f>IF(B579=cukier6[[#This Row],[nip]],0, 1)</f>
        <v>1</v>
      </c>
      <c r="I580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580">
        <f>cukier6[[#This Row],[rabaty]]*cukier6[[#This Row],[ilosc sprzedanego cukru kg]]</f>
        <v>0</v>
      </c>
    </row>
    <row r="581" spans="1:10" x14ac:dyDescent="0.35">
      <c r="A581" s="1">
        <v>39061</v>
      </c>
      <c r="B581" s="2" t="s">
        <v>135</v>
      </c>
      <c r="C581">
        <v>4</v>
      </c>
      <c r="D581">
        <f>YEAR(cukier6[[#This Row],[data]])</f>
        <v>2006</v>
      </c>
      <c r="E581" s="3">
        <f>VLOOKUP(D581, cennik__25[#All], 2, 0)</f>
        <v>2.0499999999999998</v>
      </c>
      <c r="F581" s="3">
        <f>cukier6[[#This Row],[cena]]*cukier6[[#This Row],[ilosc sprzedanego cukru kg]]</f>
        <v>8.1999999999999993</v>
      </c>
      <c r="G581">
        <f>IF(cukier6[[#This Row],[nip]]=B580, G580+cukier6[[#This Row],[ilosc sprzedanego cukru kg]],cukier6[[#This Row],[ilosc sprzedanego cukru kg]])</f>
        <v>4</v>
      </c>
      <c r="H581">
        <f>IF(B580=cukier6[[#This Row],[nip]],0, 1)</f>
        <v>1</v>
      </c>
      <c r="I581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581">
        <f>cukier6[[#This Row],[rabaty]]*cukier6[[#This Row],[ilosc sprzedanego cukru kg]]</f>
        <v>0</v>
      </c>
    </row>
    <row r="582" spans="1:10" x14ac:dyDescent="0.35">
      <c r="A582" s="1">
        <v>39885</v>
      </c>
      <c r="B582" s="2" t="s">
        <v>135</v>
      </c>
      <c r="C582">
        <v>18</v>
      </c>
      <c r="D582">
        <f>YEAR(cukier6[[#This Row],[data]])</f>
        <v>2009</v>
      </c>
      <c r="E582" s="3">
        <f>VLOOKUP(D582, cennik__25[#All], 2, 0)</f>
        <v>2.13</v>
      </c>
      <c r="F582" s="3">
        <f>cukier6[[#This Row],[cena]]*cukier6[[#This Row],[ilosc sprzedanego cukru kg]]</f>
        <v>38.339999999999996</v>
      </c>
      <c r="G582">
        <f>IF(cukier6[[#This Row],[nip]]=B581, G581+cukier6[[#This Row],[ilosc sprzedanego cukru kg]],cukier6[[#This Row],[ilosc sprzedanego cukru kg]])</f>
        <v>22</v>
      </c>
      <c r="H582">
        <f>IF(B581=cukier6[[#This Row],[nip]],0, 1)</f>
        <v>0</v>
      </c>
      <c r="I582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582">
        <f>cukier6[[#This Row],[rabaty]]*cukier6[[#This Row],[ilosc sprzedanego cukru kg]]</f>
        <v>0</v>
      </c>
    </row>
    <row r="583" spans="1:10" x14ac:dyDescent="0.35">
      <c r="A583" s="1">
        <v>38570</v>
      </c>
      <c r="B583" s="2" t="s">
        <v>70</v>
      </c>
      <c r="C583">
        <v>8</v>
      </c>
      <c r="D583">
        <f>YEAR(cukier6[[#This Row],[data]])</f>
        <v>2005</v>
      </c>
      <c r="E583" s="3">
        <f>VLOOKUP(D583, cennik__25[#All], 2, 0)</f>
        <v>2</v>
      </c>
      <c r="F583" s="3">
        <f>cukier6[[#This Row],[cena]]*cukier6[[#This Row],[ilosc sprzedanego cukru kg]]</f>
        <v>16</v>
      </c>
      <c r="G583">
        <f>IF(cukier6[[#This Row],[nip]]=B582, G582+cukier6[[#This Row],[ilosc sprzedanego cukru kg]],cukier6[[#This Row],[ilosc sprzedanego cukru kg]])</f>
        <v>8</v>
      </c>
      <c r="H583">
        <f>IF(B582=cukier6[[#This Row],[nip]],0, 1)</f>
        <v>1</v>
      </c>
      <c r="I583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583">
        <f>cukier6[[#This Row],[rabaty]]*cukier6[[#This Row],[ilosc sprzedanego cukru kg]]</f>
        <v>0</v>
      </c>
    </row>
    <row r="584" spans="1:10" x14ac:dyDescent="0.35">
      <c r="A584" s="1">
        <v>39292</v>
      </c>
      <c r="B584" s="2" t="s">
        <v>70</v>
      </c>
      <c r="C584">
        <v>18</v>
      </c>
      <c r="D584">
        <f>YEAR(cukier6[[#This Row],[data]])</f>
        <v>2007</v>
      </c>
      <c r="E584" s="3">
        <f>VLOOKUP(D584, cennik__25[#All], 2, 0)</f>
        <v>2.09</v>
      </c>
      <c r="F584" s="3">
        <f>cukier6[[#This Row],[cena]]*cukier6[[#This Row],[ilosc sprzedanego cukru kg]]</f>
        <v>37.619999999999997</v>
      </c>
      <c r="G584">
        <f>IF(cukier6[[#This Row],[nip]]=B583, G583+cukier6[[#This Row],[ilosc sprzedanego cukru kg]],cukier6[[#This Row],[ilosc sprzedanego cukru kg]])</f>
        <v>26</v>
      </c>
      <c r="H584">
        <f>IF(B583=cukier6[[#This Row],[nip]],0, 1)</f>
        <v>0</v>
      </c>
      <c r="I584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584">
        <f>cukier6[[#This Row],[rabaty]]*cukier6[[#This Row],[ilosc sprzedanego cukru kg]]</f>
        <v>0</v>
      </c>
    </row>
    <row r="585" spans="1:10" x14ac:dyDescent="0.35">
      <c r="A585" s="1">
        <v>39853</v>
      </c>
      <c r="B585" s="2" t="s">
        <v>70</v>
      </c>
      <c r="C585">
        <v>3</v>
      </c>
      <c r="D585">
        <f>YEAR(cukier6[[#This Row],[data]])</f>
        <v>2009</v>
      </c>
      <c r="E585" s="3">
        <f>VLOOKUP(D585, cennik__25[#All], 2, 0)</f>
        <v>2.13</v>
      </c>
      <c r="F585" s="3">
        <f>cukier6[[#This Row],[cena]]*cukier6[[#This Row],[ilosc sprzedanego cukru kg]]</f>
        <v>6.39</v>
      </c>
      <c r="G585">
        <f>IF(cukier6[[#This Row],[nip]]=B584, G584+cukier6[[#This Row],[ilosc sprzedanego cukru kg]],cukier6[[#This Row],[ilosc sprzedanego cukru kg]])</f>
        <v>29</v>
      </c>
      <c r="H585">
        <f>IF(B584=cukier6[[#This Row],[nip]],0, 1)</f>
        <v>0</v>
      </c>
      <c r="I585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585">
        <f>cukier6[[#This Row],[rabaty]]*cukier6[[#This Row],[ilosc sprzedanego cukru kg]]</f>
        <v>0</v>
      </c>
    </row>
    <row r="586" spans="1:10" x14ac:dyDescent="0.35">
      <c r="A586" s="1">
        <v>40783</v>
      </c>
      <c r="B586" s="2" t="s">
        <v>70</v>
      </c>
      <c r="C586">
        <v>3</v>
      </c>
      <c r="D586">
        <f>YEAR(cukier6[[#This Row],[data]])</f>
        <v>2011</v>
      </c>
      <c r="E586" s="3">
        <f>VLOOKUP(D586, cennik__25[#All], 2, 0)</f>
        <v>2.2000000000000002</v>
      </c>
      <c r="F586" s="3">
        <f>cukier6[[#This Row],[cena]]*cukier6[[#This Row],[ilosc sprzedanego cukru kg]]</f>
        <v>6.6000000000000005</v>
      </c>
      <c r="G586">
        <f>IF(cukier6[[#This Row],[nip]]=B585, G585+cukier6[[#This Row],[ilosc sprzedanego cukru kg]],cukier6[[#This Row],[ilosc sprzedanego cukru kg]])</f>
        <v>32</v>
      </c>
      <c r="H586">
        <f>IF(B585=cukier6[[#This Row],[nip]],0, 1)</f>
        <v>0</v>
      </c>
      <c r="I586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586">
        <f>cukier6[[#This Row],[rabaty]]*cukier6[[#This Row],[ilosc sprzedanego cukru kg]]</f>
        <v>0</v>
      </c>
    </row>
    <row r="587" spans="1:10" x14ac:dyDescent="0.35">
      <c r="A587" s="1">
        <v>41208</v>
      </c>
      <c r="B587" s="2" t="s">
        <v>70</v>
      </c>
      <c r="C587">
        <v>5</v>
      </c>
      <c r="D587">
        <f>YEAR(cukier6[[#This Row],[data]])</f>
        <v>2012</v>
      </c>
      <c r="E587" s="3">
        <f>VLOOKUP(D587, cennik__25[#All], 2, 0)</f>
        <v>2.25</v>
      </c>
      <c r="F587" s="3">
        <f>cukier6[[#This Row],[cena]]*cukier6[[#This Row],[ilosc sprzedanego cukru kg]]</f>
        <v>11.25</v>
      </c>
      <c r="G587">
        <f>IF(cukier6[[#This Row],[nip]]=B586, G586+cukier6[[#This Row],[ilosc sprzedanego cukru kg]],cukier6[[#This Row],[ilosc sprzedanego cukru kg]])</f>
        <v>37</v>
      </c>
      <c r="H587">
        <f>IF(B586=cukier6[[#This Row],[nip]],0, 1)</f>
        <v>0</v>
      </c>
      <c r="I587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587">
        <f>cukier6[[#This Row],[rabaty]]*cukier6[[#This Row],[ilosc sprzedanego cukru kg]]</f>
        <v>0</v>
      </c>
    </row>
    <row r="588" spans="1:10" x14ac:dyDescent="0.35">
      <c r="A588" s="1">
        <v>39456</v>
      </c>
      <c r="B588" s="2" t="s">
        <v>153</v>
      </c>
      <c r="C588">
        <v>13</v>
      </c>
      <c r="D588">
        <f>YEAR(cukier6[[#This Row],[data]])</f>
        <v>2008</v>
      </c>
      <c r="E588" s="3">
        <f>VLOOKUP(D588, cennik__25[#All], 2, 0)</f>
        <v>2.15</v>
      </c>
      <c r="F588" s="3">
        <f>cukier6[[#This Row],[cena]]*cukier6[[#This Row],[ilosc sprzedanego cukru kg]]</f>
        <v>27.95</v>
      </c>
      <c r="G588">
        <f>IF(cukier6[[#This Row],[nip]]=B587, G587+cukier6[[#This Row],[ilosc sprzedanego cukru kg]],cukier6[[#This Row],[ilosc sprzedanego cukru kg]])</f>
        <v>13</v>
      </c>
      <c r="H588">
        <f>IF(B587=cukier6[[#This Row],[nip]],0, 1)</f>
        <v>1</v>
      </c>
      <c r="I588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588">
        <f>cukier6[[#This Row],[rabaty]]*cukier6[[#This Row],[ilosc sprzedanego cukru kg]]</f>
        <v>0</v>
      </c>
    </row>
    <row r="589" spans="1:10" x14ac:dyDescent="0.35">
      <c r="A589" s="1">
        <v>39568</v>
      </c>
      <c r="B589" s="2" t="s">
        <v>153</v>
      </c>
      <c r="C589">
        <v>15</v>
      </c>
      <c r="D589">
        <f>YEAR(cukier6[[#This Row],[data]])</f>
        <v>2008</v>
      </c>
      <c r="E589" s="3">
        <f>VLOOKUP(D589, cennik__25[#All], 2, 0)</f>
        <v>2.15</v>
      </c>
      <c r="F589" s="3">
        <f>cukier6[[#This Row],[cena]]*cukier6[[#This Row],[ilosc sprzedanego cukru kg]]</f>
        <v>32.25</v>
      </c>
      <c r="G589">
        <f>IF(cukier6[[#This Row],[nip]]=B588, G588+cukier6[[#This Row],[ilosc sprzedanego cukru kg]],cukier6[[#This Row],[ilosc sprzedanego cukru kg]])</f>
        <v>28</v>
      </c>
      <c r="H589">
        <f>IF(B588=cukier6[[#This Row],[nip]],0, 1)</f>
        <v>0</v>
      </c>
      <c r="I589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589">
        <f>cukier6[[#This Row],[rabaty]]*cukier6[[#This Row],[ilosc sprzedanego cukru kg]]</f>
        <v>0</v>
      </c>
    </row>
    <row r="590" spans="1:10" x14ac:dyDescent="0.35">
      <c r="A590" s="1">
        <v>39686</v>
      </c>
      <c r="B590" s="2" t="s">
        <v>153</v>
      </c>
      <c r="C590">
        <v>11</v>
      </c>
      <c r="D590">
        <f>YEAR(cukier6[[#This Row],[data]])</f>
        <v>2008</v>
      </c>
      <c r="E590" s="3">
        <f>VLOOKUP(D590, cennik__25[#All], 2, 0)</f>
        <v>2.15</v>
      </c>
      <c r="F590" s="3">
        <f>cukier6[[#This Row],[cena]]*cukier6[[#This Row],[ilosc sprzedanego cukru kg]]</f>
        <v>23.65</v>
      </c>
      <c r="G590">
        <f>IF(cukier6[[#This Row],[nip]]=B589, G589+cukier6[[#This Row],[ilosc sprzedanego cukru kg]],cukier6[[#This Row],[ilosc sprzedanego cukru kg]])</f>
        <v>39</v>
      </c>
      <c r="H590">
        <f>IF(B589=cukier6[[#This Row],[nip]],0, 1)</f>
        <v>0</v>
      </c>
      <c r="I590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590">
        <f>cukier6[[#This Row],[rabaty]]*cukier6[[#This Row],[ilosc sprzedanego cukru kg]]</f>
        <v>0</v>
      </c>
    </row>
    <row r="591" spans="1:10" x14ac:dyDescent="0.35">
      <c r="A591" s="1">
        <v>41182</v>
      </c>
      <c r="B591" s="2" t="s">
        <v>153</v>
      </c>
      <c r="C591">
        <v>11</v>
      </c>
      <c r="D591">
        <f>YEAR(cukier6[[#This Row],[data]])</f>
        <v>2012</v>
      </c>
      <c r="E591" s="3">
        <f>VLOOKUP(D591, cennik__25[#All], 2, 0)</f>
        <v>2.25</v>
      </c>
      <c r="F591" s="3">
        <f>cukier6[[#This Row],[cena]]*cukier6[[#This Row],[ilosc sprzedanego cukru kg]]</f>
        <v>24.75</v>
      </c>
      <c r="G591">
        <f>IF(cukier6[[#This Row],[nip]]=B590, G590+cukier6[[#This Row],[ilosc sprzedanego cukru kg]],cukier6[[#This Row],[ilosc sprzedanego cukru kg]])</f>
        <v>50</v>
      </c>
      <c r="H591">
        <f>IF(B590=cukier6[[#This Row],[nip]],0, 1)</f>
        <v>0</v>
      </c>
      <c r="I591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591">
        <f>cukier6[[#This Row],[rabaty]]*cukier6[[#This Row],[ilosc sprzedanego cukru kg]]</f>
        <v>0</v>
      </c>
    </row>
    <row r="592" spans="1:10" x14ac:dyDescent="0.35">
      <c r="A592" s="1">
        <v>38416</v>
      </c>
      <c r="B592" s="2" t="s">
        <v>28</v>
      </c>
      <c r="C592">
        <v>48</v>
      </c>
      <c r="D592">
        <f>YEAR(cukier6[[#This Row],[data]])</f>
        <v>2005</v>
      </c>
      <c r="E592" s="3">
        <f>VLOOKUP(D592, cennik__25[#All], 2, 0)</f>
        <v>2</v>
      </c>
      <c r="F592" s="3">
        <f>cukier6[[#This Row],[cena]]*cukier6[[#This Row],[ilosc sprzedanego cukru kg]]</f>
        <v>96</v>
      </c>
      <c r="G592">
        <f>IF(cukier6[[#This Row],[nip]]=B591, G591+cukier6[[#This Row],[ilosc sprzedanego cukru kg]],cukier6[[#This Row],[ilosc sprzedanego cukru kg]])</f>
        <v>48</v>
      </c>
      <c r="H592">
        <f>IF(B591=cukier6[[#This Row],[nip]],0, 1)</f>
        <v>1</v>
      </c>
      <c r="I592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592">
        <f>cukier6[[#This Row],[rabaty]]*cukier6[[#This Row],[ilosc sprzedanego cukru kg]]</f>
        <v>0</v>
      </c>
    </row>
    <row r="593" spans="1:10" x14ac:dyDescent="0.35">
      <c r="A593" s="1">
        <v>38780</v>
      </c>
      <c r="B593" s="2" t="s">
        <v>28</v>
      </c>
      <c r="C593">
        <v>80</v>
      </c>
      <c r="D593">
        <f>YEAR(cukier6[[#This Row],[data]])</f>
        <v>2006</v>
      </c>
      <c r="E593" s="3">
        <f>VLOOKUP(D593, cennik__25[#All], 2, 0)</f>
        <v>2.0499999999999998</v>
      </c>
      <c r="F593" s="3">
        <f>cukier6[[#This Row],[cena]]*cukier6[[#This Row],[ilosc sprzedanego cukru kg]]</f>
        <v>164</v>
      </c>
      <c r="G593">
        <f>IF(cukier6[[#This Row],[nip]]=B592, G592+cukier6[[#This Row],[ilosc sprzedanego cukru kg]],cukier6[[#This Row],[ilosc sprzedanego cukru kg]])</f>
        <v>128</v>
      </c>
      <c r="H593">
        <f>IF(B592=cukier6[[#This Row],[nip]],0, 1)</f>
        <v>0</v>
      </c>
      <c r="I593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0.05</v>
      </c>
      <c r="J593">
        <f>cukier6[[#This Row],[rabaty]]*cukier6[[#This Row],[ilosc sprzedanego cukru kg]]</f>
        <v>4</v>
      </c>
    </row>
    <row r="594" spans="1:10" x14ac:dyDescent="0.35">
      <c r="A594" s="1">
        <v>38950</v>
      </c>
      <c r="B594" s="2" t="s">
        <v>28</v>
      </c>
      <c r="C594">
        <v>179</v>
      </c>
      <c r="D594">
        <f>YEAR(cukier6[[#This Row],[data]])</f>
        <v>2006</v>
      </c>
      <c r="E594" s="3">
        <f>VLOOKUP(D594, cennik__25[#All], 2, 0)</f>
        <v>2.0499999999999998</v>
      </c>
      <c r="F594" s="3">
        <f>cukier6[[#This Row],[cena]]*cukier6[[#This Row],[ilosc sprzedanego cukru kg]]</f>
        <v>366.95</v>
      </c>
      <c r="G594">
        <f>IF(cukier6[[#This Row],[nip]]=B593, G593+cukier6[[#This Row],[ilosc sprzedanego cukru kg]],cukier6[[#This Row],[ilosc sprzedanego cukru kg]])</f>
        <v>307</v>
      </c>
      <c r="H594">
        <f>IF(B593=cukier6[[#This Row],[nip]],0, 1)</f>
        <v>0</v>
      </c>
      <c r="I594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0.05</v>
      </c>
      <c r="J594">
        <f>cukier6[[#This Row],[rabaty]]*cukier6[[#This Row],[ilosc sprzedanego cukru kg]]</f>
        <v>8.9500000000000011</v>
      </c>
    </row>
    <row r="595" spans="1:10" x14ac:dyDescent="0.35">
      <c r="A595" s="1">
        <v>39579</v>
      </c>
      <c r="B595" s="2" t="s">
        <v>28</v>
      </c>
      <c r="C595">
        <v>181</v>
      </c>
      <c r="D595">
        <f>YEAR(cukier6[[#This Row],[data]])</f>
        <v>2008</v>
      </c>
      <c r="E595" s="3">
        <f>VLOOKUP(D595, cennik__25[#All], 2, 0)</f>
        <v>2.15</v>
      </c>
      <c r="F595" s="3">
        <f>cukier6[[#This Row],[cena]]*cukier6[[#This Row],[ilosc sprzedanego cukru kg]]</f>
        <v>389.15</v>
      </c>
      <c r="G595">
        <f>IF(cukier6[[#This Row],[nip]]=B594, G594+cukier6[[#This Row],[ilosc sprzedanego cukru kg]],cukier6[[#This Row],[ilosc sprzedanego cukru kg]])</f>
        <v>488</v>
      </c>
      <c r="H595">
        <f>IF(B594=cukier6[[#This Row],[nip]],0, 1)</f>
        <v>0</v>
      </c>
      <c r="I595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0.05</v>
      </c>
      <c r="J595">
        <f>cukier6[[#This Row],[rabaty]]*cukier6[[#This Row],[ilosc sprzedanego cukru kg]]</f>
        <v>9.0500000000000007</v>
      </c>
    </row>
    <row r="596" spans="1:10" x14ac:dyDescent="0.35">
      <c r="A596" s="1">
        <v>40019</v>
      </c>
      <c r="B596" s="2" t="s">
        <v>28</v>
      </c>
      <c r="C596">
        <v>148</v>
      </c>
      <c r="D596">
        <f>YEAR(cukier6[[#This Row],[data]])</f>
        <v>2009</v>
      </c>
      <c r="E596" s="3">
        <f>VLOOKUP(D596, cennik__25[#All], 2, 0)</f>
        <v>2.13</v>
      </c>
      <c r="F596" s="3">
        <f>cukier6[[#This Row],[cena]]*cukier6[[#This Row],[ilosc sprzedanego cukru kg]]</f>
        <v>315.24</v>
      </c>
      <c r="G596">
        <f>IF(cukier6[[#This Row],[nip]]=B595, G595+cukier6[[#This Row],[ilosc sprzedanego cukru kg]],cukier6[[#This Row],[ilosc sprzedanego cukru kg]])</f>
        <v>636</v>
      </c>
      <c r="H596">
        <f>IF(B595=cukier6[[#This Row],[nip]],0, 1)</f>
        <v>0</v>
      </c>
      <c r="I596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0.05</v>
      </c>
      <c r="J596">
        <f>cukier6[[#This Row],[rabaty]]*cukier6[[#This Row],[ilosc sprzedanego cukru kg]]</f>
        <v>7.4</v>
      </c>
    </row>
    <row r="597" spans="1:10" x14ac:dyDescent="0.35">
      <c r="A597" s="1">
        <v>40444</v>
      </c>
      <c r="B597" s="2" t="s">
        <v>28</v>
      </c>
      <c r="C597">
        <v>38</v>
      </c>
      <c r="D597">
        <f>YEAR(cukier6[[#This Row],[data]])</f>
        <v>2010</v>
      </c>
      <c r="E597" s="3">
        <f>VLOOKUP(D597, cennik__25[#All], 2, 0)</f>
        <v>2.1</v>
      </c>
      <c r="F597" s="3">
        <f>cukier6[[#This Row],[cena]]*cukier6[[#This Row],[ilosc sprzedanego cukru kg]]</f>
        <v>79.8</v>
      </c>
      <c r="G597">
        <f>IF(cukier6[[#This Row],[nip]]=B596, G596+cukier6[[#This Row],[ilosc sprzedanego cukru kg]],cukier6[[#This Row],[ilosc sprzedanego cukru kg]])</f>
        <v>674</v>
      </c>
      <c r="H597">
        <f>IF(B596=cukier6[[#This Row],[nip]],0, 1)</f>
        <v>0</v>
      </c>
      <c r="I597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0.05</v>
      </c>
      <c r="J597">
        <f>cukier6[[#This Row],[rabaty]]*cukier6[[#This Row],[ilosc sprzedanego cukru kg]]</f>
        <v>1.9000000000000001</v>
      </c>
    </row>
    <row r="598" spans="1:10" x14ac:dyDescent="0.35">
      <c r="A598" s="1">
        <v>40554</v>
      </c>
      <c r="B598" s="2" t="s">
        <v>28</v>
      </c>
      <c r="C598">
        <v>187</v>
      </c>
      <c r="D598">
        <f>YEAR(cukier6[[#This Row],[data]])</f>
        <v>2011</v>
      </c>
      <c r="E598" s="3">
        <f>VLOOKUP(D598, cennik__25[#All], 2, 0)</f>
        <v>2.2000000000000002</v>
      </c>
      <c r="F598" s="3">
        <f>cukier6[[#This Row],[cena]]*cukier6[[#This Row],[ilosc sprzedanego cukru kg]]</f>
        <v>411.40000000000003</v>
      </c>
      <c r="G598">
        <f>IF(cukier6[[#This Row],[nip]]=B597, G597+cukier6[[#This Row],[ilosc sprzedanego cukru kg]],cukier6[[#This Row],[ilosc sprzedanego cukru kg]])</f>
        <v>861</v>
      </c>
      <c r="H598">
        <f>IF(B597=cukier6[[#This Row],[nip]],0, 1)</f>
        <v>0</v>
      </c>
      <c r="I598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0.05</v>
      </c>
      <c r="J598">
        <f>cukier6[[#This Row],[rabaty]]*cukier6[[#This Row],[ilosc sprzedanego cukru kg]]</f>
        <v>9.35</v>
      </c>
    </row>
    <row r="599" spans="1:10" x14ac:dyDescent="0.35">
      <c r="A599" s="1">
        <v>40859</v>
      </c>
      <c r="B599" s="2" t="s">
        <v>28</v>
      </c>
      <c r="C599">
        <v>69</v>
      </c>
      <c r="D599">
        <f>YEAR(cukier6[[#This Row],[data]])</f>
        <v>2011</v>
      </c>
      <c r="E599" s="3">
        <f>VLOOKUP(D599, cennik__25[#All], 2, 0)</f>
        <v>2.2000000000000002</v>
      </c>
      <c r="F599" s="3">
        <f>cukier6[[#This Row],[cena]]*cukier6[[#This Row],[ilosc sprzedanego cukru kg]]</f>
        <v>151.80000000000001</v>
      </c>
      <c r="G599">
        <f>IF(cukier6[[#This Row],[nip]]=B598, G598+cukier6[[#This Row],[ilosc sprzedanego cukru kg]],cukier6[[#This Row],[ilosc sprzedanego cukru kg]])</f>
        <v>930</v>
      </c>
      <c r="H599">
        <f>IF(B598=cukier6[[#This Row],[nip]],0, 1)</f>
        <v>0</v>
      </c>
      <c r="I599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0.05</v>
      </c>
      <c r="J599">
        <f>cukier6[[#This Row],[rabaty]]*cukier6[[#This Row],[ilosc sprzedanego cukru kg]]</f>
        <v>3.45</v>
      </c>
    </row>
    <row r="600" spans="1:10" x14ac:dyDescent="0.35">
      <c r="A600" s="1">
        <v>40961</v>
      </c>
      <c r="B600" s="2" t="s">
        <v>28</v>
      </c>
      <c r="C600">
        <v>198</v>
      </c>
      <c r="D600">
        <f>YEAR(cukier6[[#This Row],[data]])</f>
        <v>2012</v>
      </c>
      <c r="E600" s="3">
        <f>VLOOKUP(D600, cennik__25[#All], 2, 0)</f>
        <v>2.25</v>
      </c>
      <c r="F600" s="3">
        <f>cukier6[[#This Row],[cena]]*cukier6[[#This Row],[ilosc sprzedanego cukru kg]]</f>
        <v>445.5</v>
      </c>
      <c r="G600">
        <f>IF(cukier6[[#This Row],[nip]]=B599, G599+cukier6[[#This Row],[ilosc sprzedanego cukru kg]],cukier6[[#This Row],[ilosc sprzedanego cukru kg]])</f>
        <v>1128</v>
      </c>
      <c r="H600">
        <f>IF(B599=cukier6[[#This Row],[nip]],0, 1)</f>
        <v>0</v>
      </c>
      <c r="I600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600">
        <f>cukier6[[#This Row],[rabaty]]*cukier6[[#This Row],[ilosc sprzedanego cukru kg]]</f>
        <v>19.8</v>
      </c>
    </row>
    <row r="601" spans="1:10" x14ac:dyDescent="0.35">
      <c r="A601" s="1">
        <v>40980</v>
      </c>
      <c r="B601" s="2" t="s">
        <v>28</v>
      </c>
      <c r="C601">
        <v>168</v>
      </c>
      <c r="D601">
        <f>YEAR(cukier6[[#This Row],[data]])</f>
        <v>2012</v>
      </c>
      <c r="E601" s="3">
        <f>VLOOKUP(D601, cennik__25[#All], 2, 0)</f>
        <v>2.25</v>
      </c>
      <c r="F601" s="3">
        <f>cukier6[[#This Row],[cena]]*cukier6[[#This Row],[ilosc sprzedanego cukru kg]]</f>
        <v>378</v>
      </c>
      <c r="G601">
        <f>IF(cukier6[[#This Row],[nip]]=B600, G600+cukier6[[#This Row],[ilosc sprzedanego cukru kg]],cukier6[[#This Row],[ilosc sprzedanego cukru kg]])</f>
        <v>1296</v>
      </c>
      <c r="H601">
        <f>IF(B600=cukier6[[#This Row],[nip]],0, 1)</f>
        <v>0</v>
      </c>
      <c r="I601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601">
        <f>cukier6[[#This Row],[rabaty]]*cukier6[[#This Row],[ilosc sprzedanego cukru kg]]</f>
        <v>16.8</v>
      </c>
    </row>
    <row r="602" spans="1:10" x14ac:dyDescent="0.35">
      <c r="A602" s="1">
        <v>40982</v>
      </c>
      <c r="B602" s="2" t="s">
        <v>28</v>
      </c>
      <c r="C602">
        <v>49</v>
      </c>
      <c r="D602">
        <f>YEAR(cukier6[[#This Row],[data]])</f>
        <v>2012</v>
      </c>
      <c r="E602" s="3">
        <f>VLOOKUP(D602, cennik__25[#All], 2, 0)</f>
        <v>2.25</v>
      </c>
      <c r="F602" s="3">
        <f>cukier6[[#This Row],[cena]]*cukier6[[#This Row],[ilosc sprzedanego cukru kg]]</f>
        <v>110.25</v>
      </c>
      <c r="G602">
        <f>IF(cukier6[[#This Row],[nip]]=B601, G601+cukier6[[#This Row],[ilosc sprzedanego cukru kg]],cukier6[[#This Row],[ilosc sprzedanego cukru kg]])</f>
        <v>1345</v>
      </c>
      <c r="H602">
        <f>IF(B601=cukier6[[#This Row],[nip]],0, 1)</f>
        <v>0</v>
      </c>
      <c r="I602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602">
        <f>cukier6[[#This Row],[rabaty]]*cukier6[[#This Row],[ilosc sprzedanego cukru kg]]</f>
        <v>4.9000000000000004</v>
      </c>
    </row>
    <row r="603" spans="1:10" x14ac:dyDescent="0.35">
      <c r="A603" s="1">
        <v>41027</v>
      </c>
      <c r="B603" s="2" t="s">
        <v>28</v>
      </c>
      <c r="C603">
        <v>200</v>
      </c>
      <c r="D603">
        <f>YEAR(cukier6[[#This Row],[data]])</f>
        <v>2012</v>
      </c>
      <c r="E603" s="3">
        <f>VLOOKUP(D603, cennik__25[#All], 2, 0)</f>
        <v>2.25</v>
      </c>
      <c r="F603" s="3">
        <f>cukier6[[#This Row],[cena]]*cukier6[[#This Row],[ilosc sprzedanego cukru kg]]</f>
        <v>450</v>
      </c>
      <c r="G603">
        <f>IF(cukier6[[#This Row],[nip]]=B602, G602+cukier6[[#This Row],[ilosc sprzedanego cukru kg]],cukier6[[#This Row],[ilosc sprzedanego cukru kg]])</f>
        <v>1545</v>
      </c>
      <c r="H603">
        <f>IF(B602=cukier6[[#This Row],[nip]],0, 1)</f>
        <v>0</v>
      </c>
      <c r="I603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603">
        <f>cukier6[[#This Row],[rabaty]]*cukier6[[#This Row],[ilosc sprzedanego cukru kg]]</f>
        <v>20</v>
      </c>
    </row>
    <row r="604" spans="1:10" x14ac:dyDescent="0.35">
      <c r="A604" s="1">
        <v>41195</v>
      </c>
      <c r="B604" s="2" t="s">
        <v>28</v>
      </c>
      <c r="C604">
        <v>142</v>
      </c>
      <c r="D604">
        <f>YEAR(cukier6[[#This Row],[data]])</f>
        <v>2012</v>
      </c>
      <c r="E604" s="3">
        <f>VLOOKUP(D604, cennik__25[#All], 2, 0)</f>
        <v>2.25</v>
      </c>
      <c r="F604" s="3">
        <f>cukier6[[#This Row],[cena]]*cukier6[[#This Row],[ilosc sprzedanego cukru kg]]</f>
        <v>319.5</v>
      </c>
      <c r="G604">
        <f>IF(cukier6[[#This Row],[nip]]=B603, G603+cukier6[[#This Row],[ilosc sprzedanego cukru kg]],cukier6[[#This Row],[ilosc sprzedanego cukru kg]])</f>
        <v>1687</v>
      </c>
      <c r="H604">
        <f>IF(B603=cukier6[[#This Row],[nip]],0, 1)</f>
        <v>0</v>
      </c>
      <c r="I604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604">
        <f>cukier6[[#This Row],[rabaty]]*cukier6[[#This Row],[ilosc sprzedanego cukru kg]]</f>
        <v>14.200000000000001</v>
      </c>
    </row>
    <row r="605" spans="1:10" x14ac:dyDescent="0.35">
      <c r="A605" s="1">
        <v>41302</v>
      </c>
      <c r="B605" s="2" t="s">
        <v>28</v>
      </c>
      <c r="C605">
        <v>185</v>
      </c>
      <c r="D605">
        <f>YEAR(cukier6[[#This Row],[data]])</f>
        <v>2013</v>
      </c>
      <c r="E605" s="3">
        <f>VLOOKUP(D605, cennik__25[#All], 2, 0)</f>
        <v>2.2200000000000002</v>
      </c>
      <c r="F605" s="3">
        <f>cukier6[[#This Row],[cena]]*cukier6[[#This Row],[ilosc sprzedanego cukru kg]]</f>
        <v>410.70000000000005</v>
      </c>
      <c r="G605">
        <f>IF(cukier6[[#This Row],[nip]]=B604, G604+cukier6[[#This Row],[ilosc sprzedanego cukru kg]],cukier6[[#This Row],[ilosc sprzedanego cukru kg]])</f>
        <v>1872</v>
      </c>
      <c r="H605">
        <f>IF(B604=cukier6[[#This Row],[nip]],0, 1)</f>
        <v>0</v>
      </c>
      <c r="I605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605">
        <f>cukier6[[#This Row],[rabaty]]*cukier6[[#This Row],[ilosc sprzedanego cukru kg]]</f>
        <v>18.5</v>
      </c>
    </row>
    <row r="606" spans="1:10" x14ac:dyDescent="0.35">
      <c r="A606" s="1">
        <v>41602</v>
      </c>
      <c r="B606" s="2" t="s">
        <v>28</v>
      </c>
      <c r="C606">
        <v>186</v>
      </c>
      <c r="D606">
        <f>YEAR(cukier6[[#This Row],[data]])</f>
        <v>2013</v>
      </c>
      <c r="E606" s="3">
        <f>VLOOKUP(D606, cennik__25[#All], 2, 0)</f>
        <v>2.2200000000000002</v>
      </c>
      <c r="F606" s="3">
        <f>cukier6[[#This Row],[cena]]*cukier6[[#This Row],[ilosc sprzedanego cukru kg]]</f>
        <v>412.92</v>
      </c>
      <c r="G606">
        <f>IF(cukier6[[#This Row],[nip]]=B605, G605+cukier6[[#This Row],[ilosc sprzedanego cukru kg]],cukier6[[#This Row],[ilosc sprzedanego cukru kg]])</f>
        <v>2058</v>
      </c>
      <c r="H606">
        <f>IF(B605=cukier6[[#This Row],[nip]],0, 1)</f>
        <v>0</v>
      </c>
      <c r="I606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606">
        <f>cukier6[[#This Row],[rabaty]]*cukier6[[#This Row],[ilosc sprzedanego cukru kg]]</f>
        <v>18.600000000000001</v>
      </c>
    </row>
    <row r="607" spans="1:10" x14ac:dyDescent="0.35">
      <c r="A607" s="1">
        <v>41680</v>
      </c>
      <c r="B607" s="2" t="s">
        <v>28</v>
      </c>
      <c r="C607">
        <v>187</v>
      </c>
      <c r="D607">
        <f>YEAR(cukier6[[#This Row],[data]])</f>
        <v>2014</v>
      </c>
      <c r="E607" s="3">
        <f>VLOOKUP(D607, cennik__25[#All], 2, 0)</f>
        <v>2.23</v>
      </c>
      <c r="F607" s="3">
        <f>cukier6[[#This Row],[cena]]*cukier6[[#This Row],[ilosc sprzedanego cukru kg]]</f>
        <v>417.01</v>
      </c>
      <c r="G607">
        <f>IF(cukier6[[#This Row],[nip]]=B606, G606+cukier6[[#This Row],[ilosc sprzedanego cukru kg]],cukier6[[#This Row],[ilosc sprzedanego cukru kg]])</f>
        <v>2245</v>
      </c>
      <c r="H607">
        <f>IF(B606=cukier6[[#This Row],[nip]],0, 1)</f>
        <v>0</v>
      </c>
      <c r="I607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607">
        <f>cukier6[[#This Row],[rabaty]]*cukier6[[#This Row],[ilosc sprzedanego cukru kg]]</f>
        <v>18.7</v>
      </c>
    </row>
    <row r="608" spans="1:10" x14ac:dyDescent="0.35">
      <c r="A608" s="1">
        <v>41746</v>
      </c>
      <c r="B608" s="2" t="s">
        <v>28</v>
      </c>
      <c r="C608">
        <v>41</v>
      </c>
      <c r="D608">
        <f>YEAR(cukier6[[#This Row],[data]])</f>
        <v>2014</v>
      </c>
      <c r="E608" s="3">
        <f>VLOOKUP(D608, cennik__25[#All], 2, 0)</f>
        <v>2.23</v>
      </c>
      <c r="F608" s="3">
        <f>cukier6[[#This Row],[cena]]*cukier6[[#This Row],[ilosc sprzedanego cukru kg]]</f>
        <v>91.429999999999993</v>
      </c>
      <c r="G608">
        <f>IF(cukier6[[#This Row],[nip]]=B607, G607+cukier6[[#This Row],[ilosc sprzedanego cukru kg]],cukier6[[#This Row],[ilosc sprzedanego cukru kg]])</f>
        <v>2286</v>
      </c>
      <c r="H608">
        <f>IF(B607=cukier6[[#This Row],[nip]],0, 1)</f>
        <v>0</v>
      </c>
      <c r="I608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608">
        <f>cukier6[[#This Row],[rabaty]]*cukier6[[#This Row],[ilosc sprzedanego cukru kg]]</f>
        <v>4.1000000000000005</v>
      </c>
    </row>
    <row r="609" spans="1:10" x14ac:dyDescent="0.35">
      <c r="A609" s="1">
        <v>39278</v>
      </c>
      <c r="B609" s="2" t="s">
        <v>147</v>
      </c>
      <c r="C609">
        <v>3</v>
      </c>
      <c r="D609">
        <f>YEAR(cukier6[[#This Row],[data]])</f>
        <v>2007</v>
      </c>
      <c r="E609" s="3">
        <f>VLOOKUP(D609, cennik__25[#All], 2, 0)</f>
        <v>2.09</v>
      </c>
      <c r="F609" s="3">
        <f>cukier6[[#This Row],[cena]]*cukier6[[#This Row],[ilosc sprzedanego cukru kg]]</f>
        <v>6.27</v>
      </c>
      <c r="G609">
        <f>IF(cukier6[[#This Row],[nip]]=B608, G608+cukier6[[#This Row],[ilosc sprzedanego cukru kg]],cukier6[[#This Row],[ilosc sprzedanego cukru kg]])</f>
        <v>3</v>
      </c>
      <c r="H609">
        <f>IF(B608=cukier6[[#This Row],[nip]],0, 1)</f>
        <v>1</v>
      </c>
      <c r="I609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609">
        <f>cukier6[[#This Row],[rabaty]]*cukier6[[#This Row],[ilosc sprzedanego cukru kg]]</f>
        <v>0</v>
      </c>
    </row>
    <row r="610" spans="1:10" x14ac:dyDescent="0.35">
      <c r="A610" s="1">
        <v>39937</v>
      </c>
      <c r="B610" s="2" t="s">
        <v>147</v>
      </c>
      <c r="C610">
        <v>1</v>
      </c>
      <c r="D610">
        <f>YEAR(cukier6[[#This Row],[data]])</f>
        <v>2009</v>
      </c>
      <c r="E610" s="3">
        <f>VLOOKUP(D610, cennik__25[#All], 2, 0)</f>
        <v>2.13</v>
      </c>
      <c r="F610" s="3">
        <f>cukier6[[#This Row],[cena]]*cukier6[[#This Row],[ilosc sprzedanego cukru kg]]</f>
        <v>2.13</v>
      </c>
      <c r="G610">
        <f>IF(cukier6[[#This Row],[nip]]=B609, G609+cukier6[[#This Row],[ilosc sprzedanego cukru kg]],cukier6[[#This Row],[ilosc sprzedanego cukru kg]])</f>
        <v>4</v>
      </c>
      <c r="H610">
        <f>IF(B609=cukier6[[#This Row],[nip]],0, 1)</f>
        <v>0</v>
      </c>
      <c r="I610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610">
        <f>cukier6[[#This Row],[rabaty]]*cukier6[[#This Row],[ilosc sprzedanego cukru kg]]</f>
        <v>0</v>
      </c>
    </row>
    <row r="611" spans="1:10" x14ac:dyDescent="0.35">
      <c r="A611" s="1">
        <v>40009</v>
      </c>
      <c r="B611" s="2" t="s">
        <v>147</v>
      </c>
      <c r="C611">
        <v>10</v>
      </c>
      <c r="D611">
        <f>YEAR(cukier6[[#This Row],[data]])</f>
        <v>2009</v>
      </c>
      <c r="E611" s="3">
        <f>VLOOKUP(D611, cennik__25[#All], 2, 0)</f>
        <v>2.13</v>
      </c>
      <c r="F611" s="3">
        <f>cukier6[[#This Row],[cena]]*cukier6[[#This Row],[ilosc sprzedanego cukru kg]]</f>
        <v>21.299999999999997</v>
      </c>
      <c r="G611">
        <f>IF(cukier6[[#This Row],[nip]]=B610, G610+cukier6[[#This Row],[ilosc sprzedanego cukru kg]],cukier6[[#This Row],[ilosc sprzedanego cukru kg]])</f>
        <v>14</v>
      </c>
      <c r="H611">
        <f>IF(B610=cukier6[[#This Row],[nip]],0, 1)</f>
        <v>0</v>
      </c>
      <c r="I611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611">
        <f>cukier6[[#This Row],[rabaty]]*cukier6[[#This Row],[ilosc sprzedanego cukru kg]]</f>
        <v>0</v>
      </c>
    </row>
    <row r="612" spans="1:10" x14ac:dyDescent="0.35">
      <c r="A612" s="1">
        <v>38708</v>
      </c>
      <c r="B612" s="2" t="s">
        <v>93</v>
      </c>
      <c r="C612">
        <v>17</v>
      </c>
      <c r="D612">
        <f>YEAR(cukier6[[#This Row],[data]])</f>
        <v>2005</v>
      </c>
      <c r="E612" s="3">
        <f>VLOOKUP(D612, cennik__25[#All], 2, 0)</f>
        <v>2</v>
      </c>
      <c r="F612" s="3">
        <f>cukier6[[#This Row],[cena]]*cukier6[[#This Row],[ilosc sprzedanego cukru kg]]</f>
        <v>34</v>
      </c>
      <c r="G612">
        <f>IF(cukier6[[#This Row],[nip]]=B611, G611+cukier6[[#This Row],[ilosc sprzedanego cukru kg]],cukier6[[#This Row],[ilosc sprzedanego cukru kg]])</f>
        <v>17</v>
      </c>
      <c r="H612">
        <f>IF(B611=cukier6[[#This Row],[nip]],0, 1)</f>
        <v>1</v>
      </c>
      <c r="I612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612">
        <f>cukier6[[#This Row],[rabaty]]*cukier6[[#This Row],[ilosc sprzedanego cukru kg]]</f>
        <v>0</v>
      </c>
    </row>
    <row r="613" spans="1:10" x14ac:dyDescent="0.35">
      <c r="A613" s="1">
        <v>41083</v>
      </c>
      <c r="B613" s="2" t="s">
        <v>93</v>
      </c>
      <c r="C613">
        <v>19</v>
      </c>
      <c r="D613">
        <f>YEAR(cukier6[[#This Row],[data]])</f>
        <v>2012</v>
      </c>
      <c r="E613" s="3">
        <f>VLOOKUP(D613, cennik__25[#All], 2, 0)</f>
        <v>2.25</v>
      </c>
      <c r="F613" s="3">
        <f>cukier6[[#This Row],[cena]]*cukier6[[#This Row],[ilosc sprzedanego cukru kg]]</f>
        <v>42.75</v>
      </c>
      <c r="G613">
        <f>IF(cukier6[[#This Row],[nip]]=B612, G612+cukier6[[#This Row],[ilosc sprzedanego cukru kg]],cukier6[[#This Row],[ilosc sprzedanego cukru kg]])</f>
        <v>36</v>
      </c>
      <c r="H613">
        <f>IF(B612=cukier6[[#This Row],[nip]],0, 1)</f>
        <v>0</v>
      </c>
      <c r="I613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613">
        <f>cukier6[[#This Row],[rabaty]]*cukier6[[#This Row],[ilosc sprzedanego cukru kg]]</f>
        <v>0</v>
      </c>
    </row>
    <row r="614" spans="1:10" x14ac:dyDescent="0.35">
      <c r="A614" s="1">
        <v>39526</v>
      </c>
      <c r="B614" s="2" t="s">
        <v>166</v>
      </c>
      <c r="C614">
        <v>19</v>
      </c>
      <c r="D614">
        <f>YEAR(cukier6[[#This Row],[data]])</f>
        <v>2008</v>
      </c>
      <c r="E614" s="3">
        <f>VLOOKUP(D614, cennik__25[#All], 2, 0)</f>
        <v>2.15</v>
      </c>
      <c r="F614" s="3">
        <f>cukier6[[#This Row],[cena]]*cukier6[[#This Row],[ilosc sprzedanego cukru kg]]</f>
        <v>40.85</v>
      </c>
      <c r="G614">
        <f>IF(cukier6[[#This Row],[nip]]=B613, G613+cukier6[[#This Row],[ilosc sprzedanego cukru kg]],cukier6[[#This Row],[ilosc sprzedanego cukru kg]])</f>
        <v>19</v>
      </c>
      <c r="H614">
        <f>IF(B613=cukier6[[#This Row],[nip]],0, 1)</f>
        <v>1</v>
      </c>
      <c r="I614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614">
        <f>cukier6[[#This Row],[rabaty]]*cukier6[[#This Row],[ilosc sprzedanego cukru kg]]</f>
        <v>0</v>
      </c>
    </row>
    <row r="615" spans="1:10" x14ac:dyDescent="0.35">
      <c r="A615" s="1">
        <v>40810</v>
      </c>
      <c r="B615" s="2" t="s">
        <v>166</v>
      </c>
      <c r="C615">
        <v>8</v>
      </c>
      <c r="D615">
        <f>YEAR(cukier6[[#This Row],[data]])</f>
        <v>2011</v>
      </c>
      <c r="E615" s="3">
        <f>VLOOKUP(D615, cennik__25[#All], 2, 0)</f>
        <v>2.2000000000000002</v>
      </c>
      <c r="F615" s="3">
        <f>cukier6[[#This Row],[cena]]*cukier6[[#This Row],[ilosc sprzedanego cukru kg]]</f>
        <v>17.600000000000001</v>
      </c>
      <c r="G615">
        <f>IF(cukier6[[#This Row],[nip]]=B614, G614+cukier6[[#This Row],[ilosc sprzedanego cukru kg]],cukier6[[#This Row],[ilosc sprzedanego cukru kg]])</f>
        <v>27</v>
      </c>
      <c r="H615">
        <f>IF(B614=cukier6[[#This Row],[nip]],0, 1)</f>
        <v>0</v>
      </c>
      <c r="I615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615">
        <f>cukier6[[#This Row],[rabaty]]*cukier6[[#This Row],[ilosc sprzedanego cukru kg]]</f>
        <v>0</v>
      </c>
    </row>
    <row r="616" spans="1:10" x14ac:dyDescent="0.35">
      <c r="A616" s="1">
        <v>41060</v>
      </c>
      <c r="B616" s="2" t="s">
        <v>166</v>
      </c>
      <c r="C616">
        <v>12</v>
      </c>
      <c r="D616">
        <f>YEAR(cukier6[[#This Row],[data]])</f>
        <v>2012</v>
      </c>
      <c r="E616" s="3">
        <f>VLOOKUP(D616, cennik__25[#All], 2, 0)</f>
        <v>2.25</v>
      </c>
      <c r="F616" s="3">
        <f>cukier6[[#This Row],[cena]]*cukier6[[#This Row],[ilosc sprzedanego cukru kg]]</f>
        <v>27</v>
      </c>
      <c r="G616">
        <f>IF(cukier6[[#This Row],[nip]]=B615, G615+cukier6[[#This Row],[ilosc sprzedanego cukru kg]],cukier6[[#This Row],[ilosc sprzedanego cukru kg]])</f>
        <v>39</v>
      </c>
      <c r="H616">
        <f>IF(B615=cukier6[[#This Row],[nip]],0, 1)</f>
        <v>0</v>
      </c>
      <c r="I616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616">
        <f>cukier6[[#This Row],[rabaty]]*cukier6[[#This Row],[ilosc sprzedanego cukru kg]]</f>
        <v>0</v>
      </c>
    </row>
    <row r="617" spans="1:10" x14ac:dyDescent="0.35">
      <c r="A617" s="1">
        <v>39495</v>
      </c>
      <c r="B617" s="2" t="s">
        <v>158</v>
      </c>
      <c r="C617">
        <v>5</v>
      </c>
      <c r="D617">
        <f>YEAR(cukier6[[#This Row],[data]])</f>
        <v>2008</v>
      </c>
      <c r="E617" s="3">
        <f>VLOOKUP(D617, cennik__25[#All], 2, 0)</f>
        <v>2.15</v>
      </c>
      <c r="F617" s="3">
        <f>cukier6[[#This Row],[cena]]*cukier6[[#This Row],[ilosc sprzedanego cukru kg]]</f>
        <v>10.75</v>
      </c>
      <c r="G617">
        <f>IF(cukier6[[#This Row],[nip]]=B616, G616+cukier6[[#This Row],[ilosc sprzedanego cukru kg]],cukier6[[#This Row],[ilosc sprzedanego cukru kg]])</f>
        <v>5</v>
      </c>
      <c r="H617">
        <f>IF(B616=cukier6[[#This Row],[nip]],0, 1)</f>
        <v>1</v>
      </c>
      <c r="I617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617">
        <f>cukier6[[#This Row],[rabaty]]*cukier6[[#This Row],[ilosc sprzedanego cukru kg]]</f>
        <v>0</v>
      </c>
    </row>
    <row r="618" spans="1:10" x14ac:dyDescent="0.35">
      <c r="A618" s="1">
        <v>40349</v>
      </c>
      <c r="B618" s="2" t="s">
        <v>158</v>
      </c>
      <c r="C618">
        <v>6</v>
      </c>
      <c r="D618">
        <f>YEAR(cukier6[[#This Row],[data]])</f>
        <v>2010</v>
      </c>
      <c r="E618" s="3">
        <f>VLOOKUP(D618, cennik__25[#All], 2, 0)</f>
        <v>2.1</v>
      </c>
      <c r="F618" s="3">
        <f>cukier6[[#This Row],[cena]]*cukier6[[#This Row],[ilosc sprzedanego cukru kg]]</f>
        <v>12.600000000000001</v>
      </c>
      <c r="G618">
        <f>IF(cukier6[[#This Row],[nip]]=B617, G617+cukier6[[#This Row],[ilosc sprzedanego cukru kg]],cukier6[[#This Row],[ilosc sprzedanego cukru kg]])</f>
        <v>11</v>
      </c>
      <c r="H618">
        <f>IF(B617=cukier6[[#This Row],[nip]],0, 1)</f>
        <v>0</v>
      </c>
      <c r="I618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618">
        <f>cukier6[[#This Row],[rabaty]]*cukier6[[#This Row],[ilosc sprzedanego cukru kg]]</f>
        <v>0</v>
      </c>
    </row>
    <row r="619" spans="1:10" x14ac:dyDescent="0.35">
      <c r="A619" s="1">
        <v>40533</v>
      </c>
      <c r="B619" s="2" t="s">
        <v>158</v>
      </c>
      <c r="C619">
        <v>4</v>
      </c>
      <c r="D619">
        <f>YEAR(cukier6[[#This Row],[data]])</f>
        <v>2010</v>
      </c>
      <c r="E619" s="3">
        <f>VLOOKUP(D619, cennik__25[#All], 2, 0)</f>
        <v>2.1</v>
      </c>
      <c r="F619" s="3">
        <f>cukier6[[#This Row],[cena]]*cukier6[[#This Row],[ilosc sprzedanego cukru kg]]</f>
        <v>8.4</v>
      </c>
      <c r="G619">
        <f>IF(cukier6[[#This Row],[nip]]=B618, G618+cukier6[[#This Row],[ilosc sprzedanego cukru kg]],cukier6[[#This Row],[ilosc sprzedanego cukru kg]])</f>
        <v>15</v>
      </c>
      <c r="H619">
        <f>IF(B618=cukier6[[#This Row],[nip]],0, 1)</f>
        <v>0</v>
      </c>
      <c r="I619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619">
        <f>cukier6[[#This Row],[rabaty]]*cukier6[[#This Row],[ilosc sprzedanego cukru kg]]</f>
        <v>0</v>
      </c>
    </row>
    <row r="620" spans="1:10" x14ac:dyDescent="0.35">
      <c r="A620" s="1">
        <v>41719</v>
      </c>
      <c r="B620" s="2" t="s">
        <v>158</v>
      </c>
      <c r="C620">
        <v>16</v>
      </c>
      <c r="D620">
        <f>YEAR(cukier6[[#This Row],[data]])</f>
        <v>2014</v>
      </c>
      <c r="E620" s="3">
        <f>VLOOKUP(D620, cennik__25[#All], 2, 0)</f>
        <v>2.23</v>
      </c>
      <c r="F620" s="3">
        <f>cukier6[[#This Row],[cena]]*cukier6[[#This Row],[ilosc sprzedanego cukru kg]]</f>
        <v>35.68</v>
      </c>
      <c r="G620">
        <f>IF(cukier6[[#This Row],[nip]]=B619, G619+cukier6[[#This Row],[ilosc sprzedanego cukru kg]],cukier6[[#This Row],[ilosc sprzedanego cukru kg]])</f>
        <v>31</v>
      </c>
      <c r="H620">
        <f>IF(B619=cukier6[[#This Row],[nip]],0, 1)</f>
        <v>0</v>
      </c>
      <c r="I620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620">
        <f>cukier6[[#This Row],[rabaty]]*cukier6[[#This Row],[ilosc sprzedanego cukru kg]]</f>
        <v>0</v>
      </c>
    </row>
    <row r="621" spans="1:10" x14ac:dyDescent="0.35">
      <c r="A621" s="1">
        <v>38585</v>
      </c>
      <c r="B621" s="2" t="s">
        <v>75</v>
      </c>
      <c r="C621">
        <v>18</v>
      </c>
      <c r="D621">
        <f>YEAR(cukier6[[#This Row],[data]])</f>
        <v>2005</v>
      </c>
      <c r="E621" s="3">
        <f>VLOOKUP(D621, cennik__25[#All], 2, 0)</f>
        <v>2</v>
      </c>
      <c r="F621" s="3">
        <f>cukier6[[#This Row],[cena]]*cukier6[[#This Row],[ilosc sprzedanego cukru kg]]</f>
        <v>36</v>
      </c>
      <c r="G621">
        <f>IF(cukier6[[#This Row],[nip]]=B620, G620+cukier6[[#This Row],[ilosc sprzedanego cukru kg]],cukier6[[#This Row],[ilosc sprzedanego cukru kg]])</f>
        <v>18</v>
      </c>
      <c r="H621">
        <f>IF(B620=cukier6[[#This Row],[nip]],0, 1)</f>
        <v>1</v>
      </c>
      <c r="I621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621">
        <f>cukier6[[#This Row],[rabaty]]*cukier6[[#This Row],[ilosc sprzedanego cukru kg]]</f>
        <v>0</v>
      </c>
    </row>
    <row r="622" spans="1:10" x14ac:dyDescent="0.35">
      <c r="A622" s="1">
        <v>39474</v>
      </c>
      <c r="B622" s="2" t="s">
        <v>156</v>
      </c>
      <c r="C622">
        <v>6</v>
      </c>
      <c r="D622">
        <f>YEAR(cukier6[[#This Row],[data]])</f>
        <v>2008</v>
      </c>
      <c r="E622" s="3">
        <f>VLOOKUP(D622, cennik__25[#All], 2, 0)</f>
        <v>2.15</v>
      </c>
      <c r="F622" s="3">
        <f>cukier6[[#This Row],[cena]]*cukier6[[#This Row],[ilosc sprzedanego cukru kg]]</f>
        <v>12.899999999999999</v>
      </c>
      <c r="G622">
        <f>IF(cukier6[[#This Row],[nip]]=B621, G621+cukier6[[#This Row],[ilosc sprzedanego cukru kg]],cukier6[[#This Row],[ilosc sprzedanego cukru kg]])</f>
        <v>6</v>
      </c>
      <c r="H622">
        <f>IF(B621=cukier6[[#This Row],[nip]],0, 1)</f>
        <v>1</v>
      </c>
      <c r="I622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622">
        <f>cukier6[[#This Row],[rabaty]]*cukier6[[#This Row],[ilosc sprzedanego cukru kg]]</f>
        <v>0</v>
      </c>
    </row>
    <row r="623" spans="1:10" x14ac:dyDescent="0.35">
      <c r="A623" s="1">
        <v>41195</v>
      </c>
      <c r="B623" s="2" t="s">
        <v>156</v>
      </c>
      <c r="C623">
        <v>11</v>
      </c>
      <c r="D623">
        <f>YEAR(cukier6[[#This Row],[data]])</f>
        <v>2012</v>
      </c>
      <c r="E623" s="3">
        <f>VLOOKUP(D623, cennik__25[#All], 2, 0)</f>
        <v>2.25</v>
      </c>
      <c r="F623" s="3">
        <f>cukier6[[#This Row],[cena]]*cukier6[[#This Row],[ilosc sprzedanego cukru kg]]</f>
        <v>24.75</v>
      </c>
      <c r="G623">
        <f>IF(cukier6[[#This Row],[nip]]=B622, G622+cukier6[[#This Row],[ilosc sprzedanego cukru kg]],cukier6[[#This Row],[ilosc sprzedanego cukru kg]])</f>
        <v>17</v>
      </c>
      <c r="H623">
        <f>IF(B622=cukier6[[#This Row],[nip]],0, 1)</f>
        <v>0</v>
      </c>
      <c r="I623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623">
        <f>cukier6[[#This Row],[rabaty]]*cukier6[[#This Row],[ilosc sprzedanego cukru kg]]</f>
        <v>0</v>
      </c>
    </row>
    <row r="624" spans="1:10" x14ac:dyDescent="0.35">
      <c r="A624" s="1">
        <v>41447</v>
      </c>
      <c r="B624" s="2" t="s">
        <v>156</v>
      </c>
      <c r="C624">
        <v>9</v>
      </c>
      <c r="D624">
        <f>YEAR(cukier6[[#This Row],[data]])</f>
        <v>2013</v>
      </c>
      <c r="E624" s="3">
        <f>VLOOKUP(D624, cennik__25[#All], 2, 0)</f>
        <v>2.2200000000000002</v>
      </c>
      <c r="F624" s="3">
        <f>cukier6[[#This Row],[cena]]*cukier6[[#This Row],[ilosc sprzedanego cukru kg]]</f>
        <v>19.98</v>
      </c>
      <c r="G624">
        <f>IF(cukier6[[#This Row],[nip]]=B623, G623+cukier6[[#This Row],[ilosc sprzedanego cukru kg]],cukier6[[#This Row],[ilosc sprzedanego cukru kg]])</f>
        <v>26</v>
      </c>
      <c r="H624">
        <f>IF(B623=cukier6[[#This Row],[nip]],0, 1)</f>
        <v>0</v>
      </c>
      <c r="I624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624">
        <f>cukier6[[#This Row],[rabaty]]*cukier6[[#This Row],[ilosc sprzedanego cukru kg]]</f>
        <v>0</v>
      </c>
    </row>
    <row r="625" spans="1:10" x14ac:dyDescent="0.35">
      <c r="A625" s="1">
        <v>41545</v>
      </c>
      <c r="B625" s="2" t="s">
        <v>156</v>
      </c>
      <c r="C625">
        <v>4</v>
      </c>
      <c r="D625">
        <f>YEAR(cukier6[[#This Row],[data]])</f>
        <v>2013</v>
      </c>
      <c r="E625" s="3">
        <f>VLOOKUP(D625, cennik__25[#All], 2, 0)</f>
        <v>2.2200000000000002</v>
      </c>
      <c r="F625" s="3">
        <f>cukier6[[#This Row],[cena]]*cukier6[[#This Row],[ilosc sprzedanego cukru kg]]</f>
        <v>8.8800000000000008</v>
      </c>
      <c r="G625">
        <f>IF(cukier6[[#This Row],[nip]]=B624, G624+cukier6[[#This Row],[ilosc sprzedanego cukru kg]],cukier6[[#This Row],[ilosc sprzedanego cukru kg]])</f>
        <v>30</v>
      </c>
      <c r="H625">
        <f>IF(B624=cukier6[[#This Row],[nip]],0, 1)</f>
        <v>0</v>
      </c>
      <c r="I625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625">
        <f>cukier6[[#This Row],[rabaty]]*cukier6[[#This Row],[ilosc sprzedanego cukru kg]]</f>
        <v>0</v>
      </c>
    </row>
    <row r="626" spans="1:10" x14ac:dyDescent="0.35">
      <c r="A626" s="1">
        <v>39957</v>
      </c>
      <c r="B626" s="2" t="s">
        <v>189</v>
      </c>
      <c r="C626">
        <v>13</v>
      </c>
      <c r="D626">
        <f>YEAR(cukier6[[#This Row],[data]])</f>
        <v>2009</v>
      </c>
      <c r="E626" s="3">
        <f>VLOOKUP(D626, cennik__25[#All], 2, 0)</f>
        <v>2.13</v>
      </c>
      <c r="F626" s="3">
        <f>cukier6[[#This Row],[cena]]*cukier6[[#This Row],[ilosc sprzedanego cukru kg]]</f>
        <v>27.689999999999998</v>
      </c>
      <c r="G626">
        <f>IF(cukier6[[#This Row],[nip]]=B625, G625+cukier6[[#This Row],[ilosc sprzedanego cukru kg]],cukier6[[#This Row],[ilosc sprzedanego cukru kg]])</f>
        <v>13</v>
      </c>
      <c r="H626">
        <f>IF(B625=cukier6[[#This Row],[nip]],0, 1)</f>
        <v>1</v>
      </c>
      <c r="I626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626">
        <f>cukier6[[#This Row],[rabaty]]*cukier6[[#This Row],[ilosc sprzedanego cukru kg]]</f>
        <v>0</v>
      </c>
    </row>
    <row r="627" spans="1:10" x14ac:dyDescent="0.35">
      <c r="A627" s="1">
        <v>41012</v>
      </c>
      <c r="B627" s="2" t="s">
        <v>189</v>
      </c>
      <c r="C627">
        <v>3</v>
      </c>
      <c r="D627">
        <f>YEAR(cukier6[[#This Row],[data]])</f>
        <v>2012</v>
      </c>
      <c r="E627" s="3">
        <f>VLOOKUP(D627, cennik__25[#All], 2, 0)</f>
        <v>2.25</v>
      </c>
      <c r="F627" s="3">
        <f>cukier6[[#This Row],[cena]]*cukier6[[#This Row],[ilosc sprzedanego cukru kg]]</f>
        <v>6.75</v>
      </c>
      <c r="G627">
        <f>IF(cukier6[[#This Row],[nip]]=B626, G626+cukier6[[#This Row],[ilosc sprzedanego cukru kg]],cukier6[[#This Row],[ilosc sprzedanego cukru kg]])</f>
        <v>16</v>
      </c>
      <c r="H627">
        <f>IF(B626=cukier6[[#This Row],[nip]],0, 1)</f>
        <v>0</v>
      </c>
      <c r="I627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627">
        <f>cukier6[[#This Row],[rabaty]]*cukier6[[#This Row],[ilosc sprzedanego cukru kg]]</f>
        <v>0</v>
      </c>
    </row>
    <row r="628" spans="1:10" x14ac:dyDescent="0.35">
      <c r="A628" s="1">
        <v>38606</v>
      </c>
      <c r="B628" s="2" t="s">
        <v>81</v>
      </c>
      <c r="C628">
        <v>13</v>
      </c>
      <c r="D628">
        <f>YEAR(cukier6[[#This Row],[data]])</f>
        <v>2005</v>
      </c>
      <c r="E628" s="3">
        <f>VLOOKUP(D628, cennik__25[#All], 2, 0)</f>
        <v>2</v>
      </c>
      <c r="F628" s="3">
        <f>cukier6[[#This Row],[cena]]*cukier6[[#This Row],[ilosc sprzedanego cukru kg]]</f>
        <v>26</v>
      </c>
      <c r="G628">
        <f>IF(cukier6[[#This Row],[nip]]=B627, G627+cukier6[[#This Row],[ilosc sprzedanego cukru kg]],cukier6[[#This Row],[ilosc sprzedanego cukru kg]])</f>
        <v>13</v>
      </c>
      <c r="H628">
        <f>IF(B627=cukier6[[#This Row],[nip]],0, 1)</f>
        <v>1</v>
      </c>
      <c r="I628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628">
        <f>cukier6[[#This Row],[rabaty]]*cukier6[[#This Row],[ilosc sprzedanego cukru kg]]</f>
        <v>0</v>
      </c>
    </row>
    <row r="629" spans="1:10" x14ac:dyDescent="0.35">
      <c r="A629" s="1">
        <v>39029</v>
      </c>
      <c r="B629" s="2" t="s">
        <v>81</v>
      </c>
      <c r="C629">
        <v>10</v>
      </c>
      <c r="D629">
        <f>YEAR(cukier6[[#This Row],[data]])</f>
        <v>2006</v>
      </c>
      <c r="E629" s="3">
        <f>VLOOKUP(D629, cennik__25[#All], 2, 0)</f>
        <v>2.0499999999999998</v>
      </c>
      <c r="F629" s="3">
        <f>cukier6[[#This Row],[cena]]*cukier6[[#This Row],[ilosc sprzedanego cukru kg]]</f>
        <v>20.5</v>
      </c>
      <c r="G629">
        <f>IF(cukier6[[#This Row],[nip]]=B628, G628+cukier6[[#This Row],[ilosc sprzedanego cukru kg]],cukier6[[#This Row],[ilosc sprzedanego cukru kg]])</f>
        <v>23</v>
      </c>
      <c r="H629">
        <f>IF(B628=cukier6[[#This Row],[nip]],0, 1)</f>
        <v>0</v>
      </c>
      <c r="I629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629">
        <f>cukier6[[#This Row],[rabaty]]*cukier6[[#This Row],[ilosc sprzedanego cukru kg]]</f>
        <v>0</v>
      </c>
    </row>
    <row r="630" spans="1:10" x14ac:dyDescent="0.35">
      <c r="A630" s="1">
        <v>39499</v>
      </c>
      <c r="B630" s="2" t="s">
        <v>81</v>
      </c>
      <c r="C630">
        <v>12</v>
      </c>
      <c r="D630">
        <f>YEAR(cukier6[[#This Row],[data]])</f>
        <v>2008</v>
      </c>
      <c r="E630" s="3">
        <f>VLOOKUP(D630, cennik__25[#All], 2, 0)</f>
        <v>2.15</v>
      </c>
      <c r="F630" s="3">
        <f>cukier6[[#This Row],[cena]]*cukier6[[#This Row],[ilosc sprzedanego cukru kg]]</f>
        <v>25.799999999999997</v>
      </c>
      <c r="G630">
        <f>IF(cukier6[[#This Row],[nip]]=B629, G629+cukier6[[#This Row],[ilosc sprzedanego cukru kg]],cukier6[[#This Row],[ilosc sprzedanego cukru kg]])</f>
        <v>35</v>
      </c>
      <c r="H630">
        <f>IF(B629=cukier6[[#This Row],[nip]],0, 1)</f>
        <v>0</v>
      </c>
      <c r="I630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630">
        <f>cukier6[[#This Row],[rabaty]]*cukier6[[#This Row],[ilosc sprzedanego cukru kg]]</f>
        <v>0</v>
      </c>
    </row>
    <row r="631" spans="1:10" x14ac:dyDescent="0.35">
      <c r="A631" s="1">
        <v>41104</v>
      </c>
      <c r="B631" s="2" t="s">
        <v>81</v>
      </c>
      <c r="C631">
        <v>10</v>
      </c>
      <c r="D631">
        <f>YEAR(cukier6[[#This Row],[data]])</f>
        <v>2012</v>
      </c>
      <c r="E631" s="3">
        <f>VLOOKUP(D631, cennik__25[#All], 2, 0)</f>
        <v>2.25</v>
      </c>
      <c r="F631" s="3">
        <f>cukier6[[#This Row],[cena]]*cukier6[[#This Row],[ilosc sprzedanego cukru kg]]</f>
        <v>22.5</v>
      </c>
      <c r="G631">
        <f>IF(cukier6[[#This Row],[nip]]=B630, G630+cukier6[[#This Row],[ilosc sprzedanego cukru kg]],cukier6[[#This Row],[ilosc sprzedanego cukru kg]])</f>
        <v>45</v>
      </c>
      <c r="H631">
        <f>IF(B630=cukier6[[#This Row],[nip]],0, 1)</f>
        <v>0</v>
      </c>
      <c r="I631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631">
        <f>cukier6[[#This Row],[rabaty]]*cukier6[[#This Row],[ilosc sprzedanego cukru kg]]</f>
        <v>0</v>
      </c>
    </row>
    <row r="632" spans="1:10" x14ac:dyDescent="0.35">
      <c r="A632" s="1">
        <v>41817</v>
      </c>
      <c r="B632" s="2" t="s">
        <v>81</v>
      </c>
      <c r="C632">
        <v>11</v>
      </c>
      <c r="D632">
        <f>YEAR(cukier6[[#This Row],[data]])</f>
        <v>2014</v>
      </c>
      <c r="E632" s="3">
        <f>VLOOKUP(D632, cennik__25[#All], 2, 0)</f>
        <v>2.23</v>
      </c>
      <c r="F632" s="3">
        <f>cukier6[[#This Row],[cena]]*cukier6[[#This Row],[ilosc sprzedanego cukru kg]]</f>
        <v>24.53</v>
      </c>
      <c r="G632">
        <f>IF(cukier6[[#This Row],[nip]]=B631, G631+cukier6[[#This Row],[ilosc sprzedanego cukru kg]],cukier6[[#This Row],[ilosc sprzedanego cukru kg]])</f>
        <v>56</v>
      </c>
      <c r="H632">
        <f>IF(B631=cukier6[[#This Row],[nip]],0, 1)</f>
        <v>0</v>
      </c>
      <c r="I632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632">
        <f>cukier6[[#This Row],[rabaty]]*cukier6[[#This Row],[ilosc sprzedanego cukru kg]]</f>
        <v>0</v>
      </c>
    </row>
    <row r="633" spans="1:10" x14ac:dyDescent="0.35">
      <c r="A633" s="1">
        <v>38907</v>
      </c>
      <c r="B633" s="2" t="s">
        <v>119</v>
      </c>
      <c r="C633">
        <v>9</v>
      </c>
      <c r="D633">
        <f>YEAR(cukier6[[#This Row],[data]])</f>
        <v>2006</v>
      </c>
      <c r="E633" s="3">
        <f>VLOOKUP(D633, cennik__25[#All], 2, 0)</f>
        <v>2.0499999999999998</v>
      </c>
      <c r="F633" s="3">
        <f>cukier6[[#This Row],[cena]]*cukier6[[#This Row],[ilosc sprzedanego cukru kg]]</f>
        <v>18.45</v>
      </c>
      <c r="G633">
        <f>IF(cukier6[[#This Row],[nip]]=B632, G632+cukier6[[#This Row],[ilosc sprzedanego cukru kg]],cukier6[[#This Row],[ilosc sprzedanego cukru kg]])</f>
        <v>9</v>
      </c>
      <c r="H633">
        <f>IF(B632=cukier6[[#This Row],[nip]],0, 1)</f>
        <v>1</v>
      </c>
      <c r="I633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633">
        <f>cukier6[[#This Row],[rabaty]]*cukier6[[#This Row],[ilosc sprzedanego cukru kg]]</f>
        <v>0</v>
      </c>
    </row>
    <row r="634" spans="1:10" x14ac:dyDescent="0.35">
      <c r="A634" s="1">
        <v>39582</v>
      </c>
      <c r="B634" s="2" t="s">
        <v>169</v>
      </c>
      <c r="C634">
        <v>19</v>
      </c>
      <c r="D634">
        <f>YEAR(cukier6[[#This Row],[data]])</f>
        <v>2008</v>
      </c>
      <c r="E634" s="3">
        <f>VLOOKUP(D634, cennik__25[#All], 2, 0)</f>
        <v>2.15</v>
      </c>
      <c r="F634" s="3">
        <f>cukier6[[#This Row],[cena]]*cukier6[[#This Row],[ilosc sprzedanego cukru kg]]</f>
        <v>40.85</v>
      </c>
      <c r="G634">
        <f>IF(cukier6[[#This Row],[nip]]=B633, G633+cukier6[[#This Row],[ilosc sprzedanego cukru kg]],cukier6[[#This Row],[ilosc sprzedanego cukru kg]])</f>
        <v>19</v>
      </c>
      <c r="H634">
        <f>IF(B633=cukier6[[#This Row],[nip]],0, 1)</f>
        <v>1</v>
      </c>
      <c r="I634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634">
        <f>cukier6[[#This Row],[rabaty]]*cukier6[[#This Row],[ilosc sprzedanego cukru kg]]</f>
        <v>0</v>
      </c>
    </row>
    <row r="635" spans="1:10" x14ac:dyDescent="0.35">
      <c r="A635" s="1">
        <v>41492</v>
      </c>
      <c r="B635" s="2" t="s">
        <v>169</v>
      </c>
      <c r="C635">
        <v>2</v>
      </c>
      <c r="D635">
        <f>YEAR(cukier6[[#This Row],[data]])</f>
        <v>2013</v>
      </c>
      <c r="E635" s="3">
        <f>VLOOKUP(D635, cennik__25[#All], 2, 0)</f>
        <v>2.2200000000000002</v>
      </c>
      <c r="F635" s="3">
        <f>cukier6[[#This Row],[cena]]*cukier6[[#This Row],[ilosc sprzedanego cukru kg]]</f>
        <v>4.4400000000000004</v>
      </c>
      <c r="G635">
        <f>IF(cukier6[[#This Row],[nip]]=B634, G634+cukier6[[#This Row],[ilosc sprzedanego cukru kg]],cukier6[[#This Row],[ilosc sprzedanego cukru kg]])</f>
        <v>21</v>
      </c>
      <c r="H635">
        <f>IF(B634=cukier6[[#This Row],[nip]],0, 1)</f>
        <v>0</v>
      </c>
      <c r="I635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635">
        <f>cukier6[[#This Row],[rabaty]]*cukier6[[#This Row],[ilosc sprzedanego cukru kg]]</f>
        <v>0</v>
      </c>
    </row>
    <row r="636" spans="1:10" x14ac:dyDescent="0.35">
      <c r="A636" s="1">
        <v>41994</v>
      </c>
      <c r="B636" s="2" t="s">
        <v>169</v>
      </c>
      <c r="C636">
        <v>3</v>
      </c>
      <c r="D636">
        <f>YEAR(cukier6[[#This Row],[data]])</f>
        <v>2014</v>
      </c>
      <c r="E636" s="3">
        <f>VLOOKUP(D636, cennik__25[#All], 2, 0)</f>
        <v>2.23</v>
      </c>
      <c r="F636" s="3">
        <f>cukier6[[#This Row],[cena]]*cukier6[[#This Row],[ilosc sprzedanego cukru kg]]</f>
        <v>6.6899999999999995</v>
      </c>
      <c r="G636">
        <f>IF(cukier6[[#This Row],[nip]]=B635, G635+cukier6[[#This Row],[ilosc sprzedanego cukru kg]],cukier6[[#This Row],[ilosc sprzedanego cukru kg]])</f>
        <v>24</v>
      </c>
      <c r="H636">
        <f>IF(B635=cukier6[[#This Row],[nip]],0, 1)</f>
        <v>0</v>
      </c>
      <c r="I636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636">
        <f>cukier6[[#This Row],[rabaty]]*cukier6[[#This Row],[ilosc sprzedanego cukru kg]]</f>
        <v>0</v>
      </c>
    </row>
    <row r="637" spans="1:10" x14ac:dyDescent="0.35">
      <c r="A637" s="1">
        <v>38517</v>
      </c>
      <c r="B637" s="2" t="s">
        <v>57</v>
      </c>
      <c r="C637">
        <v>67</v>
      </c>
      <c r="D637">
        <f>YEAR(cukier6[[#This Row],[data]])</f>
        <v>2005</v>
      </c>
      <c r="E637" s="3">
        <f>VLOOKUP(D637, cennik__25[#All], 2, 0)</f>
        <v>2</v>
      </c>
      <c r="F637" s="3">
        <f>cukier6[[#This Row],[cena]]*cukier6[[#This Row],[ilosc sprzedanego cukru kg]]</f>
        <v>134</v>
      </c>
      <c r="G637">
        <f>IF(cukier6[[#This Row],[nip]]=B636, G636+cukier6[[#This Row],[ilosc sprzedanego cukru kg]],cukier6[[#This Row],[ilosc sprzedanego cukru kg]])</f>
        <v>67</v>
      </c>
      <c r="H637">
        <f>IF(B636=cukier6[[#This Row],[nip]],0, 1)</f>
        <v>1</v>
      </c>
      <c r="I637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637">
        <f>cukier6[[#This Row],[rabaty]]*cukier6[[#This Row],[ilosc sprzedanego cukru kg]]</f>
        <v>0</v>
      </c>
    </row>
    <row r="638" spans="1:10" x14ac:dyDescent="0.35">
      <c r="A638" s="1">
        <v>38570</v>
      </c>
      <c r="B638" s="2" t="s">
        <v>57</v>
      </c>
      <c r="C638">
        <v>84</v>
      </c>
      <c r="D638">
        <f>YEAR(cukier6[[#This Row],[data]])</f>
        <v>2005</v>
      </c>
      <c r="E638" s="3">
        <f>VLOOKUP(D638, cennik__25[#All], 2, 0)</f>
        <v>2</v>
      </c>
      <c r="F638" s="3">
        <f>cukier6[[#This Row],[cena]]*cukier6[[#This Row],[ilosc sprzedanego cukru kg]]</f>
        <v>168</v>
      </c>
      <c r="G638">
        <f>IF(cukier6[[#This Row],[nip]]=B637, G637+cukier6[[#This Row],[ilosc sprzedanego cukru kg]],cukier6[[#This Row],[ilosc sprzedanego cukru kg]])</f>
        <v>151</v>
      </c>
      <c r="H638">
        <f>IF(B637=cukier6[[#This Row],[nip]],0, 1)</f>
        <v>0</v>
      </c>
      <c r="I638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0.05</v>
      </c>
      <c r="J638">
        <f>cukier6[[#This Row],[rabaty]]*cukier6[[#This Row],[ilosc sprzedanego cukru kg]]</f>
        <v>4.2</v>
      </c>
    </row>
    <row r="639" spans="1:10" x14ac:dyDescent="0.35">
      <c r="A639" s="1">
        <v>38725</v>
      </c>
      <c r="B639" s="2" t="s">
        <v>57</v>
      </c>
      <c r="C639">
        <v>26</v>
      </c>
      <c r="D639">
        <f>YEAR(cukier6[[#This Row],[data]])</f>
        <v>2006</v>
      </c>
      <c r="E639" s="3">
        <f>VLOOKUP(D639, cennik__25[#All], 2, 0)</f>
        <v>2.0499999999999998</v>
      </c>
      <c r="F639" s="3">
        <f>cukier6[[#This Row],[cena]]*cukier6[[#This Row],[ilosc sprzedanego cukru kg]]</f>
        <v>53.3</v>
      </c>
      <c r="G639">
        <f>IF(cukier6[[#This Row],[nip]]=B638, G638+cukier6[[#This Row],[ilosc sprzedanego cukru kg]],cukier6[[#This Row],[ilosc sprzedanego cukru kg]])</f>
        <v>177</v>
      </c>
      <c r="H639">
        <f>IF(B638=cukier6[[#This Row],[nip]],0, 1)</f>
        <v>0</v>
      </c>
      <c r="I639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0.05</v>
      </c>
      <c r="J639">
        <f>cukier6[[#This Row],[rabaty]]*cukier6[[#This Row],[ilosc sprzedanego cukru kg]]</f>
        <v>1.3</v>
      </c>
    </row>
    <row r="640" spans="1:10" x14ac:dyDescent="0.35">
      <c r="A640" s="1">
        <v>38757</v>
      </c>
      <c r="B640" s="2" t="s">
        <v>57</v>
      </c>
      <c r="C640">
        <v>170</v>
      </c>
      <c r="D640">
        <f>YEAR(cukier6[[#This Row],[data]])</f>
        <v>2006</v>
      </c>
      <c r="E640" s="3">
        <f>VLOOKUP(D640, cennik__25[#All], 2, 0)</f>
        <v>2.0499999999999998</v>
      </c>
      <c r="F640" s="3">
        <f>cukier6[[#This Row],[cena]]*cukier6[[#This Row],[ilosc sprzedanego cukru kg]]</f>
        <v>348.49999999999994</v>
      </c>
      <c r="G640">
        <f>IF(cukier6[[#This Row],[nip]]=B639, G639+cukier6[[#This Row],[ilosc sprzedanego cukru kg]],cukier6[[#This Row],[ilosc sprzedanego cukru kg]])</f>
        <v>347</v>
      </c>
      <c r="H640">
        <f>IF(B639=cukier6[[#This Row],[nip]],0, 1)</f>
        <v>0</v>
      </c>
      <c r="I640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0.05</v>
      </c>
      <c r="J640">
        <f>cukier6[[#This Row],[rabaty]]*cukier6[[#This Row],[ilosc sprzedanego cukru kg]]</f>
        <v>8.5</v>
      </c>
    </row>
    <row r="641" spans="1:10" x14ac:dyDescent="0.35">
      <c r="A641" s="1">
        <v>38936</v>
      </c>
      <c r="B641" s="2" t="s">
        <v>57</v>
      </c>
      <c r="C641">
        <v>172</v>
      </c>
      <c r="D641">
        <f>YEAR(cukier6[[#This Row],[data]])</f>
        <v>2006</v>
      </c>
      <c r="E641" s="3">
        <f>VLOOKUP(D641, cennik__25[#All], 2, 0)</f>
        <v>2.0499999999999998</v>
      </c>
      <c r="F641" s="3">
        <f>cukier6[[#This Row],[cena]]*cukier6[[#This Row],[ilosc sprzedanego cukru kg]]</f>
        <v>352.59999999999997</v>
      </c>
      <c r="G641">
        <f>IF(cukier6[[#This Row],[nip]]=B640, G640+cukier6[[#This Row],[ilosc sprzedanego cukru kg]],cukier6[[#This Row],[ilosc sprzedanego cukru kg]])</f>
        <v>519</v>
      </c>
      <c r="H641">
        <f>IF(B640=cukier6[[#This Row],[nip]],0, 1)</f>
        <v>0</v>
      </c>
      <c r="I641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0.05</v>
      </c>
      <c r="J641">
        <f>cukier6[[#This Row],[rabaty]]*cukier6[[#This Row],[ilosc sprzedanego cukru kg]]</f>
        <v>8.6</v>
      </c>
    </row>
    <row r="642" spans="1:10" x14ac:dyDescent="0.35">
      <c r="A642" s="1">
        <v>38948</v>
      </c>
      <c r="B642" s="2" t="s">
        <v>57</v>
      </c>
      <c r="C642">
        <v>104</v>
      </c>
      <c r="D642">
        <f>YEAR(cukier6[[#This Row],[data]])</f>
        <v>2006</v>
      </c>
      <c r="E642" s="3">
        <f>VLOOKUP(D642, cennik__25[#All], 2, 0)</f>
        <v>2.0499999999999998</v>
      </c>
      <c r="F642" s="3">
        <f>cukier6[[#This Row],[cena]]*cukier6[[#This Row],[ilosc sprzedanego cukru kg]]</f>
        <v>213.2</v>
      </c>
      <c r="G642">
        <f>IF(cukier6[[#This Row],[nip]]=B641, G641+cukier6[[#This Row],[ilosc sprzedanego cukru kg]],cukier6[[#This Row],[ilosc sprzedanego cukru kg]])</f>
        <v>623</v>
      </c>
      <c r="H642">
        <f>IF(B641=cukier6[[#This Row],[nip]],0, 1)</f>
        <v>0</v>
      </c>
      <c r="I642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0.05</v>
      </c>
      <c r="J642">
        <f>cukier6[[#This Row],[rabaty]]*cukier6[[#This Row],[ilosc sprzedanego cukru kg]]</f>
        <v>5.2</v>
      </c>
    </row>
    <row r="643" spans="1:10" x14ac:dyDescent="0.35">
      <c r="A643" s="1">
        <v>38981</v>
      </c>
      <c r="B643" s="2" t="s">
        <v>57</v>
      </c>
      <c r="C643">
        <v>30</v>
      </c>
      <c r="D643">
        <f>YEAR(cukier6[[#This Row],[data]])</f>
        <v>2006</v>
      </c>
      <c r="E643" s="3">
        <f>VLOOKUP(D643, cennik__25[#All], 2, 0)</f>
        <v>2.0499999999999998</v>
      </c>
      <c r="F643" s="3">
        <f>cukier6[[#This Row],[cena]]*cukier6[[#This Row],[ilosc sprzedanego cukru kg]]</f>
        <v>61.499999999999993</v>
      </c>
      <c r="G643">
        <f>IF(cukier6[[#This Row],[nip]]=B642, G642+cukier6[[#This Row],[ilosc sprzedanego cukru kg]],cukier6[[#This Row],[ilosc sprzedanego cukru kg]])</f>
        <v>653</v>
      </c>
      <c r="H643">
        <f>IF(B642=cukier6[[#This Row],[nip]],0, 1)</f>
        <v>0</v>
      </c>
      <c r="I643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0.05</v>
      </c>
      <c r="J643">
        <f>cukier6[[#This Row],[rabaty]]*cukier6[[#This Row],[ilosc sprzedanego cukru kg]]</f>
        <v>1.5</v>
      </c>
    </row>
    <row r="644" spans="1:10" x14ac:dyDescent="0.35">
      <c r="A644" s="1">
        <v>39084</v>
      </c>
      <c r="B644" s="2" t="s">
        <v>57</v>
      </c>
      <c r="C644">
        <v>81</v>
      </c>
      <c r="D644">
        <f>YEAR(cukier6[[#This Row],[data]])</f>
        <v>2007</v>
      </c>
      <c r="E644" s="3">
        <f>VLOOKUP(D644, cennik__25[#All], 2, 0)</f>
        <v>2.09</v>
      </c>
      <c r="F644" s="3">
        <f>cukier6[[#This Row],[cena]]*cukier6[[#This Row],[ilosc sprzedanego cukru kg]]</f>
        <v>169.29</v>
      </c>
      <c r="G644">
        <f>IF(cukier6[[#This Row],[nip]]=B643, G643+cukier6[[#This Row],[ilosc sprzedanego cukru kg]],cukier6[[#This Row],[ilosc sprzedanego cukru kg]])</f>
        <v>734</v>
      </c>
      <c r="H644">
        <f>IF(B643=cukier6[[#This Row],[nip]],0, 1)</f>
        <v>0</v>
      </c>
      <c r="I644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0.05</v>
      </c>
      <c r="J644">
        <f>cukier6[[#This Row],[rabaty]]*cukier6[[#This Row],[ilosc sprzedanego cukru kg]]</f>
        <v>4.05</v>
      </c>
    </row>
    <row r="645" spans="1:10" x14ac:dyDescent="0.35">
      <c r="A645" s="1">
        <v>39250</v>
      </c>
      <c r="B645" s="2" t="s">
        <v>57</v>
      </c>
      <c r="C645">
        <v>118</v>
      </c>
      <c r="D645">
        <f>YEAR(cukier6[[#This Row],[data]])</f>
        <v>2007</v>
      </c>
      <c r="E645" s="3">
        <f>VLOOKUP(D645, cennik__25[#All], 2, 0)</f>
        <v>2.09</v>
      </c>
      <c r="F645" s="3">
        <f>cukier6[[#This Row],[cena]]*cukier6[[#This Row],[ilosc sprzedanego cukru kg]]</f>
        <v>246.61999999999998</v>
      </c>
      <c r="G645">
        <f>IF(cukier6[[#This Row],[nip]]=B644, G644+cukier6[[#This Row],[ilosc sprzedanego cukru kg]],cukier6[[#This Row],[ilosc sprzedanego cukru kg]])</f>
        <v>852</v>
      </c>
      <c r="H645">
        <f>IF(B644=cukier6[[#This Row],[nip]],0, 1)</f>
        <v>0</v>
      </c>
      <c r="I645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0.05</v>
      </c>
      <c r="J645">
        <f>cukier6[[#This Row],[rabaty]]*cukier6[[#This Row],[ilosc sprzedanego cukru kg]]</f>
        <v>5.9</v>
      </c>
    </row>
    <row r="646" spans="1:10" x14ac:dyDescent="0.35">
      <c r="A646" s="1">
        <v>39301</v>
      </c>
      <c r="B646" s="2" t="s">
        <v>57</v>
      </c>
      <c r="C646">
        <v>98</v>
      </c>
      <c r="D646">
        <f>YEAR(cukier6[[#This Row],[data]])</f>
        <v>2007</v>
      </c>
      <c r="E646" s="3">
        <f>VLOOKUP(D646, cennik__25[#All], 2, 0)</f>
        <v>2.09</v>
      </c>
      <c r="F646" s="3">
        <f>cukier6[[#This Row],[cena]]*cukier6[[#This Row],[ilosc sprzedanego cukru kg]]</f>
        <v>204.82</v>
      </c>
      <c r="G646">
        <f>IF(cukier6[[#This Row],[nip]]=B645, G645+cukier6[[#This Row],[ilosc sprzedanego cukru kg]],cukier6[[#This Row],[ilosc sprzedanego cukru kg]])</f>
        <v>950</v>
      </c>
      <c r="H646">
        <f>IF(B645=cukier6[[#This Row],[nip]],0, 1)</f>
        <v>0</v>
      </c>
      <c r="I646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0.05</v>
      </c>
      <c r="J646">
        <f>cukier6[[#This Row],[rabaty]]*cukier6[[#This Row],[ilosc sprzedanego cukru kg]]</f>
        <v>4.9000000000000004</v>
      </c>
    </row>
    <row r="647" spans="1:10" x14ac:dyDescent="0.35">
      <c r="A647" s="1">
        <v>39349</v>
      </c>
      <c r="B647" s="2" t="s">
        <v>57</v>
      </c>
      <c r="C647">
        <v>105</v>
      </c>
      <c r="D647">
        <f>YEAR(cukier6[[#This Row],[data]])</f>
        <v>2007</v>
      </c>
      <c r="E647" s="3">
        <f>VLOOKUP(D647, cennik__25[#All], 2, 0)</f>
        <v>2.09</v>
      </c>
      <c r="F647" s="3">
        <f>cukier6[[#This Row],[cena]]*cukier6[[#This Row],[ilosc sprzedanego cukru kg]]</f>
        <v>219.45</v>
      </c>
      <c r="G647">
        <f>IF(cukier6[[#This Row],[nip]]=B646, G646+cukier6[[#This Row],[ilosc sprzedanego cukru kg]],cukier6[[#This Row],[ilosc sprzedanego cukru kg]])</f>
        <v>1055</v>
      </c>
      <c r="H647">
        <f>IF(B646=cukier6[[#This Row],[nip]],0, 1)</f>
        <v>0</v>
      </c>
      <c r="I647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647">
        <f>cukier6[[#This Row],[rabaty]]*cukier6[[#This Row],[ilosc sprzedanego cukru kg]]</f>
        <v>10.5</v>
      </c>
    </row>
    <row r="648" spans="1:10" x14ac:dyDescent="0.35">
      <c r="A648" s="1">
        <v>39457</v>
      </c>
      <c r="B648" s="2" t="s">
        <v>57</v>
      </c>
      <c r="C648">
        <v>130</v>
      </c>
      <c r="D648">
        <f>YEAR(cukier6[[#This Row],[data]])</f>
        <v>2008</v>
      </c>
      <c r="E648" s="3">
        <f>VLOOKUP(D648, cennik__25[#All], 2, 0)</f>
        <v>2.15</v>
      </c>
      <c r="F648" s="3">
        <f>cukier6[[#This Row],[cena]]*cukier6[[#This Row],[ilosc sprzedanego cukru kg]]</f>
        <v>279.5</v>
      </c>
      <c r="G648">
        <f>IF(cukier6[[#This Row],[nip]]=B647, G647+cukier6[[#This Row],[ilosc sprzedanego cukru kg]],cukier6[[#This Row],[ilosc sprzedanego cukru kg]])</f>
        <v>1185</v>
      </c>
      <c r="H648">
        <f>IF(B647=cukier6[[#This Row],[nip]],0, 1)</f>
        <v>0</v>
      </c>
      <c r="I648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648">
        <f>cukier6[[#This Row],[rabaty]]*cukier6[[#This Row],[ilosc sprzedanego cukru kg]]</f>
        <v>13</v>
      </c>
    </row>
    <row r="649" spans="1:10" x14ac:dyDescent="0.35">
      <c r="A649" s="1">
        <v>39462</v>
      </c>
      <c r="B649" s="2" t="s">
        <v>57</v>
      </c>
      <c r="C649">
        <v>176</v>
      </c>
      <c r="D649">
        <f>YEAR(cukier6[[#This Row],[data]])</f>
        <v>2008</v>
      </c>
      <c r="E649" s="3">
        <f>VLOOKUP(D649, cennik__25[#All], 2, 0)</f>
        <v>2.15</v>
      </c>
      <c r="F649" s="3">
        <f>cukier6[[#This Row],[cena]]*cukier6[[#This Row],[ilosc sprzedanego cukru kg]]</f>
        <v>378.4</v>
      </c>
      <c r="G649">
        <f>IF(cukier6[[#This Row],[nip]]=B648, G648+cukier6[[#This Row],[ilosc sprzedanego cukru kg]],cukier6[[#This Row],[ilosc sprzedanego cukru kg]])</f>
        <v>1361</v>
      </c>
      <c r="H649">
        <f>IF(B648=cukier6[[#This Row],[nip]],0, 1)</f>
        <v>0</v>
      </c>
      <c r="I649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649">
        <f>cukier6[[#This Row],[rabaty]]*cukier6[[#This Row],[ilosc sprzedanego cukru kg]]</f>
        <v>17.600000000000001</v>
      </c>
    </row>
    <row r="650" spans="1:10" x14ac:dyDescent="0.35">
      <c r="A650" s="1">
        <v>39465</v>
      </c>
      <c r="B650" s="2" t="s">
        <v>57</v>
      </c>
      <c r="C650">
        <v>97</v>
      </c>
      <c r="D650">
        <f>YEAR(cukier6[[#This Row],[data]])</f>
        <v>2008</v>
      </c>
      <c r="E650" s="3">
        <f>VLOOKUP(D650, cennik__25[#All], 2, 0)</f>
        <v>2.15</v>
      </c>
      <c r="F650" s="3">
        <f>cukier6[[#This Row],[cena]]*cukier6[[#This Row],[ilosc sprzedanego cukru kg]]</f>
        <v>208.54999999999998</v>
      </c>
      <c r="G650">
        <f>IF(cukier6[[#This Row],[nip]]=B649, G649+cukier6[[#This Row],[ilosc sprzedanego cukru kg]],cukier6[[#This Row],[ilosc sprzedanego cukru kg]])</f>
        <v>1458</v>
      </c>
      <c r="H650">
        <f>IF(B649=cukier6[[#This Row],[nip]],0, 1)</f>
        <v>0</v>
      </c>
      <c r="I650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650">
        <f>cukier6[[#This Row],[rabaty]]*cukier6[[#This Row],[ilosc sprzedanego cukru kg]]</f>
        <v>9.7000000000000011</v>
      </c>
    </row>
    <row r="651" spans="1:10" x14ac:dyDescent="0.35">
      <c r="A651" s="1">
        <v>39572</v>
      </c>
      <c r="B651" s="2" t="s">
        <v>57</v>
      </c>
      <c r="C651">
        <v>44</v>
      </c>
      <c r="D651">
        <f>YEAR(cukier6[[#This Row],[data]])</f>
        <v>2008</v>
      </c>
      <c r="E651" s="3">
        <f>VLOOKUP(D651, cennik__25[#All], 2, 0)</f>
        <v>2.15</v>
      </c>
      <c r="F651" s="3">
        <f>cukier6[[#This Row],[cena]]*cukier6[[#This Row],[ilosc sprzedanego cukru kg]]</f>
        <v>94.6</v>
      </c>
      <c r="G651">
        <f>IF(cukier6[[#This Row],[nip]]=B650, G650+cukier6[[#This Row],[ilosc sprzedanego cukru kg]],cukier6[[#This Row],[ilosc sprzedanego cukru kg]])</f>
        <v>1502</v>
      </c>
      <c r="H651">
        <f>IF(B650=cukier6[[#This Row],[nip]],0, 1)</f>
        <v>0</v>
      </c>
      <c r="I651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651">
        <f>cukier6[[#This Row],[rabaty]]*cukier6[[#This Row],[ilosc sprzedanego cukru kg]]</f>
        <v>4.4000000000000004</v>
      </c>
    </row>
    <row r="652" spans="1:10" x14ac:dyDescent="0.35">
      <c r="A652" s="1">
        <v>39591</v>
      </c>
      <c r="B652" s="2" t="s">
        <v>57</v>
      </c>
      <c r="C652">
        <v>121</v>
      </c>
      <c r="D652">
        <f>YEAR(cukier6[[#This Row],[data]])</f>
        <v>2008</v>
      </c>
      <c r="E652" s="3">
        <f>VLOOKUP(D652, cennik__25[#All], 2, 0)</f>
        <v>2.15</v>
      </c>
      <c r="F652" s="3">
        <f>cukier6[[#This Row],[cena]]*cukier6[[#This Row],[ilosc sprzedanego cukru kg]]</f>
        <v>260.14999999999998</v>
      </c>
      <c r="G652">
        <f>IF(cukier6[[#This Row],[nip]]=B651, G651+cukier6[[#This Row],[ilosc sprzedanego cukru kg]],cukier6[[#This Row],[ilosc sprzedanego cukru kg]])</f>
        <v>1623</v>
      </c>
      <c r="H652">
        <f>IF(B651=cukier6[[#This Row],[nip]],0, 1)</f>
        <v>0</v>
      </c>
      <c r="I652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652">
        <f>cukier6[[#This Row],[rabaty]]*cukier6[[#This Row],[ilosc sprzedanego cukru kg]]</f>
        <v>12.100000000000001</v>
      </c>
    </row>
    <row r="653" spans="1:10" x14ac:dyDescent="0.35">
      <c r="A653" s="1">
        <v>39602</v>
      </c>
      <c r="B653" s="2" t="s">
        <v>57</v>
      </c>
      <c r="C653">
        <v>46</v>
      </c>
      <c r="D653">
        <f>YEAR(cukier6[[#This Row],[data]])</f>
        <v>2008</v>
      </c>
      <c r="E653" s="3">
        <f>VLOOKUP(D653, cennik__25[#All], 2, 0)</f>
        <v>2.15</v>
      </c>
      <c r="F653" s="3">
        <f>cukier6[[#This Row],[cena]]*cukier6[[#This Row],[ilosc sprzedanego cukru kg]]</f>
        <v>98.899999999999991</v>
      </c>
      <c r="G653">
        <f>IF(cukier6[[#This Row],[nip]]=B652, G652+cukier6[[#This Row],[ilosc sprzedanego cukru kg]],cukier6[[#This Row],[ilosc sprzedanego cukru kg]])</f>
        <v>1669</v>
      </c>
      <c r="H653">
        <f>IF(B652=cukier6[[#This Row],[nip]],0, 1)</f>
        <v>0</v>
      </c>
      <c r="I653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653">
        <f>cukier6[[#This Row],[rabaty]]*cukier6[[#This Row],[ilosc sprzedanego cukru kg]]</f>
        <v>4.6000000000000005</v>
      </c>
    </row>
    <row r="654" spans="1:10" x14ac:dyDescent="0.35">
      <c r="A654" s="1">
        <v>39605</v>
      </c>
      <c r="B654" s="2" t="s">
        <v>57</v>
      </c>
      <c r="C654">
        <v>98</v>
      </c>
      <c r="D654">
        <f>YEAR(cukier6[[#This Row],[data]])</f>
        <v>2008</v>
      </c>
      <c r="E654" s="3">
        <f>VLOOKUP(D654, cennik__25[#All], 2, 0)</f>
        <v>2.15</v>
      </c>
      <c r="F654" s="3">
        <f>cukier6[[#This Row],[cena]]*cukier6[[#This Row],[ilosc sprzedanego cukru kg]]</f>
        <v>210.7</v>
      </c>
      <c r="G654">
        <f>IF(cukier6[[#This Row],[nip]]=B653, G653+cukier6[[#This Row],[ilosc sprzedanego cukru kg]],cukier6[[#This Row],[ilosc sprzedanego cukru kg]])</f>
        <v>1767</v>
      </c>
      <c r="H654">
        <f>IF(B653=cukier6[[#This Row],[nip]],0, 1)</f>
        <v>0</v>
      </c>
      <c r="I654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654">
        <f>cukier6[[#This Row],[rabaty]]*cukier6[[#This Row],[ilosc sprzedanego cukru kg]]</f>
        <v>9.8000000000000007</v>
      </c>
    </row>
    <row r="655" spans="1:10" x14ac:dyDescent="0.35">
      <c r="A655" s="1">
        <v>39631</v>
      </c>
      <c r="B655" s="2" t="s">
        <v>57</v>
      </c>
      <c r="C655">
        <v>30</v>
      </c>
      <c r="D655">
        <f>YEAR(cukier6[[#This Row],[data]])</f>
        <v>2008</v>
      </c>
      <c r="E655" s="3">
        <f>VLOOKUP(D655, cennik__25[#All], 2, 0)</f>
        <v>2.15</v>
      </c>
      <c r="F655" s="3">
        <f>cukier6[[#This Row],[cena]]*cukier6[[#This Row],[ilosc sprzedanego cukru kg]]</f>
        <v>64.5</v>
      </c>
      <c r="G655">
        <f>IF(cukier6[[#This Row],[nip]]=B654, G654+cukier6[[#This Row],[ilosc sprzedanego cukru kg]],cukier6[[#This Row],[ilosc sprzedanego cukru kg]])</f>
        <v>1797</v>
      </c>
      <c r="H655">
        <f>IF(B654=cukier6[[#This Row],[nip]],0, 1)</f>
        <v>0</v>
      </c>
      <c r="I655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655">
        <f>cukier6[[#This Row],[rabaty]]*cukier6[[#This Row],[ilosc sprzedanego cukru kg]]</f>
        <v>3</v>
      </c>
    </row>
    <row r="656" spans="1:10" x14ac:dyDescent="0.35">
      <c r="A656" s="1">
        <v>39733</v>
      </c>
      <c r="B656" s="2" t="s">
        <v>57</v>
      </c>
      <c r="C656">
        <v>159</v>
      </c>
      <c r="D656">
        <f>YEAR(cukier6[[#This Row],[data]])</f>
        <v>2008</v>
      </c>
      <c r="E656" s="3">
        <f>VLOOKUP(D656, cennik__25[#All], 2, 0)</f>
        <v>2.15</v>
      </c>
      <c r="F656" s="3">
        <f>cukier6[[#This Row],[cena]]*cukier6[[#This Row],[ilosc sprzedanego cukru kg]]</f>
        <v>341.84999999999997</v>
      </c>
      <c r="G656">
        <f>IF(cukier6[[#This Row],[nip]]=B655, G655+cukier6[[#This Row],[ilosc sprzedanego cukru kg]],cukier6[[#This Row],[ilosc sprzedanego cukru kg]])</f>
        <v>1956</v>
      </c>
      <c r="H656">
        <f>IF(B655=cukier6[[#This Row],[nip]],0, 1)</f>
        <v>0</v>
      </c>
      <c r="I656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656">
        <f>cukier6[[#This Row],[rabaty]]*cukier6[[#This Row],[ilosc sprzedanego cukru kg]]</f>
        <v>15.9</v>
      </c>
    </row>
    <row r="657" spans="1:10" x14ac:dyDescent="0.35">
      <c r="A657" s="1">
        <v>39765</v>
      </c>
      <c r="B657" s="2" t="s">
        <v>57</v>
      </c>
      <c r="C657">
        <v>94</v>
      </c>
      <c r="D657">
        <f>YEAR(cukier6[[#This Row],[data]])</f>
        <v>2008</v>
      </c>
      <c r="E657" s="3">
        <f>VLOOKUP(D657, cennik__25[#All], 2, 0)</f>
        <v>2.15</v>
      </c>
      <c r="F657" s="3">
        <f>cukier6[[#This Row],[cena]]*cukier6[[#This Row],[ilosc sprzedanego cukru kg]]</f>
        <v>202.1</v>
      </c>
      <c r="G657">
        <f>IF(cukier6[[#This Row],[nip]]=B656, G656+cukier6[[#This Row],[ilosc sprzedanego cukru kg]],cukier6[[#This Row],[ilosc sprzedanego cukru kg]])</f>
        <v>2050</v>
      </c>
      <c r="H657">
        <f>IF(B656=cukier6[[#This Row],[nip]],0, 1)</f>
        <v>0</v>
      </c>
      <c r="I657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657">
        <f>cukier6[[#This Row],[rabaty]]*cukier6[[#This Row],[ilosc sprzedanego cukru kg]]</f>
        <v>9.4</v>
      </c>
    </row>
    <row r="658" spans="1:10" x14ac:dyDescent="0.35">
      <c r="A658" s="1">
        <v>39776</v>
      </c>
      <c r="B658" s="2" t="s">
        <v>57</v>
      </c>
      <c r="C658">
        <v>78</v>
      </c>
      <c r="D658">
        <f>YEAR(cukier6[[#This Row],[data]])</f>
        <v>2008</v>
      </c>
      <c r="E658" s="3">
        <f>VLOOKUP(D658, cennik__25[#All], 2, 0)</f>
        <v>2.15</v>
      </c>
      <c r="F658" s="3">
        <f>cukier6[[#This Row],[cena]]*cukier6[[#This Row],[ilosc sprzedanego cukru kg]]</f>
        <v>167.7</v>
      </c>
      <c r="G658">
        <f>IF(cukier6[[#This Row],[nip]]=B657, G657+cukier6[[#This Row],[ilosc sprzedanego cukru kg]],cukier6[[#This Row],[ilosc sprzedanego cukru kg]])</f>
        <v>2128</v>
      </c>
      <c r="H658">
        <f>IF(B657=cukier6[[#This Row],[nip]],0, 1)</f>
        <v>0</v>
      </c>
      <c r="I658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658">
        <f>cukier6[[#This Row],[rabaty]]*cukier6[[#This Row],[ilosc sprzedanego cukru kg]]</f>
        <v>7.8000000000000007</v>
      </c>
    </row>
    <row r="659" spans="1:10" x14ac:dyDescent="0.35">
      <c r="A659" s="1">
        <v>39831</v>
      </c>
      <c r="B659" s="2" t="s">
        <v>57</v>
      </c>
      <c r="C659">
        <v>153</v>
      </c>
      <c r="D659">
        <f>YEAR(cukier6[[#This Row],[data]])</f>
        <v>2009</v>
      </c>
      <c r="E659" s="3">
        <f>VLOOKUP(D659, cennik__25[#All], 2, 0)</f>
        <v>2.13</v>
      </c>
      <c r="F659" s="3">
        <f>cukier6[[#This Row],[cena]]*cukier6[[#This Row],[ilosc sprzedanego cukru kg]]</f>
        <v>325.89</v>
      </c>
      <c r="G659">
        <f>IF(cukier6[[#This Row],[nip]]=B658, G658+cukier6[[#This Row],[ilosc sprzedanego cukru kg]],cukier6[[#This Row],[ilosc sprzedanego cukru kg]])</f>
        <v>2281</v>
      </c>
      <c r="H659">
        <f>IF(B658=cukier6[[#This Row],[nip]],0, 1)</f>
        <v>0</v>
      </c>
      <c r="I659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659">
        <f>cukier6[[#This Row],[rabaty]]*cukier6[[#This Row],[ilosc sprzedanego cukru kg]]</f>
        <v>15.3</v>
      </c>
    </row>
    <row r="660" spans="1:10" x14ac:dyDescent="0.35">
      <c r="A660" s="1">
        <v>39918</v>
      </c>
      <c r="B660" s="2" t="s">
        <v>57</v>
      </c>
      <c r="C660">
        <v>107</v>
      </c>
      <c r="D660">
        <f>YEAR(cukier6[[#This Row],[data]])</f>
        <v>2009</v>
      </c>
      <c r="E660" s="3">
        <f>VLOOKUP(D660, cennik__25[#All], 2, 0)</f>
        <v>2.13</v>
      </c>
      <c r="F660" s="3">
        <f>cukier6[[#This Row],[cena]]*cukier6[[#This Row],[ilosc sprzedanego cukru kg]]</f>
        <v>227.91</v>
      </c>
      <c r="G660">
        <f>IF(cukier6[[#This Row],[nip]]=B659, G659+cukier6[[#This Row],[ilosc sprzedanego cukru kg]],cukier6[[#This Row],[ilosc sprzedanego cukru kg]])</f>
        <v>2388</v>
      </c>
      <c r="H660">
        <f>IF(B659=cukier6[[#This Row],[nip]],0, 1)</f>
        <v>0</v>
      </c>
      <c r="I660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660">
        <f>cukier6[[#This Row],[rabaty]]*cukier6[[#This Row],[ilosc sprzedanego cukru kg]]</f>
        <v>10.700000000000001</v>
      </c>
    </row>
    <row r="661" spans="1:10" x14ac:dyDescent="0.35">
      <c r="A661" s="1">
        <v>40031</v>
      </c>
      <c r="B661" s="2" t="s">
        <v>57</v>
      </c>
      <c r="C661">
        <v>100</v>
      </c>
      <c r="D661">
        <f>YEAR(cukier6[[#This Row],[data]])</f>
        <v>2009</v>
      </c>
      <c r="E661" s="3">
        <f>VLOOKUP(D661, cennik__25[#All], 2, 0)</f>
        <v>2.13</v>
      </c>
      <c r="F661" s="3">
        <f>cukier6[[#This Row],[cena]]*cukier6[[#This Row],[ilosc sprzedanego cukru kg]]</f>
        <v>213</v>
      </c>
      <c r="G661">
        <f>IF(cukier6[[#This Row],[nip]]=B660, G660+cukier6[[#This Row],[ilosc sprzedanego cukru kg]],cukier6[[#This Row],[ilosc sprzedanego cukru kg]])</f>
        <v>2488</v>
      </c>
      <c r="H661">
        <f>IF(B660=cukier6[[#This Row],[nip]],0, 1)</f>
        <v>0</v>
      </c>
      <c r="I661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661">
        <f>cukier6[[#This Row],[rabaty]]*cukier6[[#This Row],[ilosc sprzedanego cukru kg]]</f>
        <v>10</v>
      </c>
    </row>
    <row r="662" spans="1:10" x14ac:dyDescent="0.35">
      <c r="A662" s="1">
        <v>40033</v>
      </c>
      <c r="B662" s="2" t="s">
        <v>57</v>
      </c>
      <c r="C662">
        <v>200</v>
      </c>
      <c r="D662">
        <f>YEAR(cukier6[[#This Row],[data]])</f>
        <v>2009</v>
      </c>
      <c r="E662" s="3">
        <f>VLOOKUP(D662, cennik__25[#All], 2, 0)</f>
        <v>2.13</v>
      </c>
      <c r="F662" s="3">
        <f>cukier6[[#This Row],[cena]]*cukier6[[#This Row],[ilosc sprzedanego cukru kg]]</f>
        <v>426</v>
      </c>
      <c r="G662">
        <f>IF(cukier6[[#This Row],[nip]]=B661, G661+cukier6[[#This Row],[ilosc sprzedanego cukru kg]],cukier6[[#This Row],[ilosc sprzedanego cukru kg]])</f>
        <v>2688</v>
      </c>
      <c r="H662">
        <f>IF(B661=cukier6[[#This Row],[nip]],0, 1)</f>
        <v>0</v>
      </c>
      <c r="I662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662">
        <f>cukier6[[#This Row],[rabaty]]*cukier6[[#This Row],[ilosc sprzedanego cukru kg]]</f>
        <v>20</v>
      </c>
    </row>
    <row r="663" spans="1:10" x14ac:dyDescent="0.35">
      <c r="A663" s="1">
        <v>40085</v>
      </c>
      <c r="B663" s="2" t="s">
        <v>57</v>
      </c>
      <c r="C663">
        <v>179</v>
      </c>
      <c r="D663">
        <f>YEAR(cukier6[[#This Row],[data]])</f>
        <v>2009</v>
      </c>
      <c r="E663" s="3">
        <f>VLOOKUP(D663, cennik__25[#All], 2, 0)</f>
        <v>2.13</v>
      </c>
      <c r="F663" s="3">
        <f>cukier6[[#This Row],[cena]]*cukier6[[#This Row],[ilosc sprzedanego cukru kg]]</f>
        <v>381.27</v>
      </c>
      <c r="G663">
        <f>IF(cukier6[[#This Row],[nip]]=B662, G662+cukier6[[#This Row],[ilosc sprzedanego cukru kg]],cukier6[[#This Row],[ilosc sprzedanego cukru kg]])</f>
        <v>2867</v>
      </c>
      <c r="H663">
        <f>IF(B662=cukier6[[#This Row],[nip]],0, 1)</f>
        <v>0</v>
      </c>
      <c r="I663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663">
        <f>cukier6[[#This Row],[rabaty]]*cukier6[[#This Row],[ilosc sprzedanego cukru kg]]</f>
        <v>17.900000000000002</v>
      </c>
    </row>
    <row r="664" spans="1:10" x14ac:dyDescent="0.35">
      <c r="A664" s="1">
        <v>40267</v>
      </c>
      <c r="B664" s="2" t="s">
        <v>57</v>
      </c>
      <c r="C664">
        <v>146</v>
      </c>
      <c r="D664">
        <f>YEAR(cukier6[[#This Row],[data]])</f>
        <v>2010</v>
      </c>
      <c r="E664" s="3">
        <f>VLOOKUP(D664, cennik__25[#All], 2, 0)</f>
        <v>2.1</v>
      </c>
      <c r="F664" s="3">
        <f>cukier6[[#This Row],[cena]]*cukier6[[#This Row],[ilosc sprzedanego cukru kg]]</f>
        <v>306.60000000000002</v>
      </c>
      <c r="G664">
        <f>IF(cukier6[[#This Row],[nip]]=B663, G663+cukier6[[#This Row],[ilosc sprzedanego cukru kg]],cukier6[[#This Row],[ilosc sprzedanego cukru kg]])</f>
        <v>3013</v>
      </c>
      <c r="H664">
        <f>IF(B663=cukier6[[#This Row],[nip]],0, 1)</f>
        <v>0</v>
      </c>
      <c r="I664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664">
        <f>cukier6[[#This Row],[rabaty]]*cukier6[[#This Row],[ilosc sprzedanego cukru kg]]</f>
        <v>14.600000000000001</v>
      </c>
    </row>
    <row r="665" spans="1:10" x14ac:dyDescent="0.35">
      <c r="A665" s="1">
        <v>40568</v>
      </c>
      <c r="B665" s="2" t="s">
        <v>57</v>
      </c>
      <c r="C665">
        <v>25</v>
      </c>
      <c r="D665">
        <f>YEAR(cukier6[[#This Row],[data]])</f>
        <v>2011</v>
      </c>
      <c r="E665" s="3">
        <f>VLOOKUP(D665, cennik__25[#All], 2, 0)</f>
        <v>2.2000000000000002</v>
      </c>
      <c r="F665" s="3">
        <f>cukier6[[#This Row],[cena]]*cukier6[[#This Row],[ilosc sprzedanego cukru kg]]</f>
        <v>55.000000000000007</v>
      </c>
      <c r="G665">
        <f>IF(cukier6[[#This Row],[nip]]=B664, G664+cukier6[[#This Row],[ilosc sprzedanego cukru kg]],cukier6[[#This Row],[ilosc sprzedanego cukru kg]])</f>
        <v>3038</v>
      </c>
      <c r="H665">
        <f>IF(B664=cukier6[[#This Row],[nip]],0, 1)</f>
        <v>0</v>
      </c>
      <c r="I665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665">
        <f>cukier6[[#This Row],[rabaty]]*cukier6[[#This Row],[ilosc sprzedanego cukru kg]]</f>
        <v>2.5</v>
      </c>
    </row>
    <row r="666" spans="1:10" x14ac:dyDescent="0.35">
      <c r="A666" s="1">
        <v>40654</v>
      </c>
      <c r="B666" s="2" t="s">
        <v>57</v>
      </c>
      <c r="C666">
        <v>140</v>
      </c>
      <c r="D666">
        <f>YEAR(cukier6[[#This Row],[data]])</f>
        <v>2011</v>
      </c>
      <c r="E666" s="3">
        <f>VLOOKUP(D666, cennik__25[#All], 2, 0)</f>
        <v>2.2000000000000002</v>
      </c>
      <c r="F666" s="3">
        <f>cukier6[[#This Row],[cena]]*cukier6[[#This Row],[ilosc sprzedanego cukru kg]]</f>
        <v>308</v>
      </c>
      <c r="G666">
        <f>IF(cukier6[[#This Row],[nip]]=B665, G665+cukier6[[#This Row],[ilosc sprzedanego cukru kg]],cukier6[[#This Row],[ilosc sprzedanego cukru kg]])</f>
        <v>3178</v>
      </c>
      <c r="H666">
        <f>IF(B665=cukier6[[#This Row],[nip]],0, 1)</f>
        <v>0</v>
      </c>
      <c r="I666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666">
        <f>cukier6[[#This Row],[rabaty]]*cukier6[[#This Row],[ilosc sprzedanego cukru kg]]</f>
        <v>14</v>
      </c>
    </row>
    <row r="667" spans="1:10" x14ac:dyDescent="0.35">
      <c r="A667" s="1">
        <v>40718</v>
      </c>
      <c r="B667" s="2" t="s">
        <v>57</v>
      </c>
      <c r="C667">
        <v>170</v>
      </c>
      <c r="D667">
        <f>YEAR(cukier6[[#This Row],[data]])</f>
        <v>2011</v>
      </c>
      <c r="E667" s="3">
        <f>VLOOKUP(D667, cennik__25[#All], 2, 0)</f>
        <v>2.2000000000000002</v>
      </c>
      <c r="F667" s="3">
        <f>cukier6[[#This Row],[cena]]*cukier6[[#This Row],[ilosc sprzedanego cukru kg]]</f>
        <v>374.00000000000006</v>
      </c>
      <c r="G667">
        <f>IF(cukier6[[#This Row],[nip]]=B666, G666+cukier6[[#This Row],[ilosc sprzedanego cukru kg]],cukier6[[#This Row],[ilosc sprzedanego cukru kg]])</f>
        <v>3348</v>
      </c>
      <c r="H667">
        <f>IF(B666=cukier6[[#This Row],[nip]],0, 1)</f>
        <v>0</v>
      </c>
      <c r="I667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667">
        <f>cukier6[[#This Row],[rabaty]]*cukier6[[#This Row],[ilosc sprzedanego cukru kg]]</f>
        <v>17</v>
      </c>
    </row>
    <row r="668" spans="1:10" x14ac:dyDescent="0.35">
      <c r="A668" s="1">
        <v>40822</v>
      </c>
      <c r="B668" s="2" t="s">
        <v>57</v>
      </c>
      <c r="C668">
        <v>26</v>
      </c>
      <c r="D668">
        <f>YEAR(cukier6[[#This Row],[data]])</f>
        <v>2011</v>
      </c>
      <c r="E668" s="3">
        <f>VLOOKUP(D668, cennik__25[#All], 2, 0)</f>
        <v>2.2000000000000002</v>
      </c>
      <c r="F668" s="3">
        <f>cukier6[[#This Row],[cena]]*cukier6[[#This Row],[ilosc sprzedanego cukru kg]]</f>
        <v>57.2</v>
      </c>
      <c r="G668">
        <f>IF(cukier6[[#This Row],[nip]]=B667, G667+cukier6[[#This Row],[ilosc sprzedanego cukru kg]],cukier6[[#This Row],[ilosc sprzedanego cukru kg]])</f>
        <v>3374</v>
      </c>
      <c r="H668">
        <f>IF(B667=cukier6[[#This Row],[nip]],0, 1)</f>
        <v>0</v>
      </c>
      <c r="I668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668">
        <f>cukier6[[#This Row],[rabaty]]*cukier6[[#This Row],[ilosc sprzedanego cukru kg]]</f>
        <v>2.6</v>
      </c>
    </row>
    <row r="669" spans="1:10" x14ac:dyDescent="0.35">
      <c r="A669" s="1">
        <v>40850</v>
      </c>
      <c r="B669" s="2" t="s">
        <v>57</v>
      </c>
      <c r="C669">
        <v>46</v>
      </c>
      <c r="D669">
        <f>YEAR(cukier6[[#This Row],[data]])</f>
        <v>2011</v>
      </c>
      <c r="E669" s="3">
        <f>VLOOKUP(D669, cennik__25[#All], 2, 0)</f>
        <v>2.2000000000000002</v>
      </c>
      <c r="F669" s="3">
        <f>cukier6[[#This Row],[cena]]*cukier6[[#This Row],[ilosc sprzedanego cukru kg]]</f>
        <v>101.2</v>
      </c>
      <c r="G669">
        <f>IF(cukier6[[#This Row],[nip]]=B668, G668+cukier6[[#This Row],[ilosc sprzedanego cukru kg]],cukier6[[#This Row],[ilosc sprzedanego cukru kg]])</f>
        <v>3420</v>
      </c>
      <c r="H669">
        <f>IF(B668=cukier6[[#This Row],[nip]],0, 1)</f>
        <v>0</v>
      </c>
      <c r="I669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669">
        <f>cukier6[[#This Row],[rabaty]]*cukier6[[#This Row],[ilosc sprzedanego cukru kg]]</f>
        <v>4.6000000000000005</v>
      </c>
    </row>
    <row r="670" spans="1:10" x14ac:dyDescent="0.35">
      <c r="A670" s="1">
        <v>40865</v>
      </c>
      <c r="B670" s="2" t="s">
        <v>57</v>
      </c>
      <c r="C670">
        <v>130</v>
      </c>
      <c r="D670">
        <f>YEAR(cukier6[[#This Row],[data]])</f>
        <v>2011</v>
      </c>
      <c r="E670" s="3">
        <f>VLOOKUP(D670, cennik__25[#All], 2, 0)</f>
        <v>2.2000000000000002</v>
      </c>
      <c r="F670" s="3">
        <f>cukier6[[#This Row],[cena]]*cukier6[[#This Row],[ilosc sprzedanego cukru kg]]</f>
        <v>286</v>
      </c>
      <c r="G670">
        <f>IF(cukier6[[#This Row],[nip]]=B669, G669+cukier6[[#This Row],[ilosc sprzedanego cukru kg]],cukier6[[#This Row],[ilosc sprzedanego cukru kg]])</f>
        <v>3550</v>
      </c>
      <c r="H670">
        <f>IF(B669=cukier6[[#This Row],[nip]],0, 1)</f>
        <v>0</v>
      </c>
      <c r="I670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670">
        <f>cukier6[[#This Row],[rabaty]]*cukier6[[#This Row],[ilosc sprzedanego cukru kg]]</f>
        <v>13</v>
      </c>
    </row>
    <row r="671" spans="1:10" x14ac:dyDescent="0.35">
      <c r="A671" s="1">
        <v>41043</v>
      </c>
      <c r="B671" s="2" t="s">
        <v>57</v>
      </c>
      <c r="C671">
        <v>111</v>
      </c>
      <c r="D671">
        <f>YEAR(cukier6[[#This Row],[data]])</f>
        <v>2012</v>
      </c>
      <c r="E671" s="3">
        <f>VLOOKUP(D671, cennik__25[#All], 2, 0)</f>
        <v>2.25</v>
      </c>
      <c r="F671" s="3">
        <f>cukier6[[#This Row],[cena]]*cukier6[[#This Row],[ilosc sprzedanego cukru kg]]</f>
        <v>249.75</v>
      </c>
      <c r="G671">
        <f>IF(cukier6[[#This Row],[nip]]=B670, G670+cukier6[[#This Row],[ilosc sprzedanego cukru kg]],cukier6[[#This Row],[ilosc sprzedanego cukru kg]])</f>
        <v>3661</v>
      </c>
      <c r="H671">
        <f>IF(B670=cukier6[[#This Row],[nip]],0, 1)</f>
        <v>0</v>
      </c>
      <c r="I671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671">
        <f>cukier6[[#This Row],[rabaty]]*cukier6[[#This Row],[ilosc sprzedanego cukru kg]]</f>
        <v>11.100000000000001</v>
      </c>
    </row>
    <row r="672" spans="1:10" x14ac:dyDescent="0.35">
      <c r="A672" s="1">
        <v>41095</v>
      </c>
      <c r="B672" s="2" t="s">
        <v>57</v>
      </c>
      <c r="C672">
        <v>106</v>
      </c>
      <c r="D672">
        <f>YEAR(cukier6[[#This Row],[data]])</f>
        <v>2012</v>
      </c>
      <c r="E672" s="3">
        <f>VLOOKUP(D672, cennik__25[#All], 2, 0)</f>
        <v>2.25</v>
      </c>
      <c r="F672" s="3">
        <f>cukier6[[#This Row],[cena]]*cukier6[[#This Row],[ilosc sprzedanego cukru kg]]</f>
        <v>238.5</v>
      </c>
      <c r="G672">
        <f>IF(cukier6[[#This Row],[nip]]=B671, G671+cukier6[[#This Row],[ilosc sprzedanego cukru kg]],cukier6[[#This Row],[ilosc sprzedanego cukru kg]])</f>
        <v>3767</v>
      </c>
      <c r="H672">
        <f>IF(B671=cukier6[[#This Row],[nip]],0, 1)</f>
        <v>0</v>
      </c>
      <c r="I672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672">
        <f>cukier6[[#This Row],[rabaty]]*cukier6[[#This Row],[ilosc sprzedanego cukru kg]]</f>
        <v>10.600000000000001</v>
      </c>
    </row>
    <row r="673" spans="1:10" x14ac:dyDescent="0.35">
      <c r="A673" s="1">
        <v>41124</v>
      </c>
      <c r="B673" s="2" t="s">
        <v>57</v>
      </c>
      <c r="C673">
        <v>170</v>
      </c>
      <c r="D673">
        <f>YEAR(cukier6[[#This Row],[data]])</f>
        <v>2012</v>
      </c>
      <c r="E673" s="3">
        <f>VLOOKUP(D673, cennik__25[#All], 2, 0)</f>
        <v>2.25</v>
      </c>
      <c r="F673" s="3">
        <f>cukier6[[#This Row],[cena]]*cukier6[[#This Row],[ilosc sprzedanego cukru kg]]</f>
        <v>382.5</v>
      </c>
      <c r="G673">
        <f>IF(cukier6[[#This Row],[nip]]=B672, G672+cukier6[[#This Row],[ilosc sprzedanego cukru kg]],cukier6[[#This Row],[ilosc sprzedanego cukru kg]])</f>
        <v>3937</v>
      </c>
      <c r="H673">
        <f>IF(B672=cukier6[[#This Row],[nip]],0, 1)</f>
        <v>0</v>
      </c>
      <c r="I673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673">
        <f>cukier6[[#This Row],[rabaty]]*cukier6[[#This Row],[ilosc sprzedanego cukru kg]]</f>
        <v>17</v>
      </c>
    </row>
    <row r="674" spans="1:10" x14ac:dyDescent="0.35">
      <c r="A674" s="1">
        <v>41137</v>
      </c>
      <c r="B674" s="2" t="s">
        <v>57</v>
      </c>
      <c r="C674">
        <v>64</v>
      </c>
      <c r="D674">
        <f>YEAR(cukier6[[#This Row],[data]])</f>
        <v>2012</v>
      </c>
      <c r="E674" s="3">
        <f>VLOOKUP(D674, cennik__25[#All], 2, 0)</f>
        <v>2.25</v>
      </c>
      <c r="F674" s="3">
        <f>cukier6[[#This Row],[cena]]*cukier6[[#This Row],[ilosc sprzedanego cukru kg]]</f>
        <v>144</v>
      </c>
      <c r="G674">
        <f>IF(cukier6[[#This Row],[nip]]=B673, G673+cukier6[[#This Row],[ilosc sprzedanego cukru kg]],cukier6[[#This Row],[ilosc sprzedanego cukru kg]])</f>
        <v>4001</v>
      </c>
      <c r="H674">
        <f>IF(B673=cukier6[[#This Row],[nip]],0, 1)</f>
        <v>0</v>
      </c>
      <c r="I674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674">
        <f>cukier6[[#This Row],[rabaty]]*cukier6[[#This Row],[ilosc sprzedanego cukru kg]]</f>
        <v>6.4</v>
      </c>
    </row>
    <row r="675" spans="1:10" x14ac:dyDescent="0.35">
      <c r="A675" s="1">
        <v>41287</v>
      </c>
      <c r="B675" s="2" t="s">
        <v>57</v>
      </c>
      <c r="C675">
        <v>37</v>
      </c>
      <c r="D675">
        <f>YEAR(cukier6[[#This Row],[data]])</f>
        <v>2013</v>
      </c>
      <c r="E675" s="3">
        <f>VLOOKUP(D675, cennik__25[#All], 2, 0)</f>
        <v>2.2200000000000002</v>
      </c>
      <c r="F675" s="3">
        <f>cukier6[[#This Row],[cena]]*cukier6[[#This Row],[ilosc sprzedanego cukru kg]]</f>
        <v>82.14</v>
      </c>
      <c r="G675">
        <f>IF(cukier6[[#This Row],[nip]]=B674, G674+cukier6[[#This Row],[ilosc sprzedanego cukru kg]],cukier6[[#This Row],[ilosc sprzedanego cukru kg]])</f>
        <v>4038</v>
      </c>
      <c r="H675">
        <f>IF(B674=cukier6[[#This Row],[nip]],0, 1)</f>
        <v>0</v>
      </c>
      <c r="I675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675">
        <f>cukier6[[#This Row],[rabaty]]*cukier6[[#This Row],[ilosc sprzedanego cukru kg]]</f>
        <v>3.7</v>
      </c>
    </row>
    <row r="676" spans="1:10" x14ac:dyDescent="0.35">
      <c r="A676" s="1">
        <v>41668</v>
      </c>
      <c r="B676" s="2" t="s">
        <v>57</v>
      </c>
      <c r="C676">
        <v>118</v>
      </c>
      <c r="D676">
        <f>YEAR(cukier6[[#This Row],[data]])</f>
        <v>2014</v>
      </c>
      <c r="E676" s="3">
        <f>VLOOKUP(D676, cennik__25[#All], 2, 0)</f>
        <v>2.23</v>
      </c>
      <c r="F676" s="3">
        <f>cukier6[[#This Row],[cena]]*cukier6[[#This Row],[ilosc sprzedanego cukru kg]]</f>
        <v>263.14</v>
      </c>
      <c r="G676">
        <f>IF(cukier6[[#This Row],[nip]]=B675, G675+cukier6[[#This Row],[ilosc sprzedanego cukru kg]],cukier6[[#This Row],[ilosc sprzedanego cukru kg]])</f>
        <v>4156</v>
      </c>
      <c r="H676">
        <f>IF(B675=cukier6[[#This Row],[nip]],0, 1)</f>
        <v>0</v>
      </c>
      <c r="I676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676">
        <f>cukier6[[#This Row],[rabaty]]*cukier6[[#This Row],[ilosc sprzedanego cukru kg]]</f>
        <v>11.8</v>
      </c>
    </row>
    <row r="677" spans="1:10" x14ac:dyDescent="0.35">
      <c r="A677" s="1">
        <v>41741</v>
      </c>
      <c r="B677" s="2" t="s">
        <v>57</v>
      </c>
      <c r="C677">
        <v>166</v>
      </c>
      <c r="D677">
        <f>YEAR(cukier6[[#This Row],[data]])</f>
        <v>2014</v>
      </c>
      <c r="E677" s="3">
        <f>VLOOKUP(D677, cennik__25[#All], 2, 0)</f>
        <v>2.23</v>
      </c>
      <c r="F677" s="3">
        <f>cukier6[[#This Row],[cena]]*cukier6[[#This Row],[ilosc sprzedanego cukru kg]]</f>
        <v>370.18</v>
      </c>
      <c r="G677">
        <f>IF(cukier6[[#This Row],[nip]]=B676, G676+cukier6[[#This Row],[ilosc sprzedanego cukru kg]],cukier6[[#This Row],[ilosc sprzedanego cukru kg]])</f>
        <v>4322</v>
      </c>
      <c r="H677">
        <f>IF(B676=cukier6[[#This Row],[nip]],0, 1)</f>
        <v>0</v>
      </c>
      <c r="I677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677">
        <f>cukier6[[#This Row],[rabaty]]*cukier6[[#This Row],[ilosc sprzedanego cukru kg]]</f>
        <v>16.600000000000001</v>
      </c>
    </row>
    <row r="678" spans="1:10" x14ac:dyDescent="0.35">
      <c r="A678" s="1">
        <v>41743</v>
      </c>
      <c r="B678" s="2" t="s">
        <v>57</v>
      </c>
      <c r="C678">
        <v>121</v>
      </c>
      <c r="D678">
        <f>YEAR(cukier6[[#This Row],[data]])</f>
        <v>2014</v>
      </c>
      <c r="E678" s="3">
        <f>VLOOKUP(D678, cennik__25[#All], 2, 0)</f>
        <v>2.23</v>
      </c>
      <c r="F678" s="3">
        <f>cukier6[[#This Row],[cena]]*cukier6[[#This Row],[ilosc sprzedanego cukru kg]]</f>
        <v>269.83</v>
      </c>
      <c r="G678">
        <f>IF(cukier6[[#This Row],[nip]]=B677, G677+cukier6[[#This Row],[ilosc sprzedanego cukru kg]],cukier6[[#This Row],[ilosc sprzedanego cukru kg]])</f>
        <v>4443</v>
      </c>
      <c r="H678">
        <f>IF(B677=cukier6[[#This Row],[nip]],0, 1)</f>
        <v>0</v>
      </c>
      <c r="I678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678">
        <f>cukier6[[#This Row],[rabaty]]*cukier6[[#This Row],[ilosc sprzedanego cukru kg]]</f>
        <v>12.100000000000001</v>
      </c>
    </row>
    <row r="679" spans="1:10" x14ac:dyDescent="0.35">
      <c r="A679" s="1">
        <v>41868</v>
      </c>
      <c r="B679" s="2" t="s">
        <v>57</v>
      </c>
      <c r="C679">
        <v>35</v>
      </c>
      <c r="D679">
        <f>YEAR(cukier6[[#This Row],[data]])</f>
        <v>2014</v>
      </c>
      <c r="E679" s="3">
        <f>VLOOKUP(D679, cennik__25[#All], 2, 0)</f>
        <v>2.23</v>
      </c>
      <c r="F679" s="3">
        <f>cukier6[[#This Row],[cena]]*cukier6[[#This Row],[ilosc sprzedanego cukru kg]]</f>
        <v>78.05</v>
      </c>
      <c r="G679">
        <f>IF(cukier6[[#This Row],[nip]]=B678, G678+cukier6[[#This Row],[ilosc sprzedanego cukru kg]],cukier6[[#This Row],[ilosc sprzedanego cukru kg]])</f>
        <v>4478</v>
      </c>
      <c r="H679">
        <f>IF(B678=cukier6[[#This Row],[nip]],0, 1)</f>
        <v>0</v>
      </c>
      <c r="I679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679">
        <f>cukier6[[#This Row],[rabaty]]*cukier6[[#This Row],[ilosc sprzedanego cukru kg]]</f>
        <v>3.5</v>
      </c>
    </row>
    <row r="680" spans="1:10" x14ac:dyDescent="0.35">
      <c r="A680" s="1">
        <v>41945</v>
      </c>
      <c r="B680" s="2" t="s">
        <v>57</v>
      </c>
      <c r="C680">
        <v>171</v>
      </c>
      <c r="D680">
        <f>YEAR(cukier6[[#This Row],[data]])</f>
        <v>2014</v>
      </c>
      <c r="E680" s="3">
        <f>VLOOKUP(D680, cennik__25[#All], 2, 0)</f>
        <v>2.23</v>
      </c>
      <c r="F680" s="3">
        <f>cukier6[[#This Row],[cena]]*cukier6[[#This Row],[ilosc sprzedanego cukru kg]]</f>
        <v>381.33</v>
      </c>
      <c r="G680">
        <f>IF(cukier6[[#This Row],[nip]]=B679, G679+cukier6[[#This Row],[ilosc sprzedanego cukru kg]],cukier6[[#This Row],[ilosc sprzedanego cukru kg]])</f>
        <v>4649</v>
      </c>
      <c r="H680">
        <f>IF(B679=cukier6[[#This Row],[nip]],0, 1)</f>
        <v>0</v>
      </c>
      <c r="I680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680">
        <f>cukier6[[#This Row],[rabaty]]*cukier6[[#This Row],[ilosc sprzedanego cukru kg]]</f>
        <v>17.100000000000001</v>
      </c>
    </row>
    <row r="681" spans="1:10" x14ac:dyDescent="0.35">
      <c r="A681" s="1">
        <v>41950</v>
      </c>
      <c r="B681" s="2" t="s">
        <v>57</v>
      </c>
      <c r="C681">
        <v>179</v>
      </c>
      <c r="D681">
        <f>YEAR(cukier6[[#This Row],[data]])</f>
        <v>2014</v>
      </c>
      <c r="E681" s="3">
        <f>VLOOKUP(D681, cennik__25[#All], 2, 0)</f>
        <v>2.23</v>
      </c>
      <c r="F681" s="3">
        <f>cukier6[[#This Row],[cena]]*cukier6[[#This Row],[ilosc sprzedanego cukru kg]]</f>
        <v>399.17</v>
      </c>
      <c r="G681">
        <f>IF(cukier6[[#This Row],[nip]]=B680, G680+cukier6[[#This Row],[ilosc sprzedanego cukru kg]],cukier6[[#This Row],[ilosc sprzedanego cukru kg]])</f>
        <v>4828</v>
      </c>
      <c r="H681">
        <f>IF(B680=cukier6[[#This Row],[nip]],0, 1)</f>
        <v>0</v>
      </c>
      <c r="I681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681">
        <f>cukier6[[#This Row],[rabaty]]*cukier6[[#This Row],[ilosc sprzedanego cukru kg]]</f>
        <v>17.900000000000002</v>
      </c>
    </row>
    <row r="682" spans="1:10" x14ac:dyDescent="0.35">
      <c r="A682" s="1">
        <v>41992</v>
      </c>
      <c r="B682" s="2" t="s">
        <v>57</v>
      </c>
      <c r="C682">
        <v>98</v>
      </c>
      <c r="D682">
        <f>YEAR(cukier6[[#This Row],[data]])</f>
        <v>2014</v>
      </c>
      <c r="E682" s="3">
        <f>VLOOKUP(D682, cennik__25[#All], 2, 0)</f>
        <v>2.23</v>
      </c>
      <c r="F682" s="3">
        <f>cukier6[[#This Row],[cena]]*cukier6[[#This Row],[ilosc sprzedanego cukru kg]]</f>
        <v>218.54</v>
      </c>
      <c r="G682">
        <f>IF(cukier6[[#This Row],[nip]]=B681, G681+cukier6[[#This Row],[ilosc sprzedanego cukru kg]],cukier6[[#This Row],[ilosc sprzedanego cukru kg]])</f>
        <v>4926</v>
      </c>
      <c r="H682">
        <f>IF(B681=cukier6[[#This Row],[nip]],0, 1)</f>
        <v>0</v>
      </c>
      <c r="I682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682">
        <f>cukier6[[#This Row],[rabaty]]*cukier6[[#This Row],[ilosc sprzedanego cukru kg]]</f>
        <v>9.8000000000000007</v>
      </c>
    </row>
    <row r="683" spans="1:10" x14ac:dyDescent="0.35">
      <c r="A683" s="1">
        <v>40246</v>
      </c>
      <c r="B683" s="2" t="s">
        <v>210</v>
      </c>
      <c r="C683">
        <v>7</v>
      </c>
      <c r="D683">
        <f>YEAR(cukier6[[#This Row],[data]])</f>
        <v>2010</v>
      </c>
      <c r="E683" s="3">
        <f>VLOOKUP(D683, cennik__25[#All], 2, 0)</f>
        <v>2.1</v>
      </c>
      <c r="F683" s="3">
        <f>cukier6[[#This Row],[cena]]*cukier6[[#This Row],[ilosc sprzedanego cukru kg]]</f>
        <v>14.700000000000001</v>
      </c>
      <c r="G683">
        <f>IF(cukier6[[#This Row],[nip]]=B682, G682+cukier6[[#This Row],[ilosc sprzedanego cukru kg]],cukier6[[#This Row],[ilosc sprzedanego cukru kg]])</f>
        <v>7</v>
      </c>
      <c r="H683">
        <f>IF(B682=cukier6[[#This Row],[nip]],0, 1)</f>
        <v>1</v>
      </c>
      <c r="I683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683">
        <f>cukier6[[#This Row],[rabaty]]*cukier6[[#This Row],[ilosc sprzedanego cukru kg]]</f>
        <v>0</v>
      </c>
    </row>
    <row r="684" spans="1:10" x14ac:dyDescent="0.35">
      <c r="A684" s="1">
        <v>41283</v>
      </c>
      <c r="B684" s="2" t="s">
        <v>210</v>
      </c>
      <c r="C684">
        <v>16</v>
      </c>
      <c r="D684">
        <f>YEAR(cukier6[[#This Row],[data]])</f>
        <v>2013</v>
      </c>
      <c r="E684" s="3">
        <f>VLOOKUP(D684, cennik__25[#All], 2, 0)</f>
        <v>2.2200000000000002</v>
      </c>
      <c r="F684" s="3">
        <f>cukier6[[#This Row],[cena]]*cukier6[[#This Row],[ilosc sprzedanego cukru kg]]</f>
        <v>35.520000000000003</v>
      </c>
      <c r="G684">
        <f>IF(cukier6[[#This Row],[nip]]=B683, G683+cukier6[[#This Row],[ilosc sprzedanego cukru kg]],cukier6[[#This Row],[ilosc sprzedanego cukru kg]])</f>
        <v>23</v>
      </c>
      <c r="H684">
        <f>IF(B683=cukier6[[#This Row],[nip]],0, 1)</f>
        <v>0</v>
      </c>
      <c r="I684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684">
        <f>cukier6[[#This Row],[rabaty]]*cukier6[[#This Row],[ilosc sprzedanego cukru kg]]</f>
        <v>0</v>
      </c>
    </row>
    <row r="685" spans="1:10" x14ac:dyDescent="0.35">
      <c r="A685" s="1">
        <v>38780</v>
      </c>
      <c r="B685" s="2" t="s">
        <v>99</v>
      </c>
      <c r="C685">
        <v>16</v>
      </c>
      <c r="D685">
        <f>YEAR(cukier6[[#This Row],[data]])</f>
        <v>2006</v>
      </c>
      <c r="E685" s="3">
        <f>VLOOKUP(D685, cennik__25[#All], 2, 0)</f>
        <v>2.0499999999999998</v>
      </c>
      <c r="F685" s="3">
        <f>cukier6[[#This Row],[cena]]*cukier6[[#This Row],[ilosc sprzedanego cukru kg]]</f>
        <v>32.799999999999997</v>
      </c>
      <c r="G685">
        <f>IF(cukier6[[#This Row],[nip]]=B684, G684+cukier6[[#This Row],[ilosc sprzedanego cukru kg]],cukier6[[#This Row],[ilosc sprzedanego cukru kg]])</f>
        <v>16</v>
      </c>
      <c r="H685">
        <f>IF(B684=cukier6[[#This Row],[nip]],0, 1)</f>
        <v>1</v>
      </c>
      <c r="I685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685">
        <f>cukier6[[#This Row],[rabaty]]*cukier6[[#This Row],[ilosc sprzedanego cukru kg]]</f>
        <v>0</v>
      </c>
    </row>
    <row r="686" spans="1:10" x14ac:dyDescent="0.35">
      <c r="A686" s="1">
        <v>38853</v>
      </c>
      <c r="B686" s="2" t="s">
        <v>99</v>
      </c>
      <c r="C686">
        <v>13</v>
      </c>
      <c r="D686">
        <f>YEAR(cukier6[[#This Row],[data]])</f>
        <v>2006</v>
      </c>
      <c r="E686" s="3">
        <f>VLOOKUP(D686, cennik__25[#All], 2, 0)</f>
        <v>2.0499999999999998</v>
      </c>
      <c r="F686" s="3">
        <f>cukier6[[#This Row],[cena]]*cukier6[[#This Row],[ilosc sprzedanego cukru kg]]</f>
        <v>26.65</v>
      </c>
      <c r="G686">
        <f>IF(cukier6[[#This Row],[nip]]=B685, G685+cukier6[[#This Row],[ilosc sprzedanego cukru kg]],cukier6[[#This Row],[ilosc sprzedanego cukru kg]])</f>
        <v>29</v>
      </c>
      <c r="H686">
        <f>IF(B685=cukier6[[#This Row],[nip]],0, 1)</f>
        <v>0</v>
      </c>
      <c r="I686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686">
        <f>cukier6[[#This Row],[rabaty]]*cukier6[[#This Row],[ilosc sprzedanego cukru kg]]</f>
        <v>0</v>
      </c>
    </row>
    <row r="687" spans="1:10" x14ac:dyDescent="0.35">
      <c r="A687" s="1">
        <v>40084</v>
      </c>
      <c r="B687" s="2" t="s">
        <v>99</v>
      </c>
      <c r="C687">
        <v>5</v>
      </c>
      <c r="D687">
        <f>YEAR(cukier6[[#This Row],[data]])</f>
        <v>2009</v>
      </c>
      <c r="E687" s="3">
        <f>VLOOKUP(D687, cennik__25[#All], 2, 0)</f>
        <v>2.13</v>
      </c>
      <c r="F687" s="3">
        <f>cukier6[[#This Row],[cena]]*cukier6[[#This Row],[ilosc sprzedanego cukru kg]]</f>
        <v>10.649999999999999</v>
      </c>
      <c r="G687">
        <f>IF(cukier6[[#This Row],[nip]]=B686, G686+cukier6[[#This Row],[ilosc sprzedanego cukru kg]],cukier6[[#This Row],[ilosc sprzedanego cukru kg]])</f>
        <v>34</v>
      </c>
      <c r="H687">
        <f>IF(B686=cukier6[[#This Row],[nip]],0, 1)</f>
        <v>0</v>
      </c>
      <c r="I687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687">
        <f>cukier6[[#This Row],[rabaty]]*cukier6[[#This Row],[ilosc sprzedanego cukru kg]]</f>
        <v>0</v>
      </c>
    </row>
    <row r="688" spans="1:10" x14ac:dyDescent="0.35">
      <c r="A688" s="1">
        <v>41639</v>
      </c>
      <c r="B688" s="2" t="s">
        <v>99</v>
      </c>
      <c r="C688">
        <v>8</v>
      </c>
      <c r="D688">
        <f>YEAR(cukier6[[#This Row],[data]])</f>
        <v>2013</v>
      </c>
      <c r="E688" s="3">
        <f>VLOOKUP(D688, cennik__25[#All], 2, 0)</f>
        <v>2.2200000000000002</v>
      </c>
      <c r="F688" s="3">
        <f>cukier6[[#This Row],[cena]]*cukier6[[#This Row],[ilosc sprzedanego cukru kg]]</f>
        <v>17.760000000000002</v>
      </c>
      <c r="G688">
        <f>IF(cukier6[[#This Row],[nip]]=B687, G687+cukier6[[#This Row],[ilosc sprzedanego cukru kg]],cukier6[[#This Row],[ilosc sprzedanego cukru kg]])</f>
        <v>42</v>
      </c>
      <c r="H688">
        <f>IF(B687=cukier6[[#This Row],[nip]],0, 1)</f>
        <v>0</v>
      </c>
      <c r="I688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688">
        <f>cukier6[[#This Row],[rabaty]]*cukier6[[#This Row],[ilosc sprzedanego cukru kg]]</f>
        <v>0</v>
      </c>
    </row>
    <row r="689" spans="1:10" x14ac:dyDescent="0.35">
      <c r="A689" s="1">
        <v>40361</v>
      </c>
      <c r="B689" s="2" t="s">
        <v>215</v>
      </c>
      <c r="C689">
        <v>13</v>
      </c>
      <c r="D689">
        <f>YEAR(cukier6[[#This Row],[data]])</f>
        <v>2010</v>
      </c>
      <c r="E689" s="3">
        <f>VLOOKUP(D689, cennik__25[#All], 2, 0)</f>
        <v>2.1</v>
      </c>
      <c r="F689" s="3">
        <f>cukier6[[#This Row],[cena]]*cukier6[[#This Row],[ilosc sprzedanego cukru kg]]</f>
        <v>27.3</v>
      </c>
      <c r="G689">
        <f>IF(cukier6[[#This Row],[nip]]=B688, G688+cukier6[[#This Row],[ilosc sprzedanego cukru kg]],cukier6[[#This Row],[ilosc sprzedanego cukru kg]])</f>
        <v>13</v>
      </c>
      <c r="H689">
        <f>IF(B688=cukier6[[#This Row],[nip]],0, 1)</f>
        <v>1</v>
      </c>
      <c r="I689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689">
        <f>cukier6[[#This Row],[rabaty]]*cukier6[[#This Row],[ilosc sprzedanego cukru kg]]</f>
        <v>0</v>
      </c>
    </row>
    <row r="690" spans="1:10" x14ac:dyDescent="0.35">
      <c r="A690" s="1">
        <v>41167</v>
      </c>
      <c r="B690" s="2" t="s">
        <v>232</v>
      </c>
      <c r="C690">
        <v>20</v>
      </c>
      <c r="D690">
        <f>YEAR(cukier6[[#This Row],[data]])</f>
        <v>2012</v>
      </c>
      <c r="E690" s="3">
        <f>VLOOKUP(D690, cennik__25[#All], 2, 0)</f>
        <v>2.25</v>
      </c>
      <c r="F690" s="3">
        <f>cukier6[[#This Row],[cena]]*cukier6[[#This Row],[ilosc sprzedanego cukru kg]]</f>
        <v>45</v>
      </c>
      <c r="G690">
        <f>IF(cukier6[[#This Row],[nip]]=B689, G689+cukier6[[#This Row],[ilosc sprzedanego cukru kg]],cukier6[[#This Row],[ilosc sprzedanego cukru kg]])</f>
        <v>20</v>
      </c>
      <c r="H690">
        <f>IF(B689=cukier6[[#This Row],[nip]],0, 1)</f>
        <v>1</v>
      </c>
      <c r="I690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690">
        <f>cukier6[[#This Row],[rabaty]]*cukier6[[#This Row],[ilosc sprzedanego cukru kg]]</f>
        <v>0</v>
      </c>
    </row>
    <row r="691" spans="1:10" x14ac:dyDescent="0.35">
      <c r="A691" s="1">
        <v>38412</v>
      </c>
      <c r="B691" s="2" t="s">
        <v>26</v>
      </c>
      <c r="C691">
        <v>204</v>
      </c>
      <c r="D691">
        <f>YEAR(cukier6[[#This Row],[data]])</f>
        <v>2005</v>
      </c>
      <c r="E691" s="3">
        <f>VLOOKUP(D691, cennik__25[#All], 2, 0)</f>
        <v>2</v>
      </c>
      <c r="F691" s="3">
        <f>cukier6[[#This Row],[cena]]*cukier6[[#This Row],[ilosc sprzedanego cukru kg]]</f>
        <v>408</v>
      </c>
      <c r="G691">
        <f>IF(cukier6[[#This Row],[nip]]=B690, G690+cukier6[[#This Row],[ilosc sprzedanego cukru kg]],cukier6[[#This Row],[ilosc sprzedanego cukru kg]])</f>
        <v>204</v>
      </c>
      <c r="H691">
        <f>IF(B690=cukier6[[#This Row],[nip]],0, 1)</f>
        <v>1</v>
      </c>
      <c r="I691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0.05</v>
      </c>
      <c r="J691">
        <f>cukier6[[#This Row],[rabaty]]*cukier6[[#This Row],[ilosc sprzedanego cukru kg]]</f>
        <v>10.200000000000001</v>
      </c>
    </row>
    <row r="692" spans="1:10" x14ac:dyDescent="0.35">
      <c r="A692" s="1">
        <v>38670</v>
      </c>
      <c r="B692" s="2" t="s">
        <v>26</v>
      </c>
      <c r="C692">
        <v>383</v>
      </c>
      <c r="D692">
        <f>YEAR(cukier6[[#This Row],[data]])</f>
        <v>2005</v>
      </c>
      <c r="E692" s="3">
        <f>VLOOKUP(D692, cennik__25[#All], 2, 0)</f>
        <v>2</v>
      </c>
      <c r="F692" s="3">
        <f>cukier6[[#This Row],[cena]]*cukier6[[#This Row],[ilosc sprzedanego cukru kg]]</f>
        <v>766</v>
      </c>
      <c r="G692">
        <f>IF(cukier6[[#This Row],[nip]]=B691, G691+cukier6[[#This Row],[ilosc sprzedanego cukru kg]],cukier6[[#This Row],[ilosc sprzedanego cukru kg]])</f>
        <v>587</v>
      </c>
      <c r="H692">
        <f>IF(B691=cukier6[[#This Row],[nip]],0, 1)</f>
        <v>0</v>
      </c>
      <c r="I692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0.05</v>
      </c>
      <c r="J692">
        <f>cukier6[[#This Row],[rabaty]]*cukier6[[#This Row],[ilosc sprzedanego cukru kg]]</f>
        <v>19.150000000000002</v>
      </c>
    </row>
    <row r="693" spans="1:10" x14ac:dyDescent="0.35">
      <c r="A693" s="1">
        <v>38824</v>
      </c>
      <c r="B693" s="2" t="s">
        <v>26</v>
      </c>
      <c r="C693">
        <v>127</v>
      </c>
      <c r="D693">
        <f>YEAR(cukier6[[#This Row],[data]])</f>
        <v>2006</v>
      </c>
      <c r="E693" s="3">
        <f>VLOOKUP(D693, cennik__25[#All], 2, 0)</f>
        <v>2.0499999999999998</v>
      </c>
      <c r="F693" s="3">
        <f>cukier6[[#This Row],[cena]]*cukier6[[#This Row],[ilosc sprzedanego cukru kg]]</f>
        <v>260.34999999999997</v>
      </c>
      <c r="G693">
        <f>IF(cukier6[[#This Row],[nip]]=B692, G692+cukier6[[#This Row],[ilosc sprzedanego cukru kg]],cukier6[[#This Row],[ilosc sprzedanego cukru kg]])</f>
        <v>714</v>
      </c>
      <c r="H693">
        <f>IF(B692=cukier6[[#This Row],[nip]],0, 1)</f>
        <v>0</v>
      </c>
      <c r="I693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0.05</v>
      </c>
      <c r="J693">
        <f>cukier6[[#This Row],[rabaty]]*cukier6[[#This Row],[ilosc sprzedanego cukru kg]]</f>
        <v>6.3500000000000005</v>
      </c>
    </row>
    <row r="694" spans="1:10" x14ac:dyDescent="0.35">
      <c r="A694" s="1">
        <v>38857</v>
      </c>
      <c r="B694" s="2" t="s">
        <v>26</v>
      </c>
      <c r="C694">
        <v>412</v>
      </c>
      <c r="D694">
        <f>YEAR(cukier6[[#This Row],[data]])</f>
        <v>2006</v>
      </c>
      <c r="E694" s="3">
        <f>VLOOKUP(D694, cennik__25[#All], 2, 0)</f>
        <v>2.0499999999999998</v>
      </c>
      <c r="F694" s="3">
        <f>cukier6[[#This Row],[cena]]*cukier6[[#This Row],[ilosc sprzedanego cukru kg]]</f>
        <v>844.59999999999991</v>
      </c>
      <c r="G694">
        <f>IF(cukier6[[#This Row],[nip]]=B693, G693+cukier6[[#This Row],[ilosc sprzedanego cukru kg]],cukier6[[#This Row],[ilosc sprzedanego cukru kg]])</f>
        <v>1126</v>
      </c>
      <c r="H694">
        <f>IF(B693=cukier6[[#This Row],[nip]],0, 1)</f>
        <v>0</v>
      </c>
      <c r="I694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694">
        <f>cukier6[[#This Row],[rabaty]]*cukier6[[#This Row],[ilosc sprzedanego cukru kg]]</f>
        <v>41.2</v>
      </c>
    </row>
    <row r="695" spans="1:10" x14ac:dyDescent="0.35">
      <c r="A695" s="1">
        <v>39263</v>
      </c>
      <c r="B695" s="2" t="s">
        <v>26</v>
      </c>
      <c r="C695">
        <v>291</v>
      </c>
      <c r="D695">
        <f>YEAR(cukier6[[#This Row],[data]])</f>
        <v>2007</v>
      </c>
      <c r="E695" s="3">
        <f>VLOOKUP(D695, cennik__25[#All], 2, 0)</f>
        <v>2.09</v>
      </c>
      <c r="F695" s="3">
        <f>cukier6[[#This Row],[cena]]*cukier6[[#This Row],[ilosc sprzedanego cukru kg]]</f>
        <v>608.18999999999994</v>
      </c>
      <c r="G695">
        <f>IF(cukier6[[#This Row],[nip]]=B694, G694+cukier6[[#This Row],[ilosc sprzedanego cukru kg]],cukier6[[#This Row],[ilosc sprzedanego cukru kg]])</f>
        <v>1417</v>
      </c>
      <c r="H695">
        <f>IF(B694=cukier6[[#This Row],[nip]],0, 1)</f>
        <v>0</v>
      </c>
      <c r="I695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695">
        <f>cukier6[[#This Row],[rabaty]]*cukier6[[#This Row],[ilosc sprzedanego cukru kg]]</f>
        <v>29.1</v>
      </c>
    </row>
    <row r="696" spans="1:10" x14ac:dyDescent="0.35">
      <c r="A696" s="1">
        <v>39318</v>
      </c>
      <c r="B696" s="2" t="s">
        <v>26</v>
      </c>
      <c r="C696">
        <v>445</v>
      </c>
      <c r="D696">
        <f>YEAR(cukier6[[#This Row],[data]])</f>
        <v>2007</v>
      </c>
      <c r="E696" s="3">
        <f>VLOOKUP(D696, cennik__25[#All], 2, 0)</f>
        <v>2.09</v>
      </c>
      <c r="F696" s="3">
        <f>cukier6[[#This Row],[cena]]*cukier6[[#This Row],[ilosc sprzedanego cukru kg]]</f>
        <v>930.05</v>
      </c>
      <c r="G696">
        <f>IF(cukier6[[#This Row],[nip]]=B695, G695+cukier6[[#This Row],[ilosc sprzedanego cukru kg]],cukier6[[#This Row],[ilosc sprzedanego cukru kg]])</f>
        <v>1862</v>
      </c>
      <c r="H696">
        <f>IF(B695=cukier6[[#This Row],[nip]],0, 1)</f>
        <v>0</v>
      </c>
      <c r="I696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696">
        <f>cukier6[[#This Row],[rabaty]]*cukier6[[#This Row],[ilosc sprzedanego cukru kg]]</f>
        <v>44.5</v>
      </c>
    </row>
    <row r="697" spans="1:10" x14ac:dyDescent="0.35">
      <c r="A697" s="1">
        <v>39371</v>
      </c>
      <c r="B697" s="2" t="s">
        <v>26</v>
      </c>
      <c r="C697">
        <v>369</v>
      </c>
      <c r="D697">
        <f>YEAR(cukier6[[#This Row],[data]])</f>
        <v>2007</v>
      </c>
      <c r="E697" s="3">
        <f>VLOOKUP(D697, cennik__25[#All], 2, 0)</f>
        <v>2.09</v>
      </c>
      <c r="F697" s="3">
        <f>cukier6[[#This Row],[cena]]*cukier6[[#This Row],[ilosc sprzedanego cukru kg]]</f>
        <v>771.20999999999992</v>
      </c>
      <c r="G697">
        <f>IF(cukier6[[#This Row],[nip]]=B696, G696+cukier6[[#This Row],[ilosc sprzedanego cukru kg]],cukier6[[#This Row],[ilosc sprzedanego cukru kg]])</f>
        <v>2231</v>
      </c>
      <c r="H697">
        <f>IF(B696=cukier6[[#This Row],[nip]],0, 1)</f>
        <v>0</v>
      </c>
      <c r="I697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697">
        <f>cukier6[[#This Row],[rabaty]]*cukier6[[#This Row],[ilosc sprzedanego cukru kg]]</f>
        <v>36.9</v>
      </c>
    </row>
    <row r="698" spans="1:10" x14ac:dyDescent="0.35">
      <c r="A698" s="1">
        <v>39456</v>
      </c>
      <c r="B698" s="2" t="s">
        <v>26</v>
      </c>
      <c r="C698">
        <v>412</v>
      </c>
      <c r="D698">
        <f>YEAR(cukier6[[#This Row],[data]])</f>
        <v>2008</v>
      </c>
      <c r="E698" s="3">
        <f>VLOOKUP(D698, cennik__25[#All], 2, 0)</f>
        <v>2.15</v>
      </c>
      <c r="F698" s="3">
        <f>cukier6[[#This Row],[cena]]*cukier6[[#This Row],[ilosc sprzedanego cukru kg]]</f>
        <v>885.8</v>
      </c>
      <c r="G698">
        <f>IF(cukier6[[#This Row],[nip]]=B697, G697+cukier6[[#This Row],[ilosc sprzedanego cukru kg]],cukier6[[#This Row],[ilosc sprzedanego cukru kg]])</f>
        <v>2643</v>
      </c>
      <c r="H698">
        <f>IF(B697=cukier6[[#This Row],[nip]],0, 1)</f>
        <v>0</v>
      </c>
      <c r="I698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698">
        <f>cukier6[[#This Row],[rabaty]]*cukier6[[#This Row],[ilosc sprzedanego cukru kg]]</f>
        <v>41.2</v>
      </c>
    </row>
    <row r="699" spans="1:10" x14ac:dyDescent="0.35">
      <c r="A699" s="1">
        <v>39481</v>
      </c>
      <c r="B699" s="2" t="s">
        <v>26</v>
      </c>
      <c r="C699">
        <v>171</v>
      </c>
      <c r="D699">
        <f>YEAR(cukier6[[#This Row],[data]])</f>
        <v>2008</v>
      </c>
      <c r="E699" s="3">
        <f>VLOOKUP(D699, cennik__25[#All], 2, 0)</f>
        <v>2.15</v>
      </c>
      <c r="F699" s="3">
        <f>cukier6[[#This Row],[cena]]*cukier6[[#This Row],[ilosc sprzedanego cukru kg]]</f>
        <v>367.65</v>
      </c>
      <c r="G699">
        <f>IF(cukier6[[#This Row],[nip]]=B698, G698+cukier6[[#This Row],[ilosc sprzedanego cukru kg]],cukier6[[#This Row],[ilosc sprzedanego cukru kg]])</f>
        <v>2814</v>
      </c>
      <c r="H699">
        <f>IF(B698=cukier6[[#This Row],[nip]],0, 1)</f>
        <v>0</v>
      </c>
      <c r="I699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699">
        <f>cukier6[[#This Row],[rabaty]]*cukier6[[#This Row],[ilosc sprzedanego cukru kg]]</f>
        <v>17.100000000000001</v>
      </c>
    </row>
    <row r="700" spans="1:10" x14ac:dyDescent="0.35">
      <c r="A700" s="1">
        <v>39484</v>
      </c>
      <c r="B700" s="2" t="s">
        <v>26</v>
      </c>
      <c r="C700">
        <v>365</v>
      </c>
      <c r="D700">
        <f>YEAR(cukier6[[#This Row],[data]])</f>
        <v>2008</v>
      </c>
      <c r="E700" s="3">
        <f>VLOOKUP(D700, cennik__25[#All], 2, 0)</f>
        <v>2.15</v>
      </c>
      <c r="F700" s="3">
        <f>cukier6[[#This Row],[cena]]*cukier6[[#This Row],[ilosc sprzedanego cukru kg]]</f>
        <v>784.75</v>
      </c>
      <c r="G700">
        <f>IF(cukier6[[#This Row],[nip]]=B699, G699+cukier6[[#This Row],[ilosc sprzedanego cukru kg]],cukier6[[#This Row],[ilosc sprzedanego cukru kg]])</f>
        <v>3179</v>
      </c>
      <c r="H700">
        <f>IF(B699=cukier6[[#This Row],[nip]],0, 1)</f>
        <v>0</v>
      </c>
      <c r="I700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700">
        <f>cukier6[[#This Row],[rabaty]]*cukier6[[#This Row],[ilosc sprzedanego cukru kg]]</f>
        <v>36.5</v>
      </c>
    </row>
    <row r="701" spans="1:10" x14ac:dyDescent="0.35">
      <c r="A701" s="1">
        <v>39544</v>
      </c>
      <c r="B701" s="2" t="s">
        <v>26</v>
      </c>
      <c r="C701">
        <v>176</v>
      </c>
      <c r="D701">
        <f>YEAR(cukier6[[#This Row],[data]])</f>
        <v>2008</v>
      </c>
      <c r="E701" s="3">
        <f>VLOOKUP(D701, cennik__25[#All], 2, 0)</f>
        <v>2.15</v>
      </c>
      <c r="F701" s="3">
        <f>cukier6[[#This Row],[cena]]*cukier6[[#This Row],[ilosc sprzedanego cukru kg]]</f>
        <v>378.4</v>
      </c>
      <c r="G701">
        <f>IF(cukier6[[#This Row],[nip]]=B700, G700+cukier6[[#This Row],[ilosc sprzedanego cukru kg]],cukier6[[#This Row],[ilosc sprzedanego cukru kg]])</f>
        <v>3355</v>
      </c>
      <c r="H701">
        <f>IF(B700=cukier6[[#This Row],[nip]],0, 1)</f>
        <v>0</v>
      </c>
      <c r="I701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701">
        <f>cukier6[[#This Row],[rabaty]]*cukier6[[#This Row],[ilosc sprzedanego cukru kg]]</f>
        <v>17.600000000000001</v>
      </c>
    </row>
    <row r="702" spans="1:10" x14ac:dyDescent="0.35">
      <c r="A702" s="1">
        <v>39764</v>
      </c>
      <c r="B702" s="2" t="s">
        <v>26</v>
      </c>
      <c r="C702">
        <v>226</v>
      </c>
      <c r="D702">
        <f>YEAR(cukier6[[#This Row],[data]])</f>
        <v>2008</v>
      </c>
      <c r="E702" s="3">
        <f>VLOOKUP(D702, cennik__25[#All], 2, 0)</f>
        <v>2.15</v>
      </c>
      <c r="F702" s="3">
        <f>cukier6[[#This Row],[cena]]*cukier6[[#This Row],[ilosc sprzedanego cukru kg]]</f>
        <v>485.9</v>
      </c>
      <c r="G702">
        <f>IF(cukier6[[#This Row],[nip]]=B701, G701+cukier6[[#This Row],[ilosc sprzedanego cukru kg]],cukier6[[#This Row],[ilosc sprzedanego cukru kg]])</f>
        <v>3581</v>
      </c>
      <c r="H702">
        <f>IF(B701=cukier6[[#This Row],[nip]],0, 1)</f>
        <v>0</v>
      </c>
      <c r="I702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702">
        <f>cukier6[[#This Row],[rabaty]]*cukier6[[#This Row],[ilosc sprzedanego cukru kg]]</f>
        <v>22.6</v>
      </c>
    </row>
    <row r="703" spans="1:10" x14ac:dyDescent="0.35">
      <c r="A703" s="1">
        <v>39859</v>
      </c>
      <c r="B703" s="2" t="s">
        <v>26</v>
      </c>
      <c r="C703">
        <v>284</v>
      </c>
      <c r="D703">
        <f>YEAR(cukier6[[#This Row],[data]])</f>
        <v>2009</v>
      </c>
      <c r="E703" s="3">
        <f>VLOOKUP(D703, cennik__25[#All], 2, 0)</f>
        <v>2.13</v>
      </c>
      <c r="F703" s="3">
        <f>cukier6[[#This Row],[cena]]*cukier6[[#This Row],[ilosc sprzedanego cukru kg]]</f>
        <v>604.91999999999996</v>
      </c>
      <c r="G703">
        <f>IF(cukier6[[#This Row],[nip]]=B702, G702+cukier6[[#This Row],[ilosc sprzedanego cukru kg]],cukier6[[#This Row],[ilosc sprzedanego cukru kg]])</f>
        <v>3865</v>
      </c>
      <c r="H703">
        <f>IF(B702=cukier6[[#This Row],[nip]],0, 1)</f>
        <v>0</v>
      </c>
      <c r="I703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703">
        <f>cukier6[[#This Row],[rabaty]]*cukier6[[#This Row],[ilosc sprzedanego cukru kg]]</f>
        <v>28.400000000000002</v>
      </c>
    </row>
    <row r="704" spans="1:10" x14ac:dyDescent="0.35">
      <c r="A704" s="1">
        <v>40381</v>
      </c>
      <c r="B704" s="2" t="s">
        <v>26</v>
      </c>
      <c r="C704">
        <v>138</v>
      </c>
      <c r="D704">
        <f>YEAR(cukier6[[#This Row],[data]])</f>
        <v>2010</v>
      </c>
      <c r="E704" s="3">
        <f>VLOOKUP(D704, cennik__25[#All], 2, 0)</f>
        <v>2.1</v>
      </c>
      <c r="F704" s="3">
        <f>cukier6[[#This Row],[cena]]*cukier6[[#This Row],[ilosc sprzedanego cukru kg]]</f>
        <v>289.8</v>
      </c>
      <c r="G704">
        <f>IF(cukier6[[#This Row],[nip]]=B703, G703+cukier6[[#This Row],[ilosc sprzedanego cukru kg]],cukier6[[#This Row],[ilosc sprzedanego cukru kg]])</f>
        <v>4003</v>
      </c>
      <c r="H704">
        <f>IF(B703=cukier6[[#This Row],[nip]],0, 1)</f>
        <v>0</v>
      </c>
      <c r="I704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704">
        <f>cukier6[[#This Row],[rabaty]]*cukier6[[#This Row],[ilosc sprzedanego cukru kg]]</f>
        <v>13.8</v>
      </c>
    </row>
    <row r="705" spans="1:10" x14ac:dyDescent="0.35">
      <c r="A705" s="1">
        <v>40701</v>
      </c>
      <c r="B705" s="2" t="s">
        <v>26</v>
      </c>
      <c r="C705">
        <v>110</v>
      </c>
      <c r="D705">
        <f>YEAR(cukier6[[#This Row],[data]])</f>
        <v>2011</v>
      </c>
      <c r="E705" s="3">
        <f>VLOOKUP(D705, cennik__25[#All], 2, 0)</f>
        <v>2.2000000000000002</v>
      </c>
      <c r="F705" s="3">
        <f>cukier6[[#This Row],[cena]]*cukier6[[#This Row],[ilosc sprzedanego cukru kg]]</f>
        <v>242.00000000000003</v>
      </c>
      <c r="G705">
        <f>IF(cukier6[[#This Row],[nip]]=B704, G704+cukier6[[#This Row],[ilosc sprzedanego cukru kg]],cukier6[[#This Row],[ilosc sprzedanego cukru kg]])</f>
        <v>4113</v>
      </c>
      <c r="H705">
        <f>IF(B704=cukier6[[#This Row],[nip]],0, 1)</f>
        <v>0</v>
      </c>
      <c r="I705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705">
        <f>cukier6[[#This Row],[rabaty]]*cukier6[[#This Row],[ilosc sprzedanego cukru kg]]</f>
        <v>11</v>
      </c>
    </row>
    <row r="706" spans="1:10" x14ac:dyDescent="0.35">
      <c r="A706" s="1">
        <v>40789</v>
      </c>
      <c r="B706" s="2" t="s">
        <v>26</v>
      </c>
      <c r="C706">
        <v>310</v>
      </c>
      <c r="D706">
        <f>YEAR(cukier6[[#This Row],[data]])</f>
        <v>2011</v>
      </c>
      <c r="E706" s="3">
        <f>VLOOKUP(D706, cennik__25[#All], 2, 0)</f>
        <v>2.2000000000000002</v>
      </c>
      <c r="F706" s="3">
        <f>cukier6[[#This Row],[cena]]*cukier6[[#This Row],[ilosc sprzedanego cukru kg]]</f>
        <v>682</v>
      </c>
      <c r="G706">
        <f>IF(cukier6[[#This Row],[nip]]=B705, G705+cukier6[[#This Row],[ilosc sprzedanego cukru kg]],cukier6[[#This Row],[ilosc sprzedanego cukru kg]])</f>
        <v>4423</v>
      </c>
      <c r="H706">
        <f>IF(B705=cukier6[[#This Row],[nip]],0, 1)</f>
        <v>0</v>
      </c>
      <c r="I706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706">
        <f>cukier6[[#This Row],[rabaty]]*cukier6[[#This Row],[ilosc sprzedanego cukru kg]]</f>
        <v>31</v>
      </c>
    </row>
    <row r="707" spans="1:10" x14ac:dyDescent="0.35">
      <c r="A707" s="1">
        <v>40800</v>
      </c>
      <c r="B707" s="2" t="s">
        <v>26</v>
      </c>
      <c r="C707">
        <v>230</v>
      </c>
      <c r="D707">
        <f>YEAR(cukier6[[#This Row],[data]])</f>
        <v>2011</v>
      </c>
      <c r="E707" s="3">
        <f>VLOOKUP(D707, cennik__25[#All], 2, 0)</f>
        <v>2.2000000000000002</v>
      </c>
      <c r="F707" s="3">
        <f>cukier6[[#This Row],[cena]]*cukier6[[#This Row],[ilosc sprzedanego cukru kg]]</f>
        <v>506.00000000000006</v>
      </c>
      <c r="G707">
        <f>IF(cukier6[[#This Row],[nip]]=B706, G706+cukier6[[#This Row],[ilosc sprzedanego cukru kg]],cukier6[[#This Row],[ilosc sprzedanego cukru kg]])</f>
        <v>4653</v>
      </c>
      <c r="H707">
        <f>IF(B706=cukier6[[#This Row],[nip]],0, 1)</f>
        <v>0</v>
      </c>
      <c r="I707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707">
        <f>cukier6[[#This Row],[rabaty]]*cukier6[[#This Row],[ilosc sprzedanego cukru kg]]</f>
        <v>23</v>
      </c>
    </row>
    <row r="708" spans="1:10" x14ac:dyDescent="0.35">
      <c r="A708" s="1">
        <v>40895</v>
      </c>
      <c r="B708" s="2" t="s">
        <v>26</v>
      </c>
      <c r="C708">
        <v>236</v>
      </c>
      <c r="D708">
        <f>YEAR(cukier6[[#This Row],[data]])</f>
        <v>2011</v>
      </c>
      <c r="E708" s="3">
        <f>VLOOKUP(D708, cennik__25[#All], 2, 0)</f>
        <v>2.2000000000000002</v>
      </c>
      <c r="F708" s="3">
        <f>cukier6[[#This Row],[cena]]*cukier6[[#This Row],[ilosc sprzedanego cukru kg]]</f>
        <v>519.20000000000005</v>
      </c>
      <c r="G708">
        <f>IF(cukier6[[#This Row],[nip]]=B707, G707+cukier6[[#This Row],[ilosc sprzedanego cukru kg]],cukier6[[#This Row],[ilosc sprzedanego cukru kg]])</f>
        <v>4889</v>
      </c>
      <c r="H708">
        <f>IF(B707=cukier6[[#This Row],[nip]],0, 1)</f>
        <v>0</v>
      </c>
      <c r="I708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708">
        <f>cukier6[[#This Row],[rabaty]]*cukier6[[#This Row],[ilosc sprzedanego cukru kg]]</f>
        <v>23.6</v>
      </c>
    </row>
    <row r="709" spans="1:10" x14ac:dyDescent="0.35">
      <c r="A709" s="1">
        <v>41130</v>
      </c>
      <c r="B709" s="2" t="s">
        <v>26</v>
      </c>
      <c r="C709">
        <v>190</v>
      </c>
      <c r="D709">
        <f>YEAR(cukier6[[#This Row],[data]])</f>
        <v>2012</v>
      </c>
      <c r="E709" s="3">
        <f>VLOOKUP(D709, cennik__25[#All], 2, 0)</f>
        <v>2.25</v>
      </c>
      <c r="F709" s="3">
        <f>cukier6[[#This Row],[cena]]*cukier6[[#This Row],[ilosc sprzedanego cukru kg]]</f>
        <v>427.5</v>
      </c>
      <c r="G709">
        <f>IF(cukier6[[#This Row],[nip]]=B708, G708+cukier6[[#This Row],[ilosc sprzedanego cukru kg]],cukier6[[#This Row],[ilosc sprzedanego cukru kg]])</f>
        <v>5079</v>
      </c>
      <c r="H709">
        <f>IF(B708=cukier6[[#This Row],[nip]],0, 1)</f>
        <v>0</v>
      </c>
      <c r="I709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709">
        <f>cukier6[[#This Row],[rabaty]]*cukier6[[#This Row],[ilosc sprzedanego cukru kg]]</f>
        <v>19</v>
      </c>
    </row>
    <row r="710" spans="1:10" x14ac:dyDescent="0.35">
      <c r="A710" s="1">
        <v>41770</v>
      </c>
      <c r="B710" s="2" t="s">
        <v>26</v>
      </c>
      <c r="C710">
        <v>386</v>
      </c>
      <c r="D710">
        <f>YEAR(cukier6[[#This Row],[data]])</f>
        <v>2014</v>
      </c>
      <c r="E710" s="3">
        <f>VLOOKUP(D710, cennik__25[#All], 2, 0)</f>
        <v>2.23</v>
      </c>
      <c r="F710" s="3">
        <f>cukier6[[#This Row],[cena]]*cukier6[[#This Row],[ilosc sprzedanego cukru kg]]</f>
        <v>860.78</v>
      </c>
      <c r="G710">
        <f>IF(cukier6[[#This Row],[nip]]=B709, G709+cukier6[[#This Row],[ilosc sprzedanego cukru kg]],cukier6[[#This Row],[ilosc sprzedanego cukru kg]])</f>
        <v>5465</v>
      </c>
      <c r="H710">
        <f>IF(B709=cukier6[[#This Row],[nip]],0, 1)</f>
        <v>0</v>
      </c>
      <c r="I710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710">
        <f>cukier6[[#This Row],[rabaty]]*cukier6[[#This Row],[ilosc sprzedanego cukru kg]]</f>
        <v>38.6</v>
      </c>
    </row>
    <row r="711" spans="1:10" x14ac:dyDescent="0.35">
      <c r="A711" s="1">
        <v>41978</v>
      </c>
      <c r="B711" s="2" t="s">
        <v>26</v>
      </c>
      <c r="C711">
        <v>332</v>
      </c>
      <c r="D711">
        <f>YEAR(cukier6[[#This Row],[data]])</f>
        <v>2014</v>
      </c>
      <c r="E711" s="3">
        <f>VLOOKUP(D711, cennik__25[#All], 2, 0)</f>
        <v>2.23</v>
      </c>
      <c r="F711" s="3">
        <f>cukier6[[#This Row],[cena]]*cukier6[[#This Row],[ilosc sprzedanego cukru kg]]</f>
        <v>740.36</v>
      </c>
      <c r="G711">
        <f>IF(cukier6[[#This Row],[nip]]=B710, G710+cukier6[[#This Row],[ilosc sprzedanego cukru kg]],cukier6[[#This Row],[ilosc sprzedanego cukru kg]])</f>
        <v>5797</v>
      </c>
      <c r="H711">
        <f>IF(B710=cukier6[[#This Row],[nip]],0, 1)</f>
        <v>0</v>
      </c>
      <c r="I711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711">
        <f>cukier6[[#This Row],[rabaty]]*cukier6[[#This Row],[ilosc sprzedanego cukru kg]]</f>
        <v>33.200000000000003</v>
      </c>
    </row>
    <row r="712" spans="1:10" x14ac:dyDescent="0.35">
      <c r="A712" s="1">
        <v>39834</v>
      </c>
      <c r="B712" s="2" t="s">
        <v>181</v>
      </c>
      <c r="C712">
        <v>16</v>
      </c>
      <c r="D712">
        <f>YEAR(cukier6[[#This Row],[data]])</f>
        <v>2009</v>
      </c>
      <c r="E712" s="3">
        <f>VLOOKUP(D712, cennik__25[#All], 2, 0)</f>
        <v>2.13</v>
      </c>
      <c r="F712" s="3">
        <f>cukier6[[#This Row],[cena]]*cukier6[[#This Row],[ilosc sprzedanego cukru kg]]</f>
        <v>34.08</v>
      </c>
      <c r="G712">
        <f>IF(cukier6[[#This Row],[nip]]=B711, G711+cukier6[[#This Row],[ilosc sprzedanego cukru kg]],cukier6[[#This Row],[ilosc sprzedanego cukru kg]])</f>
        <v>16</v>
      </c>
      <c r="H712">
        <f>IF(B711=cukier6[[#This Row],[nip]],0, 1)</f>
        <v>1</v>
      </c>
      <c r="I712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712">
        <f>cukier6[[#This Row],[rabaty]]*cukier6[[#This Row],[ilosc sprzedanego cukru kg]]</f>
        <v>0</v>
      </c>
    </row>
    <row r="713" spans="1:10" x14ac:dyDescent="0.35">
      <c r="A713" s="1">
        <v>38589</v>
      </c>
      <c r="B713" s="2" t="s">
        <v>76</v>
      </c>
      <c r="C713">
        <v>11</v>
      </c>
      <c r="D713">
        <f>YEAR(cukier6[[#This Row],[data]])</f>
        <v>2005</v>
      </c>
      <c r="E713" s="3">
        <f>VLOOKUP(D713, cennik__25[#All], 2, 0)</f>
        <v>2</v>
      </c>
      <c r="F713" s="3">
        <f>cukier6[[#This Row],[cena]]*cukier6[[#This Row],[ilosc sprzedanego cukru kg]]</f>
        <v>22</v>
      </c>
      <c r="G713">
        <f>IF(cukier6[[#This Row],[nip]]=B712, G712+cukier6[[#This Row],[ilosc sprzedanego cukru kg]],cukier6[[#This Row],[ilosc sprzedanego cukru kg]])</f>
        <v>11</v>
      </c>
      <c r="H713">
        <f>IF(B712=cukier6[[#This Row],[nip]],0, 1)</f>
        <v>1</v>
      </c>
      <c r="I713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713">
        <f>cukier6[[#This Row],[rabaty]]*cukier6[[#This Row],[ilosc sprzedanego cukru kg]]</f>
        <v>0</v>
      </c>
    </row>
    <row r="714" spans="1:10" x14ac:dyDescent="0.35">
      <c r="A714" s="1">
        <v>40103</v>
      </c>
      <c r="B714" s="2" t="s">
        <v>76</v>
      </c>
      <c r="C714">
        <v>6</v>
      </c>
      <c r="D714">
        <f>YEAR(cukier6[[#This Row],[data]])</f>
        <v>2009</v>
      </c>
      <c r="E714" s="3">
        <f>VLOOKUP(D714, cennik__25[#All], 2, 0)</f>
        <v>2.13</v>
      </c>
      <c r="F714" s="3">
        <f>cukier6[[#This Row],[cena]]*cukier6[[#This Row],[ilosc sprzedanego cukru kg]]</f>
        <v>12.78</v>
      </c>
      <c r="G714">
        <f>IF(cukier6[[#This Row],[nip]]=B713, G713+cukier6[[#This Row],[ilosc sprzedanego cukru kg]],cukier6[[#This Row],[ilosc sprzedanego cukru kg]])</f>
        <v>17</v>
      </c>
      <c r="H714">
        <f>IF(B713=cukier6[[#This Row],[nip]],0, 1)</f>
        <v>0</v>
      </c>
      <c r="I714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714">
        <f>cukier6[[#This Row],[rabaty]]*cukier6[[#This Row],[ilosc sprzedanego cukru kg]]</f>
        <v>0</v>
      </c>
    </row>
    <row r="715" spans="1:10" x14ac:dyDescent="0.35">
      <c r="A715" s="1">
        <v>40992</v>
      </c>
      <c r="B715" s="2" t="s">
        <v>76</v>
      </c>
      <c r="C715">
        <v>11</v>
      </c>
      <c r="D715">
        <f>YEAR(cukier6[[#This Row],[data]])</f>
        <v>2012</v>
      </c>
      <c r="E715" s="3">
        <f>VLOOKUP(D715, cennik__25[#All], 2, 0)</f>
        <v>2.25</v>
      </c>
      <c r="F715" s="3">
        <f>cukier6[[#This Row],[cena]]*cukier6[[#This Row],[ilosc sprzedanego cukru kg]]</f>
        <v>24.75</v>
      </c>
      <c r="G715">
        <f>IF(cukier6[[#This Row],[nip]]=B714, G714+cukier6[[#This Row],[ilosc sprzedanego cukru kg]],cukier6[[#This Row],[ilosc sprzedanego cukru kg]])</f>
        <v>28</v>
      </c>
      <c r="H715">
        <f>IF(B714=cukier6[[#This Row],[nip]],0, 1)</f>
        <v>0</v>
      </c>
      <c r="I715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715">
        <f>cukier6[[#This Row],[rabaty]]*cukier6[[#This Row],[ilosc sprzedanego cukru kg]]</f>
        <v>0</v>
      </c>
    </row>
    <row r="716" spans="1:10" x14ac:dyDescent="0.35">
      <c r="A716" s="1">
        <v>41981</v>
      </c>
      <c r="B716" s="2" t="s">
        <v>76</v>
      </c>
      <c r="C716">
        <v>10</v>
      </c>
      <c r="D716">
        <f>YEAR(cukier6[[#This Row],[data]])</f>
        <v>2014</v>
      </c>
      <c r="E716" s="3">
        <f>VLOOKUP(D716, cennik__25[#All], 2, 0)</f>
        <v>2.23</v>
      </c>
      <c r="F716" s="3">
        <f>cukier6[[#This Row],[cena]]*cukier6[[#This Row],[ilosc sprzedanego cukru kg]]</f>
        <v>22.3</v>
      </c>
      <c r="G716">
        <f>IF(cukier6[[#This Row],[nip]]=B715, G715+cukier6[[#This Row],[ilosc sprzedanego cukru kg]],cukier6[[#This Row],[ilosc sprzedanego cukru kg]])</f>
        <v>38</v>
      </c>
      <c r="H716">
        <f>IF(B715=cukier6[[#This Row],[nip]],0, 1)</f>
        <v>0</v>
      </c>
      <c r="I716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716">
        <f>cukier6[[#This Row],[rabaty]]*cukier6[[#This Row],[ilosc sprzedanego cukru kg]]</f>
        <v>0</v>
      </c>
    </row>
    <row r="717" spans="1:10" x14ac:dyDescent="0.35">
      <c r="A717" s="1">
        <v>40237</v>
      </c>
      <c r="B717" s="2" t="s">
        <v>209</v>
      </c>
      <c r="C717">
        <v>20</v>
      </c>
      <c r="D717">
        <f>YEAR(cukier6[[#This Row],[data]])</f>
        <v>2010</v>
      </c>
      <c r="E717" s="3">
        <f>VLOOKUP(D717, cennik__25[#All], 2, 0)</f>
        <v>2.1</v>
      </c>
      <c r="F717" s="3">
        <f>cukier6[[#This Row],[cena]]*cukier6[[#This Row],[ilosc sprzedanego cukru kg]]</f>
        <v>42</v>
      </c>
      <c r="G717">
        <f>IF(cukier6[[#This Row],[nip]]=B716, G716+cukier6[[#This Row],[ilosc sprzedanego cukru kg]],cukier6[[#This Row],[ilosc sprzedanego cukru kg]])</f>
        <v>20</v>
      </c>
      <c r="H717">
        <f>IF(B716=cukier6[[#This Row],[nip]],0, 1)</f>
        <v>1</v>
      </c>
      <c r="I717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717">
        <f>cukier6[[#This Row],[rabaty]]*cukier6[[#This Row],[ilosc sprzedanego cukru kg]]</f>
        <v>0</v>
      </c>
    </row>
    <row r="718" spans="1:10" x14ac:dyDescent="0.35">
      <c r="A718" s="1">
        <v>41616</v>
      </c>
      <c r="B718" s="2" t="s">
        <v>209</v>
      </c>
      <c r="C718">
        <v>9</v>
      </c>
      <c r="D718">
        <f>YEAR(cukier6[[#This Row],[data]])</f>
        <v>2013</v>
      </c>
      <c r="E718" s="3">
        <f>VLOOKUP(D718, cennik__25[#All], 2, 0)</f>
        <v>2.2200000000000002</v>
      </c>
      <c r="F718" s="3">
        <f>cukier6[[#This Row],[cena]]*cukier6[[#This Row],[ilosc sprzedanego cukru kg]]</f>
        <v>19.98</v>
      </c>
      <c r="G718">
        <f>IF(cukier6[[#This Row],[nip]]=B717, G717+cukier6[[#This Row],[ilosc sprzedanego cukru kg]],cukier6[[#This Row],[ilosc sprzedanego cukru kg]])</f>
        <v>29</v>
      </c>
      <c r="H718">
        <f>IF(B717=cukier6[[#This Row],[nip]],0, 1)</f>
        <v>0</v>
      </c>
      <c r="I718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718">
        <f>cukier6[[#This Row],[rabaty]]*cukier6[[#This Row],[ilosc sprzedanego cukru kg]]</f>
        <v>0</v>
      </c>
    </row>
    <row r="719" spans="1:10" x14ac:dyDescent="0.35">
      <c r="A719" s="1">
        <v>38847</v>
      </c>
      <c r="B719" s="2" t="s">
        <v>109</v>
      </c>
      <c r="C719">
        <v>20</v>
      </c>
      <c r="D719">
        <f>YEAR(cukier6[[#This Row],[data]])</f>
        <v>2006</v>
      </c>
      <c r="E719" s="3">
        <f>VLOOKUP(D719, cennik__25[#All], 2, 0)</f>
        <v>2.0499999999999998</v>
      </c>
      <c r="F719" s="3">
        <f>cukier6[[#This Row],[cena]]*cukier6[[#This Row],[ilosc sprzedanego cukru kg]]</f>
        <v>41</v>
      </c>
      <c r="G719">
        <f>IF(cukier6[[#This Row],[nip]]=B718, G718+cukier6[[#This Row],[ilosc sprzedanego cukru kg]],cukier6[[#This Row],[ilosc sprzedanego cukru kg]])</f>
        <v>20</v>
      </c>
      <c r="H719">
        <f>IF(B718=cukier6[[#This Row],[nip]],0, 1)</f>
        <v>1</v>
      </c>
      <c r="I719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719">
        <f>cukier6[[#This Row],[rabaty]]*cukier6[[#This Row],[ilosc sprzedanego cukru kg]]</f>
        <v>0</v>
      </c>
    </row>
    <row r="720" spans="1:10" x14ac:dyDescent="0.35">
      <c r="A720" s="1">
        <v>38393</v>
      </c>
      <c r="B720" s="2" t="s">
        <v>18</v>
      </c>
      <c r="C720">
        <v>6</v>
      </c>
      <c r="D720">
        <f>YEAR(cukier6[[#This Row],[data]])</f>
        <v>2005</v>
      </c>
      <c r="E720" s="3">
        <f>VLOOKUP(D720, cennik__25[#All], 2, 0)</f>
        <v>2</v>
      </c>
      <c r="F720" s="3">
        <f>cukier6[[#This Row],[cena]]*cukier6[[#This Row],[ilosc sprzedanego cukru kg]]</f>
        <v>12</v>
      </c>
      <c r="G720">
        <f>IF(cukier6[[#This Row],[nip]]=B719, G719+cukier6[[#This Row],[ilosc sprzedanego cukru kg]],cukier6[[#This Row],[ilosc sprzedanego cukru kg]])</f>
        <v>6</v>
      </c>
      <c r="H720">
        <f>IF(B719=cukier6[[#This Row],[nip]],0, 1)</f>
        <v>1</v>
      </c>
      <c r="I720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720">
        <f>cukier6[[#This Row],[rabaty]]*cukier6[[#This Row],[ilosc sprzedanego cukru kg]]</f>
        <v>0</v>
      </c>
    </row>
    <row r="721" spans="1:10" x14ac:dyDescent="0.35">
      <c r="A721" s="1">
        <v>38633</v>
      </c>
      <c r="B721" s="2" t="s">
        <v>18</v>
      </c>
      <c r="C721">
        <v>8</v>
      </c>
      <c r="D721">
        <f>YEAR(cukier6[[#This Row],[data]])</f>
        <v>2005</v>
      </c>
      <c r="E721" s="3">
        <f>VLOOKUP(D721, cennik__25[#All], 2, 0)</f>
        <v>2</v>
      </c>
      <c r="F721" s="3">
        <f>cukier6[[#This Row],[cena]]*cukier6[[#This Row],[ilosc sprzedanego cukru kg]]</f>
        <v>16</v>
      </c>
      <c r="G721">
        <f>IF(cukier6[[#This Row],[nip]]=B720, G720+cukier6[[#This Row],[ilosc sprzedanego cukru kg]],cukier6[[#This Row],[ilosc sprzedanego cukru kg]])</f>
        <v>14</v>
      </c>
      <c r="H721">
        <f>IF(B720=cukier6[[#This Row],[nip]],0, 1)</f>
        <v>0</v>
      </c>
      <c r="I721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721">
        <f>cukier6[[#This Row],[rabaty]]*cukier6[[#This Row],[ilosc sprzedanego cukru kg]]</f>
        <v>0</v>
      </c>
    </row>
    <row r="722" spans="1:10" x14ac:dyDescent="0.35">
      <c r="A722" s="1">
        <v>39430</v>
      </c>
      <c r="B722" s="2" t="s">
        <v>18</v>
      </c>
      <c r="C722">
        <v>7</v>
      </c>
      <c r="D722">
        <f>YEAR(cukier6[[#This Row],[data]])</f>
        <v>2007</v>
      </c>
      <c r="E722" s="3">
        <f>VLOOKUP(D722, cennik__25[#All], 2, 0)</f>
        <v>2.09</v>
      </c>
      <c r="F722" s="3">
        <f>cukier6[[#This Row],[cena]]*cukier6[[#This Row],[ilosc sprzedanego cukru kg]]</f>
        <v>14.629999999999999</v>
      </c>
      <c r="G722">
        <f>IF(cukier6[[#This Row],[nip]]=B721, G721+cukier6[[#This Row],[ilosc sprzedanego cukru kg]],cukier6[[#This Row],[ilosc sprzedanego cukru kg]])</f>
        <v>21</v>
      </c>
      <c r="H722">
        <f>IF(B721=cukier6[[#This Row],[nip]],0, 1)</f>
        <v>0</v>
      </c>
      <c r="I722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722">
        <f>cukier6[[#This Row],[rabaty]]*cukier6[[#This Row],[ilosc sprzedanego cukru kg]]</f>
        <v>0</v>
      </c>
    </row>
    <row r="723" spans="1:10" x14ac:dyDescent="0.35">
      <c r="A723" s="1">
        <v>39994</v>
      </c>
      <c r="B723" s="2" t="s">
        <v>18</v>
      </c>
      <c r="C723">
        <v>10</v>
      </c>
      <c r="D723">
        <f>YEAR(cukier6[[#This Row],[data]])</f>
        <v>2009</v>
      </c>
      <c r="E723" s="3">
        <f>VLOOKUP(D723, cennik__25[#All], 2, 0)</f>
        <v>2.13</v>
      </c>
      <c r="F723" s="3">
        <f>cukier6[[#This Row],[cena]]*cukier6[[#This Row],[ilosc sprzedanego cukru kg]]</f>
        <v>21.299999999999997</v>
      </c>
      <c r="G723">
        <f>IF(cukier6[[#This Row],[nip]]=B722, G722+cukier6[[#This Row],[ilosc sprzedanego cukru kg]],cukier6[[#This Row],[ilosc sprzedanego cukru kg]])</f>
        <v>31</v>
      </c>
      <c r="H723">
        <f>IF(B722=cukier6[[#This Row],[nip]],0, 1)</f>
        <v>0</v>
      </c>
      <c r="I723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723">
        <f>cukier6[[#This Row],[rabaty]]*cukier6[[#This Row],[ilosc sprzedanego cukru kg]]</f>
        <v>0</v>
      </c>
    </row>
    <row r="724" spans="1:10" x14ac:dyDescent="0.35">
      <c r="A724" s="1">
        <v>41099</v>
      </c>
      <c r="B724" s="2" t="s">
        <v>18</v>
      </c>
      <c r="C724">
        <v>7</v>
      </c>
      <c r="D724">
        <f>YEAR(cukier6[[#This Row],[data]])</f>
        <v>2012</v>
      </c>
      <c r="E724" s="3">
        <f>VLOOKUP(D724, cennik__25[#All], 2, 0)</f>
        <v>2.25</v>
      </c>
      <c r="F724" s="3">
        <f>cukier6[[#This Row],[cena]]*cukier6[[#This Row],[ilosc sprzedanego cukru kg]]</f>
        <v>15.75</v>
      </c>
      <c r="G724">
        <f>IF(cukier6[[#This Row],[nip]]=B723, G723+cukier6[[#This Row],[ilosc sprzedanego cukru kg]],cukier6[[#This Row],[ilosc sprzedanego cukru kg]])</f>
        <v>38</v>
      </c>
      <c r="H724">
        <f>IF(B723=cukier6[[#This Row],[nip]],0, 1)</f>
        <v>0</v>
      </c>
      <c r="I724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724">
        <f>cukier6[[#This Row],[rabaty]]*cukier6[[#This Row],[ilosc sprzedanego cukru kg]]</f>
        <v>0</v>
      </c>
    </row>
    <row r="725" spans="1:10" x14ac:dyDescent="0.35">
      <c r="A725" s="1">
        <v>40647</v>
      </c>
      <c r="B725" s="2" t="s">
        <v>221</v>
      </c>
      <c r="C725">
        <v>13</v>
      </c>
      <c r="D725">
        <f>YEAR(cukier6[[#This Row],[data]])</f>
        <v>2011</v>
      </c>
      <c r="E725" s="3">
        <f>VLOOKUP(D725, cennik__25[#All], 2, 0)</f>
        <v>2.2000000000000002</v>
      </c>
      <c r="F725" s="3">
        <f>cukier6[[#This Row],[cena]]*cukier6[[#This Row],[ilosc sprzedanego cukru kg]]</f>
        <v>28.6</v>
      </c>
      <c r="G725">
        <f>IF(cukier6[[#This Row],[nip]]=B724, G724+cukier6[[#This Row],[ilosc sprzedanego cukru kg]],cukier6[[#This Row],[ilosc sprzedanego cukru kg]])</f>
        <v>13</v>
      </c>
      <c r="H725">
        <f>IF(B724=cukier6[[#This Row],[nip]],0, 1)</f>
        <v>1</v>
      </c>
      <c r="I725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725">
        <f>cukier6[[#This Row],[rabaty]]*cukier6[[#This Row],[ilosc sprzedanego cukru kg]]</f>
        <v>0</v>
      </c>
    </row>
    <row r="726" spans="1:10" x14ac:dyDescent="0.35">
      <c r="A726" s="1">
        <v>41787</v>
      </c>
      <c r="B726" s="2" t="s">
        <v>221</v>
      </c>
      <c r="C726">
        <v>16</v>
      </c>
      <c r="D726">
        <f>YEAR(cukier6[[#This Row],[data]])</f>
        <v>2014</v>
      </c>
      <c r="E726" s="3">
        <f>VLOOKUP(D726, cennik__25[#All], 2, 0)</f>
        <v>2.23</v>
      </c>
      <c r="F726" s="3">
        <f>cukier6[[#This Row],[cena]]*cukier6[[#This Row],[ilosc sprzedanego cukru kg]]</f>
        <v>35.68</v>
      </c>
      <c r="G726">
        <f>IF(cukier6[[#This Row],[nip]]=B725, G725+cukier6[[#This Row],[ilosc sprzedanego cukru kg]],cukier6[[#This Row],[ilosc sprzedanego cukru kg]])</f>
        <v>29</v>
      </c>
      <c r="H726">
        <f>IF(B725=cukier6[[#This Row],[nip]],0, 1)</f>
        <v>0</v>
      </c>
      <c r="I726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726">
        <f>cukier6[[#This Row],[rabaty]]*cukier6[[#This Row],[ilosc sprzedanego cukru kg]]</f>
        <v>0</v>
      </c>
    </row>
    <row r="727" spans="1:10" x14ac:dyDescent="0.35">
      <c r="A727" s="1">
        <v>38560</v>
      </c>
      <c r="B727" s="2" t="s">
        <v>66</v>
      </c>
      <c r="C727">
        <v>2</v>
      </c>
      <c r="D727">
        <f>YEAR(cukier6[[#This Row],[data]])</f>
        <v>2005</v>
      </c>
      <c r="E727" s="3">
        <f>VLOOKUP(D727, cennik__25[#All], 2, 0)</f>
        <v>2</v>
      </c>
      <c r="F727" s="3">
        <f>cukier6[[#This Row],[cena]]*cukier6[[#This Row],[ilosc sprzedanego cukru kg]]</f>
        <v>4</v>
      </c>
      <c r="G727">
        <f>IF(cukier6[[#This Row],[nip]]=B726, G726+cukier6[[#This Row],[ilosc sprzedanego cukru kg]],cukier6[[#This Row],[ilosc sprzedanego cukru kg]])</f>
        <v>2</v>
      </c>
      <c r="H727">
        <f>IF(B726=cukier6[[#This Row],[nip]],0, 1)</f>
        <v>1</v>
      </c>
      <c r="I727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727">
        <f>cukier6[[#This Row],[rabaty]]*cukier6[[#This Row],[ilosc sprzedanego cukru kg]]</f>
        <v>0</v>
      </c>
    </row>
    <row r="728" spans="1:10" x14ac:dyDescent="0.35">
      <c r="A728" s="1">
        <v>38755</v>
      </c>
      <c r="B728" s="2" t="s">
        <v>66</v>
      </c>
      <c r="C728">
        <v>1</v>
      </c>
      <c r="D728">
        <f>YEAR(cukier6[[#This Row],[data]])</f>
        <v>2006</v>
      </c>
      <c r="E728" s="3">
        <f>VLOOKUP(D728, cennik__25[#All], 2, 0)</f>
        <v>2.0499999999999998</v>
      </c>
      <c r="F728" s="3">
        <f>cukier6[[#This Row],[cena]]*cukier6[[#This Row],[ilosc sprzedanego cukru kg]]</f>
        <v>2.0499999999999998</v>
      </c>
      <c r="G728">
        <f>IF(cukier6[[#This Row],[nip]]=B727, G727+cukier6[[#This Row],[ilosc sprzedanego cukru kg]],cukier6[[#This Row],[ilosc sprzedanego cukru kg]])</f>
        <v>3</v>
      </c>
      <c r="H728">
        <f>IF(B727=cukier6[[#This Row],[nip]],0, 1)</f>
        <v>0</v>
      </c>
      <c r="I728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728">
        <f>cukier6[[#This Row],[rabaty]]*cukier6[[#This Row],[ilosc sprzedanego cukru kg]]</f>
        <v>0</v>
      </c>
    </row>
    <row r="729" spans="1:10" x14ac:dyDescent="0.35">
      <c r="A729" s="1">
        <v>39632</v>
      </c>
      <c r="B729" s="2" t="s">
        <v>66</v>
      </c>
      <c r="C729">
        <v>3</v>
      </c>
      <c r="D729">
        <f>YEAR(cukier6[[#This Row],[data]])</f>
        <v>2008</v>
      </c>
      <c r="E729" s="3">
        <f>VLOOKUP(D729, cennik__25[#All], 2, 0)</f>
        <v>2.15</v>
      </c>
      <c r="F729" s="3">
        <f>cukier6[[#This Row],[cena]]*cukier6[[#This Row],[ilosc sprzedanego cukru kg]]</f>
        <v>6.4499999999999993</v>
      </c>
      <c r="G729">
        <f>IF(cukier6[[#This Row],[nip]]=B728, G728+cukier6[[#This Row],[ilosc sprzedanego cukru kg]],cukier6[[#This Row],[ilosc sprzedanego cukru kg]])</f>
        <v>6</v>
      </c>
      <c r="H729">
        <f>IF(B728=cukier6[[#This Row],[nip]],0, 1)</f>
        <v>0</v>
      </c>
      <c r="I729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729">
        <f>cukier6[[#This Row],[rabaty]]*cukier6[[#This Row],[ilosc sprzedanego cukru kg]]</f>
        <v>0</v>
      </c>
    </row>
    <row r="730" spans="1:10" x14ac:dyDescent="0.35">
      <c r="A730" s="1">
        <v>41453</v>
      </c>
      <c r="B730" s="2" t="s">
        <v>66</v>
      </c>
      <c r="C730">
        <v>13</v>
      </c>
      <c r="D730">
        <f>YEAR(cukier6[[#This Row],[data]])</f>
        <v>2013</v>
      </c>
      <c r="E730" s="3">
        <f>VLOOKUP(D730, cennik__25[#All], 2, 0)</f>
        <v>2.2200000000000002</v>
      </c>
      <c r="F730" s="3">
        <f>cukier6[[#This Row],[cena]]*cukier6[[#This Row],[ilosc sprzedanego cukru kg]]</f>
        <v>28.860000000000003</v>
      </c>
      <c r="G730">
        <f>IF(cukier6[[#This Row],[nip]]=B729, G729+cukier6[[#This Row],[ilosc sprzedanego cukru kg]],cukier6[[#This Row],[ilosc sprzedanego cukru kg]])</f>
        <v>19</v>
      </c>
      <c r="H730">
        <f>IF(B729=cukier6[[#This Row],[nip]],0, 1)</f>
        <v>0</v>
      </c>
      <c r="I730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730">
        <f>cukier6[[#This Row],[rabaty]]*cukier6[[#This Row],[ilosc sprzedanego cukru kg]]</f>
        <v>0</v>
      </c>
    </row>
    <row r="731" spans="1:10" x14ac:dyDescent="0.35">
      <c r="A731" s="1">
        <v>41520</v>
      </c>
      <c r="B731" s="2" t="s">
        <v>66</v>
      </c>
      <c r="C731">
        <v>15</v>
      </c>
      <c r="D731">
        <f>YEAR(cukier6[[#This Row],[data]])</f>
        <v>2013</v>
      </c>
      <c r="E731" s="3">
        <f>VLOOKUP(D731, cennik__25[#All], 2, 0)</f>
        <v>2.2200000000000002</v>
      </c>
      <c r="F731" s="3">
        <f>cukier6[[#This Row],[cena]]*cukier6[[#This Row],[ilosc sprzedanego cukru kg]]</f>
        <v>33.300000000000004</v>
      </c>
      <c r="G731">
        <f>IF(cukier6[[#This Row],[nip]]=B730, G730+cukier6[[#This Row],[ilosc sprzedanego cukru kg]],cukier6[[#This Row],[ilosc sprzedanego cukru kg]])</f>
        <v>34</v>
      </c>
      <c r="H731">
        <f>IF(B730=cukier6[[#This Row],[nip]],0, 1)</f>
        <v>0</v>
      </c>
      <c r="I731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731">
        <f>cukier6[[#This Row],[rabaty]]*cukier6[[#This Row],[ilosc sprzedanego cukru kg]]</f>
        <v>0</v>
      </c>
    </row>
    <row r="732" spans="1:10" x14ac:dyDescent="0.35">
      <c r="A732" s="1">
        <v>38356</v>
      </c>
      <c r="B732" s="2" t="s">
        <v>3</v>
      </c>
      <c r="C732">
        <v>2</v>
      </c>
      <c r="D732">
        <f>YEAR(cukier6[[#This Row],[data]])</f>
        <v>2005</v>
      </c>
      <c r="E732" s="3">
        <f>VLOOKUP(D732, cennik__25[#All], 2, 0)</f>
        <v>2</v>
      </c>
      <c r="F732" s="3">
        <f>cukier6[[#This Row],[cena]]*cukier6[[#This Row],[ilosc sprzedanego cukru kg]]</f>
        <v>4</v>
      </c>
      <c r="G732">
        <f>IF(cukier6[[#This Row],[nip]]=B731, G731+cukier6[[#This Row],[ilosc sprzedanego cukru kg]],cukier6[[#This Row],[ilosc sprzedanego cukru kg]])</f>
        <v>2</v>
      </c>
      <c r="H732">
        <f>IF(B731=cukier6[[#This Row],[nip]],0, 1)</f>
        <v>1</v>
      </c>
      <c r="I732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732">
        <f>cukier6[[#This Row],[rabaty]]*cukier6[[#This Row],[ilosc sprzedanego cukru kg]]</f>
        <v>0</v>
      </c>
    </row>
    <row r="733" spans="1:10" x14ac:dyDescent="0.35">
      <c r="A733" s="1">
        <v>38448</v>
      </c>
      <c r="B733" s="2" t="s">
        <v>3</v>
      </c>
      <c r="C733">
        <v>15</v>
      </c>
      <c r="D733">
        <f>YEAR(cukier6[[#This Row],[data]])</f>
        <v>2005</v>
      </c>
      <c r="E733" s="3">
        <f>VLOOKUP(D733, cennik__25[#All], 2, 0)</f>
        <v>2</v>
      </c>
      <c r="F733" s="3">
        <f>cukier6[[#This Row],[cena]]*cukier6[[#This Row],[ilosc sprzedanego cukru kg]]</f>
        <v>30</v>
      </c>
      <c r="G733">
        <f>IF(cukier6[[#This Row],[nip]]=B732, G732+cukier6[[#This Row],[ilosc sprzedanego cukru kg]],cukier6[[#This Row],[ilosc sprzedanego cukru kg]])</f>
        <v>17</v>
      </c>
      <c r="H733">
        <f>IF(B732=cukier6[[#This Row],[nip]],0, 1)</f>
        <v>0</v>
      </c>
      <c r="I733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733">
        <f>cukier6[[#This Row],[rabaty]]*cukier6[[#This Row],[ilosc sprzedanego cukru kg]]</f>
        <v>0</v>
      </c>
    </row>
    <row r="734" spans="1:10" x14ac:dyDescent="0.35">
      <c r="A734" s="1">
        <v>39808</v>
      </c>
      <c r="B734" s="2" t="s">
        <v>3</v>
      </c>
      <c r="C734">
        <v>14</v>
      </c>
      <c r="D734">
        <f>YEAR(cukier6[[#This Row],[data]])</f>
        <v>2008</v>
      </c>
      <c r="E734" s="3">
        <f>VLOOKUP(D734, cennik__25[#All], 2, 0)</f>
        <v>2.15</v>
      </c>
      <c r="F734" s="3">
        <f>cukier6[[#This Row],[cena]]*cukier6[[#This Row],[ilosc sprzedanego cukru kg]]</f>
        <v>30.099999999999998</v>
      </c>
      <c r="G734">
        <f>IF(cukier6[[#This Row],[nip]]=B733, G733+cukier6[[#This Row],[ilosc sprzedanego cukru kg]],cukier6[[#This Row],[ilosc sprzedanego cukru kg]])</f>
        <v>31</v>
      </c>
      <c r="H734">
        <f>IF(B733=cukier6[[#This Row],[nip]],0, 1)</f>
        <v>0</v>
      </c>
      <c r="I734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734">
        <f>cukier6[[#This Row],[rabaty]]*cukier6[[#This Row],[ilosc sprzedanego cukru kg]]</f>
        <v>0</v>
      </c>
    </row>
    <row r="735" spans="1:10" x14ac:dyDescent="0.35">
      <c r="A735" s="1">
        <v>40031</v>
      </c>
      <c r="B735" s="2" t="s">
        <v>3</v>
      </c>
      <c r="C735">
        <v>18</v>
      </c>
      <c r="D735">
        <f>YEAR(cukier6[[#This Row],[data]])</f>
        <v>2009</v>
      </c>
      <c r="E735" s="3">
        <f>VLOOKUP(D735, cennik__25[#All], 2, 0)</f>
        <v>2.13</v>
      </c>
      <c r="F735" s="3">
        <f>cukier6[[#This Row],[cena]]*cukier6[[#This Row],[ilosc sprzedanego cukru kg]]</f>
        <v>38.339999999999996</v>
      </c>
      <c r="G735">
        <f>IF(cukier6[[#This Row],[nip]]=B734, G734+cukier6[[#This Row],[ilosc sprzedanego cukru kg]],cukier6[[#This Row],[ilosc sprzedanego cukru kg]])</f>
        <v>49</v>
      </c>
      <c r="H735">
        <f>IF(B734=cukier6[[#This Row],[nip]],0, 1)</f>
        <v>0</v>
      </c>
      <c r="I735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735">
        <f>cukier6[[#This Row],[rabaty]]*cukier6[[#This Row],[ilosc sprzedanego cukru kg]]</f>
        <v>0</v>
      </c>
    </row>
    <row r="736" spans="1:10" x14ac:dyDescent="0.35">
      <c r="A736" s="1">
        <v>41629</v>
      </c>
      <c r="B736" s="2" t="s">
        <v>3</v>
      </c>
      <c r="C736">
        <v>20</v>
      </c>
      <c r="D736">
        <f>YEAR(cukier6[[#This Row],[data]])</f>
        <v>2013</v>
      </c>
      <c r="E736" s="3">
        <f>VLOOKUP(D736, cennik__25[#All], 2, 0)</f>
        <v>2.2200000000000002</v>
      </c>
      <c r="F736" s="3">
        <f>cukier6[[#This Row],[cena]]*cukier6[[#This Row],[ilosc sprzedanego cukru kg]]</f>
        <v>44.400000000000006</v>
      </c>
      <c r="G736">
        <f>IF(cukier6[[#This Row],[nip]]=B735, G735+cukier6[[#This Row],[ilosc sprzedanego cukru kg]],cukier6[[#This Row],[ilosc sprzedanego cukru kg]])</f>
        <v>69</v>
      </c>
      <c r="H736">
        <f>IF(B735=cukier6[[#This Row],[nip]],0, 1)</f>
        <v>0</v>
      </c>
      <c r="I736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736">
        <f>cukier6[[#This Row],[rabaty]]*cukier6[[#This Row],[ilosc sprzedanego cukru kg]]</f>
        <v>0</v>
      </c>
    </row>
    <row r="737" spans="1:10" x14ac:dyDescent="0.35">
      <c r="A737" s="1">
        <v>39496</v>
      </c>
      <c r="B737" s="2" t="s">
        <v>159</v>
      </c>
      <c r="C737">
        <v>2</v>
      </c>
      <c r="D737">
        <f>YEAR(cukier6[[#This Row],[data]])</f>
        <v>2008</v>
      </c>
      <c r="E737" s="3">
        <f>VLOOKUP(D737, cennik__25[#All], 2, 0)</f>
        <v>2.15</v>
      </c>
      <c r="F737" s="3">
        <f>cukier6[[#This Row],[cena]]*cukier6[[#This Row],[ilosc sprzedanego cukru kg]]</f>
        <v>4.3</v>
      </c>
      <c r="G737">
        <f>IF(cukier6[[#This Row],[nip]]=B736, G736+cukier6[[#This Row],[ilosc sprzedanego cukru kg]],cukier6[[#This Row],[ilosc sprzedanego cukru kg]])</f>
        <v>2</v>
      </c>
      <c r="H737">
        <f>IF(B736=cukier6[[#This Row],[nip]],0, 1)</f>
        <v>1</v>
      </c>
      <c r="I737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737">
        <f>cukier6[[#This Row],[rabaty]]*cukier6[[#This Row],[ilosc sprzedanego cukru kg]]</f>
        <v>0</v>
      </c>
    </row>
    <row r="738" spans="1:10" x14ac:dyDescent="0.35">
      <c r="A738" s="1">
        <v>40139</v>
      </c>
      <c r="B738" s="2" t="s">
        <v>159</v>
      </c>
      <c r="C738">
        <v>2</v>
      </c>
      <c r="D738">
        <f>YEAR(cukier6[[#This Row],[data]])</f>
        <v>2009</v>
      </c>
      <c r="E738" s="3">
        <f>VLOOKUP(D738, cennik__25[#All], 2, 0)</f>
        <v>2.13</v>
      </c>
      <c r="F738" s="3">
        <f>cukier6[[#This Row],[cena]]*cukier6[[#This Row],[ilosc sprzedanego cukru kg]]</f>
        <v>4.26</v>
      </c>
      <c r="G738">
        <f>IF(cukier6[[#This Row],[nip]]=B737, G737+cukier6[[#This Row],[ilosc sprzedanego cukru kg]],cukier6[[#This Row],[ilosc sprzedanego cukru kg]])</f>
        <v>4</v>
      </c>
      <c r="H738">
        <f>IF(B737=cukier6[[#This Row],[nip]],0, 1)</f>
        <v>0</v>
      </c>
      <c r="I738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738">
        <f>cukier6[[#This Row],[rabaty]]*cukier6[[#This Row],[ilosc sprzedanego cukru kg]]</f>
        <v>0</v>
      </c>
    </row>
    <row r="739" spans="1:10" x14ac:dyDescent="0.35">
      <c r="A739" s="1">
        <v>41913</v>
      </c>
      <c r="B739" s="2" t="s">
        <v>159</v>
      </c>
      <c r="C739">
        <v>16</v>
      </c>
      <c r="D739">
        <f>YEAR(cukier6[[#This Row],[data]])</f>
        <v>2014</v>
      </c>
      <c r="E739" s="3">
        <f>VLOOKUP(D739, cennik__25[#All], 2, 0)</f>
        <v>2.23</v>
      </c>
      <c r="F739" s="3">
        <f>cukier6[[#This Row],[cena]]*cukier6[[#This Row],[ilosc sprzedanego cukru kg]]</f>
        <v>35.68</v>
      </c>
      <c r="G739">
        <f>IF(cukier6[[#This Row],[nip]]=B738, G738+cukier6[[#This Row],[ilosc sprzedanego cukru kg]],cukier6[[#This Row],[ilosc sprzedanego cukru kg]])</f>
        <v>20</v>
      </c>
      <c r="H739">
        <f>IF(B738=cukier6[[#This Row],[nip]],0, 1)</f>
        <v>0</v>
      </c>
      <c r="I739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739">
        <f>cukier6[[#This Row],[rabaty]]*cukier6[[#This Row],[ilosc sprzedanego cukru kg]]</f>
        <v>0</v>
      </c>
    </row>
    <row r="740" spans="1:10" x14ac:dyDescent="0.35">
      <c r="A740" s="1">
        <v>38978</v>
      </c>
      <c r="B740" s="2" t="s">
        <v>127</v>
      </c>
      <c r="C740">
        <v>8</v>
      </c>
      <c r="D740">
        <f>YEAR(cukier6[[#This Row],[data]])</f>
        <v>2006</v>
      </c>
      <c r="E740" s="3">
        <f>VLOOKUP(D740, cennik__25[#All], 2, 0)</f>
        <v>2.0499999999999998</v>
      </c>
      <c r="F740" s="3">
        <f>cukier6[[#This Row],[cena]]*cukier6[[#This Row],[ilosc sprzedanego cukru kg]]</f>
        <v>16.399999999999999</v>
      </c>
      <c r="G740">
        <f>IF(cukier6[[#This Row],[nip]]=B739, G739+cukier6[[#This Row],[ilosc sprzedanego cukru kg]],cukier6[[#This Row],[ilosc sprzedanego cukru kg]])</f>
        <v>8</v>
      </c>
      <c r="H740">
        <f>IF(B739=cukier6[[#This Row],[nip]],0, 1)</f>
        <v>1</v>
      </c>
      <c r="I740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740">
        <f>cukier6[[#This Row],[rabaty]]*cukier6[[#This Row],[ilosc sprzedanego cukru kg]]</f>
        <v>0</v>
      </c>
    </row>
    <row r="741" spans="1:10" x14ac:dyDescent="0.35">
      <c r="A741" s="1">
        <v>41061</v>
      </c>
      <c r="B741" s="2" t="s">
        <v>127</v>
      </c>
      <c r="C741">
        <v>2</v>
      </c>
      <c r="D741">
        <f>YEAR(cukier6[[#This Row],[data]])</f>
        <v>2012</v>
      </c>
      <c r="E741" s="3">
        <f>VLOOKUP(D741, cennik__25[#All], 2, 0)</f>
        <v>2.25</v>
      </c>
      <c r="F741" s="3">
        <f>cukier6[[#This Row],[cena]]*cukier6[[#This Row],[ilosc sprzedanego cukru kg]]</f>
        <v>4.5</v>
      </c>
      <c r="G741">
        <f>IF(cukier6[[#This Row],[nip]]=B740, G740+cukier6[[#This Row],[ilosc sprzedanego cukru kg]],cukier6[[#This Row],[ilosc sprzedanego cukru kg]])</f>
        <v>10</v>
      </c>
      <c r="H741">
        <f>IF(B740=cukier6[[#This Row],[nip]],0, 1)</f>
        <v>0</v>
      </c>
      <c r="I741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741">
        <f>cukier6[[#This Row],[rabaty]]*cukier6[[#This Row],[ilosc sprzedanego cukru kg]]</f>
        <v>0</v>
      </c>
    </row>
    <row r="742" spans="1:10" x14ac:dyDescent="0.35">
      <c r="A742" s="1">
        <v>41064</v>
      </c>
      <c r="B742" s="2" t="s">
        <v>127</v>
      </c>
      <c r="C742">
        <v>8</v>
      </c>
      <c r="D742">
        <f>YEAR(cukier6[[#This Row],[data]])</f>
        <v>2012</v>
      </c>
      <c r="E742" s="3">
        <f>VLOOKUP(D742, cennik__25[#All], 2, 0)</f>
        <v>2.25</v>
      </c>
      <c r="F742" s="3">
        <f>cukier6[[#This Row],[cena]]*cukier6[[#This Row],[ilosc sprzedanego cukru kg]]</f>
        <v>18</v>
      </c>
      <c r="G742">
        <f>IF(cukier6[[#This Row],[nip]]=B741, G741+cukier6[[#This Row],[ilosc sprzedanego cukru kg]],cukier6[[#This Row],[ilosc sprzedanego cukru kg]])</f>
        <v>18</v>
      </c>
      <c r="H742">
        <f>IF(B741=cukier6[[#This Row],[nip]],0, 1)</f>
        <v>0</v>
      </c>
      <c r="I742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742">
        <f>cukier6[[#This Row],[rabaty]]*cukier6[[#This Row],[ilosc sprzedanego cukru kg]]</f>
        <v>0</v>
      </c>
    </row>
    <row r="743" spans="1:10" x14ac:dyDescent="0.35">
      <c r="A743" s="1">
        <v>38788</v>
      </c>
      <c r="B743" s="2" t="s">
        <v>100</v>
      </c>
      <c r="C743">
        <v>12</v>
      </c>
      <c r="D743">
        <f>YEAR(cukier6[[#This Row],[data]])</f>
        <v>2006</v>
      </c>
      <c r="E743" s="3">
        <f>VLOOKUP(D743, cennik__25[#All], 2, 0)</f>
        <v>2.0499999999999998</v>
      </c>
      <c r="F743" s="3">
        <f>cukier6[[#This Row],[cena]]*cukier6[[#This Row],[ilosc sprzedanego cukru kg]]</f>
        <v>24.599999999999998</v>
      </c>
      <c r="G743">
        <f>IF(cukier6[[#This Row],[nip]]=B742, G742+cukier6[[#This Row],[ilosc sprzedanego cukru kg]],cukier6[[#This Row],[ilosc sprzedanego cukru kg]])</f>
        <v>12</v>
      </c>
      <c r="H743">
        <f>IF(B742=cukier6[[#This Row],[nip]],0, 1)</f>
        <v>1</v>
      </c>
      <c r="I743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743">
        <f>cukier6[[#This Row],[rabaty]]*cukier6[[#This Row],[ilosc sprzedanego cukru kg]]</f>
        <v>0</v>
      </c>
    </row>
    <row r="744" spans="1:10" x14ac:dyDescent="0.35">
      <c r="A744" s="1">
        <v>40275</v>
      </c>
      <c r="B744" s="2" t="s">
        <v>100</v>
      </c>
      <c r="C744">
        <v>19</v>
      </c>
      <c r="D744">
        <f>YEAR(cukier6[[#This Row],[data]])</f>
        <v>2010</v>
      </c>
      <c r="E744" s="3">
        <f>VLOOKUP(D744, cennik__25[#All], 2, 0)</f>
        <v>2.1</v>
      </c>
      <c r="F744" s="3">
        <f>cukier6[[#This Row],[cena]]*cukier6[[#This Row],[ilosc sprzedanego cukru kg]]</f>
        <v>39.9</v>
      </c>
      <c r="G744">
        <f>IF(cukier6[[#This Row],[nip]]=B743, G743+cukier6[[#This Row],[ilosc sprzedanego cukru kg]],cukier6[[#This Row],[ilosc sprzedanego cukru kg]])</f>
        <v>31</v>
      </c>
      <c r="H744">
        <f>IF(B743=cukier6[[#This Row],[nip]],0, 1)</f>
        <v>0</v>
      </c>
      <c r="I744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744">
        <f>cukier6[[#This Row],[rabaty]]*cukier6[[#This Row],[ilosc sprzedanego cukru kg]]</f>
        <v>0</v>
      </c>
    </row>
    <row r="745" spans="1:10" x14ac:dyDescent="0.35">
      <c r="A745" s="1">
        <v>40437</v>
      </c>
      <c r="B745" s="2" t="s">
        <v>100</v>
      </c>
      <c r="C745">
        <v>20</v>
      </c>
      <c r="D745">
        <f>YEAR(cukier6[[#This Row],[data]])</f>
        <v>2010</v>
      </c>
      <c r="E745" s="3">
        <f>VLOOKUP(D745, cennik__25[#All], 2, 0)</f>
        <v>2.1</v>
      </c>
      <c r="F745" s="3">
        <f>cukier6[[#This Row],[cena]]*cukier6[[#This Row],[ilosc sprzedanego cukru kg]]</f>
        <v>42</v>
      </c>
      <c r="G745">
        <f>IF(cukier6[[#This Row],[nip]]=B744, G744+cukier6[[#This Row],[ilosc sprzedanego cukru kg]],cukier6[[#This Row],[ilosc sprzedanego cukru kg]])</f>
        <v>51</v>
      </c>
      <c r="H745">
        <f>IF(B744=cukier6[[#This Row],[nip]],0, 1)</f>
        <v>0</v>
      </c>
      <c r="I745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745">
        <f>cukier6[[#This Row],[rabaty]]*cukier6[[#This Row],[ilosc sprzedanego cukru kg]]</f>
        <v>0</v>
      </c>
    </row>
    <row r="746" spans="1:10" x14ac:dyDescent="0.35">
      <c r="A746" s="1">
        <v>41969</v>
      </c>
      <c r="B746" s="2" t="s">
        <v>100</v>
      </c>
      <c r="C746">
        <v>4</v>
      </c>
      <c r="D746">
        <f>YEAR(cukier6[[#This Row],[data]])</f>
        <v>2014</v>
      </c>
      <c r="E746" s="3">
        <f>VLOOKUP(D746, cennik__25[#All], 2, 0)</f>
        <v>2.23</v>
      </c>
      <c r="F746" s="3">
        <f>cukier6[[#This Row],[cena]]*cukier6[[#This Row],[ilosc sprzedanego cukru kg]]</f>
        <v>8.92</v>
      </c>
      <c r="G746">
        <f>IF(cukier6[[#This Row],[nip]]=B745, G745+cukier6[[#This Row],[ilosc sprzedanego cukru kg]],cukier6[[#This Row],[ilosc sprzedanego cukru kg]])</f>
        <v>55</v>
      </c>
      <c r="H746">
        <f>IF(B745=cukier6[[#This Row],[nip]],0, 1)</f>
        <v>0</v>
      </c>
      <c r="I746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746">
        <f>cukier6[[#This Row],[rabaty]]*cukier6[[#This Row],[ilosc sprzedanego cukru kg]]</f>
        <v>0</v>
      </c>
    </row>
    <row r="747" spans="1:10" x14ac:dyDescent="0.35">
      <c r="A747" s="1">
        <v>38460</v>
      </c>
      <c r="B747" s="2" t="s">
        <v>42</v>
      </c>
      <c r="C747">
        <v>2</v>
      </c>
      <c r="D747">
        <f>YEAR(cukier6[[#This Row],[data]])</f>
        <v>2005</v>
      </c>
      <c r="E747" s="3">
        <f>VLOOKUP(D747, cennik__25[#All], 2, 0)</f>
        <v>2</v>
      </c>
      <c r="F747" s="3">
        <f>cukier6[[#This Row],[cena]]*cukier6[[#This Row],[ilosc sprzedanego cukru kg]]</f>
        <v>4</v>
      </c>
      <c r="G747">
        <f>IF(cukier6[[#This Row],[nip]]=B746, G746+cukier6[[#This Row],[ilosc sprzedanego cukru kg]],cukier6[[#This Row],[ilosc sprzedanego cukru kg]])</f>
        <v>2</v>
      </c>
      <c r="H747">
        <f>IF(B746=cukier6[[#This Row],[nip]],0, 1)</f>
        <v>1</v>
      </c>
      <c r="I747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747">
        <f>cukier6[[#This Row],[rabaty]]*cukier6[[#This Row],[ilosc sprzedanego cukru kg]]</f>
        <v>0</v>
      </c>
    </row>
    <row r="748" spans="1:10" x14ac:dyDescent="0.35">
      <c r="A748" s="1">
        <v>39093</v>
      </c>
      <c r="B748" s="2" t="s">
        <v>42</v>
      </c>
      <c r="C748">
        <v>20</v>
      </c>
      <c r="D748">
        <f>YEAR(cukier6[[#This Row],[data]])</f>
        <v>2007</v>
      </c>
      <c r="E748" s="3">
        <f>VLOOKUP(D748, cennik__25[#All], 2, 0)</f>
        <v>2.09</v>
      </c>
      <c r="F748" s="3">
        <f>cukier6[[#This Row],[cena]]*cukier6[[#This Row],[ilosc sprzedanego cukru kg]]</f>
        <v>41.8</v>
      </c>
      <c r="G748">
        <f>IF(cukier6[[#This Row],[nip]]=B747, G747+cukier6[[#This Row],[ilosc sprzedanego cukru kg]],cukier6[[#This Row],[ilosc sprzedanego cukru kg]])</f>
        <v>22</v>
      </c>
      <c r="H748">
        <f>IF(B747=cukier6[[#This Row],[nip]],0, 1)</f>
        <v>0</v>
      </c>
      <c r="I748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748">
        <f>cukier6[[#This Row],[rabaty]]*cukier6[[#This Row],[ilosc sprzedanego cukru kg]]</f>
        <v>0</v>
      </c>
    </row>
    <row r="749" spans="1:10" x14ac:dyDescent="0.35">
      <c r="A749" s="1">
        <v>39334</v>
      </c>
      <c r="B749" s="2" t="s">
        <v>42</v>
      </c>
      <c r="C749">
        <v>2</v>
      </c>
      <c r="D749">
        <f>YEAR(cukier6[[#This Row],[data]])</f>
        <v>2007</v>
      </c>
      <c r="E749" s="3">
        <f>VLOOKUP(D749, cennik__25[#All], 2, 0)</f>
        <v>2.09</v>
      </c>
      <c r="F749" s="3">
        <f>cukier6[[#This Row],[cena]]*cukier6[[#This Row],[ilosc sprzedanego cukru kg]]</f>
        <v>4.18</v>
      </c>
      <c r="G749">
        <f>IF(cukier6[[#This Row],[nip]]=B748, G748+cukier6[[#This Row],[ilosc sprzedanego cukru kg]],cukier6[[#This Row],[ilosc sprzedanego cukru kg]])</f>
        <v>24</v>
      </c>
      <c r="H749">
        <f>IF(B748=cukier6[[#This Row],[nip]],0, 1)</f>
        <v>0</v>
      </c>
      <c r="I749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749">
        <f>cukier6[[#This Row],[rabaty]]*cukier6[[#This Row],[ilosc sprzedanego cukru kg]]</f>
        <v>0</v>
      </c>
    </row>
    <row r="750" spans="1:10" x14ac:dyDescent="0.35">
      <c r="A750" s="1">
        <v>39392</v>
      </c>
      <c r="B750" s="2" t="s">
        <v>42</v>
      </c>
      <c r="C750">
        <v>8</v>
      </c>
      <c r="D750">
        <f>YEAR(cukier6[[#This Row],[data]])</f>
        <v>2007</v>
      </c>
      <c r="E750" s="3">
        <f>VLOOKUP(D750, cennik__25[#All], 2, 0)</f>
        <v>2.09</v>
      </c>
      <c r="F750" s="3">
        <f>cukier6[[#This Row],[cena]]*cukier6[[#This Row],[ilosc sprzedanego cukru kg]]</f>
        <v>16.72</v>
      </c>
      <c r="G750">
        <f>IF(cukier6[[#This Row],[nip]]=B749, G749+cukier6[[#This Row],[ilosc sprzedanego cukru kg]],cukier6[[#This Row],[ilosc sprzedanego cukru kg]])</f>
        <v>32</v>
      </c>
      <c r="H750">
        <f>IF(B749=cukier6[[#This Row],[nip]],0, 1)</f>
        <v>0</v>
      </c>
      <c r="I750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750">
        <f>cukier6[[#This Row],[rabaty]]*cukier6[[#This Row],[ilosc sprzedanego cukru kg]]</f>
        <v>0</v>
      </c>
    </row>
    <row r="751" spans="1:10" x14ac:dyDescent="0.35">
      <c r="A751" s="1">
        <v>40286</v>
      </c>
      <c r="B751" s="2" t="s">
        <v>42</v>
      </c>
      <c r="C751">
        <v>18</v>
      </c>
      <c r="D751">
        <f>YEAR(cukier6[[#This Row],[data]])</f>
        <v>2010</v>
      </c>
      <c r="E751" s="3">
        <f>VLOOKUP(D751, cennik__25[#All], 2, 0)</f>
        <v>2.1</v>
      </c>
      <c r="F751" s="3">
        <f>cukier6[[#This Row],[cena]]*cukier6[[#This Row],[ilosc sprzedanego cukru kg]]</f>
        <v>37.800000000000004</v>
      </c>
      <c r="G751">
        <f>IF(cukier6[[#This Row],[nip]]=B750, G750+cukier6[[#This Row],[ilosc sprzedanego cukru kg]],cukier6[[#This Row],[ilosc sprzedanego cukru kg]])</f>
        <v>50</v>
      </c>
      <c r="H751">
        <f>IF(B750=cukier6[[#This Row],[nip]],0, 1)</f>
        <v>0</v>
      </c>
      <c r="I751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751">
        <f>cukier6[[#This Row],[rabaty]]*cukier6[[#This Row],[ilosc sprzedanego cukru kg]]</f>
        <v>0</v>
      </c>
    </row>
    <row r="752" spans="1:10" x14ac:dyDescent="0.35">
      <c r="A752" s="1">
        <v>38421</v>
      </c>
      <c r="B752" s="2" t="s">
        <v>30</v>
      </c>
      <c r="C752">
        <v>102</v>
      </c>
      <c r="D752">
        <f>YEAR(cukier6[[#This Row],[data]])</f>
        <v>2005</v>
      </c>
      <c r="E752" s="3">
        <f>VLOOKUP(D752, cennik__25[#All], 2, 0)</f>
        <v>2</v>
      </c>
      <c r="F752" s="3">
        <f>cukier6[[#This Row],[cena]]*cukier6[[#This Row],[ilosc sprzedanego cukru kg]]</f>
        <v>204</v>
      </c>
      <c r="G752">
        <f>IF(cukier6[[#This Row],[nip]]=B751, G751+cukier6[[#This Row],[ilosc sprzedanego cukru kg]],cukier6[[#This Row],[ilosc sprzedanego cukru kg]])</f>
        <v>102</v>
      </c>
      <c r="H752">
        <f>IF(B751=cukier6[[#This Row],[nip]],0, 1)</f>
        <v>1</v>
      </c>
      <c r="I752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0.05</v>
      </c>
      <c r="J752">
        <f>cukier6[[#This Row],[rabaty]]*cukier6[[#This Row],[ilosc sprzedanego cukru kg]]</f>
        <v>5.1000000000000005</v>
      </c>
    </row>
    <row r="753" spans="1:10" x14ac:dyDescent="0.35">
      <c r="A753" s="1">
        <v>38496</v>
      </c>
      <c r="B753" s="2" t="s">
        <v>30</v>
      </c>
      <c r="C753">
        <v>49</v>
      </c>
      <c r="D753">
        <f>YEAR(cukier6[[#This Row],[data]])</f>
        <v>2005</v>
      </c>
      <c r="E753" s="3">
        <f>VLOOKUP(D753, cennik__25[#All], 2, 0)</f>
        <v>2</v>
      </c>
      <c r="F753" s="3">
        <f>cukier6[[#This Row],[cena]]*cukier6[[#This Row],[ilosc sprzedanego cukru kg]]</f>
        <v>98</v>
      </c>
      <c r="G753">
        <f>IF(cukier6[[#This Row],[nip]]=B752, G752+cukier6[[#This Row],[ilosc sprzedanego cukru kg]],cukier6[[#This Row],[ilosc sprzedanego cukru kg]])</f>
        <v>151</v>
      </c>
      <c r="H753">
        <f>IF(B752=cukier6[[#This Row],[nip]],0, 1)</f>
        <v>0</v>
      </c>
      <c r="I753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0.05</v>
      </c>
      <c r="J753">
        <f>cukier6[[#This Row],[rabaty]]*cukier6[[#This Row],[ilosc sprzedanego cukru kg]]</f>
        <v>2.4500000000000002</v>
      </c>
    </row>
    <row r="754" spans="1:10" x14ac:dyDescent="0.35">
      <c r="A754" s="1">
        <v>38579</v>
      </c>
      <c r="B754" s="2" t="s">
        <v>30</v>
      </c>
      <c r="C754">
        <v>47</v>
      </c>
      <c r="D754">
        <f>YEAR(cukier6[[#This Row],[data]])</f>
        <v>2005</v>
      </c>
      <c r="E754" s="3">
        <f>VLOOKUP(D754, cennik__25[#All], 2, 0)</f>
        <v>2</v>
      </c>
      <c r="F754" s="3">
        <f>cukier6[[#This Row],[cena]]*cukier6[[#This Row],[ilosc sprzedanego cukru kg]]</f>
        <v>94</v>
      </c>
      <c r="G754">
        <f>IF(cukier6[[#This Row],[nip]]=B753, G753+cukier6[[#This Row],[ilosc sprzedanego cukru kg]],cukier6[[#This Row],[ilosc sprzedanego cukru kg]])</f>
        <v>198</v>
      </c>
      <c r="H754">
        <f>IF(B753=cukier6[[#This Row],[nip]],0, 1)</f>
        <v>0</v>
      </c>
      <c r="I754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0.05</v>
      </c>
      <c r="J754">
        <f>cukier6[[#This Row],[rabaty]]*cukier6[[#This Row],[ilosc sprzedanego cukru kg]]</f>
        <v>2.35</v>
      </c>
    </row>
    <row r="755" spans="1:10" x14ac:dyDescent="0.35">
      <c r="A755" s="1">
        <v>38589</v>
      </c>
      <c r="B755" s="2" t="s">
        <v>30</v>
      </c>
      <c r="C755">
        <v>54</v>
      </c>
      <c r="D755">
        <f>YEAR(cukier6[[#This Row],[data]])</f>
        <v>2005</v>
      </c>
      <c r="E755" s="3">
        <f>VLOOKUP(D755, cennik__25[#All], 2, 0)</f>
        <v>2</v>
      </c>
      <c r="F755" s="3">
        <f>cukier6[[#This Row],[cena]]*cukier6[[#This Row],[ilosc sprzedanego cukru kg]]</f>
        <v>108</v>
      </c>
      <c r="G755">
        <f>IF(cukier6[[#This Row],[nip]]=B754, G754+cukier6[[#This Row],[ilosc sprzedanego cukru kg]],cukier6[[#This Row],[ilosc sprzedanego cukru kg]])</f>
        <v>252</v>
      </c>
      <c r="H755">
        <f>IF(B754=cukier6[[#This Row],[nip]],0, 1)</f>
        <v>0</v>
      </c>
      <c r="I755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0.05</v>
      </c>
      <c r="J755">
        <f>cukier6[[#This Row],[rabaty]]*cukier6[[#This Row],[ilosc sprzedanego cukru kg]]</f>
        <v>2.7</v>
      </c>
    </row>
    <row r="756" spans="1:10" x14ac:dyDescent="0.35">
      <c r="A756" s="1">
        <v>38610</v>
      </c>
      <c r="B756" s="2" t="s">
        <v>30</v>
      </c>
      <c r="C756">
        <v>47</v>
      </c>
      <c r="D756">
        <f>YEAR(cukier6[[#This Row],[data]])</f>
        <v>2005</v>
      </c>
      <c r="E756" s="3">
        <f>VLOOKUP(D756, cennik__25[#All], 2, 0)</f>
        <v>2</v>
      </c>
      <c r="F756" s="3">
        <f>cukier6[[#This Row],[cena]]*cukier6[[#This Row],[ilosc sprzedanego cukru kg]]</f>
        <v>94</v>
      </c>
      <c r="G756">
        <f>IF(cukier6[[#This Row],[nip]]=B755, G755+cukier6[[#This Row],[ilosc sprzedanego cukru kg]],cukier6[[#This Row],[ilosc sprzedanego cukru kg]])</f>
        <v>299</v>
      </c>
      <c r="H756">
        <f>IF(B755=cukier6[[#This Row],[nip]],0, 1)</f>
        <v>0</v>
      </c>
      <c r="I756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0.05</v>
      </c>
      <c r="J756">
        <f>cukier6[[#This Row],[rabaty]]*cukier6[[#This Row],[ilosc sprzedanego cukru kg]]</f>
        <v>2.35</v>
      </c>
    </row>
    <row r="757" spans="1:10" x14ac:dyDescent="0.35">
      <c r="A757" s="1">
        <v>38628</v>
      </c>
      <c r="B757" s="2" t="s">
        <v>30</v>
      </c>
      <c r="C757">
        <v>118</v>
      </c>
      <c r="D757">
        <f>YEAR(cukier6[[#This Row],[data]])</f>
        <v>2005</v>
      </c>
      <c r="E757" s="3">
        <f>VLOOKUP(D757, cennik__25[#All], 2, 0)</f>
        <v>2</v>
      </c>
      <c r="F757" s="3">
        <f>cukier6[[#This Row],[cena]]*cukier6[[#This Row],[ilosc sprzedanego cukru kg]]</f>
        <v>236</v>
      </c>
      <c r="G757">
        <f>IF(cukier6[[#This Row],[nip]]=B756, G756+cukier6[[#This Row],[ilosc sprzedanego cukru kg]],cukier6[[#This Row],[ilosc sprzedanego cukru kg]])</f>
        <v>417</v>
      </c>
      <c r="H757">
        <f>IF(B756=cukier6[[#This Row],[nip]],0, 1)</f>
        <v>0</v>
      </c>
      <c r="I757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0.05</v>
      </c>
      <c r="J757">
        <f>cukier6[[#This Row],[rabaty]]*cukier6[[#This Row],[ilosc sprzedanego cukru kg]]</f>
        <v>5.9</v>
      </c>
    </row>
    <row r="758" spans="1:10" x14ac:dyDescent="0.35">
      <c r="A758" s="1">
        <v>38638</v>
      </c>
      <c r="B758" s="2" t="s">
        <v>30</v>
      </c>
      <c r="C758">
        <v>132</v>
      </c>
      <c r="D758">
        <f>YEAR(cukier6[[#This Row],[data]])</f>
        <v>2005</v>
      </c>
      <c r="E758" s="3">
        <f>VLOOKUP(D758, cennik__25[#All], 2, 0)</f>
        <v>2</v>
      </c>
      <c r="F758" s="3">
        <f>cukier6[[#This Row],[cena]]*cukier6[[#This Row],[ilosc sprzedanego cukru kg]]</f>
        <v>264</v>
      </c>
      <c r="G758">
        <f>IF(cukier6[[#This Row],[nip]]=B757, G757+cukier6[[#This Row],[ilosc sprzedanego cukru kg]],cukier6[[#This Row],[ilosc sprzedanego cukru kg]])</f>
        <v>549</v>
      </c>
      <c r="H758">
        <f>IF(B757=cukier6[[#This Row],[nip]],0, 1)</f>
        <v>0</v>
      </c>
      <c r="I758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0.05</v>
      </c>
      <c r="J758">
        <f>cukier6[[#This Row],[rabaty]]*cukier6[[#This Row],[ilosc sprzedanego cukru kg]]</f>
        <v>6.6000000000000005</v>
      </c>
    </row>
    <row r="759" spans="1:10" x14ac:dyDescent="0.35">
      <c r="A759" s="1">
        <v>38959</v>
      </c>
      <c r="B759" s="2" t="s">
        <v>30</v>
      </c>
      <c r="C759">
        <v>114</v>
      </c>
      <c r="D759">
        <f>YEAR(cukier6[[#This Row],[data]])</f>
        <v>2006</v>
      </c>
      <c r="E759" s="3">
        <f>VLOOKUP(D759, cennik__25[#All], 2, 0)</f>
        <v>2.0499999999999998</v>
      </c>
      <c r="F759" s="3">
        <f>cukier6[[#This Row],[cena]]*cukier6[[#This Row],[ilosc sprzedanego cukru kg]]</f>
        <v>233.7</v>
      </c>
      <c r="G759">
        <f>IF(cukier6[[#This Row],[nip]]=B758, G758+cukier6[[#This Row],[ilosc sprzedanego cukru kg]],cukier6[[#This Row],[ilosc sprzedanego cukru kg]])</f>
        <v>663</v>
      </c>
      <c r="H759">
        <f>IF(B758=cukier6[[#This Row],[nip]],0, 1)</f>
        <v>0</v>
      </c>
      <c r="I759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0.05</v>
      </c>
      <c r="J759">
        <f>cukier6[[#This Row],[rabaty]]*cukier6[[#This Row],[ilosc sprzedanego cukru kg]]</f>
        <v>5.7</v>
      </c>
    </row>
    <row r="760" spans="1:10" x14ac:dyDescent="0.35">
      <c r="A760" s="1">
        <v>38962</v>
      </c>
      <c r="B760" s="2" t="s">
        <v>30</v>
      </c>
      <c r="C760">
        <v>33</v>
      </c>
      <c r="D760">
        <f>YEAR(cukier6[[#This Row],[data]])</f>
        <v>2006</v>
      </c>
      <c r="E760" s="3">
        <f>VLOOKUP(D760, cennik__25[#All], 2, 0)</f>
        <v>2.0499999999999998</v>
      </c>
      <c r="F760" s="3">
        <f>cukier6[[#This Row],[cena]]*cukier6[[#This Row],[ilosc sprzedanego cukru kg]]</f>
        <v>67.649999999999991</v>
      </c>
      <c r="G760">
        <f>IF(cukier6[[#This Row],[nip]]=B759, G759+cukier6[[#This Row],[ilosc sprzedanego cukru kg]],cukier6[[#This Row],[ilosc sprzedanego cukru kg]])</f>
        <v>696</v>
      </c>
      <c r="H760">
        <f>IF(B759=cukier6[[#This Row],[nip]],0, 1)</f>
        <v>0</v>
      </c>
      <c r="I760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0.05</v>
      </c>
      <c r="J760">
        <f>cukier6[[#This Row],[rabaty]]*cukier6[[#This Row],[ilosc sprzedanego cukru kg]]</f>
        <v>1.6500000000000001</v>
      </c>
    </row>
    <row r="761" spans="1:10" x14ac:dyDescent="0.35">
      <c r="A761" s="1">
        <v>39152</v>
      </c>
      <c r="B761" s="2" t="s">
        <v>30</v>
      </c>
      <c r="C761">
        <v>118</v>
      </c>
      <c r="D761">
        <f>YEAR(cukier6[[#This Row],[data]])</f>
        <v>2007</v>
      </c>
      <c r="E761" s="3">
        <f>VLOOKUP(D761, cennik__25[#All], 2, 0)</f>
        <v>2.09</v>
      </c>
      <c r="F761" s="3">
        <f>cukier6[[#This Row],[cena]]*cukier6[[#This Row],[ilosc sprzedanego cukru kg]]</f>
        <v>246.61999999999998</v>
      </c>
      <c r="G761">
        <f>IF(cukier6[[#This Row],[nip]]=B760, G760+cukier6[[#This Row],[ilosc sprzedanego cukru kg]],cukier6[[#This Row],[ilosc sprzedanego cukru kg]])</f>
        <v>814</v>
      </c>
      <c r="H761">
        <f>IF(B760=cukier6[[#This Row],[nip]],0, 1)</f>
        <v>0</v>
      </c>
      <c r="I761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0.05</v>
      </c>
      <c r="J761">
        <f>cukier6[[#This Row],[rabaty]]*cukier6[[#This Row],[ilosc sprzedanego cukru kg]]</f>
        <v>5.9</v>
      </c>
    </row>
    <row r="762" spans="1:10" x14ac:dyDescent="0.35">
      <c r="A762" s="1">
        <v>39223</v>
      </c>
      <c r="B762" s="2" t="s">
        <v>30</v>
      </c>
      <c r="C762">
        <v>119</v>
      </c>
      <c r="D762">
        <f>YEAR(cukier6[[#This Row],[data]])</f>
        <v>2007</v>
      </c>
      <c r="E762" s="3">
        <f>VLOOKUP(D762, cennik__25[#All], 2, 0)</f>
        <v>2.09</v>
      </c>
      <c r="F762" s="3">
        <f>cukier6[[#This Row],[cena]]*cukier6[[#This Row],[ilosc sprzedanego cukru kg]]</f>
        <v>248.70999999999998</v>
      </c>
      <c r="G762">
        <f>IF(cukier6[[#This Row],[nip]]=B761, G761+cukier6[[#This Row],[ilosc sprzedanego cukru kg]],cukier6[[#This Row],[ilosc sprzedanego cukru kg]])</f>
        <v>933</v>
      </c>
      <c r="H762">
        <f>IF(B761=cukier6[[#This Row],[nip]],0, 1)</f>
        <v>0</v>
      </c>
      <c r="I762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0.05</v>
      </c>
      <c r="J762">
        <f>cukier6[[#This Row],[rabaty]]*cukier6[[#This Row],[ilosc sprzedanego cukru kg]]</f>
        <v>5.95</v>
      </c>
    </row>
    <row r="763" spans="1:10" x14ac:dyDescent="0.35">
      <c r="A763" s="1">
        <v>39254</v>
      </c>
      <c r="B763" s="2" t="s">
        <v>30</v>
      </c>
      <c r="C763">
        <v>74</v>
      </c>
      <c r="D763">
        <f>YEAR(cukier6[[#This Row],[data]])</f>
        <v>2007</v>
      </c>
      <c r="E763" s="3">
        <f>VLOOKUP(D763, cennik__25[#All], 2, 0)</f>
        <v>2.09</v>
      </c>
      <c r="F763" s="3">
        <f>cukier6[[#This Row],[cena]]*cukier6[[#This Row],[ilosc sprzedanego cukru kg]]</f>
        <v>154.66</v>
      </c>
      <c r="G763">
        <f>IF(cukier6[[#This Row],[nip]]=B762, G762+cukier6[[#This Row],[ilosc sprzedanego cukru kg]],cukier6[[#This Row],[ilosc sprzedanego cukru kg]])</f>
        <v>1007</v>
      </c>
      <c r="H763">
        <f>IF(B762=cukier6[[#This Row],[nip]],0, 1)</f>
        <v>0</v>
      </c>
      <c r="I763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763">
        <f>cukier6[[#This Row],[rabaty]]*cukier6[[#This Row],[ilosc sprzedanego cukru kg]]</f>
        <v>7.4</v>
      </c>
    </row>
    <row r="764" spans="1:10" x14ac:dyDescent="0.35">
      <c r="A764" s="1">
        <v>39443</v>
      </c>
      <c r="B764" s="2" t="s">
        <v>30</v>
      </c>
      <c r="C764">
        <v>165</v>
      </c>
      <c r="D764">
        <f>YEAR(cukier6[[#This Row],[data]])</f>
        <v>2007</v>
      </c>
      <c r="E764" s="3">
        <f>VLOOKUP(D764, cennik__25[#All], 2, 0)</f>
        <v>2.09</v>
      </c>
      <c r="F764" s="3">
        <f>cukier6[[#This Row],[cena]]*cukier6[[#This Row],[ilosc sprzedanego cukru kg]]</f>
        <v>344.84999999999997</v>
      </c>
      <c r="G764">
        <f>IF(cukier6[[#This Row],[nip]]=B763, G763+cukier6[[#This Row],[ilosc sprzedanego cukru kg]],cukier6[[#This Row],[ilosc sprzedanego cukru kg]])</f>
        <v>1172</v>
      </c>
      <c r="H764">
        <f>IF(B763=cukier6[[#This Row],[nip]],0, 1)</f>
        <v>0</v>
      </c>
      <c r="I764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764">
        <f>cukier6[[#This Row],[rabaty]]*cukier6[[#This Row],[ilosc sprzedanego cukru kg]]</f>
        <v>16.5</v>
      </c>
    </row>
    <row r="765" spans="1:10" x14ac:dyDescent="0.35">
      <c r="A765" s="1">
        <v>39512</v>
      </c>
      <c r="B765" s="2" t="s">
        <v>30</v>
      </c>
      <c r="C765">
        <v>135</v>
      </c>
      <c r="D765">
        <f>YEAR(cukier6[[#This Row],[data]])</f>
        <v>2008</v>
      </c>
      <c r="E765" s="3">
        <f>VLOOKUP(D765, cennik__25[#All], 2, 0)</f>
        <v>2.15</v>
      </c>
      <c r="F765" s="3">
        <f>cukier6[[#This Row],[cena]]*cukier6[[#This Row],[ilosc sprzedanego cukru kg]]</f>
        <v>290.25</v>
      </c>
      <c r="G765">
        <f>IF(cukier6[[#This Row],[nip]]=B764, G764+cukier6[[#This Row],[ilosc sprzedanego cukru kg]],cukier6[[#This Row],[ilosc sprzedanego cukru kg]])</f>
        <v>1307</v>
      </c>
      <c r="H765">
        <f>IF(B764=cukier6[[#This Row],[nip]],0, 1)</f>
        <v>0</v>
      </c>
      <c r="I765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765">
        <f>cukier6[[#This Row],[rabaty]]*cukier6[[#This Row],[ilosc sprzedanego cukru kg]]</f>
        <v>13.5</v>
      </c>
    </row>
    <row r="766" spans="1:10" x14ac:dyDescent="0.35">
      <c r="A766" s="1">
        <v>39522</v>
      </c>
      <c r="B766" s="2" t="s">
        <v>30</v>
      </c>
      <c r="C766">
        <v>166</v>
      </c>
      <c r="D766">
        <f>YEAR(cukier6[[#This Row],[data]])</f>
        <v>2008</v>
      </c>
      <c r="E766" s="3">
        <f>VLOOKUP(D766, cennik__25[#All], 2, 0)</f>
        <v>2.15</v>
      </c>
      <c r="F766" s="3">
        <f>cukier6[[#This Row],[cena]]*cukier6[[#This Row],[ilosc sprzedanego cukru kg]]</f>
        <v>356.9</v>
      </c>
      <c r="G766">
        <f>IF(cukier6[[#This Row],[nip]]=B765, G765+cukier6[[#This Row],[ilosc sprzedanego cukru kg]],cukier6[[#This Row],[ilosc sprzedanego cukru kg]])</f>
        <v>1473</v>
      </c>
      <c r="H766">
        <f>IF(B765=cukier6[[#This Row],[nip]],0, 1)</f>
        <v>0</v>
      </c>
      <c r="I766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766">
        <f>cukier6[[#This Row],[rabaty]]*cukier6[[#This Row],[ilosc sprzedanego cukru kg]]</f>
        <v>16.600000000000001</v>
      </c>
    </row>
    <row r="767" spans="1:10" x14ac:dyDescent="0.35">
      <c r="A767" s="1">
        <v>39662</v>
      </c>
      <c r="B767" s="2" t="s">
        <v>30</v>
      </c>
      <c r="C767">
        <v>31</v>
      </c>
      <c r="D767">
        <f>YEAR(cukier6[[#This Row],[data]])</f>
        <v>2008</v>
      </c>
      <c r="E767" s="3">
        <f>VLOOKUP(D767, cennik__25[#All], 2, 0)</f>
        <v>2.15</v>
      </c>
      <c r="F767" s="3">
        <f>cukier6[[#This Row],[cena]]*cukier6[[#This Row],[ilosc sprzedanego cukru kg]]</f>
        <v>66.649999999999991</v>
      </c>
      <c r="G767">
        <f>IF(cukier6[[#This Row],[nip]]=B766, G766+cukier6[[#This Row],[ilosc sprzedanego cukru kg]],cukier6[[#This Row],[ilosc sprzedanego cukru kg]])</f>
        <v>1504</v>
      </c>
      <c r="H767">
        <f>IF(B766=cukier6[[#This Row],[nip]],0, 1)</f>
        <v>0</v>
      </c>
      <c r="I767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767">
        <f>cukier6[[#This Row],[rabaty]]*cukier6[[#This Row],[ilosc sprzedanego cukru kg]]</f>
        <v>3.1</v>
      </c>
    </row>
    <row r="768" spans="1:10" x14ac:dyDescent="0.35">
      <c r="A768" s="1">
        <v>39689</v>
      </c>
      <c r="B768" s="2" t="s">
        <v>30</v>
      </c>
      <c r="C768">
        <v>105</v>
      </c>
      <c r="D768">
        <f>YEAR(cukier6[[#This Row],[data]])</f>
        <v>2008</v>
      </c>
      <c r="E768" s="3">
        <f>VLOOKUP(D768, cennik__25[#All], 2, 0)</f>
        <v>2.15</v>
      </c>
      <c r="F768" s="3">
        <f>cukier6[[#This Row],[cena]]*cukier6[[#This Row],[ilosc sprzedanego cukru kg]]</f>
        <v>225.75</v>
      </c>
      <c r="G768">
        <f>IF(cukier6[[#This Row],[nip]]=B767, G767+cukier6[[#This Row],[ilosc sprzedanego cukru kg]],cukier6[[#This Row],[ilosc sprzedanego cukru kg]])</f>
        <v>1609</v>
      </c>
      <c r="H768">
        <f>IF(B767=cukier6[[#This Row],[nip]],0, 1)</f>
        <v>0</v>
      </c>
      <c r="I768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768">
        <f>cukier6[[#This Row],[rabaty]]*cukier6[[#This Row],[ilosc sprzedanego cukru kg]]</f>
        <v>10.5</v>
      </c>
    </row>
    <row r="769" spans="1:10" x14ac:dyDescent="0.35">
      <c r="A769" s="1">
        <v>39889</v>
      </c>
      <c r="B769" s="2" t="s">
        <v>30</v>
      </c>
      <c r="C769">
        <v>24</v>
      </c>
      <c r="D769">
        <f>YEAR(cukier6[[#This Row],[data]])</f>
        <v>2009</v>
      </c>
      <c r="E769" s="3">
        <f>VLOOKUP(D769, cennik__25[#All], 2, 0)</f>
        <v>2.13</v>
      </c>
      <c r="F769" s="3">
        <f>cukier6[[#This Row],[cena]]*cukier6[[#This Row],[ilosc sprzedanego cukru kg]]</f>
        <v>51.12</v>
      </c>
      <c r="G769">
        <f>IF(cukier6[[#This Row],[nip]]=B768, G768+cukier6[[#This Row],[ilosc sprzedanego cukru kg]],cukier6[[#This Row],[ilosc sprzedanego cukru kg]])</f>
        <v>1633</v>
      </c>
      <c r="H769">
        <f>IF(B768=cukier6[[#This Row],[nip]],0, 1)</f>
        <v>0</v>
      </c>
      <c r="I769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769">
        <f>cukier6[[#This Row],[rabaty]]*cukier6[[#This Row],[ilosc sprzedanego cukru kg]]</f>
        <v>2.4000000000000004</v>
      </c>
    </row>
    <row r="770" spans="1:10" x14ac:dyDescent="0.35">
      <c r="A770" s="1">
        <v>39893</v>
      </c>
      <c r="B770" s="2" t="s">
        <v>30</v>
      </c>
      <c r="C770">
        <v>73</v>
      </c>
      <c r="D770">
        <f>YEAR(cukier6[[#This Row],[data]])</f>
        <v>2009</v>
      </c>
      <c r="E770" s="3">
        <f>VLOOKUP(D770, cennik__25[#All], 2, 0)</f>
        <v>2.13</v>
      </c>
      <c r="F770" s="3">
        <f>cukier6[[#This Row],[cena]]*cukier6[[#This Row],[ilosc sprzedanego cukru kg]]</f>
        <v>155.48999999999998</v>
      </c>
      <c r="G770">
        <f>IF(cukier6[[#This Row],[nip]]=B769, G769+cukier6[[#This Row],[ilosc sprzedanego cukru kg]],cukier6[[#This Row],[ilosc sprzedanego cukru kg]])</f>
        <v>1706</v>
      </c>
      <c r="H770">
        <f>IF(B769=cukier6[[#This Row],[nip]],0, 1)</f>
        <v>0</v>
      </c>
      <c r="I770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770">
        <f>cukier6[[#This Row],[rabaty]]*cukier6[[#This Row],[ilosc sprzedanego cukru kg]]</f>
        <v>7.3000000000000007</v>
      </c>
    </row>
    <row r="771" spans="1:10" x14ac:dyDescent="0.35">
      <c r="A771" s="1">
        <v>39964</v>
      </c>
      <c r="B771" s="2" t="s">
        <v>30</v>
      </c>
      <c r="C771">
        <v>111</v>
      </c>
      <c r="D771">
        <f>YEAR(cukier6[[#This Row],[data]])</f>
        <v>2009</v>
      </c>
      <c r="E771" s="3">
        <f>VLOOKUP(D771, cennik__25[#All], 2, 0)</f>
        <v>2.13</v>
      </c>
      <c r="F771" s="3">
        <f>cukier6[[#This Row],[cena]]*cukier6[[#This Row],[ilosc sprzedanego cukru kg]]</f>
        <v>236.42999999999998</v>
      </c>
      <c r="G771">
        <f>IF(cukier6[[#This Row],[nip]]=B770, G770+cukier6[[#This Row],[ilosc sprzedanego cukru kg]],cukier6[[#This Row],[ilosc sprzedanego cukru kg]])</f>
        <v>1817</v>
      </c>
      <c r="H771">
        <f>IF(B770=cukier6[[#This Row],[nip]],0, 1)</f>
        <v>0</v>
      </c>
      <c r="I771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771">
        <f>cukier6[[#This Row],[rabaty]]*cukier6[[#This Row],[ilosc sprzedanego cukru kg]]</f>
        <v>11.100000000000001</v>
      </c>
    </row>
    <row r="772" spans="1:10" x14ac:dyDescent="0.35">
      <c r="A772" s="1">
        <v>40044</v>
      </c>
      <c r="B772" s="2" t="s">
        <v>30</v>
      </c>
      <c r="C772">
        <v>62</v>
      </c>
      <c r="D772">
        <f>YEAR(cukier6[[#This Row],[data]])</f>
        <v>2009</v>
      </c>
      <c r="E772" s="3">
        <f>VLOOKUP(D772, cennik__25[#All], 2, 0)</f>
        <v>2.13</v>
      </c>
      <c r="F772" s="3">
        <f>cukier6[[#This Row],[cena]]*cukier6[[#This Row],[ilosc sprzedanego cukru kg]]</f>
        <v>132.06</v>
      </c>
      <c r="G772">
        <f>IF(cukier6[[#This Row],[nip]]=B771, G771+cukier6[[#This Row],[ilosc sprzedanego cukru kg]],cukier6[[#This Row],[ilosc sprzedanego cukru kg]])</f>
        <v>1879</v>
      </c>
      <c r="H772">
        <f>IF(B771=cukier6[[#This Row],[nip]],0, 1)</f>
        <v>0</v>
      </c>
      <c r="I772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772">
        <f>cukier6[[#This Row],[rabaty]]*cukier6[[#This Row],[ilosc sprzedanego cukru kg]]</f>
        <v>6.2</v>
      </c>
    </row>
    <row r="773" spans="1:10" x14ac:dyDescent="0.35">
      <c r="A773" s="1">
        <v>40045</v>
      </c>
      <c r="B773" s="2" t="s">
        <v>30</v>
      </c>
      <c r="C773">
        <v>170</v>
      </c>
      <c r="D773">
        <f>YEAR(cukier6[[#This Row],[data]])</f>
        <v>2009</v>
      </c>
      <c r="E773" s="3">
        <f>VLOOKUP(D773, cennik__25[#All], 2, 0)</f>
        <v>2.13</v>
      </c>
      <c r="F773" s="3">
        <f>cukier6[[#This Row],[cena]]*cukier6[[#This Row],[ilosc sprzedanego cukru kg]]</f>
        <v>362.09999999999997</v>
      </c>
      <c r="G773">
        <f>IF(cukier6[[#This Row],[nip]]=B772, G772+cukier6[[#This Row],[ilosc sprzedanego cukru kg]],cukier6[[#This Row],[ilosc sprzedanego cukru kg]])</f>
        <v>2049</v>
      </c>
      <c r="H773">
        <f>IF(B772=cukier6[[#This Row],[nip]],0, 1)</f>
        <v>0</v>
      </c>
      <c r="I773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773">
        <f>cukier6[[#This Row],[rabaty]]*cukier6[[#This Row],[ilosc sprzedanego cukru kg]]</f>
        <v>17</v>
      </c>
    </row>
    <row r="774" spans="1:10" x14ac:dyDescent="0.35">
      <c r="A774" s="1">
        <v>40180</v>
      </c>
      <c r="B774" s="2" t="s">
        <v>30</v>
      </c>
      <c r="C774">
        <v>73</v>
      </c>
      <c r="D774">
        <f>YEAR(cukier6[[#This Row],[data]])</f>
        <v>2010</v>
      </c>
      <c r="E774" s="3">
        <f>VLOOKUP(D774, cennik__25[#All], 2, 0)</f>
        <v>2.1</v>
      </c>
      <c r="F774" s="3">
        <f>cukier6[[#This Row],[cena]]*cukier6[[#This Row],[ilosc sprzedanego cukru kg]]</f>
        <v>153.30000000000001</v>
      </c>
      <c r="G774">
        <f>IF(cukier6[[#This Row],[nip]]=B773, G773+cukier6[[#This Row],[ilosc sprzedanego cukru kg]],cukier6[[#This Row],[ilosc sprzedanego cukru kg]])</f>
        <v>2122</v>
      </c>
      <c r="H774">
        <f>IF(B773=cukier6[[#This Row],[nip]],0, 1)</f>
        <v>0</v>
      </c>
      <c r="I774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774">
        <f>cukier6[[#This Row],[rabaty]]*cukier6[[#This Row],[ilosc sprzedanego cukru kg]]</f>
        <v>7.3000000000000007</v>
      </c>
    </row>
    <row r="775" spans="1:10" x14ac:dyDescent="0.35">
      <c r="A775" s="1">
        <v>40220</v>
      </c>
      <c r="B775" s="2" t="s">
        <v>30</v>
      </c>
      <c r="C775">
        <v>121</v>
      </c>
      <c r="D775">
        <f>YEAR(cukier6[[#This Row],[data]])</f>
        <v>2010</v>
      </c>
      <c r="E775" s="3">
        <f>VLOOKUP(D775, cennik__25[#All], 2, 0)</f>
        <v>2.1</v>
      </c>
      <c r="F775" s="3">
        <f>cukier6[[#This Row],[cena]]*cukier6[[#This Row],[ilosc sprzedanego cukru kg]]</f>
        <v>254.10000000000002</v>
      </c>
      <c r="G775">
        <f>IF(cukier6[[#This Row],[nip]]=B774, G774+cukier6[[#This Row],[ilosc sprzedanego cukru kg]],cukier6[[#This Row],[ilosc sprzedanego cukru kg]])</f>
        <v>2243</v>
      </c>
      <c r="H775">
        <f>IF(B774=cukier6[[#This Row],[nip]],0, 1)</f>
        <v>0</v>
      </c>
      <c r="I775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775">
        <f>cukier6[[#This Row],[rabaty]]*cukier6[[#This Row],[ilosc sprzedanego cukru kg]]</f>
        <v>12.100000000000001</v>
      </c>
    </row>
    <row r="776" spans="1:10" x14ac:dyDescent="0.35">
      <c r="A776" s="1">
        <v>40240</v>
      </c>
      <c r="B776" s="2" t="s">
        <v>30</v>
      </c>
      <c r="C776">
        <v>35</v>
      </c>
      <c r="D776">
        <f>YEAR(cukier6[[#This Row],[data]])</f>
        <v>2010</v>
      </c>
      <c r="E776" s="3">
        <f>VLOOKUP(D776, cennik__25[#All], 2, 0)</f>
        <v>2.1</v>
      </c>
      <c r="F776" s="3">
        <f>cukier6[[#This Row],[cena]]*cukier6[[#This Row],[ilosc sprzedanego cukru kg]]</f>
        <v>73.5</v>
      </c>
      <c r="G776">
        <f>IF(cukier6[[#This Row],[nip]]=B775, G775+cukier6[[#This Row],[ilosc sprzedanego cukru kg]],cukier6[[#This Row],[ilosc sprzedanego cukru kg]])</f>
        <v>2278</v>
      </c>
      <c r="H776">
        <f>IF(B775=cukier6[[#This Row],[nip]],0, 1)</f>
        <v>0</v>
      </c>
      <c r="I776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776">
        <f>cukier6[[#This Row],[rabaty]]*cukier6[[#This Row],[ilosc sprzedanego cukru kg]]</f>
        <v>3.5</v>
      </c>
    </row>
    <row r="777" spans="1:10" x14ac:dyDescent="0.35">
      <c r="A777" s="1">
        <v>40265</v>
      </c>
      <c r="B777" s="2" t="s">
        <v>30</v>
      </c>
      <c r="C777">
        <v>158</v>
      </c>
      <c r="D777">
        <f>YEAR(cukier6[[#This Row],[data]])</f>
        <v>2010</v>
      </c>
      <c r="E777" s="3">
        <f>VLOOKUP(D777, cennik__25[#All], 2, 0)</f>
        <v>2.1</v>
      </c>
      <c r="F777" s="3">
        <f>cukier6[[#This Row],[cena]]*cukier6[[#This Row],[ilosc sprzedanego cukru kg]]</f>
        <v>331.8</v>
      </c>
      <c r="G777">
        <f>IF(cukier6[[#This Row],[nip]]=B776, G776+cukier6[[#This Row],[ilosc sprzedanego cukru kg]],cukier6[[#This Row],[ilosc sprzedanego cukru kg]])</f>
        <v>2436</v>
      </c>
      <c r="H777">
        <f>IF(B776=cukier6[[#This Row],[nip]],0, 1)</f>
        <v>0</v>
      </c>
      <c r="I777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777">
        <f>cukier6[[#This Row],[rabaty]]*cukier6[[#This Row],[ilosc sprzedanego cukru kg]]</f>
        <v>15.8</v>
      </c>
    </row>
    <row r="778" spans="1:10" x14ac:dyDescent="0.35">
      <c r="A778" s="1">
        <v>40295</v>
      </c>
      <c r="B778" s="2" t="s">
        <v>30</v>
      </c>
      <c r="C778">
        <v>57</v>
      </c>
      <c r="D778">
        <f>YEAR(cukier6[[#This Row],[data]])</f>
        <v>2010</v>
      </c>
      <c r="E778" s="3">
        <f>VLOOKUP(D778, cennik__25[#All], 2, 0)</f>
        <v>2.1</v>
      </c>
      <c r="F778" s="3">
        <f>cukier6[[#This Row],[cena]]*cukier6[[#This Row],[ilosc sprzedanego cukru kg]]</f>
        <v>119.7</v>
      </c>
      <c r="G778">
        <f>IF(cukier6[[#This Row],[nip]]=B777, G777+cukier6[[#This Row],[ilosc sprzedanego cukru kg]],cukier6[[#This Row],[ilosc sprzedanego cukru kg]])</f>
        <v>2493</v>
      </c>
      <c r="H778">
        <f>IF(B777=cukier6[[#This Row],[nip]],0, 1)</f>
        <v>0</v>
      </c>
      <c r="I778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778">
        <f>cukier6[[#This Row],[rabaty]]*cukier6[[#This Row],[ilosc sprzedanego cukru kg]]</f>
        <v>5.7</v>
      </c>
    </row>
    <row r="779" spans="1:10" x14ac:dyDescent="0.35">
      <c r="A779" s="1">
        <v>40391</v>
      </c>
      <c r="B779" s="2" t="s">
        <v>30</v>
      </c>
      <c r="C779">
        <v>161</v>
      </c>
      <c r="D779">
        <f>YEAR(cukier6[[#This Row],[data]])</f>
        <v>2010</v>
      </c>
      <c r="E779" s="3">
        <f>VLOOKUP(D779, cennik__25[#All], 2, 0)</f>
        <v>2.1</v>
      </c>
      <c r="F779" s="3">
        <f>cukier6[[#This Row],[cena]]*cukier6[[#This Row],[ilosc sprzedanego cukru kg]]</f>
        <v>338.1</v>
      </c>
      <c r="G779">
        <f>IF(cukier6[[#This Row],[nip]]=B778, G778+cukier6[[#This Row],[ilosc sprzedanego cukru kg]],cukier6[[#This Row],[ilosc sprzedanego cukru kg]])</f>
        <v>2654</v>
      </c>
      <c r="H779">
        <f>IF(B778=cukier6[[#This Row],[nip]],0, 1)</f>
        <v>0</v>
      </c>
      <c r="I779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779">
        <f>cukier6[[#This Row],[rabaty]]*cukier6[[#This Row],[ilosc sprzedanego cukru kg]]</f>
        <v>16.100000000000001</v>
      </c>
    </row>
    <row r="780" spans="1:10" x14ac:dyDescent="0.35">
      <c r="A780" s="1">
        <v>40456</v>
      </c>
      <c r="B780" s="2" t="s">
        <v>30</v>
      </c>
      <c r="C780">
        <v>61</v>
      </c>
      <c r="D780">
        <f>YEAR(cukier6[[#This Row],[data]])</f>
        <v>2010</v>
      </c>
      <c r="E780" s="3">
        <f>VLOOKUP(D780, cennik__25[#All], 2, 0)</f>
        <v>2.1</v>
      </c>
      <c r="F780" s="3">
        <f>cukier6[[#This Row],[cena]]*cukier6[[#This Row],[ilosc sprzedanego cukru kg]]</f>
        <v>128.1</v>
      </c>
      <c r="G780">
        <f>IF(cukier6[[#This Row],[nip]]=B779, G779+cukier6[[#This Row],[ilosc sprzedanego cukru kg]],cukier6[[#This Row],[ilosc sprzedanego cukru kg]])</f>
        <v>2715</v>
      </c>
      <c r="H780">
        <f>IF(B779=cukier6[[#This Row],[nip]],0, 1)</f>
        <v>0</v>
      </c>
      <c r="I780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780">
        <f>cukier6[[#This Row],[rabaty]]*cukier6[[#This Row],[ilosc sprzedanego cukru kg]]</f>
        <v>6.1000000000000005</v>
      </c>
    </row>
    <row r="781" spans="1:10" x14ac:dyDescent="0.35">
      <c r="A781" s="1">
        <v>40504</v>
      </c>
      <c r="B781" s="2" t="s">
        <v>30</v>
      </c>
      <c r="C781">
        <v>167</v>
      </c>
      <c r="D781">
        <f>YEAR(cukier6[[#This Row],[data]])</f>
        <v>2010</v>
      </c>
      <c r="E781" s="3">
        <f>VLOOKUP(D781, cennik__25[#All], 2, 0)</f>
        <v>2.1</v>
      </c>
      <c r="F781" s="3">
        <f>cukier6[[#This Row],[cena]]*cukier6[[#This Row],[ilosc sprzedanego cukru kg]]</f>
        <v>350.7</v>
      </c>
      <c r="G781">
        <f>IF(cukier6[[#This Row],[nip]]=B780, G780+cukier6[[#This Row],[ilosc sprzedanego cukru kg]],cukier6[[#This Row],[ilosc sprzedanego cukru kg]])</f>
        <v>2882</v>
      </c>
      <c r="H781">
        <f>IF(B780=cukier6[[#This Row],[nip]],0, 1)</f>
        <v>0</v>
      </c>
      <c r="I781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781">
        <f>cukier6[[#This Row],[rabaty]]*cukier6[[#This Row],[ilosc sprzedanego cukru kg]]</f>
        <v>16.7</v>
      </c>
    </row>
    <row r="782" spans="1:10" x14ac:dyDescent="0.35">
      <c r="A782" s="1">
        <v>40505</v>
      </c>
      <c r="B782" s="2" t="s">
        <v>30</v>
      </c>
      <c r="C782">
        <v>32</v>
      </c>
      <c r="D782">
        <f>YEAR(cukier6[[#This Row],[data]])</f>
        <v>2010</v>
      </c>
      <c r="E782" s="3">
        <f>VLOOKUP(D782, cennik__25[#All], 2, 0)</f>
        <v>2.1</v>
      </c>
      <c r="F782" s="3">
        <f>cukier6[[#This Row],[cena]]*cukier6[[#This Row],[ilosc sprzedanego cukru kg]]</f>
        <v>67.2</v>
      </c>
      <c r="G782">
        <f>IF(cukier6[[#This Row],[nip]]=B781, G781+cukier6[[#This Row],[ilosc sprzedanego cukru kg]],cukier6[[#This Row],[ilosc sprzedanego cukru kg]])</f>
        <v>2914</v>
      </c>
      <c r="H782">
        <f>IF(B781=cukier6[[#This Row],[nip]],0, 1)</f>
        <v>0</v>
      </c>
      <c r="I782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782">
        <f>cukier6[[#This Row],[rabaty]]*cukier6[[#This Row],[ilosc sprzedanego cukru kg]]</f>
        <v>3.2</v>
      </c>
    </row>
    <row r="783" spans="1:10" x14ac:dyDescent="0.35">
      <c r="A783" s="1">
        <v>40580</v>
      </c>
      <c r="B783" s="2" t="s">
        <v>30</v>
      </c>
      <c r="C783">
        <v>62</v>
      </c>
      <c r="D783">
        <f>YEAR(cukier6[[#This Row],[data]])</f>
        <v>2011</v>
      </c>
      <c r="E783" s="3">
        <f>VLOOKUP(D783, cennik__25[#All], 2, 0)</f>
        <v>2.2000000000000002</v>
      </c>
      <c r="F783" s="3">
        <f>cukier6[[#This Row],[cena]]*cukier6[[#This Row],[ilosc sprzedanego cukru kg]]</f>
        <v>136.4</v>
      </c>
      <c r="G783">
        <f>IF(cukier6[[#This Row],[nip]]=B782, G782+cukier6[[#This Row],[ilosc sprzedanego cukru kg]],cukier6[[#This Row],[ilosc sprzedanego cukru kg]])</f>
        <v>2976</v>
      </c>
      <c r="H783">
        <f>IF(B782=cukier6[[#This Row],[nip]],0, 1)</f>
        <v>0</v>
      </c>
      <c r="I783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783">
        <f>cukier6[[#This Row],[rabaty]]*cukier6[[#This Row],[ilosc sprzedanego cukru kg]]</f>
        <v>6.2</v>
      </c>
    </row>
    <row r="784" spans="1:10" x14ac:dyDescent="0.35">
      <c r="A784" s="1">
        <v>40652</v>
      </c>
      <c r="B784" s="2" t="s">
        <v>30</v>
      </c>
      <c r="C784">
        <v>55</v>
      </c>
      <c r="D784">
        <f>YEAR(cukier6[[#This Row],[data]])</f>
        <v>2011</v>
      </c>
      <c r="E784" s="3">
        <f>VLOOKUP(D784, cennik__25[#All], 2, 0)</f>
        <v>2.2000000000000002</v>
      </c>
      <c r="F784" s="3">
        <f>cukier6[[#This Row],[cena]]*cukier6[[#This Row],[ilosc sprzedanego cukru kg]]</f>
        <v>121.00000000000001</v>
      </c>
      <c r="G784">
        <f>IF(cukier6[[#This Row],[nip]]=B783, G783+cukier6[[#This Row],[ilosc sprzedanego cukru kg]],cukier6[[#This Row],[ilosc sprzedanego cukru kg]])</f>
        <v>3031</v>
      </c>
      <c r="H784">
        <f>IF(B783=cukier6[[#This Row],[nip]],0, 1)</f>
        <v>0</v>
      </c>
      <c r="I784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784">
        <f>cukier6[[#This Row],[rabaty]]*cukier6[[#This Row],[ilosc sprzedanego cukru kg]]</f>
        <v>5.5</v>
      </c>
    </row>
    <row r="785" spans="1:10" x14ac:dyDescent="0.35">
      <c r="A785" s="1">
        <v>40799</v>
      </c>
      <c r="B785" s="2" t="s">
        <v>30</v>
      </c>
      <c r="C785">
        <v>176</v>
      </c>
      <c r="D785">
        <f>YEAR(cukier6[[#This Row],[data]])</f>
        <v>2011</v>
      </c>
      <c r="E785" s="3">
        <f>VLOOKUP(D785, cennik__25[#All], 2, 0)</f>
        <v>2.2000000000000002</v>
      </c>
      <c r="F785" s="3">
        <f>cukier6[[#This Row],[cena]]*cukier6[[#This Row],[ilosc sprzedanego cukru kg]]</f>
        <v>387.20000000000005</v>
      </c>
      <c r="G785">
        <f>IF(cukier6[[#This Row],[nip]]=B784, G784+cukier6[[#This Row],[ilosc sprzedanego cukru kg]],cukier6[[#This Row],[ilosc sprzedanego cukru kg]])</f>
        <v>3207</v>
      </c>
      <c r="H785">
        <f>IF(B784=cukier6[[#This Row],[nip]],0, 1)</f>
        <v>0</v>
      </c>
      <c r="I785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785">
        <f>cukier6[[#This Row],[rabaty]]*cukier6[[#This Row],[ilosc sprzedanego cukru kg]]</f>
        <v>17.600000000000001</v>
      </c>
    </row>
    <row r="786" spans="1:10" x14ac:dyDescent="0.35">
      <c r="A786" s="1">
        <v>40818</v>
      </c>
      <c r="B786" s="2" t="s">
        <v>30</v>
      </c>
      <c r="C786">
        <v>181</v>
      </c>
      <c r="D786">
        <f>YEAR(cukier6[[#This Row],[data]])</f>
        <v>2011</v>
      </c>
      <c r="E786" s="3">
        <f>VLOOKUP(D786, cennik__25[#All], 2, 0)</f>
        <v>2.2000000000000002</v>
      </c>
      <c r="F786" s="3">
        <f>cukier6[[#This Row],[cena]]*cukier6[[#This Row],[ilosc sprzedanego cukru kg]]</f>
        <v>398.20000000000005</v>
      </c>
      <c r="G786">
        <f>IF(cukier6[[#This Row],[nip]]=B785, G785+cukier6[[#This Row],[ilosc sprzedanego cukru kg]],cukier6[[#This Row],[ilosc sprzedanego cukru kg]])</f>
        <v>3388</v>
      </c>
      <c r="H786">
        <f>IF(B785=cukier6[[#This Row],[nip]],0, 1)</f>
        <v>0</v>
      </c>
      <c r="I786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786">
        <f>cukier6[[#This Row],[rabaty]]*cukier6[[#This Row],[ilosc sprzedanego cukru kg]]</f>
        <v>18.100000000000001</v>
      </c>
    </row>
    <row r="787" spans="1:10" x14ac:dyDescent="0.35">
      <c r="A787" s="1">
        <v>41053</v>
      </c>
      <c r="B787" s="2" t="s">
        <v>30</v>
      </c>
      <c r="C787">
        <v>57</v>
      </c>
      <c r="D787">
        <f>YEAR(cukier6[[#This Row],[data]])</f>
        <v>2012</v>
      </c>
      <c r="E787" s="3">
        <f>VLOOKUP(D787, cennik__25[#All], 2, 0)</f>
        <v>2.25</v>
      </c>
      <c r="F787" s="3">
        <f>cukier6[[#This Row],[cena]]*cukier6[[#This Row],[ilosc sprzedanego cukru kg]]</f>
        <v>128.25</v>
      </c>
      <c r="G787">
        <f>IF(cukier6[[#This Row],[nip]]=B786, G786+cukier6[[#This Row],[ilosc sprzedanego cukru kg]],cukier6[[#This Row],[ilosc sprzedanego cukru kg]])</f>
        <v>3445</v>
      </c>
      <c r="H787">
        <f>IF(B786=cukier6[[#This Row],[nip]],0, 1)</f>
        <v>0</v>
      </c>
      <c r="I787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787">
        <f>cukier6[[#This Row],[rabaty]]*cukier6[[#This Row],[ilosc sprzedanego cukru kg]]</f>
        <v>5.7</v>
      </c>
    </row>
    <row r="788" spans="1:10" x14ac:dyDescent="0.35">
      <c r="A788" s="1">
        <v>41097</v>
      </c>
      <c r="B788" s="2" t="s">
        <v>30</v>
      </c>
      <c r="C788">
        <v>90</v>
      </c>
      <c r="D788">
        <f>YEAR(cukier6[[#This Row],[data]])</f>
        <v>2012</v>
      </c>
      <c r="E788" s="3">
        <f>VLOOKUP(D788, cennik__25[#All], 2, 0)</f>
        <v>2.25</v>
      </c>
      <c r="F788" s="3">
        <f>cukier6[[#This Row],[cena]]*cukier6[[#This Row],[ilosc sprzedanego cukru kg]]</f>
        <v>202.5</v>
      </c>
      <c r="G788">
        <f>IF(cukier6[[#This Row],[nip]]=B787, G787+cukier6[[#This Row],[ilosc sprzedanego cukru kg]],cukier6[[#This Row],[ilosc sprzedanego cukru kg]])</f>
        <v>3535</v>
      </c>
      <c r="H788">
        <f>IF(B787=cukier6[[#This Row],[nip]],0, 1)</f>
        <v>0</v>
      </c>
      <c r="I788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788">
        <f>cukier6[[#This Row],[rabaty]]*cukier6[[#This Row],[ilosc sprzedanego cukru kg]]</f>
        <v>9</v>
      </c>
    </row>
    <row r="789" spans="1:10" x14ac:dyDescent="0.35">
      <c r="A789" s="1">
        <v>41229</v>
      </c>
      <c r="B789" s="2" t="s">
        <v>30</v>
      </c>
      <c r="C789">
        <v>187</v>
      </c>
      <c r="D789">
        <f>YEAR(cukier6[[#This Row],[data]])</f>
        <v>2012</v>
      </c>
      <c r="E789" s="3">
        <f>VLOOKUP(D789, cennik__25[#All], 2, 0)</f>
        <v>2.25</v>
      </c>
      <c r="F789" s="3">
        <f>cukier6[[#This Row],[cena]]*cukier6[[#This Row],[ilosc sprzedanego cukru kg]]</f>
        <v>420.75</v>
      </c>
      <c r="G789">
        <f>IF(cukier6[[#This Row],[nip]]=B788, G788+cukier6[[#This Row],[ilosc sprzedanego cukru kg]],cukier6[[#This Row],[ilosc sprzedanego cukru kg]])</f>
        <v>3722</v>
      </c>
      <c r="H789">
        <f>IF(B788=cukier6[[#This Row],[nip]],0, 1)</f>
        <v>0</v>
      </c>
      <c r="I789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789">
        <f>cukier6[[#This Row],[rabaty]]*cukier6[[#This Row],[ilosc sprzedanego cukru kg]]</f>
        <v>18.7</v>
      </c>
    </row>
    <row r="790" spans="1:10" x14ac:dyDescent="0.35">
      <c r="A790" s="1">
        <v>41332</v>
      </c>
      <c r="B790" s="2" t="s">
        <v>30</v>
      </c>
      <c r="C790">
        <v>58</v>
      </c>
      <c r="D790">
        <f>YEAR(cukier6[[#This Row],[data]])</f>
        <v>2013</v>
      </c>
      <c r="E790" s="3">
        <f>VLOOKUP(D790, cennik__25[#All], 2, 0)</f>
        <v>2.2200000000000002</v>
      </c>
      <c r="F790" s="3">
        <f>cukier6[[#This Row],[cena]]*cukier6[[#This Row],[ilosc sprzedanego cukru kg]]</f>
        <v>128.76000000000002</v>
      </c>
      <c r="G790">
        <f>IF(cukier6[[#This Row],[nip]]=B789, G789+cukier6[[#This Row],[ilosc sprzedanego cukru kg]],cukier6[[#This Row],[ilosc sprzedanego cukru kg]])</f>
        <v>3780</v>
      </c>
      <c r="H790">
        <f>IF(B789=cukier6[[#This Row],[nip]],0, 1)</f>
        <v>0</v>
      </c>
      <c r="I790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790">
        <f>cukier6[[#This Row],[rabaty]]*cukier6[[#This Row],[ilosc sprzedanego cukru kg]]</f>
        <v>5.8000000000000007</v>
      </c>
    </row>
    <row r="791" spans="1:10" x14ac:dyDescent="0.35">
      <c r="A791" s="1">
        <v>41352</v>
      </c>
      <c r="B791" s="2" t="s">
        <v>30</v>
      </c>
      <c r="C791">
        <v>135</v>
      </c>
      <c r="D791">
        <f>YEAR(cukier6[[#This Row],[data]])</f>
        <v>2013</v>
      </c>
      <c r="E791" s="3">
        <f>VLOOKUP(D791, cennik__25[#All], 2, 0)</f>
        <v>2.2200000000000002</v>
      </c>
      <c r="F791" s="3">
        <f>cukier6[[#This Row],[cena]]*cukier6[[#This Row],[ilosc sprzedanego cukru kg]]</f>
        <v>299.70000000000005</v>
      </c>
      <c r="G791">
        <f>IF(cukier6[[#This Row],[nip]]=B790, G790+cukier6[[#This Row],[ilosc sprzedanego cukru kg]],cukier6[[#This Row],[ilosc sprzedanego cukru kg]])</f>
        <v>3915</v>
      </c>
      <c r="H791">
        <f>IF(B790=cukier6[[#This Row],[nip]],0, 1)</f>
        <v>0</v>
      </c>
      <c r="I791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791">
        <f>cukier6[[#This Row],[rabaty]]*cukier6[[#This Row],[ilosc sprzedanego cukru kg]]</f>
        <v>13.5</v>
      </c>
    </row>
    <row r="792" spans="1:10" x14ac:dyDescent="0.35">
      <c r="A792" s="1">
        <v>41543</v>
      </c>
      <c r="B792" s="2" t="s">
        <v>30</v>
      </c>
      <c r="C792">
        <v>147</v>
      </c>
      <c r="D792">
        <f>YEAR(cukier6[[#This Row],[data]])</f>
        <v>2013</v>
      </c>
      <c r="E792" s="3">
        <f>VLOOKUP(D792, cennik__25[#All], 2, 0)</f>
        <v>2.2200000000000002</v>
      </c>
      <c r="F792" s="3">
        <f>cukier6[[#This Row],[cena]]*cukier6[[#This Row],[ilosc sprzedanego cukru kg]]</f>
        <v>326.34000000000003</v>
      </c>
      <c r="G792">
        <f>IF(cukier6[[#This Row],[nip]]=B791, G791+cukier6[[#This Row],[ilosc sprzedanego cukru kg]],cukier6[[#This Row],[ilosc sprzedanego cukru kg]])</f>
        <v>4062</v>
      </c>
      <c r="H792">
        <f>IF(B791=cukier6[[#This Row],[nip]],0, 1)</f>
        <v>0</v>
      </c>
      <c r="I792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792">
        <f>cukier6[[#This Row],[rabaty]]*cukier6[[#This Row],[ilosc sprzedanego cukru kg]]</f>
        <v>14.700000000000001</v>
      </c>
    </row>
    <row r="793" spans="1:10" x14ac:dyDescent="0.35">
      <c r="A793" s="1">
        <v>41583</v>
      </c>
      <c r="B793" s="2" t="s">
        <v>30</v>
      </c>
      <c r="C793">
        <v>177</v>
      </c>
      <c r="D793">
        <f>YEAR(cukier6[[#This Row],[data]])</f>
        <v>2013</v>
      </c>
      <c r="E793" s="3">
        <f>VLOOKUP(D793, cennik__25[#All], 2, 0)</f>
        <v>2.2200000000000002</v>
      </c>
      <c r="F793" s="3">
        <f>cukier6[[#This Row],[cena]]*cukier6[[#This Row],[ilosc sprzedanego cukru kg]]</f>
        <v>392.94000000000005</v>
      </c>
      <c r="G793">
        <f>IF(cukier6[[#This Row],[nip]]=B792, G792+cukier6[[#This Row],[ilosc sprzedanego cukru kg]],cukier6[[#This Row],[ilosc sprzedanego cukru kg]])</f>
        <v>4239</v>
      </c>
      <c r="H793">
        <f>IF(B792=cukier6[[#This Row],[nip]],0, 1)</f>
        <v>0</v>
      </c>
      <c r="I793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793">
        <f>cukier6[[#This Row],[rabaty]]*cukier6[[#This Row],[ilosc sprzedanego cukru kg]]</f>
        <v>17.7</v>
      </c>
    </row>
    <row r="794" spans="1:10" x14ac:dyDescent="0.35">
      <c r="A794" s="1">
        <v>41921</v>
      </c>
      <c r="B794" s="2" t="s">
        <v>30</v>
      </c>
      <c r="C794">
        <v>85</v>
      </c>
      <c r="D794">
        <f>YEAR(cukier6[[#This Row],[data]])</f>
        <v>2014</v>
      </c>
      <c r="E794" s="3">
        <f>VLOOKUP(D794, cennik__25[#All], 2, 0)</f>
        <v>2.23</v>
      </c>
      <c r="F794" s="3">
        <f>cukier6[[#This Row],[cena]]*cukier6[[#This Row],[ilosc sprzedanego cukru kg]]</f>
        <v>189.55</v>
      </c>
      <c r="G794">
        <f>IF(cukier6[[#This Row],[nip]]=B793, G793+cukier6[[#This Row],[ilosc sprzedanego cukru kg]],cukier6[[#This Row],[ilosc sprzedanego cukru kg]])</f>
        <v>4324</v>
      </c>
      <c r="H794">
        <f>IF(B793=cukier6[[#This Row],[nip]],0, 1)</f>
        <v>0</v>
      </c>
      <c r="I794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794">
        <f>cukier6[[#This Row],[rabaty]]*cukier6[[#This Row],[ilosc sprzedanego cukru kg]]</f>
        <v>8.5</v>
      </c>
    </row>
    <row r="795" spans="1:10" x14ac:dyDescent="0.35">
      <c r="A795" s="1">
        <v>41959</v>
      </c>
      <c r="B795" s="2" t="s">
        <v>30</v>
      </c>
      <c r="C795">
        <v>116</v>
      </c>
      <c r="D795">
        <f>YEAR(cukier6[[#This Row],[data]])</f>
        <v>2014</v>
      </c>
      <c r="E795" s="3">
        <f>VLOOKUP(D795, cennik__25[#All], 2, 0)</f>
        <v>2.23</v>
      </c>
      <c r="F795" s="3">
        <f>cukier6[[#This Row],[cena]]*cukier6[[#This Row],[ilosc sprzedanego cukru kg]]</f>
        <v>258.68</v>
      </c>
      <c r="G795">
        <f>IF(cukier6[[#This Row],[nip]]=B794, G794+cukier6[[#This Row],[ilosc sprzedanego cukru kg]],cukier6[[#This Row],[ilosc sprzedanego cukru kg]])</f>
        <v>4440</v>
      </c>
      <c r="H795">
        <f>IF(B794=cukier6[[#This Row],[nip]],0, 1)</f>
        <v>0</v>
      </c>
      <c r="I795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795">
        <f>cukier6[[#This Row],[rabaty]]*cukier6[[#This Row],[ilosc sprzedanego cukru kg]]</f>
        <v>11.600000000000001</v>
      </c>
    </row>
    <row r="796" spans="1:10" x14ac:dyDescent="0.35">
      <c r="A796" s="1">
        <v>39215</v>
      </c>
      <c r="B796" s="2" t="s">
        <v>143</v>
      </c>
      <c r="C796">
        <v>12</v>
      </c>
      <c r="D796">
        <f>YEAR(cukier6[[#This Row],[data]])</f>
        <v>2007</v>
      </c>
      <c r="E796" s="3">
        <f>VLOOKUP(D796, cennik__25[#All], 2, 0)</f>
        <v>2.09</v>
      </c>
      <c r="F796" s="3">
        <f>cukier6[[#This Row],[cena]]*cukier6[[#This Row],[ilosc sprzedanego cukru kg]]</f>
        <v>25.08</v>
      </c>
      <c r="G796">
        <f>IF(cukier6[[#This Row],[nip]]=B795, G795+cukier6[[#This Row],[ilosc sprzedanego cukru kg]],cukier6[[#This Row],[ilosc sprzedanego cukru kg]])</f>
        <v>12</v>
      </c>
      <c r="H796">
        <f>IF(B795=cukier6[[#This Row],[nip]],0, 1)</f>
        <v>1</v>
      </c>
      <c r="I796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796">
        <f>cukier6[[#This Row],[rabaty]]*cukier6[[#This Row],[ilosc sprzedanego cukru kg]]</f>
        <v>0</v>
      </c>
    </row>
    <row r="797" spans="1:10" x14ac:dyDescent="0.35">
      <c r="A797" s="1">
        <v>40463</v>
      </c>
      <c r="B797" s="2" t="s">
        <v>143</v>
      </c>
      <c r="C797">
        <v>17</v>
      </c>
      <c r="D797">
        <f>YEAR(cukier6[[#This Row],[data]])</f>
        <v>2010</v>
      </c>
      <c r="E797" s="3">
        <f>VLOOKUP(D797, cennik__25[#All], 2, 0)</f>
        <v>2.1</v>
      </c>
      <c r="F797" s="3">
        <f>cukier6[[#This Row],[cena]]*cukier6[[#This Row],[ilosc sprzedanego cukru kg]]</f>
        <v>35.700000000000003</v>
      </c>
      <c r="G797">
        <f>IF(cukier6[[#This Row],[nip]]=B796, G796+cukier6[[#This Row],[ilosc sprzedanego cukru kg]],cukier6[[#This Row],[ilosc sprzedanego cukru kg]])</f>
        <v>29</v>
      </c>
      <c r="H797">
        <f>IF(B796=cukier6[[#This Row],[nip]],0, 1)</f>
        <v>0</v>
      </c>
      <c r="I797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797">
        <f>cukier6[[#This Row],[rabaty]]*cukier6[[#This Row],[ilosc sprzedanego cukru kg]]</f>
        <v>0</v>
      </c>
    </row>
    <row r="798" spans="1:10" x14ac:dyDescent="0.35">
      <c r="A798" s="1">
        <v>40647</v>
      </c>
      <c r="B798" s="2" t="s">
        <v>222</v>
      </c>
      <c r="C798">
        <v>4</v>
      </c>
      <c r="D798">
        <f>YEAR(cukier6[[#This Row],[data]])</f>
        <v>2011</v>
      </c>
      <c r="E798" s="3">
        <f>VLOOKUP(D798, cennik__25[#All], 2, 0)</f>
        <v>2.2000000000000002</v>
      </c>
      <c r="F798" s="3">
        <f>cukier6[[#This Row],[cena]]*cukier6[[#This Row],[ilosc sprzedanego cukru kg]]</f>
        <v>8.8000000000000007</v>
      </c>
      <c r="G798">
        <f>IF(cukier6[[#This Row],[nip]]=B797, G797+cukier6[[#This Row],[ilosc sprzedanego cukru kg]],cukier6[[#This Row],[ilosc sprzedanego cukru kg]])</f>
        <v>4</v>
      </c>
      <c r="H798">
        <f>IF(B797=cukier6[[#This Row],[nip]],0, 1)</f>
        <v>1</v>
      </c>
      <c r="I798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798">
        <f>cukier6[[#This Row],[rabaty]]*cukier6[[#This Row],[ilosc sprzedanego cukru kg]]</f>
        <v>0</v>
      </c>
    </row>
    <row r="799" spans="1:10" x14ac:dyDescent="0.35">
      <c r="A799" s="1">
        <v>40874</v>
      </c>
      <c r="B799" s="2" t="s">
        <v>222</v>
      </c>
      <c r="C799">
        <v>8</v>
      </c>
      <c r="D799">
        <f>YEAR(cukier6[[#This Row],[data]])</f>
        <v>2011</v>
      </c>
      <c r="E799" s="3">
        <f>VLOOKUP(D799, cennik__25[#All], 2, 0)</f>
        <v>2.2000000000000002</v>
      </c>
      <c r="F799" s="3">
        <f>cukier6[[#This Row],[cena]]*cukier6[[#This Row],[ilosc sprzedanego cukru kg]]</f>
        <v>17.600000000000001</v>
      </c>
      <c r="G799">
        <f>IF(cukier6[[#This Row],[nip]]=B798, G798+cukier6[[#This Row],[ilosc sprzedanego cukru kg]],cukier6[[#This Row],[ilosc sprzedanego cukru kg]])</f>
        <v>12</v>
      </c>
      <c r="H799">
        <f>IF(B798=cukier6[[#This Row],[nip]],0, 1)</f>
        <v>0</v>
      </c>
      <c r="I799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799">
        <f>cukier6[[#This Row],[rabaty]]*cukier6[[#This Row],[ilosc sprzedanego cukru kg]]</f>
        <v>0</v>
      </c>
    </row>
    <row r="800" spans="1:10" x14ac:dyDescent="0.35">
      <c r="A800" s="1">
        <v>38481</v>
      </c>
      <c r="B800" s="2" t="s">
        <v>47</v>
      </c>
      <c r="C800">
        <v>366</v>
      </c>
      <c r="D800">
        <f>YEAR(cukier6[[#This Row],[data]])</f>
        <v>2005</v>
      </c>
      <c r="E800" s="3">
        <f>VLOOKUP(D800, cennik__25[#All], 2, 0)</f>
        <v>2</v>
      </c>
      <c r="F800" s="3">
        <f>cukier6[[#This Row],[cena]]*cukier6[[#This Row],[ilosc sprzedanego cukru kg]]</f>
        <v>732</v>
      </c>
      <c r="G800">
        <f>IF(cukier6[[#This Row],[nip]]=B799, G799+cukier6[[#This Row],[ilosc sprzedanego cukru kg]],cukier6[[#This Row],[ilosc sprzedanego cukru kg]])</f>
        <v>366</v>
      </c>
      <c r="H800">
        <f>IF(B799=cukier6[[#This Row],[nip]],0, 1)</f>
        <v>1</v>
      </c>
      <c r="I800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0.05</v>
      </c>
      <c r="J800">
        <f>cukier6[[#This Row],[rabaty]]*cukier6[[#This Row],[ilosc sprzedanego cukru kg]]</f>
        <v>18.3</v>
      </c>
    </row>
    <row r="801" spans="1:10" x14ac:dyDescent="0.35">
      <c r="A801" s="1">
        <v>38517</v>
      </c>
      <c r="B801" s="2" t="s">
        <v>47</v>
      </c>
      <c r="C801">
        <v>425</v>
      </c>
      <c r="D801">
        <f>YEAR(cukier6[[#This Row],[data]])</f>
        <v>2005</v>
      </c>
      <c r="E801" s="3">
        <f>VLOOKUP(D801, cennik__25[#All], 2, 0)</f>
        <v>2</v>
      </c>
      <c r="F801" s="3">
        <f>cukier6[[#This Row],[cena]]*cukier6[[#This Row],[ilosc sprzedanego cukru kg]]</f>
        <v>850</v>
      </c>
      <c r="G801">
        <f>IF(cukier6[[#This Row],[nip]]=B800, G800+cukier6[[#This Row],[ilosc sprzedanego cukru kg]],cukier6[[#This Row],[ilosc sprzedanego cukru kg]])</f>
        <v>791</v>
      </c>
      <c r="H801">
        <f>IF(B800=cukier6[[#This Row],[nip]],0, 1)</f>
        <v>0</v>
      </c>
      <c r="I801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0.05</v>
      </c>
      <c r="J801">
        <f>cukier6[[#This Row],[rabaty]]*cukier6[[#This Row],[ilosc sprzedanego cukru kg]]</f>
        <v>21.25</v>
      </c>
    </row>
    <row r="802" spans="1:10" x14ac:dyDescent="0.35">
      <c r="A802" s="1">
        <v>38546</v>
      </c>
      <c r="B802" s="2" t="s">
        <v>47</v>
      </c>
      <c r="C802">
        <v>214</v>
      </c>
      <c r="D802">
        <f>YEAR(cukier6[[#This Row],[data]])</f>
        <v>2005</v>
      </c>
      <c r="E802" s="3">
        <f>VLOOKUP(D802, cennik__25[#All], 2, 0)</f>
        <v>2</v>
      </c>
      <c r="F802" s="3">
        <f>cukier6[[#This Row],[cena]]*cukier6[[#This Row],[ilosc sprzedanego cukru kg]]</f>
        <v>428</v>
      </c>
      <c r="G802">
        <f>IF(cukier6[[#This Row],[nip]]=B801, G801+cukier6[[#This Row],[ilosc sprzedanego cukru kg]],cukier6[[#This Row],[ilosc sprzedanego cukru kg]])</f>
        <v>1005</v>
      </c>
      <c r="H802">
        <f>IF(B801=cukier6[[#This Row],[nip]],0, 1)</f>
        <v>0</v>
      </c>
      <c r="I802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802">
        <f>cukier6[[#This Row],[rabaty]]*cukier6[[#This Row],[ilosc sprzedanego cukru kg]]</f>
        <v>21.400000000000002</v>
      </c>
    </row>
    <row r="803" spans="1:10" x14ac:dyDescent="0.35">
      <c r="A803" s="1">
        <v>38623</v>
      </c>
      <c r="B803" s="2" t="s">
        <v>47</v>
      </c>
      <c r="C803">
        <v>433</v>
      </c>
      <c r="D803">
        <f>YEAR(cukier6[[#This Row],[data]])</f>
        <v>2005</v>
      </c>
      <c r="E803" s="3">
        <f>VLOOKUP(D803, cennik__25[#All], 2, 0)</f>
        <v>2</v>
      </c>
      <c r="F803" s="3">
        <f>cukier6[[#This Row],[cena]]*cukier6[[#This Row],[ilosc sprzedanego cukru kg]]</f>
        <v>866</v>
      </c>
      <c r="G803">
        <f>IF(cukier6[[#This Row],[nip]]=B802, G802+cukier6[[#This Row],[ilosc sprzedanego cukru kg]],cukier6[[#This Row],[ilosc sprzedanego cukru kg]])</f>
        <v>1438</v>
      </c>
      <c r="H803">
        <f>IF(B802=cukier6[[#This Row],[nip]],0, 1)</f>
        <v>0</v>
      </c>
      <c r="I803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803">
        <f>cukier6[[#This Row],[rabaty]]*cukier6[[#This Row],[ilosc sprzedanego cukru kg]]</f>
        <v>43.300000000000004</v>
      </c>
    </row>
    <row r="804" spans="1:10" x14ac:dyDescent="0.35">
      <c r="A804" s="1">
        <v>38736</v>
      </c>
      <c r="B804" s="2" t="s">
        <v>47</v>
      </c>
      <c r="C804">
        <v>212</v>
      </c>
      <c r="D804">
        <f>YEAR(cukier6[[#This Row],[data]])</f>
        <v>2006</v>
      </c>
      <c r="E804" s="3">
        <f>VLOOKUP(D804, cennik__25[#All], 2, 0)</f>
        <v>2.0499999999999998</v>
      </c>
      <c r="F804" s="3">
        <f>cukier6[[#This Row],[cena]]*cukier6[[#This Row],[ilosc sprzedanego cukru kg]]</f>
        <v>434.59999999999997</v>
      </c>
      <c r="G804">
        <f>IF(cukier6[[#This Row],[nip]]=B803, G803+cukier6[[#This Row],[ilosc sprzedanego cukru kg]],cukier6[[#This Row],[ilosc sprzedanego cukru kg]])</f>
        <v>1650</v>
      </c>
      <c r="H804">
        <f>IF(B803=cukier6[[#This Row],[nip]],0, 1)</f>
        <v>0</v>
      </c>
      <c r="I804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804">
        <f>cukier6[[#This Row],[rabaty]]*cukier6[[#This Row],[ilosc sprzedanego cukru kg]]</f>
        <v>21.200000000000003</v>
      </c>
    </row>
    <row r="805" spans="1:10" x14ac:dyDescent="0.35">
      <c r="A805" s="1">
        <v>38766</v>
      </c>
      <c r="B805" s="2" t="s">
        <v>47</v>
      </c>
      <c r="C805">
        <v>264</v>
      </c>
      <c r="D805">
        <f>YEAR(cukier6[[#This Row],[data]])</f>
        <v>2006</v>
      </c>
      <c r="E805" s="3">
        <f>VLOOKUP(D805, cennik__25[#All], 2, 0)</f>
        <v>2.0499999999999998</v>
      </c>
      <c r="F805" s="3">
        <f>cukier6[[#This Row],[cena]]*cukier6[[#This Row],[ilosc sprzedanego cukru kg]]</f>
        <v>541.19999999999993</v>
      </c>
      <c r="G805">
        <f>IF(cukier6[[#This Row],[nip]]=B804, G804+cukier6[[#This Row],[ilosc sprzedanego cukru kg]],cukier6[[#This Row],[ilosc sprzedanego cukru kg]])</f>
        <v>1914</v>
      </c>
      <c r="H805">
        <f>IF(B804=cukier6[[#This Row],[nip]],0, 1)</f>
        <v>0</v>
      </c>
      <c r="I805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805">
        <f>cukier6[[#This Row],[rabaty]]*cukier6[[#This Row],[ilosc sprzedanego cukru kg]]</f>
        <v>26.400000000000002</v>
      </c>
    </row>
    <row r="806" spans="1:10" x14ac:dyDescent="0.35">
      <c r="A806" s="1">
        <v>38846</v>
      </c>
      <c r="B806" s="2" t="s">
        <v>47</v>
      </c>
      <c r="C806">
        <v>385</v>
      </c>
      <c r="D806">
        <f>YEAR(cukier6[[#This Row],[data]])</f>
        <v>2006</v>
      </c>
      <c r="E806" s="3">
        <f>VLOOKUP(D806, cennik__25[#All], 2, 0)</f>
        <v>2.0499999999999998</v>
      </c>
      <c r="F806" s="3">
        <f>cukier6[[#This Row],[cena]]*cukier6[[#This Row],[ilosc sprzedanego cukru kg]]</f>
        <v>789.24999999999989</v>
      </c>
      <c r="G806">
        <f>IF(cukier6[[#This Row],[nip]]=B805, G805+cukier6[[#This Row],[ilosc sprzedanego cukru kg]],cukier6[[#This Row],[ilosc sprzedanego cukru kg]])</f>
        <v>2299</v>
      </c>
      <c r="H806">
        <f>IF(B805=cukier6[[#This Row],[nip]],0, 1)</f>
        <v>0</v>
      </c>
      <c r="I806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806">
        <f>cukier6[[#This Row],[rabaty]]*cukier6[[#This Row],[ilosc sprzedanego cukru kg]]</f>
        <v>38.5</v>
      </c>
    </row>
    <row r="807" spans="1:10" x14ac:dyDescent="0.35">
      <c r="A807" s="1">
        <v>38870</v>
      </c>
      <c r="B807" s="2" t="s">
        <v>47</v>
      </c>
      <c r="C807">
        <v>429</v>
      </c>
      <c r="D807">
        <f>YEAR(cukier6[[#This Row],[data]])</f>
        <v>2006</v>
      </c>
      <c r="E807" s="3">
        <f>VLOOKUP(D807, cennik__25[#All], 2, 0)</f>
        <v>2.0499999999999998</v>
      </c>
      <c r="F807" s="3">
        <f>cukier6[[#This Row],[cena]]*cukier6[[#This Row],[ilosc sprzedanego cukru kg]]</f>
        <v>879.44999999999993</v>
      </c>
      <c r="G807">
        <f>IF(cukier6[[#This Row],[nip]]=B806, G806+cukier6[[#This Row],[ilosc sprzedanego cukru kg]],cukier6[[#This Row],[ilosc sprzedanego cukru kg]])</f>
        <v>2728</v>
      </c>
      <c r="H807">
        <f>IF(B806=cukier6[[#This Row],[nip]],0, 1)</f>
        <v>0</v>
      </c>
      <c r="I807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807">
        <f>cukier6[[#This Row],[rabaty]]*cukier6[[#This Row],[ilosc sprzedanego cukru kg]]</f>
        <v>42.900000000000006</v>
      </c>
    </row>
    <row r="808" spans="1:10" x14ac:dyDescent="0.35">
      <c r="A808" s="1">
        <v>38995</v>
      </c>
      <c r="B808" s="2" t="s">
        <v>47</v>
      </c>
      <c r="C808">
        <v>198</v>
      </c>
      <c r="D808">
        <f>YEAR(cukier6[[#This Row],[data]])</f>
        <v>2006</v>
      </c>
      <c r="E808" s="3">
        <f>VLOOKUP(D808, cennik__25[#All], 2, 0)</f>
        <v>2.0499999999999998</v>
      </c>
      <c r="F808" s="3">
        <f>cukier6[[#This Row],[cena]]*cukier6[[#This Row],[ilosc sprzedanego cukru kg]]</f>
        <v>405.9</v>
      </c>
      <c r="G808">
        <f>IF(cukier6[[#This Row],[nip]]=B807, G807+cukier6[[#This Row],[ilosc sprzedanego cukru kg]],cukier6[[#This Row],[ilosc sprzedanego cukru kg]])</f>
        <v>2926</v>
      </c>
      <c r="H808">
        <f>IF(B807=cukier6[[#This Row],[nip]],0, 1)</f>
        <v>0</v>
      </c>
      <c r="I808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808">
        <f>cukier6[[#This Row],[rabaty]]*cukier6[[#This Row],[ilosc sprzedanego cukru kg]]</f>
        <v>19.8</v>
      </c>
    </row>
    <row r="809" spans="1:10" x14ac:dyDescent="0.35">
      <c r="A809" s="1">
        <v>39015</v>
      </c>
      <c r="B809" s="2" t="s">
        <v>47</v>
      </c>
      <c r="C809">
        <v>403</v>
      </c>
      <c r="D809">
        <f>YEAR(cukier6[[#This Row],[data]])</f>
        <v>2006</v>
      </c>
      <c r="E809" s="3">
        <f>VLOOKUP(D809, cennik__25[#All], 2, 0)</f>
        <v>2.0499999999999998</v>
      </c>
      <c r="F809" s="3">
        <f>cukier6[[#This Row],[cena]]*cukier6[[#This Row],[ilosc sprzedanego cukru kg]]</f>
        <v>826.15</v>
      </c>
      <c r="G809">
        <f>IF(cukier6[[#This Row],[nip]]=B808, G808+cukier6[[#This Row],[ilosc sprzedanego cukru kg]],cukier6[[#This Row],[ilosc sprzedanego cukru kg]])</f>
        <v>3329</v>
      </c>
      <c r="H809">
        <f>IF(B808=cukier6[[#This Row],[nip]],0, 1)</f>
        <v>0</v>
      </c>
      <c r="I809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809">
        <f>cukier6[[#This Row],[rabaty]]*cukier6[[#This Row],[ilosc sprzedanego cukru kg]]</f>
        <v>40.300000000000004</v>
      </c>
    </row>
    <row r="810" spans="1:10" x14ac:dyDescent="0.35">
      <c r="A810" s="1">
        <v>39043</v>
      </c>
      <c r="B810" s="2" t="s">
        <v>47</v>
      </c>
      <c r="C810">
        <v>303</v>
      </c>
      <c r="D810">
        <f>YEAR(cukier6[[#This Row],[data]])</f>
        <v>2006</v>
      </c>
      <c r="E810" s="3">
        <f>VLOOKUP(D810, cennik__25[#All], 2, 0)</f>
        <v>2.0499999999999998</v>
      </c>
      <c r="F810" s="3">
        <f>cukier6[[#This Row],[cena]]*cukier6[[#This Row],[ilosc sprzedanego cukru kg]]</f>
        <v>621.15</v>
      </c>
      <c r="G810">
        <f>IF(cukier6[[#This Row],[nip]]=B809, G809+cukier6[[#This Row],[ilosc sprzedanego cukru kg]],cukier6[[#This Row],[ilosc sprzedanego cukru kg]])</f>
        <v>3632</v>
      </c>
      <c r="H810">
        <f>IF(B809=cukier6[[#This Row],[nip]],0, 1)</f>
        <v>0</v>
      </c>
      <c r="I810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810">
        <f>cukier6[[#This Row],[rabaty]]*cukier6[[#This Row],[ilosc sprzedanego cukru kg]]</f>
        <v>30.3</v>
      </c>
    </row>
    <row r="811" spans="1:10" x14ac:dyDescent="0.35">
      <c r="A811" s="1">
        <v>39057</v>
      </c>
      <c r="B811" s="2" t="s">
        <v>47</v>
      </c>
      <c r="C811">
        <v>105</v>
      </c>
      <c r="D811">
        <f>YEAR(cukier6[[#This Row],[data]])</f>
        <v>2006</v>
      </c>
      <c r="E811" s="3">
        <f>VLOOKUP(D811, cennik__25[#All], 2, 0)</f>
        <v>2.0499999999999998</v>
      </c>
      <c r="F811" s="3">
        <f>cukier6[[#This Row],[cena]]*cukier6[[#This Row],[ilosc sprzedanego cukru kg]]</f>
        <v>215.24999999999997</v>
      </c>
      <c r="G811">
        <f>IF(cukier6[[#This Row],[nip]]=B810, G810+cukier6[[#This Row],[ilosc sprzedanego cukru kg]],cukier6[[#This Row],[ilosc sprzedanego cukru kg]])</f>
        <v>3737</v>
      </c>
      <c r="H811">
        <f>IF(B810=cukier6[[#This Row],[nip]],0, 1)</f>
        <v>0</v>
      </c>
      <c r="I811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811">
        <f>cukier6[[#This Row],[rabaty]]*cukier6[[#This Row],[ilosc sprzedanego cukru kg]]</f>
        <v>10.5</v>
      </c>
    </row>
    <row r="812" spans="1:10" x14ac:dyDescent="0.35">
      <c r="A812" s="1">
        <v>39095</v>
      </c>
      <c r="B812" s="2" t="s">
        <v>47</v>
      </c>
      <c r="C812">
        <v>245</v>
      </c>
      <c r="D812">
        <f>YEAR(cukier6[[#This Row],[data]])</f>
        <v>2007</v>
      </c>
      <c r="E812" s="3">
        <f>VLOOKUP(D812, cennik__25[#All], 2, 0)</f>
        <v>2.09</v>
      </c>
      <c r="F812" s="3">
        <f>cukier6[[#This Row],[cena]]*cukier6[[#This Row],[ilosc sprzedanego cukru kg]]</f>
        <v>512.04999999999995</v>
      </c>
      <c r="G812">
        <f>IF(cukier6[[#This Row],[nip]]=B811, G811+cukier6[[#This Row],[ilosc sprzedanego cukru kg]],cukier6[[#This Row],[ilosc sprzedanego cukru kg]])</f>
        <v>3982</v>
      </c>
      <c r="H812">
        <f>IF(B811=cukier6[[#This Row],[nip]],0, 1)</f>
        <v>0</v>
      </c>
      <c r="I812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812">
        <f>cukier6[[#This Row],[rabaty]]*cukier6[[#This Row],[ilosc sprzedanego cukru kg]]</f>
        <v>24.5</v>
      </c>
    </row>
    <row r="813" spans="1:10" x14ac:dyDescent="0.35">
      <c r="A813" s="1">
        <v>39131</v>
      </c>
      <c r="B813" s="2" t="s">
        <v>47</v>
      </c>
      <c r="C813">
        <v>337</v>
      </c>
      <c r="D813">
        <f>YEAR(cukier6[[#This Row],[data]])</f>
        <v>2007</v>
      </c>
      <c r="E813" s="3">
        <f>VLOOKUP(D813, cennik__25[#All], 2, 0)</f>
        <v>2.09</v>
      </c>
      <c r="F813" s="3">
        <f>cukier6[[#This Row],[cena]]*cukier6[[#This Row],[ilosc sprzedanego cukru kg]]</f>
        <v>704.32999999999993</v>
      </c>
      <c r="G813">
        <f>IF(cukier6[[#This Row],[nip]]=B812, G812+cukier6[[#This Row],[ilosc sprzedanego cukru kg]],cukier6[[#This Row],[ilosc sprzedanego cukru kg]])</f>
        <v>4319</v>
      </c>
      <c r="H813">
        <f>IF(B812=cukier6[[#This Row],[nip]],0, 1)</f>
        <v>0</v>
      </c>
      <c r="I813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813">
        <f>cukier6[[#This Row],[rabaty]]*cukier6[[#This Row],[ilosc sprzedanego cukru kg]]</f>
        <v>33.700000000000003</v>
      </c>
    </row>
    <row r="814" spans="1:10" x14ac:dyDescent="0.35">
      <c r="A814" s="1">
        <v>39278</v>
      </c>
      <c r="B814" s="2" t="s">
        <v>47</v>
      </c>
      <c r="C814">
        <v>446</v>
      </c>
      <c r="D814">
        <f>YEAR(cukier6[[#This Row],[data]])</f>
        <v>2007</v>
      </c>
      <c r="E814" s="3">
        <f>VLOOKUP(D814, cennik__25[#All], 2, 0)</f>
        <v>2.09</v>
      </c>
      <c r="F814" s="3">
        <f>cukier6[[#This Row],[cena]]*cukier6[[#This Row],[ilosc sprzedanego cukru kg]]</f>
        <v>932.14</v>
      </c>
      <c r="G814">
        <f>IF(cukier6[[#This Row],[nip]]=B813, G813+cukier6[[#This Row],[ilosc sprzedanego cukru kg]],cukier6[[#This Row],[ilosc sprzedanego cukru kg]])</f>
        <v>4765</v>
      </c>
      <c r="H814">
        <f>IF(B813=cukier6[[#This Row],[nip]],0, 1)</f>
        <v>0</v>
      </c>
      <c r="I814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814">
        <f>cukier6[[#This Row],[rabaty]]*cukier6[[#This Row],[ilosc sprzedanego cukru kg]]</f>
        <v>44.6</v>
      </c>
    </row>
    <row r="815" spans="1:10" x14ac:dyDescent="0.35">
      <c r="A815" s="1">
        <v>39290</v>
      </c>
      <c r="B815" s="2" t="s">
        <v>47</v>
      </c>
      <c r="C815">
        <v>355</v>
      </c>
      <c r="D815">
        <f>YEAR(cukier6[[#This Row],[data]])</f>
        <v>2007</v>
      </c>
      <c r="E815" s="3">
        <f>VLOOKUP(D815, cennik__25[#All], 2, 0)</f>
        <v>2.09</v>
      </c>
      <c r="F815" s="3">
        <f>cukier6[[#This Row],[cena]]*cukier6[[#This Row],[ilosc sprzedanego cukru kg]]</f>
        <v>741.94999999999993</v>
      </c>
      <c r="G815">
        <f>IF(cukier6[[#This Row],[nip]]=B814, G814+cukier6[[#This Row],[ilosc sprzedanego cukru kg]],cukier6[[#This Row],[ilosc sprzedanego cukru kg]])</f>
        <v>5120</v>
      </c>
      <c r="H815">
        <f>IF(B814=cukier6[[#This Row],[nip]],0, 1)</f>
        <v>0</v>
      </c>
      <c r="I815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815">
        <f>cukier6[[#This Row],[rabaty]]*cukier6[[#This Row],[ilosc sprzedanego cukru kg]]</f>
        <v>35.5</v>
      </c>
    </row>
    <row r="816" spans="1:10" x14ac:dyDescent="0.35">
      <c r="A816" s="1">
        <v>39295</v>
      </c>
      <c r="B816" s="2" t="s">
        <v>47</v>
      </c>
      <c r="C816">
        <v>396</v>
      </c>
      <c r="D816">
        <f>YEAR(cukier6[[#This Row],[data]])</f>
        <v>2007</v>
      </c>
      <c r="E816" s="3">
        <f>VLOOKUP(D816, cennik__25[#All], 2, 0)</f>
        <v>2.09</v>
      </c>
      <c r="F816" s="3">
        <f>cukier6[[#This Row],[cena]]*cukier6[[#This Row],[ilosc sprzedanego cukru kg]]</f>
        <v>827.64</v>
      </c>
      <c r="G816">
        <f>IF(cukier6[[#This Row],[nip]]=B815, G815+cukier6[[#This Row],[ilosc sprzedanego cukru kg]],cukier6[[#This Row],[ilosc sprzedanego cukru kg]])</f>
        <v>5516</v>
      </c>
      <c r="H816">
        <f>IF(B815=cukier6[[#This Row],[nip]],0, 1)</f>
        <v>0</v>
      </c>
      <c r="I816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816">
        <f>cukier6[[#This Row],[rabaty]]*cukier6[[#This Row],[ilosc sprzedanego cukru kg]]</f>
        <v>39.6</v>
      </c>
    </row>
    <row r="817" spans="1:10" x14ac:dyDescent="0.35">
      <c r="A817" s="1">
        <v>39303</v>
      </c>
      <c r="B817" s="2" t="s">
        <v>47</v>
      </c>
      <c r="C817">
        <v>405</v>
      </c>
      <c r="D817">
        <f>YEAR(cukier6[[#This Row],[data]])</f>
        <v>2007</v>
      </c>
      <c r="E817" s="3">
        <f>VLOOKUP(D817, cennik__25[#All], 2, 0)</f>
        <v>2.09</v>
      </c>
      <c r="F817" s="3">
        <f>cukier6[[#This Row],[cena]]*cukier6[[#This Row],[ilosc sprzedanego cukru kg]]</f>
        <v>846.44999999999993</v>
      </c>
      <c r="G817">
        <f>IF(cukier6[[#This Row],[nip]]=B816, G816+cukier6[[#This Row],[ilosc sprzedanego cukru kg]],cukier6[[#This Row],[ilosc sprzedanego cukru kg]])</f>
        <v>5921</v>
      </c>
      <c r="H817">
        <f>IF(B816=cukier6[[#This Row],[nip]],0, 1)</f>
        <v>0</v>
      </c>
      <c r="I817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817">
        <f>cukier6[[#This Row],[rabaty]]*cukier6[[#This Row],[ilosc sprzedanego cukru kg]]</f>
        <v>40.5</v>
      </c>
    </row>
    <row r="818" spans="1:10" x14ac:dyDescent="0.35">
      <c r="A818" s="1">
        <v>39354</v>
      </c>
      <c r="B818" s="2" t="s">
        <v>47</v>
      </c>
      <c r="C818">
        <v>476</v>
      </c>
      <c r="D818">
        <f>YEAR(cukier6[[#This Row],[data]])</f>
        <v>2007</v>
      </c>
      <c r="E818" s="3">
        <f>VLOOKUP(D818, cennik__25[#All], 2, 0)</f>
        <v>2.09</v>
      </c>
      <c r="F818" s="3">
        <f>cukier6[[#This Row],[cena]]*cukier6[[#This Row],[ilosc sprzedanego cukru kg]]</f>
        <v>994.83999999999992</v>
      </c>
      <c r="G818">
        <f>IF(cukier6[[#This Row],[nip]]=B817, G817+cukier6[[#This Row],[ilosc sprzedanego cukru kg]],cukier6[[#This Row],[ilosc sprzedanego cukru kg]])</f>
        <v>6397</v>
      </c>
      <c r="H818">
        <f>IF(B817=cukier6[[#This Row],[nip]],0, 1)</f>
        <v>0</v>
      </c>
      <c r="I818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818">
        <f>cukier6[[#This Row],[rabaty]]*cukier6[[#This Row],[ilosc sprzedanego cukru kg]]</f>
        <v>47.6</v>
      </c>
    </row>
    <row r="819" spans="1:10" x14ac:dyDescent="0.35">
      <c r="A819" s="1">
        <v>39382</v>
      </c>
      <c r="B819" s="2" t="s">
        <v>47</v>
      </c>
      <c r="C819">
        <v>424</v>
      </c>
      <c r="D819">
        <f>YEAR(cukier6[[#This Row],[data]])</f>
        <v>2007</v>
      </c>
      <c r="E819" s="3">
        <f>VLOOKUP(D819, cennik__25[#All], 2, 0)</f>
        <v>2.09</v>
      </c>
      <c r="F819" s="3">
        <f>cukier6[[#This Row],[cena]]*cukier6[[#This Row],[ilosc sprzedanego cukru kg]]</f>
        <v>886.16</v>
      </c>
      <c r="G819">
        <f>IF(cukier6[[#This Row],[nip]]=B818, G818+cukier6[[#This Row],[ilosc sprzedanego cukru kg]],cukier6[[#This Row],[ilosc sprzedanego cukru kg]])</f>
        <v>6821</v>
      </c>
      <c r="H819">
        <f>IF(B818=cukier6[[#This Row],[nip]],0, 1)</f>
        <v>0</v>
      </c>
      <c r="I819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819">
        <f>cukier6[[#This Row],[rabaty]]*cukier6[[#This Row],[ilosc sprzedanego cukru kg]]</f>
        <v>42.400000000000006</v>
      </c>
    </row>
    <row r="820" spans="1:10" x14ac:dyDescent="0.35">
      <c r="A820" s="1">
        <v>39433</v>
      </c>
      <c r="B820" s="2" t="s">
        <v>47</v>
      </c>
      <c r="C820">
        <v>138</v>
      </c>
      <c r="D820">
        <f>YEAR(cukier6[[#This Row],[data]])</f>
        <v>2007</v>
      </c>
      <c r="E820" s="3">
        <f>VLOOKUP(D820, cennik__25[#All], 2, 0)</f>
        <v>2.09</v>
      </c>
      <c r="F820" s="3">
        <f>cukier6[[#This Row],[cena]]*cukier6[[#This Row],[ilosc sprzedanego cukru kg]]</f>
        <v>288.41999999999996</v>
      </c>
      <c r="G820">
        <f>IF(cukier6[[#This Row],[nip]]=B819, G819+cukier6[[#This Row],[ilosc sprzedanego cukru kg]],cukier6[[#This Row],[ilosc sprzedanego cukru kg]])</f>
        <v>6959</v>
      </c>
      <c r="H820">
        <f>IF(B819=cukier6[[#This Row],[nip]],0, 1)</f>
        <v>0</v>
      </c>
      <c r="I820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820">
        <f>cukier6[[#This Row],[rabaty]]*cukier6[[#This Row],[ilosc sprzedanego cukru kg]]</f>
        <v>13.8</v>
      </c>
    </row>
    <row r="821" spans="1:10" x14ac:dyDescent="0.35">
      <c r="A821" s="1">
        <v>39438</v>
      </c>
      <c r="B821" s="2" t="s">
        <v>47</v>
      </c>
      <c r="C821">
        <v>258</v>
      </c>
      <c r="D821">
        <f>YEAR(cukier6[[#This Row],[data]])</f>
        <v>2007</v>
      </c>
      <c r="E821" s="3">
        <f>VLOOKUP(D821, cennik__25[#All], 2, 0)</f>
        <v>2.09</v>
      </c>
      <c r="F821" s="3">
        <f>cukier6[[#This Row],[cena]]*cukier6[[#This Row],[ilosc sprzedanego cukru kg]]</f>
        <v>539.21999999999991</v>
      </c>
      <c r="G821">
        <f>IF(cukier6[[#This Row],[nip]]=B820, G820+cukier6[[#This Row],[ilosc sprzedanego cukru kg]],cukier6[[#This Row],[ilosc sprzedanego cukru kg]])</f>
        <v>7217</v>
      </c>
      <c r="H821">
        <f>IF(B820=cukier6[[#This Row],[nip]],0, 1)</f>
        <v>0</v>
      </c>
      <c r="I821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821">
        <f>cukier6[[#This Row],[rabaty]]*cukier6[[#This Row],[ilosc sprzedanego cukru kg]]</f>
        <v>25.8</v>
      </c>
    </row>
    <row r="822" spans="1:10" x14ac:dyDescent="0.35">
      <c r="A822" s="1">
        <v>39446</v>
      </c>
      <c r="B822" s="2" t="s">
        <v>47</v>
      </c>
      <c r="C822">
        <v>320</v>
      </c>
      <c r="D822">
        <f>YEAR(cukier6[[#This Row],[data]])</f>
        <v>2007</v>
      </c>
      <c r="E822" s="3">
        <f>VLOOKUP(D822, cennik__25[#All], 2, 0)</f>
        <v>2.09</v>
      </c>
      <c r="F822" s="3">
        <f>cukier6[[#This Row],[cena]]*cukier6[[#This Row],[ilosc sprzedanego cukru kg]]</f>
        <v>668.8</v>
      </c>
      <c r="G822">
        <f>IF(cukier6[[#This Row],[nip]]=B821, G821+cukier6[[#This Row],[ilosc sprzedanego cukru kg]],cukier6[[#This Row],[ilosc sprzedanego cukru kg]])</f>
        <v>7537</v>
      </c>
      <c r="H822">
        <f>IF(B821=cukier6[[#This Row],[nip]],0, 1)</f>
        <v>0</v>
      </c>
      <c r="I822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822">
        <f>cukier6[[#This Row],[rabaty]]*cukier6[[#This Row],[ilosc sprzedanego cukru kg]]</f>
        <v>32</v>
      </c>
    </row>
    <row r="823" spans="1:10" x14ac:dyDescent="0.35">
      <c r="A823" s="1">
        <v>39489</v>
      </c>
      <c r="B823" s="2" t="s">
        <v>47</v>
      </c>
      <c r="C823">
        <v>196</v>
      </c>
      <c r="D823">
        <f>YEAR(cukier6[[#This Row],[data]])</f>
        <v>2008</v>
      </c>
      <c r="E823" s="3">
        <f>VLOOKUP(D823, cennik__25[#All], 2, 0)</f>
        <v>2.15</v>
      </c>
      <c r="F823" s="3">
        <f>cukier6[[#This Row],[cena]]*cukier6[[#This Row],[ilosc sprzedanego cukru kg]]</f>
        <v>421.4</v>
      </c>
      <c r="G823">
        <f>IF(cukier6[[#This Row],[nip]]=B822, G822+cukier6[[#This Row],[ilosc sprzedanego cukru kg]],cukier6[[#This Row],[ilosc sprzedanego cukru kg]])</f>
        <v>7733</v>
      </c>
      <c r="H823">
        <f>IF(B822=cukier6[[#This Row],[nip]],0, 1)</f>
        <v>0</v>
      </c>
      <c r="I823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823">
        <f>cukier6[[#This Row],[rabaty]]*cukier6[[#This Row],[ilosc sprzedanego cukru kg]]</f>
        <v>19.600000000000001</v>
      </c>
    </row>
    <row r="824" spans="1:10" x14ac:dyDescent="0.35">
      <c r="A824" s="1">
        <v>39495</v>
      </c>
      <c r="B824" s="2" t="s">
        <v>47</v>
      </c>
      <c r="C824">
        <v>452</v>
      </c>
      <c r="D824">
        <f>YEAR(cukier6[[#This Row],[data]])</f>
        <v>2008</v>
      </c>
      <c r="E824" s="3">
        <f>VLOOKUP(D824, cennik__25[#All], 2, 0)</f>
        <v>2.15</v>
      </c>
      <c r="F824" s="3">
        <f>cukier6[[#This Row],[cena]]*cukier6[[#This Row],[ilosc sprzedanego cukru kg]]</f>
        <v>971.8</v>
      </c>
      <c r="G824">
        <f>IF(cukier6[[#This Row],[nip]]=B823, G823+cukier6[[#This Row],[ilosc sprzedanego cukru kg]],cukier6[[#This Row],[ilosc sprzedanego cukru kg]])</f>
        <v>8185</v>
      </c>
      <c r="H824">
        <f>IF(B823=cukier6[[#This Row],[nip]],0, 1)</f>
        <v>0</v>
      </c>
      <c r="I824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824">
        <f>cukier6[[#This Row],[rabaty]]*cukier6[[#This Row],[ilosc sprzedanego cukru kg]]</f>
        <v>45.2</v>
      </c>
    </row>
    <row r="825" spans="1:10" x14ac:dyDescent="0.35">
      <c r="A825" s="1">
        <v>39503</v>
      </c>
      <c r="B825" s="2" t="s">
        <v>47</v>
      </c>
      <c r="C825">
        <v>308</v>
      </c>
      <c r="D825">
        <f>YEAR(cukier6[[#This Row],[data]])</f>
        <v>2008</v>
      </c>
      <c r="E825" s="3">
        <f>VLOOKUP(D825, cennik__25[#All], 2, 0)</f>
        <v>2.15</v>
      </c>
      <c r="F825" s="3">
        <f>cukier6[[#This Row],[cena]]*cukier6[[#This Row],[ilosc sprzedanego cukru kg]]</f>
        <v>662.19999999999993</v>
      </c>
      <c r="G825">
        <f>IF(cukier6[[#This Row],[nip]]=B824, G824+cukier6[[#This Row],[ilosc sprzedanego cukru kg]],cukier6[[#This Row],[ilosc sprzedanego cukru kg]])</f>
        <v>8493</v>
      </c>
      <c r="H825">
        <f>IF(B824=cukier6[[#This Row],[nip]],0, 1)</f>
        <v>0</v>
      </c>
      <c r="I825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825">
        <f>cukier6[[#This Row],[rabaty]]*cukier6[[#This Row],[ilosc sprzedanego cukru kg]]</f>
        <v>30.8</v>
      </c>
    </row>
    <row r="826" spans="1:10" x14ac:dyDescent="0.35">
      <c r="A826" s="1">
        <v>39536</v>
      </c>
      <c r="B826" s="2" t="s">
        <v>47</v>
      </c>
      <c r="C826">
        <v>170</v>
      </c>
      <c r="D826">
        <f>YEAR(cukier6[[#This Row],[data]])</f>
        <v>2008</v>
      </c>
      <c r="E826" s="3">
        <f>VLOOKUP(D826, cennik__25[#All], 2, 0)</f>
        <v>2.15</v>
      </c>
      <c r="F826" s="3">
        <f>cukier6[[#This Row],[cena]]*cukier6[[#This Row],[ilosc sprzedanego cukru kg]]</f>
        <v>365.5</v>
      </c>
      <c r="G826">
        <f>IF(cukier6[[#This Row],[nip]]=B825, G825+cukier6[[#This Row],[ilosc sprzedanego cukru kg]],cukier6[[#This Row],[ilosc sprzedanego cukru kg]])</f>
        <v>8663</v>
      </c>
      <c r="H826">
        <f>IF(B825=cukier6[[#This Row],[nip]],0, 1)</f>
        <v>0</v>
      </c>
      <c r="I826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826">
        <f>cukier6[[#This Row],[rabaty]]*cukier6[[#This Row],[ilosc sprzedanego cukru kg]]</f>
        <v>17</v>
      </c>
    </row>
    <row r="827" spans="1:10" x14ac:dyDescent="0.35">
      <c r="A827" s="1">
        <v>39597</v>
      </c>
      <c r="B827" s="2" t="s">
        <v>47</v>
      </c>
      <c r="C827">
        <v>420</v>
      </c>
      <c r="D827">
        <f>YEAR(cukier6[[#This Row],[data]])</f>
        <v>2008</v>
      </c>
      <c r="E827" s="3">
        <f>VLOOKUP(D827, cennik__25[#All], 2, 0)</f>
        <v>2.15</v>
      </c>
      <c r="F827" s="3">
        <f>cukier6[[#This Row],[cena]]*cukier6[[#This Row],[ilosc sprzedanego cukru kg]]</f>
        <v>903</v>
      </c>
      <c r="G827">
        <f>IF(cukier6[[#This Row],[nip]]=B826, G826+cukier6[[#This Row],[ilosc sprzedanego cukru kg]],cukier6[[#This Row],[ilosc sprzedanego cukru kg]])</f>
        <v>9083</v>
      </c>
      <c r="H827">
        <f>IF(B826=cukier6[[#This Row],[nip]],0, 1)</f>
        <v>0</v>
      </c>
      <c r="I827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827">
        <f>cukier6[[#This Row],[rabaty]]*cukier6[[#This Row],[ilosc sprzedanego cukru kg]]</f>
        <v>42</v>
      </c>
    </row>
    <row r="828" spans="1:10" x14ac:dyDescent="0.35">
      <c r="A828" s="1">
        <v>39646</v>
      </c>
      <c r="B828" s="2" t="s">
        <v>47</v>
      </c>
      <c r="C828">
        <v>380</v>
      </c>
      <c r="D828">
        <f>YEAR(cukier6[[#This Row],[data]])</f>
        <v>2008</v>
      </c>
      <c r="E828" s="3">
        <f>VLOOKUP(D828, cennik__25[#All], 2, 0)</f>
        <v>2.15</v>
      </c>
      <c r="F828" s="3">
        <f>cukier6[[#This Row],[cena]]*cukier6[[#This Row],[ilosc sprzedanego cukru kg]]</f>
        <v>817</v>
      </c>
      <c r="G828">
        <f>IF(cukier6[[#This Row],[nip]]=B827, G827+cukier6[[#This Row],[ilosc sprzedanego cukru kg]],cukier6[[#This Row],[ilosc sprzedanego cukru kg]])</f>
        <v>9463</v>
      </c>
      <c r="H828">
        <f>IF(B827=cukier6[[#This Row],[nip]],0, 1)</f>
        <v>0</v>
      </c>
      <c r="I828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828">
        <f>cukier6[[#This Row],[rabaty]]*cukier6[[#This Row],[ilosc sprzedanego cukru kg]]</f>
        <v>38</v>
      </c>
    </row>
    <row r="829" spans="1:10" x14ac:dyDescent="0.35">
      <c r="A829" s="1">
        <v>39714</v>
      </c>
      <c r="B829" s="2" t="s">
        <v>47</v>
      </c>
      <c r="C829">
        <v>203</v>
      </c>
      <c r="D829">
        <f>YEAR(cukier6[[#This Row],[data]])</f>
        <v>2008</v>
      </c>
      <c r="E829" s="3">
        <f>VLOOKUP(D829, cennik__25[#All], 2, 0)</f>
        <v>2.15</v>
      </c>
      <c r="F829" s="3">
        <f>cukier6[[#This Row],[cena]]*cukier6[[#This Row],[ilosc sprzedanego cukru kg]]</f>
        <v>436.45</v>
      </c>
      <c r="G829">
        <f>IF(cukier6[[#This Row],[nip]]=B828, G828+cukier6[[#This Row],[ilosc sprzedanego cukru kg]],cukier6[[#This Row],[ilosc sprzedanego cukru kg]])</f>
        <v>9666</v>
      </c>
      <c r="H829">
        <f>IF(B828=cukier6[[#This Row],[nip]],0, 1)</f>
        <v>0</v>
      </c>
      <c r="I829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829">
        <f>cukier6[[#This Row],[rabaty]]*cukier6[[#This Row],[ilosc sprzedanego cukru kg]]</f>
        <v>20.3</v>
      </c>
    </row>
    <row r="830" spans="1:10" x14ac:dyDescent="0.35">
      <c r="A830" s="1">
        <v>39719</v>
      </c>
      <c r="B830" s="2" t="s">
        <v>47</v>
      </c>
      <c r="C830">
        <v>383</v>
      </c>
      <c r="D830">
        <f>YEAR(cukier6[[#This Row],[data]])</f>
        <v>2008</v>
      </c>
      <c r="E830" s="3">
        <f>VLOOKUP(D830, cennik__25[#All], 2, 0)</f>
        <v>2.15</v>
      </c>
      <c r="F830" s="3">
        <f>cukier6[[#This Row],[cena]]*cukier6[[#This Row],[ilosc sprzedanego cukru kg]]</f>
        <v>823.44999999999993</v>
      </c>
      <c r="G830">
        <f>IF(cukier6[[#This Row],[nip]]=B829, G829+cukier6[[#This Row],[ilosc sprzedanego cukru kg]],cukier6[[#This Row],[ilosc sprzedanego cukru kg]])</f>
        <v>10049</v>
      </c>
      <c r="H830">
        <f>IF(B829=cukier6[[#This Row],[nip]],0, 1)</f>
        <v>0</v>
      </c>
      <c r="I830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0.2</v>
      </c>
      <c r="J830">
        <f>cukier6[[#This Row],[rabaty]]*cukier6[[#This Row],[ilosc sprzedanego cukru kg]]</f>
        <v>76.600000000000009</v>
      </c>
    </row>
    <row r="831" spans="1:10" x14ac:dyDescent="0.35">
      <c r="A831" s="1">
        <v>39732</v>
      </c>
      <c r="B831" s="2" t="s">
        <v>47</v>
      </c>
      <c r="C831">
        <v>284</v>
      </c>
      <c r="D831">
        <f>YEAR(cukier6[[#This Row],[data]])</f>
        <v>2008</v>
      </c>
      <c r="E831" s="3">
        <f>VLOOKUP(D831, cennik__25[#All], 2, 0)</f>
        <v>2.15</v>
      </c>
      <c r="F831" s="3">
        <f>cukier6[[#This Row],[cena]]*cukier6[[#This Row],[ilosc sprzedanego cukru kg]]</f>
        <v>610.6</v>
      </c>
      <c r="G831">
        <f>IF(cukier6[[#This Row],[nip]]=B830, G830+cukier6[[#This Row],[ilosc sprzedanego cukru kg]],cukier6[[#This Row],[ilosc sprzedanego cukru kg]])</f>
        <v>10333</v>
      </c>
      <c r="H831">
        <f>IF(B830=cukier6[[#This Row],[nip]],0, 1)</f>
        <v>0</v>
      </c>
      <c r="I831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0.2</v>
      </c>
      <c r="J831">
        <f>cukier6[[#This Row],[rabaty]]*cukier6[[#This Row],[ilosc sprzedanego cukru kg]]</f>
        <v>56.800000000000004</v>
      </c>
    </row>
    <row r="832" spans="1:10" x14ac:dyDescent="0.35">
      <c r="A832" s="1">
        <v>39747</v>
      </c>
      <c r="B832" s="2" t="s">
        <v>47</v>
      </c>
      <c r="C832">
        <v>162</v>
      </c>
      <c r="D832">
        <f>YEAR(cukier6[[#This Row],[data]])</f>
        <v>2008</v>
      </c>
      <c r="E832" s="3">
        <f>VLOOKUP(D832, cennik__25[#All], 2, 0)</f>
        <v>2.15</v>
      </c>
      <c r="F832" s="3">
        <f>cukier6[[#This Row],[cena]]*cukier6[[#This Row],[ilosc sprzedanego cukru kg]]</f>
        <v>348.3</v>
      </c>
      <c r="G832">
        <f>IF(cukier6[[#This Row],[nip]]=B831, G831+cukier6[[#This Row],[ilosc sprzedanego cukru kg]],cukier6[[#This Row],[ilosc sprzedanego cukru kg]])</f>
        <v>10495</v>
      </c>
      <c r="H832">
        <f>IF(B831=cukier6[[#This Row],[nip]],0, 1)</f>
        <v>0</v>
      </c>
      <c r="I832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0.2</v>
      </c>
      <c r="J832">
        <f>cukier6[[#This Row],[rabaty]]*cukier6[[#This Row],[ilosc sprzedanego cukru kg]]</f>
        <v>32.4</v>
      </c>
    </row>
    <row r="833" spans="1:10" x14ac:dyDescent="0.35">
      <c r="A833" s="1">
        <v>39832</v>
      </c>
      <c r="B833" s="2" t="s">
        <v>47</v>
      </c>
      <c r="C833">
        <v>163</v>
      </c>
      <c r="D833">
        <f>YEAR(cukier6[[#This Row],[data]])</f>
        <v>2009</v>
      </c>
      <c r="E833" s="3">
        <f>VLOOKUP(D833, cennik__25[#All], 2, 0)</f>
        <v>2.13</v>
      </c>
      <c r="F833" s="3">
        <f>cukier6[[#This Row],[cena]]*cukier6[[#This Row],[ilosc sprzedanego cukru kg]]</f>
        <v>347.19</v>
      </c>
      <c r="G833">
        <f>IF(cukier6[[#This Row],[nip]]=B832, G832+cukier6[[#This Row],[ilosc sprzedanego cukru kg]],cukier6[[#This Row],[ilosc sprzedanego cukru kg]])</f>
        <v>10658</v>
      </c>
      <c r="H833">
        <f>IF(B832=cukier6[[#This Row],[nip]],0, 1)</f>
        <v>0</v>
      </c>
      <c r="I833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0.2</v>
      </c>
      <c r="J833">
        <f>cukier6[[#This Row],[rabaty]]*cukier6[[#This Row],[ilosc sprzedanego cukru kg]]</f>
        <v>32.6</v>
      </c>
    </row>
    <row r="834" spans="1:10" x14ac:dyDescent="0.35">
      <c r="A834" s="1">
        <v>39871</v>
      </c>
      <c r="B834" s="2" t="s">
        <v>47</v>
      </c>
      <c r="C834">
        <v>156</v>
      </c>
      <c r="D834">
        <f>YEAR(cukier6[[#This Row],[data]])</f>
        <v>2009</v>
      </c>
      <c r="E834" s="3">
        <f>VLOOKUP(D834, cennik__25[#All], 2, 0)</f>
        <v>2.13</v>
      </c>
      <c r="F834" s="3">
        <f>cukier6[[#This Row],[cena]]*cukier6[[#This Row],[ilosc sprzedanego cukru kg]]</f>
        <v>332.28</v>
      </c>
      <c r="G834">
        <f>IF(cukier6[[#This Row],[nip]]=B833, G833+cukier6[[#This Row],[ilosc sprzedanego cukru kg]],cukier6[[#This Row],[ilosc sprzedanego cukru kg]])</f>
        <v>10814</v>
      </c>
      <c r="H834">
        <f>IF(B833=cukier6[[#This Row],[nip]],0, 1)</f>
        <v>0</v>
      </c>
      <c r="I834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0.2</v>
      </c>
      <c r="J834">
        <f>cukier6[[#This Row],[rabaty]]*cukier6[[#This Row],[ilosc sprzedanego cukru kg]]</f>
        <v>31.200000000000003</v>
      </c>
    </row>
    <row r="835" spans="1:10" x14ac:dyDescent="0.35">
      <c r="A835" s="1">
        <v>39894</v>
      </c>
      <c r="B835" s="2" t="s">
        <v>47</v>
      </c>
      <c r="C835">
        <v>422</v>
      </c>
      <c r="D835">
        <f>YEAR(cukier6[[#This Row],[data]])</f>
        <v>2009</v>
      </c>
      <c r="E835" s="3">
        <f>VLOOKUP(D835, cennik__25[#All], 2, 0)</f>
        <v>2.13</v>
      </c>
      <c r="F835" s="3">
        <f>cukier6[[#This Row],[cena]]*cukier6[[#This Row],[ilosc sprzedanego cukru kg]]</f>
        <v>898.8599999999999</v>
      </c>
      <c r="G835">
        <f>IF(cukier6[[#This Row],[nip]]=B834, G834+cukier6[[#This Row],[ilosc sprzedanego cukru kg]],cukier6[[#This Row],[ilosc sprzedanego cukru kg]])</f>
        <v>11236</v>
      </c>
      <c r="H835">
        <f>IF(B834=cukier6[[#This Row],[nip]],0, 1)</f>
        <v>0</v>
      </c>
      <c r="I835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0.2</v>
      </c>
      <c r="J835">
        <f>cukier6[[#This Row],[rabaty]]*cukier6[[#This Row],[ilosc sprzedanego cukru kg]]</f>
        <v>84.4</v>
      </c>
    </row>
    <row r="836" spans="1:10" x14ac:dyDescent="0.35">
      <c r="A836" s="1">
        <v>39898</v>
      </c>
      <c r="B836" s="2" t="s">
        <v>47</v>
      </c>
      <c r="C836">
        <v>436</v>
      </c>
      <c r="D836">
        <f>YEAR(cukier6[[#This Row],[data]])</f>
        <v>2009</v>
      </c>
      <c r="E836" s="3">
        <f>VLOOKUP(D836, cennik__25[#All], 2, 0)</f>
        <v>2.13</v>
      </c>
      <c r="F836" s="3">
        <f>cukier6[[#This Row],[cena]]*cukier6[[#This Row],[ilosc sprzedanego cukru kg]]</f>
        <v>928.68</v>
      </c>
      <c r="G836">
        <f>IF(cukier6[[#This Row],[nip]]=B835, G835+cukier6[[#This Row],[ilosc sprzedanego cukru kg]],cukier6[[#This Row],[ilosc sprzedanego cukru kg]])</f>
        <v>11672</v>
      </c>
      <c r="H836">
        <f>IF(B835=cukier6[[#This Row],[nip]],0, 1)</f>
        <v>0</v>
      </c>
      <c r="I836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0.2</v>
      </c>
      <c r="J836">
        <f>cukier6[[#This Row],[rabaty]]*cukier6[[#This Row],[ilosc sprzedanego cukru kg]]</f>
        <v>87.2</v>
      </c>
    </row>
    <row r="837" spans="1:10" x14ac:dyDescent="0.35">
      <c r="A837" s="1">
        <v>39953</v>
      </c>
      <c r="B837" s="2" t="s">
        <v>47</v>
      </c>
      <c r="C837">
        <v>393</v>
      </c>
      <c r="D837">
        <f>YEAR(cukier6[[#This Row],[data]])</f>
        <v>2009</v>
      </c>
      <c r="E837" s="3">
        <f>VLOOKUP(D837, cennik__25[#All], 2, 0)</f>
        <v>2.13</v>
      </c>
      <c r="F837" s="3">
        <f>cukier6[[#This Row],[cena]]*cukier6[[#This Row],[ilosc sprzedanego cukru kg]]</f>
        <v>837.08999999999992</v>
      </c>
      <c r="G837">
        <f>IF(cukier6[[#This Row],[nip]]=B836, G836+cukier6[[#This Row],[ilosc sprzedanego cukru kg]],cukier6[[#This Row],[ilosc sprzedanego cukru kg]])</f>
        <v>12065</v>
      </c>
      <c r="H837">
        <f>IF(B836=cukier6[[#This Row],[nip]],0, 1)</f>
        <v>0</v>
      </c>
      <c r="I837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0.2</v>
      </c>
      <c r="J837">
        <f>cukier6[[#This Row],[rabaty]]*cukier6[[#This Row],[ilosc sprzedanego cukru kg]]</f>
        <v>78.600000000000009</v>
      </c>
    </row>
    <row r="838" spans="1:10" x14ac:dyDescent="0.35">
      <c r="A838" s="1">
        <v>39980</v>
      </c>
      <c r="B838" s="2" t="s">
        <v>47</v>
      </c>
      <c r="C838">
        <v>350</v>
      </c>
      <c r="D838">
        <f>YEAR(cukier6[[#This Row],[data]])</f>
        <v>2009</v>
      </c>
      <c r="E838" s="3">
        <f>VLOOKUP(D838, cennik__25[#All], 2, 0)</f>
        <v>2.13</v>
      </c>
      <c r="F838" s="3">
        <f>cukier6[[#This Row],[cena]]*cukier6[[#This Row],[ilosc sprzedanego cukru kg]]</f>
        <v>745.5</v>
      </c>
      <c r="G838">
        <f>IF(cukier6[[#This Row],[nip]]=B837, G837+cukier6[[#This Row],[ilosc sprzedanego cukru kg]],cukier6[[#This Row],[ilosc sprzedanego cukru kg]])</f>
        <v>12415</v>
      </c>
      <c r="H838">
        <f>IF(B837=cukier6[[#This Row],[nip]],0, 1)</f>
        <v>0</v>
      </c>
      <c r="I838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0.2</v>
      </c>
      <c r="J838">
        <f>cukier6[[#This Row],[rabaty]]*cukier6[[#This Row],[ilosc sprzedanego cukru kg]]</f>
        <v>70</v>
      </c>
    </row>
    <row r="839" spans="1:10" x14ac:dyDescent="0.35">
      <c r="A839" s="1">
        <v>40027</v>
      </c>
      <c r="B839" s="2" t="s">
        <v>47</v>
      </c>
      <c r="C839">
        <v>333</v>
      </c>
      <c r="D839">
        <f>YEAR(cukier6[[#This Row],[data]])</f>
        <v>2009</v>
      </c>
      <c r="E839" s="3">
        <f>VLOOKUP(D839, cennik__25[#All], 2, 0)</f>
        <v>2.13</v>
      </c>
      <c r="F839" s="3">
        <f>cukier6[[#This Row],[cena]]*cukier6[[#This Row],[ilosc sprzedanego cukru kg]]</f>
        <v>709.29</v>
      </c>
      <c r="G839">
        <f>IF(cukier6[[#This Row],[nip]]=B838, G838+cukier6[[#This Row],[ilosc sprzedanego cukru kg]],cukier6[[#This Row],[ilosc sprzedanego cukru kg]])</f>
        <v>12748</v>
      </c>
      <c r="H839">
        <f>IF(B838=cukier6[[#This Row],[nip]],0, 1)</f>
        <v>0</v>
      </c>
      <c r="I839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0.2</v>
      </c>
      <c r="J839">
        <f>cukier6[[#This Row],[rabaty]]*cukier6[[#This Row],[ilosc sprzedanego cukru kg]]</f>
        <v>66.600000000000009</v>
      </c>
    </row>
    <row r="840" spans="1:10" x14ac:dyDescent="0.35">
      <c r="A840" s="1">
        <v>40075</v>
      </c>
      <c r="B840" s="2" t="s">
        <v>47</v>
      </c>
      <c r="C840">
        <v>209</v>
      </c>
      <c r="D840">
        <f>YEAR(cukier6[[#This Row],[data]])</f>
        <v>2009</v>
      </c>
      <c r="E840" s="3">
        <f>VLOOKUP(D840, cennik__25[#All], 2, 0)</f>
        <v>2.13</v>
      </c>
      <c r="F840" s="3">
        <f>cukier6[[#This Row],[cena]]*cukier6[[#This Row],[ilosc sprzedanego cukru kg]]</f>
        <v>445.16999999999996</v>
      </c>
      <c r="G840">
        <f>IF(cukier6[[#This Row],[nip]]=B839, G839+cukier6[[#This Row],[ilosc sprzedanego cukru kg]],cukier6[[#This Row],[ilosc sprzedanego cukru kg]])</f>
        <v>12957</v>
      </c>
      <c r="H840">
        <f>IF(B839=cukier6[[#This Row],[nip]],0, 1)</f>
        <v>0</v>
      </c>
      <c r="I840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0.2</v>
      </c>
      <c r="J840">
        <f>cukier6[[#This Row],[rabaty]]*cukier6[[#This Row],[ilosc sprzedanego cukru kg]]</f>
        <v>41.800000000000004</v>
      </c>
    </row>
    <row r="841" spans="1:10" x14ac:dyDescent="0.35">
      <c r="A841" s="1">
        <v>40128</v>
      </c>
      <c r="B841" s="2" t="s">
        <v>47</v>
      </c>
      <c r="C841">
        <v>326</v>
      </c>
      <c r="D841">
        <f>YEAR(cukier6[[#This Row],[data]])</f>
        <v>2009</v>
      </c>
      <c r="E841" s="3">
        <f>VLOOKUP(D841, cennik__25[#All], 2, 0)</f>
        <v>2.13</v>
      </c>
      <c r="F841" s="3">
        <f>cukier6[[#This Row],[cena]]*cukier6[[#This Row],[ilosc sprzedanego cukru kg]]</f>
        <v>694.38</v>
      </c>
      <c r="G841">
        <f>IF(cukier6[[#This Row],[nip]]=B840, G840+cukier6[[#This Row],[ilosc sprzedanego cukru kg]],cukier6[[#This Row],[ilosc sprzedanego cukru kg]])</f>
        <v>13283</v>
      </c>
      <c r="H841">
        <f>IF(B840=cukier6[[#This Row],[nip]],0, 1)</f>
        <v>0</v>
      </c>
      <c r="I841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0.2</v>
      </c>
      <c r="J841">
        <f>cukier6[[#This Row],[rabaty]]*cukier6[[#This Row],[ilosc sprzedanego cukru kg]]</f>
        <v>65.2</v>
      </c>
    </row>
    <row r="842" spans="1:10" x14ac:dyDescent="0.35">
      <c r="A842" s="1">
        <v>40136</v>
      </c>
      <c r="B842" s="2" t="s">
        <v>47</v>
      </c>
      <c r="C842">
        <v>232</v>
      </c>
      <c r="D842">
        <f>YEAR(cukier6[[#This Row],[data]])</f>
        <v>2009</v>
      </c>
      <c r="E842" s="3">
        <f>VLOOKUP(D842, cennik__25[#All], 2, 0)</f>
        <v>2.13</v>
      </c>
      <c r="F842" s="3">
        <f>cukier6[[#This Row],[cena]]*cukier6[[#This Row],[ilosc sprzedanego cukru kg]]</f>
        <v>494.15999999999997</v>
      </c>
      <c r="G842">
        <f>IF(cukier6[[#This Row],[nip]]=B841, G841+cukier6[[#This Row],[ilosc sprzedanego cukru kg]],cukier6[[#This Row],[ilosc sprzedanego cukru kg]])</f>
        <v>13515</v>
      </c>
      <c r="H842">
        <f>IF(B841=cukier6[[#This Row],[nip]],0, 1)</f>
        <v>0</v>
      </c>
      <c r="I842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0.2</v>
      </c>
      <c r="J842">
        <f>cukier6[[#This Row],[rabaty]]*cukier6[[#This Row],[ilosc sprzedanego cukru kg]]</f>
        <v>46.400000000000006</v>
      </c>
    </row>
    <row r="843" spans="1:10" x14ac:dyDescent="0.35">
      <c r="A843" s="1">
        <v>40193</v>
      </c>
      <c r="B843" s="2" t="s">
        <v>47</v>
      </c>
      <c r="C843">
        <v>117</v>
      </c>
      <c r="D843">
        <f>YEAR(cukier6[[#This Row],[data]])</f>
        <v>2010</v>
      </c>
      <c r="E843" s="3">
        <f>VLOOKUP(D843, cennik__25[#All], 2, 0)</f>
        <v>2.1</v>
      </c>
      <c r="F843" s="3">
        <f>cukier6[[#This Row],[cena]]*cukier6[[#This Row],[ilosc sprzedanego cukru kg]]</f>
        <v>245.70000000000002</v>
      </c>
      <c r="G843">
        <f>IF(cukier6[[#This Row],[nip]]=B842, G842+cukier6[[#This Row],[ilosc sprzedanego cukru kg]],cukier6[[#This Row],[ilosc sprzedanego cukru kg]])</f>
        <v>13632</v>
      </c>
      <c r="H843">
        <f>IF(B842=cukier6[[#This Row],[nip]],0, 1)</f>
        <v>0</v>
      </c>
      <c r="I843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0.2</v>
      </c>
      <c r="J843">
        <f>cukier6[[#This Row],[rabaty]]*cukier6[[#This Row],[ilosc sprzedanego cukru kg]]</f>
        <v>23.400000000000002</v>
      </c>
    </row>
    <row r="844" spans="1:10" x14ac:dyDescent="0.35">
      <c r="A844" s="1">
        <v>40211</v>
      </c>
      <c r="B844" s="2" t="s">
        <v>47</v>
      </c>
      <c r="C844">
        <v>247</v>
      </c>
      <c r="D844">
        <f>YEAR(cukier6[[#This Row],[data]])</f>
        <v>2010</v>
      </c>
      <c r="E844" s="3">
        <f>VLOOKUP(D844, cennik__25[#All], 2, 0)</f>
        <v>2.1</v>
      </c>
      <c r="F844" s="3">
        <f>cukier6[[#This Row],[cena]]*cukier6[[#This Row],[ilosc sprzedanego cukru kg]]</f>
        <v>518.70000000000005</v>
      </c>
      <c r="G844">
        <f>IF(cukier6[[#This Row],[nip]]=B843, G843+cukier6[[#This Row],[ilosc sprzedanego cukru kg]],cukier6[[#This Row],[ilosc sprzedanego cukru kg]])</f>
        <v>13879</v>
      </c>
      <c r="H844">
        <f>IF(B843=cukier6[[#This Row],[nip]],0, 1)</f>
        <v>0</v>
      </c>
      <c r="I844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0.2</v>
      </c>
      <c r="J844">
        <f>cukier6[[#This Row],[rabaty]]*cukier6[[#This Row],[ilosc sprzedanego cukru kg]]</f>
        <v>49.400000000000006</v>
      </c>
    </row>
    <row r="845" spans="1:10" x14ac:dyDescent="0.35">
      <c r="A845" s="1">
        <v>40218</v>
      </c>
      <c r="B845" s="2" t="s">
        <v>47</v>
      </c>
      <c r="C845">
        <v>271</v>
      </c>
      <c r="D845">
        <f>YEAR(cukier6[[#This Row],[data]])</f>
        <v>2010</v>
      </c>
      <c r="E845" s="3">
        <f>VLOOKUP(D845, cennik__25[#All], 2, 0)</f>
        <v>2.1</v>
      </c>
      <c r="F845" s="3">
        <f>cukier6[[#This Row],[cena]]*cukier6[[#This Row],[ilosc sprzedanego cukru kg]]</f>
        <v>569.1</v>
      </c>
      <c r="G845">
        <f>IF(cukier6[[#This Row],[nip]]=B844, G844+cukier6[[#This Row],[ilosc sprzedanego cukru kg]],cukier6[[#This Row],[ilosc sprzedanego cukru kg]])</f>
        <v>14150</v>
      </c>
      <c r="H845">
        <f>IF(B844=cukier6[[#This Row],[nip]],0, 1)</f>
        <v>0</v>
      </c>
      <c r="I845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0.2</v>
      </c>
      <c r="J845">
        <f>cukier6[[#This Row],[rabaty]]*cukier6[[#This Row],[ilosc sprzedanego cukru kg]]</f>
        <v>54.2</v>
      </c>
    </row>
    <row r="846" spans="1:10" x14ac:dyDescent="0.35">
      <c r="A846" s="1">
        <v>40245</v>
      </c>
      <c r="B846" s="2" t="s">
        <v>47</v>
      </c>
      <c r="C846">
        <v>396</v>
      </c>
      <c r="D846">
        <f>YEAR(cukier6[[#This Row],[data]])</f>
        <v>2010</v>
      </c>
      <c r="E846" s="3">
        <f>VLOOKUP(D846, cennik__25[#All], 2, 0)</f>
        <v>2.1</v>
      </c>
      <c r="F846" s="3">
        <f>cukier6[[#This Row],[cena]]*cukier6[[#This Row],[ilosc sprzedanego cukru kg]]</f>
        <v>831.6</v>
      </c>
      <c r="G846">
        <f>IF(cukier6[[#This Row],[nip]]=B845, G845+cukier6[[#This Row],[ilosc sprzedanego cukru kg]],cukier6[[#This Row],[ilosc sprzedanego cukru kg]])</f>
        <v>14546</v>
      </c>
      <c r="H846">
        <f>IF(B845=cukier6[[#This Row],[nip]],0, 1)</f>
        <v>0</v>
      </c>
      <c r="I846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0.2</v>
      </c>
      <c r="J846">
        <f>cukier6[[#This Row],[rabaty]]*cukier6[[#This Row],[ilosc sprzedanego cukru kg]]</f>
        <v>79.2</v>
      </c>
    </row>
    <row r="847" spans="1:10" x14ac:dyDescent="0.35">
      <c r="A847" s="1">
        <v>40250</v>
      </c>
      <c r="B847" s="2" t="s">
        <v>47</v>
      </c>
      <c r="C847">
        <v>115</v>
      </c>
      <c r="D847">
        <f>YEAR(cukier6[[#This Row],[data]])</f>
        <v>2010</v>
      </c>
      <c r="E847" s="3">
        <f>VLOOKUP(D847, cennik__25[#All], 2, 0)</f>
        <v>2.1</v>
      </c>
      <c r="F847" s="3">
        <f>cukier6[[#This Row],[cena]]*cukier6[[#This Row],[ilosc sprzedanego cukru kg]]</f>
        <v>241.5</v>
      </c>
      <c r="G847">
        <f>IF(cukier6[[#This Row],[nip]]=B846, G846+cukier6[[#This Row],[ilosc sprzedanego cukru kg]],cukier6[[#This Row],[ilosc sprzedanego cukru kg]])</f>
        <v>14661</v>
      </c>
      <c r="H847">
        <f>IF(B846=cukier6[[#This Row],[nip]],0, 1)</f>
        <v>0</v>
      </c>
      <c r="I847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0.2</v>
      </c>
      <c r="J847">
        <f>cukier6[[#This Row],[rabaty]]*cukier6[[#This Row],[ilosc sprzedanego cukru kg]]</f>
        <v>23</v>
      </c>
    </row>
    <row r="848" spans="1:10" x14ac:dyDescent="0.35">
      <c r="A848" s="1">
        <v>40283</v>
      </c>
      <c r="B848" s="2" t="s">
        <v>47</v>
      </c>
      <c r="C848">
        <v>182</v>
      </c>
      <c r="D848">
        <f>YEAR(cukier6[[#This Row],[data]])</f>
        <v>2010</v>
      </c>
      <c r="E848" s="3">
        <f>VLOOKUP(D848, cennik__25[#All], 2, 0)</f>
        <v>2.1</v>
      </c>
      <c r="F848" s="3">
        <f>cukier6[[#This Row],[cena]]*cukier6[[#This Row],[ilosc sprzedanego cukru kg]]</f>
        <v>382.2</v>
      </c>
      <c r="G848">
        <f>IF(cukier6[[#This Row],[nip]]=B847, G847+cukier6[[#This Row],[ilosc sprzedanego cukru kg]],cukier6[[#This Row],[ilosc sprzedanego cukru kg]])</f>
        <v>14843</v>
      </c>
      <c r="H848">
        <f>IF(B847=cukier6[[#This Row],[nip]],0, 1)</f>
        <v>0</v>
      </c>
      <c r="I848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0.2</v>
      </c>
      <c r="J848">
        <f>cukier6[[#This Row],[rabaty]]*cukier6[[#This Row],[ilosc sprzedanego cukru kg]]</f>
        <v>36.4</v>
      </c>
    </row>
    <row r="849" spans="1:10" x14ac:dyDescent="0.35">
      <c r="A849" s="1">
        <v>40337</v>
      </c>
      <c r="B849" s="2" t="s">
        <v>47</v>
      </c>
      <c r="C849">
        <v>344</v>
      </c>
      <c r="D849">
        <f>YEAR(cukier6[[#This Row],[data]])</f>
        <v>2010</v>
      </c>
      <c r="E849" s="3">
        <f>VLOOKUP(D849, cennik__25[#All], 2, 0)</f>
        <v>2.1</v>
      </c>
      <c r="F849" s="3">
        <f>cukier6[[#This Row],[cena]]*cukier6[[#This Row],[ilosc sprzedanego cukru kg]]</f>
        <v>722.4</v>
      </c>
      <c r="G849">
        <f>IF(cukier6[[#This Row],[nip]]=B848, G848+cukier6[[#This Row],[ilosc sprzedanego cukru kg]],cukier6[[#This Row],[ilosc sprzedanego cukru kg]])</f>
        <v>15187</v>
      </c>
      <c r="H849">
        <f>IF(B848=cukier6[[#This Row],[nip]],0, 1)</f>
        <v>0</v>
      </c>
      <c r="I849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0.2</v>
      </c>
      <c r="J849">
        <f>cukier6[[#This Row],[rabaty]]*cukier6[[#This Row],[ilosc sprzedanego cukru kg]]</f>
        <v>68.8</v>
      </c>
    </row>
    <row r="850" spans="1:10" x14ac:dyDescent="0.35">
      <c r="A850" s="1">
        <v>40348</v>
      </c>
      <c r="B850" s="2" t="s">
        <v>47</v>
      </c>
      <c r="C850">
        <v>332</v>
      </c>
      <c r="D850">
        <f>YEAR(cukier6[[#This Row],[data]])</f>
        <v>2010</v>
      </c>
      <c r="E850" s="3">
        <f>VLOOKUP(D850, cennik__25[#All], 2, 0)</f>
        <v>2.1</v>
      </c>
      <c r="F850" s="3">
        <f>cukier6[[#This Row],[cena]]*cukier6[[#This Row],[ilosc sprzedanego cukru kg]]</f>
        <v>697.2</v>
      </c>
      <c r="G850">
        <f>IF(cukier6[[#This Row],[nip]]=B849, G849+cukier6[[#This Row],[ilosc sprzedanego cukru kg]],cukier6[[#This Row],[ilosc sprzedanego cukru kg]])</f>
        <v>15519</v>
      </c>
      <c r="H850">
        <f>IF(B849=cukier6[[#This Row],[nip]],0, 1)</f>
        <v>0</v>
      </c>
      <c r="I850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0.2</v>
      </c>
      <c r="J850">
        <f>cukier6[[#This Row],[rabaty]]*cukier6[[#This Row],[ilosc sprzedanego cukru kg]]</f>
        <v>66.400000000000006</v>
      </c>
    </row>
    <row r="851" spans="1:10" x14ac:dyDescent="0.35">
      <c r="A851" s="1">
        <v>40355</v>
      </c>
      <c r="B851" s="2" t="s">
        <v>47</v>
      </c>
      <c r="C851">
        <v>480</v>
      </c>
      <c r="D851">
        <f>YEAR(cukier6[[#This Row],[data]])</f>
        <v>2010</v>
      </c>
      <c r="E851" s="3">
        <f>VLOOKUP(D851, cennik__25[#All], 2, 0)</f>
        <v>2.1</v>
      </c>
      <c r="F851" s="3">
        <f>cukier6[[#This Row],[cena]]*cukier6[[#This Row],[ilosc sprzedanego cukru kg]]</f>
        <v>1008</v>
      </c>
      <c r="G851">
        <f>IF(cukier6[[#This Row],[nip]]=B850, G850+cukier6[[#This Row],[ilosc sprzedanego cukru kg]],cukier6[[#This Row],[ilosc sprzedanego cukru kg]])</f>
        <v>15999</v>
      </c>
      <c r="H851">
        <f>IF(B850=cukier6[[#This Row],[nip]],0, 1)</f>
        <v>0</v>
      </c>
      <c r="I851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0.2</v>
      </c>
      <c r="J851">
        <f>cukier6[[#This Row],[rabaty]]*cukier6[[#This Row],[ilosc sprzedanego cukru kg]]</f>
        <v>96</v>
      </c>
    </row>
    <row r="852" spans="1:10" x14ac:dyDescent="0.35">
      <c r="A852" s="1">
        <v>40454</v>
      </c>
      <c r="B852" s="2" t="s">
        <v>47</v>
      </c>
      <c r="C852">
        <v>263</v>
      </c>
      <c r="D852">
        <f>YEAR(cukier6[[#This Row],[data]])</f>
        <v>2010</v>
      </c>
      <c r="E852" s="3">
        <f>VLOOKUP(D852, cennik__25[#All], 2, 0)</f>
        <v>2.1</v>
      </c>
      <c r="F852" s="3">
        <f>cukier6[[#This Row],[cena]]*cukier6[[#This Row],[ilosc sprzedanego cukru kg]]</f>
        <v>552.30000000000007</v>
      </c>
      <c r="G852">
        <f>IF(cukier6[[#This Row],[nip]]=B851, G851+cukier6[[#This Row],[ilosc sprzedanego cukru kg]],cukier6[[#This Row],[ilosc sprzedanego cukru kg]])</f>
        <v>16262</v>
      </c>
      <c r="H852">
        <f>IF(B851=cukier6[[#This Row],[nip]],0, 1)</f>
        <v>0</v>
      </c>
      <c r="I852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0.2</v>
      </c>
      <c r="J852">
        <f>cukier6[[#This Row],[rabaty]]*cukier6[[#This Row],[ilosc sprzedanego cukru kg]]</f>
        <v>52.6</v>
      </c>
    </row>
    <row r="853" spans="1:10" x14ac:dyDescent="0.35">
      <c r="A853" s="1">
        <v>40457</v>
      </c>
      <c r="B853" s="2" t="s">
        <v>47</v>
      </c>
      <c r="C853">
        <v>299</v>
      </c>
      <c r="D853">
        <f>YEAR(cukier6[[#This Row],[data]])</f>
        <v>2010</v>
      </c>
      <c r="E853" s="3">
        <f>VLOOKUP(D853, cennik__25[#All], 2, 0)</f>
        <v>2.1</v>
      </c>
      <c r="F853" s="3">
        <f>cukier6[[#This Row],[cena]]*cukier6[[#This Row],[ilosc sprzedanego cukru kg]]</f>
        <v>627.9</v>
      </c>
      <c r="G853">
        <f>IF(cukier6[[#This Row],[nip]]=B852, G852+cukier6[[#This Row],[ilosc sprzedanego cukru kg]],cukier6[[#This Row],[ilosc sprzedanego cukru kg]])</f>
        <v>16561</v>
      </c>
      <c r="H853">
        <f>IF(B852=cukier6[[#This Row],[nip]],0, 1)</f>
        <v>0</v>
      </c>
      <c r="I853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0.2</v>
      </c>
      <c r="J853">
        <f>cukier6[[#This Row],[rabaty]]*cukier6[[#This Row],[ilosc sprzedanego cukru kg]]</f>
        <v>59.800000000000004</v>
      </c>
    </row>
    <row r="854" spans="1:10" x14ac:dyDescent="0.35">
      <c r="A854" s="1">
        <v>40480</v>
      </c>
      <c r="B854" s="2" t="s">
        <v>47</v>
      </c>
      <c r="C854">
        <v>313</v>
      </c>
      <c r="D854">
        <f>YEAR(cukier6[[#This Row],[data]])</f>
        <v>2010</v>
      </c>
      <c r="E854" s="3">
        <f>VLOOKUP(D854, cennik__25[#All], 2, 0)</f>
        <v>2.1</v>
      </c>
      <c r="F854" s="3">
        <f>cukier6[[#This Row],[cena]]*cukier6[[#This Row],[ilosc sprzedanego cukru kg]]</f>
        <v>657.30000000000007</v>
      </c>
      <c r="G854">
        <f>IF(cukier6[[#This Row],[nip]]=B853, G853+cukier6[[#This Row],[ilosc sprzedanego cukru kg]],cukier6[[#This Row],[ilosc sprzedanego cukru kg]])</f>
        <v>16874</v>
      </c>
      <c r="H854">
        <f>IF(B853=cukier6[[#This Row],[nip]],0, 1)</f>
        <v>0</v>
      </c>
      <c r="I854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0.2</v>
      </c>
      <c r="J854">
        <f>cukier6[[#This Row],[rabaty]]*cukier6[[#This Row],[ilosc sprzedanego cukru kg]]</f>
        <v>62.6</v>
      </c>
    </row>
    <row r="855" spans="1:10" x14ac:dyDescent="0.35">
      <c r="A855" s="1">
        <v>40481</v>
      </c>
      <c r="B855" s="2" t="s">
        <v>47</v>
      </c>
      <c r="C855">
        <v>251</v>
      </c>
      <c r="D855">
        <f>YEAR(cukier6[[#This Row],[data]])</f>
        <v>2010</v>
      </c>
      <c r="E855" s="3">
        <f>VLOOKUP(D855, cennik__25[#All], 2, 0)</f>
        <v>2.1</v>
      </c>
      <c r="F855" s="3">
        <f>cukier6[[#This Row],[cena]]*cukier6[[#This Row],[ilosc sprzedanego cukru kg]]</f>
        <v>527.1</v>
      </c>
      <c r="G855">
        <f>IF(cukier6[[#This Row],[nip]]=B854, G854+cukier6[[#This Row],[ilosc sprzedanego cukru kg]],cukier6[[#This Row],[ilosc sprzedanego cukru kg]])</f>
        <v>17125</v>
      </c>
      <c r="H855">
        <f>IF(B854=cukier6[[#This Row],[nip]],0, 1)</f>
        <v>0</v>
      </c>
      <c r="I855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0.2</v>
      </c>
      <c r="J855">
        <f>cukier6[[#This Row],[rabaty]]*cukier6[[#This Row],[ilosc sprzedanego cukru kg]]</f>
        <v>50.2</v>
      </c>
    </row>
    <row r="856" spans="1:10" x14ac:dyDescent="0.35">
      <c r="A856" s="1">
        <v>40492</v>
      </c>
      <c r="B856" s="2" t="s">
        <v>47</v>
      </c>
      <c r="C856">
        <v>269</v>
      </c>
      <c r="D856">
        <f>YEAR(cukier6[[#This Row],[data]])</f>
        <v>2010</v>
      </c>
      <c r="E856" s="3">
        <f>VLOOKUP(D856, cennik__25[#All], 2, 0)</f>
        <v>2.1</v>
      </c>
      <c r="F856" s="3">
        <f>cukier6[[#This Row],[cena]]*cukier6[[#This Row],[ilosc sprzedanego cukru kg]]</f>
        <v>564.9</v>
      </c>
      <c r="G856">
        <f>IF(cukier6[[#This Row],[nip]]=B855, G855+cukier6[[#This Row],[ilosc sprzedanego cukru kg]],cukier6[[#This Row],[ilosc sprzedanego cukru kg]])</f>
        <v>17394</v>
      </c>
      <c r="H856">
        <f>IF(B855=cukier6[[#This Row],[nip]],0, 1)</f>
        <v>0</v>
      </c>
      <c r="I856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0.2</v>
      </c>
      <c r="J856">
        <f>cukier6[[#This Row],[rabaty]]*cukier6[[#This Row],[ilosc sprzedanego cukru kg]]</f>
        <v>53.800000000000004</v>
      </c>
    </row>
    <row r="857" spans="1:10" x14ac:dyDescent="0.35">
      <c r="A857" s="1">
        <v>40520</v>
      </c>
      <c r="B857" s="2" t="s">
        <v>47</v>
      </c>
      <c r="C857">
        <v>423</v>
      </c>
      <c r="D857">
        <f>YEAR(cukier6[[#This Row],[data]])</f>
        <v>2010</v>
      </c>
      <c r="E857" s="3">
        <f>VLOOKUP(D857, cennik__25[#All], 2, 0)</f>
        <v>2.1</v>
      </c>
      <c r="F857" s="3">
        <f>cukier6[[#This Row],[cena]]*cukier6[[#This Row],[ilosc sprzedanego cukru kg]]</f>
        <v>888.30000000000007</v>
      </c>
      <c r="G857">
        <f>IF(cukier6[[#This Row],[nip]]=B856, G856+cukier6[[#This Row],[ilosc sprzedanego cukru kg]],cukier6[[#This Row],[ilosc sprzedanego cukru kg]])</f>
        <v>17817</v>
      </c>
      <c r="H857">
        <f>IF(B856=cukier6[[#This Row],[nip]],0, 1)</f>
        <v>0</v>
      </c>
      <c r="I857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0.2</v>
      </c>
      <c r="J857">
        <f>cukier6[[#This Row],[rabaty]]*cukier6[[#This Row],[ilosc sprzedanego cukru kg]]</f>
        <v>84.600000000000009</v>
      </c>
    </row>
    <row r="858" spans="1:10" x14ac:dyDescent="0.35">
      <c r="A858" s="1">
        <v>40550</v>
      </c>
      <c r="B858" s="2" t="s">
        <v>47</v>
      </c>
      <c r="C858">
        <v>330</v>
      </c>
      <c r="D858">
        <f>YEAR(cukier6[[#This Row],[data]])</f>
        <v>2011</v>
      </c>
      <c r="E858" s="3">
        <f>VLOOKUP(D858, cennik__25[#All], 2, 0)</f>
        <v>2.2000000000000002</v>
      </c>
      <c r="F858" s="3">
        <f>cukier6[[#This Row],[cena]]*cukier6[[#This Row],[ilosc sprzedanego cukru kg]]</f>
        <v>726.00000000000011</v>
      </c>
      <c r="G858">
        <f>IF(cukier6[[#This Row],[nip]]=B857, G857+cukier6[[#This Row],[ilosc sprzedanego cukru kg]],cukier6[[#This Row],[ilosc sprzedanego cukru kg]])</f>
        <v>18147</v>
      </c>
      <c r="H858">
        <f>IF(B857=cukier6[[#This Row],[nip]],0, 1)</f>
        <v>0</v>
      </c>
      <c r="I858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0.2</v>
      </c>
      <c r="J858">
        <f>cukier6[[#This Row],[rabaty]]*cukier6[[#This Row],[ilosc sprzedanego cukru kg]]</f>
        <v>66</v>
      </c>
    </row>
    <row r="859" spans="1:10" x14ac:dyDescent="0.35">
      <c r="A859" s="1">
        <v>40573</v>
      </c>
      <c r="B859" s="2" t="s">
        <v>47</v>
      </c>
      <c r="C859">
        <v>154</v>
      </c>
      <c r="D859">
        <f>YEAR(cukier6[[#This Row],[data]])</f>
        <v>2011</v>
      </c>
      <c r="E859" s="3">
        <f>VLOOKUP(D859, cennik__25[#All], 2, 0)</f>
        <v>2.2000000000000002</v>
      </c>
      <c r="F859" s="3">
        <f>cukier6[[#This Row],[cena]]*cukier6[[#This Row],[ilosc sprzedanego cukru kg]]</f>
        <v>338.8</v>
      </c>
      <c r="G859">
        <f>IF(cukier6[[#This Row],[nip]]=B858, G858+cukier6[[#This Row],[ilosc sprzedanego cukru kg]],cukier6[[#This Row],[ilosc sprzedanego cukru kg]])</f>
        <v>18301</v>
      </c>
      <c r="H859">
        <f>IF(B858=cukier6[[#This Row],[nip]],0, 1)</f>
        <v>0</v>
      </c>
      <c r="I859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0.2</v>
      </c>
      <c r="J859">
        <f>cukier6[[#This Row],[rabaty]]*cukier6[[#This Row],[ilosc sprzedanego cukru kg]]</f>
        <v>30.8</v>
      </c>
    </row>
    <row r="860" spans="1:10" x14ac:dyDescent="0.35">
      <c r="A860" s="1">
        <v>40617</v>
      </c>
      <c r="B860" s="2" t="s">
        <v>47</v>
      </c>
      <c r="C860">
        <v>128</v>
      </c>
      <c r="D860">
        <f>YEAR(cukier6[[#This Row],[data]])</f>
        <v>2011</v>
      </c>
      <c r="E860" s="3">
        <f>VLOOKUP(D860, cennik__25[#All], 2, 0)</f>
        <v>2.2000000000000002</v>
      </c>
      <c r="F860" s="3">
        <f>cukier6[[#This Row],[cena]]*cukier6[[#This Row],[ilosc sprzedanego cukru kg]]</f>
        <v>281.60000000000002</v>
      </c>
      <c r="G860">
        <f>IF(cukier6[[#This Row],[nip]]=B859, G859+cukier6[[#This Row],[ilosc sprzedanego cukru kg]],cukier6[[#This Row],[ilosc sprzedanego cukru kg]])</f>
        <v>18429</v>
      </c>
      <c r="H860">
        <f>IF(B859=cukier6[[#This Row],[nip]],0, 1)</f>
        <v>0</v>
      </c>
      <c r="I860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0.2</v>
      </c>
      <c r="J860">
        <f>cukier6[[#This Row],[rabaty]]*cukier6[[#This Row],[ilosc sprzedanego cukru kg]]</f>
        <v>25.6</v>
      </c>
    </row>
    <row r="861" spans="1:10" x14ac:dyDescent="0.35">
      <c r="A861" s="1">
        <v>40642</v>
      </c>
      <c r="B861" s="2" t="s">
        <v>47</v>
      </c>
      <c r="C861">
        <v>162</v>
      </c>
      <c r="D861">
        <f>YEAR(cukier6[[#This Row],[data]])</f>
        <v>2011</v>
      </c>
      <c r="E861" s="3">
        <f>VLOOKUP(D861, cennik__25[#All], 2, 0)</f>
        <v>2.2000000000000002</v>
      </c>
      <c r="F861" s="3">
        <f>cukier6[[#This Row],[cena]]*cukier6[[#This Row],[ilosc sprzedanego cukru kg]]</f>
        <v>356.40000000000003</v>
      </c>
      <c r="G861">
        <f>IF(cukier6[[#This Row],[nip]]=B860, G860+cukier6[[#This Row],[ilosc sprzedanego cukru kg]],cukier6[[#This Row],[ilosc sprzedanego cukru kg]])</f>
        <v>18591</v>
      </c>
      <c r="H861">
        <f>IF(B860=cukier6[[#This Row],[nip]],0, 1)</f>
        <v>0</v>
      </c>
      <c r="I861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0.2</v>
      </c>
      <c r="J861">
        <f>cukier6[[#This Row],[rabaty]]*cukier6[[#This Row],[ilosc sprzedanego cukru kg]]</f>
        <v>32.4</v>
      </c>
    </row>
    <row r="862" spans="1:10" x14ac:dyDescent="0.35">
      <c r="A862" s="1">
        <v>40890</v>
      </c>
      <c r="B862" s="2" t="s">
        <v>47</v>
      </c>
      <c r="C862">
        <v>227</v>
      </c>
      <c r="D862">
        <f>YEAR(cukier6[[#This Row],[data]])</f>
        <v>2011</v>
      </c>
      <c r="E862" s="3">
        <f>VLOOKUP(D862, cennik__25[#All], 2, 0)</f>
        <v>2.2000000000000002</v>
      </c>
      <c r="F862" s="3">
        <f>cukier6[[#This Row],[cena]]*cukier6[[#This Row],[ilosc sprzedanego cukru kg]]</f>
        <v>499.40000000000003</v>
      </c>
      <c r="G862">
        <f>IF(cukier6[[#This Row],[nip]]=B861, G861+cukier6[[#This Row],[ilosc sprzedanego cukru kg]],cukier6[[#This Row],[ilosc sprzedanego cukru kg]])</f>
        <v>18818</v>
      </c>
      <c r="H862">
        <f>IF(B861=cukier6[[#This Row],[nip]],0, 1)</f>
        <v>0</v>
      </c>
      <c r="I862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0.2</v>
      </c>
      <c r="J862">
        <f>cukier6[[#This Row],[rabaty]]*cukier6[[#This Row],[ilosc sprzedanego cukru kg]]</f>
        <v>45.400000000000006</v>
      </c>
    </row>
    <row r="863" spans="1:10" x14ac:dyDescent="0.35">
      <c r="A863" s="1">
        <v>40951</v>
      </c>
      <c r="B863" s="2" t="s">
        <v>47</v>
      </c>
      <c r="C863">
        <v>305</v>
      </c>
      <c r="D863">
        <f>YEAR(cukier6[[#This Row],[data]])</f>
        <v>2012</v>
      </c>
      <c r="E863" s="3">
        <f>VLOOKUP(D863, cennik__25[#All], 2, 0)</f>
        <v>2.25</v>
      </c>
      <c r="F863" s="3">
        <f>cukier6[[#This Row],[cena]]*cukier6[[#This Row],[ilosc sprzedanego cukru kg]]</f>
        <v>686.25</v>
      </c>
      <c r="G863">
        <f>IF(cukier6[[#This Row],[nip]]=B862, G862+cukier6[[#This Row],[ilosc sprzedanego cukru kg]],cukier6[[#This Row],[ilosc sprzedanego cukru kg]])</f>
        <v>19123</v>
      </c>
      <c r="H863">
        <f>IF(B862=cukier6[[#This Row],[nip]],0, 1)</f>
        <v>0</v>
      </c>
      <c r="I863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0.2</v>
      </c>
      <c r="J863">
        <f>cukier6[[#This Row],[rabaty]]*cukier6[[#This Row],[ilosc sprzedanego cukru kg]]</f>
        <v>61</v>
      </c>
    </row>
    <row r="864" spans="1:10" x14ac:dyDescent="0.35">
      <c r="A864" s="1">
        <v>41115</v>
      </c>
      <c r="B864" s="2" t="s">
        <v>47</v>
      </c>
      <c r="C864">
        <v>261</v>
      </c>
      <c r="D864">
        <f>YEAR(cukier6[[#This Row],[data]])</f>
        <v>2012</v>
      </c>
      <c r="E864" s="3">
        <f>VLOOKUP(D864, cennik__25[#All], 2, 0)</f>
        <v>2.25</v>
      </c>
      <c r="F864" s="3">
        <f>cukier6[[#This Row],[cena]]*cukier6[[#This Row],[ilosc sprzedanego cukru kg]]</f>
        <v>587.25</v>
      </c>
      <c r="G864">
        <f>IF(cukier6[[#This Row],[nip]]=B863, G863+cukier6[[#This Row],[ilosc sprzedanego cukru kg]],cukier6[[#This Row],[ilosc sprzedanego cukru kg]])</f>
        <v>19384</v>
      </c>
      <c r="H864">
        <f>IF(B863=cukier6[[#This Row],[nip]],0, 1)</f>
        <v>0</v>
      </c>
      <c r="I864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0.2</v>
      </c>
      <c r="J864">
        <f>cukier6[[#This Row],[rabaty]]*cukier6[[#This Row],[ilosc sprzedanego cukru kg]]</f>
        <v>52.2</v>
      </c>
    </row>
    <row r="865" spans="1:10" x14ac:dyDescent="0.35">
      <c r="A865" s="1">
        <v>41202</v>
      </c>
      <c r="B865" s="2" t="s">
        <v>47</v>
      </c>
      <c r="C865">
        <v>390</v>
      </c>
      <c r="D865">
        <f>YEAR(cukier6[[#This Row],[data]])</f>
        <v>2012</v>
      </c>
      <c r="E865" s="3">
        <f>VLOOKUP(D865, cennik__25[#All], 2, 0)</f>
        <v>2.25</v>
      </c>
      <c r="F865" s="3">
        <f>cukier6[[#This Row],[cena]]*cukier6[[#This Row],[ilosc sprzedanego cukru kg]]</f>
        <v>877.5</v>
      </c>
      <c r="G865">
        <f>IF(cukier6[[#This Row],[nip]]=B864, G864+cukier6[[#This Row],[ilosc sprzedanego cukru kg]],cukier6[[#This Row],[ilosc sprzedanego cukru kg]])</f>
        <v>19774</v>
      </c>
      <c r="H865">
        <f>IF(B864=cukier6[[#This Row],[nip]],0, 1)</f>
        <v>0</v>
      </c>
      <c r="I865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0.2</v>
      </c>
      <c r="J865">
        <f>cukier6[[#This Row],[rabaty]]*cukier6[[#This Row],[ilosc sprzedanego cukru kg]]</f>
        <v>78</v>
      </c>
    </row>
    <row r="866" spans="1:10" x14ac:dyDescent="0.35">
      <c r="A866" s="1">
        <v>41262</v>
      </c>
      <c r="B866" s="2" t="s">
        <v>47</v>
      </c>
      <c r="C866">
        <v>222</v>
      </c>
      <c r="D866">
        <f>YEAR(cukier6[[#This Row],[data]])</f>
        <v>2012</v>
      </c>
      <c r="E866" s="3">
        <f>VLOOKUP(D866, cennik__25[#All], 2, 0)</f>
        <v>2.25</v>
      </c>
      <c r="F866" s="3">
        <f>cukier6[[#This Row],[cena]]*cukier6[[#This Row],[ilosc sprzedanego cukru kg]]</f>
        <v>499.5</v>
      </c>
      <c r="G866">
        <f>IF(cukier6[[#This Row],[nip]]=B865, G865+cukier6[[#This Row],[ilosc sprzedanego cukru kg]],cukier6[[#This Row],[ilosc sprzedanego cukru kg]])</f>
        <v>19996</v>
      </c>
      <c r="H866">
        <f>IF(B865=cukier6[[#This Row],[nip]],0, 1)</f>
        <v>0</v>
      </c>
      <c r="I866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0.2</v>
      </c>
      <c r="J866">
        <f>cukier6[[#This Row],[rabaty]]*cukier6[[#This Row],[ilosc sprzedanego cukru kg]]</f>
        <v>44.400000000000006</v>
      </c>
    </row>
    <row r="867" spans="1:10" x14ac:dyDescent="0.35">
      <c r="A867" s="1">
        <v>41310</v>
      </c>
      <c r="B867" s="2" t="s">
        <v>47</v>
      </c>
      <c r="C867">
        <v>487</v>
      </c>
      <c r="D867">
        <f>YEAR(cukier6[[#This Row],[data]])</f>
        <v>2013</v>
      </c>
      <c r="E867" s="3">
        <f>VLOOKUP(D867, cennik__25[#All], 2, 0)</f>
        <v>2.2200000000000002</v>
      </c>
      <c r="F867" s="3">
        <f>cukier6[[#This Row],[cena]]*cukier6[[#This Row],[ilosc sprzedanego cukru kg]]</f>
        <v>1081.1400000000001</v>
      </c>
      <c r="G867">
        <f>IF(cukier6[[#This Row],[nip]]=B866, G866+cukier6[[#This Row],[ilosc sprzedanego cukru kg]],cukier6[[#This Row],[ilosc sprzedanego cukru kg]])</f>
        <v>20483</v>
      </c>
      <c r="H867">
        <f>IF(B866=cukier6[[#This Row],[nip]],0, 1)</f>
        <v>0</v>
      </c>
      <c r="I867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0.2</v>
      </c>
      <c r="J867">
        <f>cukier6[[#This Row],[rabaty]]*cukier6[[#This Row],[ilosc sprzedanego cukru kg]]</f>
        <v>97.4</v>
      </c>
    </row>
    <row r="868" spans="1:10" x14ac:dyDescent="0.35">
      <c r="A868" s="1">
        <v>41357</v>
      </c>
      <c r="B868" s="2" t="s">
        <v>47</v>
      </c>
      <c r="C868">
        <v>459</v>
      </c>
      <c r="D868">
        <f>YEAR(cukier6[[#This Row],[data]])</f>
        <v>2013</v>
      </c>
      <c r="E868" s="3">
        <f>VLOOKUP(D868, cennik__25[#All], 2, 0)</f>
        <v>2.2200000000000002</v>
      </c>
      <c r="F868" s="3">
        <f>cukier6[[#This Row],[cena]]*cukier6[[#This Row],[ilosc sprzedanego cukru kg]]</f>
        <v>1018.9800000000001</v>
      </c>
      <c r="G868">
        <f>IF(cukier6[[#This Row],[nip]]=B867, G867+cukier6[[#This Row],[ilosc sprzedanego cukru kg]],cukier6[[#This Row],[ilosc sprzedanego cukru kg]])</f>
        <v>20942</v>
      </c>
      <c r="H868">
        <f>IF(B867=cukier6[[#This Row],[nip]],0, 1)</f>
        <v>0</v>
      </c>
      <c r="I868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0.2</v>
      </c>
      <c r="J868">
        <f>cukier6[[#This Row],[rabaty]]*cukier6[[#This Row],[ilosc sprzedanego cukru kg]]</f>
        <v>91.800000000000011</v>
      </c>
    </row>
    <row r="869" spans="1:10" x14ac:dyDescent="0.35">
      <c r="A869" s="1">
        <v>41409</v>
      </c>
      <c r="B869" s="2" t="s">
        <v>47</v>
      </c>
      <c r="C869">
        <v>377</v>
      </c>
      <c r="D869">
        <f>YEAR(cukier6[[#This Row],[data]])</f>
        <v>2013</v>
      </c>
      <c r="E869" s="3">
        <f>VLOOKUP(D869, cennik__25[#All], 2, 0)</f>
        <v>2.2200000000000002</v>
      </c>
      <c r="F869" s="3">
        <f>cukier6[[#This Row],[cena]]*cukier6[[#This Row],[ilosc sprzedanego cukru kg]]</f>
        <v>836.94</v>
      </c>
      <c r="G869">
        <f>IF(cukier6[[#This Row],[nip]]=B868, G868+cukier6[[#This Row],[ilosc sprzedanego cukru kg]],cukier6[[#This Row],[ilosc sprzedanego cukru kg]])</f>
        <v>21319</v>
      </c>
      <c r="H869">
        <f>IF(B868=cukier6[[#This Row],[nip]],0, 1)</f>
        <v>0</v>
      </c>
      <c r="I869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0.2</v>
      </c>
      <c r="J869">
        <f>cukier6[[#This Row],[rabaty]]*cukier6[[#This Row],[ilosc sprzedanego cukru kg]]</f>
        <v>75.400000000000006</v>
      </c>
    </row>
    <row r="870" spans="1:10" x14ac:dyDescent="0.35">
      <c r="A870" s="1">
        <v>41414</v>
      </c>
      <c r="B870" s="2" t="s">
        <v>47</v>
      </c>
      <c r="C870">
        <v>461</v>
      </c>
      <c r="D870">
        <f>YEAR(cukier6[[#This Row],[data]])</f>
        <v>2013</v>
      </c>
      <c r="E870" s="3">
        <f>VLOOKUP(D870, cennik__25[#All], 2, 0)</f>
        <v>2.2200000000000002</v>
      </c>
      <c r="F870" s="3">
        <f>cukier6[[#This Row],[cena]]*cukier6[[#This Row],[ilosc sprzedanego cukru kg]]</f>
        <v>1023.4200000000001</v>
      </c>
      <c r="G870">
        <f>IF(cukier6[[#This Row],[nip]]=B869, G869+cukier6[[#This Row],[ilosc sprzedanego cukru kg]],cukier6[[#This Row],[ilosc sprzedanego cukru kg]])</f>
        <v>21780</v>
      </c>
      <c r="H870">
        <f>IF(B869=cukier6[[#This Row],[nip]],0, 1)</f>
        <v>0</v>
      </c>
      <c r="I870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0.2</v>
      </c>
      <c r="J870">
        <f>cukier6[[#This Row],[rabaty]]*cukier6[[#This Row],[ilosc sprzedanego cukru kg]]</f>
        <v>92.2</v>
      </c>
    </row>
    <row r="871" spans="1:10" x14ac:dyDescent="0.35">
      <c r="A871" s="1">
        <v>41464</v>
      </c>
      <c r="B871" s="2" t="s">
        <v>47</v>
      </c>
      <c r="C871">
        <v>373</v>
      </c>
      <c r="D871">
        <f>YEAR(cukier6[[#This Row],[data]])</f>
        <v>2013</v>
      </c>
      <c r="E871" s="3">
        <f>VLOOKUP(D871, cennik__25[#All], 2, 0)</f>
        <v>2.2200000000000002</v>
      </c>
      <c r="F871" s="3">
        <f>cukier6[[#This Row],[cena]]*cukier6[[#This Row],[ilosc sprzedanego cukru kg]]</f>
        <v>828.06000000000006</v>
      </c>
      <c r="G871">
        <f>IF(cukier6[[#This Row],[nip]]=B870, G870+cukier6[[#This Row],[ilosc sprzedanego cukru kg]],cukier6[[#This Row],[ilosc sprzedanego cukru kg]])</f>
        <v>22153</v>
      </c>
      <c r="H871">
        <f>IF(B870=cukier6[[#This Row],[nip]],0, 1)</f>
        <v>0</v>
      </c>
      <c r="I871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0.2</v>
      </c>
      <c r="J871">
        <f>cukier6[[#This Row],[rabaty]]*cukier6[[#This Row],[ilosc sprzedanego cukru kg]]</f>
        <v>74.600000000000009</v>
      </c>
    </row>
    <row r="872" spans="1:10" x14ac:dyDescent="0.35">
      <c r="A872" s="1">
        <v>41495</v>
      </c>
      <c r="B872" s="2" t="s">
        <v>47</v>
      </c>
      <c r="C872">
        <v>239</v>
      </c>
      <c r="D872">
        <f>YEAR(cukier6[[#This Row],[data]])</f>
        <v>2013</v>
      </c>
      <c r="E872" s="3">
        <f>VLOOKUP(D872, cennik__25[#All], 2, 0)</f>
        <v>2.2200000000000002</v>
      </c>
      <c r="F872" s="3">
        <f>cukier6[[#This Row],[cena]]*cukier6[[#This Row],[ilosc sprzedanego cukru kg]]</f>
        <v>530.58000000000004</v>
      </c>
      <c r="G872">
        <f>IF(cukier6[[#This Row],[nip]]=B871, G871+cukier6[[#This Row],[ilosc sprzedanego cukru kg]],cukier6[[#This Row],[ilosc sprzedanego cukru kg]])</f>
        <v>22392</v>
      </c>
      <c r="H872">
        <f>IF(B871=cukier6[[#This Row],[nip]],0, 1)</f>
        <v>0</v>
      </c>
      <c r="I872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0.2</v>
      </c>
      <c r="J872">
        <f>cukier6[[#This Row],[rabaty]]*cukier6[[#This Row],[ilosc sprzedanego cukru kg]]</f>
        <v>47.800000000000004</v>
      </c>
    </row>
    <row r="873" spans="1:10" x14ac:dyDescent="0.35">
      <c r="A873" s="1">
        <v>41514</v>
      </c>
      <c r="B873" s="2" t="s">
        <v>47</v>
      </c>
      <c r="C873">
        <v>193</v>
      </c>
      <c r="D873">
        <f>YEAR(cukier6[[#This Row],[data]])</f>
        <v>2013</v>
      </c>
      <c r="E873" s="3">
        <f>VLOOKUP(D873, cennik__25[#All], 2, 0)</f>
        <v>2.2200000000000002</v>
      </c>
      <c r="F873" s="3">
        <f>cukier6[[#This Row],[cena]]*cukier6[[#This Row],[ilosc sprzedanego cukru kg]]</f>
        <v>428.46000000000004</v>
      </c>
      <c r="G873">
        <f>IF(cukier6[[#This Row],[nip]]=B872, G872+cukier6[[#This Row],[ilosc sprzedanego cukru kg]],cukier6[[#This Row],[ilosc sprzedanego cukru kg]])</f>
        <v>22585</v>
      </c>
      <c r="H873">
        <f>IF(B872=cukier6[[#This Row],[nip]],0, 1)</f>
        <v>0</v>
      </c>
      <c r="I873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0.2</v>
      </c>
      <c r="J873">
        <f>cukier6[[#This Row],[rabaty]]*cukier6[[#This Row],[ilosc sprzedanego cukru kg]]</f>
        <v>38.6</v>
      </c>
    </row>
    <row r="874" spans="1:10" x14ac:dyDescent="0.35">
      <c r="A874" s="1">
        <v>41543</v>
      </c>
      <c r="B874" s="2" t="s">
        <v>47</v>
      </c>
      <c r="C874">
        <v>212</v>
      </c>
      <c r="D874">
        <f>YEAR(cukier6[[#This Row],[data]])</f>
        <v>2013</v>
      </c>
      <c r="E874" s="3">
        <f>VLOOKUP(D874, cennik__25[#All], 2, 0)</f>
        <v>2.2200000000000002</v>
      </c>
      <c r="F874" s="3">
        <f>cukier6[[#This Row],[cena]]*cukier6[[#This Row],[ilosc sprzedanego cukru kg]]</f>
        <v>470.64000000000004</v>
      </c>
      <c r="G874">
        <f>IF(cukier6[[#This Row],[nip]]=B873, G873+cukier6[[#This Row],[ilosc sprzedanego cukru kg]],cukier6[[#This Row],[ilosc sprzedanego cukru kg]])</f>
        <v>22797</v>
      </c>
      <c r="H874">
        <f>IF(B873=cukier6[[#This Row],[nip]],0, 1)</f>
        <v>0</v>
      </c>
      <c r="I874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0.2</v>
      </c>
      <c r="J874">
        <f>cukier6[[#This Row],[rabaty]]*cukier6[[#This Row],[ilosc sprzedanego cukru kg]]</f>
        <v>42.400000000000006</v>
      </c>
    </row>
    <row r="875" spans="1:10" x14ac:dyDescent="0.35">
      <c r="A875" s="1">
        <v>41563</v>
      </c>
      <c r="B875" s="2" t="s">
        <v>47</v>
      </c>
      <c r="C875">
        <v>100</v>
      </c>
      <c r="D875">
        <f>YEAR(cukier6[[#This Row],[data]])</f>
        <v>2013</v>
      </c>
      <c r="E875" s="3">
        <f>VLOOKUP(D875, cennik__25[#All], 2, 0)</f>
        <v>2.2200000000000002</v>
      </c>
      <c r="F875" s="3">
        <f>cukier6[[#This Row],[cena]]*cukier6[[#This Row],[ilosc sprzedanego cukru kg]]</f>
        <v>222.00000000000003</v>
      </c>
      <c r="G875">
        <f>IF(cukier6[[#This Row],[nip]]=B874, G874+cukier6[[#This Row],[ilosc sprzedanego cukru kg]],cukier6[[#This Row],[ilosc sprzedanego cukru kg]])</f>
        <v>22897</v>
      </c>
      <c r="H875">
        <f>IF(B874=cukier6[[#This Row],[nip]],0, 1)</f>
        <v>0</v>
      </c>
      <c r="I875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0.2</v>
      </c>
      <c r="J875">
        <f>cukier6[[#This Row],[rabaty]]*cukier6[[#This Row],[ilosc sprzedanego cukru kg]]</f>
        <v>20</v>
      </c>
    </row>
    <row r="876" spans="1:10" x14ac:dyDescent="0.35">
      <c r="A876" s="1">
        <v>41580</v>
      </c>
      <c r="B876" s="2" t="s">
        <v>47</v>
      </c>
      <c r="C876">
        <v>163</v>
      </c>
      <c r="D876">
        <f>YEAR(cukier6[[#This Row],[data]])</f>
        <v>2013</v>
      </c>
      <c r="E876" s="3">
        <f>VLOOKUP(D876, cennik__25[#All], 2, 0)</f>
        <v>2.2200000000000002</v>
      </c>
      <c r="F876" s="3">
        <f>cukier6[[#This Row],[cena]]*cukier6[[#This Row],[ilosc sprzedanego cukru kg]]</f>
        <v>361.86</v>
      </c>
      <c r="G876">
        <f>IF(cukier6[[#This Row],[nip]]=B875, G875+cukier6[[#This Row],[ilosc sprzedanego cukru kg]],cukier6[[#This Row],[ilosc sprzedanego cukru kg]])</f>
        <v>23060</v>
      </c>
      <c r="H876">
        <f>IF(B875=cukier6[[#This Row],[nip]],0, 1)</f>
        <v>0</v>
      </c>
      <c r="I876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0.2</v>
      </c>
      <c r="J876">
        <f>cukier6[[#This Row],[rabaty]]*cukier6[[#This Row],[ilosc sprzedanego cukru kg]]</f>
        <v>32.6</v>
      </c>
    </row>
    <row r="877" spans="1:10" x14ac:dyDescent="0.35">
      <c r="A877" s="1">
        <v>41652</v>
      </c>
      <c r="B877" s="2" t="s">
        <v>47</v>
      </c>
      <c r="C877">
        <v>152</v>
      </c>
      <c r="D877">
        <f>YEAR(cukier6[[#This Row],[data]])</f>
        <v>2014</v>
      </c>
      <c r="E877" s="3">
        <f>VLOOKUP(D877, cennik__25[#All], 2, 0)</f>
        <v>2.23</v>
      </c>
      <c r="F877" s="3">
        <f>cukier6[[#This Row],[cena]]*cukier6[[#This Row],[ilosc sprzedanego cukru kg]]</f>
        <v>338.96</v>
      </c>
      <c r="G877">
        <f>IF(cukier6[[#This Row],[nip]]=B876, G876+cukier6[[#This Row],[ilosc sprzedanego cukru kg]],cukier6[[#This Row],[ilosc sprzedanego cukru kg]])</f>
        <v>23212</v>
      </c>
      <c r="H877">
        <f>IF(B876=cukier6[[#This Row],[nip]],0, 1)</f>
        <v>0</v>
      </c>
      <c r="I877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0.2</v>
      </c>
      <c r="J877">
        <f>cukier6[[#This Row],[rabaty]]*cukier6[[#This Row],[ilosc sprzedanego cukru kg]]</f>
        <v>30.400000000000002</v>
      </c>
    </row>
    <row r="878" spans="1:10" x14ac:dyDescent="0.35">
      <c r="A878" s="1">
        <v>41656</v>
      </c>
      <c r="B878" s="2" t="s">
        <v>47</v>
      </c>
      <c r="C878">
        <v>431</v>
      </c>
      <c r="D878">
        <f>YEAR(cukier6[[#This Row],[data]])</f>
        <v>2014</v>
      </c>
      <c r="E878" s="3">
        <f>VLOOKUP(D878, cennik__25[#All], 2, 0)</f>
        <v>2.23</v>
      </c>
      <c r="F878" s="3">
        <f>cukier6[[#This Row],[cena]]*cukier6[[#This Row],[ilosc sprzedanego cukru kg]]</f>
        <v>961.13</v>
      </c>
      <c r="G878">
        <f>IF(cukier6[[#This Row],[nip]]=B877, G877+cukier6[[#This Row],[ilosc sprzedanego cukru kg]],cukier6[[#This Row],[ilosc sprzedanego cukru kg]])</f>
        <v>23643</v>
      </c>
      <c r="H878">
        <f>IF(B877=cukier6[[#This Row],[nip]],0, 1)</f>
        <v>0</v>
      </c>
      <c r="I878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0.2</v>
      </c>
      <c r="J878">
        <f>cukier6[[#This Row],[rabaty]]*cukier6[[#This Row],[ilosc sprzedanego cukru kg]]</f>
        <v>86.2</v>
      </c>
    </row>
    <row r="879" spans="1:10" x14ac:dyDescent="0.35">
      <c r="A879" s="1">
        <v>41699</v>
      </c>
      <c r="B879" s="2" t="s">
        <v>47</v>
      </c>
      <c r="C879">
        <v>212</v>
      </c>
      <c r="D879">
        <f>YEAR(cukier6[[#This Row],[data]])</f>
        <v>2014</v>
      </c>
      <c r="E879" s="3">
        <f>VLOOKUP(D879, cennik__25[#All], 2, 0)</f>
        <v>2.23</v>
      </c>
      <c r="F879" s="3">
        <f>cukier6[[#This Row],[cena]]*cukier6[[#This Row],[ilosc sprzedanego cukru kg]]</f>
        <v>472.76</v>
      </c>
      <c r="G879">
        <f>IF(cukier6[[#This Row],[nip]]=B878, G878+cukier6[[#This Row],[ilosc sprzedanego cukru kg]],cukier6[[#This Row],[ilosc sprzedanego cukru kg]])</f>
        <v>23855</v>
      </c>
      <c r="H879">
        <f>IF(B878=cukier6[[#This Row],[nip]],0, 1)</f>
        <v>0</v>
      </c>
      <c r="I879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0.2</v>
      </c>
      <c r="J879">
        <f>cukier6[[#This Row],[rabaty]]*cukier6[[#This Row],[ilosc sprzedanego cukru kg]]</f>
        <v>42.400000000000006</v>
      </c>
    </row>
    <row r="880" spans="1:10" x14ac:dyDescent="0.35">
      <c r="A880" s="1">
        <v>41701</v>
      </c>
      <c r="B880" s="2" t="s">
        <v>47</v>
      </c>
      <c r="C880">
        <v>372</v>
      </c>
      <c r="D880">
        <f>YEAR(cukier6[[#This Row],[data]])</f>
        <v>2014</v>
      </c>
      <c r="E880" s="3">
        <f>VLOOKUP(D880, cennik__25[#All], 2, 0)</f>
        <v>2.23</v>
      </c>
      <c r="F880" s="3">
        <f>cukier6[[#This Row],[cena]]*cukier6[[#This Row],[ilosc sprzedanego cukru kg]]</f>
        <v>829.56</v>
      </c>
      <c r="G880">
        <f>IF(cukier6[[#This Row],[nip]]=B879, G879+cukier6[[#This Row],[ilosc sprzedanego cukru kg]],cukier6[[#This Row],[ilosc sprzedanego cukru kg]])</f>
        <v>24227</v>
      </c>
      <c r="H880">
        <f>IF(B879=cukier6[[#This Row],[nip]],0, 1)</f>
        <v>0</v>
      </c>
      <c r="I880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0.2</v>
      </c>
      <c r="J880">
        <f>cukier6[[#This Row],[rabaty]]*cukier6[[#This Row],[ilosc sprzedanego cukru kg]]</f>
        <v>74.400000000000006</v>
      </c>
    </row>
    <row r="881" spans="1:10" x14ac:dyDescent="0.35">
      <c r="A881" s="1">
        <v>41728</v>
      </c>
      <c r="B881" s="2" t="s">
        <v>47</v>
      </c>
      <c r="C881">
        <v>213</v>
      </c>
      <c r="D881">
        <f>YEAR(cukier6[[#This Row],[data]])</f>
        <v>2014</v>
      </c>
      <c r="E881" s="3">
        <f>VLOOKUP(D881, cennik__25[#All], 2, 0)</f>
        <v>2.23</v>
      </c>
      <c r="F881" s="3">
        <f>cukier6[[#This Row],[cena]]*cukier6[[#This Row],[ilosc sprzedanego cukru kg]]</f>
        <v>474.99</v>
      </c>
      <c r="G881">
        <f>IF(cukier6[[#This Row],[nip]]=B880, G880+cukier6[[#This Row],[ilosc sprzedanego cukru kg]],cukier6[[#This Row],[ilosc sprzedanego cukru kg]])</f>
        <v>24440</v>
      </c>
      <c r="H881">
        <f>IF(B880=cukier6[[#This Row],[nip]],0, 1)</f>
        <v>0</v>
      </c>
      <c r="I881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0.2</v>
      </c>
      <c r="J881">
        <f>cukier6[[#This Row],[rabaty]]*cukier6[[#This Row],[ilosc sprzedanego cukru kg]]</f>
        <v>42.6</v>
      </c>
    </row>
    <row r="882" spans="1:10" x14ac:dyDescent="0.35">
      <c r="A882" s="1">
        <v>41736</v>
      </c>
      <c r="B882" s="2" t="s">
        <v>47</v>
      </c>
      <c r="C882">
        <v>392</v>
      </c>
      <c r="D882">
        <f>YEAR(cukier6[[#This Row],[data]])</f>
        <v>2014</v>
      </c>
      <c r="E882" s="3">
        <f>VLOOKUP(D882, cennik__25[#All], 2, 0)</f>
        <v>2.23</v>
      </c>
      <c r="F882" s="3">
        <f>cukier6[[#This Row],[cena]]*cukier6[[#This Row],[ilosc sprzedanego cukru kg]]</f>
        <v>874.16</v>
      </c>
      <c r="G882">
        <f>IF(cukier6[[#This Row],[nip]]=B881, G881+cukier6[[#This Row],[ilosc sprzedanego cukru kg]],cukier6[[#This Row],[ilosc sprzedanego cukru kg]])</f>
        <v>24832</v>
      </c>
      <c r="H882">
        <f>IF(B881=cukier6[[#This Row],[nip]],0, 1)</f>
        <v>0</v>
      </c>
      <c r="I882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0.2</v>
      </c>
      <c r="J882">
        <f>cukier6[[#This Row],[rabaty]]*cukier6[[#This Row],[ilosc sprzedanego cukru kg]]</f>
        <v>78.400000000000006</v>
      </c>
    </row>
    <row r="883" spans="1:10" x14ac:dyDescent="0.35">
      <c r="A883" s="1">
        <v>41764</v>
      </c>
      <c r="B883" s="2" t="s">
        <v>47</v>
      </c>
      <c r="C883">
        <v>215</v>
      </c>
      <c r="D883">
        <f>YEAR(cukier6[[#This Row],[data]])</f>
        <v>2014</v>
      </c>
      <c r="E883" s="3">
        <f>VLOOKUP(D883, cennik__25[#All], 2, 0)</f>
        <v>2.23</v>
      </c>
      <c r="F883" s="3">
        <f>cukier6[[#This Row],[cena]]*cukier6[[#This Row],[ilosc sprzedanego cukru kg]]</f>
        <v>479.45</v>
      </c>
      <c r="G883">
        <f>IF(cukier6[[#This Row],[nip]]=B882, G882+cukier6[[#This Row],[ilosc sprzedanego cukru kg]],cukier6[[#This Row],[ilosc sprzedanego cukru kg]])</f>
        <v>25047</v>
      </c>
      <c r="H883">
        <f>IF(B882=cukier6[[#This Row],[nip]],0, 1)</f>
        <v>0</v>
      </c>
      <c r="I883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0.2</v>
      </c>
      <c r="J883">
        <f>cukier6[[#This Row],[rabaty]]*cukier6[[#This Row],[ilosc sprzedanego cukru kg]]</f>
        <v>43</v>
      </c>
    </row>
    <row r="884" spans="1:10" x14ac:dyDescent="0.35">
      <c r="A884" s="1">
        <v>41909</v>
      </c>
      <c r="B884" s="2" t="s">
        <v>47</v>
      </c>
      <c r="C884">
        <v>452</v>
      </c>
      <c r="D884">
        <f>YEAR(cukier6[[#This Row],[data]])</f>
        <v>2014</v>
      </c>
      <c r="E884" s="3">
        <f>VLOOKUP(D884, cennik__25[#All], 2, 0)</f>
        <v>2.23</v>
      </c>
      <c r="F884" s="3">
        <f>cukier6[[#This Row],[cena]]*cukier6[[#This Row],[ilosc sprzedanego cukru kg]]</f>
        <v>1007.96</v>
      </c>
      <c r="G884">
        <f>IF(cukier6[[#This Row],[nip]]=B883, G883+cukier6[[#This Row],[ilosc sprzedanego cukru kg]],cukier6[[#This Row],[ilosc sprzedanego cukru kg]])</f>
        <v>25499</v>
      </c>
      <c r="H884">
        <f>IF(B883=cukier6[[#This Row],[nip]],0, 1)</f>
        <v>0</v>
      </c>
      <c r="I884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0.2</v>
      </c>
      <c r="J884">
        <f>cukier6[[#This Row],[rabaty]]*cukier6[[#This Row],[ilosc sprzedanego cukru kg]]</f>
        <v>90.4</v>
      </c>
    </row>
    <row r="885" spans="1:10" x14ac:dyDescent="0.35">
      <c r="A885" s="1">
        <v>41938</v>
      </c>
      <c r="B885" s="2" t="s">
        <v>47</v>
      </c>
      <c r="C885">
        <v>245</v>
      </c>
      <c r="D885">
        <f>YEAR(cukier6[[#This Row],[data]])</f>
        <v>2014</v>
      </c>
      <c r="E885" s="3">
        <f>VLOOKUP(D885, cennik__25[#All], 2, 0)</f>
        <v>2.23</v>
      </c>
      <c r="F885" s="3">
        <f>cukier6[[#This Row],[cena]]*cukier6[[#This Row],[ilosc sprzedanego cukru kg]]</f>
        <v>546.35</v>
      </c>
      <c r="G885">
        <f>IF(cukier6[[#This Row],[nip]]=B884, G884+cukier6[[#This Row],[ilosc sprzedanego cukru kg]],cukier6[[#This Row],[ilosc sprzedanego cukru kg]])</f>
        <v>25744</v>
      </c>
      <c r="H885">
        <f>IF(B884=cukier6[[#This Row],[nip]],0, 1)</f>
        <v>0</v>
      </c>
      <c r="I885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0.2</v>
      </c>
      <c r="J885">
        <f>cukier6[[#This Row],[rabaty]]*cukier6[[#This Row],[ilosc sprzedanego cukru kg]]</f>
        <v>49</v>
      </c>
    </row>
    <row r="886" spans="1:10" x14ac:dyDescent="0.35">
      <c r="A886" s="1">
        <v>41967</v>
      </c>
      <c r="B886" s="2" t="s">
        <v>47</v>
      </c>
      <c r="C886">
        <v>230</v>
      </c>
      <c r="D886">
        <f>YEAR(cukier6[[#This Row],[data]])</f>
        <v>2014</v>
      </c>
      <c r="E886" s="3">
        <f>VLOOKUP(D886, cennik__25[#All], 2, 0)</f>
        <v>2.23</v>
      </c>
      <c r="F886" s="3">
        <f>cukier6[[#This Row],[cena]]*cukier6[[#This Row],[ilosc sprzedanego cukru kg]]</f>
        <v>512.9</v>
      </c>
      <c r="G886">
        <f>IF(cukier6[[#This Row],[nip]]=B885, G885+cukier6[[#This Row],[ilosc sprzedanego cukru kg]],cukier6[[#This Row],[ilosc sprzedanego cukru kg]])</f>
        <v>25974</v>
      </c>
      <c r="H886">
        <f>IF(B885=cukier6[[#This Row],[nip]],0, 1)</f>
        <v>0</v>
      </c>
      <c r="I886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0.2</v>
      </c>
      <c r="J886">
        <f>cukier6[[#This Row],[rabaty]]*cukier6[[#This Row],[ilosc sprzedanego cukru kg]]</f>
        <v>46</v>
      </c>
    </row>
    <row r="887" spans="1:10" x14ac:dyDescent="0.35">
      <c r="A887" s="1">
        <v>41983</v>
      </c>
      <c r="B887" s="2" t="s">
        <v>47</v>
      </c>
      <c r="C887">
        <v>146</v>
      </c>
      <c r="D887">
        <f>YEAR(cukier6[[#This Row],[data]])</f>
        <v>2014</v>
      </c>
      <c r="E887" s="3">
        <f>VLOOKUP(D887, cennik__25[#All], 2, 0)</f>
        <v>2.23</v>
      </c>
      <c r="F887" s="3">
        <f>cukier6[[#This Row],[cena]]*cukier6[[#This Row],[ilosc sprzedanego cukru kg]]</f>
        <v>325.58</v>
      </c>
      <c r="G887">
        <f>IF(cukier6[[#This Row],[nip]]=B886, G886+cukier6[[#This Row],[ilosc sprzedanego cukru kg]],cukier6[[#This Row],[ilosc sprzedanego cukru kg]])</f>
        <v>26120</v>
      </c>
      <c r="H887">
        <f>IF(B886=cukier6[[#This Row],[nip]],0, 1)</f>
        <v>0</v>
      </c>
      <c r="I887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0.2</v>
      </c>
      <c r="J887">
        <f>cukier6[[#This Row],[rabaty]]*cukier6[[#This Row],[ilosc sprzedanego cukru kg]]</f>
        <v>29.200000000000003</v>
      </c>
    </row>
    <row r="888" spans="1:10" x14ac:dyDescent="0.35">
      <c r="A888" s="1">
        <v>41996</v>
      </c>
      <c r="B888" s="2" t="s">
        <v>47</v>
      </c>
      <c r="C888">
        <v>331</v>
      </c>
      <c r="D888">
        <f>YEAR(cukier6[[#This Row],[data]])</f>
        <v>2014</v>
      </c>
      <c r="E888" s="3">
        <f>VLOOKUP(D888, cennik__25[#All], 2, 0)</f>
        <v>2.23</v>
      </c>
      <c r="F888" s="3">
        <f>cukier6[[#This Row],[cena]]*cukier6[[#This Row],[ilosc sprzedanego cukru kg]]</f>
        <v>738.13</v>
      </c>
      <c r="G888">
        <f>IF(cukier6[[#This Row],[nip]]=B887, G887+cukier6[[#This Row],[ilosc sprzedanego cukru kg]],cukier6[[#This Row],[ilosc sprzedanego cukru kg]])</f>
        <v>26451</v>
      </c>
      <c r="H888">
        <f>IF(B887=cukier6[[#This Row],[nip]],0, 1)</f>
        <v>0</v>
      </c>
      <c r="I888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0.2</v>
      </c>
      <c r="J888">
        <f>cukier6[[#This Row],[rabaty]]*cukier6[[#This Row],[ilosc sprzedanego cukru kg]]</f>
        <v>66.2</v>
      </c>
    </row>
    <row r="889" spans="1:10" x14ac:dyDescent="0.35">
      <c r="A889" s="1">
        <v>40348</v>
      </c>
      <c r="B889" s="2" t="s">
        <v>214</v>
      </c>
      <c r="C889">
        <v>18</v>
      </c>
      <c r="D889">
        <f>YEAR(cukier6[[#This Row],[data]])</f>
        <v>2010</v>
      </c>
      <c r="E889" s="3">
        <f>VLOOKUP(D889, cennik__25[#All], 2, 0)</f>
        <v>2.1</v>
      </c>
      <c r="F889" s="3">
        <f>cukier6[[#This Row],[cena]]*cukier6[[#This Row],[ilosc sprzedanego cukru kg]]</f>
        <v>37.800000000000004</v>
      </c>
      <c r="G889">
        <f>IF(cukier6[[#This Row],[nip]]=B888, G888+cukier6[[#This Row],[ilosc sprzedanego cukru kg]],cukier6[[#This Row],[ilosc sprzedanego cukru kg]])</f>
        <v>18</v>
      </c>
      <c r="H889">
        <f>IF(B888=cukier6[[#This Row],[nip]],0, 1)</f>
        <v>1</v>
      </c>
      <c r="I889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889">
        <f>cukier6[[#This Row],[rabaty]]*cukier6[[#This Row],[ilosc sprzedanego cukru kg]]</f>
        <v>0</v>
      </c>
    </row>
    <row r="890" spans="1:10" x14ac:dyDescent="0.35">
      <c r="A890" s="1">
        <v>40833</v>
      </c>
      <c r="B890" s="2" t="s">
        <v>214</v>
      </c>
      <c r="C890">
        <v>8</v>
      </c>
      <c r="D890">
        <f>YEAR(cukier6[[#This Row],[data]])</f>
        <v>2011</v>
      </c>
      <c r="E890" s="3">
        <f>VLOOKUP(D890, cennik__25[#All], 2, 0)</f>
        <v>2.2000000000000002</v>
      </c>
      <c r="F890" s="3">
        <f>cukier6[[#This Row],[cena]]*cukier6[[#This Row],[ilosc sprzedanego cukru kg]]</f>
        <v>17.600000000000001</v>
      </c>
      <c r="G890">
        <f>IF(cukier6[[#This Row],[nip]]=B889, G889+cukier6[[#This Row],[ilosc sprzedanego cukru kg]],cukier6[[#This Row],[ilosc sprzedanego cukru kg]])</f>
        <v>26</v>
      </c>
      <c r="H890">
        <f>IF(B889=cukier6[[#This Row],[nip]],0, 1)</f>
        <v>0</v>
      </c>
      <c r="I890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890">
        <f>cukier6[[#This Row],[rabaty]]*cukier6[[#This Row],[ilosc sprzedanego cukru kg]]</f>
        <v>0</v>
      </c>
    </row>
    <row r="891" spans="1:10" x14ac:dyDescent="0.35">
      <c r="A891" s="1">
        <v>39985</v>
      </c>
      <c r="B891" s="2" t="s">
        <v>192</v>
      </c>
      <c r="C891">
        <v>3</v>
      </c>
      <c r="D891">
        <f>YEAR(cukier6[[#This Row],[data]])</f>
        <v>2009</v>
      </c>
      <c r="E891" s="3">
        <f>VLOOKUP(D891, cennik__25[#All], 2, 0)</f>
        <v>2.13</v>
      </c>
      <c r="F891" s="3">
        <f>cukier6[[#This Row],[cena]]*cukier6[[#This Row],[ilosc sprzedanego cukru kg]]</f>
        <v>6.39</v>
      </c>
      <c r="G891">
        <f>IF(cukier6[[#This Row],[nip]]=B890, G890+cukier6[[#This Row],[ilosc sprzedanego cukru kg]],cukier6[[#This Row],[ilosc sprzedanego cukru kg]])</f>
        <v>3</v>
      </c>
      <c r="H891">
        <f>IF(B890=cukier6[[#This Row],[nip]],0, 1)</f>
        <v>1</v>
      </c>
      <c r="I891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891">
        <f>cukier6[[#This Row],[rabaty]]*cukier6[[#This Row],[ilosc sprzedanego cukru kg]]</f>
        <v>0</v>
      </c>
    </row>
    <row r="892" spans="1:10" x14ac:dyDescent="0.35">
      <c r="A892" s="1">
        <v>41646</v>
      </c>
      <c r="B892" s="2" t="s">
        <v>192</v>
      </c>
      <c r="C892">
        <v>14</v>
      </c>
      <c r="D892">
        <f>YEAR(cukier6[[#This Row],[data]])</f>
        <v>2014</v>
      </c>
      <c r="E892" s="3">
        <f>VLOOKUP(D892, cennik__25[#All], 2, 0)</f>
        <v>2.23</v>
      </c>
      <c r="F892" s="3">
        <f>cukier6[[#This Row],[cena]]*cukier6[[#This Row],[ilosc sprzedanego cukru kg]]</f>
        <v>31.22</v>
      </c>
      <c r="G892">
        <f>IF(cukier6[[#This Row],[nip]]=B891, G891+cukier6[[#This Row],[ilosc sprzedanego cukru kg]],cukier6[[#This Row],[ilosc sprzedanego cukru kg]])</f>
        <v>17</v>
      </c>
      <c r="H892">
        <f>IF(B891=cukier6[[#This Row],[nip]],0, 1)</f>
        <v>0</v>
      </c>
      <c r="I892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892">
        <f>cukier6[[#This Row],[rabaty]]*cukier6[[#This Row],[ilosc sprzedanego cukru kg]]</f>
        <v>0</v>
      </c>
    </row>
    <row r="893" spans="1:10" x14ac:dyDescent="0.35">
      <c r="A893" s="1">
        <v>41848</v>
      </c>
      <c r="B893" s="2" t="s">
        <v>192</v>
      </c>
      <c r="C893">
        <v>4</v>
      </c>
      <c r="D893">
        <f>YEAR(cukier6[[#This Row],[data]])</f>
        <v>2014</v>
      </c>
      <c r="E893" s="3">
        <f>VLOOKUP(D893, cennik__25[#All], 2, 0)</f>
        <v>2.23</v>
      </c>
      <c r="F893" s="3">
        <f>cukier6[[#This Row],[cena]]*cukier6[[#This Row],[ilosc sprzedanego cukru kg]]</f>
        <v>8.92</v>
      </c>
      <c r="G893">
        <f>IF(cukier6[[#This Row],[nip]]=B892, G892+cukier6[[#This Row],[ilosc sprzedanego cukru kg]],cukier6[[#This Row],[ilosc sprzedanego cukru kg]])</f>
        <v>21</v>
      </c>
      <c r="H893">
        <f>IF(B892=cukier6[[#This Row],[nip]],0, 1)</f>
        <v>0</v>
      </c>
      <c r="I893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893">
        <f>cukier6[[#This Row],[rabaty]]*cukier6[[#This Row],[ilosc sprzedanego cukru kg]]</f>
        <v>0</v>
      </c>
    </row>
    <row r="894" spans="1:10" x14ac:dyDescent="0.35">
      <c r="A894" s="1">
        <v>38409</v>
      </c>
      <c r="B894" s="2" t="s">
        <v>23</v>
      </c>
      <c r="C894">
        <v>16</v>
      </c>
      <c r="D894">
        <f>YEAR(cukier6[[#This Row],[data]])</f>
        <v>2005</v>
      </c>
      <c r="E894" s="3">
        <f>VLOOKUP(D894, cennik__25[#All], 2, 0)</f>
        <v>2</v>
      </c>
      <c r="F894" s="3">
        <f>cukier6[[#This Row],[cena]]*cukier6[[#This Row],[ilosc sprzedanego cukru kg]]</f>
        <v>32</v>
      </c>
      <c r="G894">
        <f>IF(cukier6[[#This Row],[nip]]=B893, G893+cukier6[[#This Row],[ilosc sprzedanego cukru kg]],cukier6[[#This Row],[ilosc sprzedanego cukru kg]])</f>
        <v>16</v>
      </c>
      <c r="H894">
        <f>IF(B893=cukier6[[#This Row],[nip]],0, 1)</f>
        <v>1</v>
      </c>
      <c r="I894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894">
        <f>cukier6[[#This Row],[rabaty]]*cukier6[[#This Row],[ilosc sprzedanego cukru kg]]</f>
        <v>0</v>
      </c>
    </row>
    <row r="895" spans="1:10" x14ac:dyDescent="0.35">
      <c r="A895" s="1">
        <v>39376</v>
      </c>
      <c r="B895" s="2" t="s">
        <v>23</v>
      </c>
      <c r="C895">
        <v>3</v>
      </c>
      <c r="D895">
        <f>YEAR(cukier6[[#This Row],[data]])</f>
        <v>2007</v>
      </c>
      <c r="E895" s="3">
        <f>VLOOKUP(D895, cennik__25[#All], 2, 0)</f>
        <v>2.09</v>
      </c>
      <c r="F895" s="3">
        <f>cukier6[[#This Row],[cena]]*cukier6[[#This Row],[ilosc sprzedanego cukru kg]]</f>
        <v>6.27</v>
      </c>
      <c r="G895">
        <f>IF(cukier6[[#This Row],[nip]]=B894, G894+cukier6[[#This Row],[ilosc sprzedanego cukru kg]],cukier6[[#This Row],[ilosc sprzedanego cukru kg]])</f>
        <v>19</v>
      </c>
      <c r="H895">
        <f>IF(B894=cukier6[[#This Row],[nip]],0, 1)</f>
        <v>0</v>
      </c>
      <c r="I895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895">
        <f>cukier6[[#This Row],[rabaty]]*cukier6[[#This Row],[ilosc sprzedanego cukru kg]]</f>
        <v>0</v>
      </c>
    </row>
    <row r="896" spans="1:10" x14ac:dyDescent="0.35">
      <c r="A896" s="1">
        <v>40797</v>
      </c>
      <c r="B896" s="2" t="s">
        <v>23</v>
      </c>
      <c r="C896">
        <v>3</v>
      </c>
      <c r="D896">
        <f>YEAR(cukier6[[#This Row],[data]])</f>
        <v>2011</v>
      </c>
      <c r="E896" s="3">
        <f>VLOOKUP(D896, cennik__25[#All], 2, 0)</f>
        <v>2.2000000000000002</v>
      </c>
      <c r="F896" s="3">
        <f>cukier6[[#This Row],[cena]]*cukier6[[#This Row],[ilosc sprzedanego cukru kg]]</f>
        <v>6.6000000000000005</v>
      </c>
      <c r="G896">
        <f>IF(cukier6[[#This Row],[nip]]=B895, G895+cukier6[[#This Row],[ilosc sprzedanego cukru kg]],cukier6[[#This Row],[ilosc sprzedanego cukru kg]])</f>
        <v>22</v>
      </c>
      <c r="H896">
        <f>IF(B895=cukier6[[#This Row],[nip]],0, 1)</f>
        <v>0</v>
      </c>
      <c r="I896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896">
        <f>cukier6[[#This Row],[rabaty]]*cukier6[[#This Row],[ilosc sprzedanego cukru kg]]</f>
        <v>0</v>
      </c>
    </row>
    <row r="897" spans="1:10" x14ac:dyDescent="0.35">
      <c r="A897" s="1">
        <v>40833</v>
      </c>
      <c r="B897" s="2" t="s">
        <v>23</v>
      </c>
      <c r="C897">
        <v>12</v>
      </c>
      <c r="D897">
        <f>YEAR(cukier6[[#This Row],[data]])</f>
        <v>2011</v>
      </c>
      <c r="E897" s="3">
        <f>VLOOKUP(D897, cennik__25[#All], 2, 0)</f>
        <v>2.2000000000000002</v>
      </c>
      <c r="F897" s="3">
        <f>cukier6[[#This Row],[cena]]*cukier6[[#This Row],[ilosc sprzedanego cukru kg]]</f>
        <v>26.400000000000002</v>
      </c>
      <c r="G897">
        <f>IF(cukier6[[#This Row],[nip]]=B896, G896+cukier6[[#This Row],[ilosc sprzedanego cukru kg]],cukier6[[#This Row],[ilosc sprzedanego cukru kg]])</f>
        <v>34</v>
      </c>
      <c r="H897">
        <f>IF(B896=cukier6[[#This Row],[nip]],0, 1)</f>
        <v>0</v>
      </c>
      <c r="I897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897">
        <f>cukier6[[#This Row],[rabaty]]*cukier6[[#This Row],[ilosc sprzedanego cukru kg]]</f>
        <v>0</v>
      </c>
    </row>
    <row r="898" spans="1:10" x14ac:dyDescent="0.35">
      <c r="A898" s="1">
        <v>40855</v>
      </c>
      <c r="B898" s="2" t="s">
        <v>23</v>
      </c>
      <c r="C898">
        <v>2</v>
      </c>
      <c r="D898">
        <f>YEAR(cukier6[[#This Row],[data]])</f>
        <v>2011</v>
      </c>
      <c r="E898" s="3">
        <f>VLOOKUP(D898, cennik__25[#All], 2, 0)</f>
        <v>2.2000000000000002</v>
      </c>
      <c r="F898" s="3">
        <f>cukier6[[#This Row],[cena]]*cukier6[[#This Row],[ilosc sprzedanego cukru kg]]</f>
        <v>4.4000000000000004</v>
      </c>
      <c r="G898">
        <f>IF(cukier6[[#This Row],[nip]]=B897, G897+cukier6[[#This Row],[ilosc sprzedanego cukru kg]],cukier6[[#This Row],[ilosc sprzedanego cukru kg]])</f>
        <v>36</v>
      </c>
      <c r="H898">
        <f>IF(B897=cukier6[[#This Row],[nip]],0, 1)</f>
        <v>0</v>
      </c>
      <c r="I898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898">
        <f>cukier6[[#This Row],[rabaty]]*cukier6[[#This Row],[ilosc sprzedanego cukru kg]]</f>
        <v>0</v>
      </c>
    </row>
    <row r="899" spans="1:10" x14ac:dyDescent="0.35">
      <c r="A899" s="1">
        <v>38689</v>
      </c>
      <c r="B899" s="2" t="s">
        <v>91</v>
      </c>
      <c r="C899">
        <v>3</v>
      </c>
      <c r="D899">
        <f>YEAR(cukier6[[#This Row],[data]])</f>
        <v>2005</v>
      </c>
      <c r="E899" s="3">
        <f>VLOOKUP(D899, cennik__25[#All], 2, 0)</f>
        <v>2</v>
      </c>
      <c r="F899" s="3">
        <f>cukier6[[#This Row],[cena]]*cukier6[[#This Row],[ilosc sprzedanego cukru kg]]</f>
        <v>6</v>
      </c>
      <c r="G899">
        <f>IF(cukier6[[#This Row],[nip]]=B898, G898+cukier6[[#This Row],[ilosc sprzedanego cukru kg]],cukier6[[#This Row],[ilosc sprzedanego cukru kg]])</f>
        <v>3</v>
      </c>
      <c r="H899">
        <f>IF(B898=cukier6[[#This Row],[nip]],0, 1)</f>
        <v>1</v>
      </c>
      <c r="I899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899">
        <f>cukier6[[#This Row],[rabaty]]*cukier6[[#This Row],[ilosc sprzedanego cukru kg]]</f>
        <v>0</v>
      </c>
    </row>
    <row r="900" spans="1:10" x14ac:dyDescent="0.35">
      <c r="A900" s="1">
        <v>39388</v>
      </c>
      <c r="B900" s="2" t="s">
        <v>91</v>
      </c>
      <c r="C900">
        <v>8</v>
      </c>
      <c r="D900">
        <f>YEAR(cukier6[[#This Row],[data]])</f>
        <v>2007</v>
      </c>
      <c r="E900" s="3">
        <f>VLOOKUP(D900, cennik__25[#All], 2, 0)</f>
        <v>2.09</v>
      </c>
      <c r="F900" s="3">
        <f>cukier6[[#This Row],[cena]]*cukier6[[#This Row],[ilosc sprzedanego cukru kg]]</f>
        <v>16.72</v>
      </c>
      <c r="G900">
        <f>IF(cukier6[[#This Row],[nip]]=B899, G899+cukier6[[#This Row],[ilosc sprzedanego cukru kg]],cukier6[[#This Row],[ilosc sprzedanego cukru kg]])</f>
        <v>11</v>
      </c>
      <c r="H900">
        <f>IF(B899=cukier6[[#This Row],[nip]],0, 1)</f>
        <v>0</v>
      </c>
      <c r="I900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900">
        <f>cukier6[[#This Row],[rabaty]]*cukier6[[#This Row],[ilosc sprzedanego cukru kg]]</f>
        <v>0</v>
      </c>
    </row>
    <row r="901" spans="1:10" x14ac:dyDescent="0.35">
      <c r="A901" s="1">
        <v>39464</v>
      </c>
      <c r="B901" s="2" t="s">
        <v>91</v>
      </c>
      <c r="C901">
        <v>14</v>
      </c>
      <c r="D901">
        <f>YEAR(cukier6[[#This Row],[data]])</f>
        <v>2008</v>
      </c>
      <c r="E901" s="3">
        <f>VLOOKUP(D901, cennik__25[#All], 2, 0)</f>
        <v>2.15</v>
      </c>
      <c r="F901" s="3">
        <f>cukier6[[#This Row],[cena]]*cukier6[[#This Row],[ilosc sprzedanego cukru kg]]</f>
        <v>30.099999999999998</v>
      </c>
      <c r="G901">
        <f>IF(cukier6[[#This Row],[nip]]=B900, G900+cukier6[[#This Row],[ilosc sprzedanego cukru kg]],cukier6[[#This Row],[ilosc sprzedanego cukru kg]])</f>
        <v>25</v>
      </c>
      <c r="H901">
        <f>IF(B900=cukier6[[#This Row],[nip]],0, 1)</f>
        <v>0</v>
      </c>
      <c r="I901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901">
        <f>cukier6[[#This Row],[rabaty]]*cukier6[[#This Row],[ilosc sprzedanego cukru kg]]</f>
        <v>0</v>
      </c>
    </row>
    <row r="902" spans="1:10" x14ac:dyDescent="0.35">
      <c r="A902" s="1">
        <v>39705</v>
      </c>
      <c r="B902" s="2" t="s">
        <v>91</v>
      </c>
      <c r="C902">
        <v>7</v>
      </c>
      <c r="D902">
        <f>YEAR(cukier6[[#This Row],[data]])</f>
        <v>2008</v>
      </c>
      <c r="E902" s="3">
        <f>VLOOKUP(D902, cennik__25[#All], 2, 0)</f>
        <v>2.15</v>
      </c>
      <c r="F902" s="3">
        <f>cukier6[[#This Row],[cena]]*cukier6[[#This Row],[ilosc sprzedanego cukru kg]]</f>
        <v>15.049999999999999</v>
      </c>
      <c r="G902">
        <f>IF(cukier6[[#This Row],[nip]]=B901, G901+cukier6[[#This Row],[ilosc sprzedanego cukru kg]],cukier6[[#This Row],[ilosc sprzedanego cukru kg]])</f>
        <v>32</v>
      </c>
      <c r="H902">
        <f>IF(B901=cukier6[[#This Row],[nip]],0, 1)</f>
        <v>0</v>
      </c>
      <c r="I902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902">
        <f>cukier6[[#This Row],[rabaty]]*cukier6[[#This Row],[ilosc sprzedanego cukru kg]]</f>
        <v>0</v>
      </c>
    </row>
    <row r="903" spans="1:10" x14ac:dyDescent="0.35">
      <c r="A903" s="1">
        <v>39994</v>
      </c>
      <c r="B903" s="2" t="s">
        <v>195</v>
      </c>
      <c r="C903">
        <v>6</v>
      </c>
      <c r="D903">
        <f>YEAR(cukier6[[#This Row],[data]])</f>
        <v>2009</v>
      </c>
      <c r="E903" s="3">
        <f>VLOOKUP(D903, cennik__25[#All], 2, 0)</f>
        <v>2.13</v>
      </c>
      <c r="F903" s="3">
        <f>cukier6[[#This Row],[cena]]*cukier6[[#This Row],[ilosc sprzedanego cukru kg]]</f>
        <v>12.78</v>
      </c>
      <c r="G903">
        <f>IF(cukier6[[#This Row],[nip]]=B902, G902+cukier6[[#This Row],[ilosc sprzedanego cukru kg]],cukier6[[#This Row],[ilosc sprzedanego cukru kg]])</f>
        <v>6</v>
      </c>
      <c r="H903">
        <f>IF(B902=cukier6[[#This Row],[nip]],0, 1)</f>
        <v>1</v>
      </c>
      <c r="I903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903">
        <f>cukier6[[#This Row],[rabaty]]*cukier6[[#This Row],[ilosc sprzedanego cukru kg]]</f>
        <v>0</v>
      </c>
    </row>
    <row r="904" spans="1:10" x14ac:dyDescent="0.35">
      <c r="A904" s="1">
        <v>38357</v>
      </c>
      <c r="B904" s="2" t="s">
        <v>4</v>
      </c>
      <c r="C904">
        <v>2</v>
      </c>
      <c r="D904">
        <f>YEAR(cukier6[[#This Row],[data]])</f>
        <v>2005</v>
      </c>
      <c r="E904" s="3">
        <f>VLOOKUP(D904, cennik__25[#All], 2, 0)</f>
        <v>2</v>
      </c>
      <c r="F904" s="3">
        <f>cukier6[[#This Row],[cena]]*cukier6[[#This Row],[ilosc sprzedanego cukru kg]]</f>
        <v>4</v>
      </c>
      <c r="G904">
        <f>IF(cukier6[[#This Row],[nip]]=B903, G903+cukier6[[#This Row],[ilosc sprzedanego cukru kg]],cukier6[[#This Row],[ilosc sprzedanego cukru kg]])</f>
        <v>2</v>
      </c>
      <c r="H904">
        <f>IF(B903=cukier6[[#This Row],[nip]],0, 1)</f>
        <v>1</v>
      </c>
      <c r="I904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904">
        <f>cukier6[[#This Row],[rabaty]]*cukier6[[#This Row],[ilosc sprzedanego cukru kg]]</f>
        <v>0</v>
      </c>
    </row>
    <row r="905" spans="1:10" x14ac:dyDescent="0.35">
      <c r="A905" s="1">
        <v>41239</v>
      </c>
      <c r="B905" s="2" t="s">
        <v>4</v>
      </c>
      <c r="C905">
        <v>12</v>
      </c>
      <c r="D905">
        <f>YEAR(cukier6[[#This Row],[data]])</f>
        <v>2012</v>
      </c>
      <c r="E905" s="3">
        <f>VLOOKUP(D905, cennik__25[#All], 2, 0)</f>
        <v>2.25</v>
      </c>
      <c r="F905" s="3">
        <f>cukier6[[#This Row],[cena]]*cukier6[[#This Row],[ilosc sprzedanego cukru kg]]</f>
        <v>27</v>
      </c>
      <c r="G905">
        <f>IF(cukier6[[#This Row],[nip]]=B904, G904+cukier6[[#This Row],[ilosc sprzedanego cukru kg]],cukier6[[#This Row],[ilosc sprzedanego cukru kg]])</f>
        <v>14</v>
      </c>
      <c r="H905">
        <f>IF(B904=cukier6[[#This Row],[nip]],0, 1)</f>
        <v>0</v>
      </c>
      <c r="I905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905">
        <f>cukier6[[#This Row],[rabaty]]*cukier6[[#This Row],[ilosc sprzedanego cukru kg]]</f>
        <v>0</v>
      </c>
    </row>
    <row r="906" spans="1:10" x14ac:dyDescent="0.35">
      <c r="A906" s="1">
        <v>38414</v>
      </c>
      <c r="B906" s="2" t="s">
        <v>27</v>
      </c>
      <c r="C906">
        <v>102</v>
      </c>
      <c r="D906">
        <f>YEAR(cukier6[[#This Row],[data]])</f>
        <v>2005</v>
      </c>
      <c r="E906" s="3">
        <f>VLOOKUP(D906, cennik__25[#All], 2, 0)</f>
        <v>2</v>
      </c>
      <c r="F906" s="3">
        <f>cukier6[[#This Row],[cena]]*cukier6[[#This Row],[ilosc sprzedanego cukru kg]]</f>
        <v>204</v>
      </c>
      <c r="G906">
        <f>IF(cukier6[[#This Row],[nip]]=B905, G905+cukier6[[#This Row],[ilosc sprzedanego cukru kg]],cukier6[[#This Row],[ilosc sprzedanego cukru kg]])</f>
        <v>102</v>
      </c>
      <c r="H906">
        <f>IF(B905=cukier6[[#This Row],[nip]],0, 1)</f>
        <v>1</v>
      </c>
      <c r="I906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0.05</v>
      </c>
      <c r="J906">
        <f>cukier6[[#This Row],[rabaty]]*cukier6[[#This Row],[ilosc sprzedanego cukru kg]]</f>
        <v>5.1000000000000005</v>
      </c>
    </row>
    <row r="907" spans="1:10" x14ac:dyDescent="0.35">
      <c r="A907" s="1">
        <v>38452</v>
      </c>
      <c r="B907" s="2" t="s">
        <v>27</v>
      </c>
      <c r="C907">
        <v>194</v>
      </c>
      <c r="D907">
        <f>YEAR(cukier6[[#This Row],[data]])</f>
        <v>2005</v>
      </c>
      <c r="E907" s="3">
        <f>VLOOKUP(D907, cennik__25[#All], 2, 0)</f>
        <v>2</v>
      </c>
      <c r="F907" s="3">
        <f>cukier6[[#This Row],[cena]]*cukier6[[#This Row],[ilosc sprzedanego cukru kg]]</f>
        <v>388</v>
      </c>
      <c r="G907">
        <f>IF(cukier6[[#This Row],[nip]]=B906, G906+cukier6[[#This Row],[ilosc sprzedanego cukru kg]],cukier6[[#This Row],[ilosc sprzedanego cukru kg]])</f>
        <v>296</v>
      </c>
      <c r="H907">
        <f>IF(B906=cukier6[[#This Row],[nip]],0, 1)</f>
        <v>0</v>
      </c>
      <c r="I907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0.05</v>
      </c>
      <c r="J907">
        <f>cukier6[[#This Row],[rabaty]]*cukier6[[#This Row],[ilosc sprzedanego cukru kg]]</f>
        <v>9.7000000000000011</v>
      </c>
    </row>
    <row r="908" spans="1:10" x14ac:dyDescent="0.35">
      <c r="A908" s="1">
        <v>38845</v>
      </c>
      <c r="B908" s="2" t="s">
        <v>27</v>
      </c>
      <c r="C908">
        <v>41</v>
      </c>
      <c r="D908">
        <f>YEAR(cukier6[[#This Row],[data]])</f>
        <v>2006</v>
      </c>
      <c r="E908" s="3">
        <f>VLOOKUP(D908, cennik__25[#All], 2, 0)</f>
        <v>2.0499999999999998</v>
      </c>
      <c r="F908" s="3">
        <f>cukier6[[#This Row],[cena]]*cukier6[[#This Row],[ilosc sprzedanego cukru kg]]</f>
        <v>84.05</v>
      </c>
      <c r="G908">
        <f>IF(cukier6[[#This Row],[nip]]=B907, G907+cukier6[[#This Row],[ilosc sprzedanego cukru kg]],cukier6[[#This Row],[ilosc sprzedanego cukru kg]])</f>
        <v>337</v>
      </c>
      <c r="H908">
        <f>IF(B907=cukier6[[#This Row],[nip]],0, 1)</f>
        <v>0</v>
      </c>
      <c r="I908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0.05</v>
      </c>
      <c r="J908">
        <f>cukier6[[#This Row],[rabaty]]*cukier6[[#This Row],[ilosc sprzedanego cukru kg]]</f>
        <v>2.0500000000000003</v>
      </c>
    </row>
    <row r="909" spans="1:10" x14ac:dyDescent="0.35">
      <c r="A909" s="1">
        <v>38924</v>
      </c>
      <c r="B909" s="2" t="s">
        <v>27</v>
      </c>
      <c r="C909">
        <v>157</v>
      </c>
      <c r="D909">
        <f>YEAR(cukier6[[#This Row],[data]])</f>
        <v>2006</v>
      </c>
      <c r="E909" s="3">
        <f>VLOOKUP(D909, cennik__25[#All], 2, 0)</f>
        <v>2.0499999999999998</v>
      </c>
      <c r="F909" s="3">
        <f>cukier6[[#This Row],[cena]]*cukier6[[#This Row],[ilosc sprzedanego cukru kg]]</f>
        <v>321.84999999999997</v>
      </c>
      <c r="G909">
        <f>IF(cukier6[[#This Row],[nip]]=B908, G908+cukier6[[#This Row],[ilosc sprzedanego cukru kg]],cukier6[[#This Row],[ilosc sprzedanego cukru kg]])</f>
        <v>494</v>
      </c>
      <c r="H909">
        <f>IF(B908=cukier6[[#This Row],[nip]],0, 1)</f>
        <v>0</v>
      </c>
      <c r="I909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0.05</v>
      </c>
      <c r="J909">
        <f>cukier6[[#This Row],[rabaty]]*cukier6[[#This Row],[ilosc sprzedanego cukru kg]]</f>
        <v>7.8500000000000005</v>
      </c>
    </row>
    <row r="910" spans="1:10" x14ac:dyDescent="0.35">
      <c r="A910" s="1">
        <v>39154</v>
      </c>
      <c r="B910" s="2" t="s">
        <v>27</v>
      </c>
      <c r="C910">
        <v>54</v>
      </c>
      <c r="D910">
        <f>YEAR(cukier6[[#This Row],[data]])</f>
        <v>2007</v>
      </c>
      <c r="E910" s="3">
        <f>VLOOKUP(D910, cennik__25[#All], 2, 0)</f>
        <v>2.09</v>
      </c>
      <c r="F910" s="3">
        <f>cukier6[[#This Row],[cena]]*cukier6[[#This Row],[ilosc sprzedanego cukru kg]]</f>
        <v>112.85999999999999</v>
      </c>
      <c r="G910">
        <f>IF(cukier6[[#This Row],[nip]]=B909, G909+cukier6[[#This Row],[ilosc sprzedanego cukru kg]],cukier6[[#This Row],[ilosc sprzedanego cukru kg]])</f>
        <v>548</v>
      </c>
      <c r="H910">
        <f>IF(B909=cukier6[[#This Row],[nip]],0, 1)</f>
        <v>0</v>
      </c>
      <c r="I910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0.05</v>
      </c>
      <c r="J910">
        <f>cukier6[[#This Row],[rabaty]]*cukier6[[#This Row],[ilosc sprzedanego cukru kg]]</f>
        <v>2.7</v>
      </c>
    </row>
    <row r="911" spans="1:10" x14ac:dyDescent="0.35">
      <c r="A911" s="1">
        <v>39277</v>
      </c>
      <c r="B911" s="2" t="s">
        <v>27</v>
      </c>
      <c r="C911">
        <v>113</v>
      </c>
      <c r="D911">
        <f>YEAR(cukier6[[#This Row],[data]])</f>
        <v>2007</v>
      </c>
      <c r="E911" s="3">
        <f>VLOOKUP(D911, cennik__25[#All], 2, 0)</f>
        <v>2.09</v>
      </c>
      <c r="F911" s="3">
        <f>cukier6[[#This Row],[cena]]*cukier6[[#This Row],[ilosc sprzedanego cukru kg]]</f>
        <v>236.17</v>
      </c>
      <c r="G911">
        <f>IF(cukier6[[#This Row],[nip]]=B910, G910+cukier6[[#This Row],[ilosc sprzedanego cukru kg]],cukier6[[#This Row],[ilosc sprzedanego cukru kg]])</f>
        <v>661</v>
      </c>
      <c r="H911">
        <f>IF(B910=cukier6[[#This Row],[nip]],0, 1)</f>
        <v>0</v>
      </c>
      <c r="I911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0.05</v>
      </c>
      <c r="J911">
        <f>cukier6[[#This Row],[rabaty]]*cukier6[[#This Row],[ilosc sprzedanego cukru kg]]</f>
        <v>5.65</v>
      </c>
    </row>
    <row r="912" spans="1:10" x14ac:dyDescent="0.35">
      <c r="A912" s="1">
        <v>39647</v>
      </c>
      <c r="B912" s="2" t="s">
        <v>27</v>
      </c>
      <c r="C912">
        <v>194</v>
      </c>
      <c r="D912">
        <f>YEAR(cukier6[[#This Row],[data]])</f>
        <v>2008</v>
      </c>
      <c r="E912" s="3">
        <f>VLOOKUP(D912, cennik__25[#All], 2, 0)</f>
        <v>2.15</v>
      </c>
      <c r="F912" s="3">
        <f>cukier6[[#This Row],[cena]]*cukier6[[#This Row],[ilosc sprzedanego cukru kg]]</f>
        <v>417.09999999999997</v>
      </c>
      <c r="G912">
        <f>IF(cukier6[[#This Row],[nip]]=B911, G911+cukier6[[#This Row],[ilosc sprzedanego cukru kg]],cukier6[[#This Row],[ilosc sprzedanego cukru kg]])</f>
        <v>855</v>
      </c>
      <c r="H912">
        <f>IF(B911=cukier6[[#This Row],[nip]],0, 1)</f>
        <v>0</v>
      </c>
      <c r="I912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0.05</v>
      </c>
      <c r="J912">
        <f>cukier6[[#This Row],[rabaty]]*cukier6[[#This Row],[ilosc sprzedanego cukru kg]]</f>
        <v>9.7000000000000011</v>
      </c>
    </row>
    <row r="913" spans="1:10" x14ac:dyDescent="0.35">
      <c r="A913" s="1">
        <v>39835</v>
      </c>
      <c r="B913" s="2" t="s">
        <v>27</v>
      </c>
      <c r="C913">
        <v>161</v>
      </c>
      <c r="D913">
        <f>YEAR(cukier6[[#This Row],[data]])</f>
        <v>2009</v>
      </c>
      <c r="E913" s="3">
        <f>VLOOKUP(D913, cennik__25[#All], 2, 0)</f>
        <v>2.13</v>
      </c>
      <c r="F913" s="3">
        <f>cukier6[[#This Row],[cena]]*cukier6[[#This Row],[ilosc sprzedanego cukru kg]]</f>
        <v>342.93</v>
      </c>
      <c r="G913">
        <f>IF(cukier6[[#This Row],[nip]]=B912, G912+cukier6[[#This Row],[ilosc sprzedanego cukru kg]],cukier6[[#This Row],[ilosc sprzedanego cukru kg]])</f>
        <v>1016</v>
      </c>
      <c r="H913">
        <f>IF(B912=cukier6[[#This Row],[nip]],0, 1)</f>
        <v>0</v>
      </c>
      <c r="I913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913">
        <f>cukier6[[#This Row],[rabaty]]*cukier6[[#This Row],[ilosc sprzedanego cukru kg]]</f>
        <v>16.100000000000001</v>
      </c>
    </row>
    <row r="914" spans="1:10" x14ac:dyDescent="0.35">
      <c r="A914" s="1">
        <v>40024</v>
      </c>
      <c r="B914" s="2" t="s">
        <v>27</v>
      </c>
      <c r="C914">
        <v>66</v>
      </c>
      <c r="D914">
        <f>YEAR(cukier6[[#This Row],[data]])</f>
        <v>2009</v>
      </c>
      <c r="E914" s="3">
        <f>VLOOKUP(D914, cennik__25[#All], 2, 0)</f>
        <v>2.13</v>
      </c>
      <c r="F914" s="3">
        <f>cukier6[[#This Row],[cena]]*cukier6[[#This Row],[ilosc sprzedanego cukru kg]]</f>
        <v>140.57999999999998</v>
      </c>
      <c r="G914">
        <f>IF(cukier6[[#This Row],[nip]]=B913, G913+cukier6[[#This Row],[ilosc sprzedanego cukru kg]],cukier6[[#This Row],[ilosc sprzedanego cukru kg]])</f>
        <v>1082</v>
      </c>
      <c r="H914">
        <f>IF(B913=cukier6[[#This Row],[nip]],0, 1)</f>
        <v>0</v>
      </c>
      <c r="I914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914">
        <f>cukier6[[#This Row],[rabaty]]*cukier6[[#This Row],[ilosc sprzedanego cukru kg]]</f>
        <v>6.6000000000000005</v>
      </c>
    </row>
    <row r="915" spans="1:10" x14ac:dyDescent="0.35">
      <c r="A915" s="1">
        <v>40207</v>
      </c>
      <c r="B915" s="2" t="s">
        <v>27</v>
      </c>
      <c r="C915">
        <v>59</v>
      </c>
      <c r="D915">
        <f>YEAR(cukier6[[#This Row],[data]])</f>
        <v>2010</v>
      </c>
      <c r="E915" s="3">
        <f>VLOOKUP(D915, cennik__25[#All], 2, 0)</f>
        <v>2.1</v>
      </c>
      <c r="F915" s="3">
        <f>cukier6[[#This Row],[cena]]*cukier6[[#This Row],[ilosc sprzedanego cukru kg]]</f>
        <v>123.9</v>
      </c>
      <c r="G915">
        <f>IF(cukier6[[#This Row],[nip]]=B914, G914+cukier6[[#This Row],[ilosc sprzedanego cukru kg]],cukier6[[#This Row],[ilosc sprzedanego cukru kg]])</f>
        <v>1141</v>
      </c>
      <c r="H915">
        <f>IF(B914=cukier6[[#This Row],[nip]],0, 1)</f>
        <v>0</v>
      </c>
      <c r="I915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915">
        <f>cukier6[[#This Row],[rabaty]]*cukier6[[#This Row],[ilosc sprzedanego cukru kg]]</f>
        <v>5.9</v>
      </c>
    </row>
    <row r="916" spans="1:10" x14ac:dyDescent="0.35">
      <c r="A916" s="1">
        <v>40236</v>
      </c>
      <c r="B916" s="2" t="s">
        <v>27</v>
      </c>
      <c r="C916">
        <v>39</v>
      </c>
      <c r="D916">
        <f>YEAR(cukier6[[#This Row],[data]])</f>
        <v>2010</v>
      </c>
      <c r="E916" s="3">
        <f>VLOOKUP(D916, cennik__25[#All], 2, 0)</f>
        <v>2.1</v>
      </c>
      <c r="F916" s="3">
        <f>cukier6[[#This Row],[cena]]*cukier6[[#This Row],[ilosc sprzedanego cukru kg]]</f>
        <v>81.900000000000006</v>
      </c>
      <c r="G916">
        <f>IF(cukier6[[#This Row],[nip]]=B915, G915+cukier6[[#This Row],[ilosc sprzedanego cukru kg]],cukier6[[#This Row],[ilosc sprzedanego cukru kg]])</f>
        <v>1180</v>
      </c>
      <c r="H916">
        <f>IF(B915=cukier6[[#This Row],[nip]],0, 1)</f>
        <v>0</v>
      </c>
      <c r="I916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916">
        <f>cukier6[[#This Row],[rabaty]]*cukier6[[#This Row],[ilosc sprzedanego cukru kg]]</f>
        <v>3.9000000000000004</v>
      </c>
    </row>
    <row r="917" spans="1:10" x14ac:dyDescent="0.35">
      <c r="A917" s="1">
        <v>40256</v>
      </c>
      <c r="B917" s="2" t="s">
        <v>27</v>
      </c>
      <c r="C917">
        <v>159</v>
      </c>
      <c r="D917">
        <f>YEAR(cukier6[[#This Row],[data]])</f>
        <v>2010</v>
      </c>
      <c r="E917" s="3">
        <f>VLOOKUP(D917, cennik__25[#All], 2, 0)</f>
        <v>2.1</v>
      </c>
      <c r="F917" s="3">
        <f>cukier6[[#This Row],[cena]]*cukier6[[#This Row],[ilosc sprzedanego cukru kg]]</f>
        <v>333.90000000000003</v>
      </c>
      <c r="G917">
        <f>IF(cukier6[[#This Row],[nip]]=B916, G916+cukier6[[#This Row],[ilosc sprzedanego cukru kg]],cukier6[[#This Row],[ilosc sprzedanego cukru kg]])</f>
        <v>1339</v>
      </c>
      <c r="H917">
        <f>IF(B916=cukier6[[#This Row],[nip]],0, 1)</f>
        <v>0</v>
      </c>
      <c r="I917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917">
        <f>cukier6[[#This Row],[rabaty]]*cukier6[[#This Row],[ilosc sprzedanego cukru kg]]</f>
        <v>15.9</v>
      </c>
    </row>
    <row r="918" spans="1:10" x14ac:dyDescent="0.35">
      <c r="A918" s="1">
        <v>40468</v>
      </c>
      <c r="B918" s="2" t="s">
        <v>27</v>
      </c>
      <c r="C918">
        <v>44</v>
      </c>
      <c r="D918">
        <f>YEAR(cukier6[[#This Row],[data]])</f>
        <v>2010</v>
      </c>
      <c r="E918" s="3">
        <f>VLOOKUP(D918, cennik__25[#All], 2, 0)</f>
        <v>2.1</v>
      </c>
      <c r="F918" s="3">
        <f>cukier6[[#This Row],[cena]]*cukier6[[#This Row],[ilosc sprzedanego cukru kg]]</f>
        <v>92.4</v>
      </c>
      <c r="G918">
        <f>IF(cukier6[[#This Row],[nip]]=B917, G917+cukier6[[#This Row],[ilosc sprzedanego cukru kg]],cukier6[[#This Row],[ilosc sprzedanego cukru kg]])</f>
        <v>1383</v>
      </c>
      <c r="H918">
        <f>IF(B917=cukier6[[#This Row],[nip]],0, 1)</f>
        <v>0</v>
      </c>
      <c r="I918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918">
        <f>cukier6[[#This Row],[rabaty]]*cukier6[[#This Row],[ilosc sprzedanego cukru kg]]</f>
        <v>4.4000000000000004</v>
      </c>
    </row>
    <row r="919" spans="1:10" x14ac:dyDescent="0.35">
      <c r="A919" s="1">
        <v>40483</v>
      </c>
      <c r="B919" s="2" t="s">
        <v>27</v>
      </c>
      <c r="C919">
        <v>20</v>
      </c>
      <c r="D919">
        <f>YEAR(cukier6[[#This Row],[data]])</f>
        <v>2010</v>
      </c>
      <c r="E919" s="3">
        <f>VLOOKUP(D919, cennik__25[#All], 2, 0)</f>
        <v>2.1</v>
      </c>
      <c r="F919" s="3">
        <f>cukier6[[#This Row],[cena]]*cukier6[[#This Row],[ilosc sprzedanego cukru kg]]</f>
        <v>42</v>
      </c>
      <c r="G919">
        <f>IF(cukier6[[#This Row],[nip]]=B918, G918+cukier6[[#This Row],[ilosc sprzedanego cukru kg]],cukier6[[#This Row],[ilosc sprzedanego cukru kg]])</f>
        <v>1403</v>
      </c>
      <c r="H919">
        <f>IF(B918=cukier6[[#This Row],[nip]],0, 1)</f>
        <v>0</v>
      </c>
      <c r="I919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919">
        <f>cukier6[[#This Row],[rabaty]]*cukier6[[#This Row],[ilosc sprzedanego cukru kg]]</f>
        <v>2</v>
      </c>
    </row>
    <row r="920" spans="1:10" x14ac:dyDescent="0.35">
      <c r="A920" s="1">
        <v>40708</v>
      </c>
      <c r="B920" s="2" t="s">
        <v>27</v>
      </c>
      <c r="C920">
        <v>143</v>
      </c>
      <c r="D920">
        <f>YEAR(cukier6[[#This Row],[data]])</f>
        <v>2011</v>
      </c>
      <c r="E920" s="3">
        <f>VLOOKUP(D920, cennik__25[#All], 2, 0)</f>
        <v>2.2000000000000002</v>
      </c>
      <c r="F920" s="3">
        <f>cukier6[[#This Row],[cena]]*cukier6[[#This Row],[ilosc sprzedanego cukru kg]]</f>
        <v>314.60000000000002</v>
      </c>
      <c r="G920">
        <f>IF(cukier6[[#This Row],[nip]]=B919, G919+cukier6[[#This Row],[ilosc sprzedanego cukru kg]],cukier6[[#This Row],[ilosc sprzedanego cukru kg]])</f>
        <v>1546</v>
      </c>
      <c r="H920">
        <f>IF(B919=cukier6[[#This Row],[nip]],0, 1)</f>
        <v>0</v>
      </c>
      <c r="I920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920">
        <f>cukier6[[#This Row],[rabaty]]*cukier6[[#This Row],[ilosc sprzedanego cukru kg]]</f>
        <v>14.3</v>
      </c>
    </row>
    <row r="921" spans="1:10" x14ac:dyDescent="0.35">
      <c r="A921" s="1">
        <v>40826</v>
      </c>
      <c r="B921" s="2" t="s">
        <v>27</v>
      </c>
      <c r="C921">
        <v>73</v>
      </c>
      <c r="D921">
        <f>YEAR(cukier6[[#This Row],[data]])</f>
        <v>2011</v>
      </c>
      <c r="E921" s="3">
        <f>VLOOKUP(D921, cennik__25[#All], 2, 0)</f>
        <v>2.2000000000000002</v>
      </c>
      <c r="F921" s="3">
        <f>cukier6[[#This Row],[cena]]*cukier6[[#This Row],[ilosc sprzedanego cukru kg]]</f>
        <v>160.60000000000002</v>
      </c>
      <c r="G921">
        <f>IF(cukier6[[#This Row],[nip]]=B920, G920+cukier6[[#This Row],[ilosc sprzedanego cukru kg]],cukier6[[#This Row],[ilosc sprzedanego cukru kg]])</f>
        <v>1619</v>
      </c>
      <c r="H921">
        <f>IF(B920=cukier6[[#This Row],[nip]],0, 1)</f>
        <v>0</v>
      </c>
      <c r="I921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921">
        <f>cukier6[[#This Row],[rabaty]]*cukier6[[#This Row],[ilosc sprzedanego cukru kg]]</f>
        <v>7.3000000000000007</v>
      </c>
    </row>
    <row r="922" spans="1:10" x14ac:dyDescent="0.35">
      <c r="A922" s="1">
        <v>40847</v>
      </c>
      <c r="B922" s="2" t="s">
        <v>27</v>
      </c>
      <c r="C922">
        <v>134</v>
      </c>
      <c r="D922">
        <f>YEAR(cukier6[[#This Row],[data]])</f>
        <v>2011</v>
      </c>
      <c r="E922" s="3">
        <f>VLOOKUP(D922, cennik__25[#All], 2, 0)</f>
        <v>2.2000000000000002</v>
      </c>
      <c r="F922" s="3">
        <f>cukier6[[#This Row],[cena]]*cukier6[[#This Row],[ilosc sprzedanego cukru kg]]</f>
        <v>294.8</v>
      </c>
      <c r="G922">
        <f>IF(cukier6[[#This Row],[nip]]=B921, G921+cukier6[[#This Row],[ilosc sprzedanego cukru kg]],cukier6[[#This Row],[ilosc sprzedanego cukru kg]])</f>
        <v>1753</v>
      </c>
      <c r="H922">
        <f>IF(B921=cukier6[[#This Row],[nip]],0, 1)</f>
        <v>0</v>
      </c>
      <c r="I922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922">
        <f>cukier6[[#This Row],[rabaty]]*cukier6[[#This Row],[ilosc sprzedanego cukru kg]]</f>
        <v>13.4</v>
      </c>
    </row>
    <row r="923" spans="1:10" x14ac:dyDescent="0.35">
      <c r="A923" s="1">
        <v>40881</v>
      </c>
      <c r="B923" s="2" t="s">
        <v>27</v>
      </c>
      <c r="C923">
        <v>146</v>
      </c>
      <c r="D923">
        <f>YEAR(cukier6[[#This Row],[data]])</f>
        <v>2011</v>
      </c>
      <c r="E923" s="3">
        <f>VLOOKUP(D923, cennik__25[#All], 2, 0)</f>
        <v>2.2000000000000002</v>
      </c>
      <c r="F923" s="3">
        <f>cukier6[[#This Row],[cena]]*cukier6[[#This Row],[ilosc sprzedanego cukru kg]]</f>
        <v>321.20000000000005</v>
      </c>
      <c r="G923">
        <f>IF(cukier6[[#This Row],[nip]]=B922, G922+cukier6[[#This Row],[ilosc sprzedanego cukru kg]],cukier6[[#This Row],[ilosc sprzedanego cukru kg]])</f>
        <v>1899</v>
      </c>
      <c r="H923">
        <f>IF(B922=cukier6[[#This Row],[nip]],0, 1)</f>
        <v>0</v>
      </c>
      <c r="I923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923">
        <f>cukier6[[#This Row],[rabaty]]*cukier6[[#This Row],[ilosc sprzedanego cukru kg]]</f>
        <v>14.600000000000001</v>
      </c>
    </row>
    <row r="924" spans="1:10" x14ac:dyDescent="0.35">
      <c r="A924" s="1">
        <v>40936</v>
      </c>
      <c r="B924" s="2" t="s">
        <v>27</v>
      </c>
      <c r="C924">
        <v>121</v>
      </c>
      <c r="D924">
        <f>YEAR(cukier6[[#This Row],[data]])</f>
        <v>2012</v>
      </c>
      <c r="E924" s="3">
        <f>VLOOKUP(D924, cennik__25[#All], 2, 0)</f>
        <v>2.25</v>
      </c>
      <c r="F924" s="3">
        <f>cukier6[[#This Row],[cena]]*cukier6[[#This Row],[ilosc sprzedanego cukru kg]]</f>
        <v>272.25</v>
      </c>
      <c r="G924">
        <f>IF(cukier6[[#This Row],[nip]]=B923, G923+cukier6[[#This Row],[ilosc sprzedanego cukru kg]],cukier6[[#This Row],[ilosc sprzedanego cukru kg]])</f>
        <v>2020</v>
      </c>
      <c r="H924">
        <f>IF(B923=cukier6[[#This Row],[nip]],0, 1)</f>
        <v>0</v>
      </c>
      <c r="I924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924">
        <f>cukier6[[#This Row],[rabaty]]*cukier6[[#This Row],[ilosc sprzedanego cukru kg]]</f>
        <v>12.100000000000001</v>
      </c>
    </row>
    <row r="925" spans="1:10" x14ac:dyDescent="0.35">
      <c r="A925" s="1">
        <v>40945</v>
      </c>
      <c r="B925" s="2" t="s">
        <v>27</v>
      </c>
      <c r="C925">
        <v>104</v>
      </c>
      <c r="D925">
        <f>YEAR(cukier6[[#This Row],[data]])</f>
        <v>2012</v>
      </c>
      <c r="E925" s="3">
        <f>VLOOKUP(D925, cennik__25[#All], 2, 0)</f>
        <v>2.25</v>
      </c>
      <c r="F925" s="3">
        <f>cukier6[[#This Row],[cena]]*cukier6[[#This Row],[ilosc sprzedanego cukru kg]]</f>
        <v>234</v>
      </c>
      <c r="G925">
        <f>IF(cukier6[[#This Row],[nip]]=B924, G924+cukier6[[#This Row],[ilosc sprzedanego cukru kg]],cukier6[[#This Row],[ilosc sprzedanego cukru kg]])</f>
        <v>2124</v>
      </c>
      <c r="H925">
        <f>IF(B924=cukier6[[#This Row],[nip]],0, 1)</f>
        <v>0</v>
      </c>
      <c r="I925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925">
        <f>cukier6[[#This Row],[rabaty]]*cukier6[[#This Row],[ilosc sprzedanego cukru kg]]</f>
        <v>10.4</v>
      </c>
    </row>
    <row r="926" spans="1:10" x14ac:dyDescent="0.35">
      <c r="A926" s="1">
        <v>41373</v>
      </c>
      <c r="B926" s="2" t="s">
        <v>27</v>
      </c>
      <c r="C926">
        <v>81</v>
      </c>
      <c r="D926">
        <f>YEAR(cukier6[[#This Row],[data]])</f>
        <v>2013</v>
      </c>
      <c r="E926" s="3">
        <f>VLOOKUP(D926, cennik__25[#All], 2, 0)</f>
        <v>2.2200000000000002</v>
      </c>
      <c r="F926" s="3">
        <f>cukier6[[#This Row],[cena]]*cukier6[[#This Row],[ilosc sprzedanego cukru kg]]</f>
        <v>179.82000000000002</v>
      </c>
      <c r="G926">
        <f>IF(cukier6[[#This Row],[nip]]=B925, G925+cukier6[[#This Row],[ilosc sprzedanego cukru kg]],cukier6[[#This Row],[ilosc sprzedanego cukru kg]])</f>
        <v>2205</v>
      </c>
      <c r="H926">
        <f>IF(B925=cukier6[[#This Row],[nip]],0, 1)</f>
        <v>0</v>
      </c>
      <c r="I926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926">
        <f>cukier6[[#This Row],[rabaty]]*cukier6[[#This Row],[ilosc sprzedanego cukru kg]]</f>
        <v>8.1</v>
      </c>
    </row>
    <row r="927" spans="1:10" x14ac:dyDescent="0.35">
      <c r="A927" s="1">
        <v>41503</v>
      </c>
      <c r="B927" s="2" t="s">
        <v>27</v>
      </c>
      <c r="C927">
        <v>40</v>
      </c>
      <c r="D927">
        <f>YEAR(cukier6[[#This Row],[data]])</f>
        <v>2013</v>
      </c>
      <c r="E927" s="3">
        <f>VLOOKUP(D927, cennik__25[#All], 2, 0)</f>
        <v>2.2200000000000002</v>
      </c>
      <c r="F927" s="3">
        <f>cukier6[[#This Row],[cena]]*cukier6[[#This Row],[ilosc sprzedanego cukru kg]]</f>
        <v>88.800000000000011</v>
      </c>
      <c r="G927">
        <f>IF(cukier6[[#This Row],[nip]]=B926, G926+cukier6[[#This Row],[ilosc sprzedanego cukru kg]],cukier6[[#This Row],[ilosc sprzedanego cukru kg]])</f>
        <v>2245</v>
      </c>
      <c r="H927">
        <f>IF(B926=cukier6[[#This Row],[nip]],0, 1)</f>
        <v>0</v>
      </c>
      <c r="I927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927">
        <f>cukier6[[#This Row],[rabaty]]*cukier6[[#This Row],[ilosc sprzedanego cukru kg]]</f>
        <v>4</v>
      </c>
    </row>
    <row r="928" spans="1:10" x14ac:dyDescent="0.35">
      <c r="A928" s="1">
        <v>41572</v>
      </c>
      <c r="B928" s="2" t="s">
        <v>27</v>
      </c>
      <c r="C928">
        <v>51</v>
      </c>
      <c r="D928">
        <f>YEAR(cukier6[[#This Row],[data]])</f>
        <v>2013</v>
      </c>
      <c r="E928" s="3">
        <f>VLOOKUP(D928, cennik__25[#All], 2, 0)</f>
        <v>2.2200000000000002</v>
      </c>
      <c r="F928" s="3">
        <f>cukier6[[#This Row],[cena]]*cukier6[[#This Row],[ilosc sprzedanego cukru kg]]</f>
        <v>113.22000000000001</v>
      </c>
      <c r="G928">
        <f>IF(cukier6[[#This Row],[nip]]=B927, G927+cukier6[[#This Row],[ilosc sprzedanego cukru kg]],cukier6[[#This Row],[ilosc sprzedanego cukru kg]])</f>
        <v>2296</v>
      </c>
      <c r="H928">
        <f>IF(B927=cukier6[[#This Row],[nip]],0, 1)</f>
        <v>0</v>
      </c>
      <c r="I928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928">
        <f>cukier6[[#This Row],[rabaty]]*cukier6[[#This Row],[ilosc sprzedanego cukru kg]]</f>
        <v>5.1000000000000005</v>
      </c>
    </row>
    <row r="929" spans="1:10" x14ac:dyDescent="0.35">
      <c r="A929" s="1">
        <v>41686</v>
      </c>
      <c r="B929" s="2" t="s">
        <v>27</v>
      </c>
      <c r="C929">
        <v>187</v>
      </c>
      <c r="D929">
        <f>YEAR(cukier6[[#This Row],[data]])</f>
        <v>2014</v>
      </c>
      <c r="E929" s="3">
        <f>VLOOKUP(D929, cennik__25[#All], 2, 0)</f>
        <v>2.23</v>
      </c>
      <c r="F929" s="3">
        <f>cukier6[[#This Row],[cena]]*cukier6[[#This Row],[ilosc sprzedanego cukru kg]]</f>
        <v>417.01</v>
      </c>
      <c r="G929">
        <f>IF(cukier6[[#This Row],[nip]]=B928, G928+cukier6[[#This Row],[ilosc sprzedanego cukru kg]],cukier6[[#This Row],[ilosc sprzedanego cukru kg]])</f>
        <v>2483</v>
      </c>
      <c r="H929">
        <f>IF(B928=cukier6[[#This Row],[nip]],0, 1)</f>
        <v>0</v>
      </c>
      <c r="I929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929">
        <f>cukier6[[#This Row],[rabaty]]*cukier6[[#This Row],[ilosc sprzedanego cukru kg]]</f>
        <v>18.7</v>
      </c>
    </row>
    <row r="930" spans="1:10" x14ac:dyDescent="0.35">
      <c r="A930" s="1">
        <v>41921</v>
      </c>
      <c r="B930" s="2" t="s">
        <v>27</v>
      </c>
      <c r="C930">
        <v>37</v>
      </c>
      <c r="D930">
        <f>YEAR(cukier6[[#This Row],[data]])</f>
        <v>2014</v>
      </c>
      <c r="E930" s="3">
        <f>VLOOKUP(D930, cennik__25[#All], 2, 0)</f>
        <v>2.23</v>
      </c>
      <c r="F930" s="3">
        <f>cukier6[[#This Row],[cena]]*cukier6[[#This Row],[ilosc sprzedanego cukru kg]]</f>
        <v>82.51</v>
      </c>
      <c r="G930">
        <f>IF(cukier6[[#This Row],[nip]]=B929, G929+cukier6[[#This Row],[ilosc sprzedanego cukru kg]],cukier6[[#This Row],[ilosc sprzedanego cukru kg]])</f>
        <v>2520</v>
      </c>
      <c r="H930">
        <f>IF(B929=cukier6[[#This Row],[nip]],0, 1)</f>
        <v>0</v>
      </c>
      <c r="I930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930">
        <f>cukier6[[#This Row],[rabaty]]*cukier6[[#This Row],[ilosc sprzedanego cukru kg]]</f>
        <v>3.7</v>
      </c>
    </row>
    <row r="931" spans="1:10" x14ac:dyDescent="0.35">
      <c r="A931" s="1">
        <v>41977</v>
      </c>
      <c r="B931" s="2" t="s">
        <v>27</v>
      </c>
      <c r="C931">
        <v>197</v>
      </c>
      <c r="D931">
        <f>YEAR(cukier6[[#This Row],[data]])</f>
        <v>2014</v>
      </c>
      <c r="E931" s="3">
        <f>VLOOKUP(D931, cennik__25[#All], 2, 0)</f>
        <v>2.23</v>
      </c>
      <c r="F931" s="3">
        <f>cukier6[[#This Row],[cena]]*cukier6[[#This Row],[ilosc sprzedanego cukru kg]]</f>
        <v>439.31</v>
      </c>
      <c r="G931">
        <f>IF(cukier6[[#This Row],[nip]]=B930, G930+cukier6[[#This Row],[ilosc sprzedanego cukru kg]],cukier6[[#This Row],[ilosc sprzedanego cukru kg]])</f>
        <v>2717</v>
      </c>
      <c r="H931">
        <f>IF(B930=cukier6[[#This Row],[nip]],0, 1)</f>
        <v>0</v>
      </c>
      <c r="I931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931">
        <f>cukier6[[#This Row],[rabaty]]*cukier6[[#This Row],[ilosc sprzedanego cukru kg]]</f>
        <v>19.700000000000003</v>
      </c>
    </row>
    <row r="932" spans="1:10" x14ac:dyDescent="0.35">
      <c r="A932" s="1">
        <v>38397</v>
      </c>
      <c r="B932" s="2" t="s">
        <v>19</v>
      </c>
      <c r="C932">
        <v>321</v>
      </c>
      <c r="D932">
        <f>YEAR(cukier6[[#This Row],[data]])</f>
        <v>2005</v>
      </c>
      <c r="E932" s="3">
        <f>VLOOKUP(D932, cennik__25[#All], 2, 0)</f>
        <v>2</v>
      </c>
      <c r="F932" s="3">
        <f>cukier6[[#This Row],[cena]]*cukier6[[#This Row],[ilosc sprzedanego cukru kg]]</f>
        <v>642</v>
      </c>
      <c r="G932">
        <f>IF(cukier6[[#This Row],[nip]]=B931, G931+cukier6[[#This Row],[ilosc sprzedanego cukru kg]],cukier6[[#This Row],[ilosc sprzedanego cukru kg]])</f>
        <v>321</v>
      </c>
      <c r="H932">
        <f>IF(B931=cukier6[[#This Row],[nip]],0, 1)</f>
        <v>1</v>
      </c>
      <c r="I932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0.05</v>
      </c>
      <c r="J932">
        <f>cukier6[[#This Row],[rabaty]]*cukier6[[#This Row],[ilosc sprzedanego cukru kg]]</f>
        <v>16.05</v>
      </c>
    </row>
    <row r="933" spans="1:10" x14ac:dyDescent="0.35">
      <c r="A933" s="1">
        <v>38460</v>
      </c>
      <c r="B933" s="2" t="s">
        <v>19</v>
      </c>
      <c r="C933">
        <v>492</v>
      </c>
      <c r="D933">
        <f>YEAR(cukier6[[#This Row],[data]])</f>
        <v>2005</v>
      </c>
      <c r="E933" s="3">
        <f>VLOOKUP(D933, cennik__25[#All], 2, 0)</f>
        <v>2</v>
      </c>
      <c r="F933" s="3">
        <f>cukier6[[#This Row],[cena]]*cukier6[[#This Row],[ilosc sprzedanego cukru kg]]</f>
        <v>984</v>
      </c>
      <c r="G933">
        <f>IF(cukier6[[#This Row],[nip]]=B932, G932+cukier6[[#This Row],[ilosc sprzedanego cukru kg]],cukier6[[#This Row],[ilosc sprzedanego cukru kg]])</f>
        <v>813</v>
      </c>
      <c r="H933">
        <f>IF(B932=cukier6[[#This Row],[nip]],0, 1)</f>
        <v>0</v>
      </c>
      <c r="I933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0.05</v>
      </c>
      <c r="J933">
        <f>cukier6[[#This Row],[rabaty]]*cukier6[[#This Row],[ilosc sprzedanego cukru kg]]</f>
        <v>24.6</v>
      </c>
    </row>
    <row r="934" spans="1:10" x14ac:dyDescent="0.35">
      <c r="A934" s="1">
        <v>38472</v>
      </c>
      <c r="B934" s="2" t="s">
        <v>19</v>
      </c>
      <c r="C934">
        <v>201</v>
      </c>
      <c r="D934">
        <f>YEAR(cukier6[[#This Row],[data]])</f>
        <v>2005</v>
      </c>
      <c r="E934" s="3">
        <f>VLOOKUP(D934, cennik__25[#All], 2, 0)</f>
        <v>2</v>
      </c>
      <c r="F934" s="3">
        <f>cukier6[[#This Row],[cena]]*cukier6[[#This Row],[ilosc sprzedanego cukru kg]]</f>
        <v>402</v>
      </c>
      <c r="G934">
        <f>IF(cukier6[[#This Row],[nip]]=B933, G933+cukier6[[#This Row],[ilosc sprzedanego cukru kg]],cukier6[[#This Row],[ilosc sprzedanego cukru kg]])</f>
        <v>1014</v>
      </c>
      <c r="H934">
        <f>IF(B933=cukier6[[#This Row],[nip]],0, 1)</f>
        <v>0</v>
      </c>
      <c r="I934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934">
        <f>cukier6[[#This Row],[rabaty]]*cukier6[[#This Row],[ilosc sprzedanego cukru kg]]</f>
        <v>20.100000000000001</v>
      </c>
    </row>
    <row r="935" spans="1:10" x14ac:dyDescent="0.35">
      <c r="A935" s="1">
        <v>38716</v>
      </c>
      <c r="B935" s="2" t="s">
        <v>19</v>
      </c>
      <c r="C935">
        <v>367</v>
      </c>
      <c r="D935">
        <f>YEAR(cukier6[[#This Row],[data]])</f>
        <v>2005</v>
      </c>
      <c r="E935" s="3">
        <f>VLOOKUP(D935, cennik__25[#All], 2, 0)</f>
        <v>2</v>
      </c>
      <c r="F935" s="3">
        <f>cukier6[[#This Row],[cena]]*cukier6[[#This Row],[ilosc sprzedanego cukru kg]]</f>
        <v>734</v>
      </c>
      <c r="G935">
        <f>IF(cukier6[[#This Row],[nip]]=B934, G934+cukier6[[#This Row],[ilosc sprzedanego cukru kg]],cukier6[[#This Row],[ilosc sprzedanego cukru kg]])</f>
        <v>1381</v>
      </c>
      <c r="H935">
        <f>IF(B934=cukier6[[#This Row],[nip]],0, 1)</f>
        <v>0</v>
      </c>
      <c r="I935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935">
        <f>cukier6[[#This Row],[rabaty]]*cukier6[[#This Row],[ilosc sprzedanego cukru kg]]</f>
        <v>36.700000000000003</v>
      </c>
    </row>
    <row r="936" spans="1:10" x14ac:dyDescent="0.35">
      <c r="A936" s="1">
        <v>38741</v>
      </c>
      <c r="B936" s="2" t="s">
        <v>19</v>
      </c>
      <c r="C936">
        <v>195</v>
      </c>
      <c r="D936">
        <f>YEAR(cukier6[[#This Row],[data]])</f>
        <v>2006</v>
      </c>
      <c r="E936" s="3">
        <f>VLOOKUP(D936, cennik__25[#All], 2, 0)</f>
        <v>2.0499999999999998</v>
      </c>
      <c r="F936" s="3">
        <f>cukier6[[#This Row],[cena]]*cukier6[[#This Row],[ilosc sprzedanego cukru kg]]</f>
        <v>399.74999999999994</v>
      </c>
      <c r="G936">
        <f>IF(cukier6[[#This Row],[nip]]=B935, G935+cukier6[[#This Row],[ilosc sprzedanego cukru kg]],cukier6[[#This Row],[ilosc sprzedanego cukru kg]])</f>
        <v>1576</v>
      </c>
      <c r="H936">
        <f>IF(B935=cukier6[[#This Row],[nip]],0, 1)</f>
        <v>0</v>
      </c>
      <c r="I936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936">
        <f>cukier6[[#This Row],[rabaty]]*cukier6[[#This Row],[ilosc sprzedanego cukru kg]]</f>
        <v>19.5</v>
      </c>
    </row>
    <row r="937" spans="1:10" x14ac:dyDescent="0.35">
      <c r="A937" s="1">
        <v>38751</v>
      </c>
      <c r="B937" s="2" t="s">
        <v>19</v>
      </c>
      <c r="C937">
        <v>369</v>
      </c>
      <c r="D937">
        <f>YEAR(cukier6[[#This Row],[data]])</f>
        <v>2006</v>
      </c>
      <c r="E937" s="3">
        <f>VLOOKUP(D937, cennik__25[#All], 2, 0)</f>
        <v>2.0499999999999998</v>
      </c>
      <c r="F937" s="3">
        <f>cukier6[[#This Row],[cena]]*cukier6[[#This Row],[ilosc sprzedanego cukru kg]]</f>
        <v>756.44999999999993</v>
      </c>
      <c r="G937">
        <f>IF(cukier6[[#This Row],[nip]]=B936, G936+cukier6[[#This Row],[ilosc sprzedanego cukru kg]],cukier6[[#This Row],[ilosc sprzedanego cukru kg]])</f>
        <v>1945</v>
      </c>
      <c r="H937">
        <f>IF(B936=cukier6[[#This Row],[nip]],0, 1)</f>
        <v>0</v>
      </c>
      <c r="I937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937">
        <f>cukier6[[#This Row],[rabaty]]*cukier6[[#This Row],[ilosc sprzedanego cukru kg]]</f>
        <v>36.9</v>
      </c>
    </row>
    <row r="938" spans="1:10" x14ac:dyDescent="0.35">
      <c r="A938" s="1">
        <v>38757</v>
      </c>
      <c r="B938" s="2" t="s">
        <v>19</v>
      </c>
      <c r="C938">
        <v>464</v>
      </c>
      <c r="D938">
        <f>YEAR(cukier6[[#This Row],[data]])</f>
        <v>2006</v>
      </c>
      <c r="E938" s="3">
        <f>VLOOKUP(D938, cennik__25[#All], 2, 0)</f>
        <v>2.0499999999999998</v>
      </c>
      <c r="F938" s="3">
        <f>cukier6[[#This Row],[cena]]*cukier6[[#This Row],[ilosc sprzedanego cukru kg]]</f>
        <v>951.19999999999993</v>
      </c>
      <c r="G938">
        <f>IF(cukier6[[#This Row],[nip]]=B937, G937+cukier6[[#This Row],[ilosc sprzedanego cukru kg]],cukier6[[#This Row],[ilosc sprzedanego cukru kg]])</f>
        <v>2409</v>
      </c>
      <c r="H938">
        <f>IF(B937=cukier6[[#This Row],[nip]],0, 1)</f>
        <v>0</v>
      </c>
      <c r="I938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938">
        <f>cukier6[[#This Row],[rabaty]]*cukier6[[#This Row],[ilosc sprzedanego cukru kg]]</f>
        <v>46.400000000000006</v>
      </c>
    </row>
    <row r="939" spans="1:10" x14ac:dyDescent="0.35">
      <c r="A939" s="1">
        <v>38826</v>
      </c>
      <c r="B939" s="2" t="s">
        <v>19</v>
      </c>
      <c r="C939">
        <v>110</v>
      </c>
      <c r="D939">
        <f>YEAR(cukier6[[#This Row],[data]])</f>
        <v>2006</v>
      </c>
      <c r="E939" s="3">
        <f>VLOOKUP(D939, cennik__25[#All], 2, 0)</f>
        <v>2.0499999999999998</v>
      </c>
      <c r="F939" s="3">
        <f>cukier6[[#This Row],[cena]]*cukier6[[#This Row],[ilosc sprzedanego cukru kg]]</f>
        <v>225.49999999999997</v>
      </c>
      <c r="G939">
        <f>IF(cukier6[[#This Row],[nip]]=B938, G938+cukier6[[#This Row],[ilosc sprzedanego cukru kg]],cukier6[[#This Row],[ilosc sprzedanego cukru kg]])</f>
        <v>2519</v>
      </c>
      <c r="H939">
        <f>IF(B938=cukier6[[#This Row],[nip]],0, 1)</f>
        <v>0</v>
      </c>
      <c r="I939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939">
        <f>cukier6[[#This Row],[rabaty]]*cukier6[[#This Row],[ilosc sprzedanego cukru kg]]</f>
        <v>11</v>
      </c>
    </row>
    <row r="940" spans="1:10" x14ac:dyDescent="0.35">
      <c r="A940" s="1">
        <v>38865</v>
      </c>
      <c r="B940" s="2" t="s">
        <v>19</v>
      </c>
      <c r="C940">
        <v>460</v>
      </c>
      <c r="D940">
        <f>YEAR(cukier6[[#This Row],[data]])</f>
        <v>2006</v>
      </c>
      <c r="E940" s="3">
        <f>VLOOKUP(D940, cennik__25[#All], 2, 0)</f>
        <v>2.0499999999999998</v>
      </c>
      <c r="F940" s="3">
        <f>cukier6[[#This Row],[cena]]*cukier6[[#This Row],[ilosc sprzedanego cukru kg]]</f>
        <v>942.99999999999989</v>
      </c>
      <c r="G940">
        <f>IF(cukier6[[#This Row],[nip]]=B939, G939+cukier6[[#This Row],[ilosc sprzedanego cukru kg]],cukier6[[#This Row],[ilosc sprzedanego cukru kg]])</f>
        <v>2979</v>
      </c>
      <c r="H940">
        <f>IF(B939=cukier6[[#This Row],[nip]],0, 1)</f>
        <v>0</v>
      </c>
      <c r="I940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940">
        <f>cukier6[[#This Row],[rabaty]]*cukier6[[#This Row],[ilosc sprzedanego cukru kg]]</f>
        <v>46</v>
      </c>
    </row>
    <row r="941" spans="1:10" x14ac:dyDescent="0.35">
      <c r="A941" s="1">
        <v>38923</v>
      </c>
      <c r="B941" s="2" t="s">
        <v>19</v>
      </c>
      <c r="C941">
        <v>296</v>
      </c>
      <c r="D941">
        <f>YEAR(cukier6[[#This Row],[data]])</f>
        <v>2006</v>
      </c>
      <c r="E941" s="3">
        <f>VLOOKUP(D941, cennik__25[#All], 2, 0)</f>
        <v>2.0499999999999998</v>
      </c>
      <c r="F941" s="3">
        <f>cukier6[[#This Row],[cena]]*cukier6[[#This Row],[ilosc sprzedanego cukru kg]]</f>
        <v>606.79999999999995</v>
      </c>
      <c r="G941">
        <f>IF(cukier6[[#This Row],[nip]]=B940, G940+cukier6[[#This Row],[ilosc sprzedanego cukru kg]],cukier6[[#This Row],[ilosc sprzedanego cukru kg]])</f>
        <v>3275</v>
      </c>
      <c r="H941">
        <f>IF(B940=cukier6[[#This Row],[nip]],0, 1)</f>
        <v>0</v>
      </c>
      <c r="I941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941">
        <f>cukier6[[#This Row],[rabaty]]*cukier6[[#This Row],[ilosc sprzedanego cukru kg]]</f>
        <v>29.6</v>
      </c>
    </row>
    <row r="942" spans="1:10" x14ac:dyDescent="0.35">
      <c r="A942" s="1">
        <v>38998</v>
      </c>
      <c r="B942" s="2" t="s">
        <v>19</v>
      </c>
      <c r="C942">
        <v>283</v>
      </c>
      <c r="D942">
        <f>YEAR(cukier6[[#This Row],[data]])</f>
        <v>2006</v>
      </c>
      <c r="E942" s="3">
        <f>VLOOKUP(D942, cennik__25[#All], 2, 0)</f>
        <v>2.0499999999999998</v>
      </c>
      <c r="F942" s="3">
        <f>cukier6[[#This Row],[cena]]*cukier6[[#This Row],[ilosc sprzedanego cukru kg]]</f>
        <v>580.15</v>
      </c>
      <c r="G942">
        <f>IF(cukier6[[#This Row],[nip]]=B941, G941+cukier6[[#This Row],[ilosc sprzedanego cukru kg]],cukier6[[#This Row],[ilosc sprzedanego cukru kg]])</f>
        <v>3558</v>
      </c>
      <c r="H942">
        <f>IF(B941=cukier6[[#This Row],[nip]],0, 1)</f>
        <v>0</v>
      </c>
      <c r="I942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942">
        <f>cukier6[[#This Row],[rabaty]]*cukier6[[#This Row],[ilosc sprzedanego cukru kg]]</f>
        <v>28.3</v>
      </c>
    </row>
    <row r="943" spans="1:10" x14ac:dyDescent="0.35">
      <c r="A943" s="1">
        <v>39009</v>
      </c>
      <c r="B943" s="2" t="s">
        <v>19</v>
      </c>
      <c r="C943">
        <v>115</v>
      </c>
      <c r="D943">
        <f>YEAR(cukier6[[#This Row],[data]])</f>
        <v>2006</v>
      </c>
      <c r="E943" s="3">
        <f>VLOOKUP(D943, cennik__25[#All], 2, 0)</f>
        <v>2.0499999999999998</v>
      </c>
      <c r="F943" s="3">
        <f>cukier6[[#This Row],[cena]]*cukier6[[#This Row],[ilosc sprzedanego cukru kg]]</f>
        <v>235.74999999999997</v>
      </c>
      <c r="G943">
        <f>IF(cukier6[[#This Row],[nip]]=B942, G942+cukier6[[#This Row],[ilosc sprzedanego cukru kg]],cukier6[[#This Row],[ilosc sprzedanego cukru kg]])</f>
        <v>3673</v>
      </c>
      <c r="H943">
        <f>IF(B942=cukier6[[#This Row],[nip]],0, 1)</f>
        <v>0</v>
      </c>
      <c r="I943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943">
        <f>cukier6[[#This Row],[rabaty]]*cukier6[[#This Row],[ilosc sprzedanego cukru kg]]</f>
        <v>11.5</v>
      </c>
    </row>
    <row r="944" spans="1:10" x14ac:dyDescent="0.35">
      <c r="A944" s="1">
        <v>39019</v>
      </c>
      <c r="B944" s="2" t="s">
        <v>19</v>
      </c>
      <c r="C944">
        <v>465</v>
      </c>
      <c r="D944">
        <f>YEAR(cukier6[[#This Row],[data]])</f>
        <v>2006</v>
      </c>
      <c r="E944" s="3">
        <f>VLOOKUP(D944, cennik__25[#All], 2, 0)</f>
        <v>2.0499999999999998</v>
      </c>
      <c r="F944" s="3">
        <f>cukier6[[#This Row],[cena]]*cukier6[[#This Row],[ilosc sprzedanego cukru kg]]</f>
        <v>953.24999999999989</v>
      </c>
      <c r="G944">
        <f>IF(cukier6[[#This Row],[nip]]=B943, G943+cukier6[[#This Row],[ilosc sprzedanego cukru kg]],cukier6[[#This Row],[ilosc sprzedanego cukru kg]])</f>
        <v>4138</v>
      </c>
      <c r="H944">
        <f>IF(B943=cukier6[[#This Row],[nip]],0, 1)</f>
        <v>0</v>
      </c>
      <c r="I944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944">
        <f>cukier6[[#This Row],[rabaty]]*cukier6[[#This Row],[ilosc sprzedanego cukru kg]]</f>
        <v>46.5</v>
      </c>
    </row>
    <row r="945" spans="1:10" x14ac:dyDescent="0.35">
      <c r="A945" s="1">
        <v>39081</v>
      </c>
      <c r="B945" s="2" t="s">
        <v>19</v>
      </c>
      <c r="C945">
        <v>458</v>
      </c>
      <c r="D945">
        <f>YEAR(cukier6[[#This Row],[data]])</f>
        <v>2006</v>
      </c>
      <c r="E945" s="3">
        <f>VLOOKUP(D945, cennik__25[#All], 2, 0)</f>
        <v>2.0499999999999998</v>
      </c>
      <c r="F945" s="3">
        <f>cukier6[[#This Row],[cena]]*cukier6[[#This Row],[ilosc sprzedanego cukru kg]]</f>
        <v>938.89999999999986</v>
      </c>
      <c r="G945">
        <f>IF(cukier6[[#This Row],[nip]]=B944, G944+cukier6[[#This Row],[ilosc sprzedanego cukru kg]],cukier6[[#This Row],[ilosc sprzedanego cukru kg]])</f>
        <v>4596</v>
      </c>
      <c r="H945">
        <f>IF(B944=cukier6[[#This Row],[nip]],0, 1)</f>
        <v>0</v>
      </c>
      <c r="I945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945">
        <f>cukier6[[#This Row],[rabaty]]*cukier6[[#This Row],[ilosc sprzedanego cukru kg]]</f>
        <v>45.800000000000004</v>
      </c>
    </row>
    <row r="946" spans="1:10" x14ac:dyDescent="0.35">
      <c r="A946" s="1">
        <v>39092</v>
      </c>
      <c r="B946" s="2" t="s">
        <v>19</v>
      </c>
      <c r="C946">
        <v>459</v>
      </c>
      <c r="D946">
        <f>YEAR(cukier6[[#This Row],[data]])</f>
        <v>2007</v>
      </c>
      <c r="E946" s="3">
        <f>VLOOKUP(D946, cennik__25[#All], 2, 0)</f>
        <v>2.09</v>
      </c>
      <c r="F946" s="3">
        <f>cukier6[[#This Row],[cena]]*cukier6[[#This Row],[ilosc sprzedanego cukru kg]]</f>
        <v>959.31</v>
      </c>
      <c r="G946">
        <f>IF(cukier6[[#This Row],[nip]]=B945, G945+cukier6[[#This Row],[ilosc sprzedanego cukru kg]],cukier6[[#This Row],[ilosc sprzedanego cukru kg]])</f>
        <v>5055</v>
      </c>
      <c r="H946">
        <f>IF(B945=cukier6[[#This Row],[nip]],0, 1)</f>
        <v>0</v>
      </c>
      <c r="I946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946">
        <f>cukier6[[#This Row],[rabaty]]*cukier6[[#This Row],[ilosc sprzedanego cukru kg]]</f>
        <v>45.900000000000006</v>
      </c>
    </row>
    <row r="947" spans="1:10" x14ac:dyDescent="0.35">
      <c r="A947" s="1">
        <v>39109</v>
      </c>
      <c r="B947" s="2" t="s">
        <v>19</v>
      </c>
      <c r="C947">
        <v>114</v>
      </c>
      <c r="D947">
        <f>YEAR(cukier6[[#This Row],[data]])</f>
        <v>2007</v>
      </c>
      <c r="E947" s="3">
        <f>VLOOKUP(D947, cennik__25[#All], 2, 0)</f>
        <v>2.09</v>
      </c>
      <c r="F947" s="3">
        <f>cukier6[[#This Row],[cena]]*cukier6[[#This Row],[ilosc sprzedanego cukru kg]]</f>
        <v>238.26</v>
      </c>
      <c r="G947">
        <f>IF(cukier6[[#This Row],[nip]]=B946, G946+cukier6[[#This Row],[ilosc sprzedanego cukru kg]],cukier6[[#This Row],[ilosc sprzedanego cukru kg]])</f>
        <v>5169</v>
      </c>
      <c r="H947">
        <f>IF(B946=cukier6[[#This Row],[nip]],0, 1)</f>
        <v>0</v>
      </c>
      <c r="I947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947">
        <f>cukier6[[#This Row],[rabaty]]*cukier6[[#This Row],[ilosc sprzedanego cukru kg]]</f>
        <v>11.4</v>
      </c>
    </row>
    <row r="948" spans="1:10" x14ac:dyDescent="0.35">
      <c r="A948" s="1">
        <v>39140</v>
      </c>
      <c r="B948" s="2" t="s">
        <v>19</v>
      </c>
      <c r="C948">
        <v>258</v>
      </c>
      <c r="D948">
        <f>YEAR(cukier6[[#This Row],[data]])</f>
        <v>2007</v>
      </c>
      <c r="E948" s="3">
        <f>VLOOKUP(D948, cennik__25[#All], 2, 0)</f>
        <v>2.09</v>
      </c>
      <c r="F948" s="3">
        <f>cukier6[[#This Row],[cena]]*cukier6[[#This Row],[ilosc sprzedanego cukru kg]]</f>
        <v>539.21999999999991</v>
      </c>
      <c r="G948">
        <f>IF(cukier6[[#This Row],[nip]]=B947, G947+cukier6[[#This Row],[ilosc sprzedanego cukru kg]],cukier6[[#This Row],[ilosc sprzedanego cukru kg]])</f>
        <v>5427</v>
      </c>
      <c r="H948">
        <f>IF(B947=cukier6[[#This Row],[nip]],0, 1)</f>
        <v>0</v>
      </c>
      <c r="I948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948">
        <f>cukier6[[#This Row],[rabaty]]*cukier6[[#This Row],[ilosc sprzedanego cukru kg]]</f>
        <v>25.8</v>
      </c>
    </row>
    <row r="949" spans="1:10" x14ac:dyDescent="0.35">
      <c r="A949" s="1">
        <v>39188</v>
      </c>
      <c r="B949" s="2" t="s">
        <v>19</v>
      </c>
      <c r="C949">
        <v>268</v>
      </c>
      <c r="D949">
        <f>YEAR(cukier6[[#This Row],[data]])</f>
        <v>2007</v>
      </c>
      <c r="E949" s="3">
        <f>VLOOKUP(D949, cennik__25[#All], 2, 0)</f>
        <v>2.09</v>
      </c>
      <c r="F949" s="3">
        <f>cukier6[[#This Row],[cena]]*cukier6[[#This Row],[ilosc sprzedanego cukru kg]]</f>
        <v>560.12</v>
      </c>
      <c r="G949">
        <f>IF(cukier6[[#This Row],[nip]]=B948, G948+cukier6[[#This Row],[ilosc sprzedanego cukru kg]],cukier6[[#This Row],[ilosc sprzedanego cukru kg]])</f>
        <v>5695</v>
      </c>
      <c r="H949">
        <f>IF(B948=cukier6[[#This Row],[nip]],0, 1)</f>
        <v>0</v>
      </c>
      <c r="I949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949">
        <f>cukier6[[#This Row],[rabaty]]*cukier6[[#This Row],[ilosc sprzedanego cukru kg]]</f>
        <v>26.8</v>
      </c>
    </row>
    <row r="950" spans="1:10" x14ac:dyDescent="0.35">
      <c r="A950" s="1">
        <v>39231</v>
      </c>
      <c r="B950" s="2" t="s">
        <v>19</v>
      </c>
      <c r="C950">
        <v>140</v>
      </c>
      <c r="D950">
        <f>YEAR(cukier6[[#This Row],[data]])</f>
        <v>2007</v>
      </c>
      <c r="E950" s="3">
        <f>VLOOKUP(D950, cennik__25[#All], 2, 0)</f>
        <v>2.09</v>
      </c>
      <c r="F950" s="3">
        <f>cukier6[[#This Row],[cena]]*cukier6[[#This Row],[ilosc sprzedanego cukru kg]]</f>
        <v>292.59999999999997</v>
      </c>
      <c r="G950">
        <f>IF(cukier6[[#This Row],[nip]]=B949, G949+cukier6[[#This Row],[ilosc sprzedanego cukru kg]],cukier6[[#This Row],[ilosc sprzedanego cukru kg]])</f>
        <v>5835</v>
      </c>
      <c r="H950">
        <f>IF(B949=cukier6[[#This Row],[nip]],0, 1)</f>
        <v>0</v>
      </c>
      <c r="I950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950">
        <f>cukier6[[#This Row],[rabaty]]*cukier6[[#This Row],[ilosc sprzedanego cukru kg]]</f>
        <v>14</v>
      </c>
    </row>
    <row r="951" spans="1:10" x14ac:dyDescent="0.35">
      <c r="A951" s="1">
        <v>39247</v>
      </c>
      <c r="B951" s="2" t="s">
        <v>19</v>
      </c>
      <c r="C951">
        <v>121</v>
      </c>
      <c r="D951">
        <f>YEAR(cukier6[[#This Row],[data]])</f>
        <v>2007</v>
      </c>
      <c r="E951" s="3">
        <f>VLOOKUP(D951, cennik__25[#All], 2, 0)</f>
        <v>2.09</v>
      </c>
      <c r="F951" s="3">
        <f>cukier6[[#This Row],[cena]]*cukier6[[#This Row],[ilosc sprzedanego cukru kg]]</f>
        <v>252.89</v>
      </c>
      <c r="G951">
        <f>IF(cukier6[[#This Row],[nip]]=B950, G950+cukier6[[#This Row],[ilosc sprzedanego cukru kg]],cukier6[[#This Row],[ilosc sprzedanego cukru kg]])</f>
        <v>5956</v>
      </c>
      <c r="H951">
        <f>IF(B950=cukier6[[#This Row],[nip]],0, 1)</f>
        <v>0</v>
      </c>
      <c r="I951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951">
        <f>cukier6[[#This Row],[rabaty]]*cukier6[[#This Row],[ilosc sprzedanego cukru kg]]</f>
        <v>12.100000000000001</v>
      </c>
    </row>
    <row r="952" spans="1:10" x14ac:dyDescent="0.35">
      <c r="A952" s="1">
        <v>39375</v>
      </c>
      <c r="B952" s="2" t="s">
        <v>19</v>
      </c>
      <c r="C952">
        <v>405</v>
      </c>
      <c r="D952">
        <f>YEAR(cukier6[[#This Row],[data]])</f>
        <v>2007</v>
      </c>
      <c r="E952" s="3">
        <f>VLOOKUP(D952, cennik__25[#All], 2, 0)</f>
        <v>2.09</v>
      </c>
      <c r="F952" s="3">
        <f>cukier6[[#This Row],[cena]]*cukier6[[#This Row],[ilosc sprzedanego cukru kg]]</f>
        <v>846.44999999999993</v>
      </c>
      <c r="G952">
        <f>IF(cukier6[[#This Row],[nip]]=B951, G951+cukier6[[#This Row],[ilosc sprzedanego cukru kg]],cukier6[[#This Row],[ilosc sprzedanego cukru kg]])</f>
        <v>6361</v>
      </c>
      <c r="H952">
        <f>IF(B951=cukier6[[#This Row],[nip]],0, 1)</f>
        <v>0</v>
      </c>
      <c r="I952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952">
        <f>cukier6[[#This Row],[rabaty]]*cukier6[[#This Row],[ilosc sprzedanego cukru kg]]</f>
        <v>40.5</v>
      </c>
    </row>
    <row r="953" spans="1:10" x14ac:dyDescent="0.35">
      <c r="A953" s="1">
        <v>39385</v>
      </c>
      <c r="B953" s="2" t="s">
        <v>19</v>
      </c>
      <c r="C953">
        <v>480</v>
      </c>
      <c r="D953">
        <f>YEAR(cukier6[[#This Row],[data]])</f>
        <v>2007</v>
      </c>
      <c r="E953" s="3">
        <f>VLOOKUP(D953, cennik__25[#All], 2, 0)</f>
        <v>2.09</v>
      </c>
      <c r="F953" s="3">
        <f>cukier6[[#This Row],[cena]]*cukier6[[#This Row],[ilosc sprzedanego cukru kg]]</f>
        <v>1003.1999999999999</v>
      </c>
      <c r="G953">
        <f>IF(cukier6[[#This Row],[nip]]=B952, G952+cukier6[[#This Row],[ilosc sprzedanego cukru kg]],cukier6[[#This Row],[ilosc sprzedanego cukru kg]])</f>
        <v>6841</v>
      </c>
      <c r="H953">
        <f>IF(B952=cukier6[[#This Row],[nip]],0, 1)</f>
        <v>0</v>
      </c>
      <c r="I953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953">
        <f>cukier6[[#This Row],[rabaty]]*cukier6[[#This Row],[ilosc sprzedanego cukru kg]]</f>
        <v>48</v>
      </c>
    </row>
    <row r="954" spans="1:10" x14ac:dyDescent="0.35">
      <c r="A954" s="1">
        <v>39564</v>
      </c>
      <c r="B954" s="2" t="s">
        <v>19</v>
      </c>
      <c r="C954">
        <v>304</v>
      </c>
      <c r="D954">
        <f>YEAR(cukier6[[#This Row],[data]])</f>
        <v>2008</v>
      </c>
      <c r="E954" s="3">
        <f>VLOOKUP(D954, cennik__25[#All], 2, 0)</f>
        <v>2.15</v>
      </c>
      <c r="F954" s="3">
        <f>cukier6[[#This Row],[cena]]*cukier6[[#This Row],[ilosc sprzedanego cukru kg]]</f>
        <v>653.6</v>
      </c>
      <c r="G954">
        <f>IF(cukier6[[#This Row],[nip]]=B953, G953+cukier6[[#This Row],[ilosc sprzedanego cukru kg]],cukier6[[#This Row],[ilosc sprzedanego cukru kg]])</f>
        <v>7145</v>
      </c>
      <c r="H954">
        <f>IF(B953=cukier6[[#This Row],[nip]],0, 1)</f>
        <v>0</v>
      </c>
      <c r="I954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954">
        <f>cukier6[[#This Row],[rabaty]]*cukier6[[#This Row],[ilosc sprzedanego cukru kg]]</f>
        <v>30.400000000000002</v>
      </c>
    </row>
    <row r="955" spans="1:10" x14ac:dyDescent="0.35">
      <c r="A955" s="1">
        <v>39582</v>
      </c>
      <c r="B955" s="2" t="s">
        <v>19</v>
      </c>
      <c r="C955">
        <v>245</v>
      </c>
      <c r="D955">
        <f>YEAR(cukier6[[#This Row],[data]])</f>
        <v>2008</v>
      </c>
      <c r="E955" s="3">
        <f>VLOOKUP(D955, cennik__25[#All], 2, 0)</f>
        <v>2.15</v>
      </c>
      <c r="F955" s="3">
        <f>cukier6[[#This Row],[cena]]*cukier6[[#This Row],[ilosc sprzedanego cukru kg]]</f>
        <v>526.75</v>
      </c>
      <c r="G955">
        <f>IF(cukier6[[#This Row],[nip]]=B954, G954+cukier6[[#This Row],[ilosc sprzedanego cukru kg]],cukier6[[#This Row],[ilosc sprzedanego cukru kg]])</f>
        <v>7390</v>
      </c>
      <c r="H955">
        <f>IF(B954=cukier6[[#This Row],[nip]],0, 1)</f>
        <v>0</v>
      </c>
      <c r="I955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955">
        <f>cukier6[[#This Row],[rabaty]]*cukier6[[#This Row],[ilosc sprzedanego cukru kg]]</f>
        <v>24.5</v>
      </c>
    </row>
    <row r="956" spans="1:10" x14ac:dyDescent="0.35">
      <c r="A956" s="1">
        <v>39640</v>
      </c>
      <c r="B956" s="2" t="s">
        <v>19</v>
      </c>
      <c r="C956">
        <v>378</v>
      </c>
      <c r="D956">
        <f>YEAR(cukier6[[#This Row],[data]])</f>
        <v>2008</v>
      </c>
      <c r="E956" s="3">
        <f>VLOOKUP(D956, cennik__25[#All], 2, 0)</f>
        <v>2.15</v>
      </c>
      <c r="F956" s="3">
        <f>cukier6[[#This Row],[cena]]*cukier6[[#This Row],[ilosc sprzedanego cukru kg]]</f>
        <v>812.69999999999993</v>
      </c>
      <c r="G956">
        <f>IF(cukier6[[#This Row],[nip]]=B955, G955+cukier6[[#This Row],[ilosc sprzedanego cukru kg]],cukier6[[#This Row],[ilosc sprzedanego cukru kg]])</f>
        <v>7768</v>
      </c>
      <c r="H956">
        <f>IF(B955=cukier6[[#This Row],[nip]],0, 1)</f>
        <v>0</v>
      </c>
      <c r="I956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956">
        <f>cukier6[[#This Row],[rabaty]]*cukier6[[#This Row],[ilosc sprzedanego cukru kg]]</f>
        <v>37.800000000000004</v>
      </c>
    </row>
    <row r="957" spans="1:10" x14ac:dyDescent="0.35">
      <c r="A957" s="1">
        <v>39774</v>
      </c>
      <c r="B957" s="2" t="s">
        <v>19</v>
      </c>
      <c r="C957">
        <v>201</v>
      </c>
      <c r="D957">
        <f>YEAR(cukier6[[#This Row],[data]])</f>
        <v>2008</v>
      </c>
      <c r="E957" s="3">
        <f>VLOOKUP(D957, cennik__25[#All], 2, 0)</f>
        <v>2.15</v>
      </c>
      <c r="F957" s="3">
        <f>cukier6[[#This Row],[cena]]*cukier6[[#This Row],[ilosc sprzedanego cukru kg]]</f>
        <v>432.15</v>
      </c>
      <c r="G957">
        <f>IF(cukier6[[#This Row],[nip]]=B956, G956+cukier6[[#This Row],[ilosc sprzedanego cukru kg]],cukier6[[#This Row],[ilosc sprzedanego cukru kg]])</f>
        <v>7969</v>
      </c>
      <c r="H957">
        <f>IF(B956=cukier6[[#This Row],[nip]],0, 1)</f>
        <v>0</v>
      </c>
      <c r="I957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957">
        <f>cukier6[[#This Row],[rabaty]]*cukier6[[#This Row],[ilosc sprzedanego cukru kg]]</f>
        <v>20.100000000000001</v>
      </c>
    </row>
    <row r="958" spans="1:10" x14ac:dyDescent="0.35">
      <c r="A958" s="1">
        <v>39797</v>
      </c>
      <c r="B958" s="2" t="s">
        <v>19</v>
      </c>
      <c r="C958">
        <v>369</v>
      </c>
      <c r="D958">
        <f>YEAR(cukier6[[#This Row],[data]])</f>
        <v>2008</v>
      </c>
      <c r="E958" s="3">
        <f>VLOOKUP(D958, cennik__25[#All], 2, 0)</f>
        <v>2.15</v>
      </c>
      <c r="F958" s="3">
        <f>cukier6[[#This Row],[cena]]*cukier6[[#This Row],[ilosc sprzedanego cukru kg]]</f>
        <v>793.35</v>
      </c>
      <c r="G958">
        <f>IF(cukier6[[#This Row],[nip]]=B957, G957+cukier6[[#This Row],[ilosc sprzedanego cukru kg]],cukier6[[#This Row],[ilosc sprzedanego cukru kg]])</f>
        <v>8338</v>
      </c>
      <c r="H958">
        <f>IF(B957=cukier6[[#This Row],[nip]],0, 1)</f>
        <v>0</v>
      </c>
      <c r="I958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958">
        <f>cukier6[[#This Row],[rabaty]]*cukier6[[#This Row],[ilosc sprzedanego cukru kg]]</f>
        <v>36.9</v>
      </c>
    </row>
    <row r="959" spans="1:10" x14ac:dyDescent="0.35">
      <c r="A959" s="1">
        <v>39865</v>
      </c>
      <c r="B959" s="2" t="s">
        <v>19</v>
      </c>
      <c r="C959">
        <v>355</v>
      </c>
      <c r="D959">
        <f>YEAR(cukier6[[#This Row],[data]])</f>
        <v>2009</v>
      </c>
      <c r="E959" s="3">
        <f>VLOOKUP(D959, cennik__25[#All], 2, 0)</f>
        <v>2.13</v>
      </c>
      <c r="F959" s="3">
        <f>cukier6[[#This Row],[cena]]*cukier6[[#This Row],[ilosc sprzedanego cukru kg]]</f>
        <v>756.15</v>
      </c>
      <c r="G959">
        <f>IF(cukier6[[#This Row],[nip]]=B958, G958+cukier6[[#This Row],[ilosc sprzedanego cukru kg]],cukier6[[#This Row],[ilosc sprzedanego cukru kg]])</f>
        <v>8693</v>
      </c>
      <c r="H959">
        <f>IF(B958=cukier6[[#This Row],[nip]],0, 1)</f>
        <v>0</v>
      </c>
      <c r="I959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959">
        <f>cukier6[[#This Row],[rabaty]]*cukier6[[#This Row],[ilosc sprzedanego cukru kg]]</f>
        <v>35.5</v>
      </c>
    </row>
    <row r="960" spans="1:10" x14ac:dyDescent="0.35">
      <c r="A960" s="1">
        <v>40066</v>
      </c>
      <c r="B960" s="2" t="s">
        <v>19</v>
      </c>
      <c r="C960">
        <v>219</v>
      </c>
      <c r="D960">
        <f>YEAR(cukier6[[#This Row],[data]])</f>
        <v>2009</v>
      </c>
      <c r="E960" s="3">
        <f>VLOOKUP(D960, cennik__25[#All], 2, 0)</f>
        <v>2.13</v>
      </c>
      <c r="F960" s="3">
        <f>cukier6[[#This Row],[cena]]*cukier6[[#This Row],[ilosc sprzedanego cukru kg]]</f>
        <v>466.46999999999997</v>
      </c>
      <c r="G960">
        <f>IF(cukier6[[#This Row],[nip]]=B959, G959+cukier6[[#This Row],[ilosc sprzedanego cukru kg]],cukier6[[#This Row],[ilosc sprzedanego cukru kg]])</f>
        <v>8912</v>
      </c>
      <c r="H960">
        <f>IF(B959=cukier6[[#This Row],[nip]],0, 1)</f>
        <v>0</v>
      </c>
      <c r="I960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960">
        <f>cukier6[[#This Row],[rabaty]]*cukier6[[#This Row],[ilosc sprzedanego cukru kg]]</f>
        <v>21.900000000000002</v>
      </c>
    </row>
    <row r="961" spans="1:10" x14ac:dyDescent="0.35">
      <c r="A961" s="1">
        <v>40083</v>
      </c>
      <c r="B961" s="2" t="s">
        <v>19</v>
      </c>
      <c r="C961">
        <v>488</v>
      </c>
      <c r="D961">
        <f>YEAR(cukier6[[#This Row],[data]])</f>
        <v>2009</v>
      </c>
      <c r="E961" s="3">
        <f>VLOOKUP(D961, cennik__25[#All], 2, 0)</f>
        <v>2.13</v>
      </c>
      <c r="F961" s="3">
        <f>cukier6[[#This Row],[cena]]*cukier6[[#This Row],[ilosc sprzedanego cukru kg]]</f>
        <v>1039.44</v>
      </c>
      <c r="G961">
        <f>IF(cukier6[[#This Row],[nip]]=B960, G960+cukier6[[#This Row],[ilosc sprzedanego cukru kg]],cukier6[[#This Row],[ilosc sprzedanego cukru kg]])</f>
        <v>9400</v>
      </c>
      <c r="H961">
        <f>IF(B960=cukier6[[#This Row],[nip]],0, 1)</f>
        <v>0</v>
      </c>
      <c r="I961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961">
        <f>cukier6[[#This Row],[rabaty]]*cukier6[[#This Row],[ilosc sprzedanego cukru kg]]</f>
        <v>48.800000000000004</v>
      </c>
    </row>
    <row r="962" spans="1:10" x14ac:dyDescent="0.35">
      <c r="A962" s="1">
        <v>40124</v>
      </c>
      <c r="B962" s="2" t="s">
        <v>19</v>
      </c>
      <c r="C962">
        <v>224</v>
      </c>
      <c r="D962">
        <f>YEAR(cukier6[[#This Row],[data]])</f>
        <v>2009</v>
      </c>
      <c r="E962" s="3">
        <f>VLOOKUP(D962, cennik__25[#All], 2, 0)</f>
        <v>2.13</v>
      </c>
      <c r="F962" s="3">
        <f>cukier6[[#This Row],[cena]]*cukier6[[#This Row],[ilosc sprzedanego cukru kg]]</f>
        <v>477.12</v>
      </c>
      <c r="G962">
        <f>IF(cukier6[[#This Row],[nip]]=B961, G961+cukier6[[#This Row],[ilosc sprzedanego cukru kg]],cukier6[[#This Row],[ilosc sprzedanego cukru kg]])</f>
        <v>9624</v>
      </c>
      <c r="H962">
        <f>IF(B961=cukier6[[#This Row],[nip]],0, 1)</f>
        <v>0</v>
      </c>
      <c r="I962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962">
        <f>cukier6[[#This Row],[rabaty]]*cukier6[[#This Row],[ilosc sprzedanego cukru kg]]</f>
        <v>22.400000000000002</v>
      </c>
    </row>
    <row r="963" spans="1:10" x14ac:dyDescent="0.35">
      <c r="A963" s="1">
        <v>40172</v>
      </c>
      <c r="B963" s="2" t="s">
        <v>19</v>
      </c>
      <c r="C963">
        <v>142</v>
      </c>
      <c r="D963">
        <f>YEAR(cukier6[[#This Row],[data]])</f>
        <v>2009</v>
      </c>
      <c r="E963" s="3">
        <f>VLOOKUP(D963, cennik__25[#All], 2, 0)</f>
        <v>2.13</v>
      </c>
      <c r="F963" s="3">
        <f>cukier6[[#This Row],[cena]]*cukier6[[#This Row],[ilosc sprzedanego cukru kg]]</f>
        <v>302.45999999999998</v>
      </c>
      <c r="G963">
        <f>IF(cukier6[[#This Row],[nip]]=B962, G962+cukier6[[#This Row],[ilosc sprzedanego cukru kg]],cukier6[[#This Row],[ilosc sprzedanego cukru kg]])</f>
        <v>9766</v>
      </c>
      <c r="H963">
        <f>IF(B962=cukier6[[#This Row],[nip]],0, 1)</f>
        <v>0</v>
      </c>
      <c r="I963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963">
        <f>cukier6[[#This Row],[rabaty]]*cukier6[[#This Row],[ilosc sprzedanego cukru kg]]</f>
        <v>14.200000000000001</v>
      </c>
    </row>
    <row r="964" spans="1:10" x14ac:dyDescent="0.35">
      <c r="A964" s="1">
        <v>40199</v>
      </c>
      <c r="B964" s="2" t="s">
        <v>19</v>
      </c>
      <c r="C964">
        <v>214</v>
      </c>
      <c r="D964">
        <f>YEAR(cukier6[[#This Row],[data]])</f>
        <v>2010</v>
      </c>
      <c r="E964" s="3">
        <f>VLOOKUP(D964, cennik__25[#All], 2, 0)</f>
        <v>2.1</v>
      </c>
      <c r="F964" s="3">
        <f>cukier6[[#This Row],[cena]]*cukier6[[#This Row],[ilosc sprzedanego cukru kg]]</f>
        <v>449.40000000000003</v>
      </c>
      <c r="G964">
        <f>IF(cukier6[[#This Row],[nip]]=B963, G963+cukier6[[#This Row],[ilosc sprzedanego cukru kg]],cukier6[[#This Row],[ilosc sprzedanego cukru kg]])</f>
        <v>9980</v>
      </c>
      <c r="H964">
        <f>IF(B963=cukier6[[#This Row],[nip]],0, 1)</f>
        <v>0</v>
      </c>
      <c r="I964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964">
        <f>cukier6[[#This Row],[rabaty]]*cukier6[[#This Row],[ilosc sprzedanego cukru kg]]</f>
        <v>21.400000000000002</v>
      </c>
    </row>
    <row r="965" spans="1:10" x14ac:dyDescent="0.35">
      <c r="A965" s="1">
        <v>40202</v>
      </c>
      <c r="B965" s="2" t="s">
        <v>19</v>
      </c>
      <c r="C965">
        <v>376</v>
      </c>
      <c r="D965">
        <f>YEAR(cukier6[[#This Row],[data]])</f>
        <v>2010</v>
      </c>
      <c r="E965" s="3">
        <f>VLOOKUP(D965, cennik__25[#All], 2, 0)</f>
        <v>2.1</v>
      </c>
      <c r="F965" s="3">
        <f>cukier6[[#This Row],[cena]]*cukier6[[#This Row],[ilosc sprzedanego cukru kg]]</f>
        <v>789.6</v>
      </c>
      <c r="G965">
        <f>IF(cukier6[[#This Row],[nip]]=B964, G964+cukier6[[#This Row],[ilosc sprzedanego cukru kg]],cukier6[[#This Row],[ilosc sprzedanego cukru kg]])</f>
        <v>10356</v>
      </c>
      <c r="H965">
        <f>IF(B964=cukier6[[#This Row],[nip]],0, 1)</f>
        <v>0</v>
      </c>
      <c r="I965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0.2</v>
      </c>
      <c r="J965">
        <f>cukier6[[#This Row],[rabaty]]*cukier6[[#This Row],[ilosc sprzedanego cukru kg]]</f>
        <v>75.2</v>
      </c>
    </row>
    <row r="966" spans="1:10" x14ac:dyDescent="0.35">
      <c r="A966" s="1">
        <v>40203</v>
      </c>
      <c r="B966" s="2" t="s">
        <v>19</v>
      </c>
      <c r="C966">
        <v>121</v>
      </c>
      <c r="D966">
        <f>YEAR(cukier6[[#This Row],[data]])</f>
        <v>2010</v>
      </c>
      <c r="E966" s="3">
        <f>VLOOKUP(D966, cennik__25[#All], 2, 0)</f>
        <v>2.1</v>
      </c>
      <c r="F966" s="3">
        <f>cukier6[[#This Row],[cena]]*cukier6[[#This Row],[ilosc sprzedanego cukru kg]]</f>
        <v>254.10000000000002</v>
      </c>
      <c r="G966">
        <f>IF(cukier6[[#This Row],[nip]]=B965, G965+cukier6[[#This Row],[ilosc sprzedanego cukru kg]],cukier6[[#This Row],[ilosc sprzedanego cukru kg]])</f>
        <v>10477</v>
      </c>
      <c r="H966">
        <f>IF(B965=cukier6[[#This Row],[nip]],0, 1)</f>
        <v>0</v>
      </c>
      <c r="I966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0.2</v>
      </c>
      <c r="J966">
        <f>cukier6[[#This Row],[rabaty]]*cukier6[[#This Row],[ilosc sprzedanego cukru kg]]</f>
        <v>24.200000000000003</v>
      </c>
    </row>
    <row r="967" spans="1:10" x14ac:dyDescent="0.35">
      <c r="A967" s="1">
        <v>40204</v>
      </c>
      <c r="B967" s="2" t="s">
        <v>19</v>
      </c>
      <c r="C967">
        <v>500</v>
      </c>
      <c r="D967">
        <f>YEAR(cukier6[[#This Row],[data]])</f>
        <v>2010</v>
      </c>
      <c r="E967" s="3">
        <f>VLOOKUP(D967, cennik__25[#All], 2, 0)</f>
        <v>2.1</v>
      </c>
      <c r="F967" s="3">
        <f>cukier6[[#This Row],[cena]]*cukier6[[#This Row],[ilosc sprzedanego cukru kg]]</f>
        <v>1050</v>
      </c>
      <c r="G967">
        <f>IF(cukier6[[#This Row],[nip]]=B966, G966+cukier6[[#This Row],[ilosc sprzedanego cukru kg]],cukier6[[#This Row],[ilosc sprzedanego cukru kg]])</f>
        <v>10977</v>
      </c>
      <c r="H967">
        <f>IF(B966=cukier6[[#This Row],[nip]],0, 1)</f>
        <v>0</v>
      </c>
      <c r="I967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0.2</v>
      </c>
      <c r="J967">
        <f>cukier6[[#This Row],[rabaty]]*cukier6[[#This Row],[ilosc sprzedanego cukru kg]]</f>
        <v>100</v>
      </c>
    </row>
    <row r="968" spans="1:10" x14ac:dyDescent="0.35">
      <c r="A968" s="1">
        <v>40434</v>
      </c>
      <c r="B968" s="2" t="s">
        <v>19</v>
      </c>
      <c r="C968">
        <v>227</v>
      </c>
      <c r="D968">
        <f>YEAR(cukier6[[#This Row],[data]])</f>
        <v>2010</v>
      </c>
      <c r="E968" s="3">
        <f>VLOOKUP(D968, cennik__25[#All], 2, 0)</f>
        <v>2.1</v>
      </c>
      <c r="F968" s="3">
        <f>cukier6[[#This Row],[cena]]*cukier6[[#This Row],[ilosc sprzedanego cukru kg]]</f>
        <v>476.70000000000005</v>
      </c>
      <c r="G968">
        <f>IF(cukier6[[#This Row],[nip]]=B967, G967+cukier6[[#This Row],[ilosc sprzedanego cukru kg]],cukier6[[#This Row],[ilosc sprzedanego cukru kg]])</f>
        <v>11204</v>
      </c>
      <c r="H968">
        <f>IF(B967=cukier6[[#This Row],[nip]],0, 1)</f>
        <v>0</v>
      </c>
      <c r="I968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0.2</v>
      </c>
      <c r="J968">
        <f>cukier6[[#This Row],[rabaty]]*cukier6[[#This Row],[ilosc sprzedanego cukru kg]]</f>
        <v>45.400000000000006</v>
      </c>
    </row>
    <row r="969" spans="1:10" x14ac:dyDescent="0.35">
      <c r="A969" s="1">
        <v>40440</v>
      </c>
      <c r="B969" s="2" t="s">
        <v>19</v>
      </c>
      <c r="C969">
        <v>159</v>
      </c>
      <c r="D969">
        <f>YEAR(cukier6[[#This Row],[data]])</f>
        <v>2010</v>
      </c>
      <c r="E969" s="3">
        <f>VLOOKUP(D969, cennik__25[#All], 2, 0)</f>
        <v>2.1</v>
      </c>
      <c r="F969" s="3">
        <f>cukier6[[#This Row],[cena]]*cukier6[[#This Row],[ilosc sprzedanego cukru kg]]</f>
        <v>333.90000000000003</v>
      </c>
      <c r="G969">
        <f>IF(cukier6[[#This Row],[nip]]=B968, G968+cukier6[[#This Row],[ilosc sprzedanego cukru kg]],cukier6[[#This Row],[ilosc sprzedanego cukru kg]])</f>
        <v>11363</v>
      </c>
      <c r="H969">
        <f>IF(B968=cukier6[[#This Row],[nip]],0, 1)</f>
        <v>0</v>
      </c>
      <c r="I969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0.2</v>
      </c>
      <c r="J969">
        <f>cukier6[[#This Row],[rabaty]]*cukier6[[#This Row],[ilosc sprzedanego cukru kg]]</f>
        <v>31.8</v>
      </c>
    </row>
    <row r="970" spans="1:10" x14ac:dyDescent="0.35">
      <c r="A970" s="1">
        <v>40490</v>
      </c>
      <c r="B970" s="2" t="s">
        <v>19</v>
      </c>
      <c r="C970">
        <v>214</v>
      </c>
      <c r="D970">
        <f>YEAR(cukier6[[#This Row],[data]])</f>
        <v>2010</v>
      </c>
      <c r="E970" s="3">
        <f>VLOOKUP(D970, cennik__25[#All], 2, 0)</f>
        <v>2.1</v>
      </c>
      <c r="F970" s="3">
        <f>cukier6[[#This Row],[cena]]*cukier6[[#This Row],[ilosc sprzedanego cukru kg]]</f>
        <v>449.40000000000003</v>
      </c>
      <c r="G970">
        <f>IF(cukier6[[#This Row],[nip]]=B969, G969+cukier6[[#This Row],[ilosc sprzedanego cukru kg]],cukier6[[#This Row],[ilosc sprzedanego cukru kg]])</f>
        <v>11577</v>
      </c>
      <c r="H970">
        <f>IF(B969=cukier6[[#This Row],[nip]],0, 1)</f>
        <v>0</v>
      </c>
      <c r="I970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0.2</v>
      </c>
      <c r="J970">
        <f>cukier6[[#This Row],[rabaty]]*cukier6[[#This Row],[ilosc sprzedanego cukru kg]]</f>
        <v>42.800000000000004</v>
      </c>
    </row>
    <row r="971" spans="1:10" x14ac:dyDescent="0.35">
      <c r="A971" s="1">
        <v>40521</v>
      </c>
      <c r="B971" s="2" t="s">
        <v>19</v>
      </c>
      <c r="C971">
        <v>241</v>
      </c>
      <c r="D971">
        <f>YEAR(cukier6[[#This Row],[data]])</f>
        <v>2010</v>
      </c>
      <c r="E971" s="3">
        <f>VLOOKUP(D971, cennik__25[#All], 2, 0)</f>
        <v>2.1</v>
      </c>
      <c r="F971" s="3">
        <f>cukier6[[#This Row],[cena]]*cukier6[[#This Row],[ilosc sprzedanego cukru kg]]</f>
        <v>506.1</v>
      </c>
      <c r="G971">
        <f>IF(cukier6[[#This Row],[nip]]=B970, G970+cukier6[[#This Row],[ilosc sprzedanego cukru kg]],cukier6[[#This Row],[ilosc sprzedanego cukru kg]])</f>
        <v>11818</v>
      </c>
      <c r="H971">
        <f>IF(B970=cukier6[[#This Row],[nip]],0, 1)</f>
        <v>0</v>
      </c>
      <c r="I971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0.2</v>
      </c>
      <c r="J971">
        <f>cukier6[[#This Row],[rabaty]]*cukier6[[#This Row],[ilosc sprzedanego cukru kg]]</f>
        <v>48.2</v>
      </c>
    </row>
    <row r="972" spans="1:10" x14ac:dyDescent="0.35">
      <c r="A972" s="1">
        <v>40630</v>
      </c>
      <c r="B972" s="2" t="s">
        <v>19</v>
      </c>
      <c r="C972">
        <v>366</v>
      </c>
      <c r="D972">
        <f>YEAR(cukier6[[#This Row],[data]])</f>
        <v>2011</v>
      </c>
      <c r="E972" s="3">
        <f>VLOOKUP(D972, cennik__25[#All], 2, 0)</f>
        <v>2.2000000000000002</v>
      </c>
      <c r="F972" s="3">
        <f>cukier6[[#This Row],[cena]]*cukier6[[#This Row],[ilosc sprzedanego cukru kg]]</f>
        <v>805.2</v>
      </c>
      <c r="G972">
        <f>IF(cukier6[[#This Row],[nip]]=B971, G971+cukier6[[#This Row],[ilosc sprzedanego cukru kg]],cukier6[[#This Row],[ilosc sprzedanego cukru kg]])</f>
        <v>12184</v>
      </c>
      <c r="H972">
        <f>IF(B971=cukier6[[#This Row],[nip]],0, 1)</f>
        <v>0</v>
      </c>
      <c r="I972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0.2</v>
      </c>
      <c r="J972">
        <f>cukier6[[#This Row],[rabaty]]*cukier6[[#This Row],[ilosc sprzedanego cukru kg]]</f>
        <v>73.2</v>
      </c>
    </row>
    <row r="973" spans="1:10" x14ac:dyDescent="0.35">
      <c r="A973" s="1">
        <v>40691</v>
      </c>
      <c r="B973" s="2" t="s">
        <v>19</v>
      </c>
      <c r="C973">
        <v>499</v>
      </c>
      <c r="D973">
        <f>YEAR(cukier6[[#This Row],[data]])</f>
        <v>2011</v>
      </c>
      <c r="E973" s="3">
        <f>VLOOKUP(D973, cennik__25[#All], 2, 0)</f>
        <v>2.2000000000000002</v>
      </c>
      <c r="F973" s="3">
        <f>cukier6[[#This Row],[cena]]*cukier6[[#This Row],[ilosc sprzedanego cukru kg]]</f>
        <v>1097.8000000000002</v>
      </c>
      <c r="G973">
        <f>IF(cukier6[[#This Row],[nip]]=B972, G972+cukier6[[#This Row],[ilosc sprzedanego cukru kg]],cukier6[[#This Row],[ilosc sprzedanego cukru kg]])</f>
        <v>12683</v>
      </c>
      <c r="H973">
        <f>IF(B972=cukier6[[#This Row],[nip]],0, 1)</f>
        <v>0</v>
      </c>
      <c r="I973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0.2</v>
      </c>
      <c r="J973">
        <f>cukier6[[#This Row],[rabaty]]*cukier6[[#This Row],[ilosc sprzedanego cukru kg]]</f>
        <v>99.800000000000011</v>
      </c>
    </row>
    <row r="974" spans="1:10" x14ac:dyDescent="0.35">
      <c r="A974" s="1">
        <v>40695</v>
      </c>
      <c r="B974" s="2" t="s">
        <v>19</v>
      </c>
      <c r="C974">
        <v>134</v>
      </c>
      <c r="D974">
        <f>YEAR(cukier6[[#This Row],[data]])</f>
        <v>2011</v>
      </c>
      <c r="E974" s="3">
        <f>VLOOKUP(D974, cennik__25[#All], 2, 0)</f>
        <v>2.2000000000000002</v>
      </c>
      <c r="F974" s="3">
        <f>cukier6[[#This Row],[cena]]*cukier6[[#This Row],[ilosc sprzedanego cukru kg]]</f>
        <v>294.8</v>
      </c>
      <c r="G974">
        <f>IF(cukier6[[#This Row],[nip]]=B973, G973+cukier6[[#This Row],[ilosc sprzedanego cukru kg]],cukier6[[#This Row],[ilosc sprzedanego cukru kg]])</f>
        <v>12817</v>
      </c>
      <c r="H974">
        <f>IF(B973=cukier6[[#This Row],[nip]],0, 1)</f>
        <v>0</v>
      </c>
      <c r="I974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0.2</v>
      </c>
      <c r="J974">
        <f>cukier6[[#This Row],[rabaty]]*cukier6[[#This Row],[ilosc sprzedanego cukru kg]]</f>
        <v>26.8</v>
      </c>
    </row>
    <row r="975" spans="1:10" x14ac:dyDescent="0.35">
      <c r="A975" s="1">
        <v>40732</v>
      </c>
      <c r="B975" s="2" t="s">
        <v>19</v>
      </c>
      <c r="C975">
        <v>101</v>
      </c>
      <c r="D975">
        <f>YEAR(cukier6[[#This Row],[data]])</f>
        <v>2011</v>
      </c>
      <c r="E975" s="3">
        <f>VLOOKUP(D975, cennik__25[#All], 2, 0)</f>
        <v>2.2000000000000002</v>
      </c>
      <c r="F975" s="3">
        <f>cukier6[[#This Row],[cena]]*cukier6[[#This Row],[ilosc sprzedanego cukru kg]]</f>
        <v>222.20000000000002</v>
      </c>
      <c r="G975">
        <f>IF(cukier6[[#This Row],[nip]]=B974, G974+cukier6[[#This Row],[ilosc sprzedanego cukru kg]],cukier6[[#This Row],[ilosc sprzedanego cukru kg]])</f>
        <v>12918</v>
      </c>
      <c r="H975">
        <f>IF(B974=cukier6[[#This Row],[nip]],0, 1)</f>
        <v>0</v>
      </c>
      <c r="I975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0.2</v>
      </c>
      <c r="J975">
        <f>cukier6[[#This Row],[rabaty]]*cukier6[[#This Row],[ilosc sprzedanego cukru kg]]</f>
        <v>20.200000000000003</v>
      </c>
    </row>
    <row r="976" spans="1:10" x14ac:dyDescent="0.35">
      <c r="A976" s="1">
        <v>40735</v>
      </c>
      <c r="B976" s="2" t="s">
        <v>19</v>
      </c>
      <c r="C976">
        <v>276</v>
      </c>
      <c r="D976">
        <f>YEAR(cukier6[[#This Row],[data]])</f>
        <v>2011</v>
      </c>
      <c r="E976" s="3">
        <f>VLOOKUP(D976, cennik__25[#All], 2, 0)</f>
        <v>2.2000000000000002</v>
      </c>
      <c r="F976" s="3">
        <f>cukier6[[#This Row],[cena]]*cukier6[[#This Row],[ilosc sprzedanego cukru kg]]</f>
        <v>607.20000000000005</v>
      </c>
      <c r="G976">
        <f>IF(cukier6[[#This Row],[nip]]=B975, G975+cukier6[[#This Row],[ilosc sprzedanego cukru kg]],cukier6[[#This Row],[ilosc sprzedanego cukru kg]])</f>
        <v>13194</v>
      </c>
      <c r="H976">
        <f>IF(B975=cukier6[[#This Row],[nip]],0, 1)</f>
        <v>0</v>
      </c>
      <c r="I976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0.2</v>
      </c>
      <c r="J976">
        <f>cukier6[[#This Row],[rabaty]]*cukier6[[#This Row],[ilosc sprzedanego cukru kg]]</f>
        <v>55.2</v>
      </c>
    </row>
    <row r="977" spans="1:10" x14ac:dyDescent="0.35">
      <c r="A977" s="1">
        <v>40817</v>
      </c>
      <c r="B977" s="2" t="s">
        <v>19</v>
      </c>
      <c r="C977">
        <v>394</v>
      </c>
      <c r="D977">
        <f>YEAR(cukier6[[#This Row],[data]])</f>
        <v>2011</v>
      </c>
      <c r="E977" s="3">
        <f>VLOOKUP(D977, cennik__25[#All], 2, 0)</f>
        <v>2.2000000000000002</v>
      </c>
      <c r="F977" s="3">
        <f>cukier6[[#This Row],[cena]]*cukier6[[#This Row],[ilosc sprzedanego cukru kg]]</f>
        <v>866.80000000000007</v>
      </c>
      <c r="G977">
        <f>IF(cukier6[[#This Row],[nip]]=B976, G976+cukier6[[#This Row],[ilosc sprzedanego cukru kg]],cukier6[[#This Row],[ilosc sprzedanego cukru kg]])</f>
        <v>13588</v>
      </c>
      <c r="H977">
        <f>IF(B976=cukier6[[#This Row],[nip]],0, 1)</f>
        <v>0</v>
      </c>
      <c r="I977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0.2</v>
      </c>
      <c r="J977">
        <f>cukier6[[#This Row],[rabaty]]*cukier6[[#This Row],[ilosc sprzedanego cukru kg]]</f>
        <v>78.800000000000011</v>
      </c>
    </row>
    <row r="978" spans="1:10" x14ac:dyDescent="0.35">
      <c r="A978" s="1">
        <v>41090</v>
      </c>
      <c r="B978" s="2" t="s">
        <v>19</v>
      </c>
      <c r="C978">
        <v>163</v>
      </c>
      <c r="D978">
        <f>YEAR(cukier6[[#This Row],[data]])</f>
        <v>2012</v>
      </c>
      <c r="E978" s="3">
        <f>VLOOKUP(D978, cennik__25[#All], 2, 0)</f>
        <v>2.25</v>
      </c>
      <c r="F978" s="3">
        <f>cukier6[[#This Row],[cena]]*cukier6[[#This Row],[ilosc sprzedanego cukru kg]]</f>
        <v>366.75</v>
      </c>
      <c r="G978">
        <f>IF(cukier6[[#This Row],[nip]]=B977, G977+cukier6[[#This Row],[ilosc sprzedanego cukru kg]],cukier6[[#This Row],[ilosc sprzedanego cukru kg]])</f>
        <v>13751</v>
      </c>
      <c r="H978">
        <f>IF(B977=cukier6[[#This Row],[nip]],0, 1)</f>
        <v>0</v>
      </c>
      <c r="I978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0.2</v>
      </c>
      <c r="J978">
        <f>cukier6[[#This Row],[rabaty]]*cukier6[[#This Row],[ilosc sprzedanego cukru kg]]</f>
        <v>32.6</v>
      </c>
    </row>
    <row r="979" spans="1:10" x14ac:dyDescent="0.35">
      <c r="A979" s="1">
        <v>41115</v>
      </c>
      <c r="B979" s="2" t="s">
        <v>19</v>
      </c>
      <c r="C979">
        <v>229</v>
      </c>
      <c r="D979">
        <f>YEAR(cukier6[[#This Row],[data]])</f>
        <v>2012</v>
      </c>
      <c r="E979" s="3">
        <f>VLOOKUP(D979, cennik__25[#All], 2, 0)</f>
        <v>2.25</v>
      </c>
      <c r="F979" s="3">
        <f>cukier6[[#This Row],[cena]]*cukier6[[#This Row],[ilosc sprzedanego cukru kg]]</f>
        <v>515.25</v>
      </c>
      <c r="G979">
        <f>IF(cukier6[[#This Row],[nip]]=B978, G978+cukier6[[#This Row],[ilosc sprzedanego cukru kg]],cukier6[[#This Row],[ilosc sprzedanego cukru kg]])</f>
        <v>13980</v>
      </c>
      <c r="H979">
        <f>IF(B978=cukier6[[#This Row],[nip]],0, 1)</f>
        <v>0</v>
      </c>
      <c r="I979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0.2</v>
      </c>
      <c r="J979">
        <f>cukier6[[#This Row],[rabaty]]*cukier6[[#This Row],[ilosc sprzedanego cukru kg]]</f>
        <v>45.800000000000004</v>
      </c>
    </row>
    <row r="980" spans="1:10" x14ac:dyDescent="0.35">
      <c r="A980" s="1">
        <v>41154</v>
      </c>
      <c r="B980" s="2" t="s">
        <v>19</v>
      </c>
      <c r="C980">
        <v>496</v>
      </c>
      <c r="D980">
        <f>YEAR(cukier6[[#This Row],[data]])</f>
        <v>2012</v>
      </c>
      <c r="E980" s="3">
        <f>VLOOKUP(D980, cennik__25[#All], 2, 0)</f>
        <v>2.25</v>
      </c>
      <c r="F980" s="3">
        <f>cukier6[[#This Row],[cena]]*cukier6[[#This Row],[ilosc sprzedanego cukru kg]]</f>
        <v>1116</v>
      </c>
      <c r="G980">
        <f>IF(cukier6[[#This Row],[nip]]=B979, G979+cukier6[[#This Row],[ilosc sprzedanego cukru kg]],cukier6[[#This Row],[ilosc sprzedanego cukru kg]])</f>
        <v>14476</v>
      </c>
      <c r="H980">
        <f>IF(B979=cukier6[[#This Row],[nip]],0, 1)</f>
        <v>0</v>
      </c>
      <c r="I980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0.2</v>
      </c>
      <c r="J980">
        <f>cukier6[[#This Row],[rabaty]]*cukier6[[#This Row],[ilosc sprzedanego cukru kg]]</f>
        <v>99.2</v>
      </c>
    </row>
    <row r="981" spans="1:10" x14ac:dyDescent="0.35">
      <c r="A981" s="1">
        <v>41157</v>
      </c>
      <c r="B981" s="2" t="s">
        <v>19</v>
      </c>
      <c r="C981">
        <v>273</v>
      </c>
      <c r="D981">
        <f>YEAR(cukier6[[#This Row],[data]])</f>
        <v>2012</v>
      </c>
      <c r="E981" s="3">
        <f>VLOOKUP(D981, cennik__25[#All], 2, 0)</f>
        <v>2.25</v>
      </c>
      <c r="F981" s="3">
        <f>cukier6[[#This Row],[cena]]*cukier6[[#This Row],[ilosc sprzedanego cukru kg]]</f>
        <v>614.25</v>
      </c>
      <c r="G981">
        <f>IF(cukier6[[#This Row],[nip]]=B980, G980+cukier6[[#This Row],[ilosc sprzedanego cukru kg]],cukier6[[#This Row],[ilosc sprzedanego cukru kg]])</f>
        <v>14749</v>
      </c>
      <c r="H981">
        <f>IF(B980=cukier6[[#This Row],[nip]],0, 1)</f>
        <v>0</v>
      </c>
      <c r="I981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0.2</v>
      </c>
      <c r="J981">
        <f>cukier6[[#This Row],[rabaty]]*cukier6[[#This Row],[ilosc sprzedanego cukru kg]]</f>
        <v>54.6</v>
      </c>
    </row>
    <row r="982" spans="1:10" x14ac:dyDescent="0.35">
      <c r="A982" s="1">
        <v>41247</v>
      </c>
      <c r="B982" s="2" t="s">
        <v>19</v>
      </c>
      <c r="C982">
        <v>233</v>
      </c>
      <c r="D982">
        <f>YEAR(cukier6[[#This Row],[data]])</f>
        <v>2012</v>
      </c>
      <c r="E982" s="3">
        <f>VLOOKUP(D982, cennik__25[#All], 2, 0)</f>
        <v>2.25</v>
      </c>
      <c r="F982" s="3">
        <f>cukier6[[#This Row],[cena]]*cukier6[[#This Row],[ilosc sprzedanego cukru kg]]</f>
        <v>524.25</v>
      </c>
      <c r="G982">
        <f>IF(cukier6[[#This Row],[nip]]=B981, G981+cukier6[[#This Row],[ilosc sprzedanego cukru kg]],cukier6[[#This Row],[ilosc sprzedanego cukru kg]])</f>
        <v>14982</v>
      </c>
      <c r="H982">
        <f>IF(B981=cukier6[[#This Row],[nip]],0, 1)</f>
        <v>0</v>
      </c>
      <c r="I982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0.2</v>
      </c>
      <c r="J982">
        <f>cukier6[[#This Row],[rabaty]]*cukier6[[#This Row],[ilosc sprzedanego cukru kg]]</f>
        <v>46.6</v>
      </c>
    </row>
    <row r="983" spans="1:10" x14ac:dyDescent="0.35">
      <c r="A983" s="1">
        <v>41309</v>
      </c>
      <c r="B983" s="2" t="s">
        <v>19</v>
      </c>
      <c r="C983">
        <v>441</v>
      </c>
      <c r="D983">
        <f>YEAR(cukier6[[#This Row],[data]])</f>
        <v>2013</v>
      </c>
      <c r="E983" s="3">
        <f>VLOOKUP(D983, cennik__25[#All], 2, 0)</f>
        <v>2.2200000000000002</v>
      </c>
      <c r="F983" s="3">
        <f>cukier6[[#This Row],[cena]]*cukier6[[#This Row],[ilosc sprzedanego cukru kg]]</f>
        <v>979.0200000000001</v>
      </c>
      <c r="G983">
        <f>IF(cukier6[[#This Row],[nip]]=B982, G982+cukier6[[#This Row],[ilosc sprzedanego cukru kg]],cukier6[[#This Row],[ilosc sprzedanego cukru kg]])</f>
        <v>15423</v>
      </c>
      <c r="H983">
        <f>IF(B982=cukier6[[#This Row],[nip]],0, 1)</f>
        <v>0</v>
      </c>
      <c r="I983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0.2</v>
      </c>
      <c r="J983">
        <f>cukier6[[#This Row],[rabaty]]*cukier6[[#This Row],[ilosc sprzedanego cukru kg]]</f>
        <v>88.2</v>
      </c>
    </row>
    <row r="984" spans="1:10" x14ac:dyDescent="0.35">
      <c r="A984" s="1">
        <v>41337</v>
      </c>
      <c r="B984" s="2" t="s">
        <v>19</v>
      </c>
      <c r="C984">
        <v>143</v>
      </c>
      <c r="D984">
        <f>YEAR(cukier6[[#This Row],[data]])</f>
        <v>2013</v>
      </c>
      <c r="E984" s="3">
        <f>VLOOKUP(D984, cennik__25[#All], 2, 0)</f>
        <v>2.2200000000000002</v>
      </c>
      <c r="F984" s="3">
        <f>cukier6[[#This Row],[cena]]*cukier6[[#This Row],[ilosc sprzedanego cukru kg]]</f>
        <v>317.46000000000004</v>
      </c>
      <c r="G984">
        <f>IF(cukier6[[#This Row],[nip]]=B983, G983+cukier6[[#This Row],[ilosc sprzedanego cukru kg]],cukier6[[#This Row],[ilosc sprzedanego cukru kg]])</f>
        <v>15566</v>
      </c>
      <c r="H984">
        <f>IF(B983=cukier6[[#This Row],[nip]],0, 1)</f>
        <v>0</v>
      </c>
      <c r="I984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0.2</v>
      </c>
      <c r="J984">
        <f>cukier6[[#This Row],[rabaty]]*cukier6[[#This Row],[ilosc sprzedanego cukru kg]]</f>
        <v>28.6</v>
      </c>
    </row>
    <row r="985" spans="1:10" x14ac:dyDescent="0.35">
      <c r="A985" s="1">
        <v>41375</v>
      </c>
      <c r="B985" s="2" t="s">
        <v>19</v>
      </c>
      <c r="C985">
        <v>149</v>
      </c>
      <c r="D985">
        <f>YEAR(cukier6[[#This Row],[data]])</f>
        <v>2013</v>
      </c>
      <c r="E985" s="3">
        <f>VLOOKUP(D985, cennik__25[#All], 2, 0)</f>
        <v>2.2200000000000002</v>
      </c>
      <c r="F985" s="3">
        <f>cukier6[[#This Row],[cena]]*cukier6[[#This Row],[ilosc sprzedanego cukru kg]]</f>
        <v>330.78000000000003</v>
      </c>
      <c r="G985">
        <f>IF(cukier6[[#This Row],[nip]]=B984, G984+cukier6[[#This Row],[ilosc sprzedanego cukru kg]],cukier6[[#This Row],[ilosc sprzedanego cukru kg]])</f>
        <v>15715</v>
      </c>
      <c r="H985">
        <f>IF(B984=cukier6[[#This Row],[nip]],0, 1)</f>
        <v>0</v>
      </c>
      <c r="I985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0.2</v>
      </c>
      <c r="J985">
        <f>cukier6[[#This Row],[rabaty]]*cukier6[[#This Row],[ilosc sprzedanego cukru kg]]</f>
        <v>29.8</v>
      </c>
    </row>
    <row r="986" spans="1:10" x14ac:dyDescent="0.35">
      <c r="A986" s="1">
        <v>41429</v>
      </c>
      <c r="B986" s="2" t="s">
        <v>19</v>
      </c>
      <c r="C986">
        <v>269</v>
      </c>
      <c r="D986">
        <f>YEAR(cukier6[[#This Row],[data]])</f>
        <v>2013</v>
      </c>
      <c r="E986" s="3">
        <f>VLOOKUP(D986, cennik__25[#All], 2, 0)</f>
        <v>2.2200000000000002</v>
      </c>
      <c r="F986" s="3">
        <f>cukier6[[#This Row],[cena]]*cukier6[[#This Row],[ilosc sprzedanego cukru kg]]</f>
        <v>597.18000000000006</v>
      </c>
      <c r="G986">
        <f>IF(cukier6[[#This Row],[nip]]=B985, G985+cukier6[[#This Row],[ilosc sprzedanego cukru kg]],cukier6[[#This Row],[ilosc sprzedanego cukru kg]])</f>
        <v>15984</v>
      </c>
      <c r="H986">
        <f>IF(B985=cukier6[[#This Row],[nip]],0, 1)</f>
        <v>0</v>
      </c>
      <c r="I986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0.2</v>
      </c>
      <c r="J986">
        <f>cukier6[[#This Row],[rabaty]]*cukier6[[#This Row],[ilosc sprzedanego cukru kg]]</f>
        <v>53.800000000000004</v>
      </c>
    </row>
    <row r="987" spans="1:10" x14ac:dyDescent="0.35">
      <c r="A987" s="1">
        <v>41465</v>
      </c>
      <c r="B987" s="2" t="s">
        <v>19</v>
      </c>
      <c r="C987">
        <v>299</v>
      </c>
      <c r="D987">
        <f>YEAR(cukier6[[#This Row],[data]])</f>
        <v>2013</v>
      </c>
      <c r="E987" s="3">
        <f>VLOOKUP(D987, cennik__25[#All], 2, 0)</f>
        <v>2.2200000000000002</v>
      </c>
      <c r="F987" s="3">
        <f>cukier6[[#This Row],[cena]]*cukier6[[#This Row],[ilosc sprzedanego cukru kg]]</f>
        <v>663.78000000000009</v>
      </c>
      <c r="G987">
        <f>IF(cukier6[[#This Row],[nip]]=B986, G986+cukier6[[#This Row],[ilosc sprzedanego cukru kg]],cukier6[[#This Row],[ilosc sprzedanego cukru kg]])</f>
        <v>16283</v>
      </c>
      <c r="H987">
        <f>IF(B986=cukier6[[#This Row],[nip]],0, 1)</f>
        <v>0</v>
      </c>
      <c r="I987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0.2</v>
      </c>
      <c r="J987">
        <f>cukier6[[#This Row],[rabaty]]*cukier6[[#This Row],[ilosc sprzedanego cukru kg]]</f>
        <v>59.800000000000004</v>
      </c>
    </row>
    <row r="988" spans="1:10" x14ac:dyDescent="0.35">
      <c r="A988" s="1">
        <v>41499</v>
      </c>
      <c r="B988" s="2" t="s">
        <v>19</v>
      </c>
      <c r="C988">
        <v>219</v>
      </c>
      <c r="D988">
        <f>YEAR(cukier6[[#This Row],[data]])</f>
        <v>2013</v>
      </c>
      <c r="E988" s="3">
        <f>VLOOKUP(D988, cennik__25[#All], 2, 0)</f>
        <v>2.2200000000000002</v>
      </c>
      <c r="F988" s="3">
        <f>cukier6[[#This Row],[cena]]*cukier6[[#This Row],[ilosc sprzedanego cukru kg]]</f>
        <v>486.18000000000006</v>
      </c>
      <c r="G988">
        <f>IF(cukier6[[#This Row],[nip]]=B987, G987+cukier6[[#This Row],[ilosc sprzedanego cukru kg]],cukier6[[#This Row],[ilosc sprzedanego cukru kg]])</f>
        <v>16502</v>
      </c>
      <c r="H988">
        <f>IF(B987=cukier6[[#This Row],[nip]],0, 1)</f>
        <v>0</v>
      </c>
      <c r="I988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0.2</v>
      </c>
      <c r="J988">
        <f>cukier6[[#This Row],[rabaty]]*cukier6[[#This Row],[ilosc sprzedanego cukru kg]]</f>
        <v>43.800000000000004</v>
      </c>
    </row>
    <row r="989" spans="1:10" x14ac:dyDescent="0.35">
      <c r="A989" s="1">
        <v>41610</v>
      </c>
      <c r="B989" s="2" t="s">
        <v>19</v>
      </c>
      <c r="C989">
        <v>292</v>
      </c>
      <c r="D989">
        <f>YEAR(cukier6[[#This Row],[data]])</f>
        <v>2013</v>
      </c>
      <c r="E989" s="3">
        <f>VLOOKUP(D989, cennik__25[#All], 2, 0)</f>
        <v>2.2200000000000002</v>
      </c>
      <c r="F989" s="3">
        <f>cukier6[[#This Row],[cena]]*cukier6[[#This Row],[ilosc sprzedanego cukru kg]]</f>
        <v>648.24</v>
      </c>
      <c r="G989">
        <f>IF(cukier6[[#This Row],[nip]]=B988, G988+cukier6[[#This Row],[ilosc sprzedanego cukru kg]],cukier6[[#This Row],[ilosc sprzedanego cukru kg]])</f>
        <v>16794</v>
      </c>
      <c r="H989">
        <f>IF(B988=cukier6[[#This Row],[nip]],0, 1)</f>
        <v>0</v>
      </c>
      <c r="I989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0.2</v>
      </c>
      <c r="J989">
        <f>cukier6[[#This Row],[rabaty]]*cukier6[[#This Row],[ilosc sprzedanego cukru kg]]</f>
        <v>58.400000000000006</v>
      </c>
    </row>
    <row r="990" spans="1:10" x14ac:dyDescent="0.35">
      <c r="A990" s="1">
        <v>41666</v>
      </c>
      <c r="B990" s="2" t="s">
        <v>19</v>
      </c>
      <c r="C990">
        <v>392</v>
      </c>
      <c r="D990">
        <f>YEAR(cukier6[[#This Row],[data]])</f>
        <v>2014</v>
      </c>
      <c r="E990" s="3">
        <f>VLOOKUP(D990, cennik__25[#All], 2, 0)</f>
        <v>2.23</v>
      </c>
      <c r="F990" s="3">
        <f>cukier6[[#This Row],[cena]]*cukier6[[#This Row],[ilosc sprzedanego cukru kg]]</f>
        <v>874.16</v>
      </c>
      <c r="G990">
        <f>IF(cukier6[[#This Row],[nip]]=B989, G989+cukier6[[#This Row],[ilosc sprzedanego cukru kg]],cukier6[[#This Row],[ilosc sprzedanego cukru kg]])</f>
        <v>17186</v>
      </c>
      <c r="H990">
        <f>IF(B989=cukier6[[#This Row],[nip]],0, 1)</f>
        <v>0</v>
      </c>
      <c r="I990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0.2</v>
      </c>
      <c r="J990">
        <f>cukier6[[#This Row],[rabaty]]*cukier6[[#This Row],[ilosc sprzedanego cukru kg]]</f>
        <v>78.400000000000006</v>
      </c>
    </row>
    <row r="991" spans="1:10" x14ac:dyDescent="0.35">
      <c r="A991" s="1">
        <v>41744</v>
      </c>
      <c r="B991" s="2" t="s">
        <v>19</v>
      </c>
      <c r="C991">
        <v>406</v>
      </c>
      <c r="D991">
        <f>YEAR(cukier6[[#This Row],[data]])</f>
        <v>2014</v>
      </c>
      <c r="E991" s="3">
        <f>VLOOKUP(D991, cennik__25[#All], 2, 0)</f>
        <v>2.23</v>
      </c>
      <c r="F991" s="3">
        <f>cukier6[[#This Row],[cena]]*cukier6[[#This Row],[ilosc sprzedanego cukru kg]]</f>
        <v>905.38</v>
      </c>
      <c r="G991">
        <f>IF(cukier6[[#This Row],[nip]]=B990, G990+cukier6[[#This Row],[ilosc sprzedanego cukru kg]],cukier6[[#This Row],[ilosc sprzedanego cukru kg]])</f>
        <v>17592</v>
      </c>
      <c r="H991">
        <f>IF(B990=cukier6[[#This Row],[nip]],0, 1)</f>
        <v>0</v>
      </c>
      <c r="I991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0.2</v>
      </c>
      <c r="J991">
        <f>cukier6[[#This Row],[rabaty]]*cukier6[[#This Row],[ilosc sprzedanego cukru kg]]</f>
        <v>81.2</v>
      </c>
    </row>
    <row r="992" spans="1:10" x14ac:dyDescent="0.35">
      <c r="A992" s="1">
        <v>41837</v>
      </c>
      <c r="B992" s="2" t="s">
        <v>19</v>
      </c>
      <c r="C992">
        <v>371</v>
      </c>
      <c r="D992">
        <f>YEAR(cukier6[[#This Row],[data]])</f>
        <v>2014</v>
      </c>
      <c r="E992" s="3">
        <f>VLOOKUP(D992, cennik__25[#All], 2, 0)</f>
        <v>2.23</v>
      </c>
      <c r="F992" s="3">
        <f>cukier6[[#This Row],[cena]]*cukier6[[#This Row],[ilosc sprzedanego cukru kg]]</f>
        <v>827.33</v>
      </c>
      <c r="G992">
        <f>IF(cukier6[[#This Row],[nip]]=B991, G991+cukier6[[#This Row],[ilosc sprzedanego cukru kg]],cukier6[[#This Row],[ilosc sprzedanego cukru kg]])</f>
        <v>17963</v>
      </c>
      <c r="H992">
        <f>IF(B991=cukier6[[#This Row],[nip]],0, 1)</f>
        <v>0</v>
      </c>
      <c r="I992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0.2</v>
      </c>
      <c r="J992">
        <f>cukier6[[#This Row],[rabaty]]*cukier6[[#This Row],[ilosc sprzedanego cukru kg]]</f>
        <v>74.2</v>
      </c>
    </row>
    <row r="993" spans="1:10" x14ac:dyDescent="0.35">
      <c r="A993" s="1">
        <v>41840</v>
      </c>
      <c r="B993" s="2" t="s">
        <v>19</v>
      </c>
      <c r="C993">
        <v>442</v>
      </c>
      <c r="D993">
        <f>YEAR(cukier6[[#This Row],[data]])</f>
        <v>2014</v>
      </c>
      <c r="E993" s="3">
        <f>VLOOKUP(D993, cennik__25[#All], 2, 0)</f>
        <v>2.23</v>
      </c>
      <c r="F993" s="3">
        <f>cukier6[[#This Row],[cena]]*cukier6[[#This Row],[ilosc sprzedanego cukru kg]]</f>
        <v>985.66</v>
      </c>
      <c r="G993">
        <f>IF(cukier6[[#This Row],[nip]]=B992, G992+cukier6[[#This Row],[ilosc sprzedanego cukru kg]],cukier6[[#This Row],[ilosc sprzedanego cukru kg]])</f>
        <v>18405</v>
      </c>
      <c r="H993">
        <f>IF(B992=cukier6[[#This Row],[nip]],0, 1)</f>
        <v>0</v>
      </c>
      <c r="I993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0.2</v>
      </c>
      <c r="J993">
        <f>cukier6[[#This Row],[rabaty]]*cukier6[[#This Row],[ilosc sprzedanego cukru kg]]</f>
        <v>88.4</v>
      </c>
    </row>
    <row r="994" spans="1:10" x14ac:dyDescent="0.35">
      <c r="A994" s="1">
        <v>41848</v>
      </c>
      <c r="B994" s="2" t="s">
        <v>19</v>
      </c>
      <c r="C994">
        <v>288</v>
      </c>
      <c r="D994">
        <f>YEAR(cukier6[[#This Row],[data]])</f>
        <v>2014</v>
      </c>
      <c r="E994" s="3">
        <f>VLOOKUP(D994, cennik__25[#All], 2, 0)</f>
        <v>2.23</v>
      </c>
      <c r="F994" s="3">
        <f>cukier6[[#This Row],[cena]]*cukier6[[#This Row],[ilosc sprzedanego cukru kg]]</f>
        <v>642.24</v>
      </c>
      <c r="G994">
        <f>IF(cukier6[[#This Row],[nip]]=B993, G993+cukier6[[#This Row],[ilosc sprzedanego cukru kg]],cukier6[[#This Row],[ilosc sprzedanego cukru kg]])</f>
        <v>18693</v>
      </c>
      <c r="H994">
        <f>IF(B993=cukier6[[#This Row],[nip]],0, 1)</f>
        <v>0</v>
      </c>
      <c r="I994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0.2</v>
      </c>
      <c r="J994">
        <f>cukier6[[#This Row],[rabaty]]*cukier6[[#This Row],[ilosc sprzedanego cukru kg]]</f>
        <v>57.6</v>
      </c>
    </row>
    <row r="995" spans="1:10" x14ac:dyDescent="0.35">
      <c r="A995" s="1">
        <v>41894</v>
      </c>
      <c r="B995" s="2" t="s">
        <v>19</v>
      </c>
      <c r="C995">
        <v>438</v>
      </c>
      <c r="D995">
        <f>YEAR(cukier6[[#This Row],[data]])</f>
        <v>2014</v>
      </c>
      <c r="E995" s="3">
        <f>VLOOKUP(D995, cennik__25[#All], 2, 0)</f>
        <v>2.23</v>
      </c>
      <c r="F995" s="3">
        <f>cukier6[[#This Row],[cena]]*cukier6[[#This Row],[ilosc sprzedanego cukru kg]]</f>
        <v>976.74</v>
      </c>
      <c r="G995">
        <f>IF(cukier6[[#This Row],[nip]]=B994, G994+cukier6[[#This Row],[ilosc sprzedanego cukru kg]],cukier6[[#This Row],[ilosc sprzedanego cukru kg]])</f>
        <v>19131</v>
      </c>
      <c r="H995">
        <f>IF(B994=cukier6[[#This Row],[nip]],0, 1)</f>
        <v>0</v>
      </c>
      <c r="I995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0.2</v>
      </c>
      <c r="J995">
        <f>cukier6[[#This Row],[rabaty]]*cukier6[[#This Row],[ilosc sprzedanego cukru kg]]</f>
        <v>87.600000000000009</v>
      </c>
    </row>
    <row r="996" spans="1:10" x14ac:dyDescent="0.35">
      <c r="A996" s="1">
        <v>41986</v>
      </c>
      <c r="B996" s="2" t="s">
        <v>19</v>
      </c>
      <c r="C996">
        <v>482</v>
      </c>
      <c r="D996">
        <f>YEAR(cukier6[[#This Row],[data]])</f>
        <v>2014</v>
      </c>
      <c r="E996" s="3">
        <f>VLOOKUP(D996, cennik__25[#All], 2, 0)</f>
        <v>2.23</v>
      </c>
      <c r="F996" s="3">
        <f>cukier6[[#This Row],[cena]]*cukier6[[#This Row],[ilosc sprzedanego cukru kg]]</f>
        <v>1074.8599999999999</v>
      </c>
      <c r="G996">
        <f>IF(cukier6[[#This Row],[nip]]=B995, G995+cukier6[[#This Row],[ilosc sprzedanego cukru kg]],cukier6[[#This Row],[ilosc sprzedanego cukru kg]])</f>
        <v>19613</v>
      </c>
      <c r="H996">
        <f>IF(B995=cukier6[[#This Row],[nip]],0, 1)</f>
        <v>0</v>
      </c>
      <c r="I996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0.2</v>
      </c>
      <c r="J996">
        <f>cukier6[[#This Row],[rabaty]]*cukier6[[#This Row],[ilosc sprzedanego cukru kg]]</f>
        <v>96.4</v>
      </c>
    </row>
    <row r="997" spans="1:10" x14ac:dyDescent="0.35">
      <c r="A997" s="1">
        <v>41991</v>
      </c>
      <c r="B997" s="2" t="s">
        <v>19</v>
      </c>
      <c r="C997">
        <v>283</v>
      </c>
      <c r="D997">
        <f>YEAR(cukier6[[#This Row],[data]])</f>
        <v>2014</v>
      </c>
      <c r="E997" s="3">
        <f>VLOOKUP(D997, cennik__25[#All], 2, 0)</f>
        <v>2.23</v>
      </c>
      <c r="F997" s="3">
        <f>cukier6[[#This Row],[cena]]*cukier6[[#This Row],[ilosc sprzedanego cukru kg]]</f>
        <v>631.09</v>
      </c>
      <c r="G997">
        <f>IF(cukier6[[#This Row],[nip]]=B996, G996+cukier6[[#This Row],[ilosc sprzedanego cukru kg]],cukier6[[#This Row],[ilosc sprzedanego cukru kg]])</f>
        <v>19896</v>
      </c>
      <c r="H997">
        <f>IF(B996=cukier6[[#This Row],[nip]],0, 1)</f>
        <v>0</v>
      </c>
      <c r="I997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0.2</v>
      </c>
      <c r="J997">
        <f>cukier6[[#This Row],[rabaty]]*cukier6[[#This Row],[ilosc sprzedanego cukru kg]]</f>
        <v>56.6</v>
      </c>
    </row>
    <row r="998" spans="1:10" x14ac:dyDescent="0.35">
      <c r="A998" s="1">
        <v>38863</v>
      </c>
      <c r="B998" s="2" t="s">
        <v>114</v>
      </c>
      <c r="C998">
        <v>15</v>
      </c>
      <c r="D998">
        <f>YEAR(cukier6[[#This Row],[data]])</f>
        <v>2006</v>
      </c>
      <c r="E998" s="3">
        <f>VLOOKUP(D998, cennik__25[#All], 2, 0)</f>
        <v>2.0499999999999998</v>
      </c>
      <c r="F998" s="3">
        <f>cukier6[[#This Row],[cena]]*cukier6[[#This Row],[ilosc sprzedanego cukru kg]]</f>
        <v>30.749999999999996</v>
      </c>
      <c r="G998">
        <f>IF(cukier6[[#This Row],[nip]]=B997, G997+cukier6[[#This Row],[ilosc sprzedanego cukru kg]],cukier6[[#This Row],[ilosc sprzedanego cukru kg]])</f>
        <v>15</v>
      </c>
      <c r="H998">
        <f>IF(B997=cukier6[[#This Row],[nip]],0, 1)</f>
        <v>1</v>
      </c>
      <c r="I998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998">
        <f>cukier6[[#This Row],[rabaty]]*cukier6[[#This Row],[ilosc sprzedanego cukru kg]]</f>
        <v>0</v>
      </c>
    </row>
    <row r="999" spans="1:10" x14ac:dyDescent="0.35">
      <c r="A999" s="1">
        <v>39173</v>
      </c>
      <c r="B999" s="2" t="s">
        <v>114</v>
      </c>
      <c r="C999">
        <v>11</v>
      </c>
      <c r="D999">
        <f>YEAR(cukier6[[#This Row],[data]])</f>
        <v>2007</v>
      </c>
      <c r="E999" s="3">
        <f>VLOOKUP(D999, cennik__25[#All], 2, 0)</f>
        <v>2.09</v>
      </c>
      <c r="F999" s="3">
        <f>cukier6[[#This Row],[cena]]*cukier6[[#This Row],[ilosc sprzedanego cukru kg]]</f>
        <v>22.99</v>
      </c>
      <c r="G999">
        <f>IF(cukier6[[#This Row],[nip]]=B998, G998+cukier6[[#This Row],[ilosc sprzedanego cukru kg]],cukier6[[#This Row],[ilosc sprzedanego cukru kg]])</f>
        <v>26</v>
      </c>
      <c r="H999">
        <f>IF(B998=cukier6[[#This Row],[nip]],0, 1)</f>
        <v>0</v>
      </c>
      <c r="I999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999">
        <f>cukier6[[#This Row],[rabaty]]*cukier6[[#This Row],[ilosc sprzedanego cukru kg]]</f>
        <v>0</v>
      </c>
    </row>
    <row r="1000" spans="1:10" x14ac:dyDescent="0.35">
      <c r="A1000" s="1">
        <v>39484</v>
      </c>
      <c r="B1000" s="2" t="s">
        <v>114</v>
      </c>
      <c r="C1000">
        <v>16</v>
      </c>
      <c r="D1000">
        <f>YEAR(cukier6[[#This Row],[data]])</f>
        <v>2008</v>
      </c>
      <c r="E1000" s="3">
        <f>VLOOKUP(D1000, cennik__25[#All], 2, 0)</f>
        <v>2.15</v>
      </c>
      <c r="F1000" s="3">
        <f>cukier6[[#This Row],[cena]]*cukier6[[#This Row],[ilosc sprzedanego cukru kg]]</f>
        <v>34.4</v>
      </c>
      <c r="G1000">
        <f>IF(cukier6[[#This Row],[nip]]=B999, G999+cukier6[[#This Row],[ilosc sprzedanego cukru kg]],cukier6[[#This Row],[ilosc sprzedanego cukru kg]])</f>
        <v>42</v>
      </c>
      <c r="H1000">
        <f>IF(B999=cukier6[[#This Row],[nip]],0, 1)</f>
        <v>0</v>
      </c>
      <c r="I1000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1000">
        <f>cukier6[[#This Row],[rabaty]]*cukier6[[#This Row],[ilosc sprzedanego cukru kg]]</f>
        <v>0</v>
      </c>
    </row>
    <row r="1001" spans="1:10" x14ac:dyDescent="0.35">
      <c r="A1001" s="1">
        <v>39491</v>
      </c>
      <c r="B1001" s="2" t="s">
        <v>114</v>
      </c>
      <c r="C1001">
        <v>17</v>
      </c>
      <c r="D1001">
        <f>YEAR(cukier6[[#This Row],[data]])</f>
        <v>2008</v>
      </c>
      <c r="E1001" s="3">
        <f>VLOOKUP(D1001, cennik__25[#All], 2, 0)</f>
        <v>2.15</v>
      </c>
      <c r="F1001" s="3">
        <f>cukier6[[#This Row],[cena]]*cukier6[[#This Row],[ilosc sprzedanego cukru kg]]</f>
        <v>36.549999999999997</v>
      </c>
      <c r="G1001">
        <f>IF(cukier6[[#This Row],[nip]]=B1000, G1000+cukier6[[#This Row],[ilosc sprzedanego cukru kg]],cukier6[[#This Row],[ilosc sprzedanego cukru kg]])</f>
        <v>59</v>
      </c>
      <c r="H1001">
        <f>IF(B1000=cukier6[[#This Row],[nip]],0, 1)</f>
        <v>0</v>
      </c>
      <c r="I1001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1001">
        <f>cukier6[[#This Row],[rabaty]]*cukier6[[#This Row],[ilosc sprzedanego cukru kg]]</f>
        <v>0</v>
      </c>
    </row>
    <row r="1002" spans="1:10" x14ac:dyDescent="0.35">
      <c r="A1002" s="1">
        <v>40337</v>
      </c>
      <c r="B1002" s="2" t="s">
        <v>114</v>
      </c>
      <c r="C1002">
        <v>10</v>
      </c>
      <c r="D1002">
        <f>YEAR(cukier6[[#This Row],[data]])</f>
        <v>2010</v>
      </c>
      <c r="E1002" s="3">
        <f>VLOOKUP(D1002, cennik__25[#All], 2, 0)</f>
        <v>2.1</v>
      </c>
      <c r="F1002" s="3">
        <f>cukier6[[#This Row],[cena]]*cukier6[[#This Row],[ilosc sprzedanego cukru kg]]</f>
        <v>21</v>
      </c>
      <c r="G1002">
        <f>IF(cukier6[[#This Row],[nip]]=B1001, G1001+cukier6[[#This Row],[ilosc sprzedanego cukru kg]],cukier6[[#This Row],[ilosc sprzedanego cukru kg]])</f>
        <v>69</v>
      </c>
      <c r="H1002">
        <f>IF(B1001=cukier6[[#This Row],[nip]],0, 1)</f>
        <v>0</v>
      </c>
      <c r="I1002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1002">
        <f>cukier6[[#This Row],[rabaty]]*cukier6[[#This Row],[ilosc sprzedanego cukru kg]]</f>
        <v>0</v>
      </c>
    </row>
    <row r="1003" spans="1:10" x14ac:dyDescent="0.35">
      <c r="A1003" s="1">
        <v>39069</v>
      </c>
      <c r="B1003" s="2" t="s">
        <v>137</v>
      </c>
      <c r="C1003">
        <v>15</v>
      </c>
      <c r="D1003">
        <f>YEAR(cukier6[[#This Row],[data]])</f>
        <v>2006</v>
      </c>
      <c r="E1003" s="3">
        <f>VLOOKUP(D1003, cennik__25[#All], 2, 0)</f>
        <v>2.0499999999999998</v>
      </c>
      <c r="F1003" s="3">
        <f>cukier6[[#This Row],[cena]]*cukier6[[#This Row],[ilosc sprzedanego cukru kg]]</f>
        <v>30.749999999999996</v>
      </c>
      <c r="G1003">
        <f>IF(cukier6[[#This Row],[nip]]=B1002, G1002+cukier6[[#This Row],[ilosc sprzedanego cukru kg]],cukier6[[#This Row],[ilosc sprzedanego cukru kg]])</f>
        <v>15</v>
      </c>
      <c r="H1003">
        <f>IF(B1002=cukier6[[#This Row],[nip]],0, 1)</f>
        <v>1</v>
      </c>
      <c r="I1003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1003">
        <f>cukier6[[#This Row],[rabaty]]*cukier6[[#This Row],[ilosc sprzedanego cukru kg]]</f>
        <v>0</v>
      </c>
    </row>
    <row r="1004" spans="1:10" x14ac:dyDescent="0.35">
      <c r="A1004" s="1">
        <v>39247</v>
      </c>
      <c r="B1004" s="2" t="s">
        <v>145</v>
      </c>
      <c r="C1004">
        <v>9</v>
      </c>
      <c r="D1004">
        <f>YEAR(cukier6[[#This Row],[data]])</f>
        <v>2007</v>
      </c>
      <c r="E1004" s="3">
        <f>VLOOKUP(D1004, cennik__25[#All], 2, 0)</f>
        <v>2.09</v>
      </c>
      <c r="F1004" s="3">
        <f>cukier6[[#This Row],[cena]]*cukier6[[#This Row],[ilosc sprzedanego cukru kg]]</f>
        <v>18.809999999999999</v>
      </c>
      <c r="G1004">
        <f>IF(cukier6[[#This Row],[nip]]=B1003, G1003+cukier6[[#This Row],[ilosc sprzedanego cukru kg]],cukier6[[#This Row],[ilosc sprzedanego cukru kg]])</f>
        <v>9</v>
      </c>
      <c r="H1004">
        <f>IF(B1003=cukier6[[#This Row],[nip]],0, 1)</f>
        <v>1</v>
      </c>
      <c r="I1004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1004">
        <f>cukier6[[#This Row],[rabaty]]*cukier6[[#This Row],[ilosc sprzedanego cukru kg]]</f>
        <v>0</v>
      </c>
    </row>
    <row r="1005" spans="1:10" x14ac:dyDescent="0.35">
      <c r="A1005" s="1">
        <v>40184</v>
      </c>
      <c r="B1005" s="2" t="s">
        <v>145</v>
      </c>
      <c r="C1005">
        <v>13</v>
      </c>
      <c r="D1005">
        <f>YEAR(cukier6[[#This Row],[data]])</f>
        <v>2010</v>
      </c>
      <c r="E1005" s="3">
        <f>VLOOKUP(D1005, cennik__25[#All], 2, 0)</f>
        <v>2.1</v>
      </c>
      <c r="F1005" s="3">
        <f>cukier6[[#This Row],[cena]]*cukier6[[#This Row],[ilosc sprzedanego cukru kg]]</f>
        <v>27.3</v>
      </c>
      <c r="G1005">
        <f>IF(cukier6[[#This Row],[nip]]=B1004, G1004+cukier6[[#This Row],[ilosc sprzedanego cukru kg]],cukier6[[#This Row],[ilosc sprzedanego cukru kg]])</f>
        <v>22</v>
      </c>
      <c r="H1005">
        <f>IF(B1004=cukier6[[#This Row],[nip]],0, 1)</f>
        <v>0</v>
      </c>
      <c r="I1005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1005">
        <f>cukier6[[#This Row],[rabaty]]*cukier6[[#This Row],[ilosc sprzedanego cukru kg]]</f>
        <v>0</v>
      </c>
    </row>
    <row r="1006" spans="1:10" x14ac:dyDescent="0.35">
      <c r="A1006" s="1">
        <v>38792</v>
      </c>
      <c r="B1006" s="2" t="s">
        <v>103</v>
      </c>
      <c r="C1006">
        <v>20</v>
      </c>
      <c r="D1006">
        <f>YEAR(cukier6[[#This Row],[data]])</f>
        <v>2006</v>
      </c>
      <c r="E1006" s="3">
        <f>VLOOKUP(D1006, cennik__25[#All], 2, 0)</f>
        <v>2.0499999999999998</v>
      </c>
      <c r="F1006" s="3">
        <f>cukier6[[#This Row],[cena]]*cukier6[[#This Row],[ilosc sprzedanego cukru kg]]</f>
        <v>41</v>
      </c>
      <c r="G1006">
        <f>IF(cukier6[[#This Row],[nip]]=B1005, G1005+cukier6[[#This Row],[ilosc sprzedanego cukru kg]],cukier6[[#This Row],[ilosc sprzedanego cukru kg]])</f>
        <v>20</v>
      </c>
      <c r="H1006">
        <f>IF(B1005=cukier6[[#This Row],[nip]],0, 1)</f>
        <v>1</v>
      </c>
      <c r="I1006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1006">
        <f>cukier6[[#This Row],[rabaty]]*cukier6[[#This Row],[ilosc sprzedanego cukru kg]]</f>
        <v>0</v>
      </c>
    </row>
    <row r="1007" spans="1:10" x14ac:dyDescent="0.35">
      <c r="A1007" s="1">
        <v>39667</v>
      </c>
      <c r="B1007" s="2" t="s">
        <v>103</v>
      </c>
      <c r="C1007">
        <v>16</v>
      </c>
      <c r="D1007">
        <f>YEAR(cukier6[[#This Row],[data]])</f>
        <v>2008</v>
      </c>
      <c r="E1007" s="3">
        <f>VLOOKUP(D1007, cennik__25[#All], 2, 0)</f>
        <v>2.15</v>
      </c>
      <c r="F1007" s="3">
        <f>cukier6[[#This Row],[cena]]*cukier6[[#This Row],[ilosc sprzedanego cukru kg]]</f>
        <v>34.4</v>
      </c>
      <c r="G1007">
        <f>IF(cukier6[[#This Row],[nip]]=B1006, G1006+cukier6[[#This Row],[ilosc sprzedanego cukru kg]],cukier6[[#This Row],[ilosc sprzedanego cukru kg]])</f>
        <v>36</v>
      </c>
      <c r="H1007">
        <f>IF(B1006=cukier6[[#This Row],[nip]],0, 1)</f>
        <v>0</v>
      </c>
      <c r="I1007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1007">
        <f>cukier6[[#This Row],[rabaty]]*cukier6[[#This Row],[ilosc sprzedanego cukru kg]]</f>
        <v>0</v>
      </c>
    </row>
    <row r="1008" spans="1:10" x14ac:dyDescent="0.35">
      <c r="A1008" s="1">
        <v>38918</v>
      </c>
      <c r="B1008" s="2" t="s">
        <v>123</v>
      </c>
      <c r="C1008">
        <v>3</v>
      </c>
      <c r="D1008">
        <f>YEAR(cukier6[[#This Row],[data]])</f>
        <v>2006</v>
      </c>
      <c r="E1008" s="3">
        <f>VLOOKUP(D1008, cennik__25[#All], 2, 0)</f>
        <v>2.0499999999999998</v>
      </c>
      <c r="F1008" s="3">
        <f>cukier6[[#This Row],[cena]]*cukier6[[#This Row],[ilosc sprzedanego cukru kg]]</f>
        <v>6.1499999999999995</v>
      </c>
      <c r="G1008">
        <f>IF(cukier6[[#This Row],[nip]]=B1007, G1007+cukier6[[#This Row],[ilosc sprzedanego cukru kg]],cukier6[[#This Row],[ilosc sprzedanego cukru kg]])</f>
        <v>3</v>
      </c>
      <c r="H1008">
        <f>IF(B1007=cukier6[[#This Row],[nip]],0, 1)</f>
        <v>1</v>
      </c>
      <c r="I1008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1008">
        <f>cukier6[[#This Row],[rabaty]]*cukier6[[#This Row],[ilosc sprzedanego cukru kg]]</f>
        <v>0</v>
      </c>
    </row>
    <row r="1009" spans="1:10" x14ac:dyDescent="0.35">
      <c r="A1009" s="1">
        <v>39278</v>
      </c>
      <c r="B1009" s="2" t="s">
        <v>123</v>
      </c>
      <c r="C1009">
        <v>9</v>
      </c>
      <c r="D1009">
        <f>YEAR(cukier6[[#This Row],[data]])</f>
        <v>2007</v>
      </c>
      <c r="E1009" s="3">
        <f>VLOOKUP(D1009, cennik__25[#All], 2, 0)</f>
        <v>2.09</v>
      </c>
      <c r="F1009" s="3">
        <f>cukier6[[#This Row],[cena]]*cukier6[[#This Row],[ilosc sprzedanego cukru kg]]</f>
        <v>18.809999999999999</v>
      </c>
      <c r="G1009">
        <f>IF(cukier6[[#This Row],[nip]]=B1008, G1008+cukier6[[#This Row],[ilosc sprzedanego cukru kg]],cukier6[[#This Row],[ilosc sprzedanego cukru kg]])</f>
        <v>12</v>
      </c>
      <c r="H1009">
        <f>IF(B1008=cukier6[[#This Row],[nip]],0, 1)</f>
        <v>0</v>
      </c>
      <c r="I1009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1009">
        <f>cukier6[[#This Row],[rabaty]]*cukier6[[#This Row],[ilosc sprzedanego cukru kg]]</f>
        <v>0</v>
      </c>
    </row>
    <row r="1010" spans="1:10" x14ac:dyDescent="0.35">
      <c r="A1010" s="1">
        <v>39158</v>
      </c>
      <c r="B1010" s="2" t="s">
        <v>140</v>
      </c>
      <c r="C1010">
        <v>10</v>
      </c>
      <c r="D1010">
        <f>YEAR(cukier6[[#This Row],[data]])</f>
        <v>2007</v>
      </c>
      <c r="E1010" s="3">
        <f>VLOOKUP(D1010, cennik__25[#All], 2, 0)</f>
        <v>2.09</v>
      </c>
      <c r="F1010" s="3">
        <f>cukier6[[#This Row],[cena]]*cukier6[[#This Row],[ilosc sprzedanego cukru kg]]</f>
        <v>20.9</v>
      </c>
      <c r="G1010">
        <f>IF(cukier6[[#This Row],[nip]]=B1009, G1009+cukier6[[#This Row],[ilosc sprzedanego cukru kg]],cukier6[[#This Row],[ilosc sprzedanego cukru kg]])</f>
        <v>10</v>
      </c>
      <c r="H1010">
        <f>IF(B1009=cukier6[[#This Row],[nip]],0, 1)</f>
        <v>1</v>
      </c>
      <c r="I1010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1010">
        <f>cukier6[[#This Row],[rabaty]]*cukier6[[#This Row],[ilosc sprzedanego cukru kg]]</f>
        <v>0</v>
      </c>
    </row>
    <row r="1011" spans="1:10" x14ac:dyDescent="0.35">
      <c r="A1011" s="1">
        <v>40899</v>
      </c>
      <c r="B1011" s="2" t="s">
        <v>226</v>
      </c>
      <c r="C1011">
        <v>4</v>
      </c>
      <c r="D1011">
        <f>YEAR(cukier6[[#This Row],[data]])</f>
        <v>2011</v>
      </c>
      <c r="E1011" s="3">
        <f>VLOOKUP(D1011, cennik__25[#All], 2, 0)</f>
        <v>2.2000000000000002</v>
      </c>
      <c r="F1011" s="3">
        <f>cukier6[[#This Row],[cena]]*cukier6[[#This Row],[ilosc sprzedanego cukru kg]]</f>
        <v>8.8000000000000007</v>
      </c>
      <c r="G1011">
        <f>IF(cukier6[[#This Row],[nip]]=B1010, G1010+cukier6[[#This Row],[ilosc sprzedanego cukru kg]],cukier6[[#This Row],[ilosc sprzedanego cukru kg]])</f>
        <v>4</v>
      </c>
      <c r="H1011">
        <f>IF(B1010=cukier6[[#This Row],[nip]],0, 1)</f>
        <v>1</v>
      </c>
      <c r="I1011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1011">
        <f>cukier6[[#This Row],[rabaty]]*cukier6[[#This Row],[ilosc sprzedanego cukru kg]]</f>
        <v>0</v>
      </c>
    </row>
    <row r="1012" spans="1:10" x14ac:dyDescent="0.35">
      <c r="A1012" s="1">
        <v>41014</v>
      </c>
      <c r="B1012" s="2" t="s">
        <v>226</v>
      </c>
      <c r="C1012">
        <v>14</v>
      </c>
      <c r="D1012">
        <f>YEAR(cukier6[[#This Row],[data]])</f>
        <v>2012</v>
      </c>
      <c r="E1012" s="3">
        <f>VLOOKUP(D1012, cennik__25[#All], 2, 0)</f>
        <v>2.25</v>
      </c>
      <c r="F1012" s="3">
        <f>cukier6[[#This Row],[cena]]*cukier6[[#This Row],[ilosc sprzedanego cukru kg]]</f>
        <v>31.5</v>
      </c>
      <c r="G1012">
        <f>IF(cukier6[[#This Row],[nip]]=B1011, G1011+cukier6[[#This Row],[ilosc sprzedanego cukru kg]],cukier6[[#This Row],[ilosc sprzedanego cukru kg]])</f>
        <v>18</v>
      </c>
      <c r="H1012">
        <f>IF(B1011=cukier6[[#This Row],[nip]],0, 1)</f>
        <v>0</v>
      </c>
      <c r="I1012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1012">
        <f>cukier6[[#This Row],[rabaty]]*cukier6[[#This Row],[ilosc sprzedanego cukru kg]]</f>
        <v>0</v>
      </c>
    </row>
    <row r="1013" spans="1:10" x14ac:dyDescent="0.35">
      <c r="A1013" s="1">
        <v>39150</v>
      </c>
      <c r="B1013" s="2" t="s">
        <v>139</v>
      </c>
      <c r="C1013">
        <v>13</v>
      </c>
      <c r="D1013">
        <f>YEAR(cukier6[[#This Row],[data]])</f>
        <v>2007</v>
      </c>
      <c r="E1013" s="3">
        <f>VLOOKUP(D1013, cennik__25[#All], 2, 0)</f>
        <v>2.09</v>
      </c>
      <c r="F1013" s="3">
        <f>cukier6[[#This Row],[cena]]*cukier6[[#This Row],[ilosc sprzedanego cukru kg]]</f>
        <v>27.169999999999998</v>
      </c>
      <c r="G1013">
        <f>IF(cukier6[[#This Row],[nip]]=B1012, G1012+cukier6[[#This Row],[ilosc sprzedanego cukru kg]],cukier6[[#This Row],[ilosc sprzedanego cukru kg]])</f>
        <v>13</v>
      </c>
      <c r="H1013">
        <f>IF(B1012=cukier6[[#This Row],[nip]],0, 1)</f>
        <v>1</v>
      </c>
      <c r="I1013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1013">
        <f>cukier6[[#This Row],[rabaty]]*cukier6[[#This Row],[ilosc sprzedanego cukru kg]]</f>
        <v>0</v>
      </c>
    </row>
    <row r="1014" spans="1:10" x14ac:dyDescent="0.35">
      <c r="A1014" s="1">
        <v>39614</v>
      </c>
      <c r="B1014" s="2" t="s">
        <v>139</v>
      </c>
      <c r="C1014">
        <v>12</v>
      </c>
      <c r="D1014">
        <f>YEAR(cukier6[[#This Row],[data]])</f>
        <v>2008</v>
      </c>
      <c r="E1014" s="3">
        <f>VLOOKUP(D1014, cennik__25[#All], 2, 0)</f>
        <v>2.15</v>
      </c>
      <c r="F1014" s="3">
        <f>cukier6[[#This Row],[cena]]*cukier6[[#This Row],[ilosc sprzedanego cukru kg]]</f>
        <v>25.799999999999997</v>
      </c>
      <c r="G1014">
        <f>IF(cukier6[[#This Row],[nip]]=B1013, G1013+cukier6[[#This Row],[ilosc sprzedanego cukru kg]],cukier6[[#This Row],[ilosc sprzedanego cukru kg]])</f>
        <v>25</v>
      </c>
      <c r="H1014">
        <f>IF(B1013=cukier6[[#This Row],[nip]],0, 1)</f>
        <v>0</v>
      </c>
      <c r="I1014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1014">
        <f>cukier6[[#This Row],[rabaty]]*cukier6[[#This Row],[ilosc sprzedanego cukru kg]]</f>
        <v>0</v>
      </c>
    </row>
    <row r="1015" spans="1:10" x14ac:dyDescent="0.35">
      <c r="A1015" s="1">
        <v>41149</v>
      </c>
      <c r="B1015" s="2" t="s">
        <v>139</v>
      </c>
      <c r="C1015">
        <v>1</v>
      </c>
      <c r="D1015">
        <f>YEAR(cukier6[[#This Row],[data]])</f>
        <v>2012</v>
      </c>
      <c r="E1015" s="3">
        <f>VLOOKUP(D1015, cennik__25[#All], 2, 0)</f>
        <v>2.25</v>
      </c>
      <c r="F1015" s="3">
        <f>cukier6[[#This Row],[cena]]*cukier6[[#This Row],[ilosc sprzedanego cukru kg]]</f>
        <v>2.25</v>
      </c>
      <c r="G1015">
        <f>IF(cukier6[[#This Row],[nip]]=B1014, G1014+cukier6[[#This Row],[ilosc sprzedanego cukru kg]],cukier6[[#This Row],[ilosc sprzedanego cukru kg]])</f>
        <v>26</v>
      </c>
      <c r="H1015">
        <f>IF(B1014=cukier6[[#This Row],[nip]],0, 1)</f>
        <v>0</v>
      </c>
      <c r="I1015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1015">
        <f>cukier6[[#This Row],[rabaty]]*cukier6[[#This Row],[ilosc sprzedanego cukru kg]]</f>
        <v>0</v>
      </c>
    </row>
    <row r="1016" spans="1:10" x14ac:dyDescent="0.35">
      <c r="A1016" s="1">
        <v>41451</v>
      </c>
      <c r="B1016" s="2" t="s">
        <v>139</v>
      </c>
      <c r="C1016">
        <v>9</v>
      </c>
      <c r="D1016">
        <f>YEAR(cukier6[[#This Row],[data]])</f>
        <v>2013</v>
      </c>
      <c r="E1016" s="3">
        <f>VLOOKUP(D1016, cennik__25[#All], 2, 0)</f>
        <v>2.2200000000000002</v>
      </c>
      <c r="F1016" s="3">
        <f>cukier6[[#This Row],[cena]]*cukier6[[#This Row],[ilosc sprzedanego cukru kg]]</f>
        <v>19.98</v>
      </c>
      <c r="G1016">
        <f>IF(cukier6[[#This Row],[nip]]=B1015, G1015+cukier6[[#This Row],[ilosc sprzedanego cukru kg]],cukier6[[#This Row],[ilosc sprzedanego cukru kg]])</f>
        <v>35</v>
      </c>
      <c r="H1016">
        <f>IF(B1015=cukier6[[#This Row],[nip]],0, 1)</f>
        <v>0</v>
      </c>
      <c r="I1016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1016">
        <f>cukier6[[#This Row],[rabaty]]*cukier6[[#This Row],[ilosc sprzedanego cukru kg]]</f>
        <v>0</v>
      </c>
    </row>
    <row r="1017" spans="1:10" x14ac:dyDescent="0.35">
      <c r="A1017" s="1">
        <v>41761</v>
      </c>
      <c r="B1017" s="2" t="s">
        <v>139</v>
      </c>
      <c r="C1017">
        <v>4</v>
      </c>
      <c r="D1017">
        <f>YEAR(cukier6[[#This Row],[data]])</f>
        <v>2014</v>
      </c>
      <c r="E1017" s="3">
        <f>VLOOKUP(D1017, cennik__25[#All], 2, 0)</f>
        <v>2.23</v>
      </c>
      <c r="F1017" s="3">
        <f>cukier6[[#This Row],[cena]]*cukier6[[#This Row],[ilosc sprzedanego cukru kg]]</f>
        <v>8.92</v>
      </c>
      <c r="G1017">
        <f>IF(cukier6[[#This Row],[nip]]=B1016, G1016+cukier6[[#This Row],[ilosc sprzedanego cukru kg]],cukier6[[#This Row],[ilosc sprzedanego cukru kg]])</f>
        <v>39</v>
      </c>
      <c r="H1017">
        <f>IF(B1016=cukier6[[#This Row],[nip]],0, 1)</f>
        <v>0</v>
      </c>
      <c r="I1017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1017">
        <f>cukier6[[#This Row],[rabaty]]*cukier6[[#This Row],[ilosc sprzedanego cukru kg]]</f>
        <v>0</v>
      </c>
    </row>
    <row r="1018" spans="1:10" x14ac:dyDescent="0.35">
      <c r="A1018" s="1">
        <v>39055</v>
      </c>
      <c r="B1018" s="2" t="s">
        <v>132</v>
      </c>
      <c r="C1018">
        <v>7</v>
      </c>
      <c r="D1018">
        <f>YEAR(cukier6[[#This Row],[data]])</f>
        <v>2006</v>
      </c>
      <c r="E1018" s="3">
        <f>VLOOKUP(D1018, cennik__25[#All], 2, 0)</f>
        <v>2.0499999999999998</v>
      </c>
      <c r="F1018" s="3">
        <f>cukier6[[#This Row],[cena]]*cukier6[[#This Row],[ilosc sprzedanego cukru kg]]</f>
        <v>14.349999999999998</v>
      </c>
      <c r="G1018">
        <f>IF(cukier6[[#This Row],[nip]]=B1017, G1017+cukier6[[#This Row],[ilosc sprzedanego cukru kg]],cukier6[[#This Row],[ilosc sprzedanego cukru kg]])</f>
        <v>7</v>
      </c>
      <c r="H1018">
        <f>IF(B1017=cukier6[[#This Row],[nip]],0, 1)</f>
        <v>1</v>
      </c>
      <c r="I1018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1018">
        <f>cukier6[[#This Row],[rabaty]]*cukier6[[#This Row],[ilosc sprzedanego cukru kg]]</f>
        <v>0</v>
      </c>
    </row>
    <row r="1019" spans="1:10" x14ac:dyDescent="0.35">
      <c r="A1019" s="1">
        <v>39227</v>
      </c>
      <c r="B1019" s="2" t="s">
        <v>132</v>
      </c>
      <c r="C1019">
        <v>4</v>
      </c>
      <c r="D1019">
        <f>YEAR(cukier6[[#This Row],[data]])</f>
        <v>2007</v>
      </c>
      <c r="E1019" s="3">
        <f>VLOOKUP(D1019, cennik__25[#All], 2, 0)</f>
        <v>2.09</v>
      </c>
      <c r="F1019" s="3">
        <f>cukier6[[#This Row],[cena]]*cukier6[[#This Row],[ilosc sprzedanego cukru kg]]</f>
        <v>8.36</v>
      </c>
      <c r="G1019">
        <f>IF(cukier6[[#This Row],[nip]]=B1018, G1018+cukier6[[#This Row],[ilosc sprzedanego cukru kg]],cukier6[[#This Row],[ilosc sprzedanego cukru kg]])</f>
        <v>11</v>
      </c>
      <c r="H1019">
        <f>IF(B1018=cukier6[[#This Row],[nip]],0, 1)</f>
        <v>0</v>
      </c>
      <c r="I1019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1019">
        <f>cukier6[[#This Row],[rabaty]]*cukier6[[#This Row],[ilosc sprzedanego cukru kg]]</f>
        <v>0</v>
      </c>
    </row>
    <row r="1020" spans="1:10" x14ac:dyDescent="0.35">
      <c r="A1020" s="1">
        <v>41185</v>
      </c>
      <c r="B1020" s="2" t="s">
        <v>132</v>
      </c>
      <c r="C1020">
        <v>14</v>
      </c>
      <c r="D1020">
        <f>YEAR(cukier6[[#This Row],[data]])</f>
        <v>2012</v>
      </c>
      <c r="E1020" s="3">
        <f>VLOOKUP(D1020, cennik__25[#All], 2, 0)</f>
        <v>2.25</v>
      </c>
      <c r="F1020" s="3">
        <f>cukier6[[#This Row],[cena]]*cukier6[[#This Row],[ilosc sprzedanego cukru kg]]</f>
        <v>31.5</v>
      </c>
      <c r="G1020">
        <f>IF(cukier6[[#This Row],[nip]]=B1019, G1019+cukier6[[#This Row],[ilosc sprzedanego cukru kg]],cukier6[[#This Row],[ilosc sprzedanego cukru kg]])</f>
        <v>25</v>
      </c>
      <c r="H1020">
        <f>IF(B1019=cukier6[[#This Row],[nip]],0, 1)</f>
        <v>0</v>
      </c>
      <c r="I1020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1020">
        <f>cukier6[[#This Row],[rabaty]]*cukier6[[#This Row],[ilosc sprzedanego cukru kg]]</f>
        <v>0</v>
      </c>
    </row>
    <row r="1021" spans="1:10" x14ac:dyDescent="0.35">
      <c r="A1021" s="1">
        <v>41574</v>
      </c>
      <c r="B1021" s="2" t="s">
        <v>132</v>
      </c>
      <c r="C1021">
        <v>7</v>
      </c>
      <c r="D1021">
        <f>YEAR(cukier6[[#This Row],[data]])</f>
        <v>2013</v>
      </c>
      <c r="E1021" s="3">
        <f>VLOOKUP(D1021, cennik__25[#All], 2, 0)</f>
        <v>2.2200000000000002</v>
      </c>
      <c r="F1021" s="3">
        <f>cukier6[[#This Row],[cena]]*cukier6[[#This Row],[ilosc sprzedanego cukru kg]]</f>
        <v>15.540000000000001</v>
      </c>
      <c r="G1021">
        <f>IF(cukier6[[#This Row],[nip]]=B1020, G1020+cukier6[[#This Row],[ilosc sprzedanego cukru kg]],cukier6[[#This Row],[ilosc sprzedanego cukru kg]])</f>
        <v>32</v>
      </c>
      <c r="H1021">
        <f>IF(B1020=cukier6[[#This Row],[nip]],0, 1)</f>
        <v>0</v>
      </c>
      <c r="I1021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1021">
        <f>cukier6[[#This Row],[rabaty]]*cukier6[[#This Row],[ilosc sprzedanego cukru kg]]</f>
        <v>0</v>
      </c>
    </row>
    <row r="1022" spans="1:10" x14ac:dyDescent="0.35">
      <c r="A1022" s="1">
        <v>41795</v>
      </c>
      <c r="B1022" s="2" t="s">
        <v>132</v>
      </c>
      <c r="C1022">
        <v>9</v>
      </c>
      <c r="D1022">
        <f>YEAR(cukier6[[#This Row],[data]])</f>
        <v>2014</v>
      </c>
      <c r="E1022" s="3">
        <f>VLOOKUP(D1022, cennik__25[#All], 2, 0)</f>
        <v>2.23</v>
      </c>
      <c r="F1022" s="3">
        <f>cukier6[[#This Row],[cena]]*cukier6[[#This Row],[ilosc sprzedanego cukru kg]]</f>
        <v>20.07</v>
      </c>
      <c r="G1022">
        <f>IF(cukier6[[#This Row],[nip]]=B1021, G1021+cukier6[[#This Row],[ilosc sprzedanego cukru kg]],cukier6[[#This Row],[ilosc sprzedanego cukru kg]])</f>
        <v>41</v>
      </c>
      <c r="H1022">
        <f>IF(B1021=cukier6[[#This Row],[nip]],0, 1)</f>
        <v>0</v>
      </c>
      <c r="I1022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1022">
        <f>cukier6[[#This Row],[rabaty]]*cukier6[[#This Row],[ilosc sprzedanego cukru kg]]</f>
        <v>0</v>
      </c>
    </row>
    <row r="1023" spans="1:10" x14ac:dyDescent="0.35">
      <c r="A1023" s="1">
        <v>38513</v>
      </c>
      <c r="B1023" s="2" t="s">
        <v>54</v>
      </c>
      <c r="C1023">
        <v>46</v>
      </c>
      <c r="D1023">
        <f>YEAR(cukier6[[#This Row],[data]])</f>
        <v>2005</v>
      </c>
      <c r="E1023" s="3">
        <f>VLOOKUP(D1023, cennik__25[#All], 2, 0)</f>
        <v>2</v>
      </c>
      <c r="F1023" s="3">
        <f>cukier6[[#This Row],[cena]]*cukier6[[#This Row],[ilosc sprzedanego cukru kg]]</f>
        <v>92</v>
      </c>
      <c r="G1023">
        <f>IF(cukier6[[#This Row],[nip]]=B1022, G1022+cukier6[[#This Row],[ilosc sprzedanego cukru kg]],cukier6[[#This Row],[ilosc sprzedanego cukru kg]])</f>
        <v>46</v>
      </c>
      <c r="H1023">
        <f>IF(B1022=cukier6[[#This Row],[nip]],0, 1)</f>
        <v>1</v>
      </c>
      <c r="I1023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1023">
        <f>cukier6[[#This Row],[rabaty]]*cukier6[[#This Row],[ilosc sprzedanego cukru kg]]</f>
        <v>0</v>
      </c>
    </row>
    <row r="1024" spans="1:10" x14ac:dyDescent="0.35">
      <c r="A1024" s="1">
        <v>38606</v>
      </c>
      <c r="B1024" s="2" t="s">
        <v>54</v>
      </c>
      <c r="C1024">
        <v>89</v>
      </c>
      <c r="D1024">
        <f>YEAR(cukier6[[#This Row],[data]])</f>
        <v>2005</v>
      </c>
      <c r="E1024" s="3">
        <f>VLOOKUP(D1024, cennik__25[#All], 2, 0)</f>
        <v>2</v>
      </c>
      <c r="F1024" s="3">
        <f>cukier6[[#This Row],[cena]]*cukier6[[#This Row],[ilosc sprzedanego cukru kg]]</f>
        <v>178</v>
      </c>
      <c r="G1024">
        <f>IF(cukier6[[#This Row],[nip]]=B1023, G1023+cukier6[[#This Row],[ilosc sprzedanego cukru kg]],cukier6[[#This Row],[ilosc sprzedanego cukru kg]])</f>
        <v>135</v>
      </c>
      <c r="H1024">
        <f>IF(B1023=cukier6[[#This Row],[nip]],0, 1)</f>
        <v>0</v>
      </c>
      <c r="I1024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0.05</v>
      </c>
      <c r="J1024">
        <f>cukier6[[#This Row],[rabaty]]*cukier6[[#This Row],[ilosc sprzedanego cukru kg]]</f>
        <v>4.45</v>
      </c>
    </row>
    <row r="1025" spans="1:10" x14ac:dyDescent="0.35">
      <c r="A1025" s="1">
        <v>38808</v>
      </c>
      <c r="B1025" s="2" t="s">
        <v>54</v>
      </c>
      <c r="C1025">
        <v>199</v>
      </c>
      <c r="D1025">
        <f>YEAR(cukier6[[#This Row],[data]])</f>
        <v>2006</v>
      </c>
      <c r="E1025" s="3">
        <f>VLOOKUP(D1025, cennik__25[#All], 2, 0)</f>
        <v>2.0499999999999998</v>
      </c>
      <c r="F1025" s="3">
        <f>cukier6[[#This Row],[cena]]*cukier6[[#This Row],[ilosc sprzedanego cukru kg]]</f>
        <v>407.95</v>
      </c>
      <c r="G1025">
        <f>IF(cukier6[[#This Row],[nip]]=B1024, G1024+cukier6[[#This Row],[ilosc sprzedanego cukru kg]],cukier6[[#This Row],[ilosc sprzedanego cukru kg]])</f>
        <v>334</v>
      </c>
      <c r="H1025">
        <f>IF(B1024=cukier6[[#This Row],[nip]],0, 1)</f>
        <v>0</v>
      </c>
      <c r="I1025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0.05</v>
      </c>
      <c r="J1025">
        <f>cukier6[[#This Row],[rabaty]]*cukier6[[#This Row],[ilosc sprzedanego cukru kg]]</f>
        <v>9.9500000000000011</v>
      </c>
    </row>
    <row r="1026" spans="1:10" x14ac:dyDescent="0.35">
      <c r="A1026" s="1">
        <v>38867</v>
      </c>
      <c r="B1026" s="2" t="s">
        <v>54</v>
      </c>
      <c r="C1026">
        <v>72</v>
      </c>
      <c r="D1026">
        <f>YEAR(cukier6[[#This Row],[data]])</f>
        <v>2006</v>
      </c>
      <c r="E1026" s="3">
        <f>VLOOKUP(D1026, cennik__25[#All], 2, 0)</f>
        <v>2.0499999999999998</v>
      </c>
      <c r="F1026" s="3">
        <f>cukier6[[#This Row],[cena]]*cukier6[[#This Row],[ilosc sprzedanego cukru kg]]</f>
        <v>147.6</v>
      </c>
      <c r="G1026">
        <f>IF(cukier6[[#This Row],[nip]]=B1025, G1025+cukier6[[#This Row],[ilosc sprzedanego cukru kg]],cukier6[[#This Row],[ilosc sprzedanego cukru kg]])</f>
        <v>406</v>
      </c>
      <c r="H1026">
        <f>IF(B1025=cukier6[[#This Row],[nip]],0, 1)</f>
        <v>0</v>
      </c>
      <c r="I1026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0.05</v>
      </c>
      <c r="J1026">
        <f>cukier6[[#This Row],[rabaty]]*cukier6[[#This Row],[ilosc sprzedanego cukru kg]]</f>
        <v>3.6</v>
      </c>
    </row>
    <row r="1027" spans="1:10" x14ac:dyDescent="0.35">
      <c r="A1027" s="1">
        <v>38904</v>
      </c>
      <c r="B1027" s="2" t="s">
        <v>54</v>
      </c>
      <c r="C1027">
        <v>73</v>
      </c>
      <c r="D1027">
        <f>YEAR(cukier6[[#This Row],[data]])</f>
        <v>2006</v>
      </c>
      <c r="E1027" s="3">
        <f>VLOOKUP(D1027, cennik__25[#All], 2, 0)</f>
        <v>2.0499999999999998</v>
      </c>
      <c r="F1027" s="3">
        <f>cukier6[[#This Row],[cena]]*cukier6[[#This Row],[ilosc sprzedanego cukru kg]]</f>
        <v>149.64999999999998</v>
      </c>
      <c r="G1027">
        <f>IF(cukier6[[#This Row],[nip]]=B1026, G1026+cukier6[[#This Row],[ilosc sprzedanego cukru kg]],cukier6[[#This Row],[ilosc sprzedanego cukru kg]])</f>
        <v>479</v>
      </c>
      <c r="H1027">
        <f>IF(B1026=cukier6[[#This Row],[nip]],0, 1)</f>
        <v>0</v>
      </c>
      <c r="I1027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0.05</v>
      </c>
      <c r="J1027">
        <f>cukier6[[#This Row],[rabaty]]*cukier6[[#This Row],[ilosc sprzedanego cukru kg]]</f>
        <v>3.6500000000000004</v>
      </c>
    </row>
    <row r="1028" spans="1:10" x14ac:dyDescent="0.35">
      <c r="A1028" s="1">
        <v>38976</v>
      </c>
      <c r="B1028" s="2" t="s">
        <v>54</v>
      </c>
      <c r="C1028">
        <v>197</v>
      </c>
      <c r="D1028">
        <f>YEAR(cukier6[[#This Row],[data]])</f>
        <v>2006</v>
      </c>
      <c r="E1028" s="3">
        <f>VLOOKUP(D1028, cennik__25[#All], 2, 0)</f>
        <v>2.0499999999999998</v>
      </c>
      <c r="F1028" s="3">
        <f>cukier6[[#This Row],[cena]]*cukier6[[#This Row],[ilosc sprzedanego cukru kg]]</f>
        <v>403.84999999999997</v>
      </c>
      <c r="G1028">
        <f>IF(cukier6[[#This Row],[nip]]=B1027, G1027+cukier6[[#This Row],[ilosc sprzedanego cukru kg]],cukier6[[#This Row],[ilosc sprzedanego cukru kg]])</f>
        <v>676</v>
      </c>
      <c r="H1028">
        <f>IF(B1027=cukier6[[#This Row],[nip]],0, 1)</f>
        <v>0</v>
      </c>
      <c r="I1028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0.05</v>
      </c>
      <c r="J1028">
        <f>cukier6[[#This Row],[rabaty]]*cukier6[[#This Row],[ilosc sprzedanego cukru kg]]</f>
        <v>9.8500000000000014</v>
      </c>
    </row>
    <row r="1029" spans="1:10" x14ac:dyDescent="0.35">
      <c r="A1029" s="1">
        <v>39312</v>
      </c>
      <c r="B1029" s="2" t="s">
        <v>54</v>
      </c>
      <c r="C1029">
        <v>182</v>
      </c>
      <c r="D1029">
        <f>YEAR(cukier6[[#This Row],[data]])</f>
        <v>2007</v>
      </c>
      <c r="E1029" s="3">
        <f>VLOOKUP(D1029, cennik__25[#All], 2, 0)</f>
        <v>2.09</v>
      </c>
      <c r="F1029" s="3">
        <f>cukier6[[#This Row],[cena]]*cukier6[[#This Row],[ilosc sprzedanego cukru kg]]</f>
        <v>380.38</v>
      </c>
      <c r="G1029">
        <f>IF(cukier6[[#This Row],[nip]]=B1028, G1028+cukier6[[#This Row],[ilosc sprzedanego cukru kg]],cukier6[[#This Row],[ilosc sprzedanego cukru kg]])</f>
        <v>858</v>
      </c>
      <c r="H1029">
        <f>IF(B1028=cukier6[[#This Row],[nip]],0, 1)</f>
        <v>0</v>
      </c>
      <c r="I1029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0.05</v>
      </c>
      <c r="J1029">
        <f>cukier6[[#This Row],[rabaty]]*cukier6[[#This Row],[ilosc sprzedanego cukru kg]]</f>
        <v>9.1</v>
      </c>
    </row>
    <row r="1030" spans="1:10" x14ac:dyDescent="0.35">
      <c r="A1030" s="1">
        <v>39319</v>
      </c>
      <c r="B1030" s="2" t="s">
        <v>54</v>
      </c>
      <c r="C1030">
        <v>93</v>
      </c>
      <c r="D1030">
        <f>YEAR(cukier6[[#This Row],[data]])</f>
        <v>2007</v>
      </c>
      <c r="E1030" s="3">
        <f>VLOOKUP(D1030, cennik__25[#All], 2, 0)</f>
        <v>2.09</v>
      </c>
      <c r="F1030" s="3">
        <f>cukier6[[#This Row],[cena]]*cukier6[[#This Row],[ilosc sprzedanego cukru kg]]</f>
        <v>194.36999999999998</v>
      </c>
      <c r="G1030">
        <f>IF(cukier6[[#This Row],[nip]]=B1029, G1029+cukier6[[#This Row],[ilosc sprzedanego cukru kg]],cukier6[[#This Row],[ilosc sprzedanego cukru kg]])</f>
        <v>951</v>
      </c>
      <c r="H1030">
        <f>IF(B1029=cukier6[[#This Row],[nip]],0, 1)</f>
        <v>0</v>
      </c>
      <c r="I1030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0.05</v>
      </c>
      <c r="J1030">
        <f>cukier6[[#This Row],[rabaty]]*cukier6[[#This Row],[ilosc sprzedanego cukru kg]]</f>
        <v>4.6500000000000004</v>
      </c>
    </row>
    <row r="1031" spans="1:10" x14ac:dyDescent="0.35">
      <c r="A1031" s="1">
        <v>39389</v>
      </c>
      <c r="B1031" s="2" t="s">
        <v>54</v>
      </c>
      <c r="C1031">
        <v>52</v>
      </c>
      <c r="D1031">
        <f>YEAR(cukier6[[#This Row],[data]])</f>
        <v>2007</v>
      </c>
      <c r="E1031" s="3">
        <f>VLOOKUP(D1031, cennik__25[#All], 2, 0)</f>
        <v>2.09</v>
      </c>
      <c r="F1031" s="3">
        <f>cukier6[[#This Row],[cena]]*cukier6[[#This Row],[ilosc sprzedanego cukru kg]]</f>
        <v>108.67999999999999</v>
      </c>
      <c r="G1031">
        <f>IF(cukier6[[#This Row],[nip]]=B1030, G1030+cukier6[[#This Row],[ilosc sprzedanego cukru kg]],cukier6[[#This Row],[ilosc sprzedanego cukru kg]])</f>
        <v>1003</v>
      </c>
      <c r="H1031">
        <f>IF(B1030=cukier6[[#This Row],[nip]],0, 1)</f>
        <v>0</v>
      </c>
      <c r="I1031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031">
        <f>cukier6[[#This Row],[rabaty]]*cukier6[[#This Row],[ilosc sprzedanego cukru kg]]</f>
        <v>5.2</v>
      </c>
    </row>
    <row r="1032" spans="1:10" x14ac:dyDescent="0.35">
      <c r="A1032" s="1">
        <v>39412</v>
      </c>
      <c r="B1032" s="2" t="s">
        <v>54</v>
      </c>
      <c r="C1032">
        <v>88</v>
      </c>
      <c r="D1032">
        <f>YEAR(cukier6[[#This Row],[data]])</f>
        <v>2007</v>
      </c>
      <c r="E1032" s="3">
        <f>VLOOKUP(D1032, cennik__25[#All], 2, 0)</f>
        <v>2.09</v>
      </c>
      <c r="F1032" s="3">
        <f>cukier6[[#This Row],[cena]]*cukier6[[#This Row],[ilosc sprzedanego cukru kg]]</f>
        <v>183.92</v>
      </c>
      <c r="G1032">
        <f>IF(cukier6[[#This Row],[nip]]=B1031, G1031+cukier6[[#This Row],[ilosc sprzedanego cukru kg]],cukier6[[#This Row],[ilosc sprzedanego cukru kg]])</f>
        <v>1091</v>
      </c>
      <c r="H1032">
        <f>IF(B1031=cukier6[[#This Row],[nip]],0, 1)</f>
        <v>0</v>
      </c>
      <c r="I1032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032">
        <f>cukier6[[#This Row],[rabaty]]*cukier6[[#This Row],[ilosc sprzedanego cukru kg]]</f>
        <v>8.8000000000000007</v>
      </c>
    </row>
    <row r="1033" spans="1:10" x14ac:dyDescent="0.35">
      <c r="A1033" s="1">
        <v>39514</v>
      </c>
      <c r="B1033" s="2" t="s">
        <v>54</v>
      </c>
      <c r="C1033">
        <v>129</v>
      </c>
      <c r="D1033">
        <f>YEAR(cukier6[[#This Row],[data]])</f>
        <v>2008</v>
      </c>
      <c r="E1033" s="3">
        <f>VLOOKUP(D1033, cennik__25[#All], 2, 0)</f>
        <v>2.15</v>
      </c>
      <c r="F1033" s="3">
        <f>cukier6[[#This Row],[cena]]*cukier6[[#This Row],[ilosc sprzedanego cukru kg]]</f>
        <v>277.34999999999997</v>
      </c>
      <c r="G1033">
        <f>IF(cukier6[[#This Row],[nip]]=B1032, G1032+cukier6[[#This Row],[ilosc sprzedanego cukru kg]],cukier6[[#This Row],[ilosc sprzedanego cukru kg]])</f>
        <v>1220</v>
      </c>
      <c r="H1033">
        <f>IF(B1032=cukier6[[#This Row],[nip]],0, 1)</f>
        <v>0</v>
      </c>
      <c r="I1033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033">
        <f>cukier6[[#This Row],[rabaty]]*cukier6[[#This Row],[ilosc sprzedanego cukru kg]]</f>
        <v>12.9</v>
      </c>
    </row>
    <row r="1034" spans="1:10" x14ac:dyDescent="0.35">
      <c r="A1034" s="1">
        <v>39579</v>
      </c>
      <c r="B1034" s="2" t="s">
        <v>54</v>
      </c>
      <c r="C1034">
        <v>82</v>
      </c>
      <c r="D1034">
        <f>YEAR(cukier6[[#This Row],[data]])</f>
        <v>2008</v>
      </c>
      <c r="E1034" s="3">
        <f>VLOOKUP(D1034, cennik__25[#All], 2, 0)</f>
        <v>2.15</v>
      </c>
      <c r="F1034" s="3">
        <f>cukier6[[#This Row],[cena]]*cukier6[[#This Row],[ilosc sprzedanego cukru kg]]</f>
        <v>176.29999999999998</v>
      </c>
      <c r="G1034">
        <f>IF(cukier6[[#This Row],[nip]]=B1033, G1033+cukier6[[#This Row],[ilosc sprzedanego cukru kg]],cukier6[[#This Row],[ilosc sprzedanego cukru kg]])</f>
        <v>1302</v>
      </c>
      <c r="H1034">
        <f>IF(B1033=cukier6[[#This Row],[nip]],0, 1)</f>
        <v>0</v>
      </c>
      <c r="I1034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034">
        <f>cukier6[[#This Row],[rabaty]]*cukier6[[#This Row],[ilosc sprzedanego cukru kg]]</f>
        <v>8.2000000000000011</v>
      </c>
    </row>
    <row r="1035" spans="1:10" x14ac:dyDescent="0.35">
      <c r="A1035" s="1">
        <v>39684</v>
      </c>
      <c r="B1035" s="2" t="s">
        <v>54</v>
      </c>
      <c r="C1035">
        <v>188</v>
      </c>
      <c r="D1035">
        <f>YEAR(cukier6[[#This Row],[data]])</f>
        <v>2008</v>
      </c>
      <c r="E1035" s="3">
        <f>VLOOKUP(D1035, cennik__25[#All], 2, 0)</f>
        <v>2.15</v>
      </c>
      <c r="F1035" s="3">
        <f>cukier6[[#This Row],[cena]]*cukier6[[#This Row],[ilosc sprzedanego cukru kg]]</f>
        <v>404.2</v>
      </c>
      <c r="G1035">
        <f>IF(cukier6[[#This Row],[nip]]=B1034, G1034+cukier6[[#This Row],[ilosc sprzedanego cukru kg]],cukier6[[#This Row],[ilosc sprzedanego cukru kg]])</f>
        <v>1490</v>
      </c>
      <c r="H1035">
        <f>IF(B1034=cukier6[[#This Row],[nip]],0, 1)</f>
        <v>0</v>
      </c>
      <c r="I1035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035">
        <f>cukier6[[#This Row],[rabaty]]*cukier6[[#This Row],[ilosc sprzedanego cukru kg]]</f>
        <v>18.8</v>
      </c>
    </row>
    <row r="1036" spans="1:10" x14ac:dyDescent="0.35">
      <c r="A1036" s="1">
        <v>39868</v>
      </c>
      <c r="B1036" s="2" t="s">
        <v>54</v>
      </c>
      <c r="C1036">
        <v>32</v>
      </c>
      <c r="D1036">
        <f>YEAR(cukier6[[#This Row],[data]])</f>
        <v>2009</v>
      </c>
      <c r="E1036" s="3">
        <f>VLOOKUP(D1036, cennik__25[#All], 2, 0)</f>
        <v>2.13</v>
      </c>
      <c r="F1036" s="3">
        <f>cukier6[[#This Row],[cena]]*cukier6[[#This Row],[ilosc sprzedanego cukru kg]]</f>
        <v>68.16</v>
      </c>
      <c r="G1036">
        <f>IF(cukier6[[#This Row],[nip]]=B1035, G1035+cukier6[[#This Row],[ilosc sprzedanego cukru kg]],cukier6[[#This Row],[ilosc sprzedanego cukru kg]])</f>
        <v>1522</v>
      </c>
      <c r="H1036">
        <f>IF(B1035=cukier6[[#This Row],[nip]],0, 1)</f>
        <v>0</v>
      </c>
      <c r="I1036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036">
        <f>cukier6[[#This Row],[rabaty]]*cukier6[[#This Row],[ilosc sprzedanego cukru kg]]</f>
        <v>3.2</v>
      </c>
    </row>
    <row r="1037" spans="1:10" x14ac:dyDescent="0.35">
      <c r="A1037" s="1">
        <v>39911</v>
      </c>
      <c r="B1037" s="2" t="s">
        <v>54</v>
      </c>
      <c r="C1037">
        <v>112</v>
      </c>
      <c r="D1037">
        <f>YEAR(cukier6[[#This Row],[data]])</f>
        <v>2009</v>
      </c>
      <c r="E1037" s="3">
        <f>VLOOKUP(D1037, cennik__25[#All], 2, 0)</f>
        <v>2.13</v>
      </c>
      <c r="F1037" s="3">
        <f>cukier6[[#This Row],[cena]]*cukier6[[#This Row],[ilosc sprzedanego cukru kg]]</f>
        <v>238.56</v>
      </c>
      <c r="G1037">
        <f>IF(cukier6[[#This Row],[nip]]=B1036, G1036+cukier6[[#This Row],[ilosc sprzedanego cukru kg]],cukier6[[#This Row],[ilosc sprzedanego cukru kg]])</f>
        <v>1634</v>
      </c>
      <c r="H1037">
        <f>IF(B1036=cukier6[[#This Row],[nip]],0, 1)</f>
        <v>0</v>
      </c>
      <c r="I1037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037">
        <f>cukier6[[#This Row],[rabaty]]*cukier6[[#This Row],[ilosc sprzedanego cukru kg]]</f>
        <v>11.200000000000001</v>
      </c>
    </row>
    <row r="1038" spans="1:10" x14ac:dyDescent="0.35">
      <c r="A1038" s="1">
        <v>39935</v>
      </c>
      <c r="B1038" s="2" t="s">
        <v>54</v>
      </c>
      <c r="C1038">
        <v>51</v>
      </c>
      <c r="D1038">
        <f>YEAR(cukier6[[#This Row],[data]])</f>
        <v>2009</v>
      </c>
      <c r="E1038" s="3">
        <f>VLOOKUP(D1038, cennik__25[#All], 2, 0)</f>
        <v>2.13</v>
      </c>
      <c r="F1038" s="3">
        <f>cukier6[[#This Row],[cena]]*cukier6[[#This Row],[ilosc sprzedanego cukru kg]]</f>
        <v>108.63</v>
      </c>
      <c r="G1038">
        <f>IF(cukier6[[#This Row],[nip]]=B1037, G1037+cukier6[[#This Row],[ilosc sprzedanego cukru kg]],cukier6[[#This Row],[ilosc sprzedanego cukru kg]])</f>
        <v>1685</v>
      </c>
      <c r="H1038">
        <f>IF(B1037=cukier6[[#This Row],[nip]],0, 1)</f>
        <v>0</v>
      </c>
      <c r="I1038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038">
        <f>cukier6[[#This Row],[rabaty]]*cukier6[[#This Row],[ilosc sprzedanego cukru kg]]</f>
        <v>5.1000000000000005</v>
      </c>
    </row>
    <row r="1039" spans="1:10" x14ac:dyDescent="0.35">
      <c r="A1039" s="1">
        <v>39951</v>
      </c>
      <c r="B1039" s="2" t="s">
        <v>54</v>
      </c>
      <c r="C1039">
        <v>192</v>
      </c>
      <c r="D1039">
        <f>YEAR(cukier6[[#This Row],[data]])</f>
        <v>2009</v>
      </c>
      <c r="E1039" s="3">
        <f>VLOOKUP(D1039, cennik__25[#All], 2, 0)</f>
        <v>2.13</v>
      </c>
      <c r="F1039" s="3">
        <f>cukier6[[#This Row],[cena]]*cukier6[[#This Row],[ilosc sprzedanego cukru kg]]</f>
        <v>408.96</v>
      </c>
      <c r="G1039">
        <f>IF(cukier6[[#This Row],[nip]]=B1038, G1038+cukier6[[#This Row],[ilosc sprzedanego cukru kg]],cukier6[[#This Row],[ilosc sprzedanego cukru kg]])</f>
        <v>1877</v>
      </c>
      <c r="H1039">
        <f>IF(B1038=cukier6[[#This Row],[nip]],0, 1)</f>
        <v>0</v>
      </c>
      <c r="I1039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039">
        <f>cukier6[[#This Row],[rabaty]]*cukier6[[#This Row],[ilosc sprzedanego cukru kg]]</f>
        <v>19.200000000000003</v>
      </c>
    </row>
    <row r="1040" spans="1:10" x14ac:dyDescent="0.35">
      <c r="A1040" s="1">
        <v>39987</v>
      </c>
      <c r="B1040" s="2" t="s">
        <v>54</v>
      </c>
      <c r="C1040">
        <v>25</v>
      </c>
      <c r="D1040">
        <f>YEAR(cukier6[[#This Row],[data]])</f>
        <v>2009</v>
      </c>
      <c r="E1040" s="3">
        <f>VLOOKUP(D1040, cennik__25[#All], 2, 0)</f>
        <v>2.13</v>
      </c>
      <c r="F1040" s="3">
        <f>cukier6[[#This Row],[cena]]*cukier6[[#This Row],[ilosc sprzedanego cukru kg]]</f>
        <v>53.25</v>
      </c>
      <c r="G1040">
        <f>IF(cukier6[[#This Row],[nip]]=B1039, G1039+cukier6[[#This Row],[ilosc sprzedanego cukru kg]],cukier6[[#This Row],[ilosc sprzedanego cukru kg]])</f>
        <v>1902</v>
      </c>
      <c r="H1040">
        <f>IF(B1039=cukier6[[#This Row],[nip]],0, 1)</f>
        <v>0</v>
      </c>
      <c r="I1040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040">
        <f>cukier6[[#This Row],[rabaty]]*cukier6[[#This Row],[ilosc sprzedanego cukru kg]]</f>
        <v>2.5</v>
      </c>
    </row>
    <row r="1041" spans="1:10" x14ac:dyDescent="0.35">
      <c r="A1041" s="1">
        <v>40201</v>
      </c>
      <c r="B1041" s="2" t="s">
        <v>54</v>
      </c>
      <c r="C1041">
        <v>128</v>
      </c>
      <c r="D1041">
        <f>YEAR(cukier6[[#This Row],[data]])</f>
        <v>2010</v>
      </c>
      <c r="E1041" s="3">
        <f>VLOOKUP(D1041, cennik__25[#All], 2, 0)</f>
        <v>2.1</v>
      </c>
      <c r="F1041" s="3">
        <f>cukier6[[#This Row],[cena]]*cukier6[[#This Row],[ilosc sprzedanego cukru kg]]</f>
        <v>268.8</v>
      </c>
      <c r="G1041">
        <f>IF(cukier6[[#This Row],[nip]]=B1040, G1040+cukier6[[#This Row],[ilosc sprzedanego cukru kg]],cukier6[[#This Row],[ilosc sprzedanego cukru kg]])</f>
        <v>2030</v>
      </c>
      <c r="H1041">
        <f>IF(B1040=cukier6[[#This Row],[nip]],0, 1)</f>
        <v>0</v>
      </c>
      <c r="I1041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041">
        <f>cukier6[[#This Row],[rabaty]]*cukier6[[#This Row],[ilosc sprzedanego cukru kg]]</f>
        <v>12.8</v>
      </c>
    </row>
    <row r="1042" spans="1:10" x14ac:dyDescent="0.35">
      <c r="A1042" s="1">
        <v>40270</v>
      </c>
      <c r="B1042" s="2" t="s">
        <v>54</v>
      </c>
      <c r="C1042">
        <v>119</v>
      </c>
      <c r="D1042">
        <f>YEAR(cukier6[[#This Row],[data]])</f>
        <v>2010</v>
      </c>
      <c r="E1042" s="3">
        <f>VLOOKUP(D1042, cennik__25[#All], 2, 0)</f>
        <v>2.1</v>
      </c>
      <c r="F1042" s="3">
        <f>cukier6[[#This Row],[cena]]*cukier6[[#This Row],[ilosc sprzedanego cukru kg]]</f>
        <v>249.9</v>
      </c>
      <c r="G1042">
        <f>IF(cukier6[[#This Row],[nip]]=B1041, G1041+cukier6[[#This Row],[ilosc sprzedanego cukru kg]],cukier6[[#This Row],[ilosc sprzedanego cukru kg]])</f>
        <v>2149</v>
      </c>
      <c r="H1042">
        <f>IF(B1041=cukier6[[#This Row],[nip]],0, 1)</f>
        <v>0</v>
      </c>
      <c r="I1042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042">
        <f>cukier6[[#This Row],[rabaty]]*cukier6[[#This Row],[ilosc sprzedanego cukru kg]]</f>
        <v>11.9</v>
      </c>
    </row>
    <row r="1043" spans="1:10" x14ac:dyDescent="0.35">
      <c r="A1043" s="1">
        <v>40282</v>
      </c>
      <c r="B1043" s="2" t="s">
        <v>54</v>
      </c>
      <c r="C1043">
        <v>69</v>
      </c>
      <c r="D1043">
        <f>YEAR(cukier6[[#This Row],[data]])</f>
        <v>2010</v>
      </c>
      <c r="E1043" s="3">
        <f>VLOOKUP(D1043, cennik__25[#All], 2, 0)</f>
        <v>2.1</v>
      </c>
      <c r="F1043" s="3">
        <f>cukier6[[#This Row],[cena]]*cukier6[[#This Row],[ilosc sprzedanego cukru kg]]</f>
        <v>144.9</v>
      </c>
      <c r="G1043">
        <f>IF(cukier6[[#This Row],[nip]]=B1042, G1042+cukier6[[#This Row],[ilosc sprzedanego cukru kg]],cukier6[[#This Row],[ilosc sprzedanego cukru kg]])</f>
        <v>2218</v>
      </c>
      <c r="H1043">
        <f>IF(B1042=cukier6[[#This Row],[nip]],0, 1)</f>
        <v>0</v>
      </c>
      <c r="I1043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043">
        <f>cukier6[[#This Row],[rabaty]]*cukier6[[#This Row],[ilosc sprzedanego cukru kg]]</f>
        <v>6.9</v>
      </c>
    </row>
    <row r="1044" spans="1:10" x14ac:dyDescent="0.35">
      <c r="A1044" s="1">
        <v>40285</v>
      </c>
      <c r="B1044" s="2" t="s">
        <v>54</v>
      </c>
      <c r="C1044">
        <v>165</v>
      </c>
      <c r="D1044">
        <f>YEAR(cukier6[[#This Row],[data]])</f>
        <v>2010</v>
      </c>
      <c r="E1044" s="3">
        <f>VLOOKUP(D1044, cennik__25[#All], 2, 0)</f>
        <v>2.1</v>
      </c>
      <c r="F1044" s="3">
        <f>cukier6[[#This Row],[cena]]*cukier6[[#This Row],[ilosc sprzedanego cukru kg]]</f>
        <v>346.5</v>
      </c>
      <c r="G1044">
        <f>IF(cukier6[[#This Row],[nip]]=B1043, G1043+cukier6[[#This Row],[ilosc sprzedanego cukru kg]],cukier6[[#This Row],[ilosc sprzedanego cukru kg]])</f>
        <v>2383</v>
      </c>
      <c r="H1044">
        <f>IF(B1043=cukier6[[#This Row],[nip]],0, 1)</f>
        <v>0</v>
      </c>
      <c r="I1044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044">
        <f>cukier6[[#This Row],[rabaty]]*cukier6[[#This Row],[ilosc sprzedanego cukru kg]]</f>
        <v>16.5</v>
      </c>
    </row>
    <row r="1045" spans="1:10" x14ac:dyDescent="0.35">
      <c r="A1045" s="1">
        <v>40321</v>
      </c>
      <c r="B1045" s="2" t="s">
        <v>54</v>
      </c>
      <c r="C1045">
        <v>127</v>
      </c>
      <c r="D1045">
        <f>YEAR(cukier6[[#This Row],[data]])</f>
        <v>2010</v>
      </c>
      <c r="E1045" s="3">
        <f>VLOOKUP(D1045, cennik__25[#All], 2, 0)</f>
        <v>2.1</v>
      </c>
      <c r="F1045" s="3">
        <f>cukier6[[#This Row],[cena]]*cukier6[[#This Row],[ilosc sprzedanego cukru kg]]</f>
        <v>266.7</v>
      </c>
      <c r="G1045">
        <f>IF(cukier6[[#This Row],[nip]]=B1044, G1044+cukier6[[#This Row],[ilosc sprzedanego cukru kg]],cukier6[[#This Row],[ilosc sprzedanego cukru kg]])</f>
        <v>2510</v>
      </c>
      <c r="H1045">
        <f>IF(B1044=cukier6[[#This Row],[nip]],0, 1)</f>
        <v>0</v>
      </c>
      <c r="I1045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045">
        <f>cukier6[[#This Row],[rabaty]]*cukier6[[#This Row],[ilosc sprzedanego cukru kg]]</f>
        <v>12.700000000000001</v>
      </c>
    </row>
    <row r="1046" spans="1:10" x14ac:dyDescent="0.35">
      <c r="A1046" s="1">
        <v>40332</v>
      </c>
      <c r="B1046" s="2" t="s">
        <v>54</v>
      </c>
      <c r="C1046">
        <v>79</v>
      </c>
      <c r="D1046">
        <f>YEAR(cukier6[[#This Row],[data]])</f>
        <v>2010</v>
      </c>
      <c r="E1046" s="3">
        <f>VLOOKUP(D1046, cennik__25[#All], 2, 0)</f>
        <v>2.1</v>
      </c>
      <c r="F1046" s="3">
        <f>cukier6[[#This Row],[cena]]*cukier6[[#This Row],[ilosc sprzedanego cukru kg]]</f>
        <v>165.9</v>
      </c>
      <c r="G1046">
        <f>IF(cukier6[[#This Row],[nip]]=B1045, G1045+cukier6[[#This Row],[ilosc sprzedanego cukru kg]],cukier6[[#This Row],[ilosc sprzedanego cukru kg]])</f>
        <v>2589</v>
      </c>
      <c r="H1046">
        <f>IF(B1045=cukier6[[#This Row],[nip]],0, 1)</f>
        <v>0</v>
      </c>
      <c r="I1046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046">
        <f>cukier6[[#This Row],[rabaty]]*cukier6[[#This Row],[ilosc sprzedanego cukru kg]]</f>
        <v>7.9</v>
      </c>
    </row>
    <row r="1047" spans="1:10" x14ac:dyDescent="0.35">
      <c r="A1047" s="1">
        <v>40390</v>
      </c>
      <c r="B1047" s="2" t="s">
        <v>54</v>
      </c>
      <c r="C1047">
        <v>155</v>
      </c>
      <c r="D1047">
        <f>YEAR(cukier6[[#This Row],[data]])</f>
        <v>2010</v>
      </c>
      <c r="E1047" s="3">
        <f>VLOOKUP(D1047, cennik__25[#All], 2, 0)</f>
        <v>2.1</v>
      </c>
      <c r="F1047" s="3">
        <f>cukier6[[#This Row],[cena]]*cukier6[[#This Row],[ilosc sprzedanego cukru kg]]</f>
        <v>325.5</v>
      </c>
      <c r="G1047">
        <f>IF(cukier6[[#This Row],[nip]]=B1046, G1046+cukier6[[#This Row],[ilosc sprzedanego cukru kg]],cukier6[[#This Row],[ilosc sprzedanego cukru kg]])</f>
        <v>2744</v>
      </c>
      <c r="H1047">
        <f>IF(B1046=cukier6[[#This Row],[nip]],0, 1)</f>
        <v>0</v>
      </c>
      <c r="I1047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047">
        <f>cukier6[[#This Row],[rabaty]]*cukier6[[#This Row],[ilosc sprzedanego cukru kg]]</f>
        <v>15.5</v>
      </c>
    </row>
    <row r="1048" spans="1:10" x14ac:dyDescent="0.35">
      <c r="A1048" s="1">
        <v>40467</v>
      </c>
      <c r="B1048" s="2" t="s">
        <v>54</v>
      </c>
      <c r="C1048">
        <v>136</v>
      </c>
      <c r="D1048">
        <f>YEAR(cukier6[[#This Row],[data]])</f>
        <v>2010</v>
      </c>
      <c r="E1048" s="3">
        <f>VLOOKUP(D1048, cennik__25[#All], 2, 0)</f>
        <v>2.1</v>
      </c>
      <c r="F1048" s="3">
        <f>cukier6[[#This Row],[cena]]*cukier6[[#This Row],[ilosc sprzedanego cukru kg]]</f>
        <v>285.60000000000002</v>
      </c>
      <c r="G1048">
        <f>IF(cukier6[[#This Row],[nip]]=B1047, G1047+cukier6[[#This Row],[ilosc sprzedanego cukru kg]],cukier6[[#This Row],[ilosc sprzedanego cukru kg]])</f>
        <v>2880</v>
      </c>
      <c r="H1048">
        <f>IF(B1047=cukier6[[#This Row],[nip]],0, 1)</f>
        <v>0</v>
      </c>
      <c r="I1048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048">
        <f>cukier6[[#This Row],[rabaty]]*cukier6[[#This Row],[ilosc sprzedanego cukru kg]]</f>
        <v>13.600000000000001</v>
      </c>
    </row>
    <row r="1049" spans="1:10" x14ac:dyDescent="0.35">
      <c r="A1049" s="1">
        <v>40520</v>
      </c>
      <c r="B1049" s="2" t="s">
        <v>54</v>
      </c>
      <c r="C1049">
        <v>88</v>
      </c>
      <c r="D1049">
        <f>YEAR(cukier6[[#This Row],[data]])</f>
        <v>2010</v>
      </c>
      <c r="E1049" s="3">
        <f>VLOOKUP(D1049, cennik__25[#All], 2, 0)</f>
        <v>2.1</v>
      </c>
      <c r="F1049" s="3">
        <f>cukier6[[#This Row],[cena]]*cukier6[[#This Row],[ilosc sprzedanego cukru kg]]</f>
        <v>184.8</v>
      </c>
      <c r="G1049">
        <f>IF(cukier6[[#This Row],[nip]]=B1048, G1048+cukier6[[#This Row],[ilosc sprzedanego cukru kg]],cukier6[[#This Row],[ilosc sprzedanego cukru kg]])</f>
        <v>2968</v>
      </c>
      <c r="H1049">
        <f>IF(B1048=cukier6[[#This Row],[nip]],0, 1)</f>
        <v>0</v>
      </c>
      <c r="I1049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049">
        <f>cukier6[[#This Row],[rabaty]]*cukier6[[#This Row],[ilosc sprzedanego cukru kg]]</f>
        <v>8.8000000000000007</v>
      </c>
    </row>
    <row r="1050" spans="1:10" x14ac:dyDescent="0.35">
      <c r="A1050" s="1">
        <v>40561</v>
      </c>
      <c r="B1050" s="2" t="s">
        <v>54</v>
      </c>
      <c r="C1050">
        <v>165</v>
      </c>
      <c r="D1050">
        <f>YEAR(cukier6[[#This Row],[data]])</f>
        <v>2011</v>
      </c>
      <c r="E1050" s="3">
        <f>VLOOKUP(D1050, cennik__25[#All], 2, 0)</f>
        <v>2.2000000000000002</v>
      </c>
      <c r="F1050" s="3">
        <f>cukier6[[#This Row],[cena]]*cukier6[[#This Row],[ilosc sprzedanego cukru kg]]</f>
        <v>363.00000000000006</v>
      </c>
      <c r="G1050">
        <f>IF(cukier6[[#This Row],[nip]]=B1049, G1049+cukier6[[#This Row],[ilosc sprzedanego cukru kg]],cukier6[[#This Row],[ilosc sprzedanego cukru kg]])</f>
        <v>3133</v>
      </c>
      <c r="H1050">
        <f>IF(B1049=cukier6[[#This Row],[nip]],0, 1)</f>
        <v>0</v>
      </c>
      <c r="I1050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050">
        <f>cukier6[[#This Row],[rabaty]]*cukier6[[#This Row],[ilosc sprzedanego cukru kg]]</f>
        <v>16.5</v>
      </c>
    </row>
    <row r="1051" spans="1:10" x14ac:dyDescent="0.35">
      <c r="A1051" s="1">
        <v>40628</v>
      </c>
      <c r="B1051" s="2" t="s">
        <v>54</v>
      </c>
      <c r="C1051">
        <v>119</v>
      </c>
      <c r="D1051">
        <f>YEAR(cukier6[[#This Row],[data]])</f>
        <v>2011</v>
      </c>
      <c r="E1051" s="3">
        <f>VLOOKUP(D1051, cennik__25[#All], 2, 0)</f>
        <v>2.2000000000000002</v>
      </c>
      <c r="F1051" s="3">
        <f>cukier6[[#This Row],[cena]]*cukier6[[#This Row],[ilosc sprzedanego cukru kg]]</f>
        <v>261.8</v>
      </c>
      <c r="G1051">
        <f>IF(cukier6[[#This Row],[nip]]=B1050, G1050+cukier6[[#This Row],[ilosc sprzedanego cukru kg]],cukier6[[#This Row],[ilosc sprzedanego cukru kg]])</f>
        <v>3252</v>
      </c>
      <c r="H1051">
        <f>IF(B1050=cukier6[[#This Row],[nip]],0, 1)</f>
        <v>0</v>
      </c>
      <c r="I1051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051">
        <f>cukier6[[#This Row],[rabaty]]*cukier6[[#This Row],[ilosc sprzedanego cukru kg]]</f>
        <v>11.9</v>
      </c>
    </row>
    <row r="1052" spans="1:10" x14ac:dyDescent="0.35">
      <c r="A1052" s="1">
        <v>40695</v>
      </c>
      <c r="B1052" s="2" t="s">
        <v>54</v>
      </c>
      <c r="C1052">
        <v>132</v>
      </c>
      <c r="D1052">
        <f>YEAR(cukier6[[#This Row],[data]])</f>
        <v>2011</v>
      </c>
      <c r="E1052" s="3">
        <f>VLOOKUP(D1052, cennik__25[#All], 2, 0)</f>
        <v>2.2000000000000002</v>
      </c>
      <c r="F1052" s="3">
        <f>cukier6[[#This Row],[cena]]*cukier6[[#This Row],[ilosc sprzedanego cukru kg]]</f>
        <v>290.40000000000003</v>
      </c>
      <c r="G1052">
        <f>IF(cukier6[[#This Row],[nip]]=B1051, G1051+cukier6[[#This Row],[ilosc sprzedanego cukru kg]],cukier6[[#This Row],[ilosc sprzedanego cukru kg]])</f>
        <v>3384</v>
      </c>
      <c r="H1052">
        <f>IF(B1051=cukier6[[#This Row],[nip]],0, 1)</f>
        <v>0</v>
      </c>
      <c r="I1052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052">
        <f>cukier6[[#This Row],[rabaty]]*cukier6[[#This Row],[ilosc sprzedanego cukru kg]]</f>
        <v>13.200000000000001</v>
      </c>
    </row>
    <row r="1053" spans="1:10" x14ac:dyDescent="0.35">
      <c r="A1053" s="1">
        <v>40702</v>
      </c>
      <c r="B1053" s="2" t="s">
        <v>54</v>
      </c>
      <c r="C1053">
        <v>54</v>
      </c>
      <c r="D1053">
        <f>YEAR(cukier6[[#This Row],[data]])</f>
        <v>2011</v>
      </c>
      <c r="E1053" s="3">
        <f>VLOOKUP(D1053, cennik__25[#All], 2, 0)</f>
        <v>2.2000000000000002</v>
      </c>
      <c r="F1053" s="3">
        <f>cukier6[[#This Row],[cena]]*cukier6[[#This Row],[ilosc sprzedanego cukru kg]]</f>
        <v>118.80000000000001</v>
      </c>
      <c r="G1053">
        <f>IF(cukier6[[#This Row],[nip]]=B1052, G1052+cukier6[[#This Row],[ilosc sprzedanego cukru kg]],cukier6[[#This Row],[ilosc sprzedanego cukru kg]])</f>
        <v>3438</v>
      </c>
      <c r="H1053">
        <f>IF(B1052=cukier6[[#This Row],[nip]],0, 1)</f>
        <v>0</v>
      </c>
      <c r="I1053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053">
        <f>cukier6[[#This Row],[rabaty]]*cukier6[[#This Row],[ilosc sprzedanego cukru kg]]</f>
        <v>5.4</v>
      </c>
    </row>
    <row r="1054" spans="1:10" x14ac:dyDescent="0.35">
      <c r="A1054" s="1">
        <v>40717</v>
      </c>
      <c r="B1054" s="2" t="s">
        <v>54</v>
      </c>
      <c r="C1054">
        <v>187</v>
      </c>
      <c r="D1054">
        <f>YEAR(cukier6[[#This Row],[data]])</f>
        <v>2011</v>
      </c>
      <c r="E1054" s="3">
        <f>VLOOKUP(D1054, cennik__25[#All], 2, 0)</f>
        <v>2.2000000000000002</v>
      </c>
      <c r="F1054" s="3">
        <f>cukier6[[#This Row],[cena]]*cukier6[[#This Row],[ilosc sprzedanego cukru kg]]</f>
        <v>411.40000000000003</v>
      </c>
      <c r="G1054">
        <f>IF(cukier6[[#This Row],[nip]]=B1053, G1053+cukier6[[#This Row],[ilosc sprzedanego cukru kg]],cukier6[[#This Row],[ilosc sprzedanego cukru kg]])</f>
        <v>3625</v>
      </c>
      <c r="H1054">
        <f>IF(B1053=cukier6[[#This Row],[nip]],0, 1)</f>
        <v>0</v>
      </c>
      <c r="I1054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054">
        <f>cukier6[[#This Row],[rabaty]]*cukier6[[#This Row],[ilosc sprzedanego cukru kg]]</f>
        <v>18.7</v>
      </c>
    </row>
    <row r="1055" spans="1:10" x14ac:dyDescent="0.35">
      <c r="A1055" s="1">
        <v>40737</v>
      </c>
      <c r="B1055" s="2" t="s">
        <v>54</v>
      </c>
      <c r="C1055">
        <v>200</v>
      </c>
      <c r="D1055">
        <f>YEAR(cukier6[[#This Row],[data]])</f>
        <v>2011</v>
      </c>
      <c r="E1055" s="3">
        <f>VLOOKUP(D1055, cennik__25[#All], 2, 0)</f>
        <v>2.2000000000000002</v>
      </c>
      <c r="F1055" s="3">
        <f>cukier6[[#This Row],[cena]]*cukier6[[#This Row],[ilosc sprzedanego cukru kg]]</f>
        <v>440.00000000000006</v>
      </c>
      <c r="G1055">
        <f>IF(cukier6[[#This Row],[nip]]=B1054, G1054+cukier6[[#This Row],[ilosc sprzedanego cukru kg]],cukier6[[#This Row],[ilosc sprzedanego cukru kg]])</f>
        <v>3825</v>
      </c>
      <c r="H1055">
        <f>IF(B1054=cukier6[[#This Row],[nip]],0, 1)</f>
        <v>0</v>
      </c>
      <c r="I1055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055">
        <f>cukier6[[#This Row],[rabaty]]*cukier6[[#This Row],[ilosc sprzedanego cukru kg]]</f>
        <v>20</v>
      </c>
    </row>
    <row r="1056" spans="1:10" x14ac:dyDescent="0.35">
      <c r="A1056" s="1">
        <v>40904</v>
      </c>
      <c r="B1056" s="2" t="s">
        <v>54</v>
      </c>
      <c r="C1056">
        <v>57</v>
      </c>
      <c r="D1056">
        <f>YEAR(cukier6[[#This Row],[data]])</f>
        <v>2011</v>
      </c>
      <c r="E1056" s="3">
        <f>VLOOKUP(D1056, cennik__25[#All], 2, 0)</f>
        <v>2.2000000000000002</v>
      </c>
      <c r="F1056" s="3">
        <f>cukier6[[#This Row],[cena]]*cukier6[[#This Row],[ilosc sprzedanego cukru kg]]</f>
        <v>125.4</v>
      </c>
      <c r="G1056">
        <f>IF(cukier6[[#This Row],[nip]]=B1055, G1055+cukier6[[#This Row],[ilosc sprzedanego cukru kg]],cukier6[[#This Row],[ilosc sprzedanego cukru kg]])</f>
        <v>3882</v>
      </c>
      <c r="H1056">
        <f>IF(B1055=cukier6[[#This Row],[nip]],0, 1)</f>
        <v>0</v>
      </c>
      <c r="I1056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056">
        <f>cukier6[[#This Row],[rabaty]]*cukier6[[#This Row],[ilosc sprzedanego cukru kg]]</f>
        <v>5.7</v>
      </c>
    </row>
    <row r="1057" spans="1:10" x14ac:dyDescent="0.35">
      <c r="A1057" s="1">
        <v>40927</v>
      </c>
      <c r="B1057" s="2" t="s">
        <v>54</v>
      </c>
      <c r="C1057">
        <v>128</v>
      </c>
      <c r="D1057">
        <f>YEAR(cukier6[[#This Row],[data]])</f>
        <v>2012</v>
      </c>
      <c r="E1057" s="3">
        <f>VLOOKUP(D1057, cennik__25[#All], 2, 0)</f>
        <v>2.25</v>
      </c>
      <c r="F1057" s="3">
        <f>cukier6[[#This Row],[cena]]*cukier6[[#This Row],[ilosc sprzedanego cukru kg]]</f>
        <v>288</v>
      </c>
      <c r="G1057">
        <f>IF(cukier6[[#This Row],[nip]]=B1056, G1056+cukier6[[#This Row],[ilosc sprzedanego cukru kg]],cukier6[[#This Row],[ilosc sprzedanego cukru kg]])</f>
        <v>4010</v>
      </c>
      <c r="H1057">
        <f>IF(B1056=cukier6[[#This Row],[nip]],0, 1)</f>
        <v>0</v>
      </c>
      <c r="I1057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057">
        <f>cukier6[[#This Row],[rabaty]]*cukier6[[#This Row],[ilosc sprzedanego cukru kg]]</f>
        <v>12.8</v>
      </c>
    </row>
    <row r="1058" spans="1:10" x14ac:dyDescent="0.35">
      <c r="A1058" s="1">
        <v>40933</v>
      </c>
      <c r="B1058" s="2" t="s">
        <v>54</v>
      </c>
      <c r="C1058">
        <v>47</v>
      </c>
      <c r="D1058">
        <f>YEAR(cukier6[[#This Row],[data]])</f>
        <v>2012</v>
      </c>
      <c r="E1058" s="3">
        <f>VLOOKUP(D1058, cennik__25[#All], 2, 0)</f>
        <v>2.25</v>
      </c>
      <c r="F1058" s="3">
        <f>cukier6[[#This Row],[cena]]*cukier6[[#This Row],[ilosc sprzedanego cukru kg]]</f>
        <v>105.75</v>
      </c>
      <c r="G1058">
        <f>IF(cukier6[[#This Row],[nip]]=B1057, G1057+cukier6[[#This Row],[ilosc sprzedanego cukru kg]],cukier6[[#This Row],[ilosc sprzedanego cukru kg]])</f>
        <v>4057</v>
      </c>
      <c r="H1058">
        <f>IF(B1057=cukier6[[#This Row],[nip]],0, 1)</f>
        <v>0</v>
      </c>
      <c r="I1058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058">
        <f>cukier6[[#This Row],[rabaty]]*cukier6[[#This Row],[ilosc sprzedanego cukru kg]]</f>
        <v>4.7</v>
      </c>
    </row>
    <row r="1059" spans="1:10" x14ac:dyDescent="0.35">
      <c r="A1059" s="1">
        <v>41136</v>
      </c>
      <c r="B1059" s="2" t="s">
        <v>54</v>
      </c>
      <c r="C1059">
        <v>189</v>
      </c>
      <c r="D1059">
        <f>YEAR(cukier6[[#This Row],[data]])</f>
        <v>2012</v>
      </c>
      <c r="E1059" s="3">
        <f>VLOOKUP(D1059, cennik__25[#All], 2, 0)</f>
        <v>2.25</v>
      </c>
      <c r="F1059" s="3">
        <f>cukier6[[#This Row],[cena]]*cukier6[[#This Row],[ilosc sprzedanego cukru kg]]</f>
        <v>425.25</v>
      </c>
      <c r="G1059">
        <f>IF(cukier6[[#This Row],[nip]]=B1058, G1058+cukier6[[#This Row],[ilosc sprzedanego cukru kg]],cukier6[[#This Row],[ilosc sprzedanego cukru kg]])</f>
        <v>4246</v>
      </c>
      <c r="H1059">
        <f>IF(B1058=cukier6[[#This Row],[nip]],0, 1)</f>
        <v>0</v>
      </c>
      <c r="I1059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059">
        <f>cukier6[[#This Row],[rabaty]]*cukier6[[#This Row],[ilosc sprzedanego cukru kg]]</f>
        <v>18.900000000000002</v>
      </c>
    </row>
    <row r="1060" spans="1:10" x14ac:dyDescent="0.35">
      <c r="A1060" s="1">
        <v>41157</v>
      </c>
      <c r="B1060" s="2" t="s">
        <v>54</v>
      </c>
      <c r="C1060">
        <v>59</v>
      </c>
      <c r="D1060">
        <f>YEAR(cukier6[[#This Row],[data]])</f>
        <v>2012</v>
      </c>
      <c r="E1060" s="3">
        <f>VLOOKUP(D1060, cennik__25[#All], 2, 0)</f>
        <v>2.25</v>
      </c>
      <c r="F1060" s="3">
        <f>cukier6[[#This Row],[cena]]*cukier6[[#This Row],[ilosc sprzedanego cukru kg]]</f>
        <v>132.75</v>
      </c>
      <c r="G1060">
        <f>IF(cukier6[[#This Row],[nip]]=B1059, G1059+cukier6[[#This Row],[ilosc sprzedanego cukru kg]],cukier6[[#This Row],[ilosc sprzedanego cukru kg]])</f>
        <v>4305</v>
      </c>
      <c r="H1060">
        <f>IF(B1059=cukier6[[#This Row],[nip]],0, 1)</f>
        <v>0</v>
      </c>
      <c r="I1060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060">
        <f>cukier6[[#This Row],[rabaty]]*cukier6[[#This Row],[ilosc sprzedanego cukru kg]]</f>
        <v>5.9</v>
      </c>
    </row>
    <row r="1061" spans="1:10" x14ac:dyDescent="0.35">
      <c r="A1061" s="1">
        <v>41180</v>
      </c>
      <c r="B1061" s="2" t="s">
        <v>54</v>
      </c>
      <c r="C1061">
        <v>45</v>
      </c>
      <c r="D1061">
        <f>YEAR(cukier6[[#This Row],[data]])</f>
        <v>2012</v>
      </c>
      <c r="E1061" s="3">
        <f>VLOOKUP(D1061, cennik__25[#All], 2, 0)</f>
        <v>2.25</v>
      </c>
      <c r="F1061" s="3">
        <f>cukier6[[#This Row],[cena]]*cukier6[[#This Row],[ilosc sprzedanego cukru kg]]</f>
        <v>101.25</v>
      </c>
      <c r="G1061">
        <f>IF(cukier6[[#This Row],[nip]]=B1060, G1060+cukier6[[#This Row],[ilosc sprzedanego cukru kg]],cukier6[[#This Row],[ilosc sprzedanego cukru kg]])</f>
        <v>4350</v>
      </c>
      <c r="H1061">
        <f>IF(B1060=cukier6[[#This Row],[nip]],0, 1)</f>
        <v>0</v>
      </c>
      <c r="I1061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061">
        <f>cukier6[[#This Row],[rabaty]]*cukier6[[#This Row],[ilosc sprzedanego cukru kg]]</f>
        <v>4.5</v>
      </c>
    </row>
    <row r="1062" spans="1:10" x14ac:dyDescent="0.35">
      <c r="A1062" s="1">
        <v>41294</v>
      </c>
      <c r="B1062" s="2" t="s">
        <v>54</v>
      </c>
      <c r="C1062">
        <v>186</v>
      </c>
      <c r="D1062">
        <f>YEAR(cukier6[[#This Row],[data]])</f>
        <v>2013</v>
      </c>
      <c r="E1062" s="3">
        <f>VLOOKUP(D1062, cennik__25[#All], 2, 0)</f>
        <v>2.2200000000000002</v>
      </c>
      <c r="F1062" s="3">
        <f>cukier6[[#This Row],[cena]]*cukier6[[#This Row],[ilosc sprzedanego cukru kg]]</f>
        <v>412.92</v>
      </c>
      <c r="G1062">
        <f>IF(cukier6[[#This Row],[nip]]=B1061, G1061+cukier6[[#This Row],[ilosc sprzedanego cukru kg]],cukier6[[#This Row],[ilosc sprzedanego cukru kg]])</f>
        <v>4536</v>
      </c>
      <c r="H1062">
        <f>IF(B1061=cukier6[[#This Row],[nip]],0, 1)</f>
        <v>0</v>
      </c>
      <c r="I1062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062">
        <f>cukier6[[#This Row],[rabaty]]*cukier6[[#This Row],[ilosc sprzedanego cukru kg]]</f>
        <v>18.600000000000001</v>
      </c>
    </row>
    <row r="1063" spans="1:10" x14ac:dyDescent="0.35">
      <c r="A1063" s="1">
        <v>41310</v>
      </c>
      <c r="B1063" s="2" t="s">
        <v>54</v>
      </c>
      <c r="C1063">
        <v>56</v>
      </c>
      <c r="D1063">
        <f>YEAR(cukier6[[#This Row],[data]])</f>
        <v>2013</v>
      </c>
      <c r="E1063" s="3">
        <f>VLOOKUP(D1063, cennik__25[#All], 2, 0)</f>
        <v>2.2200000000000002</v>
      </c>
      <c r="F1063" s="3">
        <f>cukier6[[#This Row],[cena]]*cukier6[[#This Row],[ilosc sprzedanego cukru kg]]</f>
        <v>124.32000000000001</v>
      </c>
      <c r="G1063">
        <f>IF(cukier6[[#This Row],[nip]]=B1062, G1062+cukier6[[#This Row],[ilosc sprzedanego cukru kg]],cukier6[[#This Row],[ilosc sprzedanego cukru kg]])</f>
        <v>4592</v>
      </c>
      <c r="H1063">
        <f>IF(B1062=cukier6[[#This Row],[nip]],0, 1)</f>
        <v>0</v>
      </c>
      <c r="I1063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063">
        <f>cukier6[[#This Row],[rabaty]]*cukier6[[#This Row],[ilosc sprzedanego cukru kg]]</f>
        <v>5.6000000000000005</v>
      </c>
    </row>
    <row r="1064" spans="1:10" x14ac:dyDescent="0.35">
      <c r="A1064" s="1">
        <v>41322</v>
      </c>
      <c r="B1064" s="2" t="s">
        <v>54</v>
      </c>
      <c r="C1064">
        <v>200</v>
      </c>
      <c r="D1064">
        <f>YEAR(cukier6[[#This Row],[data]])</f>
        <v>2013</v>
      </c>
      <c r="E1064" s="3">
        <f>VLOOKUP(D1064, cennik__25[#All], 2, 0)</f>
        <v>2.2200000000000002</v>
      </c>
      <c r="F1064" s="3">
        <f>cukier6[[#This Row],[cena]]*cukier6[[#This Row],[ilosc sprzedanego cukru kg]]</f>
        <v>444.00000000000006</v>
      </c>
      <c r="G1064">
        <f>IF(cukier6[[#This Row],[nip]]=B1063, G1063+cukier6[[#This Row],[ilosc sprzedanego cukru kg]],cukier6[[#This Row],[ilosc sprzedanego cukru kg]])</f>
        <v>4792</v>
      </c>
      <c r="H1064">
        <f>IF(B1063=cukier6[[#This Row],[nip]],0, 1)</f>
        <v>0</v>
      </c>
      <c r="I1064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064">
        <f>cukier6[[#This Row],[rabaty]]*cukier6[[#This Row],[ilosc sprzedanego cukru kg]]</f>
        <v>20</v>
      </c>
    </row>
    <row r="1065" spans="1:10" x14ac:dyDescent="0.35">
      <c r="A1065" s="1">
        <v>41329</v>
      </c>
      <c r="B1065" s="2" t="s">
        <v>54</v>
      </c>
      <c r="C1065">
        <v>98</v>
      </c>
      <c r="D1065">
        <f>YEAR(cukier6[[#This Row],[data]])</f>
        <v>2013</v>
      </c>
      <c r="E1065" s="3">
        <f>VLOOKUP(D1065, cennik__25[#All], 2, 0)</f>
        <v>2.2200000000000002</v>
      </c>
      <c r="F1065" s="3">
        <f>cukier6[[#This Row],[cena]]*cukier6[[#This Row],[ilosc sprzedanego cukru kg]]</f>
        <v>217.56000000000003</v>
      </c>
      <c r="G1065">
        <f>IF(cukier6[[#This Row],[nip]]=B1064, G1064+cukier6[[#This Row],[ilosc sprzedanego cukru kg]],cukier6[[#This Row],[ilosc sprzedanego cukru kg]])</f>
        <v>4890</v>
      </c>
      <c r="H1065">
        <f>IF(B1064=cukier6[[#This Row],[nip]],0, 1)</f>
        <v>0</v>
      </c>
      <c r="I1065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065">
        <f>cukier6[[#This Row],[rabaty]]*cukier6[[#This Row],[ilosc sprzedanego cukru kg]]</f>
        <v>9.8000000000000007</v>
      </c>
    </row>
    <row r="1066" spans="1:10" x14ac:dyDescent="0.35">
      <c r="A1066" s="1">
        <v>41339</v>
      </c>
      <c r="B1066" s="2" t="s">
        <v>54</v>
      </c>
      <c r="C1066">
        <v>108</v>
      </c>
      <c r="D1066">
        <f>YEAR(cukier6[[#This Row],[data]])</f>
        <v>2013</v>
      </c>
      <c r="E1066" s="3">
        <f>VLOOKUP(D1066, cennik__25[#All], 2, 0)</f>
        <v>2.2200000000000002</v>
      </c>
      <c r="F1066" s="3">
        <f>cukier6[[#This Row],[cena]]*cukier6[[#This Row],[ilosc sprzedanego cukru kg]]</f>
        <v>239.76000000000002</v>
      </c>
      <c r="G1066">
        <f>IF(cukier6[[#This Row],[nip]]=B1065, G1065+cukier6[[#This Row],[ilosc sprzedanego cukru kg]],cukier6[[#This Row],[ilosc sprzedanego cukru kg]])</f>
        <v>4998</v>
      </c>
      <c r="H1066">
        <f>IF(B1065=cukier6[[#This Row],[nip]],0, 1)</f>
        <v>0</v>
      </c>
      <c r="I1066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066">
        <f>cukier6[[#This Row],[rabaty]]*cukier6[[#This Row],[ilosc sprzedanego cukru kg]]</f>
        <v>10.8</v>
      </c>
    </row>
    <row r="1067" spans="1:10" x14ac:dyDescent="0.35">
      <c r="A1067" s="1">
        <v>41406</v>
      </c>
      <c r="B1067" s="2" t="s">
        <v>54</v>
      </c>
      <c r="C1067">
        <v>62</v>
      </c>
      <c r="D1067">
        <f>YEAR(cukier6[[#This Row],[data]])</f>
        <v>2013</v>
      </c>
      <c r="E1067" s="3">
        <f>VLOOKUP(D1067, cennik__25[#All], 2, 0)</f>
        <v>2.2200000000000002</v>
      </c>
      <c r="F1067" s="3">
        <f>cukier6[[#This Row],[cena]]*cukier6[[#This Row],[ilosc sprzedanego cukru kg]]</f>
        <v>137.64000000000001</v>
      </c>
      <c r="G1067">
        <f>IF(cukier6[[#This Row],[nip]]=B1066, G1066+cukier6[[#This Row],[ilosc sprzedanego cukru kg]],cukier6[[#This Row],[ilosc sprzedanego cukru kg]])</f>
        <v>5060</v>
      </c>
      <c r="H1067">
        <f>IF(B1066=cukier6[[#This Row],[nip]],0, 1)</f>
        <v>0</v>
      </c>
      <c r="I1067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067">
        <f>cukier6[[#This Row],[rabaty]]*cukier6[[#This Row],[ilosc sprzedanego cukru kg]]</f>
        <v>6.2</v>
      </c>
    </row>
    <row r="1068" spans="1:10" x14ac:dyDescent="0.35">
      <c r="A1068" s="1">
        <v>41559</v>
      </c>
      <c r="B1068" s="2" t="s">
        <v>54</v>
      </c>
      <c r="C1068">
        <v>57</v>
      </c>
      <c r="D1068">
        <f>YEAR(cukier6[[#This Row],[data]])</f>
        <v>2013</v>
      </c>
      <c r="E1068" s="3">
        <f>VLOOKUP(D1068, cennik__25[#All], 2, 0)</f>
        <v>2.2200000000000002</v>
      </c>
      <c r="F1068" s="3">
        <f>cukier6[[#This Row],[cena]]*cukier6[[#This Row],[ilosc sprzedanego cukru kg]]</f>
        <v>126.54</v>
      </c>
      <c r="G1068">
        <f>IF(cukier6[[#This Row],[nip]]=B1067, G1067+cukier6[[#This Row],[ilosc sprzedanego cukru kg]],cukier6[[#This Row],[ilosc sprzedanego cukru kg]])</f>
        <v>5117</v>
      </c>
      <c r="H1068">
        <f>IF(B1067=cukier6[[#This Row],[nip]],0, 1)</f>
        <v>0</v>
      </c>
      <c r="I1068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068">
        <f>cukier6[[#This Row],[rabaty]]*cukier6[[#This Row],[ilosc sprzedanego cukru kg]]</f>
        <v>5.7</v>
      </c>
    </row>
    <row r="1069" spans="1:10" x14ac:dyDescent="0.35">
      <c r="A1069" s="1">
        <v>41603</v>
      </c>
      <c r="B1069" s="2" t="s">
        <v>54</v>
      </c>
      <c r="C1069">
        <v>29</v>
      </c>
      <c r="D1069">
        <f>YEAR(cukier6[[#This Row],[data]])</f>
        <v>2013</v>
      </c>
      <c r="E1069" s="3">
        <f>VLOOKUP(D1069, cennik__25[#All], 2, 0)</f>
        <v>2.2200000000000002</v>
      </c>
      <c r="F1069" s="3">
        <f>cukier6[[#This Row],[cena]]*cukier6[[#This Row],[ilosc sprzedanego cukru kg]]</f>
        <v>64.38000000000001</v>
      </c>
      <c r="G1069">
        <f>IF(cukier6[[#This Row],[nip]]=B1068, G1068+cukier6[[#This Row],[ilosc sprzedanego cukru kg]],cukier6[[#This Row],[ilosc sprzedanego cukru kg]])</f>
        <v>5146</v>
      </c>
      <c r="H1069">
        <f>IF(B1068=cukier6[[#This Row],[nip]],0, 1)</f>
        <v>0</v>
      </c>
      <c r="I1069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069">
        <f>cukier6[[#This Row],[rabaty]]*cukier6[[#This Row],[ilosc sprzedanego cukru kg]]</f>
        <v>2.9000000000000004</v>
      </c>
    </row>
    <row r="1070" spans="1:10" x14ac:dyDescent="0.35">
      <c r="A1070" s="1">
        <v>41798</v>
      </c>
      <c r="B1070" s="2" t="s">
        <v>54</v>
      </c>
      <c r="C1070">
        <v>35</v>
      </c>
      <c r="D1070">
        <f>YEAR(cukier6[[#This Row],[data]])</f>
        <v>2014</v>
      </c>
      <c r="E1070" s="3">
        <f>VLOOKUP(D1070, cennik__25[#All], 2, 0)</f>
        <v>2.23</v>
      </c>
      <c r="F1070" s="3">
        <f>cukier6[[#This Row],[cena]]*cukier6[[#This Row],[ilosc sprzedanego cukru kg]]</f>
        <v>78.05</v>
      </c>
      <c r="G1070">
        <f>IF(cukier6[[#This Row],[nip]]=B1069, G1069+cukier6[[#This Row],[ilosc sprzedanego cukru kg]],cukier6[[#This Row],[ilosc sprzedanego cukru kg]])</f>
        <v>5181</v>
      </c>
      <c r="H1070">
        <f>IF(B1069=cukier6[[#This Row],[nip]],0, 1)</f>
        <v>0</v>
      </c>
      <c r="I1070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070">
        <f>cukier6[[#This Row],[rabaty]]*cukier6[[#This Row],[ilosc sprzedanego cukru kg]]</f>
        <v>3.5</v>
      </c>
    </row>
    <row r="1071" spans="1:10" x14ac:dyDescent="0.35">
      <c r="A1071" s="1">
        <v>41830</v>
      </c>
      <c r="B1071" s="2" t="s">
        <v>54</v>
      </c>
      <c r="C1071">
        <v>91</v>
      </c>
      <c r="D1071">
        <f>YEAR(cukier6[[#This Row],[data]])</f>
        <v>2014</v>
      </c>
      <c r="E1071" s="3">
        <f>VLOOKUP(D1071, cennik__25[#All], 2, 0)</f>
        <v>2.23</v>
      </c>
      <c r="F1071" s="3">
        <f>cukier6[[#This Row],[cena]]*cukier6[[#This Row],[ilosc sprzedanego cukru kg]]</f>
        <v>202.93</v>
      </c>
      <c r="G1071">
        <f>IF(cukier6[[#This Row],[nip]]=B1070, G1070+cukier6[[#This Row],[ilosc sprzedanego cukru kg]],cukier6[[#This Row],[ilosc sprzedanego cukru kg]])</f>
        <v>5272</v>
      </c>
      <c r="H1071">
        <f>IF(B1070=cukier6[[#This Row],[nip]],0, 1)</f>
        <v>0</v>
      </c>
      <c r="I1071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071">
        <f>cukier6[[#This Row],[rabaty]]*cukier6[[#This Row],[ilosc sprzedanego cukru kg]]</f>
        <v>9.1</v>
      </c>
    </row>
    <row r="1072" spans="1:10" x14ac:dyDescent="0.35">
      <c r="A1072" s="1">
        <v>41935</v>
      </c>
      <c r="B1072" s="2" t="s">
        <v>54</v>
      </c>
      <c r="C1072">
        <v>188</v>
      </c>
      <c r="D1072">
        <f>YEAR(cukier6[[#This Row],[data]])</f>
        <v>2014</v>
      </c>
      <c r="E1072" s="3">
        <f>VLOOKUP(D1072, cennik__25[#All], 2, 0)</f>
        <v>2.23</v>
      </c>
      <c r="F1072" s="3">
        <f>cukier6[[#This Row],[cena]]*cukier6[[#This Row],[ilosc sprzedanego cukru kg]]</f>
        <v>419.24</v>
      </c>
      <c r="G1072">
        <f>IF(cukier6[[#This Row],[nip]]=B1071, G1071+cukier6[[#This Row],[ilosc sprzedanego cukru kg]],cukier6[[#This Row],[ilosc sprzedanego cukru kg]])</f>
        <v>5460</v>
      </c>
      <c r="H1072">
        <f>IF(B1071=cukier6[[#This Row],[nip]],0, 1)</f>
        <v>0</v>
      </c>
      <c r="I1072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072">
        <f>cukier6[[#This Row],[rabaty]]*cukier6[[#This Row],[ilosc sprzedanego cukru kg]]</f>
        <v>18.8</v>
      </c>
    </row>
    <row r="1073" spans="1:10" x14ac:dyDescent="0.35">
      <c r="A1073" s="1">
        <v>38529</v>
      </c>
      <c r="B1073" s="2" t="s">
        <v>60</v>
      </c>
      <c r="C1073">
        <v>179</v>
      </c>
      <c r="D1073">
        <f>YEAR(cukier6[[#This Row],[data]])</f>
        <v>2005</v>
      </c>
      <c r="E1073" s="3">
        <f>VLOOKUP(D1073, cennik__25[#All], 2, 0)</f>
        <v>2</v>
      </c>
      <c r="F1073" s="3">
        <f>cukier6[[#This Row],[cena]]*cukier6[[#This Row],[ilosc sprzedanego cukru kg]]</f>
        <v>358</v>
      </c>
      <c r="G1073">
        <f>IF(cukier6[[#This Row],[nip]]=B1072, G1072+cukier6[[#This Row],[ilosc sprzedanego cukru kg]],cukier6[[#This Row],[ilosc sprzedanego cukru kg]])</f>
        <v>179</v>
      </c>
      <c r="H1073">
        <f>IF(B1072=cukier6[[#This Row],[nip]],0, 1)</f>
        <v>1</v>
      </c>
      <c r="I1073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0.05</v>
      </c>
      <c r="J1073">
        <f>cukier6[[#This Row],[rabaty]]*cukier6[[#This Row],[ilosc sprzedanego cukru kg]]</f>
        <v>8.9500000000000011</v>
      </c>
    </row>
    <row r="1074" spans="1:10" x14ac:dyDescent="0.35">
      <c r="A1074" s="1">
        <v>38821</v>
      </c>
      <c r="B1074" s="2" t="s">
        <v>60</v>
      </c>
      <c r="C1074">
        <v>187</v>
      </c>
      <c r="D1074">
        <f>YEAR(cukier6[[#This Row],[data]])</f>
        <v>2006</v>
      </c>
      <c r="E1074" s="3">
        <f>VLOOKUP(D1074, cennik__25[#All], 2, 0)</f>
        <v>2.0499999999999998</v>
      </c>
      <c r="F1074" s="3">
        <f>cukier6[[#This Row],[cena]]*cukier6[[#This Row],[ilosc sprzedanego cukru kg]]</f>
        <v>383.34999999999997</v>
      </c>
      <c r="G1074">
        <f>IF(cukier6[[#This Row],[nip]]=B1073, G1073+cukier6[[#This Row],[ilosc sprzedanego cukru kg]],cukier6[[#This Row],[ilosc sprzedanego cukru kg]])</f>
        <v>366</v>
      </c>
      <c r="H1074">
        <f>IF(B1073=cukier6[[#This Row],[nip]],0, 1)</f>
        <v>0</v>
      </c>
      <c r="I1074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0.05</v>
      </c>
      <c r="J1074">
        <f>cukier6[[#This Row],[rabaty]]*cukier6[[#This Row],[ilosc sprzedanego cukru kg]]</f>
        <v>9.35</v>
      </c>
    </row>
    <row r="1075" spans="1:10" x14ac:dyDescent="0.35">
      <c r="A1075" s="1">
        <v>39514</v>
      </c>
      <c r="B1075" s="2" t="s">
        <v>60</v>
      </c>
      <c r="C1075">
        <v>54</v>
      </c>
      <c r="D1075">
        <f>YEAR(cukier6[[#This Row],[data]])</f>
        <v>2008</v>
      </c>
      <c r="E1075" s="3">
        <f>VLOOKUP(D1075, cennik__25[#All], 2, 0)</f>
        <v>2.15</v>
      </c>
      <c r="F1075" s="3">
        <f>cukier6[[#This Row],[cena]]*cukier6[[#This Row],[ilosc sprzedanego cukru kg]]</f>
        <v>116.1</v>
      </c>
      <c r="G1075">
        <f>IF(cukier6[[#This Row],[nip]]=B1074, G1074+cukier6[[#This Row],[ilosc sprzedanego cukru kg]],cukier6[[#This Row],[ilosc sprzedanego cukru kg]])</f>
        <v>420</v>
      </c>
      <c r="H1075">
        <f>IF(B1074=cukier6[[#This Row],[nip]],0, 1)</f>
        <v>0</v>
      </c>
      <c r="I1075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0.05</v>
      </c>
      <c r="J1075">
        <f>cukier6[[#This Row],[rabaty]]*cukier6[[#This Row],[ilosc sprzedanego cukru kg]]</f>
        <v>2.7</v>
      </c>
    </row>
    <row r="1076" spans="1:10" x14ac:dyDescent="0.35">
      <c r="A1076" s="1">
        <v>40061</v>
      </c>
      <c r="B1076" s="2" t="s">
        <v>60</v>
      </c>
      <c r="C1076">
        <v>105</v>
      </c>
      <c r="D1076">
        <f>YEAR(cukier6[[#This Row],[data]])</f>
        <v>2009</v>
      </c>
      <c r="E1076" s="3">
        <f>VLOOKUP(D1076, cennik__25[#All], 2, 0)</f>
        <v>2.13</v>
      </c>
      <c r="F1076" s="3">
        <f>cukier6[[#This Row],[cena]]*cukier6[[#This Row],[ilosc sprzedanego cukru kg]]</f>
        <v>223.64999999999998</v>
      </c>
      <c r="G1076">
        <f>IF(cukier6[[#This Row],[nip]]=B1075, G1075+cukier6[[#This Row],[ilosc sprzedanego cukru kg]],cukier6[[#This Row],[ilosc sprzedanego cukru kg]])</f>
        <v>525</v>
      </c>
      <c r="H1076">
        <f>IF(B1075=cukier6[[#This Row],[nip]],0, 1)</f>
        <v>0</v>
      </c>
      <c r="I1076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0.05</v>
      </c>
      <c r="J1076">
        <f>cukier6[[#This Row],[rabaty]]*cukier6[[#This Row],[ilosc sprzedanego cukru kg]]</f>
        <v>5.25</v>
      </c>
    </row>
    <row r="1077" spans="1:10" x14ac:dyDescent="0.35">
      <c r="A1077" s="1">
        <v>40618</v>
      </c>
      <c r="B1077" s="2" t="s">
        <v>60</v>
      </c>
      <c r="C1077">
        <v>32</v>
      </c>
      <c r="D1077">
        <f>YEAR(cukier6[[#This Row],[data]])</f>
        <v>2011</v>
      </c>
      <c r="E1077" s="3">
        <f>VLOOKUP(D1077, cennik__25[#All], 2, 0)</f>
        <v>2.2000000000000002</v>
      </c>
      <c r="F1077" s="3">
        <f>cukier6[[#This Row],[cena]]*cukier6[[#This Row],[ilosc sprzedanego cukru kg]]</f>
        <v>70.400000000000006</v>
      </c>
      <c r="G1077">
        <f>IF(cukier6[[#This Row],[nip]]=B1076, G1076+cukier6[[#This Row],[ilosc sprzedanego cukru kg]],cukier6[[#This Row],[ilosc sprzedanego cukru kg]])</f>
        <v>557</v>
      </c>
      <c r="H1077">
        <f>IF(B1076=cukier6[[#This Row],[nip]],0, 1)</f>
        <v>0</v>
      </c>
      <c r="I1077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0.05</v>
      </c>
      <c r="J1077">
        <f>cukier6[[#This Row],[rabaty]]*cukier6[[#This Row],[ilosc sprzedanego cukru kg]]</f>
        <v>1.6</v>
      </c>
    </row>
    <row r="1078" spans="1:10" x14ac:dyDescent="0.35">
      <c r="A1078" s="1">
        <v>40651</v>
      </c>
      <c r="B1078" s="2" t="s">
        <v>60</v>
      </c>
      <c r="C1078">
        <v>37</v>
      </c>
      <c r="D1078">
        <f>YEAR(cukier6[[#This Row],[data]])</f>
        <v>2011</v>
      </c>
      <c r="E1078" s="3">
        <f>VLOOKUP(D1078, cennik__25[#All], 2, 0)</f>
        <v>2.2000000000000002</v>
      </c>
      <c r="F1078" s="3">
        <f>cukier6[[#This Row],[cena]]*cukier6[[#This Row],[ilosc sprzedanego cukru kg]]</f>
        <v>81.400000000000006</v>
      </c>
      <c r="G1078">
        <f>IF(cukier6[[#This Row],[nip]]=B1077, G1077+cukier6[[#This Row],[ilosc sprzedanego cukru kg]],cukier6[[#This Row],[ilosc sprzedanego cukru kg]])</f>
        <v>594</v>
      </c>
      <c r="H1078">
        <f>IF(B1077=cukier6[[#This Row],[nip]],0, 1)</f>
        <v>0</v>
      </c>
      <c r="I1078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0.05</v>
      </c>
      <c r="J1078">
        <f>cukier6[[#This Row],[rabaty]]*cukier6[[#This Row],[ilosc sprzedanego cukru kg]]</f>
        <v>1.85</v>
      </c>
    </row>
    <row r="1079" spans="1:10" x14ac:dyDescent="0.35">
      <c r="A1079" s="1">
        <v>40711</v>
      </c>
      <c r="B1079" s="2" t="s">
        <v>60</v>
      </c>
      <c r="C1079">
        <v>181</v>
      </c>
      <c r="D1079">
        <f>YEAR(cukier6[[#This Row],[data]])</f>
        <v>2011</v>
      </c>
      <c r="E1079" s="3">
        <f>VLOOKUP(D1079, cennik__25[#All], 2, 0)</f>
        <v>2.2000000000000002</v>
      </c>
      <c r="F1079" s="3">
        <f>cukier6[[#This Row],[cena]]*cukier6[[#This Row],[ilosc sprzedanego cukru kg]]</f>
        <v>398.20000000000005</v>
      </c>
      <c r="G1079">
        <f>IF(cukier6[[#This Row],[nip]]=B1078, G1078+cukier6[[#This Row],[ilosc sprzedanego cukru kg]],cukier6[[#This Row],[ilosc sprzedanego cukru kg]])</f>
        <v>775</v>
      </c>
      <c r="H1079">
        <f>IF(B1078=cukier6[[#This Row],[nip]],0, 1)</f>
        <v>0</v>
      </c>
      <c r="I1079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0.05</v>
      </c>
      <c r="J1079">
        <f>cukier6[[#This Row],[rabaty]]*cukier6[[#This Row],[ilosc sprzedanego cukru kg]]</f>
        <v>9.0500000000000007</v>
      </c>
    </row>
    <row r="1080" spans="1:10" x14ac:dyDescent="0.35">
      <c r="A1080" s="1">
        <v>40872</v>
      </c>
      <c r="B1080" s="2" t="s">
        <v>60</v>
      </c>
      <c r="C1080">
        <v>62</v>
      </c>
      <c r="D1080">
        <f>YEAR(cukier6[[#This Row],[data]])</f>
        <v>2011</v>
      </c>
      <c r="E1080" s="3">
        <f>VLOOKUP(D1080, cennik__25[#All], 2, 0)</f>
        <v>2.2000000000000002</v>
      </c>
      <c r="F1080" s="3">
        <f>cukier6[[#This Row],[cena]]*cukier6[[#This Row],[ilosc sprzedanego cukru kg]]</f>
        <v>136.4</v>
      </c>
      <c r="G1080">
        <f>IF(cukier6[[#This Row],[nip]]=B1079, G1079+cukier6[[#This Row],[ilosc sprzedanego cukru kg]],cukier6[[#This Row],[ilosc sprzedanego cukru kg]])</f>
        <v>837</v>
      </c>
      <c r="H1080">
        <f>IF(B1079=cukier6[[#This Row],[nip]],0, 1)</f>
        <v>0</v>
      </c>
      <c r="I1080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0.05</v>
      </c>
      <c r="J1080">
        <f>cukier6[[#This Row],[rabaty]]*cukier6[[#This Row],[ilosc sprzedanego cukru kg]]</f>
        <v>3.1</v>
      </c>
    </row>
    <row r="1081" spans="1:10" x14ac:dyDescent="0.35">
      <c r="A1081" s="1">
        <v>41106</v>
      </c>
      <c r="B1081" s="2" t="s">
        <v>60</v>
      </c>
      <c r="C1081">
        <v>34</v>
      </c>
      <c r="D1081">
        <f>YEAR(cukier6[[#This Row],[data]])</f>
        <v>2012</v>
      </c>
      <c r="E1081" s="3">
        <f>VLOOKUP(D1081, cennik__25[#All], 2, 0)</f>
        <v>2.25</v>
      </c>
      <c r="F1081" s="3">
        <f>cukier6[[#This Row],[cena]]*cukier6[[#This Row],[ilosc sprzedanego cukru kg]]</f>
        <v>76.5</v>
      </c>
      <c r="G1081">
        <f>IF(cukier6[[#This Row],[nip]]=B1080, G1080+cukier6[[#This Row],[ilosc sprzedanego cukru kg]],cukier6[[#This Row],[ilosc sprzedanego cukru kg]])</f>
        <v>871</v>
      </c>
      <c r="H1081">
        <f>IF(B1080=cukier6[[#This Row],[nip]],0, 1)</f>
        <v>0</v>
      </c>
      <c r="I1081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0.05</v>
      </c>
      <c r="J1081">
        <f>cukier6[[#This Row],[rabaty]]*cukier6[[#This Row],[ilosc sprzedanego cukru kg]]</f>
        <v>1.7000000000000002</v>
      </c>
    </row>
    <row r="1082" spans="1:10" x14ac:dyDescent="0.35">
      <c r="A1082" s="1">
        <v>41361</v>
      </c>
      <c r="B1082" s="2" t="s">
        <v>60</v>
      </c>
      <c r="C1082">
        <v>107</v>
      </c>
      <c r="D1082">
        <f>YEAR(cukier6[[#This Row],[data]])</f>
        <v>2013</v>
      </c>
      <c r="E1082" s="3">
        <f>VLOOKUP(D1082, cennik__25[#All], 2, 0)</f>
        <v>2.2200000000000002</v>
      </c>
      <c r="F1082" s="3">
        <f>cukier6[[#This Row],[cena]]*cukier6[[#This Row],[ilosc sprzedanego cukru kg]]</f>
        <v>237.54000000000002</v>
      </c>
      <c r="G1082">
        <f>IF(cukier6[[#This Row],[nip]]=B1081, G1081+cukier6[[#This Row],[ilosc sprzedanego cukru kg]],cukier6[[#This Row],[ilosc sprzedanego cukru kg]])</f>
        <v>978</v>
      </c>
      <c r="H1082">
        <f>IF(B1081=cukier6[[#This Row],[nip]],0, 1)</f>
        <v>0</v>
      </c>
      <c r="I1082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0.05</v>
      </c>
      <c r="J1082">
        <f>cukier6[[#This Row],[rabaty]]*cukier6[[#This Row],[ilosc sprzedanego cukru kg]]</f>
        <v>5.3500000000000005</v>
      </c>
    </row>
    <row r="1083" spans="1:10" x14ac:dyDescent="0.35">
      <c r="A1083" s="1">
        <v>41863</v>
      </c>
      <c r="B1083" s="2" t="s">
        <v>60</v>
      </c>
      <c r="C1083">
        <v>119</v>
      </c>
      <c r="D1083">
        <f>YEAR(cukier6[[#This Row],[data]])</f>
        <v>2014</v>
      </c>
      <c r="E1083" s="3">
        <f>VLOOKUP(D1083, cennik__25[#All], 2, 0)</f>
        <v>2.23</v>
      </c>
      <c r="F1083" s="3">
        <f>cukier6[[#This Row],[cena]]*cukier6[[#This Row],[ilosc sprzedanego cukru kg]]</f>
        <v>265.37</v>
      </c>
      <c r="G1083">
        <f>IF(cukier6[[#This Row],[nip]]=B1082, G1082+cukier6[[#This Row],[ilosc sprzedanego cukru kg]],cukier6[[#This Row],[ilosc sprzedanego cukru kg]])</f>
        <v>1097</v>
      </c>
      <c r="H1083">
        <f>IF(B1082=cukier6[[#This Row],[nip]],0, 1)</f>
        <v>0</v>
      </c>
      <c r="I1083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083">
        <f>cukier6[[#This Row],[rabaty]]*cukier6[[#This Row],[ilosc sprzedanego cukru kg]]</f>
        <v>11.9</v>
      </c>
    </row>
    <row r="1084" spans="1:10" x14ac:dyDescent="0.35">
      <c r="A1084" s="1">
        <v>41913</v>
      </c>
      <c r="B1084" s="2" t="s">
        <v>60</v>
      </c>
      <c r="C1084">
        <v>110</v>
      </c>
      <c r="D1084">
        <f>YEAR(cukier6[[#This Row],[data]])</f>
        <v>2014</v>
      </c>
      <c r="E1084" s="3">
        <f>VLOOKUP(D1084, cennik__25[#All], 2, 0)</f>
        <v>2.23</v>
      </c>
      <c r="F1084" s="3">
        <f>cukier6[[#This Row],[cena]]*cukier6[[#This Row],[ilosc sprzedanego cukru kg]]</f>
        <v>245.3</v>
      </c>
      <c r="G1084">
        <f>IF(cukier6[[#This Row],[nip]]=B1083, G1083+cukier6[[#This Row],[ilosc sprzedanego cukru kg]],cukier6[[#This Row],[ilosc sprzedanego cukru kg]])</f>
        <v>1207</v>
      </c>
      <c r="H1084">
        <f>IF(B1083=cukier6[[#This Row],[nip]],0, 1)</f>
        <v>0</v>
      </c>
      <c r="I1084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084">
        <f>cukier6[[#This Row],[rabaty]]*cukier6[[#This Row],[ilosc sprzedanego cukru kg]]</f>
        <v>11</v>
      </c>
    </row>
    <row r="1085" spans="1:10" x14ac:dyDescent="0.35">
      <c r="A1085" s="1">
        <v>41984</v>
      </c>
      <c r="B1085" s="2" t="s">
        <v>60</v>
      </c>
      <c r="C1085">
        <v>197</v>
      </c>
      <c r="D1085">
        <f>YEAR(cukier6[[#This Row],[data]])</f>
        <v>2014</v>
      </c>
      <c r="E1085" s="3">
        <f>VLOOKUP(D1085, cennik__25[#All], 2, 0)</f>
        <v>2.23</v>
      </c>
      <c r="F1085" s="3">
        <f>cukier6[[#This Row],[cena]]*cukier6[[#This Row],[ilosc sprzedanego cukru kg]]</f>
        <v>439.31</v>
      </c>
      <c r="G1085">
        <f>IF(cukier6[[#This Row],[nip]]=B1084, G1084+cukier6[[#This Row],[ilosc sprzedanego cukru kg]],cukier6[[#This Row],[ilosc sprzedanego cukru kg]])</f>
        <v>1404</v>
      </c>
      <c r="H1085">
        <f>IF(B1084=cukier6[[#This Row],[nip]],0, 1)</f>
        <v>0</v>
      </c>
      <c r="I1085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085">
        <f>cukier6[[#This Row],[rabaty]]*cukier6[[#This Row],[ilosc sprzedanego cukru kg]]</f>
        <v>19.700000000000003</v>
      </c>
    </row>
    <row r="1086" spans="1:10" x14ac:dyDescent="0.35">
      <c r="A1086" s="1">
        <v>38570</v>
      </c>
      <c r="B1086" s="2" t="s">
        <v>71</v>
      </c>
      <c r="C1086">
        <v>66</v>
      </c>
      <c r="D1086">
        <f>YEAR(cukier6[[#This Row],[data]])</f>
        <v>2005</v>
      </c>
      <c r="E1086" s="3">
        <f>VLOOKUP(D1086, cennik__25[#All], 2, 0)</f>
        <v>2</v>
      </c>
      <c r="F1086" s="3">
        <f>cukier6[[#This Row],[cena]]*cukier6[[#This Row],[ilosc sprzedanego cukru kg]]</f>
        <v>132</v>
      </c>
      <c r="G1086">
        <f>IF(cukier6[[#This Row],[nip]]=B1085, G1085+cukier6[[#This Row],[ilosc sprzedanego cukru kg]],cukier6[[#This Row],[ilosc sprzedanego cukru kg]])</f>
        <v>66</v>
      </c>
      <c r="H1086">
        <f>IF(B1085=cukier6[[#This Row],[nip]],0, 1)</f>
        <v>1</v>
      </c>
      <c r="I1086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1086">
        <f>cukier6[[#This Row],[rabaty]]*cukier6[[#This Row],[ilosc sprzedanego cukru kg]]</f>
        <v>0</v>
      </c>
    </row>
    <row r="1087" spans="1:10" x14ac:dyDescent="0.35">
      <c r="A1087" s="1">
        <v>38592</v>
      </c>
      <c r="B1087" s="2" t="s">
        <v>71</v>
      </c>
      <c r="C1087">
        <v>168</v>
      </c>
      <c r="D1087">
        <f>YEAR(cukier6[[#This Row],[data]])</f>
        <v>2005</v>
      </c>
      <c r="E1087" s="3">
        <f>VLOOKUP(D1087, cennik__25[#All], 2, 0)</f>
        <v>2</v>
      </c>
      <c r="F1087" s="3">
        <f>cukier6[[#This Row],[cena]]*cukier6[[#This Row],[ilosc sprzedanego cukru kg]]</f>
        <v>336</v>
      </c>
      <c r="G1087">
        <f>IF(cukier6[[#This Row],[nip]]=B1086, G1086+cukier6[[#This Row],[ilosc sprzedanego cukru kg]],cukier6[[#This Row],[ilosc sprzedanego cukru kg]])</f>
        <v>234</v>
      </c>
      <c r="H1087">
        <f>IF(B1086=cukier6[[#This Row],[nip]],0, 1)</f>
        <v>0</v>
      </c>
      <c r="I1087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0.05</v>
      </c>
      <c r="J1087">
        <f>cukier6[[#This Row],[rabaty]]*cukier6[[#This Row],[ilosc sprzedanego cukru kg]]</f>
        <v>8.4</v>
      </c>
    </row>
    <row r="1088" spans="1:10" x14ac:dyDescent="0.35">
      <c r="A1088" s="1">
        <v>38605</v>
      </c>
      <c r="B1088" s="2" t="s">
        <v>71</v>
      </c>
      <c r="C1088">
        <v>106</v>
      </c>
      <c r="D1088">
        <f>YEAR(cukier6[[#This Row],[data]])</f>
        <v>2005</v>
      </c>
      <c r="E1088" s="3">
        <f>VLOOKUP(D1088, cennik__25[#All], 2, 0)</f>
        <v>2</v>
      </c>
      <c r="F1088" s="3">
        <f>cukier6[[#This Row],[cena]]*cukier6[[#This Row],[ilosc sprzedanego cukru kg]]</f>
        <v>212</v>
      </c>
      <c r="G1088">
        <f>IF(cukier6[[#This Row],[nip]]=B1087, G1087+cukier6[[#This Row],[ilosc sprzedanego cukru kg]],cukier6[[#This Row],[ilosc sprzedanego cukru kg]])</f>
        <v>340</v>
      </c>
      <c r="H1088">
        <f>IF(B1087=cukier6[[#This Row],[nip]],0, 1)</f>
        <v>0</v>
      </c>
      <c r="I1088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0.05</v>
      </c>
      <c r="J1088">
        <f>cukier6[[#This Row],[rabaty]]*cukier6[[#This Row],[ilosc sprzedanego cukru kg]]</f>
        <v>5.3000000000000007</v>
      </c>
    </row>
    <row r="1089" spans="1:10" x14ac:dyDescent="0.35">
      <c r="A1089" s="1">
        <v>38652</v>
      </c>
      <c r="B1089" s="2" t="s">
        <v>71</v>
      </c>
      <c r="C1089">
        <v>53</v>
      </c>
      <c r="D1089">
        <f>YEAR(cukier6[[#This Row],[data]])</f>
        <v>2005</v>
      </c>
      <c r="E1089" s="3">
        <f>VLOOKUP(D1089, cennik__25[#All], 2, 0)</f>
        <v>2</v>
      </c>
      <c r="F1089" s="3">
        <f>cukier6[[#This Row],[cena]]*cukier6[[#This Row],[ilosc sprzedanego cukru kg]]</f>
        <v>106</v>
      </c>
      <c r="G1089">
        <f>IF(cukier6[[#This Row],[nip]]=B1088, G1088+cukier6[[#This Row],[ilosc sprzedanego cukru kg]],cukier6[[#This Row],[ilosc sprzedanego cukru kg]])</f>
        <v>393</v>
      </c>
      <c r="H1089">
        <f>IF(B1088=cukier6[[#This Row],[nip]],0, 1)</f>
        <v>0</v>
      </c>
      <c r="I1089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0.05</v>
      </c>
      <c r="J1089">
        <f>cukier6[[#This Row],[rabaty]]*cukier6[[#This Row],[ilosc sprzedanego cukru kg]]</f>
        <v>2.6500000000000004</v>
      </c>
    </row>
    <row r="1090" spans="1:10" x14ac:dyDescent="0.35">
      <c r="A1090" s="1">
        <v>38674</v>
      </c>
      <c r="B1090" s="2" t="s">
        <v>71</v>
      </c>
      <c r="C1090">
        <v>58</v>
      </c>
      <c r="D1090">
        <f>YEAR(cukier6[[#This Row],[data]])</f>
        <v>2005</v>
      </c>
      <c r="E1090" s="3">
        <f>VLOOKUP(D1090, cennik__25[#All], 2, 0)</f>
        <v>2</v>
      </c>
      <c r="F1090" s="3">
        <f>cukier6[[#This Row],[cena]]*cukier6[[#This Row],[ilosc sprzedanego cukru kg]]</f>
        <v>116</v>
      </c>
      <c r="G1090">
        <f>IF(cukier6[[#This Row],[nip]]=B1089, G1089+cukier6[[#This Row],[ilosc sprzedanego cukru kg]],cukier6[[#This Row],[ilosc sprzedanego cukru kg]])</f>
        <v>451</v>
      </c>
      <c r="H1090">
        <f>IF(B1089=cukier6[[#This Row],[nip]],0, 1)</f>
        <v>0</v>
      </c>
      <c r="I1090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0.05</v>
      </c>
      <c r="J1090">
        <f>cukier6[[#This Row],[rabaty]]*cukier6[[#This Row],[ilosc sprzedanego cukru kg]]</f>
        <v>2.9000000000000004</v>
      </c>
    </row>
    <row r="1091" spans="1:10" x14ac:dyDescent="0.35">
      <c r="A1091" s="1">
        <v>39021</v>
      </c>
      <c r="B1091" s="2" t="s">
        <v>71</v>
      </c>
      <c r="C1091">
        <v>122</v>
      </c>
      <c r="D1091">
        <f>YEAR(cukier6[[#This Row],[data]])</f>
        <v>2006</v>
      </c>
      <c r="E1091" s="3">
        <f>VLOOKUP(D1091, cennik__25[#All], 2, 0)</f>
        <v>2.0499999999999998</v>
      </c>
      <c r="F1091" s="3">
        <f>cukier6[[#This Row],[cena]]*cukier6[[#This Row],[ilosc sprzedanego cukru kg]]</f>
        <v>250.09999999999997</v>
      </c>
      <c r="G1091">
        <f>IF(cukier6[[#This Row],[nip]]=B1090, G1090+cukier6[[#This Row],[ilosc sprzedanego cukru kg]],cukier6[[#This Row],[ilosc sprzedanego cukru kg]])</f>
        <v>573</v>
      </c>
      <c r="H1091">
        <f>IF(B1090=cukier6[[#This Row],[nip]],0, 1)</f>
        <v>0</v>
      </c>
      <c r="I1091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0.05</v>
      </c>
      <c r="J1091">
        <f>cukier6[[#This Row],[rabaty]]*cukier6[[#This Row],[ilosc sprzedanego cukru kg]]</f>
        <v>6.1000000000000005</v>
      </c>
    </row>
    <row r="1092" spans="1:10" x14ac:dyDescent="0.35">
      <c r="A1092" s="1">
        <v>39058</v>
      </c>
      <c r="B1092" s="2" t="s">
        <v>71</v>
      </c>
      <c r="C1092">
        <v>58</v>
      </c>
      <c r="D1092">
        <f>YEAR(cukier6[[#This Row],[data]])</f>
        <v>2006</v>
      </c>
      <c r="E1092" s="3">
        <f>VLOOKUP(D1092, cennik__25[#All], 2, 0)</f>
        <v>2.0499999999999998</v>
      </c>
      <c r="F1092" s="3">
        <f>cukier6[[#This Row],[cena]]*cukier6[[#This Row],[ilosc sprzedanego cukru kg]]</f>
        <v>118.89999999999999</v>
      </c>
      <c r="G1092">
        <f>IF(cukier6[[#This Row],[nip]]=B1091, G1091+cukier6[[#This Row],[ilosc sprzedanego cukru kg]],cukier6[[#This Row],[ilosc sprzedanego cukru kg]])</f>
        <v>631</v>
      </c>
      <c r="H1092">
        <f>IF(B1091=cukier6[[#This Row],[nip]],0, 1)</f>
        <v>0</v>
      </c>
      <c r="I1092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0.05</v>
      </c>
      <c r="J1092">
        <f>cukier6[[#This Row],[rabaty]]*cukier6[[#This Row],[ilosc sprzedanego cukru kg]]</f>
        <v>2.9000000000000004</v>
      </c>
    </row>
    <row r="1093" spans="1:10" x14ac:dyDescent="0.35">
      <c r="A1093" s="1">
        <v>39124</v>
      </c>
      <c r="B1093" s="2" t="s">
        <v>71</v>
      </c>
      <c r="C1093">
        <v>23</v>
      </c>
      <c r="D1093">
        <f>YEAR(cukier6[[#This Row],[data]])</f>
        <v>2007</v>
      </c>
      <c r="E1093" s="3">
        <f>VLOOKUP(D1093, cennik__25[#All], 2, 0)</f>
        <v>2.09</v>
      </c>
      <c r="F1093" s="3">
        <f>cukier6[[#This Row],[cena]]*cukier6[[#This Row],[ilosc sprzedanego cukru kg]]</f>
        <v>48.069999999999993</v>
      </c>
      <c r="G1093">
        <f>IF(cukier6[[#This Row],[nip]]=B1092, G1092+cukier6[[#This Row],[ilosc sprzedanego cukru kg]],cukier6[[#This Row],[ilosc sprzedanego cukru kg]])</f>
        <v>654</v>
      </c>
      <c r="H1093">
        <f>IF(B1092=cukier6[[#This Row],[nip]],0, 1)</f>
        <v>0</v>
      </c>
      <c r="I1093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0.05</v>
      </c>
      <c r="J1093">
        <f>cukier6[[#This Row],[rabaty]]*cukier6[[#This Row],[ilosc sprzedanego cukru kg]]</f>
        <v>1.1500000000000001</v>
      </c>
    </row>
    <row r="1094" spans="1:10" x14ac:dyDescent="0.35">
      <c r="A1094" s="1">
        <v>39283</v>
      </c>
      <c r="B1094" s="2" t="s">
        <v>71</v>
      </c>
      <c r="C1094">
        <v>47</v>
      </c>
      <c r="D1094">
        <f>YEAR(cukier6[[#This Row],[data]])</f>
        <v>2007</v>
      </c>
      <c r="E1094" s="3">
        <f>VLOOKUP(D1094, cennik__25[#All], 2, 0)</f>
        <v>2.09</v>
      </c>
      <c r="F1094" s="3">
        <f>cukier6[[#This Row],[cena]]*cukier6[[#This Row],[ilosc sprzedanego cukru kg]]</f>
        <v>98.22999999999999</v>
      </c>
      <c r="G1094">
        <f>IF(cukier6[[#This Row],[nip]]=B1093, G1093+cukier6[[#This Row],[ilosc sprzedanego cukru kg]],cukier6[[#This Row],[ilosc sprzedanego cukru kg]])</f>
        <v>701</v>
      </c>
      <c r="H1094">
        <f>IF(B1093=cukier6[[#This Row],[nip]],0, 1)</f>
        <v>0</v>
      </c>
      <c r="I1094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0.05</v>
      </c>
      <c r="J1094">
        <f>cukier6[[#This Row],[rabaty]]*cukier6[[#This Row],[ilosc sprzedanego cukru kg]]</f>
        <v>2.35</v>
      </c>
    </row>
    <row r="1095" spans="1:10" x14ac:dyDescent="0.35">
      <c r="A1095" s="1">
        <v>39398</v>
      </c>
      <c r="B1095" s="2" t="s">
        <v>71</v>
      </c>
      <c r="C1095">
        <v>168</v>
      </c>
      <c r="D1095">
        <f>YEAR(cukier6[[#This Row],[data]])</f>
        <v>2007</v>
      </c>
      <c r="E1095" s="3">
        <f>VLOOKUP(D1095, cennik__25[#All], 2, 0)</f>
        <v>2.09</v>
      </c>
      <c r="F1095" s="3">
        <f>cukier6[[#This Row],[cena]]*cukier6[[#This Row],[ilosc sprzedanego cukru kg]]</f>
        <v>351.12</v>
      </c>
      <c r="G1095">
        <f>IF(cukier6[[#This Row],[nip]]=B1094, G1094+cukier6[[#This Row],[ilosc sprzedanego cukru kg]],cukier6[[#This Row],[ilosc sprzedanego cukru kg]])</f>
        <v>869</v>
      </c>
      <c r="H1095">
        <f>IF(B1094=cukier6[[#This Row],[nip]],0, 1)</f>
        <v>0</v>
      </c>
      <c r="I1095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0.05</v>
      </c>
      <c r="J1095">
        <f>cukier6[[#This Row],[rabaty]]*cukier6[[#This Row],[ilosc sprzedanego cukru kg]]</f>
        <v>8.4</v>
      </c>
    </row>
    <row r="1096" spans="1:10" x14ac:dyDescent="0.35">
      <c r="A1096" s="1">
        <v>39399</v>
      </c>
      <c r="B1096" s="2" t="s">
        <v>71</v>
      </c>
      <c r="C1096">
        <v>69</v>
      </c>
      <c r="D1096">
        <f>YEAR(cukier6[[#This Row],[data]])</f>
        <v>2007</v>
      </c>
      <c r="E1096" s="3">
        <f>VLOOKUP(D1096, cennik__25[#All], 2, 0)</f>
        <v>2.09</v>
      </c>
      <c r="F1096" s="3">
        <f>cukier6[[#This Row],[cena]]*cukier6[[#This Row],[ilosc sprzedanego cukru kg]]</f>
        <v>144.20999999999998</v>
      </c>
      <c r="G1096">
        <f>IF(cukier6[[#This Row],[nip]]=B1095, G1095+cukier6[[#This Row],[ilosc sprzedanego cukru kg]],cukier6[[#This Row],[ilosc sprzedanego cukru kg]])</f>
        <v>938</v>
      </c>
      <c r="H1096">
        <f>IF(B1095=cukier6[[#This Row],[nip]],0, 1)</f>
        <v>0</v>
      </c>
      <c r="I1096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0.05</v>
      </c>
      <c r="J1096">
        <f>cukier6[[#This Row],[rabaty]]*cukier6[[#This Row],[ilosc sprzedanego cukru kg]]</f>
        <v>3.45</v>
      </c>
    </row>
    <row r="1097" spans="1:10" x14ac:dyDescent="0.35">
      <c r="A1097" s="1">
        <v>39427</v>
      </c>
      <c r="B1097" s="2" t="s">
        <v>71</v>
      </c>
      <c r="C1097">
        <v>131</v>
      </c>
      <c r="D1097">
        <f>YEAR(cukier6[[#This Row],[data]])</f>
        <v>2007</v>
      </c>
      <c r="E1097" s="3">
        <f>VLOOKUP(D1097, cennik__25[#All], 2, 0)</f>
        <v>2.09</v>
      </c>
      <c r="F1097" s="3">
        <f>cukier6[[#This Row],[cena]]*cukier6[[#This Row],[ilosc sprzedanego cukru kg]]</f>
        <v>273.78999999999996</v>
      </c>
      <c r="G1097">
        <f>IF(cukier6[[#This Row],[nip]]=B1096, G1096+cukier6[[#This Row],[ilosc sprzedanego cukru kg]],cukier6[[#This Row],[ilosc sprzedanego cukru kg]])</f>
        <v>1069</v>
      </c>
      <c r="H1097">
        <f>IF(B1096=cukier6[[#This Row],[nip]],0, 1)</f>
        <v>0</v>
      </c>
      <c r="I1097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097">
        <f>cukier6[[#This Row],[rabaty]]*cukier6[[#This Row],[ilosc sprzedanego cukru kg]]</f>
        <v>13.100000000000001</v>
      </c>
    </row>
    <row r="1098" spans="1:10" x14ac:dyDescent="0.35">
      <c r="A1098" s="1">
        <v>39440</v>
      </c>
      <c r="B1098" s="2" t="s">
        <v>71</v>
      </c>
      <c r="C1098">
        <v>86</v>
      </c>
      <c r="D1098">
        <f>YEAR(cukier6[[#This Row],[data]])</f>
        <v>2007</v>
      </c>
      <c r="E1098" s="3">
        <f>VLOOKUP(D1098, cennik__25[#All], 2, 0)</f>
        <v>2.09</v>
      </c>
      <c r="F1098" s="3">
        <f>cukier6[[#This Row],[cena]]*cukier6[[#This Row],[ilosc sprzedanego cukru kg]]</f>
        <v>179.73999999999998</v>
      </c>
      <c r="G1098">
        <f>IF(cukier6[[#This Row],[nip]]=B1097, G1097+cukier6[[#This Row],[ilosc sprzedanego cukru kg]],cukier6[[#This Row],[ilosc sprzedanego cukru kg]])</f>
        <v>1155</v>
      </c>
      <c r="H1098">
        <f>IF(B1097=cukier6[[#This Row],[nip]],0, 1)</f>
        <v>0</v>
      </c>
      <c r="I1098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098">
        <f>cukier6[[#This Row],[rabaty]]*cukier6[[#This Row],[ilosc sprzedanego cukru kg]]</f>
        <v>8.6</v>
      </c>
    </row>
    <row r="1099" spans="1:10" x14ac:dyDescent="0.35">
      <c r="A1099" s="1">
        <v>39523</v>
      </c>
      <c r="B1099" s="2" t="s">
        <v>71</v>
      </c>
      <c r="C1099">
        <v>91</v>
      </c>
      <c r="D1099">
        <f>YEAR(cukier6[[#This Row],[data]])</f>
        <v>2008</v>
      </c>
      <c r="E1099" s="3">
        <f>VLOOKUP(D1099, cennik__25[#All], 2, 0)</f>
        <v>2.15</v>
      </c>
      <c r="F1099" s="3">
        <f>cukier6[[#This Row],[cena]]*cukier6[[#This Row],[ilosc sprzedanego cukru kg]]</f>
        <v>195.65</v>
      </c>
      <c r="G1099">
        <f>IF(cukier6[[#This Row],[nip]]=B1098, G1098+cukier6[[#This Row],[ilosc sprzedanego cukru kg]],cukier6[[#This Row],[ilosc sprzedanego cukru kg]])</f>
        <v>1246</v>
      </c>
      <c r="H1099">
        <f>IF(B1098=cukier6[[#This Row],[nip]],0, 1)</f>
        <v>0</v>
      </c>
      <c r="I1099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099">
        <f>cukier6[[#This Row],[rabaty]]*cukier6[[#This Row],[ilosc sprzedanego cukru kg]]</f>
        <v>9.1</v>
      </c>
    </row>
    <row r="1100" spans="1:10" x14ac:dyDescent="0.35">
      <c r="A1100" s="1">
        <v>39530</v>
      </c>
      <c r="B1100" s="2" t="s">
        <v>71</v>
      </c>
      <c r="C1100">
        <v>106</v>
      </c>
      <c r="D1100">
        <f>YEAR(cukier6[[#This Row],[data]])</f>
        <v>2008</v>
      </c>
      <c r="E1100" s="3">
        <f>VLOOKUP(D1100, cennik__25[#All], 2, 0)</f>
        <v>2.15</v>
      </c>
      <c r="F1100" s="3">
        <f>cukier6[[#This Row],[cena]]*cukier6[[#This Row],[ilosc sprzedanego cukru kg]]</f>
        <v>227.89999999999998</v>
      </c>
      <c r="G1100">
        <f>IF(cukier6[[#This Row],[nip]]=B1099, G1099+cukier6[[#This Row],[ilosc sprzedanego cukru kg]],cukier6[[#This Row],[ilosc sprzedanego cukru kg]])</f>
        <v>1352</v>
      </c>
      <c r="H1100">
        <f>IF(B1099=cukier6[[#This Row],[nip]],0, 1)</f>
        <v>0</v>
      </c>
      <c r="I1100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100">
        <f>cukier6[[#This Row],[rabaty]]*cukier6[[#This Row],[ilosc sprzedanego cukru kg]]</f>
        <v>10.600000000000001</v>
      </c>
    </row>
    <row r="1101" spans="1:10" x14ac:dyDescent="0.35">
      <c r="A1101" s="1">
        <v>39541</v>
      </c>
      <c r="B1101" s="2" t="s">
        <v>71</v>
      </c>
      <c r="C1101">
        <v>65</v>
      </c>
      <c r="D1101">
        <f>YEAR(cukier6[[#This Row],[data]])</f>
        <v>2008</v>
      </c>
      <c r="E1101" s="3">
        <f>VLOOKUP(D1101, cennik__25[#All], 2, 0)</f>
        <v>2.15</v>
      </c>
      <c r="F1101" s="3">
        <f>cukier6[[#This Row],[cena]]*cukier6[[#This Row],[ilosc sprzedanego cukru kg]]</f>
        <v>139.75</v>
      </c>
      <c r="G1101">
        <f>IF(cukier6[[#This Row],[nip]]=B1100, G1100+cukier6[[#This Row],[ilosc sprzedanego cukru kg]],cukier6[[#This Row],[ilosc sprzedanego cukru kg]])</f>
        <v>1417</v>
      </c>
      <c r="H1101">
        <f>IF(B1100=cukier6[[#This Row],[nip]],0, 1)</f>
        <v>0</v>
      </c>
      <c r="I1101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101">
        <f>cukier6[[#This Row],[rabaty]]*cukier6[[#This Row],[ilosc sprzedanego cukru kg]]</f>
        <v>6.5</v>
      </c>
    </row>
    <row r="1102" spans="1:10" x14ac:dyDescent="0.35">
      <c r="A1102" s="1">
        <v>39643</v>
      </c>
      <c r="B1102" s="2" t="s">
        <v>71</v>
      </c>
      <c r="C1102">
        <v>76</v>
      </c>
      <c r="D1102">
        <f>YEAR(cukier6[[#This Row],[data]])</f>
        <v>2008</v>
      </c>
      <c r="E1102" s="3">
        <f>VLOOKUP(D1102, cennik__25[#All], 2, 0)</f>
        <v>2.15</v>
      </c>
      <c r="F1102" s="3">
        <f>cukier6[[#This Row],[cena]]*cukier6[[#This Row],[ilosc sprzedanego cukru kg]]</f>
        <v>163.4</v>
      </c>
      <c r="G1102">
        <f>IF(cukier6[[#This Row],[nip]]=B1101, G1101+cukier6[[#This Row],[ilosc sprzedanego cukru kg]],cukier6[[#This Row],[ilosc sprzedanego cukru kg]])</f>
        <v>1493</v>
      </c>
      <c r="H1102">
        <f>IF(B1101=cukier6[[#This Row],[nip]],0, 1)</f>
        <v>0</v>
      </c>
      <c r="I1102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102">
        <f>cukier6[[#This Row],[rabaty]]*cukier6[[#This Row],[ilosc sprzedanego cukru kg]]</f>
        <v>7.6000000000000005</v>
      </c>
    </row>
    <row r="1103" spans="1:10" x14ac:dyDescent="0.35">
      <c r="A1103" s="1">
        <v>39674</v>
      </c>
      <c r="B1103" s="2" t="s">
        <v>71</v>
      </c>
      <c r="C1103">
        <v>107</v>
      </c>
      <c r="D1103">
        <f>YEAR(cukier6[[#This Row],[data]])</f>
        <v>2008</v>
      </c>
      <c r="E1103" s="3">
        <f>VLOOKUP(D1103, cennik__25[#All], 2, 0)</f>
        <v>2.15</v>
      </c>
      <c r="F1103" s="3">
        <f>cukier6[[#This Row],[cena]]*cukier6[[#This Row],[ilosc sprzedanego cukru kg]]</f>
        <v>230.04999999999998</v>
      </c>
      <c r="G1103">
        <f>IF(cukier6[[#This Row],[nip]]=B1102, G1102+cukier6[[#This Row],[ilosc sprzedanego cukru kg]],cukier6[[#This Row],[ilosc sprzedanego cukru kg]])</f>
        <v>1600</v>
      </c>
      <c r="H1103">
        <f>IF(B1102=cukier6[[#This Row],[nip]],0, 1)</f>
        <v>0</v>
      </c>
      <c r="I1103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103">
        <f>cukier6[[#This Row],[rabaty]]*cukier6[[#This Row],[ilosc sprzedanego cukru kg]]</f>
        <v>10.700000000000001</v>
      </c>
    </row>
    <row r="1104" spans="1:10" x14ac:dyDescent="0.35">
      <c r="A1104" s="1">
        <v>39676</v>
      </c>
      <c r="B1104" s="2" t="s">
        <v>71</v>
      </c>
      <c r="C1104">
        <v>127</v>
      </c>
      <c r="D1104">
        <f>YEAR(cukier6[[#This Row],[data]])</f>
        <v>2008</v>
      </c>
      <c r="E1104" s="3">
        <f>VLOOKUP(D1104, cennik__25[#All], 2, 0)</f>
        <v>2.15</v>
      </c>
      <c r="F1104" s="3">
        <f>cukier6[[#This Row],[cena]]*cukier6[[#This Row],[ilosc sprzedanego cukru kg]]</f>
        <v>273.05</v>
      </c>
      <c r="G1104">
        <f>IF(cukier6[[#This Row],[nip]]=B1103, G1103+cukier6[[#This Row],[ilosc sprzedanego cukru kg]],cukier6[[#This Row],[ilosc sprzedanego cukru kg]])</f>
        <v>1727</v>
      </c>
      <c r="H1104">
        <f>IF(B1103=cukier6[[#This Row],[nip]],0, 1)</f>
        <v>0</v>
      </c>
      <c r="I1104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104">
        <f>cukier6[[#This Row],[rabaty]]*cukier6[[#This Row],[ilosc sprzedanego cukru kg]]</f>
        <v>12.700000000000001</v>
      </c>
    </row>
    <row r="1105" spans="1:10" x14ac:dyDescent="0.35">
      <c r="A1105" s="1">
        <v>39771</v>
      </c>
      <c r="B1105" s="2" t="s">
        <v>71</v>
      </c>
      <c r="C1105">
        <v>52</v>
      </c>
      <c r="D1105">
        <f>YEAR(cukier6[[#This Row],[data]])</f>
        <v>2008</v>
      </c>
      <c r="E1105" s="3">
        <f>VLOOKUP(D1105, cennik__25[#All], 2, 0)</f>
        <v>2.15</v>
      </c>
      <c r="F1105" s="3">
        <f>cukier6[[#This Row],[cena]]*cukier6[[#This Row],[ilosc sprzedanego cukru kg]]</f>
        <v>111.8</v>
      </c>
      <c r="G1105">
        <f>IF(cukier6[[#This Row],[nip]]=B1104, G1104+cukier6[[#This Row],[ilosc sprzedanego cukru kg]],cukier6[[#This Row],[ilosc sprzedanego cukru kg]])</f>
        <v>1779</v>
      </c>
      <c r="H1105">
        <f>IF(B1104=cukier6[[#This Row],[nip]],0, 1)</f>
        <v>0</v>
      </c>
      <c r="I1105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105">
        <f>cukier6[[#This Row],[rabaty]]*cukier6[[#This Row],[ilosc sprzedanego cukru kg]]</f>
        <v>5.2</v>
      </c>
    </row>
    <row r="1106" spans="1:10" x14ac:dyDescent="0.35">
      <c r="A1106" s="1">
        <v>39984</v>
      </c>
      <c r="B1106" s="2" t="s">
        <v>71</v>
      </c>
      <c r="C1106">
        <v>140</v>
      </c>
      <c r="D1106">
        <f>YEAR(cukier6[[#This Row],[data]])</f>
        <v>2009</v>
      </c>
      <c r="E1106" s="3">
        <f>VLOOKUP(D1106, cennik__25[#All], 2, 0)</f>
        <v>2.13</v>
      </c>
      <c r="F1106" s="3">
        <f>cukier6[[#This Row],[cena]]*cukier6[[#This Row],[ilosc sprzedanego cukru kg]]</f>
        <v>298.2</v>
      </c>
      <c r="G1106">
        <f>IF(cukier6[[#This Row],[nip]]=B1105, G1105+cukier6[[#This Row],[ilosc sprzedanego cukru kg]],cukier6[[#This Row],[ilosc sprzedanego cukru kg]])</f>
        <v>1919</v>
      </c>
      <c r="H1106">
        <f>IF(B1105=cukier6[[#This Row],[nip]],0, 1)</f>
        <v>0</v>
      </c>
      <c r="I1106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106">
        <f>cukier6[[#This Row],[rabaty]]*cukier6[[#This Row],[ilosc sprzedanego cukru kg]]</f>
        <v>14</v>
      </c>
    </row>
    <row r="1107" spans="1:10" x14ac:dyDescent="0.35">
      <c r="A1107" s="1">
        <v>40084</v>
      </c>
      <c r="B1107" s="2" t="s">
        <v>71</v>
      </c>
      <c r="C1107">
        <v>97</v>
      </c>
      <c r="D1107">
        <f>YEAR(cukier6[[#This Row],[data]])</f>
        <v>2009</v>
      </c>
      <c r="E1107" s="3">
        <f>VLOOKUP(D1107, cennik__25[#All], 2, 0)</f>
        <v>2.13</v>
      </c>
      <c r="F1107" s="3">
        <f>cukier6[[#This Row],[cena]]*cukier6[[#This Row],[ilosc sprzedanego cukru kg]]</f>
        <v>206.60999999999999</v>
      </c>
      <c r="G1107">
        <f>IF(cukier6[[#This Row],[nip]]=B1106, G1106+cukier6[[#This Row],[ilosc sprzedanego cukru kg]],cukier6[[#This Row],[ilosc sprzedanego cukru kg]])</f>
        <v>2016</v>
      </c>
      <c r="H1107">
        <f>IF(B1106=cukier6[[#This Row],[nip]],0, 1)</f>
        <v>0</v>
      </c>
      <c r="I1107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107">
        <f>cukier6[[#This Row],[rabaty]]*cukier6[[#This Row],[ilosc sprzedanego cukru kg]]</f>
        <v>9.7000000000000011</v>
      </c>
    </row>
    <row r="1108" spans="1:10" x14ac:dyDescent="0.35">
      <c r="A1108" s="1">
        <v>40102</v>
      </c>
      <c r="B1108" s="2" t="s">
        <v>71</v>
      </c>
      <c r="C1108">
        <v>53</v>
      </c>
      <c r="D1108">
        <f>YEAR(cukier6[[#This Row],[data]])</f>
        <v>2009</v>
      </c>
      <c r="E1108" s="3">
        <f>VLOOKUP(D1108, cennik__25[#All], 2, 0)</f>
        <v>2.13</v>
      </c>
      <c r="F1108" s="3">
        <f>cukier6[[#This Row],[cena]]*cukier6[[#This Row],[ilosc sprzedanego cukru kg]]</f>
        <v>112.89</v>
      </c>
      <c r="G1108">
        <f>IF(cukier6[[#This Row],[nip]]=B1107, G1107+cukier6[[#This Row],[ilosc sprzedanego cukru kg]],cukier6[[#This Row],[ilosc sprzedanego cukru kg]])</f>
        <v>2069</v>
      </c>
      <c r="H1108">
        <f>IF(B1107=cukier6[[#This Row],[nip]],0, 1)</f>
        <v>0</v>
      </c>
      <c r="I1108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108">
        <f>cukier6[[#This Row],[rabaty]]*cukier6[[#This Row],[ilosc sprzedanego cukru kg]]</f>
        <v>5.3000000000000007</v>
      </c>
    </row>
    <row r="1109" spans="1:10" x14ac:dyDescent="0.35">
      <c r="A1109" s="1">
        <v>40342</v>
      </c>
      <c r="B1109" s="2" t="s">
        <v>71</v>
      </c>
      <c r="C1109">
        <v>26</v>
      </c>
      <c r="D1109">
        <f>YEAR(cukier6[[#This Row],[data]])</f>
        <v>2010</v>
      </c>
      <c r="E1109" s="3">
        <f>VLOOKUP(D1109, cennik__25[#All], 2, 0)</f>
        <v>2.1</v>
      </c>
      <c r="F1109" s="3">
        <f>cukier6[[#This Row],[cena]]*cukier6[[#This Row],[ilosc sprzedanego cukru kg]]</f>
        <v>54.6</v>
      </c>
      <c r="G1109">
        <f>IF(cukier6[[#This Row],[nip]]=B1108, G1108+cukier6[[#This Row],[ilosc sprzedanego cukru kg]],cukier6[[#This Row],[ilosc sprzedanego cukru kg]])</f>
        <v>2095</v>
      </c>
      <c r="H1109">
        <f>IF(B1108=cukier6[[#This Row],[nip]],0, 1)</f>
        <v>0</v>
      </c>
      <c r="I1109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109">
        <f>cukier6[[#This Row],[rabaty]]*cukier6[[#This Row],[ilosc sprzedanego cukru kg]]</f>
        <v>2.6</v>
      </c>
    </row>
    <row r="1110" spans="1:10" x14ac:dyDescent="0.35">
      <c r="A1110" s="1">
        <v>40412</v>
      </c>
      <c r="B1110" s="2" t="s">
        <v>71</v>
      </c>
      <c r="C1110">
        <v>158</v>
      </c>
      <c r="D1110">
        <f>YEAR(cukier6[[#This Row],[data]])</f>
        <v>2010</v>
      </c>
      <c r="E1110" s="3">
        <f>VLOOKUP(D1110, cennik__25[#All], 2, 0)</f>
        <v>2.1</v>
      </c>
      <c r="F1110" s="3">
        <f>cukier6[[#This Row],[cena]]*cukier6[[#This Row],[ilosc sprzedanego cukru kg]]</f>
        <v>331.8</v>
      </c>
      <c r="G1110">
        <f>IF(cukier6[[#This Row],[nip]]=B1109, G1109+cukier6[[#This Row],[ilosc sprzedanego cukru kg]],cukier6[[#This Row],[ilosc sprzedanego cukru kg]])</f>
        <v>2253</v>
      </c>
      <c r="H1110">
        <f>IF(B1109=cukier6[[#This Row],[nip]],0, 1)</f>
        <v>0</v>
      </c>
      <c r="I1110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110">
        <f>cukier6[[#This Row],[rabaty]]*cukier6[[#This Row],[ilosc sprzedanego cukru kg]]</f>
        <v>15.8</v>
      </c>
    </row>
    <row r="1111" spans="1:10" x14ac:dyDescent="0.35">
      <c r="A1111" s="1">
        <v>40484</v>
      </c>
      <c r="B1111" s="2" t="s">
        <v>71</v>
      </c>
      <c r="C1111">
        <v>80</v>
      </c>
      <c r="D1111">
        <f>YEAR(cukier6[[#This Row],[data]])</f>
        <v>2010</v>
      </c>
      <c r="E1111" s="3">
        <f>VLOOKUP(D1111, cennik__25[#All], 2, 0)</f>
        <v>2.1</v>
      </c>
      <c r="F1111" s="3">
        <f>cukier6[[#This Row],[cena]]*cukier6[[#This Row],[ilosc sprzedanego cukru kg]]</f>
        <v>168</v>
      </c>
      <c r="G1111">
        <f>IF(cukier6[[#This Row],[nip]]=B1110, G1110+cukier6[[#This Row],[ilosc sprzedanego cukru kg]],cukier6[[#This Row],[ilosc sprzedanego cukru kg]])</f>
        <v>2333</v>
      </c>
      <c r="H1111">
        <f>IF(B1110=cukier6[[#This Row],[nip]],0, 1)</f>
        <v>0</v>
      </c>
      <c r="I1111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111">
        <f>cukier6[[#This Row],[rabaty]]*cukier6[[#This Row],[ilosc sprzedanego cukru kg]]</f>
        <v>8</v>
      </c>
    </row>
    <row r="1112" spans="1:10" x14ac:dyDescent="0.35">
      <c r="A1112" s="1">
        <v>40512</v>
      </c>
      <c r="B1112" s="2" t="s">
        <v>71</v>
      </c>
      <c r="C1112">
        <v>39</v>
      </c>
      <c r="D1112">
        <f>YEAR(cukier6[[#This Row],[data]])</f>
        <v>2010</v>
      </c>
      <c r="E1112" s="3">
        <f>VLOOKUP(D1112, cennik__25[#All], 2, 0)</f>
        <v>2.1</v>
      </c>
      <c r="F1112" s="3">
        <f>cukier6[[#This Row],[cena]]*cukier6[[#This Row],[ilosc sprzedanego cukru kg]]</f>
        <v>81.900000000000006</v>
      </c>
      <c r="G1112">
        <f>IF(cukier6[[#This Row],[nip]]=B1111, G1111+cukier6[[#This Row],[ilosc sprzedanego cukru kg]],cukier6[[#This Row],[ilosc sprzedanego cukru kg]])</f>
        <v>2372</v>
      </c>
      <c r="H1112">
        <f>IF(B1111=cukier6[[#This Row],[nip]],0, 1)</f>
        <v>0</v>
      </c>
      <c r="I1112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112">
        <f>cukier6[[#This Row],[rabaty]]*cukier6[[#This Row],[ilosc sprzedanego cukru kg]]</f>
        <v>3.9000000000000004</v>
      </c>
    </row>
    <row r="1113" spans="1:10" x14ac:dyDescent="0.35">
      <c r="A1113" s="1">
        <v>40633</v>
      </c>
      <c r="B1113" s="2" t="s">
        <v>71</v>
      </c>
      <c r="C1113">
        <v>20</v>
      </c>
      <c r="D1113">
        <f>YEAR(cukier6[[#This Row],[data]])</f>
        <v>2011</v>
      </c>
      <c r="E1113" s="3">
        <f>VLOOKUP(D1113, cennik__25[#All], 2, 0)</f>
        <v>2.2000000000000002</v>
      </c>
      <c r="F1113" s="3">
        <f>cukier6[[#This Row],[cena]]*cukier6[[#This Row],[ilosc sprzedanego cukru kg]]</f>
        <v>44</v>
      </c>
      <c r="G1113">
        <f>IF(cukier6[[#This Row],[nip]]=B1112, G1112+cukier6[[#This Row],[ilosc sprzedanego cukru kg]],cukier6[[#This Row],[ilosc sprzedanego cukru kg]])</f>
        <v>2392</v>
      </c>
      <c r="H1113">
        <f>IF(B1112=cukier6[[#This Row],[nip]],0, 1)</f>
        <v>0</v>
      </c>
      <c r="I1113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113">
        <f>cukier6[[#This Row],[rabaty]]*cukier6[[#This Row],[ilosc sprzedanego cukru kg]]</f>
        <v>2</v>
      </c>
    </row>
    <row r="1114" spans="1:10" x14ac:dyDescent="0.35">
      <c r="A1114" s="1">
        <v>40745</v>
      </c>
      <c r="B1114" s="2" t="s">
        <v>71</v>
      </c>
      <c r="C1114">
        <v>63</v>
      </c>
      <c r="D1114">
        <f>YEAR(cukier6[[#This Row],[data]])</f>
        <v>2011</v>
      </c>
      <c r="E1114" s="3">
        <f>VLOOKUP(D1114, cennik__25[#All], 2, 0)</f>
        <v>2.2000000000000002</v>
      </c>
      <c r="F1114" s="3">
        <f>cukier6[[#This Row],[cena]]*cukier6[[#This Row],[ilosc sprzedanego cukru kg]]</f>
        <v>138.60000000000002</v>
      </c>
      <c r="G1114">
        <f>IF(cukier6[[#This Row],[nip]]=B1113, G1113+cukier6[[#This Row],[ilosc sprzedanego cukru kg]],cukier6[[#This Row],[ilosc sprzedanego cukru kg]])</f>
        <v>2455</v>
      </c>
      <c r="H1114">
        <f>IF(B1113=cukier6[[#This Row],[nip]],0, 1)</f>
        <v>0</v>
      </c>
      <c r="I1114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114">
        <f>cukier6[[#This Row],[rabaty]]*cukier6[[#This Row],[ilosc sprzedanego cukru kg]]</f>
        <v>6.3000000000000007</v>
      </c>
    </row>
    <row r="1115" spans="1:10" x14ac:dyDescent="0.35">
      <c r="A1115" s="1">
        <v>40973</v>
      </c>
      <c r="B1115" s="2" t="s">
        <v>71</v>
      </c>
      <c r="C1115">
        <v>127</v>
      </c>
      <c r="D1115">
        <f>YEAR(cukier6[[#This Row],[data]])</f>
        <v>2012</v>
      </c>
      <c r="E1115" s="3">
        <f>VLOOKUP(D1115, cennik__25[#All], 2, 0)</f>
        <v>2.25</v>
      </c>
      <c r="F1115" s="3">
        <f>cukier6[[#This Row],[cena]]*cukier6[[#This Row],[ilosc sprzedanego cukru kg]]</f>
        <v>285.75</v>
      </c>
      <c r="G1115">
        <f>IF(cukier6[[#This Row],[nip]]=B1114, G1114+cukier6[[#This Row],[ilosc sprzedanego cukru kg]],cukier6[[#This Row],[ilosc sprzedanego cukru kg]])</f>
        <v>2582</v>
      </c>
      <c r="H1115">
        <f>IF(B1114=cukier6[[#This Row],[nip]],0, 1)</f>
        <v>0</v>
      </c>
      <c r="I1115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115">
        <f>cukier6[[#This Row],[rabaty]]*cukier6[[#This Row],[ilosc sprzedanego cukru kg]]</f>
        <v>12.700000000000001</v>
      </c>
    </row>
    <row r="1116" spans="1:10" x14ac:dyDescent="0.35">
      <c r="A1116" s="1">
        <v>41154</v>
      </c>
      <c r="B1116" s="2" t="s">
        <v>71</v>
      </c>
      <c r="C1116">
        <v>133</v>
      </c>
      <c r="D1116">
        <f>YEAR(cukier6[[#This Row],[data]])</f>
        <v>2012</v>
      </c>
      <c r="E1116" s="3">
        <f>VLOOKUP(D1116, cennik__25[#All], 2, 0)</f>
        <v>2.25</v>
      </c>
      <c r="F1116" s="3">
        <f>cukier6[[#This Row],[cena]]*cukier6[[#This Row],[ilosc sprzedanego cukru kg]]</f>
        <v>299.25</v>
      </c>
      <c r="G1116">
        <f>IF(cukier6[[#This Row],[nip]]=B1115, G1115+cukier6[[#This Row],[ilosc sprzedanego cukru kg]],cukier6[[#This Row],[ilosc sprzedanego cukru kg]])</f>
        <v>2715</v>
      </c>
      <c r="H1116">
        <f>IF(B1115=cukier6[[#This Row],[nip]],0, 1)</f>
        <v>0</v>
      </c>
      <c r="I1116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116">
        <f>cukier6[[#This Row],[rabaty]]*cukier6[[#This Row],[ilosc sprzedanego cukru kg]]</f>
        <v>13.3</v>
      </c>
    </row>
    <row r="1117" spans="1:10" x14ac:dyDescent="0.35">
      <c r="A1117" s="1">
        <v>41163</v>
      </c>
      <c r="B1117" s="2" t="s">
        <v>71</v>
      </c>
      <c r="C1117">
        <v>143</v>
      </c>
      <c r="D1117">
        <f>YEAR(cukier6[[#This Row],[data]])</f>
        <v>2012</v>
      </c>
      <c r="E1117" s="3">
        <f>VLOOKUP(D1117, cennik__25[#All], 2, 0)</f>
        <v>2.25</v>
      </c>
      <c r="F1117" s="3">
        <f>cukier6[[#This Row],[cena]]*cukier6[[#This Row],[ilosc sprzedanego cukru kg]]</f>
        <v>321.75</v>
      </c>
      <c r="G1117">
        <f>IF(cukier6[[#This Row],[nip]]=B1116, G1116+cukier6[[#This Row],[ilosc sprzedanego cukru kg]],cukier6[[#This Row],[ilosc sprzedanego cukru kg]])</f>
        <v>2858</v>
      </c>
      <c r="H1117">
        <f>IF(B1116=cukier6[[#This Row],[nip]],0, 1)</f>
        <v>0</v>
      </c>
      <c r="I1117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117">
        <f>cukier6[[#This Row],[rabaty]]*cukier6[[#This Row],[ilosc sprzedanego cukru kg]]</f>
        <v>14.3</v>
      </c>
    </row>
    <row r="1118" spans="1:10" x14ac:dyDescent="0.35">
      <c r="A1118" s="1">
        <v>41214</v>
      </c>
      <c r="B1118" s="2" t="s">
        <v>71</v>
      </c>
      <c r="C1118">
        <v>45</v>
      </c>
      <c r="D1118">
        <f>YEAR(cukier6[[#This Row],[data]])</f>
        <v>2012</v>
      </c>
      <c r="E1118" s="3">
        <f>VLOOKUP(D1118, cennik__25[#All], 2, 0)</f>
        <v>2.25</v>
      </c>
      <c r="F1118" s="3">
        <f>cukier6[[#This Row],[cena]]*cukier6[[#This Row],[ilosc sprzedanego cukru kg]]</f>
        <v>101.25</v>
      </c>
      <c r="G1118">
        <f>IF(cukier6[[#This Row],[nip]]=B1117, G1117+cukier6[[#This Row],[ilosc sprzedanego cukru kg]],cukier6[[#This Row],[ilosc sprzedanego cukru kg]])</f>
        <v>2903</v>
      </c>
      <c r="H1118">
        <f>IF(B1117=cukier6[[#This Row],[nip]],0, 1)</f>
        <v>0</v>
      </c>
      <c r="I1118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118">
        <f>cukier6[[#This Row],[rabaty]]*cukier6[[#This Row],[ilosc sprzedanego cukru kg]]</f>
        <v>4.5</v>
      </c>
    </row>
    <row r="1119" spans="1:10" x14ac:dyDescent="0.35">
      <c r="A1119" s="1">
        <v>41472</v>
      </c>
      <c r="B1119" s="2" t="s">
        <v>71</v>
      </c>
      <c r="C1119">
        <v>89</v>
      </c>
      <c r="D1119">
        <f>YEAR(cukier6[[#This Row],[data]])</f>
        <v>2013</v>
      </c>
      <c r="E1119" s="3">
        <f>VLOOKUP(D1119, cennik__25[#All], 2, 0)</f>
        <v>2.2200000000000002</v>
      </c>
      <c r="F1119" s="3">
        <f>cukier6[[#This Row],[cena]]*cukier6[[#This Row],[ilosc sprzedanego cukru kg]]</f>
        <v>197.58</v>
      </c>
      <c r="G1119">
        <f>IF(cukier6[[#This Row],[nip]]=B1118, G1118+cukier6[[#This Row],[ilosc sprzedanego cukru kg]],cukier6[[#This Row],[ilosc sprzedanego cukru kg]])</f>
        <v>2992</v>
      </c>
      <c r="H1119">
        <f>IF(B1118=cukier6[[#This Row],[nip]],0, 1)</f>
        <v>0</v>
      </c>
      <c r="I1119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119">
        <f>cukier6[[#This Row],[rabaty]]*cukier6[[#This Row],[ilosc sprzedanego cukru kg]]</f>
        <v>8.9</v>
      </c>
    </row>
    <row r="1120" spans="1:10" x14ac:dyDescent="0.35">
      <c r="A1120" s="1">
        <v>41533</v>
      </c>
      <c r="B1120" s="2" t="s">
        <v>71</v>
      </c>
      <c r="C1120">
        <v>164</v>
      </c>
      <c r="D1120">
        <f>YEAR(cukier6[[#This Row],[data]])</f>
        <v>2013</v>
      </c>
      <c r="E1120" s="3">
        <f>VLOOKUP(D1120, cennik__25[#All], 2, 0)</f>
        <v>2.2200000000000002</v>
      </c>
      <c r="F1120" s="3">
        <f>cukier6[[#This Row],[cena]]*cukier6[[#This Row],[ilosc sprzedanego cukru kg]]</f>
        <v>364.08000000000004</v>
      </c>
      <c r="G1120">
        <f>IF(cukier6[[#This Row],[nip]]=B1119, G1119+cukier6[[#This Row],[ilosc sprzedanego cukru kg]],cukier6[[#This Row],[ilosc sprzedanego cukru kg]])</f>
        <v>3156</v>
      </c>
      <c r="H1120">
        <f>IF(B1119=cukier6[[#This Row],[nip]],0, 1)</f>
        <v>0</v>
      </c>
      <c r="I1120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120">
        <f>cukier6[[#This Row],[rabaty]]*cukier6[[#This Row],[ilosc sprzedanego cukru kg]]</f>
        <v>16.400000000000002</v>
      </c>
    </row>
    <row r="1121" spans="1:10" x14ac:dyDescent="0.35">
      <c r="A1121" s="1">
        <v>41713</v>
      </c>
      <c r="B1121" s="2" t="s">
        <v>71</v>
      </c>
      <c r="C1121">
        <v>146</v>
      </c>
      <c r="D1121">
        <f>YEAR(cukier6[[#This Row],[data]])</f>
        <v>2014</v>
      </c>
      <c r="E1121" s="3">
        <f>VLOOKUP(D1121, cennik__25[#All], 2, 0)</f>
        <v>2.23</v>
      </c>
      <c r="F1121" s="3">
        <f>cukier6[[#This Row],[cena]]*cukier6[[#This Row],[ilosc sprzedanego cukru kg]]</f>
        <v>325.58</v>
      </c>
      <c r="G1121">
        <f>IF(cukier6[[#This Row],[nip]]=B1120, G1120+cukier6[[#This Row],[ilosc sprzedanego cukru kg]],cukier6[[#This Row],[ilosc sprzedanego cukru kg]])</f>
        <v>3302</v>
      </c>
      <c r="H1121">
        <f>IF(B1120=cukier6[[#This Row],[nip]],0, 1)</f>
        <v>0</v>
      </c>
      <c r="I1121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121">
        <f>cukier6[[#This Row],[rabaty]]*cukier6[[#This Row],[ilosc sprzedanego cukru kg]]</f>
        <v>14.600000000000001</v>
      </c>
    </row>
    <row r="1122" spans="1:10" x14ac:dyDescent="0.35">
      <c r="A1122" s="1">
        <v>41778</v>
      </c>
      <c r="B1122" s="2" t="s">
        <v>71</v>
      </c>
      <c r="C1122">
        <v>147</v>
      </c>
      <c r="D1122">
        <f>YEAR(cukier6[[#This Row],[data]])</f>
        <v>2014</v>
      </c>
      <c r="E1122" s="3">
        <f>VLOOKUP(D1122, cennik__25[#All], 2, 0)</f>
        <v>2.23</v>
      </c>
      <c r="F1122" s="3">
        <f>cukier6[[#This Row],[cena]]*cukier6[[#This Row],[ilosc sprzedanego cukru kg]]</f>
        <v>327.81</v>
      </c>
      <c r="G1122">
        <f>IF(cukier6[[#This Row],[nip]]=B1121, G1121+cukier6[[#This Row],[ilosc sprzedanego cukru kg]],cukier6[[#This Row],[ilosc sprzedanego cukru kg]])</f>
        <v>3449</v>
      </c>
      <c r="H1122">
        <f>IF(B1121=cukier6[[#This Row],[nip]],0, 1)</f>
        <v>0</v>
      </c>
      <c r="I1122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122">
        <f>cukier6[[#This Row],[rabaty]]*cukier6[[#This Row],[ilosc sprzedanego cukru kg]]</f>
        <v>14.700000000000001</v>
      </c>
    </row>
    <row r="1123" spans="1:10" x14ac:dyDescent="0.35">
      <c r="A1123" s="1">
        <v>41920</v>
      </c>
      <c r="B1123" s="2" t="s">
        <v>71</v>
      </c>
      <c r="C1123">
        <v>180</v>
      </c>
      <c r="D1123">
        <f>YEAR(cukier6[[#This Row],[data]])</f>
        <v>2014</v>
      </c>
      <c r="E1123" s="3">
        <f>VLOOKUP(D1123, cennik__25[#All], 2, 0)</f>
        <v>2.23</v>
      </c>
      <c r="F1123" s="3">
        <f>cukier6[[#This Row],[cena]]*cukier6[[#This Row],[ilosc sprzedanego cukru kg]]</f>
        <v>401.4</v>
      </c>
      <c r="G1123">
        <f>IF(cukier6[[#This Row],[nip]]=B1122, G1122+cukier6[[#This Row],[ilosc sprzedanego cukru kg]],cukier6[[#This Row],[ilosc sprzedanego cukru kg]])</f>
        <v>3629</v>
      </c>
      <c r="H1123">
        <f>IF(B1122=cukier6[[#This Row],[nip]],0, 1)</f>
        <v>0</v>
      </c>
      <c r="I1123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123">
        <f>cukier6[[#This Row],[rabaty]]*cukier6[[#This Row],[ilosc sprzedanego cukru kg]]</f>
        <v>18</v>
      </c>
    </row>
    <row r="1124" spans="1:10" x14ac:dyDescent="0.35">
      <c r="A1124" s="1">
        <v>41952</v>
      </c>
      <c r="B1124" s="2" t="s">
        <v>71</v>
      </c>
      <c r="C1124">
        <v>68</v>
      </c>
      <c r="D1124">
        <f>YEAR(cukier6[[#This Row],[data]])</f>
        <v>2014</v>
      </c>
      <c r="E1124" s="3">
        <f>VLOOKUP(D1124, cennik__25[#All], 2, 0)</f>
        <v>2.23</v>
      </c>
      <c r="F1124" s="3">
        <f>cukier6[[#This Row],[cena]]*cukier6[[#This Row],[ilosc sprzedanego cukru kg]]</f>
        <v>151.63999999999999</v>
      </c>
      <c r="G1124">
        <f>IF(cukier6[[#This Row],[nip]]=B1123, G1123+cukier6[[#This Row],[ilosc sprzedanego cukru kg]],cukier6[[#This Row],[ilosc sprzedanego cukru kg]])</f>
        <v>3697</v>
      </c>
      <c r="H1124">
        <f>IF(B1123=cukier6[[#This Row],[nip]],0, 1)</f>
        <v>0</v>
      </c>
      <c r="I1124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124">
        <f>cukier6[[#This Row],[rabaty]]*cukier6[[#This Row],[ilosc sprzedanego cukru kg]]</f>
        <v>6.8000000000000007</v>
      </c>
    </row>
    <row r="1125" spans="1:10" x14ac:dyDescent="0.35">
      <c r="A1125" s="1">
        <v>41961</v>
      </c>
      <c r="B1125" s="2" t="s">
        <v>71</v>
      </c>
      <c r="C1125">
        <v>31</v>
      </c>
      <c r="D1125">
        <f>YEAR(cukier6[[#This Row],[data]])</f>
        <v>2014</v>
      </c>
      <c r="E1125" s="3">
        <f>VLOOKUP(D1125, cennik__25[#All], 2, 0)</f>
        <v>2.23</v>
      </c>
      <c r="F1125" s="3">
        <f>cukier6[[#This Row],[cena]]*cukier6[[#This Row],[ilosc sprzedanego cukru kg]]</f>
        <v>69.13</v>
      </c>
      <c r="G1125">
        <f>IF(cukier6[[#This Row],[nip]]=B1124, G1124+cukier6[[#This Row],[ilosc sprzedanego cukru kg]],cukier6[[#This Row],[ilosc sprzedanego cukru kg]])</f>
        <v>3728</v>
      </c>
      <c r="H1125">
        <f>IF(B1124=cukier6[[#This Row],[nip]],0, 1)</f>
        <v>0</v>
      </c>
      <c r="I1125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125">
        <f>cukier6[[#This Row],[rabaty]]*cukier6[[#This Row],[ilosc sprzedanego cukru kg]]</f>
        <v>3.1</v>
      </c>
    </row>
    <row r="1126" spans="1:10" x14ac:dyDescent="0.35">
      <c r="A1126" s="1">
        <v>41980</v>
      </c>
      <c r="B1126" s="2" t="s">
        <v>71</v>
      </c>
      <c r="C1126">
        <v>75</v>
      </c>
      <c r="D1126">
        <f>YEAR(cukier6[[#This Row],[data]])</f>
        <v>2014</v>
      </c>
      <c r="E1126" s="3">
        <f>VLOOKUP(D1126, cennik__25[#All], 2, 0)</f>
        <v>2.23</v>
      </c>
      <c r="F1126" s="3">
        <f>cukier6[[#This Row],[cena]]*cukier6[[#This Row],[ilosc sprzedanego cukru kg]]</f>
        <v>167.25</v>
      </c>
      <c r="G1126">
        <f>IF(cukier6[[#This Row],[nip]]=B1125, G1125+cukier6[[#This Row],[ilosc sprzedanego cukru kg]],cukier6[[#This Row],[ilosc sprzedanego cukru kg]])</f>
        <v>3803</v>
      </c>
      <c r="H1126">
        <f>IF(B1125=cukier6[[#This Row],[nip]],0, 1)</f>
        <v>0</v>
      </c>
      <c r="I1126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126">
        <f>cukier6[[#This Row],[rabaty]]*cukier6[[#This Row],[ilosc sprzedanego cukru kg]]</f>
        <v>7.5</v>
      </c>
    </row>
    <row r="1127" spans="1:10" x14ac:dyDescent="0.35">
      <c r="A1127" s="1">
        <v>40229</v>
      </c>
      <c r="B1127" s="2" t="s">
        <v>208</v>
      </c>
      <c r="C1127">
        <v>1</v>
      </c>
      <c r="D1127">
        <f>YEAR(cukier6[[#This Row],[data]])</f>
        <v>2010</v>
      </c>
      <c r="E1127" s="3">
        <f>VLOOKUP(D1127, cennik__25[#All], 2, 0)</f>
        <v>2.1</v>
      </c>
      <c r="F1127" s="3">
        <f>cukier6[[#This Row],[cena]]*cukier6[[#This Row],[ilosc sprzedanego cukru kg]]</f>
        <v>2.1</v>
      </c>
      <c r="G1127">
        <f>IF(cukier6[[#This Row],[nip]]=B1126, G1126+cukier6[[#This Row],[ilosc sprzedanego cukru kg]],cukier6[[#This Row],[ilosc sprzedanego cukru kg]])</f>
        <v>1</v>
      </c>
      <c r="H1127">
        <f>IF(B1126=cukier6[[#This Row],[nip]],0, 1)</f>
        <v>1</v>
      </c>
      <c r="I1127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1127">
        <f>cukier6[[#This Row],[rabaty]]*cukier6[[#This Row],[ilosc sprzedanego cukru kg]]</f>
        <v>0</v>
      </c>
    </row>
    <row r="1128" spans="1:10" x14ac:dyDescent="0.35">
      <c r="A1128" s="1">
        <v>41040</v>
      </c>
      <c r="B1128" s="2" t="s">
        <v>208</v>
      </c>
      <c r="C1128">
        <v>14</v>
      </c>
      <c r="D1128">
        <f>YEAR(cukier6[[#This Row],[data]])</f>
        <v>2012</v>
      </c>
      <c r="E1128" s="3">
        <f>VLOOKUP(D1128, cennik__25[#All], 2, 0)</f>
        <v>2.25</v>
      </c>
      <c r="F1128" s="3">
        <f>cukier6[[#This Row],[cena]]*cukier6[[#This Row],[ilosc sprzedanego cukru kg]]</f>
        <v>31.5</v>
      </c>
      <c r="G1128">
        <f>IF(cukier6[[#This Row],[nip]]=B1127, G1127+cukier6[[#This Row],[ilosc sprzedanego cukru kg]],cukier6[[#This Row],[ilosc sprzedanego cukru kg]])</f>
        <v>15</v>
      </c>
      <c r="H1128">
        <f>IF(B1127=cukier6[[#This Row],[nip]],0, 1)</f>
        <v>0</v>
      </c>
      <c r="I1128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1128">
        <f>cukier6[[#This Row],[rabaty]]*cukier6[[#This Row],[ilosc sprzedanego cukru kg]]</f>
        <v>0</v>
      </c>
    </row>
    <row r="1129" spans="1:10" x14ac:dyDescent="0.35">
      <c r="A1129" s="1">
        <v>41617</v>
      </c>
      <c r="B1129" s="2" t="s">
        <v>208</v>
      </c>
      <c r="C1129">
        <v>6</v>
      </c>
      <c r="D1129">
        <f>YEAR(cukier6[[#This Row],[data]])</f>
        <v>2013</v>
      </c>
      <c r="E1129" s="3">
        <f>VLOOKUP(D1129, cennik__25[#All], 2, 0)</f>
        <v>2.2200000000000002</v>
      </c>
      <c r="F1129" s="3">
        <f>cukier6[[#This Row],[cena]]*cukier6[[#This Row],[ilosc sprzedanego cukru kg]]</f>
        <v>13.32</v>
      </c>
      <c r="G1129">
        <f>IF(cukier6[[#This Row],[nip]]=B1128, G1128+cukier6[[#This Row],[ilosc sprzedanego cukru kg]],cukier6[[#This Row],[ilosc sprzedanego cukru kg]])</f>
        <v>21</v>
      </c>
      <c r="H1129">
        <f>IF(B1128=cukier6[[#This Row],[nip]],0, 1)</f>
        <v>0</v>
      </c>
      <c r="I1129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1129">
        <f>cukier6[[#This Row],[rabaty]]*cukier6[[#This Row],[ilosc sprzedanego cukru kg]]</f>
        <v>0</v>
      </c>
    </row>
    <row r="1130" spans="1:10" x14ac:dyDescent="0.35">
      <c r="A1130" s="1">
        <v>38567</v>
      </c>
      <c r="B1130" s="2" t="s">
        <v>68</v>
      </c>
      <c r="C1130">
        <v>189</v>
      </c>
      <c r="D1130">
        <f>YEAR(cukier6[[#This Row],[data]])</f>
        <v>2005</v>
      </c>
      <c r="E1130" s="3">
        <f>VLOOKUP(D1130, cennik__25[#All], 2, 0)</f>
        <v>2</v>
      </c>
      <c r="F1130" s="3">
        <f>cukier6[[#This Row],[cena]]*cukier6[[#This Row],[ilosc sprzedanego cukru kg]]</f>
        <v>378</v>
      </c>
      <c r="G1130">
        <f>IF(cukier6[[#This Row],[nip]]=B1129, G1129+cukier6[[#This Row],[ilosc sprzedanego cukru kg]],cukier6[[#This Row],[ilosc sprzedanego cukru kg]])</f>
        <v>189</v>
      </c>
      <c r="H1130">
        <f>IF(B1129=cukier6[[#This Row],[nip]],0, 1)</f>
        <v>1</v>
      </c>
      <c r="I1130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0.05</v>
      </c>
      <c r="J1130">
        <f>cukier6[[#This Row],[rabaty]]*cukier6[[#This Row],[ilosc sprzedanego cukru kg]]</f>
        <v>9.4500000000000011</v>
      </c>
    </row>
    <row r="1131" spans="1:10" x14ac:dyDescent="0.35">
      <c r="A1131" s="1">
        <v>38615</v>
      </c>
      <c r="B1131" s="2" t="s">
        <v>68</v>
      </c>
      <c r="C1131">
        <v>89</v>
      </c>
      <c r="D1131">
        <f>YEAR(cukier6[[#This Row],[data]])</f>
        <v>2005</v>
      </c>
      <c r="E1131" s="3">
        <f>VLOOKUP(D1131, cennik__25[#All], 2, 0)</f>
        <v>2</v>
      </c>
      <c r="F1131" s="3">
        <f>cukier6[[#This Row],[cena]]*cukier6[[#This Row],[ilosc sprzedanego cukru kg]]</f>
        <v>178</v>
      </c>
      <c r="G1131">
        <f>IF(cukier6[[#This Row],[nip]]=B1130, G1130+cukier6[[#This Row],[ilosc sprzedanego cukru kg]],cukier6[[#This Row],[ilosc sprzedanego cukru kg]])</f>
        <v>278</v>
      </c>
      <c r="H1131">
        <f>IF(B1130=cukier6[[#This Row],[nip]],0, 1)</f>
        <v>0</v>
      </c>
      <c r="I1131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0.05</v>
      </c>
      <c r="J1131">
        <f>cukier6[[#This Row],[rabaty]]*cukier6[[#This Row],[ilosc sprzedanego cukru kg]]</f>
        <v>4.45</v>
      </c>
    </row>
    <row r="1132" spans="1:10" x14ac:dyDescent="0.35">
      <c r="A1132" s="1">
        <v>38827</v>
      </c>
      <c r="B1132" s="2" t="s">
        <v>68</v>
      </c>
      <c r="C1132">
        <v>159</v>
      </c>
      <c r="D1132">
        <f>YEAR(cukier6[[#This Row],[data]])</f>
        <v>2006</v>
      </c>
      <c r="E1132" s="3">
        <f>VLOOKUP(D1132, cennik__25[#All], 2, 0)</f>
        <v>2.0499999999999998</v>
      </c>
      <c r="F1132" s="3">
        <f>cukier6[[#This Row],[cena]]*cukier6[[#This Row],[ilosc sprzedanego cukru kg]]</f>
        <v>325.95</v>
      </c>
      <c r="G1132">
        <f>IF(cukier6[[#This Row],[nip]]=B1131, G1131+cukier6[[#This Row],[ilosc sprzedanego cukru kg]],cukier6[[#This Row],[ilosc sprzedanego cukru kg]])</f>
        <v>437</v>
      </c>
      <c r="H1132">
        <f>IF(B1131=cukier6[[#This Row],[nip]],0, 1)</f>
        <v>0</v>
      </c>
      <c r="I1132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0.05</v>
      </c>
      <c r="J1132">
        <f>cukier6[[#This Row],[rabaty]]*cukier6[[#This Row],[ilosc sprzedanego cukru kg]]</f>
        <v>7.95</v>
      </c>
    </row>
    <row r="1133" spans="1:10" x14ac:dyDescent="0.35">
      <c r="A1133" s="1">
        <v>38861</v>
      </c>
      <c r="B1133" s="2" t="s">
        <v>68</v>
      </c>
      <c r="C1133">
        <v>173</v>
      </c>
      <c r="D1133">
        <f>YEAR(cukier6[[#This Row],[data]])</f>
        <v>2006</v>
      </c>
      <c r="E1133" s="3">
        <f>VLOOKUP(D1133, cennik__25[#All], 2, 0)</f>
        <v>2.0499999999999998</v>
      </c>
      <c r="F1133" s="3">
        <f>cukier6[[#This Row],[cena]]*cukier6[[#This Row],[ilosc sprzedanego cukru kg]]</f>
        <v>354.65</v>
      </c>
      <c r="G1133">
        <f>IF(cukier6[[#This Row],[nip]]=B1132, G1132+cukier6[[#This Row],[ilosc sprzedanego cukru kg]],cukier6[[#This Row],[ilosc sprzedanego cukru kg]])</f>
        <v>610</v>
      </c>
      <c r="H1133">
        <f>IF(B1132=cukier6[[#This Row],[nip]],0, 1)</f>
        <v>0</v>
      </c>
      <c r="I1133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0.05</v>
      </c>
      <c r="J1133">
        <f>cukier6[[#This Row],[rabaty]]*cukier6[[#This Row],[ilosc sprzedanego cukru kg]]</f>
        <v>8.65</v>
      </c>
    </row>
    <row r="1134" spans="1:10" x14ac:dyDescent="0.35">
      <c r="A1134" s="1">
        <v>38973</v>
      </c>
      <c r="B1134" s="2" t="s">
        <v>68</v>
      </c>
      <c r="C1134">
        <v>52</v>
      </c>
      <c r="D1134">
        <f>YEAR(cukier6[[#This Row],[data]])</f>
        <v>2006</v>
      </c>
      <c r="E1134" s="3">
        <f>VLOOKUP(D1134, cennik__25[#All], 2, 0)</f>
        <v>2.0499999999999998</v>
      </c>
      <c r="F1134" s="3">
        <f>cukier6[[#This Row],[cena]]*cukier6[[#This Row],[ilosc sprzedanego cukru kg]]</f>
        <v>106.6</v>
      </c>
      <c r="G1134">
        <f>IF(cukier6[[#This Row],[nip]]=B1133, G1133+cukier6[[#This Row],[ilosc sprzedanego cukru kg]],cukier6[[#This Row],[ilosc sprzedanego cukru kg]])</f>
        <v>662</v>
      </c>
      <c r="H1134">
        <f>IF(B1133=cukier6[[#This Row],[nip]],0, 1)</f>
        <v>0</v>
      </c>
      <c r="I1134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0.05</v>
      </c>
      <c r="J1134">
        <f>cukier6[[#This Row],[rabaty]]*cukier6[[#This Row],[ilosc sprzedanego cukru kg]]</f>
        <v>2.6</v>
      </c>
    </row>
    <row r="1135" spans="1:10" x14ac:dyDescent="0.35">
      <c r="A1135" s="1">
        <v>39178</v>
      </c>
      <c r="B1135" s="2" t="s">
        <v>68</v>
      </c>
      <c r="C1135">
        <v>40</v>
      </c>
      <c r="D1135">
        <f>YEAR(cukier6[[#This Row],[data]])</f>
        <v>2007</v>
      </c>
      <c r="E1135" s="3">
        <f>VLOOKUP(D1135, cennik__25[#All], 2, 0)</f>
        <v>2.09</v>
      </c>
      <c r="F1135" s="3">
        <f>cukier6[[#This Row],[cena]]*cukier6[[#This Row],[ilosc sprzedanego cukru kg]]</f>
        <v>83.6</v>
      </c>
      <c r="G1135">
        <f>IF(cukier6[[#This Row],[nip]]=B1134, G1134+cukier6[[#This Row],[ilosc sprzedanego cukru kg]],cukier6[[#This Row],[ilosc sprzedanego cukru kg]])</f>
        <v>702</v>
      </c>
      <c r="H1135">
        <f>IF(B1134=cukier6[[#This Row],[nip]],0, 1)</f>
        <v>0</v>
      </c>
      <c r="I1135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0.05</v>
      </c>
      <c r="J1135">
        <f>cukier6[[#This Row],[rabaty]]*cukier6[[#This Row],[ilosc sprzedanego cukru kg]]</f>
        <v>2</v>
      </c>
    </row>
    <row r="1136" spans="1:10" x14ac:dyDescent="0.35">
      <c r="A1136" s="1">
        <v>39315</v>
      </c>
      <c r="B1136" s="2" t="s">
        <v>68</v>
      </c>
      <c r="C1136">
        <v>45</v>
      </c>
      <c r="D1136">
        <f>YEAR(cukier6[[#This Row],[data]])</f>
        <v>2007</v>
      </c>
      <c r="E1136" s="3">
        <f>VLOOKUP(D1136, cennik__25[#All], 2, 0)</f>
        <v>2.09</v>
      </c>
      <c r="F1136" s="3">
        <f>cukier6[[#This Row],[cena]]*cukier6[[#This Row],[ilosc sprzedanego cukru kg]]</f>
        <v>94.05</v>
      </c>
      <c r="G1136">
        <f>IF(cukier6[[#This Row],[nip]]=B1135, G1135+cukier6[[#This Row],[ilosc sprzedanego cukru kg]],cukier6[[#This Row],[ilosc sprzedanego cukru kg]])</f>
        <v>747</v>
      </c>
      <c r="H1136">
        <f>IF(B1135=cukier6[[#This Row],[nip]],0, 1)</f>
        <v>0</v>
      </c>
      <c r="I1136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0.05</v>
      </c>
      <c r="J1136">
        <f>cukier6[[#This Row],[rabaty]]*cukier6[[#This Row],[ilosc sprzedanego cukru kg]]</f>
        <v>2.25</v>
      </c>
    </row>
    <row r="1137" spans="1:10" x14ac:dyDescent="0.35">
      <c r="A1137" s="1">
        <v>39494</v>
      </c>
      <c r="B1137" s="2" t="s">
        <v>68</v>
      </c>
      <c r="C1137">
        <v>62</v>
      </c>
      <c r="D1137">
        <f>YEAR(cukier6[[#This Row],[data]])</f>
        <v>2008</v>
      </c>
      <c r="E1137" s="3">
        <f>VLOOKUP(D1137, cennik__25[#All], 2, 0)</f>
        <v>2.15</v>
      </c>
      <c r="F1137" s="3">
        <f>cukier6[[#This Row],[cena]]*cukier6[[#This Row],[ilosc sprzedanego cukru kg]]</f>
        <v>133.29999999999998</v>
      </c>
      <c r="G1137">
        <f>IF(cukier6[[#This Row],[nip]]=B1136, G1136+cukier6[[#This Row],[ilosc sprzedanego cukru kg]],cukier6[[#This Row],[ilosc sprzedanego cukru kg]])</f>
        <v>809</v>
      </c>
      <c r="H1137">
        <f>IF(B1136=cukier6[[#This Row],[nip]],0, 1)</f>
        <v>0</v>
      </c>
      <c r="I1137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0.05</v>
      </c>
      <c r="J1137">
        <f>cukier6[[#This Row],[rabaty]]*cukier6[[#This Row],[ilosc sprzedanego cukru kg]]</f>
        <v>3.1</v>
      </c>
    </row>
    <row r="1138" spans="1:10" x14ac:dyDescent="0.35">
      <c r="A1138" s="1">
        <v>39511</v>
      </c>
      <c r="B1138" s="2" t="s">
        <v>68</v>
      </c>
      <c r="C1138">
        <v>191</v>
      </c>
      <c r="D1138">
        <f>YEAR(cukier6[[#This Row],[data]])</f>
        <v>2008</v>
      </c>
      <c r="E1138" s="3">
        <f>VLOOKUP(D1138, cennik__25[#All], 2, 0)</f>
        <v>2.15</v>
      </c>
      <c r="F1138" s="3">
        <f>cukier6[[#This Row],[cena]]*cukier6[[#This Row],[ilosc sprzedanego cukru kg]]</f>
        <v>410.65</v>
      </c>
      <c r="G1138">
        <f>IF(cukier6[[#This Row],[nip]]=B1137, G1137+cukier6[[#This Row],[ilosc sprzedanego cukru kg]],cukier6[[#This Row],[ilosc sprzedanego cukru kg]])</f>
        <v>1000</v>
      </c>
      <c r="H1138">
        <f>IF(B1137=cukier6[[#This Row],[nip]],0, 1)</f>
        <v>0</v>
      </c>
      <c r="I1138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138">
        <f>cukier6[[#This Row],[rabaty]]*cukier6[[#This Row],[ilosc sprzedanego cukru kg]]</f>
        <v>19.100000000000001</v>
      </c>
    </row>
    <row r="1139" spans="1:10" x14ac:dyDescent="0.35">
      <c r="A1139" s="1">
        <v>39546</v>
      </c>
      <c r="B1139" s="2" t="s">
        <v>68</v>
      </c>
      <c r="C1139">
        <v>46</v>
      </c>
      <c r="D1139">
        <f>YEAR(cukier6[[#This Row],[data]])</f>
        <v>2008</v>
      </c>
      <c r="E1139" s="3">
        <f>VLOOKUP(D1139, cennik__25[#All], 2, 0)</f>
        <v>2.15</v>
      </c>
      <c r="F1139" s="3">
        <f>cukier6[[#This Row],[cena]]*cukier6[[#This Row],[ilosc sprzedanego cukru kg]]</f>
        <v>98.899999999999991</v>
      </c>
      <c r="G1139">
        <f>IF(cukier6[[#This Row],[nip]]=B1138, G1138+cukier6[[#This Row],[ilosc sprzedanego cukru kg]],cukier6[[#This Row],[ilosc sprzedanego cukru kg]])</f>
        <v>1046</v>
      </c>
      <c r="H1139">
        <f>IF(B1138=cukier6[[#This Row],[nip]],0, 1)</f>
        <v>0</v>
      </c>
      <c r="I1139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139">
        <f>cukier6[[#This Row],[rabaty]]*cukier6[[#This Row],[ilosc sprzedanego cukru kg]]</f>
        <v>4.6000000000000005</v>
      </c>
    </row>
    <row r="1140" spans="1:10" x14ac:dyDescent="0.35">
      <c r="A1140" s="1">
        <v>39552</v>
      </c>
      <c r="B1140" s="2" t="s">
        <v>68</v>
      </c>
      <c r="C1140">
        <v>126</v>
      </c>
      <c r="D1140">
        <f>YEAR(cukier6[[#This Row],[data]])</f>
        <v>2008</v>
      </c>
      <c r="E1140" s="3">
        <f>VLOOKUP(D1140, cennik__25[#All], 2, 0)</f>
        <v>2.15</v>
      </c>
      <c r="F1140" s="3">
        <f>cukier6[[#This Row],[cena]]*cukier6[[#This Row],[ilosc sprzedanego cukru kg]]</f>
        <v>270.89999999999998</v>
      </c>
      <c r="G1140">
        <f>IF(cukier6[[#This Row],[nip]]=B1139, G1139+cukier6[[#This Row],[ilosc sprzedanego cukru kg]],cukier6[[#This Row],[ilosc sprzedanego cukru kg]])</f>
        <v>1172</v>
      </c>
      <c r="H1140">
        <f>IF(B1139=cukier6[[#This Row],[nip]],0, 1)</f>
        <v>0</v>
      </c>
      <c r="I1140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140">
        <f>cukier6[[#This Row],[rabaty]]*cukier6[[#This Row],[ilosc sprzedanego cukru kg]]</f>
        <v>12.600000000000001</v>
      </c>
    </row>
    <row r="1141" spans="1:10" x14ac:dyDescent="0.35">
      <c r="A1141" s="1">
        <v>39558</v>
      </c>
      <c r="B1141" s="2" t="s">
        <v>68</v>
      </c>
      <c r="C1141">
        <v>146</v>
      </c>
      <c r="D1141">
        <f>YEAR(cukier6[[#This Row],[data]])</f>
        <v>2008</v>
      </c>
      <c r="E1141" s="3">
        <f>VLOOKUP(D1141, cennik__25[#All], 2, 0)</f>
        <v>2.15</v>
      </c>
      <c r="F1141" s="3">
        <f>cukier6[[#This Row],[cena]]*cukier6[[#This Row],[ilosc sprzedanego cukru kg]]</f>
        <v>313.89999999999998</v>
      </c>
      <c r="G1141">
        <f>IF(cukier6[[#This Row],[nip]]=B1140, G1140+cukier6[[#This Row],[ilosc sprzedanego cukru kg]],cukier6[[#This Row],[ilosc sprzedanego cukru kg]])</f>
        <v>1318</v>
      </c>
      <c r="H1141">
        <f>IF(B1140=cukier6[[#This Row],[nip]],0, 1)</f>
        <v>0</v>
      </c>
      <c r="I1141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141">
        <f>cukier6[[#This Row],[rabaty]]*cukier6[[#This Row],[ilosc sprzedanego cukru kg]]</f>
        <v>14.600000000000001</v>
      </c>
    </row>
    <row r="1142" spans="1:10" x14ac:dyDescent="0.35">
      <c r="A1142" s="1">
        <v>39579</v>
      </c>
      <c r="B1142" s="2" t="s">
        <v>68</v>
      </c>
      <c r="C1142">
        <v>102</v>
      </c>
      <c r="D1142">
        <f>YEAR(cukier6[[#This Row],[data]])</f>
        <v>2008</v>
      </c>
      <c r="E1142" s="3">
        <f>VLOOKUP(D1142, cennik__25[#All], 2, 0)</f>
        <v>2.15</v>
      </c>
      <c r="F1142" s="3">
        <f>cukier6[[#This Row],[cena]]*cukier6[[#This Row],[ilosc sprzedanego cukru kg]]</f>
        <v>219.29999999999998</v>
      </c>
      <c r="G1142">
        <f>IF(cukier6[[#This Row],[nip]]=B1141, G1141+cukier6[[#This Row],[ilosc sprzedanego cukru kg]],cukier6[[#This Row],[ilosc sprzedanego cukru kg]])</f>
        <v>1420</v>
      </c>
      <c r="H1142">
        <f>IF(B1141=cukier6[[#This Row],[nip]],0, 1)</f>
        <v>0</v>
      </c>
      <c r="I1142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142">
        <f>cukier6[[#This Row],[rabaty]]*cukier6[[#This Row],[ilosc sprzedanego cukru kg]]</f>
        <v>10.200000000000001</v>
      </c>
    </row>
    <row r="1143" spans="1:10" x14ac:dyDescent="0.35">
      <c r="A1143" s="1">
        <v>39740</v>
      </c>
      <c r="B1143" s="2" t="s">
        <v>68</v>
      </c>
      <c r="C1143">
        <v>97</v>
      </c>
      <c r="D1143">
        <f>YEAR(cukier6[[#This Row],[data]])</f>
        <v>2008</v>
      </c>
      <c r="E1143" s="3">
        <f>VLOOKUP(D1143, cennik__25[#All], 2, 0)</f>
        <v>2.15</v>
      </c>
      <c r="F1143" s="3">
        <f>cukier6[[#This Row],[cena]]*cukier6[[#This Row],[ilosc sprzedanego cukru kg]]</f>
        <v>208.54999999999998</v>
      </c>
      <c r="G1143">
        <f>IF(cukier6[[#This Row],[nip]]=B1142, G1142+cukier6[[#This Row],[ilosc sprzedanego cukru kg]],cukier6[[#This Row],[ilosc sprzedanego cukru kg]])</f>
        <v>1517</v>
      </c>
      <c r="H1143">
        <f>IF(B1142=cukier6[[#This Row],[nip]],0, 1)</f>
        <v>0</v>
      </c>
      <c r="I1143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143">
        <f>cukier6[[#This Row],[rabaty]]*cukier6[[#This Row],[ilosc sprzedanego cukru kg]]</f>
        <v>9.7000000000000011</v>
      </c>
    </row>
    <row r="1144" spans="1:10" x14ac:dyDescent="0.35">
      <c r="A1144" s="1">
        <v>39743</v>
      </c>
      <c r="B1144" s="2" t="s">
        <v>68</v>
      </c>
      <c r="C1144">
        <v>190</v>
      </c>
      <c r="D1144">
        <f>YEAR(cukier6[[#This Row],[data]])</f>
        <v>2008</v>
      </c>
      <c r="E1144" s="3">
        <f>VLOOKUP(D1144, cennik__25[#All], 2, 0)</f>
        <v>2.15</v>
      </c>
      <c r="F1144" s="3">
        <f>cukier6[[#This Row],[cena]]*cukier6[[#This Row],[ilosc sprzedanego cukru kg]]</f>
        <v>408.5</v>
      </c>
      <c r="G1144">
        <f>IF(cukier6[[#This Row],[nip]]=B1143, G1143+cukier6[[#This Row],[ilosc sprzedanego cukru kg]],cukier6[[#This Row],[ilosc sprzedanego cukru kg]])</f>
        <v>1707</v>
      </c>
      <c r="H1144">
        <f>IF(B1143=cukier6[[#This Row],[nip]],0, 1)</f>
        <v>0</v>
      </c>
      <c r="I1144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144">
        <f>cukier6[[#This Row],[rabaty]]*cukier6[[#This Row],[ilosc sprzedanego cukru kg]]</f>
        <v>19</v>
      </c>
    </row>
    <row r="1145" spans="1:10" x14ac:dyDescent="0.35">
      <c r="A1145" s="1">
        <v>39799</v>
      </c>
      <c r="B1145" s="2" t="s">
        <v>68</v>
      </c>
      <c r="C1145">
        <v>60</v>
      </c>
      <c r="D1145">
        <f>YEAR(cukier6[[#This Row],[data]])</f>
        <v>2008</v>
      </c>
      <c r="E1145" s="3">
        <f>VLOOKUP(D1145, cennik__25[#All], 2, 0)</f>
        <v>2.15</v>
      </c>
      <c r="F1145" s="3">
        <f>cukier6[[#This Row],[cena]]*cukier6[[#This Row],[ilosc sprzedanego cukru kg]]</f>
        <v>129</v>
      </c>
      <c r="G1145">
        <f>IF(cukier6[[#This Row],[nip]]=B1144, G1144+cukier6[[#This Row],[ilosc sprzedanego cukru kg]],cukier6[[#This Row],[ilosc sprzedanego cukru kg]])</f>
        <v>1767</v>
      </c>
      <c r="H1145">
        <f>IF(B1144=cukier6[[#This Row],[nip]],0, 1)</f>
        <v>0</v>
      </c>
      <c r="I1145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145">
        <f>cukier6[[#This Row],[rabaty]]*cukier6[[#This Row],[ilosc sprzedanego cukru kg]]</f>
        <v>6</v>
      </c>
    </row>
    <row r="1146" spans="1:10" x14ac:dyDescent="0.35">
      <c r="A1146" s="1">
        <v>39929</v>
      </c>
      <c r="B1146" s="2" t="s">
        <v>68</v>
      </c>
      <c r="C1146">
        <v>144</v>
      </c>
      <c r="D1146">
        <f>YEAR(cukier6[[#This Row],[data]])</f>
        <v>2009</v>
      </c>
      <c r="E1146" s="3">
        <f>VLOOKUP(D1146, cennik__25[#All], 2, 0)</f>
        <v>2.13</v>
      </c>
      <c r="F1146" s="3">
        <f>cukier6[[#This Row],[cena]]*cukier6[[#This Row],[ilosc sprzedanego cukru kg]]</f>
        <v>306.71999999999997</v>
      </c>
      <c r="G1146">
        <f>IF(cukier6[[#This Row],[nip]]=B1145, G1145+cukier6[[#This Row],[ilosc sprzedanego cukru kg]],cukier6[[#This Row],[ilosc sprzedanego cukru kg]])</f>
        <v>1911</v>
      </c>
      <c r="H1146">
        <f>IF(B1145=cukier6[[#This Row],[nip]],0, 1)</f>
        <v>0</v>
      </c>
      <c r="I1146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146">
        <f>cukier6[[#This Row],[rabaty]]*cukier6[[#This Row],[ilosc sprzedanego cukru kg]]</f>
        <v>14.4</v>
      </c>
    </row>
    <row r="1147" spans="1:10" x14ac:dyDescent="0.35">
      <c r="A1147" s="1">
        <v>40136</v>
      </c>
      <c r="B1147" s="2" t="s">
        <v>68</v>
      </c>
      <c r="C1147">
        <v>162</v>
      </c>
      <c r="D1147">
        <f>YEAR(cukier6[[#This Row],[data]])</f>
        <v>2009</v>
      </c>
      <c r="E1147" s="3">
        <f>VLOOKUP(D1147, cennik__25[#All], 2, 0)</f>
        <v>2.13</v>
      </c>
      <c r="F1147" s="3">
        <f>cukier6[[#This Row],[cena]]*cukier6[[#This Row],[ilosc sprzedanego cukru kg]]</f>
        <v>345.06</v>
      </c>
      <c r="G1147">
        <f>IF(cukier6[[#This Row],[nip]]=B1146, G1146+cukier6[[#This Row],[ilosc sprzedanego cukru kg]],cukier6[[#This Row],[ilosc sprzedanego cukru kg]])</f>
        <v>2073</v>
      </c>
      <c r="H1147">
        <f>IF(B1146=cukier6[[#This Row],[nip]],0, 1)</f>
        <v>0</v>
      </c>
      <c r="I1147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147">
        <f>cukier6[[#This Row],[rabaty]]*cukier6[[#This Row],[ilosc sprzedanego cukru kg]]</f>
        <v>16.2</v>
      </c>
    </row>
    <row r="1148" spans="1:10" x14ac:dyDescent="0.35">
      <c r="A1148" s="1">
        <v>40327</v>
      </c>
      <c r="B1148" s="2" t="s">
        <v>68</v>
      </c>
      <c r="C1148">
        <v>190</v>
      </c>
      <c r="D1148">
        <f>YEAR(cukier6[[#This Row],[data]])</f>
        <v>2010</v>
      </c>
      <c r="E1148" s="3">
        <f>VLOOKUP(D1148, cennik__25[#All], 2, 0)</f>
        <v>2.1</v>
      </c>
      <c r="F1148" s="3">
        <f>cukier6[[#This Row],[cena]]*cukier6[[#This Row],[ilosc sprzedanego cukru kg]]</f>
        <v>399</v>
      </c>
      <c r="G1148">
        <f>IF(cukier6[[#This Row],[nip]]=B1147, G1147+cukier6[[#This Row],[ilosc sprzedanego cukru kg]],cukier6[[#This Row],[ilosc sprzedanego cukru kg]])</f>
        <v>2263</v>
      </c>
      <c r="H1148">
        <f>IF(B1147=cukier6[[#This Row],[nip]],0, 1)</f>
        <v>0</v>
      </c>
      <c r="I1148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148">
        <f>cukier6[[#This Row],[rabaty]]*cukier6[[#This Row],[ilosc sprzedanego cukru kg]]</f>
        <v>19</v>
      </c>
    </row>
    <row r="1149" spans="1:10" x14ac:dyDescent="0.35">
      <c r="A1149" s="1">
        <v>40353</v>
      </c>
      <c r="B1149" s="2" t="s">
        <v>68</v>
      </c>
      <c r="C1149">
        <v>79</v>
      </c>
      <c r="D1149">
        <f>YEAR(cukier6[[#This Row],[data]])</f>
        <v>2010</v>
      </c>
      <c r="E1149" s="3">
        <f>VLOOKUP(D1149, cennik__25[#All], 2, 0)</f>
        <v>2.1</v>
      </c>
      <c r="F1149" s="3">
        <f>cukier6[[#This Row],[cena]]*cukier6[[#This Row],[ilosc sprzedanego cukru kg]]</f>
        <v>165.9</v>
      </c>
      <c r="G1149">
        <f>IF(cukier6[[#This Row],[nip]]=B1148, G1148+cukier6[[#This Row],[ilosc sprzedanego cukru kg]],cukier6[[#This Row],[ilosc sprzedanego cukru kg]])</f>
        <v>2342</v>
      </c>
      <c r="H1149">
        <f>IF(B1148=cukier6[[#This Row],[nip]],0, 1)</f>
        <v>0</v>
      </c>
      <c r="I1149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149">
        <f>cukier6[[#This Row],[rabaty]]*cukier6[[#This Row],[ilosc sprzedanego cukru kg]]</f>
        <v>7.9</v>
      </c>
    </row>
    <row r="1150" spans="1:10" x14ac:dyDescent="0.35">
      <c r="A1150" s="1">
        <v>40440</v>
      </c>
      <c r="B1150" s="2" t="s">
        <v>68</v>
      </c>
      <c r="C1150">
        <v>30</v>
      </c>
      <c r="D1150">
        <f>YEAR(cukier6[[#This Row],[data]])</f>
        <v>2010</v>
      </c>
      <c r="E1150" s="3">
        <f>VLOOKUP(D1150, cennik__25[#All], 2, 0)</f>
        <v>2.1</v>
      </c>
      <c r="F1150" s="3">
        <f>cukier6[[#This Row],[cena]]*cukier6[[#This Row],[ilosc sprzedanego cukru kg]]</f>
        <v>63</v>
      </c>
      <c r="G1150">
        <f>IF(cukier6[[#This Row],[nip]]=B1149, G1149+cukier6[[#This Row],[ilosc sprzedanego cukru kg]],cukier6[[#This Row],[ilosc sprzedanego cukru kg]])</f>
        <v>2372</v>
      </c>
      <c r="H1150">
        <f>IF(B1149=cukier6[[#This Row],[nip]],0, 1)</f>
        <v>0</v>
      </c>
      <c r="I1150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150">
        <f>cukier6[[#This Row],[rabaty]]*cukier6[[#This Row],[ilosc sprzedanego cukru kg]]</f>
        <v>3</v>
      </c>
    </row>
    <row r="1151" spans="1:10" x14ac:dyDescent="0.35">
      <c r="A1151" s="1">
        <v>40746</v>
      </c>
      <c r="B1151" s="2" t="s">
        <v>68</v>
      </c>
      <c r="C1151">
        <v>120</v>
      </c>
      <c r="D1151">
        <f>YEAR(cukier6[[#This Row],[data]])</f>
        <v>2011</v>
      </c>
      <c r="E1151" s="3">
        <f>VLOOKUP(D1151, cennik__25[#All], 2, 0)</f>
        <v>2.2000000000000002</v>
      </c>
      <c r="F1151" s="3">
        <f>cukier6[[#This Row],[cena]]*cukier6[[#This Row],[ilosc sprzedanego cukru kg]]</f>
        <v>264</v>
      </c>
      <c r="G1151">
        <f>IF(cukier6[[#This Row],[nip]]=B1150, G1150+cukier6[[#This Row],[ilosc sprzedanego cukru kg]],cukier6[[#This Row],[ilosc sprzedanego cukru kg]])</f>
        <v>2492</v>
      </c>
      <c r="H1151">
        <f>IF(B1150=cukier6[[#This Row],[nip]],0, 1)</f>
        <v>0</v>
      </c>
      <c r="I1151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151">
        <f>cukier6[[#This Row],[rabaty]]*cukier6[[#This Row],[ilosc sprzedanego cukru kg]]</f>
        <v>12</v>
      </c>
    </row>
    <row r="1152" spans="1:10" x14ac:dyDescent="0.35">
      <c r="A1152" s="1">
        <v>40839</v>
      </c>
      <c r="B1152" s="2" t="s">
        <v>68</v>
      </c>
      <c r="C1152">
        <v>77</v>
      </c>
      <c r="D1152">
        <f>YEAR(cukier6[[#This Row],[data]])</f>
        <v>2011</v>
      </c>
      <c r="E1152" s="3">
        <f>VLOOKUP(D1152, cennik__25[#All], 2, 0)</f>
        <v>2.2000000000000002</v>
      </c>
      <c r="F1152" s="3">
        <f>cukier6[[#This Row],[cena]]*cukier6[[#This Row],[ilosc sprzedanego cukru kg]]</f>
        <v>169.4</v>
      </c>
      <c r="G1152">
        <f>IF(cukier6[[#This Row],[nip]]=B1151, G1151+cukier6[[#This Row],[ilosc sprzedanego cukru kg]],cukier6[[#This Row],[ilosc sprzedanego cukru kg]])</f>
        <v>2569</v>
      </c>
      <c r="H1152">
        <f>IF(B1151=cukier6[[#This Row],[nip]],0, 1)</f>
        <v>0</v>
      </c>
      <c r="I1152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152">
        <f>cukier6[[#This Row],[rabaty]]*cukier6[[#This Row],[ilosc sprzedanego cukru kg]]</f>
        <v>7.7</v>
      </c>
    </row>
    <row r="1153" spans="1:10" x14ac:dyDescent="0.35">
      <c r="A1153" s="1">
        <v>40912</v>
      </c>
      <c r="B1153" s="2" t="s">
        <v>68</v>
      </c>
      <c r="C1153">
        <v>74</v>
      </c>
      <c r="D1153">
        <f>YEAR(cukier6[[#This Row],[data]])</f>
        <v>2012</v>
      </c>
      <c r="E1153" s="3">
        <f>VLOOKUP(D1153, cennik__25[#All], 2, 0)</f>
        <v>2.25</v>
      </c>
      <c r="F1153" s="3">
        <f>cukier6[[#This Row],[cena]]*cukier6[[#This Row],[ilosc sprzedanego cukru kg]]</f>
        <v>166.5</v>
      </c>
      <c r="G1153">
        <f>IF(cukier6[[#This Row],[nip]]=B1152, G1152+cukier6[[#This Row],[ilosc sprzedanego cukru kg]],cukier6[[#This Row],[ilosc sprzedanego cukru kg]])</f>
        <v>2643</v>
      </c>
      <c r="H1153">
        <f>IF(B1152=cukier6[[#This Row],[nip]],0, 1)</f>
        <v>0</v>
      </c>
      <c r="I1153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153">
        <f>cukier6[[#This Row],[rabaty]]*cukier6[[#This Row],[ilosc sprzedanego cukru kg]]</f>
        <v>7.4</v>
      </c>
    </row>
    <row r="1154" spans="1:10" x14ac:dyDescent="0.35">
      <c r="A1154" s="1">
        <v>41004</v>
      </c>
      <c r="B1154" s="2" t="s">
        <v>68</v>
      </c>
      <c r="C1154">
        <v>35</v>
      </c>
      <c r="D1154">
        <f>YEAR(cukier6[[#This Row],[data]])</f>
        <v>2012</v>
      </c>
      <c r="E1154" s="3">
        <f>VLOOKUP(D1154, cennik__25[#All], 2, 0)</f>
        <v>2.25</v>
      </c>
      <c r="F1154" s="3">
        <f>cukier6[[#This Row],[cena]]*cukier6[[#This Row],[ilosc sprzedanego cukru kg]]</f>
        <v>78.75</v>
      </c>
      <c r="G1154">
        <f>IF(cukier6[[#This Row],[nip]]=B1153, G1153+cukier6[[#This Row],[ilosc sprzedanego cukru kg]],cukier6[[#This Row],[ilosc sprzedanego cukru kg]])</f>
        <v>2678</v>
      </c>
      <c r="H1154">
        <f>IF(B1153=cukier6[[#This Row],[nip]],0, 1)</f>
        <v>0</v>
      </c>
      <c r="I1154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154">
        <f>cukier6[[#This Row],[rabaty]]*cukier6[[#This Row],[ilosc sprzedanego cukru kg]]</f>
        <v>3.5</v>
      </c>
    </row>
    <row r="1155" spans="1:10" x14ac:dyDescent="0.35">
      <c r="A1155" s="1">
        <v>41051</v>
      </c>
      <c r="B1155" s="2" t="s">
        <v>68</v>
      </c>
      <c r="C1155">
        <v>172</v>
      </c>
      <c r="D1155">
        <f>YEAR(cukier6[[#This Row],[data]])</f>
        <v>2012</v>
      </c>
      <c r="E1155" s="3">
        <f>VLOOKUP(D1155, cennik__25[#All], 2, 0)</f>
        <v>2.25</v>
      </c>
      <c r="F1155" s="3">
        <f>cukier6[[#This Row],[cena]]*cukier6[[#This Row],[ilosc sprzedanego cukru kg]]</f>
        <v>387</v>
      </c>
      <c r="G1155">
        <f>IF(cukier6[[#This Row],[nip]]=B1154, G1154+cukier6[[#This Row],[ilosc sprzedanego cukru kg]],cukier6[[#This Row],[ilosc sprzedanego cukru kg]])</f>
        <v>2850</v>
      </c>
      <c r="H1155">
        <f>IF(B1154=cukier6[[#This Row],[nip]],0, 1)</f>
        <v>0</v>
      </c>
      <c r="I1155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155">
        <f>cukier6[[#This Row],[rabaty]]*cukier6[[#This Row],[ilosc sprzedanego cukru kg]]</f>
        <v>17.2</v>
      </c>
    </row>
    <row r="1156" spans="1:10" x14ac:dyDescent="0.35">
      <c r="A1156" s="1">
        <v>41091</v>
      </c>
      <c r="B1156" s="2" t="s">
        <v>68</v>
      </c>
      <c r="C1156">
        <v>29</v>
      </c>
      <c r="D1156">
        <f>YEAR(cukier6[[#This Row],[data]])</f>
        <v>2012</v>
      </c>
      <c r="E1156" s="3">
        <f>VLOOKUP(D1156, cennik__25[#All], 2, 0)</f>
        <v>2.25</v>
      </c>
      <c r="F1156" s="3">
        <f>cukier6[[#This Row],[cena]]*cukier6[[#This Row],[ilosc sprzedanego cukru kg]]</f>
        <v>65.25</v>
      </c>
      <c r="G1156">
        <f>IF(cukier6[[#This Row],[nip]]=B1155, G1155+cukier6[[#This Row],[ilosc sprzedanego cukru kg]],cukier6[[#This Row],[ilosc sprzedanego cukru kg]])</f>
        <v>2879</v>
      </c>
      <c r="H1156">
        <f>IF(B1155=cukier6[[#This Row],[nip]],0, 1)</f>
        <v>0</v>
      </c>
      <c r="I1156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156">
        <f>cukier6[[#This Row],[rabaty]]*cukier6[[#This Row],[ilosc sprzedanego cukru kg]]</f>
        <v>2.9000000000000004</v>
      </c>
    </row>
    <row r="1157" spans="1:10" x14ac:dyDescent="0.35">
      <c r="A1157" s="1">
        <v>41142</v>
      </c>
      <c r="B1157" s="2" t="s">
        <v>68</v>
      </c>
      <c r="C1157">
        <v>96</v>
      </c>
      <c r="D1157">
        <f>YEAR(cukier6[[#This Row],[data]])</f>
        <v>2012</v>
      </c>
      <c r="E1157" s="3">
        <f>VLOOKUP(D1157, cennik__25[#All], 2, 0)</f>
        <v>2.25</v>
      </c>
      <c r="F1157" s="3">
        <f>cukier6[[#This Row],[cena]]*cukier6[[#This Row],[ilosc sprzedanego cukru kg]]</f>
        <v>216</v>
      </c>
      <c r="G1157">
        <f>IF(cukier6[[#This Row],[nip]]=B1156, G1156+cukier6[[#This Row],[ilosc sprzedanego cukru kg]],cukier6[[#This Row],[ilosc sprzedanego cukru kg]])</f>
        <v>2975</v>
      </c>
      <c r="H1157">
        <f>IF(B1156=cukier6[[#This Row],[nip]],0, 1)</f>
        <v>0</v>
      </c>
      <c r="I1157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157">
        <f>cukier6[[#This Row],[rabaty]]*cukier6[[#This Row],[ilosc sprzedanego cukru kg]]</f>
        <v>9.6000000000000014</v>
      </c>
    </row>
    <row r="1158" spans="1:10" x14ac:dyDescent="0.35">
      <c r="A1158" s="1">
        <v>41279</v>
      </c>
      <c r="B1158" s="2" t="s">
        <v>68</v>
      </c>
      <c r="C1158">
        <v>171</v>
      </c>
      <c r="D1158">
        <f>YEAR(cukier6[[#This Row],[data]])</f>
        <v>2013</v>
      </c>
      <c r="E1158" s="3">
        <f>VLOOKUP(D1158, cennik__25[#All], 2, 0)</f>
        <v>2.2200000000000002</v>
      </c>
      <c r="F1158" s="3">
        <f>cukier6[[#This Row],[cena]]*cukier6[[#This Row],[ilosc sprzedanego cukru kg]]</f>
        <v>379.62000000000006</v>
      </c>
      <c r="G1158">
        <f>IF(cukier6[[#This Row],[nip]]=B1157, G1157+cukier6[[#This Row],[ilosc sprzedanego cukru kg]],cukier6[[#This Row],[ilosc sprzedanego cukru kg]])</f>
        <v>3146</v>
      </c>
      <c r="H1158">
        <f>IF(B1157=cukier6[[#This Row],[nip]],0, 1)</f>
        <v>0</v>
      </c>
      <c r="I1158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158">
        <f>cukier6[[#This Row],[rabaty]]*cukier6[[#This Row],[ilosc sprzedanego cukru kg]]</f>
        <v>17.100000000000001</v>
      </c>
    </row>
    <row r="1159" spans="1:10" x14ac:dyDescent="0.35">
      <c r="A1159" s="1">
        <v>41368</v>
      </c>
      <c r="B1159" s="2" t="s">
        <v>68</v>
      </c>
      <c r="C1159">
        <v>112</v>
      </c>
      <c r="D1159">
        <f>YEAR(cukier6[[#This Row],[data]])</f>
        <v>2013</v>
      </c>
      <c r="E1159" s="3">
        <f>VLOOKUP(D1159, cennik__25[#All], 2, 0)</f>
        <v>2.2200000000000002</v>
      </c>
      <c r="F1159" s="3">
        <f>cukier6[[#This Row],[cena]]*cukier6[[#This Row],[ilosc sprzedanego cukru kg]]</f>
        <v>248.64000000000001</v>
      </c>
      <c r="G1159">
        <f>IF(cukier6[[#This Row],[nip]]=B1158, G1158+cukier6[[#This Row],[ilosc sprzedanego cukru kg]],cukier6[[#This Row],[ilosc sprzedanego cukru kg]])</f>
        <v>3258</v>
      </c>
      <c r="H1159">
        <f>IF(B1158=cukier6[[#This Row],[nip]],0, 1)</f>
        <v>0</v>
      </c>
      <c r="I1159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159">
        <f>cukier6[[#This Row],[rabaty]]*cukier6[[#This Row],[ilosc sprzedanego cukru kg]]</f>
        <v>11.200000000000001</v>
      </c>
    </row>
    <row r="1160" spans="1:10" x14ac:dyDescent="0.35">
      <c r="A1160" s="1">
        <v>41379</v>
      </c>
      <c r="B1160" s="2" t="s">
        <v>68</v>
      </c>
      <c r="C1160">
        <v>121</v>
      </c>
      <c r="D1160">
        <f>YEAR(cukier6[[#This Row],[data]])</f>
        <v>2013</v>
      </c>
      <c r="E1160" s="3">
        <f>VLOOKUP(D1160, cennik__25[#All], 2, 0)</f>
        <v>2.2200000000000002</v>
      </c>
      <c r="F1160" s="3">
        <f>cukier6[[#This Row],[cena]]*cukier6[[#This Row],[ilosc sprzedanego cukru kg]]</f>
        <v>268.62</v>
      </c>
      <c r="G1160">
        <f>IF(cukier6[[#This Row],[nip]]=B1159, G1159+cukier6[[#This Row],[ilosc sprzedanego cukru kg]],cukier6[[#This Row],[ilosc sprzedanego cukru kg]])</f>
        <v>3379</v>
      </c>
      <c r="H1160">
        <f>IF(B1159=cukier6[[#This Row],[nip]],0, 1)</f>
        <v>0</v>
      </c>
      <c r="I1160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160">
        <f>cukier6[[#This Row],[rabaty]]*cukier6[[#This Row],[ilosc sprzedanego cukru kg]]</f>
        <v>12.100000000000001</v>
      </c>
    </row>
    <row r="1161" spans="1:10" x14ac:dyDescent="0.35">
      <c r="A1161" s="1">
        <v>41504</v>
      </c>
      <c r="B1161" s="2" t="s">
        <v>68</v>
      </c>
      <c r="C1161">
        <v>168</v>
      </c>
      <c r="D1161">
        <f>YEAR(cukier6[[#This Row],[data]])</f>
        <v>2013</v>
      </c>
      <c r="E1161" s="3">
        <f>VLOOKUP(D1161, cennik__25[#All], 2, 0)</f>
        <v>2.2200000000000002</v>
      </c>
      <c r="F1161" s="3">
        <f>cukier6[[#This Row],[cena]]*cukier6[[#This Row],[ilosc sprzedanego cukru kg]]</f>
        <v>372.96000000000004</v>
      </c>
      <c r="G1161">
        <f>IF(cukier6[[#This Row],[nip]]=B1160, G1160+cukier6[[#This Row],[ilosc sprzedanego cukru kg]],cukier6[[#This Row],[ilosc sprzedanego cukru kg]])</f>
        <v>3547</v>
      </c>
      <c r="H1161">
        <f>IF(B1160=cukier6[[#This Row],[nip]],0, 1)</f>
        <v>0</v>
      </c>
      <c r="I1161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161">
        <f>cukier6[[#This Row],[rabaty]]*cukier6[[#This Row],[ilosc sprzedanego cukru kg]]</f>
        <v>16.8</v>
      </c>
    </row>
    <row r="1162" spans="1:10" x14ac:dyDescent="0.35">
      <c r="A1162" s="1">
        <v>41690</v>
      </c>
      <c r="B1162" s="2" t="s">
        <v>68</v>
      </c>
      <c r="C1162">
        <v>191</v>
      </c>
      <c r="D1162">
        <f>YEAR(cukier6[[#This Row],[data]])</f>
        <v>2014</v>
      </c>
      <c r="E1162" s="3">
        <f>VLOOKUP(D1162, cennik__25[#All], 2, 0)</f>
        <v>2.23</v>
      </c>
      <c r="F1162" s="3">
        <f>cukier6[[#This Row],[cena]]*cukier6[[#This Row],[ilosc sprzedanego cukru kg]]</f>
        <v>425.93</v>
      </c>
      <c r="G1162">
        <f>IF(cukier6[[#This Row],[nip]]=B1161, G1161+cukier6[[#This Row],[ilosc sprzedanego cukru kg]],cukier6[[#This Row],[ilosc sprzedanego cukru kg]])</f>
        <v>3738</v>
      </c>
      <c r="H1162">
        <f>IF(B1161=cukier6[[#This Row],[nip]],0, 1)</f>
        <v>0</v>
      </c>
      <c r="I1162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162">
        <f>cukier6[[#This Row],[rabaty]]*cukier6[[#This Row],[ilosc sprzedanego cukru kg]]</f>
        <v>19.100000000000001</v>
      </c>
    </row>
    <row r="1163" spans="1:10" x14ac:dyDescent="0.35">
      <c r="A1163" s="1">
        <v>41815</v>
      </c>
      <c r="B1163" s="2" t="s">
        <v>68</v>
      </c>
      <c r="C1163">
        <v>57</v>
      </c>
      <c r="D1163">
        <f>YEAR(cukier6[[#This Row],[data]])</f>
        <v>2014</v>
      </c>
      <c r="E1163" s="3">
        <f>VLOOKUP(D1163, cennik__25[#All], 2, 0)</f>
        <v>2.23</v>
      </c>
      <c r="F1163" s="3">
        <f>cukier6[[#This Row],[cena]]*cukier6[[#This Row],[ilosc sprzedanego cukru kg]]</f>
        <v>127.11</v>
      </c>
      <c r="G1163">
        <f>IF(cukier6[[#This Row],[nip]]=B1162, G1162+cukier6[[#This Row],[ilosc sprzedanego cukru kg]],cukier6[[#This Row],[ilosc sprzedanego cukru kg]])</f>
        <v>3795</v>
      </c>
      <c r="H1163">
        <f>IF(B1162=cukier6[[#This Row],[nip]],0, 1)</f>
        <v>0</v>
      </c>
      <c r="I1163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163">
        <f>cukier6[[#This Row],[rabaty]]*cukier6[[#This Row],[ilosc sprzedanego cukru kg]]</f>
        <v>5.7</v>
      </c>
    </row>
    <row r="1164" spans="1:10" x14ac:dyDescent="0.35">
      <c r="A1164" s="1">
        <v>38501</v>
      </c>
      <c r="B1164" s="2" t="s">
        <v>50</v>
      </c>
      <c r="C1164">
        <v>13</v>
      </c>
      <c r="D1164">
        <f>YEAR(cukier6[[#This Row],[data]])</f>
        <v>2005</v>
      </c>
      <c r="E1164" s="3">
        <f>VLOOKUP(D1164, cennik__25[#All], 2, 0)</f>
        <v>2</v>
      </c>
      <c r="F1164" s="3">
        <f>cukier6[[#This Row],[cena]]*cukier6[[#This Row],[ilosc sprzedanego cukru kg]]</f>
        <v>26</v>
      </c>
      <c r="G1164">
        <f>IF(cukier6[[#This Row],[nip]]=B1163, G1163+cukier6[[#This Row],[ilosc sprzedanego cukru kg]],cukier6[[#This Row],[ilosc sprzedanego cukru kg]])</f>
        <v>13</v>
      </c>
      <c r="H1164">
        <f>IF(B1163=cukier6[[#This Row],[nip]],0, 1)</f>
        <v>1</v>
      </c>
      <c r="I1164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1164">
        <f>cukier6[[#This Row],[rabaty]]*cukier6[[#This Row],[ilosc sprzedanego cukru kg]]</f>
        <v>0</v>
      </c>
    </row>
    <row r="1165" spans="1:10" x14ac:dyDescent="0.35">
      <c r="A1165" s="1">
        <v>39552</v>
      </c>
      <c r="B1165" s="2" t="s">
        <v>50</v>
      </c>
      <c r="C1165">
        <v>11</v>
      </c>
      <c r="D1165">
        <f>YEAR(cukier6[[#This Row],[data]])</f>
        <v>2008</v>
      </c>
      <c r="E1165" s="3">
        <f>VLOOKUP(D1165, cennik__25[#All], 2, 0)</f>
        <v>2.15</v>
      </c>
      <c r="F1165" s="3">
        <f>cukier6[[#This Row],[cena]]*cukier6[[#This Row],[ilosc sprzedanego cukru kg]]</f>
        <v>23.65</v>
      </c>
      <c r="G1165">
        <f>IF(cukier6[[#This Row],[nip]]=B1164, G1164+cukier6[[#This Row],[ilosc sprzedanego cukru kg]],cukier6[[#This Row],[ilosc sprzedanego cukru kg]])</f>
        <v>24</v>
      </c>
      <c r="H1165">
        <f>IF(B1164=cukier6[[#This Row],[nip]],0, 1)</f>
        <v>0</v>
      </c>
      <c r="I1165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1165">
        <f>cukier6[[#This Row],[rabaty]]*cukier6[[#This Row],[ilosc sprzedanego cukru kg]]</f>
        <v>0</v>
      </c>
    </row>
    <row r="1166" spans="1:10" x14ac:dyDescent="0.35">
      <c r="A1166" s="1">
        <v>41162</v>
      </c>
      <c r="B1166" s="2" t="s">
        <v>50</v>
      </c>
      <c r="C1166">
        <v>13</v>
      </c>
      <c r="D1166">
        <f>YEAR(cukier6[[#This Row],[data]])</f>
        <v>2012</v>
      </c>
      <c r="E1166" s="3">
        <f>VLOOKUP(D1166, cennik__25[#All], 2, 0)</f>
        <v>2.25</v>
      </c>
      <c r="F1166" s="3">
        <f>cukier6[[#This Row],[cena]]*cukier6[[#This Row],[ilosc sprzedanego cukru kg]]</f>
        <v>29.25</v>
      </c>
      <c r="G1166">
        <f>IF(cukier6[[#This Row],[nip]]=B1165, G1165+cukier6[[#This Row],[ilosc sprzedanego cukru kg]],cukier6[[#This Row],[ilosc sprzedanego cukru kg]])</f>
        <v>37</v>
      </c>
      <c r="H1166">
        <f>IF(B1165=cukier6[[#This Row],[nip]],0, 1)</f>
        <v>0</v>
      </c>
      <c r="I1166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1166">
        <f>cukier6[[#This Row],[rabaty]]*cukier6[[#This Row],[ilosc sprzedanego cukru kg]]</f>
        <v>0</v>
      </c>
    </row>
    <row r="1167" spans="1:10" x14ac:dyDescent="0.35">
      <c r="A1167" s="1">
        <v>38639</v>
      </c>
      <c r="B1167" s="2" t="s">
        <v>83</v>
      </c>
      <c r="C1167">
        <v>17</v>
      </c>
      <c r="D1167">
        <f>YEAR(cukier6[[#This Row],[data]])</f>
        <v>2005</v>
      </c>
      <c r="E1167" s="3">
        <f>VLOOKUP(D1167, cennik__25[#All], 2, 0)</f>
        <v>2</v>
      </c>
      <c r="F1167" s="3">
        <f>cukier6[[#This Row],[cena]]*cukier6[[#This Row],[ilosc sprzedanego cukru kg]]</f>
        <v>34</v>
      </c>
      <c r="G1167">
        <f>IF(cukier6[[#This Row],[nip]]=B1166, G1166+cukier6[[#This Row],[ilosc sprzedanego cukru kg]],cukier6[[#This Row],[ilosc sprzedanego cukru kg]])</f>
        <v>17</v>
      </c>
      <c r="H1167">
        <f>IF(B1166=cukier6[[#This Row],[nip]],0, 1)</f>
        <v>1</v>
      </c>
      <c r="I1167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1167">
        <f>cukier6[[#This Row],[rabaty]]*cukier6[[#This Row],[ilosc sprzedanego cukru kg]]</f>
        <v>0</v>
      </c>
    </row>
    <row r="1168" spans="1:10" x14ac:dyDescent="0.35">
      <c r="A1168" s="1">
        <v>40201</v>
      </c>
      <c r="B1168" s="2" t="s">
        <v>83</v>
      </c>
      <c r="C1168">
        <v>11</v>
      </c>
      <c r="D1168">
        <f>YEAR(cukier6[[#This Row],[data]])</f>
        <v>2010</v>
      </c>
      <c r="E1168" s="3">
        <f>VLOOKUP(D1168, cennik__25[#All], 2, 0)</f>
        <v>2.1</v>
      </c>
      <c r="F1168" s="3">
        <f>cukier6[[#This Row],[cena]]*cukier6[[#This Row],[ilosc sprzedanego cukru kg]]</f>
        <v>23.1</v>
      </c>
      <c r="G1168">
        <f>IF(cukier6[[#This Row],[nip]]=B1167, G1167+cukier6[[#This Row],[ilosc sprzedanego cukru kg]],cukier6[[#This Row],[ilosc sprzedanego cukru kg]])</f>
        <v>28</v>
      </c>
      <c r="H1168">
        <f>IF(B1167=cukier6[[#This Row],[nip]],0, 1)</f>
        <v>0</v>
      </c>
      <c r="I1168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1168">
        <f>cukier6[[#This Row],[rabaty]]*cukier6[[#This Row],[ilosc sprzedanego cukru kg]]</f>
        <v>0</v>
      </c>
    </row>
    <row r="1169" spans="1:10" x14ac:dyDescent="0.35">
      <c r="A1169" s="1">
        <v>40263</v>
      </c>
      <c r="B1169" s="2" t="s">
        <v>83</v>
      </c>
      <c r="C1169">
        <v>10</v>
      </c>
      <c r="D1169">
        <f>YEAR(cukier6[[#This Row],[data]])</f>
        <v>2010</v>
      </c>
      <c r="E1169" s="3">
        <f>VLOOKUP(D1169, cennik__25[#All], 2, 0)</f>
        <v>2.1</v>
      </c>
      <c r="F1169" s="3">
        <f>cukier6[[#This Row],[cena]]*cukier6[[#This Row],[ilosc sprzedanego cukru kg]]</f>
        <v>21</v>
      </c>
      <c r="G1169">
        <f>IF(cukier6[[#This Row],[nip]]=B1168, G1168+cukier6[[#This Row],[ilosc sprzedanego cukru kg]],cukier6[[#This Row],[ilosc sprzedanego cukru kg]])</f>
        <v>38</v>
      </c>
      <c r="H1169">
        <f>IF(B1168=cukier6[[#This Row],[nip]],0, 1)</f>
        <v>0</v>
      </c>
      <c r="I1169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1169">
        <f>cukier6[[#This Row],[rabaty]]*cukier6[[#This Row],[ilosc sprzedanego cukru kg]]</f>
        <v>0</v>
      </c>
    </row>
    <row r="1170" spans="1:10" x14ac:dyDescent="0.35">
      <c r="A1170" s="1">
        <v>41011</v>
      </c>
      <c r="B1170" s="2" t="s">
        <v>83</v>
      </c>
      <c r="C1170">
        <v>7</v>
      </c>
      <c r="D1170">
        <f>YEAR(cukier6[[#This Row],[data]])</f>
        <v>2012</v>
      </c>
      <c r="E1170" s="3">
        <f>VLOOKUP(D1170, cennik__25[#All], 2, 0)</f>
        <v>2.25</v>
      </c>
      <c r="F1170" s="3">
        <f>cukier6[[#This Row],[cena]]*cukier6[[#This Row],[ilosc sprzedanego cukru kg]]</f>
        <v>15.75</v>
      </c>
      <c r="G1170">
        <f>IF(cukier6[[#This Row],[nip]]=B1169, G1169+cukier6[[#This Row],[ilosc sprzedanego cukru kg]],cukier6[[#This Row],[ilosc sprzedanego cukru kg]])</f>
        <v>45</v>
      </c>
      <c r="H1170">
        <f>IF(B1169=cukier6[[#This Row],[nip]],0, 1)</f>
        <v>0</v>
      </c>
      <c r="I1170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1170">
        <f>cukier6[[#This Row],[rabaty]]*cukier6[[#This Row],[ilosc sprzedanego cukru kg]]</f>
        <v>0</v>
      </c>
    </row>
    <row r="1171" spans="1:10" x14ac:dyDescent="0.35">
      <c r="A1171" s="1">
        <v>41612</v>
      </c>
      <c r="B1171" s="2" t="s">
        <v>83</v>
      </c>
      <c r="C1171">
        <v>13</v>
      </c>
      <c r="D1171">
        <f>YEAR(cukier6[[#This Row],[data]])</f>
        <v>2013</v>
      </c>
      <c r="E1171" s="3">
        <f>VLOOKUP(D1171, cennik__25[#All], 2, 0)</f>
        <v>2.2200000000000002</v>
      </c>
      <c r="F1171" s="3">
        <f>cukier6[[#This Row],[cena]]*cukier6[[#This Row],[ilosc sprzedanego cukru kg]]</f>
        <v>28.860000000000003</v>
      </c>
      <c r="G1171">
        <f>IF(cukier6[[#This Row],[nip]]=B1170, G1170+cukier6[[#This Row],[ilosc sprzedanego cukru kg]],cukier6[[#This Row],[ilosc sprzedanego cukru kg]])</f>
        <v>58</v>
      </c>
      <c r="H1171">
        <f>IF(B1170=cukier6[[#This Row],[nip]],0, 1)</f>
        <v>0</v>
      </c>
      <c r="I1171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1171">
        <f>cukier6[[#This Row],[rabaty]]*cukier6[[#This Row],[ilosc sprzedanego cukru kg]]</f>
        <v>0</v>
      </c>
    </row>
    <row r="1172" spans="1:10" x14ac:dyDescent="0.35">
      <c r="A1172" s="1">
        <v>38862</v>
      </c>
      <c r="B1172" s="2" t="s">
        <v>113</v>
      </c>
      <c r="C1172">
        <v>18</v>
      </c>
      <c r="D1172">
        <f>YEAR(cukier6[[#This Row],[data]])</f>
        <v>2006</v>
      </c>
      <c r="E1172" s="3">
        <f>VLOOKUP(D1172, cennik__25[#All], 2, 0)</f>
        <v>2.0499999999999998</v>
      </c>
      <c r="F1172" s="3">
        <f>cukier6[[#This Row],[cena]]*cukier6[[#This Row],[ilosc sprzedanego cukru kg]]</f>
        <v>36.9</v>
      </c>
      <c r="G1172">
        <f>IF(cukier6[[#This Row],[nip]]=B1171, G1171+cukier6[[#This Row],[ilosc sprzedanego cukru kg]],cukier6[[#This Row],[ilosc sprzedanego cukru kg]])</f>
        <v>18</v>
      </c>
      <c r="H1172">
        <f>IF(B1171=cukier6[[#This Row],[nip]],0, 1)</f>
        <v>1</v>
      </c>
      <c r="I1172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1172">
        <f>cukier6[[#This Row],[rabaty]]*cukier6[[#This Row],[ilosc sprzedanego cukru kg]]</f>
        <v>0</v>
      </c>
    </row>
    <row r="1173" spans="1:10" x14ac:dyDescent="0.35">
      <c r="A1173" s="1">
        <v>41143</v>
      </c>
      <c r="B1173" s="2" t="s">
        <v>113</v>
      </c>
      <c r="C1173">
        <v>17</v>
      </c>
      <c r="D1173">
        <f>YEAR(cukier6[[#This Row],[data]])</f>
        <v>2012</v>
      </c>
      <c r="E1173" s="3">
        <f>VLOOKUP(D1173, cennik__25[#All], 2, 0)</f>
        <v>2.25</v>
      </c>
      <c r="F1173" s="3">
        <f>cukier6[[#This Row],[cena]]*cukier6[[#This Row],[ilosc sprzedanego cukru kg]]</f>
        <v>38.25</v>
      </c>
      <c r="G1173">
        <f>IF(cukier6[[#This Row],[nip]]=B1172, G1172+cukier6[[#This Row],[ilosc sprzedanego cukru kg]],cukier6[[#This Row],[ilosc sprzedanego cukru kg]])</f>
        <v>35</v>
      </c>
      <c r="H1173">
        <f>IF(B1172=cukier6[[#This Row],[nip]],0, 1)</f>
        <v>0</v>
      </c>
      <c r="I1173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1173">
        <f>cukier6[[#This Row],[rabaty]]*cukier6[[#This Row],[ilosc sprzedanego cukru kg]]</f>
        <v>0</v>
      </c>
    </row>
    <row r="1174" spans="1:10" x14ac:dyDescent="0.35">
      <c r="A1174" s="1">
        <v>38532</v>
      </c>
      <c r="B1174" s="2" t="s">
        <v>61</v>
      </c>
      <c r="C1174">
        <v>14</v>
      </c>
      <c r="D1174">
        <f>YEAR(cukier6[[#This Row],[data]])</f>
        <v>2005</v>
      </c>
      <c r="E1174" s="3">
        <f>VLOOKUP(D1174, cennik__25[#All], 2, 0)</f>
        <v>2</v>
      </c>
      <c r="F1174" s="3">
        <f>cukier6[[#This Row],[cena]]*cukier6[[#This Row],[ilosc sprzedanego cukru kg]]</f>
        <v>28</v>
      </c>
      <c r="G1174">
        <f>IF(cukier6[[#This Row],[nip]]=B1173, G1173+cukier6[[#This Row],[ilosc sprzedanego cukru kg]],cukier6[[#This Row],[ilosc sprzedanego cukru kg]])</f>
        <v>14</v>
      </c>
      <c r="H1174">
        <f>IF(B1173=cukier6[[#This Row],[nip]],0, 1)</f>
        <v>1</v>
      </c>
      <c r="I1174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1174">
        <f>cukier6[[#This Row],[rabaty]]*cukier6[[#This Row],[ilosc sprzedanego cukru kg]]</f>
        <v>0</v>
      </c>
    </row>
    <row r="1175" spans="1:10" x14ac:dyDescent="0.35">
      <c r="A1175" s="1">
        <v>39587</v>
      </c>
      <c r="B1175" s="2" t="s">
        <v>61</v>
      </c>
      <c r="C1175">
        <v>4</v>
      </c>
      <c r="D1175">
        <f>YEAR(cukier6[[#This Row],[data]])</f>
        <v>2008</v>
      </c>
      <c r="E1175" s="3">
        <f>VLOOKUP(D1175, cennik__25[#All], 2, 0)</f>
        <v>2.15</v>
      </c>
      <c r="F1175" s="3">
        <f>cukier6[[#This Row],[cena]]*cukier6[[#This Row],[ilosc sprzedanego cukru kg]]</f>
        <v>8.6</v>
      </c>
      <c r="G1175">
        <f>IF(cukier6[[#This Row],[nip]]=B1174, G1174+cukier6[[#This Row],[ilosc sprzedanego cukru kg]],cukier6[[#This Row],[ilosc sprzedanego cukru kg]])</f>
        <v>18</v>
      </c>
      <c r="H1175">
        <f>IF(B1174=cukier6[[#This Row],[nip]],0, 1)</f>
        <v>0</v>
      </c>
      <c r="I1175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1175">
        <f>cukier6[[#This Row],[rabaty]]*cukier6[[#This Row],[ilosc sprzedanego cukru kg]]</f>
        <v>0</v>
      </c>
    </row>
    <row r="1176" spans="1:10" x14ac:dyDescent="0.35">
      <c r="A1176" s="1">
        <v>41889</v>
      </c>
      <c r="B1176" s="2" t="s">
        <v>61</v>
      </c>
      <c r="C1176">
        <v>18</v>
      </c>
      <c r="D1176">
        <f>YEAR(cukier6[[#This Row],[data]])</f>
        <v>2014</v>
      </c>
      <c r="E1176" s="3">
        <f>VLOOKUP(D1176, cennik__25[#All], 2, 0)</f>
        <v>2.23</v>
      </c>
      <c r="F1176" s="3">
        <f>cukier6[[#This Row],[cena]]*cukier6[[#This Row],[ilosc sprzedanego cukru kg]]</f>
        <v>40.14</v>
      </c>
      <c r="G1176">
        <f>IF(cukier6[[#This Row],[nip]]=B1175, G1175+cukier6[[#This Row],[ilosc sprzedanego cukru kg]],cukier6[[#This Row],[ilosc sprzedanego cukru kg]])</f>
        <v>36</v>
      </c>
      <c r="H1176">
        <f>IF(B1175=cukier6[[#This Row],[nip]],0, 1)</f>
        <v>0</v>
      </c>
      <c r="I1176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1176">
        <f>cukier6[[#This Row],[rabaty]]*cukier6[[#This Row],[ilosc sprzedanego cukru kg]]</f>
        <v>0</v>
      </c>
    </row>
    <row r="1177" spans="1:10" x14ac:dyDescent="0.35">
      <c r="A1177" s="1">
        <v>40017</v>
      </c>
      <c r="B1177" s="2" t="s">
        <v>198</v>
      </c>
      <c r="C1177">
        <v>10</v>
      </c>
      <c r="D1177">
        <f>YEAR(cukier6[[#This Row],[data]])</f>
        <v>2009</v>
      </c>
      <c r="E1177" s="3">
        <f>VLOOKUP(D1177, cennik__25[#All], 2, 0)</f>
        <v>2.13</v>
      </c>
      <c r="F1177" s="3">
        <f>cukier6[[#This Row],[cena]]*cukier6[[#This Row],[ilosc sprzedanego cukru kg]]</f>
        <v>21.299999999999997</v>
      </c>
      <c r="G1177">
        <f>IF(cukier6[[#This Row],[nip]]=B1176, G1176+cukier6[[#This Row],[ilosc sprzedanego cukru kg]],cukier6[[#This Row],[ilosc sprzedanego cukru kg]])</f>
        <v>10</v>
      </c>
      <c r="H1177">
        <f>IF(B1176=cukier6[[#This Row],[nip]],0, 1)</f>
        <v>1</v>
      </c>
      <c r="I1177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1177">
        <f>cukier6[[#This Row],[rabaty]]*cukier6[[#This Row],[ilosc sprzedanego cukru kg]]</f>
        <v>0</v>
      </c>
    </row>
    <row r="1178" spans="1:10" x14ac:dyDescent="0.35">
      <c r="A1178" s="1">
        <v>39814</v>
      </c>
      <c r="B1178" s="2" t="s">
        <v>180</v>
      </c>
      <c r="C1178">
        <v>2</v>
      </c>
      <c r="D1178">
        <f>YEAR(cukier6[[#This Row],[data]])</f>
        <v>2009</v>
      </c>
      <c r="E1178" s="3">
        <f>VLOOKUP(D1178, cennik__25[#All], 2, 0)</f>
        <v>2.13</v>
      </c>
      <c r="F1178" s="3">
        <f>cukier6[[#This Row],[cena]]*cukier6[[#This Row],[ilosc sprzedanego cukru kg]]</f>
        <v>4.26</v>
      </c>
      <c r="G1178">
        <f>IF(cukier6[[#This Row],[nip]]=B1177, G1177+cukier6[[#This Row],[ilosc sprzedanego cukru kg]],cukier6[[#This Row],[ilosc sprzedanego cukru kg]])</f>
        <v>2</v>
      </c>
      <c r="H1178">
        <f>IF(B1177=cukier6[[#This Row],[nip]],0, 1)</f>
        <v>1</v>
      </c>
      <c r="I1178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1178">
        <f>cukier6[[#This Row],[rabaty]]*cukier6[[#This Row],[ilosc sprzedanego cukru kg]]</f>
        <v>0</v>
      </c>
    </row>
    <row r="1179" spans="1:10" x14ac:dyDescent="0.35">
      <c r="A1179" s="1">
        <v>40733</v>
      </c>
      <c r="B1179" s="2" t="s">
        <v>180</v>
      </c>
      <c r="C1179">
        <v>16</v>
      </c>
      <c r="D1179">
        <f>YEAR(cukier6[[#This Row],[data]])</f>
        <v>2011</v>
      </c>
      <c r="E1179" s="3">
        <f>VLOOKUP(D1179, cennik__25[#All], 2, 0)</f>
        <v>2.2000000000000002</v>
      </c>
      <c r="F1179" s="3">
        <f>cukier6[[#This Row],[cena]]*cukier6[[#This Row],[ilosc sprzedanego cukru kg]]</f>
        <v>35.200000000000003</v>
      </c>
      <c r="G1179">
        <f>IF(cukier6[[#This Row],[nip]]=B1178, G1178+cukier6[[#This Row],[ilosc sprzedanego cukru kg]],cukier6[[#This Row],[ilosc sprzedanego cukru kg]])</f>
        <v>18</v>
      </c>
      <c r="H1179">
        <f>IF(B1178=cukier6[[#This Row],[nip]],0, 1)</f>
        <v>0</v>
      </c>
      <c r="I1179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1179">
        <f>cukier6[[#This Row],[rabaty]]*cukier6[[#This Row],[ilosc sprzedanego cukru kg]]</f>
        <v>0</v>
      </c>
    </row>
    <row r="1180" spans="1:10" x14ac:dyDescent="0.35">
      <c r="A1180" s="1">
        <v>41088</v>
      </c>
      <c r="B1180" s="2" t="s">
        <v>180</v>
      </c>
      <c r="C1180">
        <v>1</v>
      </c>
      <c r="D1180">
        <f>YEAR(cukier6[[#This Row],[data]])</f>
        <v>2012</v>
      </c>
      <c r="E1180" s="3">
        <f>VLOOKUP(D1180, cennik__25[#All], 2, 0)</f>
        <v>2.25</v>
      </c>
      <c r="F1180" s="3">
        <f>cukier6[[#This Row],[cena]]*cukier6[[#This Row],[ilosc sprzedanego cukru kg]]</f>
        <v>2.25</v>
      </c>
      <c r="G1180">
        <f>IF(cukier6[[#This Row],[nip]]=B1179, G1179+cukier6[[#This Row],[ilosc sprzedanego cukru kg]],cukier6[[#This Row],[ilosc sprzedanego cukru kg]])</f>
        <v>19</v>
      </c>
      <c r="H1180">
        <f>IF(B1179=cukier6[[#This Row],[nip]],0, 1)</f>
        <v>0</v>
      </c>
      <c r="I1180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1180">
        <f>cukier6[[#This Row],[rabaty]]*cukier6[[#This Row],[ilosc sprzedanego cukru kg]]</f>
        <v>0</v>
      </c>
    </row>
    <row r="1181" spans="1:10" x14ac:dyDescent="0.35">
      <c r="A1181" s="1">
        <v>39866</v>
      </c>
      <c r="B1181" s="2" t="s">
        <v>184</v>
      </c>
      <c r="C1181">
        <v>19</v>
      </c>
      <c r="D1181">
        <f>YEAR(cukier6[[#This Row],[data]])</f>
        <v>2009</v>
      </c>
      <c r="E1181" s="3">
        <f>VLOOKUP(D1181, cennik__25[#All], 2, 0)</f>
        <v>2.13</v>
      </c>
      <c r="F1181" s="3">
        <f>cukier6[[#This Row],[cena]]*cukier6[[#This Row],[ilosc sprzedanego cukru kg]]</f>
        <v>40.47</v>
      </c>
      <c r="G1181">
        <f>IF(cukier6[[#This Row],[nip]]=B1180, G1180+cukier6[[#This Row],[ilosc sprzedanego cukru kg]],cukier6[[#This Row],[ilosc sprzedanego cukru kg]])</f>
        <v>19</v>
      </c>
      <c r="H1181">
        <f>IF(B1180=cukier6[[#This Row],[nip]],0, 1)</f>
        <v>1</v>
      </c>
      <c r="I1181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1181">
        <f>cukier6[[#This Row],[rabaty]]*cukier6[[#This Row],[ilosc sprzedanego cukru kg]]</f>
        <v>0</v>
      </c>
    </row>
    <row r="1182" spans="1:10" x14ac:dyDescent="0.35">
      <c r="A1182" s="1">
        <v>40533</v>
      </c>
      <c r="B1182" s="2" t="s">
        <v>184</v>
      </c>
      <c r="C1182">
        <v>8</v>
      </c>
      <c r="D1182">
        <f>YEAR(cukier6[[#This Row],[data]])</f>
        <v>2010</v>
      </c>
      <c r="E1182" s="3">
        <f>VLOOKUP(D1182, cennik__25[#All], 2, 0)</f>
        <v>2.1</v>
      </c>
      <c r="F1182" s="3">
        <f>cukier6[[#This Row],[cena]]*cukier6[[#This Row],[ilosc sprzedanego cukru kg]]</f>
        <v>16.8</v>
      </c>
      <c r="G1182">
        <f>IF(cukier6[[#This Row],[nip]]=B1181, G1181+cukier6[[#This Row],[ilosc sprzedanego cukru kg]],cukier6[[#This Row],[ilosc sprzedanego cukru kg]])</f>
        <v>27</v>
      </c>
      <c r="H1182">
        <f>IF(B1181=cukier6[[#This Row],[nip]],0, 1)</f>
        <v>0</v>
      </c>
      <c r="I1182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1182">
        <f>cukier6[[#This Row],[rabaty]]*cukier6[[#This Row],[ilosc sprzedanego cukru kg]]</f>
        <v>0</v>
      </c>
    </row>
    <row r="1183" spans="1:10" x14ac:dyDescent="0.35">
      <c r="A1183" s="1">
        <v>38429</v>
      </c>
      <c r="B1183" s="2" t="s">
        <v>32</v>
      </c>
      <c r="C1183">
        <v>76</v>
      </c>
      <c r="D1183">
        <f>YEAR(cukier6[[#This Row],[data]])</f>
        <v>2005</v>
      </c>
      <c r="E1183" s="3">
        <f>VLOOKUP(D1183, cennik__25[#All], 2, 0)</f>
        <v>2</v>
      </c>
      <c r="F1183" s="3">
        <f>cukier6[[#This Row],[cena]]*cukier6[[#This Row],[ilosc sprzedanego cukru kg]]</f>
        <v>152</v>
      </c>
      <c r="G1183">
        <f>IF(cukier6[[#This Row],[nip]]=B1182, G1182+cukier6[[#This Row],[ilosc sprzedanego cukru kg]],cukier6[[#This Row],[ilosc sprzedanego cukru kg]])</f>
        <v>76</v>
      </c>
      <c r="H1183">
        <f>IF(B1182=cukier6[[#This Row],[nip]],0, 1)</f>
        <v>1</v>
      </c>
      <c r="I1183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1183">
        <f>cukier6[[#This Row],[rabaty]]*cukier6[[#This Row],[ilosc sprzedanego cukru kg]]</f>
        <v>0</v>
      </c>
    </row>
    <row r="1184" spans="1:10" x14ac:dyDescent="0.35">
      <c r="A1184" s="1">
        <v>38499</v>
      </c>
      <c r="B1184" s="2" t="s">
        <v>32</v>
      </c>
      <c r="C1184">
        <v>179</v>
      </c>
      <c r="D1184">
        <f>YEAR(cukier6[[#This Row],[data]])</f>
        <v>2005</v>
      </c>
      <c r="E1184" s="3">
        <f>VLOOKUP(D1184, cennik__25[#All], 2, 0)</f>
        <v>2</v>
      </c>
      <c r="F1184" s="3">
        <f>cukier6[[#This Row],[cena]]*cukier6[[#This Row],[ilosc sprzedanego cukru kg]]</f>
        <v>358</v>
      </c>
      <c r="G1184">
        <f>IF(cukier6[[#This Row],[nip]]=B1183, G1183+cukier6[[#This Row],[ilosc sprzedanego cukru kg]],cukier6[[#This Row],[ilosc sprzedanego cukru kg]])</f>
        <v>255</v>
      </c>
      <c r="H1184">
        <f>IF(B1183=cukier6[[#This Row],[nip]],0, 1)</f>
        <v>0</v>
      </c>
      <c r="I1184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0.05</v>
      </c>
      <c r="J1184">
        <f>cukier6[[#This Row],[rabaty]]*cukier6[[#This Row],[ilosc sprzedanego cukru kg]]</f>
        <v>8.9500000000000011</v>
      </c>
    </row>
    <row r="1185" spans="1:10" x14ac:dyDescent="0.35">
      <c r="A1185" s="1">
        <v>38572</v>
      </c>
      <c r="B1185" s="2" t="s">
        <v>32</v>
      </c>
      <c r="C1185">
        <v>91</v>
      </c>
      <c r="D1185">
        <f>YEAR(cukier6[[#This Row],[data]])</f>
        <v>2005</v>
      </c>
      <c r="E1185" s="3">
        <f>VLOOKUP(D1185, cennik__25[#All], 2, 0)</f>
        <v>2</v>
      </c>
      <c r="F1185" s="3">
        <f>cukier6[[#This Row],[cena]]*cukier6[[#This Row],[ilosc sprzedanego cukru kg]]</f>
        <v>182</v>
      </c>
      <c r="G1185">
        <f>IF(cukier6[[#This Row],[nip]]=B1184, G1184+cukier6[[#This Row],[ilosc sprzedanego cukru kg]],cukier6[[#This Row],[ilosc sprzedanego cukru kg]])</f>
        <v>346</v>
      </c>
      <c r="H1185">
        <f>IF(B1184=cukier6[[#This Row],[nip]],0, 1)</f>
        <v>0</v>
      </c>
      <c r="I1185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0.05</v>
      </c>
      <c r="J1185">
        <f>cukier6[[#This Row],[rabaty]]*cukier6[[#This Row],[ilosc sprzedanego cukru kg]]</f>
        <v>4.55</v>
      </c>
    </row>
    <row r="1186" spans="1:10" x14ac:dyDescent="0.35">
      <c r="A1186" s="1">
        <v>38662</v>
      </c>
      <c r="B1186" s="2" t="s">
        <v>32</v>
      </c>
      <c r="C1186">
        <v>185</v>
      </c>
      <c r="D1186">
        <f>YEAR(cukier6[[#This Row],[data]])</f>
        <v>2005</v>
      </c>
      <c r="E1186" s="3">
        <f>VLOOKUP(D1186, cennik__25[#All], 2, 0)</f>
        <v>2</v>
      </c>
      <c r="F1186" s="3">
        <f>cukier6[[#This Row],[cena]]*cukier6[[#This Row],[ilosc sprzedanego cukru kg]]</f>
        <v>370</v>
      </c>
      <c r="G1186">
        <f>IF(cukier6[[#This Row],[nip]]=B1185, G1185+cukier6[[#This Row],[ilosc sprzedanego cukru kg]],cukier6[[#This Row],[ilosc sprzedanego cukru kg]])</f>
        <v>531</v>
      </c>
      <c r="H1186">
        <f>IF(B1185=cukier6[[#This Row],[nip]],0, 1)</f>
        <v>0</v>
      </c>
      <c r="I1186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0.05</v>
      </c>
      <c r="J1186">
        <f>cukier6[[#This Row],[rabaty]]*cukier6[[#This Row],[ilosc sprzedanego cukru kg]]</f>
        <v>9.25</v>
      </c>
    </row>
    <row r="1187" spans="1:10" x14ac:dyDescent="0.35">
      <c r="A1187" s="1">
        <v>38670</v>
      </c>
      <c r="B1187" s="2" t="s">
        <v>32</v>
      </c>
      <c r="C1187">
        <v>189</v>
      </c>
      <c r="D1187">
        <f>YEAR(cukier6[[#This Row],[data]])</f>
        <v>2005</v>
      </c>
      <c r="E1187" s="3">
        <f>VLOOKUP(D1187, cennik__25[#All], 2, 0)</f>
        <v>2</v>
      </c>
      <c r="F1187" s="3">
        <f>cukier6[[#This Row],[cena]]*cukier6[[#This Row],[ilosc sprzedanego cukru kg]]</f>
        <v>378</v>
      </c>
      <c r="G1187">
        <f>IF(cukier6[[#This Row],[nip]]=B1186, G1186+cukier6[[#This Row],[ilosc sprzedanego cukru kg]],cukier6[[#This Row],[ilosc sprzedanego cukru kg]])</f>
        <v>720</v>
      </c>
      <c r="H1187">
        <f>IF(B1186=cukier6[[#This Row],[nip]],0, 1)</f>
        <v>0</v>
      </c>
      <c r="I1187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0.05</v>
      </c>
      <c r="J1187">
        <f>cukier6[[#This Row],[rabaty]]*cukier6[[#This Row],[ilosc sprzedanego cukru kg]]</f>
        <v>9.4500000000000011</v>
      </c>
    </row>
    <row r="1188" spans="1:10" x14ac:dyDescent="0.35">
      <c r="A1188" s="1">
        <v>38791</v>
      </c>
      <c r="B1188" s="2" t="s">
        <v>32</v>
      </c>
      <c r="C1188">
        <v>65</v>
      </c>
      <c r="D1188">
        <f>YEAR(cukier6[[#This Row],[data]])</f>
        <v>2006</v>
      </c>
      <c r="E1188" s="3">
        <f>VLOOKUP(D1188, cennik__25[#All], 2, 0)</f>
        <v>2.0499999999999998</v>
      </c>
      <c r="F1188" s="3">
        <f>cukier6[[#This Row],[cena]]*cukier6[[#This Row],[ilosc sprzedanego cukru kg]]</f>
        <v>133.25</v>
      </c>
      <c r="G1188">
        <f>IF(cukier6[[#This Row],[nip]]=B1187, G1187+cukier6[[#This Row],[ilosc sprzedanego cukru kg]],cukier6[[#This Row],[ilosc sprzedanego cukru kg]])</f>
        <v>785</v>
      </c>
      <c r="H1188">
        <f>IF(B1187=cukier6[[#This Row],[nip]],0, 1)</f>
        <v>0</v>
      </c>
      <c r="I1188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0.05</v>
      </c>
      <c r="J1188">
        <f>cukier6[[#This Row],[rabaty]]*cukier6[[#This Row],[ilosc sprzedanego cukru kg]]</f>
        <v>3.25</v>
      </c>
    </row>
    <row r="1189" spans="1:10" x14ac:dyDescent="0.35">
      <c r="A1189" s="1">
        <v>38813</v>
      </c>
      <c r="B1189" s="2" t="s">
        <v>32</v>
      </c>
      <c r="C1189">
        <v>70</v>
      </c>
      <c r="D1189">
        <f>YEAR(cukier6[[#This Row],[data]])</f>
        <v>2006</v>
      </c>
      <c r="E1189" s="3">
        <f>VLOOKUP(D1189, cennik__25[#All], 2, 0)</f>
        <v>2.0499999999999998</v>
      </c>
      <c r="F1189" s="3">
        <f>cukier6[[#This Row],[cena]]*cukier6[[#This Row],[ilosc sprzedanego cukru kg]]</f>
        <v>143.5</v>
      </c>
      <c r="G1189">
        <f>IF(cukier6[[#This Row],[nip]]=B1188, G1188+cukier6[[#This Row],[ilosc sprzedanego cukru kg]],cukier6[[#This Row],[ilosc sprzedanego cukru kg]])</f>
        <v>855</v>
      </c>
      <c r="H1189">
        <f>IF(B1188=cukier6[[#This Row],[nip]],0, 1)</f>
        <v>0</v>
      </c>
      <c r="I1189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0.05</v>
      </c>
      <c r="J1189">
        <f>cukier6[[#This Row],[rabaty]]*cukier6[[#This Row],[ilosc sprzedanego cukru kg]]</f>
        <v>3.5</v>
      </c>
    </row>
    <row r="1190" spans="1:10" x14ac:dyDescent="0.35">
      <c r="A1190" s="1">
        <v>38878</v>
      </c>
      <c r="B1190" s="2" t="s">
        <v>32</v>
      </c>
      <c r="C1190">
        <v>106</v>
      </c>
      <c r="D1190">
        <f>YEAR(cukier6[[#This Row],[data]])</f>
        <v>2006</v>
      </c>
      <c r="E1190" s="3">
        <f>VLOOKUP(D1190, cennik__25[#All], 2, 0)</f>
        <v>2.0499999999999998</v>
      </c>
      <c r="F1190" s="3">
        <f>cukier6[[#This Row],[cena]]*cukier6[[#This Row],[ilosc sprzedanego cukru kg]]</f>
        <v>217.29999999999998</v>
      </c>
      <c r="G1190">
        <f>IF(cukier6[[#This Row],[nip]]=B1189, G1189+cukier6[[#This Row],[ilosc sprzedanego cukru kg]],cukier6[[#This Row],[ilosc sprzedanego cukru kg]])</f>
        <v>961</v>
      </c>
      <c r="H1190">
        <f>IF(B1189=cukier6[[#This Row],[nip]],0, 1)</f>
        <v>0</v>
      </c>
      <c r="I1190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0.05</v>
      </c>
      <c r="J1190">
        <f>cukier6[[#This Row],[rabaty]]*cukier6[[#This Row],[ilosc sprzedanego cukru kg]]</f>
        <v>5.3000000000000007</v>
      </c>
    </row>
    <row r="1191" spans="1:10" x14ac:dyDescent="0.35">
      <c r="A1191" s="1">
        <v>38928</v>
      </c>
      <c r="B1191" s="2" t="s">
        <v>32</v>
      </c>
      <c r="C1191">
        <v>142</v>
      </c>
      <c r="D1191">
        <f>YEAR(cukier6[[#This Row],[data]])</f>
        <v>2006</v>
      </c>
      <c r="E1191" s="3">
        <f>VLOOKUP(D1191, cennik__25[#All], 2, 0)</f>
        <v>2.0499999999999998</v>
      </c>
      <c r="F1191" s="3">
        <f>cukier6[[#This Row],[cena]]*cukier6[[#This Row],[ilosc sprzedanego cukru kg]]</f>
        <v>291.09999999999997</v>
      </c>
      <c r="G1191">
        <f>IF(cukier6[[#This Row],[nip]]=B1190, G1190+cukier6[[#This Row],[ilosc sprzedanego cukru kg]],cukier6[[#This Row],[ilosc sprzedanego cukru kg]])</f>
        <v>1103</v>
      </c>
      <c r="H1191">
        <f>IF(B1190=cukier6[[#This Row],[nip]],0, 1)</f>
        <v>0</v>
      </c>
      <c r="I1191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191">
        <f>cukier6[[#This Row],[rabaty]]*cukier6[[#This Row],[ilosc sprzedanego cukru kg]]</f>
        <v>14.200000000000001</v>
      </c>
    </row>
    <row r="1192" spans="1:10" x14ac:dyDescent="0.35">
      <c r="A1192" s="1">
        <v>38962</v>
      </c>
      <c r="B1192" s="2" t="s">
        <v>32</v>
      </c>
      <c r="C1192">
        <v>52</v>
      </c>
      <c r="D1192">
        <f>YEAR(cukier6[[#This Row],[data]])</f>
        <v>2006</v>
      </c>
      <c r="E1192" s="3">
        <f>VLOOKUP(D1192, cennik__25[#All], 2, 0)</f>
        <v>2.0499999999999998</v>
      </c>
      <c r="F1192" s="3">
        <f>cukier6[[#This Row],[cena]]*cukier6[[#This Row],[ilosc sprzedanego cukru kg]]</f>
        <v>106.6</v>
      </c>
      <c r="G1192">
        <f>IF(cukier6[[#This Row],[nip]]=B1191, G1191+cukier6[[#This Row],[ilosc sprzedanego cukru kg]],cukier6[[#This Row],[ilosc sprzedanego cukru kg]])</f>
        <v>1155</v>
      </c>
      <c r="H1192">
        <f>IF(B1191=cukier6[[#This Row],[nip]],0, 1)</f>
        <v>0</v>
      </c>
      <c r="I1192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192">
        <f>cukier6[[#This Row],[rabaty]]*cukier6[[#This Row],[ilosc sprzedanego cukru kg]]</f>
        <v>5.2</v>
      </c>
    </row>
    <row r="1193" spans="1:10" x14ac:dyDescent="0.35">
      <c r="A1193" s="1">
        <v>39070</v>
      </c>
      <c r="B1193" s="2" t="s">
        <v>32</v>
      </c>
      <c r="C1193">
        <v>168</v>
      </c>
      <c r="D1193">
        <f>YEAR(cukier6[[#This Row],[data]])</f>
        <v>2006</v>
      </c>
      <c r="E1193" s="3">
        <f>VLOOKUP(D1193, cennik__25[#All], 2, 0)</f>
        <v>2.0499999999999998</v>
      </c>
      <c r="F1193" s="3">
        <f>cukier6[[#This Row],[cena]]*cukier6[[#This Row],[ilosc sprzedanego cukru kg]]</f>
        <v>344.4</v>
      </c>
      <c r="G1193">
        <f>IF(cukier6[[#This Row],[nip]]=B1192, G1192+cukier6[[#This Row],[ilosc sprzedanego cukru kg]],cukier6[[#This Row],[ilosc sprzedanego cukru kg]])</f>
        <v>1323</v>
      </c>
      <c r="H1193">
        <f>IF(B1192=cukier6[[#This Row],[nip]],0, 1)</f>
        <v>0</v>
      </c>
      <c r="I1193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193">
        <f>cukier6[[#This Row],[rabaty]]*cukier6[[#This Row],[ilosc sprzedanego cukru kg]]</f>
        <v>16.8</v>
      </c>
    </row>
    <row r="1194" spans="1:10" x14ac:dyDescent="0.35">
      <c r="A1194" s="1">
        <v>39163</v>
      </c>
      <c r="B1194" s="2" t="s">
        <v>32</v>
      </c>
      <c r="C1194">
        <v>80</v>
      </c>
      <c r="D1194">
        <f>YEAR(cukier6[[#This Row],[data]])</f>
        <v>2007</v>
      </c>
      <c r="E1194" s="3">
        <f>VLOOKUP(D1194, cennik__25[#All], 2, 0)</f>
        <v>2.09</v>
      </c>
      <c r="F1194" s="3">
        <f>cukier6[[#This Row],[cena]]*cukier6[[#This Row],[ilosc sprzedanego cukru kg]]</f>
        <v>167.2</v>
      </c>
      <c r="G1194">
        <f>IF(cukier6[[#This Row],[nip]]=B1193, G1193+cukier6[[#This Row],[ilosc sprzedanego cukru kg]],cukier6[[#This Row],[ilosc sprzedanego cukru kg]])</f>
        <v>1403</v>
      </c>
      <c r="H1194">
        <f>IF(B1193=cukier6[[#This Row],[nip]],0, 1)</f>
        <v>0</v>
      </c>
      <c r="I1194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194">
        <f>cukier6[[#This Row],[rabaty]]*cukier6[[#This Row],[ilosc sprzedanego cukru kg]]</f>
        <v>8</v>
      </c>
    </row>
    <row r="1195" spans="1:10" x14ac:dyDescent="0.35">
      <c r="A1195" s="1">
        <v>39306</v>
      </c>
      <c r="B1195" s="2" t="s">
        <v>32</v>
      </c>
      <c r="C1195">
        <v>141</v>
      </c>
      <c r="D1195">
        <f>YEAR(cukier6[[#This Row],[data]])</f>
        <v>2007</v>
      </c>
      <c r="E1195" s="3">
        <f>VLOOKUP(D1195, cennik__25[#All], 2, 0)</f>
        <v>2.09</v>
      </c>
      <c r="F1195" s="3">
        <f>cukier6[[#This Row],[cena]]*cukier6[[#This Row],[ilosc sprzedanego cukru kg]]</f>
        <v>294.69</v>
      </c>
      <c r="G1195">
        <f>IF(cukier6[[#This Row],[nip]]=B1194, G1194+cukier6[[#This Row],[ilosc sprzedanego cukru kg]],cukier6[[#This Row],[ilosc sprzedanego cukru kg]])</f>
        <v>1544</v>
      </c>
      <c r="H1195">
        <f>IF(B1194=cukier6[[#This Row],[nip]],0, 1)</f>
        <v>0</v>
      </c>
      <c r="I1195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195">
        <f>cukier6[[#This Row],[rabaty]]*cukier6[[#This Row],[ilosc sprzedanego cukru kg]]</f>
        <v>14.100000000000001</v>
      </c>
    </row>
    <row r="1196" spans="1:10" x14ac:dyDescent="0.35">
      <c r="A1196" s="1">
        <v>39333</v>
      </c>
      <c r="B1196" s="2" t="s">
        <v>32</v>
      </c>
      <c r="C1196">
        <v>148</v>
      </c>
      <c r="D1196">
        <f>YEAR(cukier6[[#This Row],[data]])</f>
        <v>2007</v>
      </c>
      <c r="E1196" s="3">
        <f>VLOOKUP(D1196, cennik__25[#All], 2, 0)</f>
        <v>2.09</v>
      </c>
      <c r="F1196" s="3">
        <f>cukier6[[#This Row],[cena]]*cukier6[[#This Row],[ilosc sprzedanego cukru kg]]</f>
        <v>309.32</v>
      </c>
      <c r="G1196">
        <f>IF(cukier6[[#This Row],[nip]]=B1195, G1195+cukier6[[#This Row],[ilosc sprzedanego cukru kg]],cukier6[[#This Row],[ilosc sprzedanego cukru kg]])</f>
        <v>1692</v>
      </c>
      <c r="H1196">
        <f>IF(B1195=cukier6[[#This Row],[nip]],0, 1)</f>
        <v>0</v>
      </c>
      <c r="I1196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196">
        <f>cukier6[[#This Row],[rabaty]]*cukier6[[#This Row],[ilosc sprzedanego cukru kg]]</f>
        <v>14.8</v>
      </c>
    </row>
    <row r="1197" spans="1:10" x14ac:dyDescent="0.35">
      <c r="A1197" s="1">
        <v>39407</v>
      </c>
      <c r="B1197" s="2" t="s">
        <v>32</v>
      </c>
      <c r="C1197">
        <v>99</v>
      </c>
      <c r="D1197">
        <f>YEAR(cukier6[[#This Row],[data]])</f>
        <v>2007</v>
      </c>
      <c r="E1197" s="3">
        <f>VLOOKUP(D1197, cennik__25[#All], 2, 0)</f>
        <v>2.09</v>
      </c>
      <c r="F1197" s="3">
        <f>cukier6[[#This Row],[cena]]*cukier6[[#This Row],[ilosc sprzedanego cukru kg]]</f>
        <v>206.91</v>
      </c>
      <c r="G1197">
        <f>IF(cukier6[[#This Row],[nip]]=B1196, G1196+cukier6[[#This Row],[ilosc sprzedanego cukru kg]],cukier6[[#This Row],[ilosc sprzedanego cukru kg]])</f>
        <v>1791</v>
      </c>
      <c r="H1197">
        <f>IF(B1196=cukier6[[#This Row],[nip]],0, 1)</f>
        <v>0</v>
      </c>
      <c r="I1197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197">
        <f>cukier6[[#This Row],[rabaty]]*cukier6[[#This Row],[ilosc sprzedanego cukru kg]]</f>
        <v>9.9</v>
      </c>
    </row>
    <row r="1198" spans="1:10" x14ac:dyDescent="0.35">
      <c r="A1198" s="1">
        <v>39428</v>
      </c>
      <c r="B1198" s="2" t="s">
        <v>32</v>
      </c>
      <c r="C1198">
        <v>166</v>
      </c>
      <c r="D1198">
        <f>YEAR(cukier6[[#This Row],[data]])</f>
        <v>2007</v>
      </c>
      <c r="E1198" s="3">
        <f>VLOOKUP(D1198, cennik__25[#All], 2, 0)</f>
        <v>2.09</v>
      </c>
      <c r="F1198" s="3">
        <f>cukier6[[#This Row],[cena]]*cukier6[[#This Row],[ilosc sprzedanego cukru kg]]</f>
        <v>346.94</v>
      </c>
      <c r="G1198">
        <f>IF(cukier6[[#This Row],[nip]]=B1197, G1197+cukier6[[#This Row],[ilosc sprzedanego cukru kg]],cukier6[[#This Row],[ilosc sprzedanego cukru kg]])</f>
        <v>1957</v>
      </c>
      <c r="H1198">
        <f>IF(B1197=cukier6[[#This Row],[nip]],0, 1)</f>
        <v>0</v>
      </c>
      <c r="I1198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198">
        <f>cukier6[[#This Row],[rabaty]]*cukier6[[#This Row],[ilosc sprzedanego cukru kg]]</f>
        <v>16.600000000000001</v>
      </c>
    </row>
    <row r="1199" spans="1:10" x14ac:dyDescent="0.35">
      <c r="A1199" s="1">
        <v>39629</v>
      </c>
      <c r="B1199" s="2" t="s">
        <v>32</v>
      </c>
      <c r="C1199">
        <v>68</v>
      </c>
      <c r="D1199">
        <f>YEAR(cukier6[[#This Row],[data]])</f>
        <v>2008</v>
      </c>
      <c r="E1199" s="3">
        <f>VLOOKUP(D1199, cennik__25[#All], 2, 0)</f>
        <v>2.15</v>
      </c>
      <c r="F1199" s="3">
        <f>cukier6[[#This Row],[cena]]*cukier6[[#This Row],[ilosc sprzedanego cukru kg]]</f>
        <v>146.19999999999999</v>
      </c>
      <c r="G1199">
        <f>IF(cukier6[[#This Row],[nip]]=B1198, G1198+cukier6[[#This Row],[ilosc sprzedanego cukru kg]],cukier6[[#This Row],[ilosc sprzedanego cukru kg]])</f>
        <v>2025</v>
      </c>
      <c r="H1199">
        <f>IF(B1198=cukier6[[#This Row],[nip]],0, 1)</f>
        <v>0</v>
      </c>
      <c r="I1199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199">
        <f>cukier6[[#This Row],[rabaty]]*cukier6[[#This Row],[ilosc sprzedanego cukru kg]]</f>
        <v>6.8000000000000007</v>
      </c>
    </row>
    <row r="1200" spans="1:10" x14ac:dyDescent="0.35">
      <c r="A1200" s="1">
        <v>39716</v>
      </c>
      <c r="B1200" s="2" t="s">
        <v>32</v>
      </c>
      <c r="C1200">
        <v>183</v>
      </c>
      <c r="D1200">
        <f>YEAR(cukier6[[#This Row],[data]])</f>
        <v>2008</v>
      </c>
      <c r="E1200" s="3">
        <f>VLOOKUP(D1200, cennik__25[#All], 2, 0)</f>
        <v>2.15</v>
      </c>
      <c r="F1200" s="3">
        <f>cukier6[[#This Row],[cena]]*cukier6[[#This Row],[ilosc sprzedanego cukru kg]]</f>
        <v>393.45</v>
      </c>
      <c r="G1200">
        <f>IF(cukier6[[#This Row],[nip]]=B1199, G1199+cukier6[[#This Row],[ilosc sprzedanego cukru kg]],cukier6[[#This Row],[ilosc sprzedanego cukru kg]])</f>
        <v>2208</v>
      </c>
      <c r="H1200">
        <f>IF(B1199=cukier6[[#This Row],[nip]],0, 1)</f>
        <v>0</v>
      </c>
      <c r="I1200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200">
        <f>cukier6[[#This Row],[rabaty]]*cukier6[[#This Row],[ilosc sprzedanego cukru kg]]</f>
        <v>18.3</v>
      </c>
    </row>
    <row r="1201" spans="1:10" x14ac:dyDescent="0.35">
      <c r="A1201" s="1">
        <v>39839</v>
      </c>
      <c r="B1201" s="2" t="s">
        <v>32</v>
      </c>
      <c r="C1201">
        <v>200</v>
      </c>
      <c r="D1201">
        <f>YEAR(cukier6[[#This Row],[data]])</f>
        <v>2009</v>
      </c>
      <c r="E1201" s="3">
        <f>VLOOKUP(D1201, cennik__25[#All], 2, 0)</f>
        <v>2.13</v>
      </c>
      <c r="F1201" s="3">
        <f>cukier6[[#This Row],[cena]]*cukier6[[#This Row],[ilosc sprzedanego cukru kg]]</f>
        <v>426</v>
      </c>
      <c r="G1201">
        <f>IF(cukier6[[#This Row],[nip]]=B1200, G1200+cukier6[[#This Row],[ilosc sprzedanego cukru kg]],cukier6[[#This Row],[ilosc sprzedanego cukru kg]])</f>
        <v>2408</v>
      </c>
      <c r="H1201">
        <f>IF(B1200=cukier6[[#This Row],[nip]],0, 1)</f>
        <v>0</v>
      </c>
      <c r="I1201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201">
        <f>cukier6[[#This Row],[rabaty]]*cukier6[[#This Row],[ilosc sprzedanego cukru kg]]</f>
        <v>20</v>
      </c>
    </row>
    <row r="1202" spans="1:10" x14ac:dyDescent="0.35">
      <c r="A1202" s="1">
        <v>40070</v>
      </c>
      <c r="B1202" s="2" t="s">
        <v>32</v>
      </c>
      <c r="C1202">
        <v>137</v>
      </c>
      <c r="D1202">
        <f>YEAR(cukier6[[#This Row],[data]])</f>
        <v>2009</v>
      </c>
      <c r="E1202" s="3">
        <f>VLOOKUP(D1202, cennik__25[#All], 2, 0)</f>
        <v>2.13</v>
      </c>
      <c r="F1202" s="3">
        <f>cukier6[[#This Row],[cena]]*cukier6[[#This Row],[ilosc sprzedanego cukru kg]]</f>
        <v>291.81</v>
      </c>
      <c r="G1202">
        <f>IF(cukier6[[#This Row],[nip]]=B1201, G1201+cukier6[[#This Row],[ilosc sprzedanego cukru kg]],cukier6[[#This Row],[ilosc sprzedanego cukru kg]])</f>
        <v>2545</v>
      </c>
      <c r="H1202">
        <f>IF(B1201=cukier6[[#This Row],[nip]],0, 1)</f>
        <v>0</v>
      </c>
      <c r="I1202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202">
        <f>cukier6[[#This Row],[rabaty]]*cukier6[[#This Row],[ilosc sprzedanego cukru kg]]</f>
        <v>13.700000000000001</v>
      </c>
    </row>
    <row r="1203" spans="1:10" x14ac:dyDescent="0.35">
      <c r="A1203" s="1">
        <v>40103</v>
      </c>
      <c r="B1203" s="2" t="s">
        <v>32</v>
      </c>
      <c r="C1203">
        <v>178</v>
      </c>
      <c r="D1203">
        <f>YEAR(cukier6[[#This Row],[data]])</f>
        <v>2009</v>
      </c>
      <c r="E1203" s="3">
        <f>VLOOKUP(D1203, cennik__25[#All], 2, 0)</f>
        <v>2.13</v>
      </c>
      <c r="F1203" s="3">
        <f>cukier6[[#This Row],[cena]]*cukier6[[#This Row],[ilosc sprzedanego cukru kg]]</f>
        <v>379.14</v>
      </c>
      <c r="G1203">
        <f>IF(cukier6[[#This Row],[nip]]=B1202, G1202+cukier6[[#This Row],[ilosc sprzedanego cukru kg]],cukier6[[#This Row],[ilosc sprzedanego cukru kg]])</f>
        <v>2723</v>
      </c>
      <c r="H1203">
        <f>IF(B1202=cukier6[[#This Row],[nip]],0, 1)</f>
        <v>0</v>
      </c>
      <c r="I1203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203">
        <f>cukier6[[#This Row],[rabaty]]*cukier6[[#This Row],[ilosc sprzedanego cukru kg]]</f>
        <v>17.8</v>
      </c>
    </row>
    <row r="1204" spans="1:10" x14ac:dyDescent="0.35">
      <c r="A1204" s="1">
        <v>40177</v>
      </c>
      <c r="B1204" s="2" t="s">
        <v>32</v>
      </c>
      <c r="C1204">
        <v>126</v>
      </c>
      <c r="D1204">
        <f>YEAR(cukier6[[#This Row],[data]])</f>
        <v>2009</v>
      </c>
      <c r="E1204" s="3">
        <f>VLOOKUP(D1204, cennik__25[#All], 2, 0)</f>
        <v>2.13</v>
      </c>
      <c r="F1204" s="3">
        <f>cukier6[[#This Row],[cena]]*cukier6[[#This Row],[ilosc sprzedanego cukru kg]]</f>
        <v>268.38</v>
      </c>
      <c r="G1204">
        <f>IF(cukier6[[#This Row],[nip]]=B1203, G1203+cukier6[[#This Row],[ilosc sprzedanego cukru kg]],cukier6[[#This Row],[ilosc sprzedanego cukru kg]])</f>
        <v>2849</v>
      </c>
      <c r="H1204">
        <f>IF(B1203=cukier6[[#This Row],[nip]],0, 1)</f>
        <v>0</v>
      </c>
      <c r="I1204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204">
        <f>cukier6[[#This Row],[rabaty]]*cukier6[[#This Row],[ilosc sprzedanego cukru kg]]</f>
        <v>12.600000000000001</v>
      </c>
    </row>
    <row r="1205" spans="1:10" x14ac:dyDescent="0.35">
      <c r="A1205" s="1">
        <v>40223</v>
      </c>
      <c r="B1205" s="2" t="s">
        <v>32</v>
      </c>
      <c r="C1205">
        <v>142</v>
      </c>
      <c r="D1205">
        <f>YEAR(cukier6[[#This Row],[data]])</f>
        <v>2010</v>
      </c>
      <c r="E1205" s="3">
        <f>VLOOKUP(D1205, cennik__25[#All], 2, 0)</f>
        <v>2.1</v>
      </c>
      <c r="F1205" s="3">
        <f>cukier6[[#This Row],[cena]]*cukier6[[#This Row],[ilosc sprzedanego cukru kg]]</f>
        <v>298.2</v>
      </c>
      <c r="G1205">
        <f>IF(cukier6[[#This Row],[nip]]=B1204, G1204+cukier6[[#This Row],[ilosc sprzedanego cukru kg]],cukier6[[#This Row],[ilosc sprzedanego cukru kg]])</f>
        <v>2991</v>
      </c>
      <c r="H1205">
        <f>IF(B1204=cukier6[[#This Row],[nip]],0, 1)</f>
        <v>0</v>
      </c>
      <c r="I1205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205">
        <f>cukier6[[#This Row],[rabaty]]*cukier6[[#This Row],[ilosc sprzedanego cukru kg]]</f>
        <v>14.200000000000001</v>
      </c>
    </row>
    <row r="1206" spans="1:10" x14ac:dyDescent="0.35">
      <c r="A1206" s="1">
        <v>40245</v>
      </c>
      <c r="B1206" s="2" t="s">
        <v>32</v>
      </c>
      <c r="C1206">
        <v>125</v>
      </c>
      <c r="D1206">
        <f>YEAR(cukier6[[#This Row],[data]])</f>
        <v>2010</v>
      </c>
      <c r="E1206" s="3">
        <f>VLOOKUP(D1206, cennik__25[#All], 2, 0)</f>
        <v>2.1</v>
      </c>
      <c r="F1206" s="3">
        <f>cukier6[[#This Row],[cena]]*cukier6[[#This Row],[ilosc sprzedanego cukru kg]]</f>
        <v>262.5</v>
      </c>
      <c r="G1206">
        <f>IF(cukier6[[#This Row],[nip]]=B1205, G1205+cukier6[[#This Row],[ilosc sprzedanego cukru kg]],cukier6[[#This Row],[ilosc sprzedanego cukru kg]])</f>
        <v>3116</v>
      </c>
      <c r="H1206">
        <f>IF(B1205=cukier6[[#This Row],[nip]],0, 1)</f>
        <v>0</v>
      </c>
      <c r="I1206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206">
        <f>cukier6[[#This Row],[rabaty]]*cukier6[[#This Row],[ilosc sprzedanego cukru kg]]</f>
        <v>12.5</v>
      </c>
    </row>
    <row r="1207" spans="1:10" x14ac:dyDescent="0.35">
      <c r="A1207" s="1">
        <v>40322</v>
      </c>
      <c r="B1207" s="2" t="s">
        <v>32</v>
      </c>
      <c r="C1207">
        <v>179</v>
      </c>
      <c r="D1207">
        <f>YEAR(cukier6[[#This Row],[data]])</f>
        <v>2010</v>
      </c>
      <c r="E1207" s="3">
        <f>VLOOKUP(D1207, cennik__25[#All], 2, 0)</f>
        <v>2.1</v>
      </c>
      <c r="F1207" s="3">
        <f>cukier6[[#This Row],[cena]]*cukier6[[#This Row],[ilosc sprzedanego cukru kg]]</f>
        <v>375.90000000000003</v>
      </c>
      <c r="G1207">
        <f>IF(cukier6[[#This Row],[nip]]=B1206, G1206+cukier6[[#This Row],[ilosc sprzedanego cukru kg]],cukier6[[#This Row],[ilosc sprzedanego cukru kg]])</f>
        <v>3295</v>
      </c>
      <c r="H1207">
        <f>IF(B1206=cukier6[[#This Row],[nip]],0, 1)</f>
        <v>0</v>
      </c>
      <c r="I1207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207">
        <f>cukier6[[#This Row],[rabaty]]*cukier6[[#This Row],[ilosc sprzedanego cukru kg]]</f>
        <v>17.900000000000002</v>
      </c>
    </row>
    <row r="1208" spans="1:10" x14ac:dyDescent="0.35">
      <c r="A1208" s="1">
        <v>40341</v>
      </c>
      <c r="B1208" s="2" t="s">
        <v>32</v>
      </c>
      <c r="C1208">
        <v>105</v>
      </c>
      <c r="D1208">
        <f>YEAR(cukier6[[#This Row],[data]])</f>
        <v>2010</v>
      </c>
      <c r="E1208" s="3">
        <f>VLOOKUP(D1208, cennik__25[#All], 2, 0)</f>
        <v>2.1</v>
      </c>
      <c r="F1208" s="3">
        <f>cukier6[[#This Row],[cena]]*cukier6[[#This Row],[ilosc sprzedanego cukru kg]]</f>
        <v>220.5</v>
      </c>
      <c r="G1208">
        <f>IF(cukier6[[#This Row],[nip]]=B1207, G1207+cukier6[[#This Row],[ilosc sprzedanego cukru kg]],cukier6[[#This Row],[ilosc sprzedanego cukru kg]])</f>
        <v>3400</v>
      </c>
      <c r="H1208">
        <f>IF(B1207=cukier6[[#This Row],[nip]],0, 1)</f>
        <v>0</v>
      </c>
      <c r="I1208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208">
        <f>cukier6[[#This Row],[rabaty]]*cukier6[[#This Row],[ilosc sprzedanego cukru kg]]</f>
        <v>10.5</v>
      </c>
    </row>
    <row r="1209" spans="1:10" x14ac:dyDescent="0.35">
      <c r="A1209" s="1">
        <v>40449</v>
      </c>
      <c r="B1209" s="2" t="s">
        <v>32</v>
      </c>
      <c r="C1209">
        <v>57</v>
      </c>
      <c r="D1209">
        <f>YEAR(cukier6[[#This Row],[data]])</f>
        <v>2010</v>
      </c>
      <c r="E1209" s="3">
        <f>VLOOKUP(D1209, cennik__25[#All], 2, 0)</f>
        <v>2.1</v>
      </c>
      <c r="F1209" s="3">
        <f>cukier6[[#This Row],[cena]]*cukier6[[#This Row],[ilosc sprzedanego cukru kg]]</f>
        <v>119.7</v>
      </c>
      <c r="G1209">
        <f>IF(cukier6[[#This Row],[nip]]=B1208, G1208+cukier6[[#This Row],[ilosc sprzedanego cukru kg]],cukier6[[#This Row],[ilosc sprzedanego cukru kg]])</f>
        <v>3457</v>
      </c>
      <c r="H1209">
        <f>IF(B1208=cukier6[[#This Row],[nip]],0, 1)</f>
        <v>0</v>
      </c>
      <c r="I1209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209">
        <f>cukier6[[#This Row],[rabaty]]*cukier6[[#This Row],[ilosc sprzedanego cukru kg]]</f>
        <v>5.7</v>
      </c>
    </row>
    <row r="1210" spans="1:10" x14ac:dyDescent="0.35">
      <c r="A1210" s="1">
        <v>40511</v>
      </c>
      <c r="B1210" s="2" t="s">
        <v>32</v>
      </c>
      <c r="C1210">
        <v>174</v>
      </c>
      <c r="D1210">
        <f>YEAR(cukier6[[#This Row],[data]])</f>
        <v>2010</v>
      </c>
      <c r="E1210" s="3">
        <f>VLOOKUP(D1210, cennik__25[#All], 2, 0)</f>
        <v>2.1</v>
      </c>
      <c r="F1210" s="3">
        <f>cukier6[[#This Row],[cena]]*cukier6[[#This Row],[ilosc sprzedanego cukru kg]]</f>
        <v>365.40000000000003</v>
      </c>
      <c r="G1210">
        <f>IF(cukier6[[#This Row],[nip]]=B1209, G1209+cukier6[[#This Row],[ilosc sprzedanego cukru kg]],cukier6[[#This Row],[ilosc sprzedanego cukru kg]])</f>
        <v>3631</v>
      </c>
      <c r="H1210">
        <f>IF(B1209=cukier6[[#This Row],[nip]],0, 1)</f>
        <v>0</v>
      </c>
      <c r="I1210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210">
        <f>cukier6[[#This Row],[rabaty]]*cukier6[[#This Row],[ilosc sprzedanego cukru kg]]</f>
        <v>17.400000000000002</v>
      </c>
    </row>
    <row r="1211" spans="1:10" x14ac:dyDescent="0.35">
      <c r="A1211" s="1">
        <v>40625</v>
      </c>
      <c r="B1211" s="2" t="s">
        <v>32</v>
      </c>
      <c r="C1211">
        <v>151</v>
      </c>
      <c r="D1211">
        <f>YEAR(cukier6[[#This Row],[data]])</f>
        <v>2011</v>
      </c>
      <c r="E1211" s="3">
        <f>VLOOKUP(D1211, cennik__25[#All], 2, 0)</f>
        <v>2.2000000000000002</v>
      </c>
      <c r="F1211" s="3">
        <f>cukier6[[#This Row],[cena]]*cukier6[[#This Row],[ilosc sprzedanego cukru kg]]</f>
        <v>332.20000000000005</v>
      </c>
      <c r="G1211">
        <f>IF(cukier6[[#This Row],[nip]]=B1210, G1210+cukier6[[#This Row],[ilosc sprzedanego cukru kg]],cukier6[[#This Row],[ilosc sprzedanego cukru kg]])</f>
        <v>3782</v>
      </c>
      <c r="H1211">
        <f>IF(B1210=cukier6[[#This Row],[nip]],0, 1)</f>
        <v>0</v>
      </c>
      <c r="I1211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211">
        <f>cukier6[[#This Row],[rabaty]]*cukier6[[#This Row],[ilosc sprzedanego cukru kg]]</f>
        <v>15.100000000000001</v>
      </c>
    </row>
    <row r="1212" spans="1:10" x14ac:dyDescent="0.35">
      <c r="A1212" s="1">
        <v>40672</v>
      </c>
      <c r="B1212" s="2" t="s">
        <v>32</v>
      </c>
      <c r="C1212">
        <v>184</v>
      </c>
      <c r="D1212">
        <f>YEAR(cukier6[[#This Row],[data]])</f>
        <v>2011</v>
      </c>
      <c r="E1212" s="3">
        <f>VLOOKUP(D1212, cennik__25[#All], 2, 0)</f>
        <v>2.2000000000000002</v>
      </c>
      <c r="F1212" s="3">
        <f>cukier6[[#This Row],[cena]]*cukier6[[#This Row],[ilosc sprzedanego cukru kg]]</f>
        <v>404.8</v>
      </c>
      <c r="G1212">
        <f>IF(cukier6[[#This Row],[nip]]=B1211, G1211+cukier6[[#This Row],[ilosc sprzedanego cukru kg]],cukier6[[#This Row],[ilosc sprzedanego cukru kg]])</f>
        <v>3966</v>
      </c>
      <c r="H1212">
        <f>IF(B1211=cukier6[[#This Row],[nip]],0, 1)</f>
        <v>0</v>
      </c>
      <c r="I1212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212">
        <f>cukier6[[#This Row],[rabaty]]*cukier6[[#This Row],[ilosc sprzedanego cukru kg]]</f>
        <v>18.400000000000002</v>
      </c>
    </row>
    <row r="1213" spans="1:10" x14ac:dyDescent="0.35">
      <c r="A1213" s="1">
        <v>40812</v>
      </c>
      <c r="B1213" s="2" t="s">
        <v>32</v>
      </c>
      <c r="C1213">
        <v>42</v>
      </c>
      <c r="D1213">
        <f>YEAR(cukier6[[#This Row],[data]])</f>
        <v>2011</v>
      </c>
      <c r="E1213" s="3">
        <f>VLOOKUP(D1213, cennik__25[#All], 2, 0)</f>
        <v>2.2000000000000002</v>
      </c>
      <c r="F1213" s="3">
        <f>cukier6[[#This Row],[cena]]*cukier6[[#This Row],[ilosc sprzedanego cukru kg]]</f>
        <v>92.4</v>
      </c>
      <c r="G1213">
        <f>IF(cukier6[[#This Row],[nip]]=B1212, G1212+cukier6[[#This Row],[ilosc sprzedanego cukru kg]],cukier6[[#This Row],[ilosc sprzedanego cukru kg]])</f>
        <v>4008</v>
      </c>
      <c r="H1213">
        <f>IF(B1212=cukier6[[#This Row],[nip]],0, 1)</f>
        <v>0</v>
      </c>
      <c r="I1213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213">
        <f>cukier6[[#This Row],[rabaty]]*cukier6[[#This Row],[ilosc sprzedanego cukru kg]]</f>
        <v>4.2</v>
      </c>
    </row>
    <row r="1214" spans="1:10" x14ac:dyDescent="0.35">
      <c r="A1214" s="1">
        <v>40897</v>
      </c>
      <c r="B1214" s="2" t="s">
        <v>32</v>
      </c>
      <c r="C1214">
        <v>125</v>
      </c>
      <c r="D1214">
        <f>YEAR(cukier6[[#This Row],[data]])</f>
        <v>2011</v>
      </c>
      <c r="E1214" s="3">
        <f>VLOOKUP(D1214, cennik__25[#All], 2, 0)</f>
        <v>2.2000000000000002</v>
      </c>
      <c r="F1214" s="3">
        <f>cukier6[[#This Row],[cena]]*cukier6[[#This Row],[ilosc sprzedanego cukru kg]]</f>
        <v>275</v>
      </c>
      <c r="G1214">
        <f>IF(cukier6[[#This Row],[nip]]=B1213, G1213+cukier6[[#This Row],[ilosc sprzedanego cukru kg]],cukier6[[#This Row],[ilosc sprzedanego cukru kg]])</f>
        <v>4133</v>
      </c>
      <c r="H1214">
        <f>IF(B1213=cukier6[[#This Row],[nip]],0, 1)</f>
        <v>0</v>
      </c>
      <c r="I1214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214">
        <f>cukier6[[#This Row],[rabaty]]*cukier6[[#This Row],[ilosc sprzedanego cukru kg]]</f>
        <v>12.5</v>
      </c>
    </row>
    <row r="1215" spans="1:10" x14ac:dyDescent="0.35">
      <c r="A1215" s="1">
        <v>40950</v>
      </c>
      <c r="B1215" s="2" t="s">
        <v>32</v>
      </c>
      <c r="C1215">
        <v>53</v>
      </c>
      <c r="D1215">
        <f>YEAR(cukier6[[#This Row],[data]])</f>
        <v>2012</v>
      </c>
      <c r="E1215" s="3">
        <f>VLOOKUP(D1215, cennik__25[#All], 2, 0)</f>
        <v>2.25</v>
      </c>
      <c r="F1215" s="3">
        <f>cukier6[[#This Row],[cena]]*cukier6[[#This Row],[ilosc sprzedanego cukru kg]]</f>
        <v>119.25</v>
      </c>
      <c r="G1215">
        <f>IF(cukier6[[#This Row],[nip]]=B1214, G1214+cukier6[[#This Row],[ilosc sprzedanego cukru kg]],cukier6[[#This Row],[ilosc sprzedanego cukru kg]])</f>
        <v>4186</v>
      </c>
      <c r="H1215">
        <f>IF(B1214=cukier6[[#This Row],[nip]],0, 1)</f>
        <v>0</v>
      </c>
      <c r="I1215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215">
        <f>cukier6[[#This Row],[rabaty]]*cukier6[[#This Row],[ilosc sprzedanego cukru kg]]</f>
        <v>5.3000000000000007</v>
      </c>
    </row>
    <row r="1216" spans="1:10" x14ac:dyDescent="0.35">
      <c r="A1216" s="1">
        <v>41305</v>
      </c>
      <c r="B1216" s="2" t="s">
        <v>32</v>
      </c>
      <c r="C1216">
        <v>181</v>
      </c>
      <c r="D1216">
        <f>YEAR(cukier6[[#This Row],[data]])</f>
        <v>2013</v>
      </c>
      <c r="E1216" s="3">
        <f>VLOOKUP(D1216, cennik__25[#All], 2, 0)</f>
        <v>2.2200000000000002</v>
      </c>
      <c r="F1216" s="3">
        <f>cukier6[[#This Row],[cena]]*cukier6[[#This Row],[ilosc sprzedanego cukru kg]]</f>
        <v>401.82000000000005</v>
      </c>
      <c r="G1216">
        <f>IF(cukier6[[#This Row],[nip]]=B1215, G1215+cukier6[[#This Row],[ilosc sprzedanego cukru kg]],cukier6[[#This Row],[ilosc sprzedanego cukru kg]])</f>
        <v>4367</v>
      </c>
      <c r="H1216">
        <f>IF(B1215=cukier6[[#This Row],[nip]],0, 1)</f>
        <v>0</v>
      </c>
      <c r="I1216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216">
        <f>cukier6[[#This Row],[rabaty]]*cukier6[[#This Row],[ilosc sprzedanego cukru kg]]</f>
        <v>18.100000000000001</v>
      </c>
    </row>
    <row r="1217" spans="1:10" x14ac:dyDescent="0.35">
      <c r="A1217" s="1">
        <v>41406</v>
      </c>
      <c r="B1217" s="2" t="s">
        <v>32</v>
      </c>
      <c r="C1217">
        <v>81</v>
      </c>
      <c r="D1217">
        <f>YEAR(cukier6[[#This Row],[data]])</f>
        <v>2013</v>
      </c>
      <c r="E1217" s="3">
        <f>VLOOKUP(D1217, cennik__25[#All], 2, 0)</f>
        <v>2.2200000000000002</v>
      </c>
      <c r="F1217" s="3">
        <f>cukier6[[#This Row],[cena]]*cukier6[[#This Row],[ilosc sprzedanego cukru kg]]</f>
        <v>179.82000000000002</v>
      </c>
      <c r="G1217">
        <f>IF(cukier6[[#This Row],[nip]]=B1216, G1216+cukier6[[#This Row],[ilosc sprzedanego cukru kg]],cukier6[[#This Row],[ilosc sprzedanego cukru kg]])</f>
        <v>4448</v>
      </c>
      <c r="H1217">
        <f>IF(B1216=cukier6[[#This Row],[nip]],0, 1)</f>
        <v>0</v>
      </c>
      <c r="I1217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217">
        <f>cukier6[[#This Row],[rabaty]]*cukier6[[#This Row],[ilosc sprzedanego cukru kg]]</f>
        <v>8.1</v>
      </c>
    </row>
    <row r="1218" spans="1:10" x14ac:dyDescent="0.35">
      <c r="A1218" s="1">
        <v>41440</v>
      </c>
      <c r="B1218" s="2" t="s">
        <v>32</v>
      </c>
      <c r="C1218">
        <v>132</v>
      </c>
      <c r="D1218">
        <f>YEAR(cukier6[[#This Row],[data]])</f>
        <v>2013</v>
      </c>
      <c r="E1218" s="3">
        <f>VLOOKUP(D1218, cennik__25[#All], 2, 0)</f>
        <v>2.2200000000000002</v>
      </c>
      <c r="F1218" s="3">
        <f>cukier6[[#This Row],[cena]]*cukier6[[#This Row],[ilosc sprzedanego cukru kg]]</f>
        <v>293.04000000000002</v>
      </c>
      <c r="G1218">
        <f>IF(cukier6[[#This Row],[nip]]=B1217, G1217+cukier6[[#This Row],[ilosc sprzedanego cukru kg]],cukier6[[#This Row],[ilosc sprzedanego cukru kg]])</f>
        <v>4580</v>
      </c>
      <c r="H1218">
        <f>IF(B1217=cukier6[[#This Row],[nip]],0, 1)</f>
        <v>0</v>
      </c>
      <c r="I1218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218">
        <f>cukier6[[#This Row],[rabaty]]*cukier6[[#This Row],[ilosc sprzedanego cukru kg]]</f>
        <v>13.200000000000001</v>
      </c>
    </row>
    <row r="1219" spans="1:10" x14ac:dyDescent="0.35">
      <c r="A1219" s="1">
        <v>41580</v>
      </c>
      <c r="B1219" s="2" t="s">
        <v>32</v>
      </c>
      <c r="C1219">
        <v>165</v>
      </c>
      <c r="D1219">
        <f>YEAR(cukier6[[#This Row],[data]])</f>
        <v>2013</v>
      </c>
      <c r="E1219" s="3">
        <f>VLOOKUP(D1219, cennik__25[#All], 2, 0)</f>
        <v>2.2200000000000002</v>
      </c>
      <c r="F1219" s="3">
        <f>cukier6[[#This Row],[cena]]*cukier6[[#This Row],[ilosc sprzedanego cukru kg]]</f>
        <v>366.3</v>
      </c>
      <c r="G1219">
        <f>IF(cukier6[[#This Row],[nip]]=B1218, G1218+cukier6[[#This Row],[ilosc sprzedanego cukru kg]],cukier6[[#This Row],[ilosc sprzedanego cukru kg]])</f>
        <v>4745</v>
      </c>
      <c r="H1219">
        <f>IF(B1218=cukier6[[#This Row],[nip]],0, 1)</f>
        <v>0</v>
      </c>
      <c r="I1219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219">
        <f>cukier6[[#This Row],[rabaty]]*cukier6[[#This Row],[ilosc sprzedanego cukru kg]]</f>
        <v>16.5</v>
      </c>
    </row>
    <row r="1220" spans="1:10" x14ac:dyDescent="0.35">
      <c r="A1220" s="1">
        <v>41606</v>
      </c>
      <c r="B1220" s="2" t="s">
        <v>32</v>
      </c>
      <c r="C1220">
        <v>174</v>
      </c>
      <c r="D1220">
        <f>YEAR(cukier6[[#This Row],[data]])</f>
        <v>2013</v>
      </c>
      <c r="E1220" s="3">
        <f>VLOOKUP(D1220, cennik__25[#All], 2, 0)</f>
        <v>2.2200000000000002</v>
      </c>
      <c r="F1220" s="3">
        <f>cukier6[[#This Row],[cena]]*cukier6[[#This Row],[ilosc sprzedanego cukru kg]]</f>
        <v>386.28000000000003</v>
      </c>
      <c r="G1220">
        <f>IF(cukier6[[#This Row],[nip]]=B1219, G1219+cukier6[[#This Row],[ilosc sprzedanego cukru kg]],cukier6[[#This Row],[ilosc sprzedanego cukru kg]])</f>
        <v>4919</v>
      </c>
      <c r="H1220">
        <f>IF(B1219=cukier6[[#This Row],[nip]],0, 1)</f>
        <v>0</v>
      </c>
      <c r="I1220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220">
        <f>cukier6[[#This Row],[rabaty]]*cukier6[[#This Row],[ilosc sprzedanego cukru kg]]</f>
        <v>17.400000000000002</v>
      </c>
    </row>
    <row r="1221" spans="1:10" x14ac:dyDescent="0.35">
      <c r="A1221" s="1">
        <v>41645</v>
      </c>
      <c r="B1221" s="2" t="s">
        <v>32</v>
      </c>
      <c r="C1221">
        <v>111</v>
      </c>
      <c r="D1221">
        <f>YEAR(cukier6[[#This Row],[data]])</f>
        <v>2014</v>
      </c>
      <c r="E1221" s="3">
        <f>VLOOKUP(D1221, cennik__25[#All], 2, 0)</f>
        <v>2.23</v>
      </c>
      <c r="F1221" s="3">
        <f>cukier6[[#This Row],[cena]]*cukier6[[#This Row],[ilosc sprzedanego cukru kg]]</f>
        <v>247.53</v>
      </c>
      <c r="G1221">
        <f>IF(cukier6[[#This Row],[nip]]=B1220, G1220+cukier6[[#This Row],[ilosc sprzedanego cukru kg]],cukier6[[#This Row],[ilosc sprzedanego cukru kg]])</f>
        <v>5030</v>
      </c>
      <c r="H1221">
        <f>IF(B1220=cukier6[[#This Row],[nip]],0, 1)</f>
        <v>0</v>
      </c>
      <c r="I1221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221">
        <f>cukier6[[#This Row],[rabaty]]*cukier6[[#This Row],[ilosc sprzedanego cukru kg]]</f>
        <v>11.100000000000001</v>
      </c>
    </row>
    <row r="1222" spans="1:10" x14ac:dyDescent="0.35">
      <c r="A1222" s="1">
        <v>41811</v>
      </c>
      <c r="B1222" s="2" t="s">
        <v>32</v>
      </c>
      <c r="C1222">
        <v>90</v>
      </c>
      <c r="D1222">
        <f>YEAR(cukier6[[#This Row],[data]])</f>
        <v>2014</v>
      </c>
      <c r="E1222" s="3">
        <f>VLOOKUP(D1222, cennik__25[#All], 2, 0)</f>
        <v>2.23</v>
      </c>
      <c r="F1222" s="3">
        <f>cukier6[[#This Row],[cena]]*cukier6[[#This Row],[ilosc sprzedanego cukru kg]]</f>
        <v>200.7</v>
      </c>
      <c r="G1222">
        <f>IF(cukier6[[#This Row],[nip]]=B1221, G1221+cukier6[[#This Row],[ilosc sprzedanego cukru kg]],cukier6[[#This Row],[ilosc sprzedanego cukru kg]])</f>
        <v>5120</v>
      </c>
      <c r="H1222">
        <f>IF(B1221=cukier6[[#This Row],[nip]],0, 1)</f>
        <v>0</v>
      </c>
      <c r="I1222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222">
        <f>cukier6[[#This Row],[rabaty]]*cukier6[[#This Row],[ilosc sprzedanego cukru kg]]</f>
        <v>9</v>
      </c>
    </row>
    <row r="1223" spans="1:10" x14ac:dyDescent="0.35">
      <c r="A1223" s="1">
        <v>39780</v>
      </c>
      <c r="B1223" s="2" t="s">
        <v>178</v>
      </c>
      <c r="C1223">
        <v>17</v>
      </c>
      <c r="D1223">
        <f>YEAR(cukier6[[#This Row],[data]])</f>
        <v>2008</v>
      </c>
      <c r="E1223" s="3">
        <f>VLOOKUP(D1223, cennik__25[#All], 2, 0)</f>
        <v>2.15</v>
      </c>
      <c r="F1223" s="3">
        <f>cukier6[[#This Row],[cena]]*cukier6[[#This Row],[ilosc sprzedanego cukru kg]]</f>
        <v>36.549999999999997</v>
      </c>
      <c r="G1223">
        <f>IF(cukier6[[#This Row],[nip]]=B1222, G1222+cukier6[[#This Row],[ilosc sprzedanego cukru kg]],cukier6[[#This Row],[ilosc sprzedanego cukru kg]])</f>
        <v>17</v>
      </c>
      <c r="H1223">
        <f>IF(B1222=cukier6[[#This Row],[nip]],0, 1)</f>
        <v>1</v>
      </c>
      <c r="I1223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1223">
        <f>cukier6[[#This Row],[rabaty]]*cukier6[[#This Row],[ilosc sprzedanego cukru kg]]</f>
        <v>0</v>
      </c>
    </row>
    <row r="1224" spans="1:10" x14ac:dyDescent="0.35">
      <c r="A1224" s="1">
        <v>40370</v>
      </c>
      <c r="B1224" s="2" t="s">
        <v>178</v>
      </c>
      <c r="C1224">
        <v>20</v>
      </c>
      <c r="D1224">
        <f>YEAR(cukier6[[#This Row],[data]])</f>
        <v>2010</v>
      </c>
      <c r="E1224" s="3">
        <f>VLOOKUP(D1224, cennik__25[#All], 2, 0)</f>
        <v>2.1</v>
      </c>
      <c r="F1224" s="3">
        <f>cukier6[[#This Row],[cena]]*cukier6[[#This Row],[ilosc sprzedanego cukru kg]]</f>
        <v>42</v>
      </c>
      <c r="G1224">
        <f>IF(cukier6[[#This Row],[nip]]=B1223, G1223+cukier6[[#This Row],[ilosc sprzedanego cukru kg]],cukier6[[#This Row],[ilosc sprzedanego cukru kg]])</f>
        <v>37</v>
      </c>
      <c r="H1224">
        <f>IF(B1223=cukier6[[#This Row],[nip]],0, 1)</f>
        <v>0</v>
      </c>
      <c r="I1224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1224">
        <f>cukier6[[#This Row],[rabaty]]*cukier6[[#This Row],[ilosc sprzedanego cukru kg]]</f>
        <v>0</v>
      </c>
    </row>
    <row r="1225" spans="1:10" x14ac:dyDescent="0.35">
      <c r="A1225" s="1">
        <v>40006</v>
      </c>
      <c r="B1225" s="2" t="s">
        <v>197</v>
      </c>
      <c r="C1225">
        <v>9</v>
      </c>
      <c r="D1225">
        <f>YEAR(cukier6[[#This Row],[data]])</f>
        <v>2009</v>
      </c>
      <c r="E1225" s="3">
        <f>VLOOKUP(D1225, cennik__25[#All], 2, 0)</f>
        <v>2.13</v>
      </c>
      <c r="F1225" s="3">
        <f>cukier6[[#This Row],[cena]]*cukier6[[#This Row],[ilosc sprzedanego cukru kg]]</f>
        <v>19.169999999999998</v>
      </c>
      <c r="G1225">
        <f>IF(cukier6[[#This Row],[nip]]=B1224, G1224+cukier6[[#This Row],[ilosc sprzedanego cukru kg]],cukier6[[#This Row],[ilosc sprzedanego cukru kg]])</f>
        <v>9</v>
      </c>
      <c r="H1225">
        <f>IF(B1224=cukier6[[#This Row],[nip]],0, 1)</f>
        <v>1</v>
      </c>
      <c r="I1225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1225">
        <f>cukier6[[#This Row],[rabaty]]*cukier6[[#This Row],[ilosc sprzedanego cukru kg]]</f>
        <v>0</v>
      </c>
    </row>
    <row r="1226" spans="1:10" x14ac:dyDescent="0.35">
      <c r="A1226" s="1">
        <v>40319</v>
      </c>
      <c r="B1226" s="2" t="s">
        <v>197</v>
      </c>
      <c r="C1226">
        <v>2</v>
      </c>
      <c r="D1226">
        <f>YEAR(cukier6[[#This Row],[data]])</f>
        <v>2010</v>
      </c>
      <c r="E1226" s="3">
        <f>VLOOKUP(D1226, cennik__25[#All], 2, 0)</f>
        <v>2.1</v>
      </c>
      <c r="F1226" s="3">
        <f>cukier6[[#This Row],[cena]]*cukier6[[#This Row],[ilosc sprzedanego cukru kg]]</f>
        <v>4.2</v>
      </c>
      <c r="G1226">
        <f>IF(cukier6[[#This Row],[nip]]=B1225, G1225+cukier6[[#This Row],[ilosc sprzedanego cukru kg]],cukier6[[#This Row],[ilosc sprzedanego cukru kg]])</f>
        <v>11</v>
      </c>
      <c r="H1226">
        <f>IF(B1225=cukier6[[#This Row],[nip]],0, 1)</f>
        <v>0</v>
      </c>
      <c r="I1226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1226">
        <f>cukier6[[#This Row],[rabaty]]*cukier6[[#This Row],[ilosc sprzedanego cukru kg]]</f>
        <v>0</v>
      </c>
    </row>
    <row r="1227" spans="1:10" x14ac:dyDescent="0.35">
      <c r="A1227" s="1">
        <v>39624</v>
      </c>
      <c r="B1227" s="2" t="s">
        <v>172</v>
      </c>
      <c r="C1227">
        <v>4</v>
      </c>
      <c r="D1227">
        <f>YEAR(cukier6[[#This Row],[data]])</f>
        <v>2008</v>
      </c>
      <c r="E1227" s="3">
        <f>VLOOKUP(D1227, cennik__25[#All], 2, 0)</f>
        <v>2.15</v>
      </c>
      <c r="F1227" s="3">
        <f>cukier6[[#This Row],[cena]]*cukier6[[#This Row],[ilosc sprzedanego cukru kg]]</f>
        <v>8.6</v>
      </c>
      <c r="G1227">
        <f>IF(cukier6[[#This Row],[nip]]=B1226, G1226+cukier6[[#This Row],[ilosc sprzedanego cukru kg]],cukier6[[#This Row],[ilosc sprzedanego cukru kg]])</f>
        <v>4</v>
      </c>
      <c r="H1227">
        <f>IF(B1226=cukier6[[#This Row],[nip]],0, 1)</f>
        <v>1</v>
      </c>
      <c r="I1227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1227">
        <f>cukier6[[#This Row],[rabaty]]*cukier6[[#This Row],[ilosc sprzedanego cukru kg]]</f>
        <v>0</v>
      </c>
    </row>
    <row r="1228" spans="1:10" x14ac:dyDescent="0.35">
      <c r="A1228" s="1">
        <v>40031</v>
      </c>
      <c r="B1228" s="2" t="s">
        <v>172</v>
      </c>
      <c r="C1228">
        <v>20</v>
      </c>
      <c r="D1228">
        <f>YEAR(cukier6[[#This Row],[data]])</f>
        <v>2009</v>
      </c>
      <c r="E1228" s="3">
        <f>VLOOKUP(D1228, cennik__25[#All], 2, 0)</f>
        <v>2.13</v>
      </c>
      <c r="F1228" s="3">
        <f>cukier6[[#This Row],[cena]]*cukier6[[#This Row],[ilosc sprzedanego cukru kg]]</f>
        <v>42.599999999999994</v>
      </c>
      <c r="G1228">
        <f>IF(cukier6[[#This Row],[nip]]=B1227, G1227+cukier6[[#This Row],[ilosc sprzedanego cukru kg]],cukier6[[#This Row],[ilosc sprzedanego cukru kg]])</f>
        <v>24</v>
      </c>
      <c r="H1228">
        <f>IF(B1227=cukier6[[#This Row],[nip]],0, 1)</f>
        <v>0</v>
      </c>
      <c r="I1228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1228">
        <f>cukier6[[#This Row],[rabaty]]*cukier6[[#This Row],[ilosc sprzedanego cukru kg]]</f>
        <v>0</v>
      </c>
    </row>
    <row r="1229" spans="1:10" x14ac:dyDescent="0.35">
      <c r="A1229" s="1">
        <v>40289</v>
      </c>
      <c r="B1229" s="2" t="s">
        <v>172</v>
      </c>
      <c r="C1229">
        <v>12</v>
      </c>
      <c r="D1229">
        <f>YEAR(cukier6[[#This Row],[data]])</f>
        <v>2010</v>
      </c>
      <c r="E1229" s="3">
        <f>VLOOKUP(D1229, cennik__25[#All], 2, 0)</f>
        <v>2.1</v>
      </c>
      <c r="F1229" s="3">
        <f>cukier6[[#This Row],[cena]]*cukier6[[#This Row],[ilosc sprzedanego cukru kg]]</f>
        <v>25.200000000000003</v>
      </c>
      <c r="G1229">
        <f>IF(cukier6[[#This Row],[nip]]=B1228, G1228+cukier6[[#This Row],[ilosc sprzedanego cukru kg]],cukier6[[#This Row],[ilosc sprzedanego cukru kg]])</f>
        <v>36</v>
      </c>
      <c r="H1229">
        <f>IF(B1228=cukier6[[#This Row],[nip]],0, 1)</f>
        <v>0</v>
      </c>
      <c r="I1229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1229">
        <f>cukier6[[#This Row],[rabaty]]*cukier6[[#This Row],[ilosc sprzedanego cukru kg]]</f>
        <v>0</v>
      </c>
    </row>
    <row r="1230" spans="1:10" x14ac:dyDescent="0.35">
      <c r="A1230" s="1">
        <v>40568</v>
      </c>
      <c r="B1230" s="2" t="s">
        <v>172</v>
      </c>
      <c r="C1230">
        <v>11</v>
      </c>
      <c r="D1230">
        <f>YEAR(cukier6[[#This Row],[data]])</f>
        <v>2011</v>
      </c>
      <c r="E1230" s="3">
        <f>VLOOKUP(D1230, cennik__25[#All], 2, 0)</f>
        <v>2.2000000000000002</v>
      </c>
      <c r="F1230" s="3">
        <f>cukier6[[#This Row],[cena]]*cukier6[[#This Row],[ilosc sprzedanego cukru kg]]</f>
        <v>24.200000000000003</v>
      </c>
      <c r="G1230">
        <f>IF(cukier6[[#This Row],[nip]]=B1229, G1229+cukier6[[#This Row],[ilosc sprzedanego cukru kg]],cukier6[[#This Row],[ilosc sprzedanego cukru kg]])</f>
        <v>47</v>
      </c>
      <c r="H1230">
        <f>IF(B1229=cukier6[[#This Row],[nip]],0, 1)</f>
        <v>0</v>
      </c>
      <c r="I1230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1230">
        <f>cukier6[[#This Row],[rabaty]]*cukier6[[#This Row],[ilosc sprzedanego cukru kg]]</f>
        <v>0</v>
      </c>
    </row>
    <row r="1231" spans="1:10" x14ac:dyDescent="0.35">
      <c r="A1231" s="1">
        <v>41437</v>
      </c>
      <c r="B1231" s="2" t="s">
        <v>172</v>
      </c>
      <c r="C1231">
        <v>12</v>
      </c>
      <c r="D1231">
        <f>YEAR(cukier6[[#This Row],[data]])</f>
        <v>2013</v>
      </c>
      <c r="E1231" s="3">
        <f>VLOOKUP(D1231, cennik__25[#All], 2, 0)</f>
        <v>2.2200000000000002</v>
      </c>
      <c r="F1231" s="3">
        <f>cukier6[[#This Row],[cena]]*cukier6[[#This Row],[ilosc sprzedanego cukru kg]]</f>
        <v>26.64</v>
      </c>
      <c r="G1231">
        <f>IF(cukier6[[#This Row],[nip]]=B1230, G1230+cukier6[[#This Row],[ilosc sprzedanego cukru kg]],cukier6[[#This Row],[ilosc sprzedanego cukru kg]])</f>
        <v>59</v>
      </c>
      <c r="H1231">
        <f>IF(B1230=cukier6[[#This Row],[nip]],0, 1)</f>
        <v>0</v>
      </c>
      <c r="I1231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1231">
        <f>cukier6[[#This Row],[rabaty]]*cukier6[[#This Row],[ilosc sprzedanego cukru kg]]</f>
        <v>0</v>
      </c>
    </row>
    <row r="1232" spans="1:10" x14ac:dyDescent="0.35">
      <c r="A1232" s="1">
        <v>38709</v>
      </c>
      <c r="B1232" s="2" t="s">
        <v>94</v>
      </c>
      <c r="C1232">
        <v>5</v>
      </c>
      <c r="D1232">
        <f>YEAR(cukier6[[#This Row],[data]])</f>
        <v>2005</v>
      </c>
      <c r="E1232" s="3">
        <f>VLOOKUP(D1232, cennik__25[#All], 2, 0)</f>
        <v>2</v>
      </c>
      <c r="F1232" s="3">
        <f>cukier6[[#This Row],[cena]]*cukier6[[#This Row],[ilosc sprzedanego cukru kg]]</f>
        <v>10</v>
      </c>
      <c r="G1232">
        <f>IF(cukier6[[#This Row],[nip]]=B1231, G1231+cukier6[[#This Row],[ilosc sprzedanego cukru kg]],cukier6[[#This Row],[ilosc sprzedanego cukru kg]])</f>
        <v>5</v>
      </c>
      <c r="H1232">
        <f>IF(B1231=cukier6[[#This Row],[nip]],0, 1)</f>
        <v>1</v>
      </c>
      <c r="I1232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1232">
        <f>cukier6[[#This Row],[rabaty]]*cukier6[[#This Row],[ilosc sprzedanego cukru kg]]</f>
        <v>0</v>
      </c>
    </row>
    <row r="1233" spans="1:10" x14ac:dyDescent="0.35">
      <c r="A1233" s="1">
        <v>39819</v>
      </c>
      <c r="B1233" s="2" t="s">
        <v>94</v>
      </c>
      <c r="C1233">
        <v>11</v>
      </c>
      <c r="D1233">
        <f>YEAR(cukier6[[#This Row],[data]])</f>
        <v>2009</v>
      </c>
      <c r="E1233" s="3">
        <f>VLOOKUP(D1233, cennik__25[#All], 2, 0)</f>
        <v>2.13</v>
      </c>
      <c r="F1233" s="3">
        <f>cukier6[[#This Row],[cena]]*cukier6[[#This Row],[ilosc sprzedanego cukru kg]]</f>
        <v>23.43</v>
      </c>
      <c r="G1233">
        <f>IF(cukier6[[#This Row],[nip]]=B1232, G1232+cukier6[[#This Row],[ilosc sprzedanego cukru kg]],cukier6[[#This Row],[ilosc sprzedanego cukru kg]])</f>
        <v>16</v>
      </c>
      <c r="H1233">
        <f>IF(B1232=cukier6[[#This Row],[nip]],0, 1)</f>
        <v>0</v>
      </c>
      <c r="I1233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1233">
        <f>cukier6[[#This Row],[rabaty]]*cukier6[[#This Row],[ilosc sprzedanego cukru kg]]</f>
        <v>0</v>
      </c>
    </row>
    <row r="1234" spans="1:10" x14ac:dyDescent="0.35">
      <c r="A1234" s="1">
        <v>40333</v>
      </c>
      <c r="B1234" s="2" t="s">
        <v>94</v>
      </c>
      <c r="C1234">
        <v>5</v>
      </c>
      <c r="D1234">
        <f>YEAR(cukier6[[#This Row],[data]])</f>
        <v>2010</v>
      </c>
      <c r="E1234" s="3">
        <f>VLOOKUP(D1234, cennik__25[#All], 2, 0)</f>
        <v>2.1</v>
      </c>
      <c r="F1234" s="3">
        <f>cukier6[[#This Row],[cena]]*cukier6[[#This Row],[ilosc sprzedanego cukru kg]]</f>
        <v>10.5</v>
      </c>
      <c r="G1234">
        <f>IF(cukier6[[#This Row],[nip]]=B1233, G1233+cukier6[[#This Row],[ilosc sprzedanego cukru kg]],cukier6[[#This Row],[ilosc sprzedanego cukru kg]])</f>
        <v>21</v>
      </c>
      <c r="H1234">
        <f>IF(B1233=cukier6[[#This Row],[nip]],0, 1)</f>
        <v>0</v>
      </c>
      <c r="I1234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1234">
        <f>cukier6[[#This Row],[rabaty]]*cukier6[[#This Row],[ilosc sprzedanego cukru kg]]</f>
        <v>0</v>
      </c>
    </row>
    <row r="1235" spans="1:10" x14ac:dyDescent="0.35">
      <c r="A1235" s="1">
        <v>40906</v>
      </c>
      <c r="B1235" s="2" t="s">
        <v>94</v>
      </c>
      <c r="C1235">
        <v>16</v>
      </c>
      <c r="D1235">
        <f>YEAR(cukier6[[#This Row],[data]])</f>
        <v>2011</v>
      </c>
      <c r="E1235" s="3">
        <f>VLOOKUP(D1235, cennik__25[#All], 2, 0)</f>
        <v>2.2000000000000002</v>
      </c>
      <c r="F1235" s="3">
        <f>cukier6[[#This Row],[cena]]*cukier6[[#This Row],[ilosc sprzedanego cukru kg]]</f>
        <v>35.200000000000003</v>
      </c>
      <c r="G1235">
        <f>IF(cukier6[[#This Row],[nip]]=B1234, G1234+cukier6[[#This Row],[ilosc sprzedanego cukru kg]],cukier6[[#This Row],[ilosc sprzedanego cukru kg]])</f>
        <v>37</v>
      </c>
      <c r="H1235">
        <f>IF(B1234=cukier6[[#This Row],[nip]],0, 1)</f>
        <v>0</v>
      </c>
      <c r="I1235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1235">
        <f>cukier6[[#This Row],[rabaty]]*cukier6[[#This Row],[ilosc sprzedanego cukru kg]]</f>
        <v>0</v>
      </c>
    </row>
    <row r="1236" spans="1:10" x14ac:dyDescent="0.35">
      <c r="A1236" s="1">
        <v>39062</v>
      </c>
      <c r="B1236" s="2" t="s">
        <v>136</v>
      </c>
      <c r="C1236">
        <v>13</v>
      </c>
      <c r="D1236">
        <f>YEAR(cukier6[[#This Row],[data]])</f>
        <v>2006</v>
      </c>
      <c r="E1236" s="3">
        <f>VLOOKUP(D1236, cennik__25[#All], 2, 0)</f>
        <v>2.0499999999999998</v>
      </c>
      <c r="F1236" s="3">
        <f>cukier6[[#This Row],[cena]]*cukier6[[#This Row],[ilosc sprzedanego cukru kg]]</f>
        <v>26.65</v>
      </c>
      <c r="G1236">
        <f>IF(cukier6[[#This Row],[nip]]=B1235, G1235+cukier6[[#This Row],[ilosc sprzedanego cukru kg]],cukier6[[#This Row],[ilosc sprzedanego cukru kg]])</f>
        <v>13</v>
      </c>
      <c r="H1236">
        <f>IF(B1235=cukier6[[#This Row],[nip]],0, 1)</f>
        <v>1</v>
      </c>
      <c r="I1236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1236">
        <f>cukier6[[#This Row],[rabaty]]*cukier6[[#This Row],[ilosc sprzedanego cukru kg]]</f>
        <v>0</v>
      </c>
    </row>
    <row r="1237" spans="1:10" x14ac:dyDescent="0.35">
      <c r="A1237" s="1">
        <v>39603</v>
      </c>
      <c r="B1237" s="2" t="s">
        <v>136</v>
      </c>
      <c r="C1237">
        <v>3</v>
      </c>
      <c r="D1237">
        <f>YEAR(cukier6[[#This Row],[data]])</f>
        <v>2008</v>
      </c>
      <c r="E1237" s="3">
        <f>VLOOKUP(D1237, cennik__25[#All], 2, 0)</f>
        <v>2.15</v>
      </c>
      <c r="F1237" s="3">
        <f>cukier6[[#This Row],[cena]]*cukier6[[#This Row],[ilosc sprzedanego cukru kg]]</f>
        <v>6.4499999999999993</v>
      </c>
      <c r="G1237">
        <f>IF(cukier6[[#This Row],[nip]]=B1236, G1236+cukier6[[#This Row],[ilosc sprzedanego cukru kg]],cukier6[[#This Row],[ilosc sprzedanego cukru kg]])</f>
        <v>16</v>
      </c>
      <c r="H1237">
        <f>IF(B1236=cukier6[[#This Row],[nip]],0, 1)</f>
        <v>0</v>
      </c>
      <c r="I1237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1237">
        <f>cukier6[[#This Row],[rabaty]]*cukier6[[#This Row],[ilosc sprzedanego cukru kg]]</f>
        <v>0</v>
      </c>
    </row>
    <row r="1238" spans="1:10" x14ac:dyDescent="0.35">
      <c r="A1238" s="1">
        <v>38862</v>
      </c>
      <c r="B1238" s="2" t="s">
        <v>112</v>
      </c>
      <c r="C1238">
        <v>2</v>
      </c>
      <c r="D1238">
        <f>YEAR(cukier6[[#This Row],[data]])</f>
        <v>2006</v>
      </c>
      <c r="E1238" s="3">
        <f>VLOOKUP(D1238, cennik__25[#All], 2, 0)</f>
        <v>2.0499999999999998</v>
      </c>
      <c r="F1238" s="3">
        <f>cukier6[[#This Row],[cena]]*cukier6[[#This Row],[ilosc sprzedanego cukru kg]]</f>
        <v>4.0999999999999996</v>
      </c>
      <c r="G1238">
        <f>IF(cukier6[[#This Row],[nip]]=B1237, G1237+cukier6[[#This Row],[ilosc sprzedanego cukru kg]],cukier6[[#This Row],[ilosc sprzedanego cukru kg]])</f>
        <v>2</v>
      </c>
      <c r="H1238">
        <f>IF(B1237=cukier6[[#This Row],[nip]],0, 1)</f>
        <v>1</v>
      </c>
      <c r="I1238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1238">
        <f>cukier6[[#This Row],[rabaty]]*cukier6[[#This Row],[ilosc sprzedanego cukru kg]]</f>
        <v>0</v>
      </c>
    </row>
    <row r="1239" spans="1:10" x14ac:dyDescent="0.35">
      <c r="A1239" s="1">
        <v>40768</v>
      </c>
      <c r="B1239" s="2" t="s">
        <v>112</v>
      </c>
      <c r="C1239">
        <v>7</v>
      </c>
      <c r="D1239">
        <f>YEAR(cukier6[[#This Row],[data]])</f>
        <v>2011</v>
      </c>
      <c r="E1239" s="3">
        <f>VLOOKUP(D1239, cennik__25[#All], 2, 0)</f>
        <v>2.2000000000000002</v>
      </c>
      <c r="F1239" s="3">
        <f>cukier6[[#This Row],[cena]]*cukier6[[#This Row],[ilosc sprzedanego cukru kg]]</f>
        <v>15.400000000000002</v>
      </c>
      <c r="G1239">
        <f>IF(cukier6[[#This Row],[nip]]=B1238, G1238+cukier6[[#This Row],[ilosc sprzedanego cukru kg]],cukier6[[#This Row],[ilosc sprzedanego cukru kg]])</f>
        <v>9</v>
      </c>
      <c r="H1239">
        <f>IF(B1238=cukier6[[#This Row],[nip]],0, 1)</f>
        <v>0</v>
      </c>
      <c r="I1239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1239">
        <f>cukier6[[#This Row],[rabaty]]*cukier6[[#This Row],[ilosc sprzedanego cukru kg]]</f>
        <v>0</v>
      </c>
    </row>
    <row r="1240" spans="1:10" x14ac:dyDescent="0.35">
      <c r="A1240" s="1">
        <v>41585</v>
      </c>
      <c r="B1240" s="2" t="s">
        <v>112</v>
      </c>
      <c r="C1240">
        <v>8</v>
      </c>
      <c r="D1240">
        <f>YEAR(cukier6[[#This Row],[data]])</f>
        <v>2013</v>
      </c>
      <c r="E1240" s="3">
        <f>VLOOKUP(D1240, cennik__25[#All], 2, 0)</f>
        <v>2.2200000000000002</v>
      </c>
      <c r="F1240" s="3">
        <f>cukier6[[#This Row],[cena]]*cukier6[[#This Row],[ilosc sprzedanego cukru kg]]</f>
        <v>17.760000000000002</v>
      </c>
      <c r="G1240">
        <f>IF(cukier6[[#This Row],[nip]]=B1239, G1239+cukier6[[#This Row],[ilosc sprzedanego cukru kg]],cukier6[[#This Row],[ilosc sprzedanego cukru kg]])</f>
        <v>17</v>
      </c>
      <c r="H1240">
        <f>IF(B1239=cukier6[[#This Row],[nip]],0, 1)</f>
        <v>0</v>
      </c>
      <c r="I1240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1240">
        <f>cukier6[[#This Row],[rabaty]]*cukier6[[#This Row],[ilosc sprzedanego cukru kg]]</f>
        <v>0</v>
      </c>
    </row>
    <row r="1241" spans="1:10" x14ac:dyDescent="0.35">
      <c r="A1241" s="1">
        <v>41893</v>
      </c>
      <c r="B1241" s="2" t="s">
        <v>112</v>
      </c>
      <c r="C1241">
        <v>1</v>
      </c>
      <c r="D1241">
        <f>YEAR(cukier6[[#This Row],[data]])</f>
        <v>2014</v>
      </c>
      <c r="E1241" s="3">
        <f>VLOOKUP(D1241, cennik__25[#All], 2, 0)</f>
        <v>2.23</v>
      </c>
      <c r="F1241" s="3">
        <f>cukier6[[#This Row],[cena]]*cukier6[[#This Row],[ilosc sprzedanego cukru kg]]</f>
        <v>2.23</v>
      </c>
      <c r="G1241">
        <f>IF(cukier6[[#This Row],[nip]]=B1240, G1240+cukier6[[#This Row],[ilosc sprzedanego cukru kg]],cukier6[[#This Row],[ilosc sprzedanego cukru kg]])</f>
        <v>18</v>
      </c>
      <c r="H1241">
        <f>IF(B1240=cukier6[[#This Row],[nip]],0, 1)</f>
        <v>0</v>
      </c>
      <c r="I1241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1241">
        <f>cukier6[[#This Row],[rabaty]]*cukier6[[#This Row],[ilosc sprzedanego cukru kg]]</f>
        <v>0</v>
      </c>
    </row>
    <row r="1242" spans="1:10" x14ac:dyDescent="0.35">
      <c r="A1242" s="1">
        <v>40172</v>
      </c>
      <c r="B1242" s="2" t="s">
        <v>205</v>
      </c>
      <c r="C1242">
        <v>17</v>
      </c>
      <c r="D1242">
        <f>YEAR(cukier6[[#This Row],[data]])</f>
        <v>2009</v>
      </c>
      <c r="E1242" s="3">
        <f>VLOOKUP(D1242, cennik__25[#All], 2, 0)</f>
        <v>2.13</v>
      </c>
      <c r="F1242" s="3">
        <f>cukier6[[#This Row],[cena]]*cukier6[[#This Row],[ilosc sprzedanego cukru kg]]</f>
        <v>36.21</v>
      </c>
      <c r="G1242">
        <f>IF(cukier6[[#This Row],[nip]]=B1241, G1241+cukier6[[#This Row],[ilosc sprzedanego cukru kg]],cukier6[[#This Row],[ilosc sprzedanego cukru kg]])</f>
        <v>17</v>
      </c>
      <c r="H1242">
        <f>IF(B1241=cukier6[[#This Row],[nip]],0, 1)</f>
        <v>1</v>
      </c>
      <c r="I1242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1242">
        <f>cukier6[[#This Row],[rabaty]]*cukier6[[#This Row],[ilosc sprzedanego cukru kg]]</f>
        <v>0</v>
      </c>
    </row>
    <row r="1243" spans="1:10" x14ac:dyDescent="0.35">
      <c r="A1243" s="1">
        <v>40242</v>
      </c>
      <c r="B1243" s="2" t="s">
        <v>205</v>
      </c>
      <c r="C1243">
        <v>20</v>
      </c>
      <c r="D1243">
        <f>YEAR(cukier6[[#This Row],[data]])</f>
        <v>2010</v>
      </c>
      <c r="E1243" s="3">
        <f>VLOOKUP(D1243, cennik__25[#All], 2, 0)</f>
        <v>2.1</v>
      </c>
      <c r="F1243" s="3">
        <f>cukier6[[#This Row],[cena]]*cukier6[[#This Row],[ilosc sprzedanego cukru kg]]</f>
        <v>42</v>
      </c>
      <c r="G1243">
        <f>IF(cukier6[[#This Row],[nip]]=B1242, G1242+cukier6[[#This Row],[ilosc sprzedanego cukru kg]],cukier6[[#This Row],[ilosc sprzedanego cukru kg]])</f>
        <v>37</v>
      </c>
      <c r="H1243">
        <f>IF(B1242=cukier6[[#This Row],[nip]],0, 1)</f>
        <v>0</v>
      </c>
      <c r="I1243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1243">
        <f>cukier6[[#This Row],[rabaty]]*cukier6[[#This Row],[ilosc sprzedanego cukru kg]]</f>
        <v>0</v>
      </c>
    </row>
    <row r="1244" spans="1:10" x14ac:dyDescent="0.35">
      <c r="A1244" s="1">
        <v>39054</v>
      </c>
      <c r="B1244" s="2" t="s">
        <v>131</v>
      </c>
      <c r="C1244">
        <v>7</v>
      </c>
      <c r="D1244">
        <f>YEAR(cukier6[[#This Row],[data]])</f>
        <v>2006</v>
      </c>
      <c r="E1244" s="3">
        <f>VLOOKUP(D1244, cennik__25[#All], 2, 0)</f>
        <v>2.0499999999999998</v>
      </c>
      <c r="F1244" s="3">
        <f>cukier6[[#This Row],[cena]]*cukier6[[#This Row],[ilosc sprzedanego cukru kg]]</f>
        <v>14.349999999999998</v>
      </c>
      <c r="G1244">
        <f>IF(cukier6[[#This Row],[nip]]=B1243, G1243+cukier6[[#This Row],[ilosc sprzedanego cukru kg]],cukier6[[#This Row],[ilosc sprzedanego cukru kg]])</f>
        <v>7</v>
      </c>
      <c r="H1244">
        <f>IF(B1243=cukier6[[#This Row],[nip]],0, 1)</f>
        <v>1</v>
      </c>
      <c r="I1244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1244">
        <f>cukier6[[#This Row],[rabaty]]*cukier6[[#This Row],[ilosc sprzedanego cukru kg]]</f>
        <v>0</v>
      </c>
    </row>
    <row r="1245" spans="1:10" x14ac:dyDescent="0.35">
      <c r="A1245" s="1">
        <v>40352</v>
      </c>
      <c r="B1245" s="2" t="s">
        <v>131</v>
      </c>
      <c r="C1245">
        <v>9</v>
      </c>
      <c r="D1245">
        <f>YEAR(cukier6[[#This Row],[data]])</f>
        <v>2010</v>
      </c>
      <c r="E1245" s="3">
        <f>VLOOKUP(D1245, cennik__25[#All], 2, 0)</f>
        <v>2.1</v>
      </c>
      <c r="F1245" s="3">
        <f>cukier6[[#This Row],[cena]]*cukier6[[#This Row],[ilosc sprzedanego cukru kg]]</f>
        <v>18.900000000000002</v>
      </c>
      <c r="G1245">
        <f>IF(cukier6[[#This Row],[nip]]=B1244, G1244+cukier6[[#This Row],[ilosc sprzedanego cukru kg]],cukier6[[#This Row],[ilosc sprzedanego cukru kg]])</f>
        <v>16</v>
      </c>
      <c r="H1245">
        <f>IF(B1244=cukier6[[#This Row],[nip]],0, 1)</f>
        <v>0</v>
      </c>
      <c r="I1245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1245">
        <f>cukier6[[#This Row],[rabaty]]*cukier6[[#This Row],[ilosc sprzedanego cukru kg]]</f>
        <v>0</v>
      </c>
    </row>
    <row r="1246" spans="1:10" x14ac:dyDescent="0.35">
      <c r="A1246" s="1">
        <v>39361</v>
      </c>
      <c r="B1246" s="2" t="s">
        <v>151</v>
      </c>
      <c r="C1246">
        <v>4</v>
      </c>
      <c r="D1246">
        <f>YEAR(cukier6[[#This Row],[data]])</f>
        <v>2007</v>
      </c>
      <c r="E1246" s="3">
        <f>VLOOKUP(D1246, cennik__25[#All], 2, 0)</f>
        <v>2.09</v>
      </c>
      <c r="F1246" s="3">
        <f>cukier6[[#This Row],[cena]]*cukier6[[#This Row],[ilosc sprzedanego cukru kg]]</f>
        <v>8.36</v>
      </c>
      <c r="G1246">
        <f>IF(cukier6[[#This Row],[nip]]=B1245, G1245+cukier6[[#This Row],[ilosc sprzedanego cukru kg]],cukier6[[#This Row],[ilosc sprzedanego cukru kg]])</f>
        <v>4</v>
      </c>
      <c r="H1246">
        <f>IF(B1245=cukier6[[#This Row],[nip]],0, 1)</f>
        <v>1</v>
      </c>
      <c r="I1246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1246">
        <f>cukier6[[#This Row],[rabaty]]*cukier6[[#This Row],[ilosc sprzedanego cukru kg]]</f>
        <v>0</v>
      </c>
    </row>
    <row r="1247" spans="1:10" x14ac:dyDescent="0.35">
      <c r="A1247" s="1">
        <v>40665</v>
      </c>
      <c r="B1247" s="2" t="s">
        <v>151</v>
      </c>
      <c r="C1247">
        <v>15</v>
      </c>
      <c r="D1247">
        <f>YEAR(cukier6[[#This Row],[data]])</f>
        <v>2011</v>
      </c>
      <c r="E1247" s="3">
        <f>VLOOKUP(D1247, cennik__25[#All], 2, 0)</f>
        <v>2.2000000000000002</v>
      </c>
      <c r="F1247" s="3">
        <f>cukier6[[#This Row],[cena]]*cukier6[[#This Row],[ilosc sprzedanego cukru kg]]</f>
        <v>33</v>
      </c>
      <c r="G1247">
        <f>IF(cukier6[[#This Row],[nip]]=B1246, G1246+cukier6[[#This Row],[ilosc sprzedanego cukru kg]],cukier6[[#This Row],[ilosc sprzedanego cukru kg]])</f>
        <v>19</v>
      </c>
      <c r="H1247">
        <f>IF(B1246=cukier6[[#This Row],[nip]],0, 1)</f>
        <v>0</v>
      </c>
      <c r="I1247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1247">
        <f>cukier6[[#This Row],[rabaty]]*cukier6[[#This Row],[ilosc sprzedanego cukru kg]]</f>
        <v>0</v>
      </c>
    </row>
    <row r="1248" spans="1:10" x14ac:dyDescent="0.35">
      <c r="A1248" s="1">
        <v>40961</v>
      </c>
      <c r="B1248" s="2" t="s">
        <v>151</v>
      </c>
      <c r="C1248">
        <v>19</v>
      </c>
      <c r="D1248">
        <f>YEAR(cukier6[[#This Row],[data]])</f>
        <v>2012</v>
      </c>
      <c r="E1248" s="3">
        <f>VLOOKUP(D1248, cennik__25[#All], 2, 0)</f>
        <v>2.25</v>
      </c>
      <c r="F1248" s="3">
        <f>cukier6[[#This Row],[cena]]*cukier6[[#This Row],[ilosc sprzedanego cukru kg]]</f>
        <v>42.75</v>
      </c>
      <c r="G1248">
        <f>IF(cukier6[[#This Row],[nip]]=B1247, G1247+cukier6[[#This Row],[ilosc sprzedanego cukru kg]],cukier6[[#This Row],[ilosc sprzedanego cukru kg]])</f>
        <v>38</v>
      </c>
      <c r="H1248">
        <f>IF(B1247=cukier6[[#This Row],[nip]],0, 1)</f>
        <v>0</v>
      </c>
      <c r="I1248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1248">
        <f>cukier6[[#This Row],[rabaty]]*cukier6[[#This Row],[ilosc sprzedanego cukru kg]]</f>
        <v>0</v>
      </c>
    </row>
    <row r="1249" spans="1:10" x14ac:dyDescent="0.35">
      <c r="A1249" s="1">
        <v>40998</v>
      </c>
      <c r="B1249" s="2" t="s">
        <v>151</v>
      </c>
      <c r="C1249">
        <v>14</v>
      </c>
      <c r="D1249">
        <f>YEAR(cukier6[[#This Row],[data]])</f>
        <v>2012</v>
      </c>
      <c r="E1249" s="3">
        <f>VLOOKUP(D1249, cennik__25[#All], 2, 0)</f>
        <v>2.25</v>
      </c>
      <c r="F1249" s="3">
        <f>cukier6[[#This Row],[cena]]*cukier6[[#This Row],[ilosc sprzedanego cukru kg]]</f>
        <v>31.5</v>
      </c>
      <c r="G1249">
        <f>IF(cukier6[[#This Row],[nip]]=B1248, G1248+cukier6[[#This Row],[ilosc sprzedanego cukru kg]],cukier6[[#This Row],[ilosc sprzedanego cukru kg]])</f>
        <v>52</v>
      </c>
      <c r="H1249">
        <f>IF(B1248=cukier6[[#This Row],[nip]],0, 1)</f>
        <v>0</v>
      </c>
      <c r="I1249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1249">
        <f>cukier6[[#This Row],[rabaty]]*cukier6[[#This Row],[ilosc sprzedanego cukru kg]]</f>
        <v>0</v>
      </c>
    </row>
    <row r="1250" spans="1:10" x14ac:dyDescent="0.35">
      <c r="A1250" s="1">
        <v>41033</v>
      </c>
      <c r="B1250" s="2" t="s">
        <v>151</v>
      </c>
      <c r="C1250">
        <v>15</v>
      </c>
      <c r="D1250">
        <f>YEAR(cukier6[[#This Row],[data]])</f>
        <v>2012</v>
      </c>
      <c r="E1250" s="3">
        <f>VLOOKUP(D1250, cennik__25[#All], 2, 0)</f>
        <v>2.25</v>
      </c>
      <c r="F1250" s="3">
        <f>cukier6[[#This Row],[cena]]*cukier6[[#This Row],[ilosc sprzedanego cukru kg]]</f>
        <v>33.75</v>
      </c>
      <c r="G1250">
        <f>IF(cukier6[[#This Row],[nip]]=B1249, G1249+cukier6[[#This Row],[ilosc sprzedanego cukru kg]],cukier6[[#This Row],[ilosc sprzedanego cukru kg]])</f>
        <v>67</v>
      </c>
      <c r="H1250">
        <f>IF(B1249=cukier6[[#This Row],[nip]],0, 1)</f>
        <v>0</v>
      </c>
      <c r="I1250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1250">
        <f>cukier6[[#This Row],[rabaty]]*cukier6[[#This Row],[ilosc sprzedanego cukru kg]]</f>
        <v>0</v>
      </c>
    </row>
    <row r="1251" spans="1:10" x14ac:dyDescent="0.35">
      <c r="A1251" s="1">
        <v>38503</v>
      </c>
      <c r="B1251" s="2" t="s">
        <v>51</v>
      </c>
      <c r="C1251">
        <v>3</v>
      </c>
      <c r="D1251">
        <f>YEAR(cukier6[[#This Row],[data]])</f>
        <v>2005</v>
      </c>
      <c r="E1251" s="3">
        <f>VLOOKUP(D1251, cennik__25[#All], 2, 0)</f>
        <v>2</v>
      </c>
      <c r="F1251" s="3">
        <f>cukier6[[#This Row],[cena]]*cukier6[[#This Row],[ilosc sprzedanego cukru kg]]</f>
        <v>6</v>
      </c>
      <c r="G1251">
        <f>IF(cukier6[[#This Row],[nip]]=B1250, G1250+cukier6[[#This Row],[ilosc sprzedanego cukru kg]],cukier6[[#This Row],[ilosc sprzedanego cukru kg]])</f>
        <v>3</v>
      </c>
      <c r="H1251">
        <f>IF(B1250=cukier6[[#This Row],[nip]],0, 1)</f>
        <v>1</v>
      </c>
      <c r="I1251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1251">
        <f>cukier6[[#This Row],[rabaty]]*cukier6[[#This Row],[ilosc sprzedanego cukru kg]]</f>
        <v>0</v>
      </c>
    </row>
    <row r="1252" spans="1:10" x14ac:dyDescent="0.35">
      <c r="A1252" s="1">
        <v>41142</v>
      </c>
      <c r="B1252" s="2" t="s">
        <v>51</v>
      </c>
      <c r="C1252">
        <v>11</v>
      </c>
      <c r="D1252">
        <f>YEAR(cukier6[[#This Row],[data]])</f>
        <v>2012</v>
      </c>
      <c r="E1252" s="3">
        <f>VLOOKUP(D1252, cennik__25[#All], 2, 0)</f>
        <v>2.25</v>
      </c>
      <c r="F1252" s="3">
        <f>cukier6[[#This Row],[cena]]*cukier6[[#This Row],[ilosc sprzedanego cukru kg]]</f>
        <v>24.75</v>
      </c>
      <c r="G1252">
        <f>IF(cukier6[[#This Row],[nip]]=B1251, G1251+cukier6[[#This Row],[ilosc sprzedanego cukru kg]],cukier6[[#This Row],[ilosc sprzedanego cukru kg]])</f>
        <v>14</v>
      </c>
      <c r="H1252">
        <f>IF(B1251=cukier6[[#This Row],[nip]],0, 1)</f>
        <v>0</v>
      </c>
      <c r="I1252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1252">
        <f>cukier6[[#This Row],[rabaty]]*cukier6[[#This Row],[ilosc sprzedanego cukru kg]]</f>
        <v>0</v>
      </c>
    </row>
    <row r="1253" spans="1:10" x14ac:dyDescent="0.35">
      <c r="A1253" s="1">
        <v>41273</v>
      </c>
      <c r="B1253" s="2" t="s">
        <v>51</v>
      </c>
      <c r="C1253">
        <v>9</v>
      </c>
      <c r="D1253">
        <f>YEAR(cukier6[[#This Row],[data]])</f>
        <v>2012</v>
      </c>
      <c r="E1253" s="3">
        <f>VLOOKUP(D1253, cennik__25[#All], 2, 0)</f>
        <v>2.25</v>
      </c>
      <c r="F1253" s="3">
        <f>cukier6[[#This Row],[cena]]*cukier6[[#This Row],[ilosc sprzedanego cukru kg]]</f>
        <v>20.25</v>
      </c>
      <c r="G1253">
        <f>IF(cukier6[[#This Row],[nip]]=B1252, G1252+cukier6[[#This Row],[ilosc sprzedanego cukru kg]],cukier6[[#This Row],[ilosc sprzedanego cukru kg]])</f>
        <v>23</v>
      </c>
      <c r="H1253">
        <f>IF(B1252=cukier6[[#This Row],[nip]],0, 1)</f>
        <v>0</v>
      </c>
      <c r="I1253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1253">
        <f>cukier6[[#This Row],[rabaty]]*cukier6[[#This Row],[ilosc sprzedanego cukru kg]]</f>
        <v>0</v>
      </c>
    </row>
    <row r="1254" spans="1:10" x14ac:dyDescent="0.35">
      <c r="A1254" s="1">
        <v>41615</v>
      </c>
      <c r="B1254" s="2" t="s">
        <v>51</v>
      </c>
      <c r="C1254">
        <v>3</v>
      </c>
      <c r="D1254">
        <f>YEAR(cukier6[[#This Row],[data]])</f>
        <v>2013</v>
      </c>
      <c r="E1254" s="3">
        <f>VLOOKUP(D1254, cennik__25[#All], 2, 0)</f>
        <v>2.2200000000000002</v>
      </c>
      <c r="F1254" s="3">
        <f>cukier6[[#This Row],[cena]]*cukier6[[#This Row],[ilosc sprzedanego cukru kg]]</f>
        <v>6.66</v>
      </c>
      <c r="G1254">
        <f>IF(cukier6[[#This Row],[nip]]=B1253, G1253+cukier6[[#This Row],[ilosc sprzedanego cukru kg]],cukier6[[#This Row],[ilosc sprzedanego cukru kg]])</f>
        <v>26</v>
      </c>
      <c r="H1254">
        <f>IF(B1253=cukier6[[#This Row],[nip]],0, 1)</f>
        <v>0</v>
      </c>
      <c r="I1254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1254">
        <f>cukier6[[#This Row],[rabaty]]*cukier6[[#This Row],[ilosc sprzedanego cukru kg]]</f>
        <v>0</v>
      </c>
    </row>
    <row r="1255" spans="1:10" x14ac:dyDescent="0.35">
      <c r="A1255" s="1">
        <v>38365</v>
      </c>
      <c r="B1255" s="2" t="s">
        <v>7</v>
      </c>
      <c r="C1255">
        <v>436</v>
      </c>
      <c r="D1255">
        <f>YEAR(cukier6[[#This Row],[data]])</f>
        <v>2005</v>
      </c>
      <c r="E1255" s="3">
        <f>VLOOKUP(D1255, cennik__25[#All], 2, 0)</f>
        <v>2</v>
      </c>
      <c r="F1255" s="3">
        <f>cukier6[[#This Row],[cena]]*cukier6[[#This Row],[ilosc sprzedanego cukru kg]]</f>
        <v>872</v>
      </c>
      <c r="G1255">
        <f>IF(cukier6[[#This Row],[nip]]=B1254, G1254+cukier6[[#This Row],[ilosc sprzedanego cukru kg]],cukier6[[#This Row],[ilosc sprzedanego cukru kg]])</f>
        <v>436</v>
      </c>
      <c r="H1255">
        <f>IF(B1254=cukier6[[#This Row],[nip]],0, 1)</f>
        <v>1</v>
      </c>
      <c r="I1255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0.05</v>
      </c>
      <c r="J1255">
        <f>cukier6[[#This Row],[rabaty]]*cukier6[[#This Row],[ilosc sprzedanego cukru kg]]</f>
        <v>21.8</v>
      </c>
    </row>
    <row r="1256" spans="1:10" x14ac:dyDescent="0.35">
      <c r="A1256" s="1">
        <v>38410</v>
      </c>
      <c r="B1256" s="2" t="s">
        <v>7</v>
      </c>
      <c r="C1256">
        <v>336</v>
      </c>
      <c r="D1256">
        <f>YEAR(cukier6[[#This Row],[data]])</f>
        <v>2005</v>
      </c>
      <c r="E1256" s="3">
        <f>VLOOKUP(D1256, cennik__25[#All], 2, 0)</f>
        <v>2</v>
      </c>
      <c r="F1256" s="3">
        <f>cukier6[[#This Row],[cena]]*cukier6[[#This Row],[ilosc sprzedanego cukru kg]]</f>
        <v>672</v>
      </c>
      <c r="G1256">
        <f>IF(cukier6[[#This Row],[nip]]=B1255, G1255+cukier6[[#This Row],[ilosc sprzedanego cukru kg]],cukier6[[#This Row],[ilosc sprzedanego cukru kg]])</f>
        <v>772</v>
      </c>
      <c r="H1256">
        <f>IF(B1255=cukier6[[#This Row],[nip]],0, 1)</f>
        <v>0</v>
      </c>
      <c r="I1256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0.05</v>
      </c>
      <c r="J1256">
        <f>cukier6[[#This Row],[rabaty]]*cukier6[[#This Row],[ilosc sprzedanego cukru kg]]</f>
        <v>16.8</v>
      </c>
    </row>
    <row r="1257" spans="1:10" x14ac:dyDescent="0.35">
      <c r="A1257" s="1">
        <v>38423</v>
      </c>
      <c r="B1257" s="2" t="s">
        <v>7</v>
      </c>
      <c r="C1257">
        <v>331</v>
      </c>
      <c r="D1257">
        <f>YEAR(cukier6[[#This Row],[data]])</f>
        <v>2005</v>
      </c>
      <c r="E1257" s="3">
        <f>VLOOKUP(D1257, cennik__25[#All], 2, 0)</f>
        <v>2</v>
      </c>
      <c r="F1257" s="3">
        <f>cukier6[[#This Row],[cena]]*cukier6[[#This Row],[ilosc sprzedanego cukru kg]]</f>
        <v>662</v>
      </c>
      <c r="G1257">
        <f>IF(cukier6[[#This Row],[nip]]=B1256, G1256+cukier6[[#This Row],[ilosc sprzedanego cukru kg]],cukier6[[#This Row],[ilosc sprzedanego cukru kg]])</f>
        <v>1103</v>
      </c>
      <c r="H1257">
        <f>IF(B1256=cukier6[[#This Row],[nip]],0, 1)</f>
        <v>0</v>
      </c>
      <c r="I1257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257">
        <f>cukier6[[#This Row],[rabaty]]*cukier6[[#This Row],[ilosc sprzedanego cukru kg]]</f>
        <v>33.1</v>
      </c>
    </row>
    <row r="1258" spans="1:10" x14ac:dyDescent="0.35">
      <c r="A1258" s="1">
        <v>38518</v>
      </c>
      <c r="B1258" s="2" t="s">
        <v>7</v>
      </c>
      <c r="C1258">
        <v>453</v>
      </c>
      <c r="D1258">
        <f>YEAR(cukier6[[#This Row],[data]])</f>
        <v>2005</v>
      </c>
      <c r="E1258" s="3">
        <f>VLOOKUP(D1258, cennik__25[#All], 2, 0)</f>
        <v>2</v>
      </c>
      <c r="F1258" s="3">
        <f>cukier6[[#This Row],[cena]]*cukier6[[#This Row],[ilosc sprzedanego cukru kg]]</f>
        <v>906</v>
      </c>
      <c r="G1258">
        <f>IF(cukier6[[#This Row],[nip]]=B1257, G1257+cukier6[[#This Row],[ilosc sprzedanego cukru kg]],cukier6[[#This Row],[ilosc sprzedanego cukru kg]])</f>
        <v>1556</v>
      </c>
      <c r="H1258">
        <f>IF(B1257=cukier6[[#This Row],[nip]],0, 1)</f>
        <v>0</v>
      </c>
      <c r="I1258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258">
        <f>cukier6[[#This Row],[rabaty]]*cukier6[[#This Row],[ilosc sprzedanego cukru kg]]</f>
        <v>45.300000000000004</v>
      </c>
    </row>
    <row r="1259" spans="1:10" x14ac:dyDescent="0.35">
      <c r="A1259" s="1">
        <v>38602</v>
      </c>
      <c r="B1259" s="2" t="s">
        <v>7</v>
      </c>
      <c r="C1259">
        <v>368</v>
      </c>
      <c r="D1259">
        <f>YEAR(cukier6[[#This Row],[data]])</f>
        <v>2005</v>
      </c>
      <c r="E1259" s="3">
        <f>VLOOKUP(D1259, cennik__25[#All], 2, 0)</f>
        <v>2</v>
      </c>
      <c r="F1259" s="3">
        <f>cukier6[[#This Row],[cena]]*cukier6[[#This Row],[ilosc sprzedanego cukru kg]]</f>
        <v>736</v>
      </c>
      <c r="G1259">
        <f>IF(cukier6[[#This Row],[nip]]=B1258, G1258+cukier6[[#This Row],[ilosc sprzedanego cukru kg]],cukier6[[#This Row],[ilosc sprzedanego cukru kg]])</f>
        <v>1924</v>
      </c>
      <c r="H1259">
        <f>IF(B1258=cukier6[[#This Row],[nip]],0, 1)</f>
        <v>0</v>
      </c>
      <c r="I1259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259">
        <f>cukier6[[#This Row],[rabaty]]*cukier6[[#This Row],[ilosc sprzedanego cukru kg]]</f>
        <v>36.800000000000004</v>
      </c>
    </row>
    <row r="1260" spans="1:10" x14ac:dyDescent="0.35">
      <c r="A1260" s="1">
        <v>38629</v>
      </c>
      <c r="B1260" s="2" t="s">
        <v>7</v>
      </c>
      <c r="C1260">
        <v>173</v>
      </c>
      <c r="D1260">
        <f>YEAR(cukier6[[#This Row],[data]])</f>
        <v>2005</v>
      </c>
      <c r="E1260" s="3">
        <f>VLOOKUP(D1260, cennik__25[#All], 2, 0)</f>
        <v>2</v>
      </c>
      <c r="F1260" s="3">
        <f>cukier6[[#This Row],[cena]]*cukier6[[#This Row],[ilosc sprzedanego cukru kg]]</f>
        <v>346</v>
      </c>
      <c r="G1260">
        <f>IF(cukier6[[#This Row],[nip]]=B1259, G1259+cukier6[[#This Row],[ilosc sprzedanego cukru kg]],cukier6[[#This Row],[ilosc sprzedanego cukru kg]])</f>
        <v>2097</v>
      </c>
      <c r="H1260">
        <f>IF(B1259=cukier6[[#This Row],[nip]],0, 1)</f>
        <v>0</v>
      </c>
      <c r="I1260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260">
        <f>cukier6[[#This Row],[rabaty]]*cukier6[[#This Row],[ilosc sprzedanego cukru kg]]</f>
        <v>17.3</v>
      </c>
    </row>
    <row r="1261" spans="1:10" x14ac:dyDescent="0.35">
      <c r="A1261" s="1">
        <v>38676</v>
      </c>
      <c r="B1261" s="2" t="s">
        <v>7</v>
      </c>
      <c r="C1261">
        <v>177</v>
      </c>
      <c r="D1261">
        <f>YEAR(cukier6[[#This Row],[data]])</f>
        <v>2005</v>
      </c>
      <c r="E1261" s="3">
        <f>VLOOKUP(D1261, cennik__25[#All], 2, 0)</f>
        <v>2</v>
      </c>
      <c r="F1261" s="3">
        <f>cukier6[[#This Row],[cena]]*cukier6[[#This Row],[ilosc sprzedanego cukru kg]]</f>
        <v>354</v>
      </c>
      <c r="G1261">
        <f>IF(cukier6[[#This Row],[nip]]=B1260, G1260+cukier6[[#This Row],[ilosc sprzedanego cukru kg]],cukier6[[#This Row],[ilosc sprzedanego cukru kg]])</f>
        <v>2274</v>
      </c>
      <c r="H1261">
        <f>IF(B1260=cukier6[[#This Row],[nip]],0, 1)</f>
        <v>0</v>
      </c>
      <c r="I1261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261">
        <f>cukier6[[#This Row],[rabaty]]*cukier6[[#This Row],[ilosc sprzedanego cukru kg]]</f>
        <v>17.7</v>
      </c>
    </row>
    <row r="1262" spans="1:10" x14ac:dyDescent="0.35">
      <c r="A1262" s="1">
        <v>38924</v>
      </c>
      <c r="B1262" s="2" t="s">
        <v>7</v>
      </c>
      <c r="C1262">
        <v>121</v>
      </c>
      <c r="D1262">
        <f>YEAR(cukier6[[#This Row],[data]])</f>
        <v>2006</v>
      </c>
      <c r="E1262" s="3">
        <f>VLOOKUP(D1262, cennik__25[#All], 2, 0)</f>
        <v>2.0499999999999998</v>
      </c>
      <c r="F1262" s="3">
        <f>cukier6[[#This Row],[cena]]*cukier6[[#This Row],[ilosc sprzedanego cukru kg]]</f>
        <v>248.04999999999998</v>
      </c>
      <c r="G1262">
        <f>IF(cukier6[[#This Row],[nip]]=B1261, G1261+cukier6[[#This Row],[ilosc sprzedanego cukru kg]],cukier6[[#This Row],[ilosc sprzedanego cukru kg]])</f>
        <v>2395</v>
      </c>
      <c r="H1262">
        <f>IF(B1261=cukier6[[#This Row],[nip]],0, 1)</f>
        <v>0</v>
      </c>
      <c r="I1262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262">
        <f>cukier6[[#This Row],[rabaty]]*cukier6[[#This Row],[ilosc sprzedanego cukru kg]]</f>
        <v>12.100000000000001</v>
      </c>
    </row>
    <row r="1263" spans="1:10" x14ac:dyDescent="0.35">
      <c r="A1263" s="1">
        <v>39132</v>
      </c>
      <c r="B1263" s="2" t="s">
        <v>7</v>
      </c>
      <c r="C1263">
        <v>500</v>
      </c>
      <c r="D1263">
        <f>YEAR(cukier6[[#This Row],[data]])</f>
        <v>2007</v>
      </c>
      <c r="E1263" s="3">
        <f>VLOOKUP(D1263, cennik__25[#All], 2, 0)</f>
        <v>2.09</v>
      </c>
      <c r="F1263" s="3">
        <f>cukier6[[#This Row],[cena]]*cukier6[[#This Row],[ilosc sprzedanego cukru kg]]</f>
        <v>1045</v>
      </c>
      <c r="G1263">
        <f>IF(cukier6[[#This Row],[nip]]=B1262, G1262+cukier6[[#This Row],[ilosc sprzedanego cukru kg]],cukier6[[#This Row],[ilosc sprzedanego cukru kg]])</f>
        <v>2895</v>
      </c>
      <c r="H1263">
        <f>IF(B1262=cukier6[[#This Row],[nip]],0, 1)</f>
        <v>0</v>
      </c>
      <c r="I1263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263">
        <f>cukier6[[#This Row],[rabaty]]*cukier6[[#This Row],[ilosc sprzedanego cukru kg]]</f>
        <v>50</v>
      </c>
    </row>
    <row r="1264" spans="1:10" x14ac:dyDescent="0.35">
      <c r="A1264" s="1">
        <v>39167</v>
      </c>
      <c r="B1264" s="2" t="s">
        <v>7</v>
      </c>
      <c r="C1264">
        <v>396</v>
      </c>
      <c r="D1264">
        <f>YEAR(cukier6[[#This Row],[data]])</f>
        <v>2007</v>
      </c>
      <c r="E1264" s="3">
        <f>VLOOKUP(D1264, cennik__25[#All], 2, 0)</f>
        <v>2.09</v>
      </c>
      <c r="F1264" s="3">
        <f>cukier6[[#This Row],[cena]]*cukier6[[#This Row],[ilosc sprzedanego cukru kg]]</f>
        <v>827.64</v>
      </c>
      <c r="G1264">
        <f>IF(cukier6[[#This Row],[nip]]=B1263, G1263+cukier6[[#This Row],[ilosc sprzedanego cukru kg]],cukier6[[#This Row],[ilosc sprzedanego cukru kg]])</f>
        <v>3291</v>
      </c>
      <c r="H1264">
        <f>IF(B1263=cukier6[[#This Row],[nip]],0, 1)</f>
        <v>0</v>
      </c>
      <c r="I1264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264">
        <f>cukier6[[#This Row],[rabaty]]*cukier6[[#This Row],[ilosc sprzedanego cukru kg]]</f>
        <v>39.6</v>
      </c>
    </row>
    <row r="1265" spans="1:10" x14ac:dyDescent="0.35">
      <c r="A1265" s="1">
        <v>39177</v>
      </c>
      <c r="B1265" s="2" t="s">
        <v>7</v>
      </c>
      <c r="C1265">
        <v>464</v>
      </c>
      <c r="D1265">
        <f>YEAR(cukier6[[#This Row],[data]])</f>
        <v>2007</v>
      </c>
      <c r="E1265" s="3">
        <f>VLOOKUP(D1265, cennik__25[#All], 2, 0)</f>
        <v>2.09</v>
      </c>
      <c r="F1265" s="3">
        <f>cukier6[[#This Row],[cena]]*cukier6[[#This Row],[ilosc sprzedanego cukru kg]]</f>
        <v>969.76</v>
      </c>
      <c r="G1265">
        <f>IF(cukier6[[#This Row],[nip]]=B1264, G1264+cukier6[[#This Row],[ilosc sprzedanego cukru kg]],cukier6[[#This Row],[ilosc sprzedanego cukru kg]])</f>
        <v>3755</v>
      </c>
      <c r="H1265">
        <f>IF(B1264=cukier6[[#This Row],[nip]],0, 1)</f>
        <v>0</v>
      </c>
      <c r="I1265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265">
        <f>cukier6[[#This Row],[rabaty]]*cukier6[[#This Row],[ilosc sprzedanego cukru kg]]</f>
        <v>46.400000000000006</v>
      </c>
    </row>
    <row r="1266" spans="1:10" x14ac:dyDescent="0.35">
      <c r="A1266" s="1">
        <v>39270</v>
      </c>
      <c r="B1266" s="2" t="s">
        <v>7</v>
      </c>
      <c r="C1266">
        <v>354</v>
      </c>
      <c r="D1266">
        <f>YEAR(cukier6[[#This Row],[data]])</f>
        <v>2007</v>
      </c>
      <c r="E1266" s="3">
        <f>VLOOKUP(D1266, cennik__25[#All], 2, 0)</f>
        <v>2.09</v>
      </c>
      <c r="F1266" s="3">
        <f>cukier6[[#This Row],[cena]]*cukier6[[#This Row],[ilosc sprzedanego cukru kg]]</f>
        <v>739.8599999999999</v>
      </c>
      <c r="G1266">
        <f>IF(cukier6[[#This Row],[nip]]=B1265, G1265+cukier6[[#This Row],[ilosc sprzedanego cukru kg]],cukier6[[#This Row],[ilosc sprzedanego cukru kg]])</f>
        <v>4109</v>
      </c>
      <c r="H1266">
        <f>IF(B1265=cukier6[[#This Row],[nip]],0, 1)</f>
        <v>0</v>
      </c>
      <c r="I1266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266">
        <f>cukier6[[#This Row],[rabaty]]*cukier6[[#This Row],[ilosc sprzedanego cukru kg]]</f>
        <v>35.4</v>
      </c>
    </row>
    <row r="1267" spans="1:10" x14ac:dyDescent="0.35">
      <c r="A1267" s="1">
        <v>39371</v>
      </c>
      <c r="B1267" s="2" t="s">
        <v>7</v>
      </c>
      <c r="C1267">
        <v>131</v>
      </c>
      <c r="D1267">
        <f>YEAR(cukier6[[#This Row],[data]])</f>
        <v>2007</v>
      </c>
      <c r="E1267" s="3">
        <f>VLOOKUP(D1267, cennik__25[#All], 2, 0)</f>
        <v>2.09</v>
      </c>
      <c r="F1267" s="3">
        <f>cukier6[[#This Row],[cena]]*cukier6[[#This Row],[ilosc sprzedanego cukru kg]]</f>
        <v>273.78999999999996</v>
      </c>
      <c r="G1267">
        <f>IF(cukier6[[#This Row],[nip]]=B1266, G1266+cukier6[[#This Row],[ilosc sprzedanego cukru kg]],cukier6[[#This Row],[ilosc sprzedanego cukru kg]])</f>
        <v>4240</v>
      </c>
      <c r="H1267">
        <f>IF(B1266=cukier6[[#This Row],[nip]],0, 1)</f>
        <v>0</v>
      </c>
      <c r="I1267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267">
        <f>cukier6[[#This Row],[rabaty]]*cukier6[[#This Row],[ilosc sprzedanego cukru kg]]</f>
        <v>13.100000000000001</v>
      </c>
    </row>
    <row r="1268" spans="1:10" x14ac:dyDescent="0.35">
      <c r="A1268" s="1">
        <v>39485</v>
      </c>
      <c r="B1268" s="2" t="s">
        <v>7</v>
      </c>
      <c r="C1268">
        <v>211</v>
      </c>
      <c r="D1268">
        <f>YEAR(cukier6[[#This Row],[data]])</f>
        <v>2008</v>
      </c>
      <c r="E1268" s="3">
        <f>VLOOKUP(D1268, cennik__25[#All], 2, 0)</f>
        <v>2.15</v>
      </c>
      <c r="F1268" s="3">
        <f>cukier6[[#This Row],[cena]]*cukier6[[#This Row],[ilosc sprzedanego cukru kg]]</f>
        <v>453.65</v>
      </c>
      <c r="G1268">
        <f>IF(cukier6[[#This Row],[nip]]=B1267, G1267+cukier6[[#This Row],[ilosc sprzedanego cukru kg]],cukier6[[#This Row],[ilosc sprzedanego cukru kg]])</f>
        <v>4451</v>
      </c>
      <c r="H1268">
        <f>IF(B1267=cukier6[[#This Row],[nip]],0, 1)</f>
        <v>0</v>
      </c>
      <c r="I1268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268">
        <f>cukier6[[#This Row],[rabaty]]*cukier6[[#This Row],[ilosc sprzedanego cukru kg]]</f>
        <v>21.1</v>
      </c>
    </row>
    <row r="1269" spans="1:10" x14ac:dyDescent="0.35">
      <c r="A1269" s="1">
        <v>39561</v>
      </c>
      <c r="B1269" s="2" t="s">
        <v>7</v>
      </c>
      <c r="C1269">
        <v>428</v>
      </c>
      <c r="D1269">
        <f>YEAR(cukier6[[#This Row],[data]])</f>
        <v>2008</v>
      </c>
      <c r="E1269" s="3">
        <f>VLOOKUP(D1269, cennik__25[#All], 2, 0)</f>
        <v>2.15</v>
      </c>
      <c r="F1269" s="3">
        <f>cukier6[[#This Row],[cena]]*cukier6[[#This Row],[ilosc sprzedanego cukru kg]]</f>
        <v>920.19999999999993</v>
      </c>
      <c r="G1269">
        <f>IF(cukier6[[#This Row],[nip]]=B1268, G1268+cukier6[[#This Row],[ilosc sprzedanego cukru kg]],cukier6[[#This Row],[ilosc sprzedanego cukru kg]])</f>
        <v>4879</v>
      </c>
      <c r="H1269">
        <f>IF(B1268=cukier6[[#This Row],[nip]],0, 1)</f>
        <v>0</v>
      </c>
      <c r="I1269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269">
        <f>cukier6[[#This Row],[rabaty]]*cukier6[[#This Row],[ilosc sprzedanego cukru kg]]</f>
        <v>42.800000000000004</v>
      </c>
    </row>
    <row r="1270" spans="1:10" x14ac:dyDescent="0.35">
      <c r="A1270" s="1">
        <v>39729</v>
      </c>
      <c r="B1270" s="2" t="s">
        <v>7</v>
      </c>
      <c r="C1270">
        <v>378</v>
      </c>
      <c r="D1270">
        <f>YEAR(cukier6[[#This Row],[data]])</f>
        <v>2008</v>
      </c>
      <c r="E1270" s="3">
        <f>VLOOKUP(D1270, cennik__25[#All], 2, 0)</f>
        <v>2.15</v>
      </c>
      <c r="F1270" s="3">
        <f>cukier6[[#This Row],[cena]]*cukier6[[#This Row],[ilosc sprzedanego cukru kg]]</f>
        <v>812.69999999999993</v>
      </c>
      <c r="G1270">
        <f>IF(cukier6[[#This Row],[nip]]=B1269, G1269+cukier6[[#This Row],[ilosc sprzedanego cukru kg]],cukier6[[#This Row],[ilosc sprzedanego cukru kg]])</f>
        <v>5257</v>
      </c>
      <c r="H1270">
        <f>IF(B1269=cukier6[[#This Row],[nip]],0, 1)</f>
        <v>0</v>
      </c>
      <c r="I1270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270">
        <f>cukier6[[#This Row],[rabaty]]*cukier6[[#This Row],[ilosc sprzedanego cukru kg]]</f>
        <v>37.800000000000004</v>
      </c>
    </row>
    <row r="1271" spans="1:10" x14ac:dyDescent="0.35">
      <c r="A1271" s="1">
        <v>39794</v>
      </c>
      <c r="B1271" s="2" t="s">
        <v>7</v>
      </c>
      <c r="C1271">
        <v>363</v>
      </c>
      <c r="D1271">
        <f>YEAR(cukier6[[#This Row],[data]])</f>
        <v>2008</v>
      </c>
      <c r="E1271" s="3">
        <f>VLOOKUP(D1271, cennik__25[#All], 2, 0)</f>
        <v>2.15</v>
      </c>
      <c r="F1271" s="3">
        <f>cukier6[[#This Row],[cena]]*cukier6[[#This Row],[ilosc sprzedanego cukru kg]]</f>
        <v>780.44999999999993</v>
      </c>
      <c r="G1271">
        <f>IF(cukier6[[#This Row],[nip]]=B1270, G1270+cukier6[[#This Row],[ilosc sprzedanego cukru kg]],cukier6[[#This Row],[ilosc sprzedanego cukru kg]])</f>
        <v>5620</v>
      </c>
      <c r="H1271">
        <f>IF(B1270=cukier6[[#This Row],[nip]],0, 1)</f>
        <v>0</v>
      </c>
      <c r="I1271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271">
        <f>cukier6[[#This Row],[rabaty]]*cukier6[[#This Row],[ilosc sprzedanego cukru kg]]</f>
        <v>36.300000000000004</v>
      </c>
    </row>
    <row r="1272" spans="1:10" x14ac:dyDescent="0.35">
      <c r="A1272" s="1">
        <v>39797</v>
      </c>
      <c r="B1272" s="2" t="s">
        <v>7</v>
      </c>
      <c r="C1272">
        <v>491</v>
      </c>
      <c r="D1272">
        <f>YEAR(cukier6[[#This Row],[data]])</f>
        <v>2008</v>
      </c>
      <c r="E1272" s="3">
        <f>VLOOKUP(D1272, cennik__25[#All], 2, 0)</f>
        <v>2.15</v>
      </c>
      <c r="F1272" s="3">
        <f>cukier6[[#This Row],[cena]]*cukier6[[#This Row],[ilosc sprzedanego cukru kg]]</f>
        <v>1055.6499999999999</v>
      </c>
      <c r="G1272">
        <f>IF(cukier6[[#This Row],[nip]]=B1271, G1271+cukier6[[#This Row],[ilosc sprzedanego cukru kg]],cukier6[[#This Row],[ilosc sprzedanego cukru kg]])</f>
        <v>6111</v>
      </c>
      <c r="H1272">
        <f>IF(B1271=cukier6[[#This Row],[nip]],0, 1)</f>
        <v>0</v>
      </c>
      <c r="I1272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272">
        <f>cukier6[[#This Row],[rabaty]]*cukier6[[#This Row],[ilosc sprzedanego cukru kg]]</f>
        <v>49.1</v>
      </c>
    </row>
    <row r="1273" spans="1:10" x14ac:dyDescent="0.35">
      <c r="A1273" s="1">
        <v>39855</v>
      </c>
      <c r="B1273" s="2" t="s">
        <v>7</v>
      </c>
      <c r="C1273">
        <v>445</v>
      </c>
      <c r="D1273">
        <f>YEAR(cukier6[[#This Row],[data]])</f>
        <v>2009</v>
      </c>
      <c r="E1273" s="3">
        <f>VLOOKUP(D1273, cennik__25[#All], 2, 0)</f>
        <v>2.13</v>
      </c>
      <c r="F1273" s="3">
        <f>cukier6[[#This Row],[cena]]*cukier6[[#This Row],[ilosc sprzedanego cukru kg]]</f>
        <v>947.84999999999991</v>
      </c>
      <c r="G1273">
        <f>IF(cukier6[[#This Row],[nip]]=B1272, G1272+cukier6[[#This Row],[ilosc sprzedanego cukru kg]],cukier6[[#This Row],[ilosc sprzedanego cukru kg]])</f>
        <v>6556</v>
      </c>
      <c r="H1273">
        <f>IF(B1272=cukier6[[#This Row],[nip]],0, 1)</f>
        <v>0</v>
      </c>
      <c r="I1273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273">
        <f>cukier6[[#This Row],[rabaty]]*cukier6[[#This Row],[ilosc sprzedanego cukru kg]]</f>
        <v>44.5</v>
      </c>
    </row>
    <row r="1274" spans="1:10" x14ac:dyDescent="0.35">
      <c r="A1274" s="1">
        <v>39862</v>
      </c>
      <c r="B1274" s="2" t="s">
        <v>7</v>
      </c>
      <c r="C1274">
        <v>290</v>
      </c>
      <c r="D1274">
        <f>YEAR(cukier6[[#This Row],[data]])</f>
        <v>2009</v>
      </c>
      <c r="E1274" s="3">
        <f>VLOOKUP(D1274, cennik__25[#All], 2, 0)</f>
        <v>2.13</v>
      </c>
      <c r="F1274" s="3">
        <f>cukier6[[#This Row],[cena]]*cukier6[[#This Row],[ilosc sprzedanego cukru kg]]</f>
        <v>617.69999999999993</v>
      </c>
      <c r="G1274">
        <f>IF(cukier6[[#This Row],[nip]]=B1273, G1273+cukier6[[#This Row],[ilosc sprzedanego cukru kg]],cukier6[[#This Row],[ilosc sprzedanego cukru kg]])</f>
        <v>6846</v>
      </c>
      <c r="H1274">
        <f>IF(B1273=cukier6[[#This Row],[nip]],0, 1)</f>
        <v>0</v>
      </c>
      <c r="I1274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274">
        <f>cukier6[[#This Row],[rabaty]]*cukier6[[#This Row],[ilosc sprzedanego cukru kg]]</f>
        <v>29</v>
      </c>
    </row>
    <row r="1275" spans="1:10" x14ac:dyDescent="0.35">
      <c r="A1275" s="1">
        <v>39933</v>
      </c>
      <c r="B1275" s="2" t="s">
        <v>7</v>
      </c>
      <c r="C1275">
        <v>110</v>
      </c>
      <c r="D1275">
        <f>YEAR(cukier6[[#This Row],[data]])</f>
        <v>2009</v>
      </c>
      <c r="E1275" s="3">
        <f>VLOOKUP(D1275, cennik__25[#All], 2, 0)</f>
        <v>2.13</v>
      </c>
      <c r="F1275" s="3">
        <f>cukier6[[#This Row],[cena]]*cukier6[[#This Row],[ilosc sprzedanego cukru kg]]</f>
        <v>234.29999999999998</v>
      </c>
      <c r="G1275">
        <f>IF(cukier6[[#This Row],[nip]]=B1274, G1274+cukier6[[#This Row],[ilosc sprzedanego cukru kg]],cukier6[[#This Row],[ilosc sprzedanego cukru kg]])</f>
        <v>6956</v>
      </c>
      <c r="H1275">
        <f>IF(B1274=cukier6[[#This Row],[nip]],0, 1)</f>
        <v>0</v>
      </c>
      <c r="I1275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275">
        <f>cukier6[[#This Row],[rabaty]]*cukier6[[#This Row],[ilosc sprzedanego cukru kg]]</f>
        <v>11</v>
      </c>
    </row>
    <row r="1276" spans="1:10" x14ac:dyDescent="0.35">
      <c r="A1276" s="1">
        <v>40000</v>
      </c>
      <c r="B1276" s="2" t="s">
        <v>7</v>
      </c>
      <c r="C1276">
        <v>191</v>
      </c>
      <c r="D1276">
        <f>YEAR(cukier6[[#This Row],[data]])</f>
        <v>2009</v>
      </c>
      <c r="E1276" s="3">
        <f>VLOOKUP(D1276, cennik__25[#All], 2, 0)</f>
        <v>2.13</v>
      </c>
      <c r="F1276" s="3">
        <f>cukier6[[#This Row],[cena]]*cukier6[[#This Row],[ilosc sprzedanego cukru kg]]</f>
        <v>406.83</v>
      </c>
      <c r="G1276">
        <f>IF(cukier6[[#This Row],[nip]]=B1275, G1275+cukier6[[#This Row],[ilosc sprzedanego cukru kg]],cukier6[[#This Row],[ilosc sprzedanego cukru kg]])</f>
        <v>7147</v>
      </c>
      <c r="H1276">
        <f>IF(B1275=cukier6[[#This Row],[nip]],0, 1)</f>
        <v>0</v>
      </c>
      <c r="I1276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276">
        <f>cukier6[[#This Row],[rabaty]]*cukier6[[#This Row],[ilosc sprzedanego cukru kg]]</f>
        <v>19.100000000000001</v>
      </c>
    </row>
    <row r="1277" spans="1:10" x14ac:dyDescent="0.35">
      <c r="A1277" s="1">
        <v>40122</v>
      </c>
      <c r="B1277" s="2" t="s">
        <v>7</v>
      </c>
      <c r="C1277">
        <v>426</v>
      </c>
      <c r="D1277">
        <f>YEAR(cukier6[[#This Row],[data]])</f>
        <v>2009</v>
      </c>
      <c r="E1277" s="3">
        <f>VLOOKUP(D1277, cennik__25[#All], 2, 0)</f>
        <v>2.13</v>
      </c>
      <c r="F1277" s="3">
        <f>cukier6[[#This Row],[cena]]*cukier6[[#This Row],[ilosc sprzedanego cukru kg]]</f>
        <v>907.38</v>
      </c>
      <c r="G1277">
        <f>IF(cukier6[[#This Row],[nip]]=B1276, G1276+cukier6[[#This Row],[ilosc sprzedanego cukru kg]],cukier6[[#This Row],[ilosc sprzedanego cukru kg]])</f>
        <v>7573</v>
      </c>
      <c r="H1277">
        <f>IF(B1276=cukier6[[#This Row],[nip]],0, 1)</f>
        <v>0</v>
      </c>
      <c r="I1277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277">
        <f>cukier6[[#This Row],[rabaty]]*cukier6[[#This Row],[ilosc sprzedanego cukru kg]]</f>
        <v>42.6</v>
      </c>
    </row>
    <row r="1278" spans="1:10" x14ac:dyDescent="0.35">
      <c r="A1278" s="1">
        <v>40126</v>
      </c>
      <c r="B1278" s="2" t="s">
        <v>7</v>
      </c>
      <c r="C1278">
        <v>133</v>
      </c>
      <c r="D1278">
        <f>YEAR(cukier6[[#This Row],[data]])</f>
        <v>2009</v>
      </c>
      <c r="E1278" s="3">
        <f>VLOOKUP(D1278, cennik__25[#All], 2, 0)</f>
        <v>2.13</v>
      </c>
      <c r="F1278" s="3">
        <f>cukier6[[#This Row],[cena]]*cukier6[[#This Row],[ilosc sprzedanego cukru kg]]</f>
        <v>283.28999999999996</v>
      </c>
      <c r="G1278">
        <f>IF(cukier6[[#This Row],[nip]]=B1277, G1277+cukier6[[#This Row],[ilosc sprzedanego cukru kg]],cukier6[[#This Row],[ilosc sprzedanego cukru kg]])</f>
        <v>7706</v>
      </c>
      <c r="H1278">
        <f>IF(B1277=cukier6[[#This Row],[nip]],0, 1)</f>
        <v>0</v>
      </c>
      <c r="I1278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278">
        <f>cukier6[[#This Row],[rabaty]]*cukier6[[#This Row],[ilosc sprzedanego cukru kg]]</f>
        <v>13.3</v>
      </c>
    </row>
    <row r="1279" spans="1:10" x14ac:dyDescent="0.35">
      <c r="A1279" s="1">
        <v>40562</v>
      </c>
      <c r="B1279" s="2" t="s">
        <v>7</v>
      </c>
      <c r="C1279">
        <v>371</v>
      </c>
      <c r="D1279">
        <f>YEAR(cukier6[[#This Row],[data]])</f>
        <v>2011</v>
      </c>
      <c r="E1279" s="3">
        <f>VLOOKUP(D1279, cennik__25[#All], 2, 0)</f>
        <v>2.2000000000000002</v>
      </c>
      <c r="F1279" s="3">
        <f>cukier6[[#This Row],[cena]]*cukier6[[#This Row],[ilosc sprzedanego cukru kg]]</f>
        <v>816.2</v>
      </c>
      <c r="G1279">
        <f>IF(cukier6[[#This Row],[nip]]=B1278, G1278+cukier6[[#This Row],[ilosc sprzedanego cukru kg]],cukier6[[#This Row],[ilosc sprzedanego cukru kg]])</f>
        <v>8077</v>
      </c>
      <c r="H1279">
        <f>IF(B1278=cukier6[[#This Row],[nip]],0, 1)</f>
        <v>0</v>
      </c>
      <c r="I1279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279">
        <f>cukier6[[#This Row],[rabaty]]*cukier6[[#This Row],[ilosc sprzedanego cukru kg]]</f>
        <v>37.1</v>
      </c>
    </row>
    <row r="1280" spans="1:10" x14ac:dyDescent="0.35">
      <c r="A1280" s="1">
        <v>40817</v>
      </c>
      <c r="B1280" s="2" t="s">
        <v>7</v>
      </c>
      <c r="C1280">
        <v>176</v>
      </c>
      <c r="D1280">
        <f>YEAR(cukier6[[#This Row],[data]])</f>
        <v>2011</v>
      </c>
      <c r="E1280" s="3">
        <f>VLOOKUP(D1280, cennik__25[#All], 2, 0)</f>
        <v>2.2000000000000002</v>
      </c>
      <c r="F1280" s="3">
        <f>cukier6[[#This Row],[cena]]*cukier6[[#This Row],[ilosc sprzedanego cukru kg]]</f>
        <v>387.20000000000005</v>
      </c>
      <c r="G1280">
        <f>IF(cukier6[[#This Row],[nip]]=B1279, G1279+cukier6[[#This Row],[ilosc sprzedanego cukru kg]],cukier6[[#This Row],[ilosc sprzedanego cukru kg]])</f>
        <v>8253</v>
      </c>
      <c r="H1280">
        <f>IF(B1279=cukier6[[#This Row],[nip]],0, 1)</f>
        <v>0</v>
      </c>
      <c r="I1280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280">
        <f>cukier6[[#This Row],[rabaty]]*cukier6[[#This Row],[ilosc sprzedanego cukru kg]]</f>
        <v>17.600000000000001</v>
      </c>
    </row>
    <row r="1281" spans="1:10" x14ac:dyDescent="0.35">
      <c r="A1281" s="1">
        <v>40966</v>
      </c>
      <c r="B1281" s="2" t="s">
        <v>7</v>
      </c>
      <c r="C1281">
        <v>417</v>
      </c>
      <c r="D1281">
        <f>YEAR(cukier6[[#This Row],[data]])</f>
        <v>2012</v>
      </c>
      <c r="E1281" s="3">
        <f>VLOOKUP(D1281, cennik__25[#All], 2, 0)</f>
        <v>2.25</v>
      </c>
      <c r="F1281" s="3">
        <f>cukier6[[#This Row],[cena]]*cukier6[[#This Row],[ilosc sprzedanego cukru kg]]</f>
        <v>938.25</v>
      </c>
      <c r="G1281">
        <f>IF(cukier6[[#This Row],[nip]]=B1280, G1280+cukier6[[#This Row],[ilosc sprzedanego cukru kg]],cukier6[[#This Row],[ilosc sprzedanego cukru kg]])</f>
        <v>8670</v>
      </c>
      <c r="H1281">
        <f>IF(B1280=cukier6[[#This Row],[nip]],0, 1)</f>
        <v>0</v>
      </c>
      <c r="I1281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281">
        <f>cukier6[[#This Row],[rabaty]]*cukier6[[#This Row],[ilosc sprzedanego cukru kg]]</f>
        <v>41.7</v>
      </c>
    </row>
    <row r="1282" spans="1:10" x14ac:dyDescent="0.35">
      <c r="A1282" s="1">
        <v>41036</v>
      </c>
      <c r="B1282" s="2" t="s">
        <v>7</v>
      </c>
      <c r="C1282">
        <v>136</v>
      </c>
      <c r="D1282">
        <f>YEAR(cukier6[[#This Row],[data]])</f>
        <v>2012</v>
      </c>
      <c r="E1282" s="3">
        <f>VLOOKUP(D1282, cennik__25[#All], 2, 0)</f>
        <v>2.25</v>
      </c>
      <c r="F1282" s="3">
        <f>cukier6[[#This Row],[cena]]*cukier6[[#This Row],[ilosc sprzedanego cukru kg]]</f>
        <v>306</v>
      </c>
      <c r="G1282">
        <f>IF(cukier6[[#This Row],[nip]]=B1281, G1281+cukier6[[#This Row],[ilosc sprzedanego cukru kg]],cukier6[[#This Row],[ilosc sprzedanego cukru kg]])</f>
        <v>8806</v>
      </c>
      <c r="H1282">
        <f>IF(B1281=cukier6[[#This Row],[nip]],0, 1)</f>
        <v>0</v>
      </c>
      <c r="I1282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282">
        <f>cukier6[[#This Row],[rabaty]]*cukier6[[#This Row],[ilosc sprzedanego cukru kg]]</f>
        <v>13.600000000000001</v>
      </c>
    </row>
    <row r="1283" spans="1:10" x14ac:dyDescent="0.35">
      <c r="A1283" s="1">
        <v>41236</v>
      </c>
      <c r="B1283" s="2" t="s">
        <v>7</v>
      </c>
      <c r="C1283">
        <v>328</v>
      </c>
      <c r="D1283">
        <f>YEAR(cukier6[[#This Row],[data]])</f>
        <v>2012</v>
      </c>
      <c r="E1283" s="3">
        <f>VLOOKUP(D1283, cennik__25[#All], 2, 0)</f>
        <v>2.25</v>
      </c>
      <c r="F1283" s="3">
        <f>cukier6[[#This Row],[cena]]*cukier6[[#This Row],[ilosc sprzedanego cukru kg]]</f>
        <v>738</v>
      </c>
      <c r="G1283">
        <f>IF(cukier6[[#This Row],[nip]]=B1282, G1282+cukier6[[#This Row],[ilosc sprzedanego cukru kg]],cukier6[[#This Row],[ilosc sprzedanego cukru kg]])</f>
        <v>9134</v>
      </c>
      <c r="H1283">
        <f>IF(B1282=cukier6[[#This Row],[nip]],0, 1)</f>
        <v>0</v>
      </c>
      <c r="I1283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283">
        <f>cukier6[[#This Row],[rabaty]]*cukier6[[#This Row],[ilosc sprzedanego cukru kg]]</f>
        <v>32.800000000000004</v>
      </c>
    </row>
    <row r="1284" spans="1:10" x14ac:dyDescent="0.35">
      <c r="A1284" s="1">
        <v>41251</v>
      </c>
      <c r="B1284" s="2" t="s">
        <v>7</v>
      </c>
      <c r="C1284">
        <v>388</v>
      </c>
      <c r="D1284">
        <f>YEAR(cukier6[[#This Row],[data]])</f>
        <v>2012</v>
      </c>
      <c r="E1284" s="3">
        <f>VLOOKUP(D1284, cennik__25[#All], 2, 0)</f>
        <v>2.25</v>
      </c>
      <c r="F1284" s="3">
        <f>cukier6[[#This Row],[cena]]*cukier6[[#This Row],[ilosc sprzedanego cukru kg]]</f>
        <v>873</v>
      </c>
      <c r="G1284">
        <f>IF(cukier6[[#This Row],[nip]]=B1283, G1283+cukier6[[#This Row],[ilosc sprzedanego cukru kg]],cukier6[[#This Row],[ilosc sprzedanego cukru kg]])</f>
        <v>9522</v>
      </c>
      <c r="H1284">
        <f>IF(B1283=cukier6[[#This Row],[nip]],0, 1)</f>
        <v>0</v>
      </c>
      <c r="I1284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284">
        <f>cukier6[[#This Row],[rabaty]]*cukier6[[#This Row],[ilosc sprzedanego cukru kg]]</f>
        <v>38.800000000000004</v>
      </c>
    </row>
    <row r="1285" spans="1:10" x14ac:dyDescent="0.35">
      <c r="A1285" s="1">
        <v>41323</v>
      </c>
      <c r="B1285" s="2" t="s">
        <v>7</v>
      </c>
      <c r="C1285">
        <v>429</v>
      </c>
      <c r="D1285">
        <f>YEAR(cukier6[[#This Row],[data]])</f>
        <v>2013</v>
      </c>
      <c r="E1285" s="3">
        <f>VLOOKUP(D1285, cennik__25[#All], 2, 0)</f>
        <v>2.2200000000000002</v>
      </c>
      <c r="F1285" s="3">
        <f>cukier6[[#This Row],[cena]]*cukier6[[#This Row],[ilosc sprzedanego cukru kg]]</f>
        <v>952.38000000000011</v>
      </c>
      <c r="G1285">
        <f>IF(cukier6[[#This Row],[nip]]=B1284, G1284+cukier6[[#This Row],[ilosc sprzedanego cukru kg]],cukier6[[#This Row],[ilosc sprzedanego cukru kg]])</f>
        <v>9951</v>
      </c>
      <c r="H1285">
        <f>IF(B1284=cukier6[[#This Row],[nip]],0, 1)</f>
        <v>0</v>
      </c>
      <c r="I1285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285">
        <f>cukier6[[#This Row],[rabaty]]*cukier6[[#This Row],[ilosc sprzedanego cukru kg]]</f>
        <v>42.900000000000006</v>
      </c>
    </row>
    <row r="1286" spans="1:10" x14ac:dyDescent="0.35">
      <c r="A1286" s="1">
        <v>41406</v>
      </c>
      <c r="B1286" s="2" t="s">
        <v>7</v>
      </c>
      <c r="C1286">
        <v>420</v>
      </c>
      <c r="D1286">
        <f>YEAR(cukier6[[#This Row],[data]])</f>
        <v>2013</v>
      </c>
      <c r="E1286" s="3">
        <f>VLOOKUP(D1286, cennik__25[#All], 2, 0)</f>
        <v>2.2200000000000002</v>
      </c>
      <c r="F1286" s="3">
        <f>cukier6[[#This Row],[cena]]*cukier6[[#This Row],[ilosc sprzedanego cukru kg]]</f>
        <v>932.40000000000009</v>
      </c>
      <c r="G1286">
        <f>IF(cukier6[[#This Row],[nip]]=B1285, G1285+cukier6[[#This Row],[ilosc sprzedanego cukru kg]],cukier6[[#This Row],[ilosc sprzedanego cukru kg]])</f>
        <v>10371</v>
      </c>
      <c r="H1286">
        <f>IF(B1285=cukier6[[#This Row],[nip]],0, 1)</f>
        <v>0</v>
      </c>
      <c r="I1286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0.2</v>
      </c>
      <c r="J1286">
        <f>cukier6[[#This Row],[rabaty]]*cukier6[[#This Row],[ilosc sprzedanego cukru kg]]</f>
        <v>84</v>
      </c>
    </row>
    <row r="1287" spans="1:10" x14ac:dyDescent="0.35">
      <c r="A1287" s="1">
        <v>41598</v>
      </c>
      <c r="B1287" s="2" t="s">
        <v>7</v>
      </c>
      <c r="C1287">
        <v>360</v>
      </c>
      <c r="D1287">
        <f>YEAR(cukier6[[#This Row],[data]])</f>
        <v>2013</v>
      </c>
      <c r="E1287" s="3">
        <f>VLOOKUP(D1287, cennik__25[#All], 2, 0)</f>
        <v>2.2200000000000002</v>
      </c>
      <c r="F1287" s="3">
        <f>cukier6[[#This Row],[cena]]*cukier6[[#This Row],[ilosc sprzedanego cukru kg]]</f>
        <v>799.2</v>
      </c>
      <c r="G1287">
        <f>IF(cukier6[[#This Row],[nip]]=B1286, G1286+cukier6[[#This Row],[ilosc sprzedanego cukru kg]],cukier6[[#This Row],[ilosc sprzedanego cukru kg]])</f>
        <v>10731</v>
      </c>
      <c r="H1287">
        <f>IF(B1286=cukier6[[#This Row],[nip]],0, 1)</f>
        <v>0</v>
      </c>
      <c r="I1287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0.2</v>
      </c>
      <c r="J1287">
        <f>cukier6[[#This Row],[rabaty]]*cukier6[[#This Row],[ilosc sprzedanego cukru kg]]</f>
        <v>72</v>
      </c>
    </row>
    <row r="1288" spans="1:10" x14ac:dyDescent="0.35">
      <c r="A1288" s="1">
        <v>41755</v>
      </c>
      <c r="B1288" s="2" t="s">
        <v>7</v>
      </c>
      <c r="C1288">
        <v>365</v>
      </c>
      <c r="D1288">
        <f>YEAR(cukier6[[#This Row],[data]])</f>
        <v>2014</v>
      </c>
      <c r="E1288" s="3">
        <f>VLOOKUP(D1288, cennik__25[#All], 2, 0)</f>
        <v>2.23</v>
      </c>
      <c r="F1288" s="3">
        <f>cukier6[[#This Row],[cena]]*cukier6[[#This Row],[ilosc sprzedanego cukru kg]]</f>
        <v>813.95</v>
      </c>
      <c r="G1288">
        <f>IF(cukier6[[#This Row],[nip]]=B1287, G1287+cukier6[[#This Row],[ilosc sprzedanego cukru kg]],cukier6[[#This Row],[ilosc sprzedanego cukru kg]])</f>
        <v>11096</v>
      </c>
      <c r="H1288">
        <f>IF(B1287=cukier6[[#This Row],[nip]],0, 1)</f>
        <v>0</v>
      </c>
      <c r="I1288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0.2</v>
      </c>
      <c r="J1288">
        <f>cukier6[[#This Row],[rabaty]]*cukier6[[#This Row],[ilosc sprzedanego cukru kg]]</f>
        <v>73</v>
      </c>
    </row>
    <row r="1289" spans="1:10" x14ac:dyDescent="0.35">
      <c r="A1289" s="1">
        <v>41911</v>
      </c>
      <c r="B1289" s="2" t="s">
        <v>7</v>
      </c>
      <c r="C1289">
        <v>306</v>
      </c>
      <c r="D1289">
        <f>YEAR(cukier6[[#This Row],[data]])</f>
        <v>2014</v>
      </c>
      <c r="E1289" s="3">
        <f>VLOOKUP(D1289, cennik__25[#All], 2, 0)</f>
        <v>2.23</v>
      </c>
      <c r="F1289" s="3">
        <f>cukier6[[#This Row],[cena]]*cukier6[[#This Row],[ilosc sprzedanego cukru kg]]</f>
        <v>682.38</v>
      </c>
      <c r="G1289">
        <f>IF(cukier6[[#This Row],[nip]]=B1288, G1288+cukier6[[#This Row],[ilosc sprzedanego cukru kg]],cukier6[[#This Row],[ilosc sprzedanego cukru kg]])</f>
        <v>11402</v>
      </c>
      <c r="H1289">
        <f>IF(B1288=cukier6[[#This Row],[nip]],0, 1)</f>
        <v>0</v>
      </c>
      <c r="I1289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0.2</v>
      </c>
      <c r="J1289">
        <f>cukier6[[#This Row],[rabaty]]*cukier6[[#This Row],[ilosc sprzedanego cukru kg]]</f>
        <v>61.2</v>
      </c>
    </row>
    <row r="1290" spans="1:10" x14ac:dyDescent="0.35">
      <c r="A1290" s="1">
        <v>38497</v>
      </c>
      <c r="B1290" s="2" t="s">
        <v>49</v>
      </c>
      <c r="C1290">
        <v>3</v>
      </c>
      <c r="D1290">
        <f>YEAR(cukier6[[#This Row],[data]])</f>
        <v>2005</v>
      </c>
      <c r="E1290" s="3">
        <f>VLOOKUP(D1290, cennik__25[#All], 2, 0)</f>
        <v>2</v>
      </c>
      <c r="F1290" s="3">
        <f>cukier6[[#This Row],[cena]]*cukier6[[#This Row],[ilosc sprzedanego cukru kg]]</f>
        <v>6</v>
      </c>
      <c r="G1290">
        <f>IF(cukier6[[#This Row],[nip]]=B1289, G1289+cukier6[[#This Row],[ilosc sprzedanego cukru kg]],cukier6[[#This Row],[ilosc sprzedanego cukru kg]])</f>
        <v>3</v>
      </c>
      <c r="H1290">
        <f>IF(B1289=cukier6[[#This Row],[nip]],0, 1)</f>
        <v>1</v>
      </c>
      <c r="I1290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1290">
        <f>cukier6[[#This Row],[rabaty]]*cukier6[[#This Row],[ilosc sprzedanego cukru kg]]</f>
        <v>0</v>
      </c>
    </row>
    <row r="1291" spans="1:10" x14ac:dyDescent="0.35">
      <c r="A1291" s="1">
        <v>39781</v>
      </c>
      <c r="B1291" s="2" t="s">
        <v>49</v>
      </c>
      <c r="C1291">
        <v>4</v>
      </c>
      <c r="D1291">
        <f>YEAR(cukier6[[#This Row],[data]])</f>
        <v>2008</v>
      </c>
      <c r="E1291" s="3">
        <f>VLOOKUP(D1291, cennik__25[#All], 2, 0)</f>
        <v>2.15</v>
      </c>
      <c r="F1291" s="3">
        <f>cukier6[[#This Row],[cena]]*cukier6[[#This Row],[ilosc sprzedanego cukru kg]]</f>
        <v>8.6</v>
      </c>
      <c r="G1291">
        <f>IF(cukier6[[#This Row],[nip]]=B1290, G1290+cukier6[[#This Row],[ilosc sprzedanego cukru kg]],cukier6[[#This Row],[ilosc sprzedanego cukru kg]])</f>
        <v>7</v>
      </c>
      <c r="H1291">
        <f>IF(B1290=cukier6[[#This Row],[nip]],0, 1)</f>
        <v>0</v>
      </c>
      <c r="I1291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1291">
        <f>cukier6[[#This Row],[rabaty]]*cukier6[[#This Row],[ilosc sprzedanego cukru kg]]</f>
        <v>0</v>
      </c>
    </row>
    <row r="1292" spans="1:10" x14ac:dyDescent="0.35">
      <c r="A1292" s="1">
        <v>39829</v>
      </c>
      <c r="B1292" s="2" t="s">
        <v>49</v>
      </c>
      <c r="C1292">
        <v>6</v>
      </c>
      <c r="D1292">
        <f>YEAR(cukier6[[#This Row],[data]])</f>
        <v>2009</v>
      </c>
      <c r="E1292" s="3">
        <f>VLOOKUP(D1292, cennik__25[#All], 2, 0)</f>
        <v>2.13</v>
      </c>
      <c r="F1292" s="3">
        <f>cukier6[[#This Row],[cena]]*cukier6[[#This Row],[ilosc sprzedanego cukru kg]]</f>
        <v>12.78</v>
      </c>
      <c r="G1292">
        <f>IF(cukier6[[#This Row],[nip]]=B1291, G1291+cukier6[[#This Row],[ilosc sprzedanego cukru kg]],cukier6[[#This Row],[ilosc sprzedanego cukru kg]])</f>
        <v>13</v>
      </c>
      <c r="H1292">
        <f>IF(B1291=cukier6[[#This Row],[nip]],0, 1)</f>
        <v>0</v>
      </c>
      <c r="I1292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1292">
        <f>cukier6[[#This Row],[rabaty]]*cukier6[[#This Row],[ilosc sprzedanego cukru kg]]</f>
        <v>0</v>
      </c>
    </row>
    <row r="1293" spans="1:10" x14ac:dyDescent="0.35">
      <c r="A1293" s="1">
        <v>41115</v>
      </c>
      <c r="B1293" s="2" t="s">
        <v>49</v>
      </c>
      <c r="C1293">
        <v>20</v>
      </c>
      <c r="D1293">
        <f>YEAR(cukier6[[#This Row],[data]])</f>
        <v>2012</v>
      </c>
      <c r="E1293" s="3">
        <f>VLOOKUP(D1293, cennik__25[#All], 2, 0)</f>
        <v>2.25</v>
      </c>
      <c r="F1293" s="3">
        <f>cukier6[[#This Row],[cena]]*cukier6[[#This Row],[ilosc sprzedanego cukru kg]]</f>
        <v>45</v>
      </c>
      <c r="G1293">
        <f>IF(cukier6[[#This Row],[nip]]=B1292, G1292+cukier6[[#This Row],[ilosc sprzedanego cukru kg]],cukier6[[#This Row],[ilosc sprzedanego cukru kg]])</f>
        <v>33</v>
      </c>
      <c r="H1293">
        <f>IF(B1292=cukier6[[#This Row],[nip]],0, 1)</f>
        <v>0</v>
      </c>
      <c r="I1293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1293">
        <f>cukier6[[#This Row],[rabaty]]*cukier6[[#This Row],[ilosc sprzedanego cukru kg]]</f>
        <v>0</v>
      </c>
    </row>
    <row r="1294" spans="1:10" x14ac:dyDescent="0.35">
      <c r="A1294" s="1">
        <v>41418</v>
      </c>
      <c r="B1294" s="2" t="s">
        <v>49</v>
      </c>
      <c r="C1294">
        <v>17</v>
      </c>
      <c r="D1294">
        <f>YEAR(cukier6[[#This Row],[data]])</f>
        <v>2013</v>
      </c>
      <c r="E1294" s="3">
        <f>VLOOKUP(D1294, cennik__25[#All], 2, 0)</f>
        <v>2.2200000000000002</v>
      </c>
      <c r="F1294" s="3">
        <f>cukier6[[#This Row],[cena]]*cukier6[[#This Row],[ilosc sprzedanego cukru kg]]</f>
        <v>37.74</v>
      </c>
      <c r="G1294">
        <f>IF(cukier6[[#This Row],[nip]]=B1293, G1293+cukier6[[#This Row],[ilosc sprzedanego cukru kg]],cukier6[[#This Row],[ilosc sprzedanego cukru kg]])</f>
        <v>50</v>
      </c>
      <c r="H1294">
        <f>IF(B1293=cukier6[[#This Row],[nip]],0, 1)</f>
        <v>0</v>
      </c>
      <c r="I1294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1294">
        <f>cukier6[[#This Row],[rabaty]]*cukier6[[#This Row],[ilosc sprzedanego cukru kg]]</f>
        <v>0</v>
      </c>
    </row>
    <row r="1295" spans="1:10" x14ac:dyDescent="0.35">
      <c r="A1295" s="1">
        <v>38479</v>
      </c>
      <c r="B1295" s="2" t="s">
        <v>46</v>
      </c>
      <c r="C1295">
        <v>13</v>
      </c>
      <c r="D1295">
        <f>YEAR(cukier6[[#This Row],[data]])</f>
        <v>2005</v>
      </c>
      <c r="E1295" s="3">
        <f>VLOOKUP(D1295, cennik__25[#All], 2, 0)</f>
        <v>2</v>
      </c>
      <c r="F1295" s="3">
        <f>cukier6[[#This Row],[cena]]*cukier6[[#This Row],[ilosc sprzedanego cukru kg]]</f>
        <v>26</v>
      </c>
      <c r="G1295">
        <f>IF(cukier6[[#This Row],[nip]]=B1294, G1294+cukier6[[#This Row],[ilosc sprzedanego cukru kg]],cukier6[[#This Row],[ilosc sprzedanego cukru kg]])</f>
        <v>13</v>
      </c>
      <c r="H1295">
        <f>IF(B1294=cukier6[[#This Row],[nip]],0, 1)</f>
        <v>1</v>
      </c>
      <c r="I1295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1295">
        <f>cukier6[[#This Row],[rabaty]]*cukier6[[#This Row],[ilosc sprzedanego cukru kg]]</f>
        <v>0</v>
      </c>
    </row>
    <row r="1296" spans="1:10" x14ac:dyDescent="0.35">
      <c r="A1296" s="1">
        <v>38559</v>
      </c>
      <c r="B1296" s="2" t="s">
        <v>46</v>
      </c>
      <c r="C1296">
        <v>13</v>
      </c>
      <c r="D1296">
        <f>YEAR(cukier6[[#This Row],[data]])</f>
        <v>2005</v>
      </c>
      <c r="E1296" s="3">
        <f>VLOOKUP(D1296, cennik__25[#All], 2, 0)</f>
        <v>2</v>
      </c>
      <c r="F1296" s="3">
        <f>cukier6[[#This Row],[cena]]*cukier6[[#This Row],[ilosc sprzedanego cukru kg]]</f>
        <v>26</v>
      </c>
      <c r="G1296">
        <f>IF(cukier6[[#This Row],[nip]]=B1295, G1295+cukier6[[#This Row],[ilosc sprzedanego cukru kg]],cukier6[[#This Row],[ilosc sprzedanego cukru kg]])</f>
        <v>26</v>
      </c>
      <c r="H1296">
        <f>IF(B1295=cukier6[[#This Row],[nip]],0, 1)</f>
        <v>0</v>
      </c>
      <c r="I1296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1296">
        <f>cukier6[[#This Row],[rabaty]]*cukier6[[#This Row],[ilosc sprzedanego cukru kg]]</f>
        <v>0</v>
      </c>
    </row>
    <row r="1297" spans="1:10" x14ac:dyDescent="0.35">
      <c r="A1297" s="1">
        <v>39682</v>
      </c>
      <c r="B1297" s="2" t="s">
        <v>46</v>
      </c>
      <c r="C1297">
        <v>14</v>
      </c>
      <c r="D1297">
        <f>YEAR(cukier6[[#This Row],[data]])</f>
        <v>2008</v>
      </c>
      <c r="E1297" s="3">
        <f>VLOOKUP(D1297, cennik__25[#All], 2, 0)</f>
        <v>2.15</v>
      </c>
      <c r="F1297" s="3">
        <f>cukier6[[#This Row],[cena]]*cukier6[[#This Row],[ilosc sprzedanego cukru kg]]</f>
        <v>30.099999999999998</v>
      </c>
      <c r="G1297">
        <f>IF(cukier6[[#This Row],[nip]]=B1296, G1296+cukier6[[#This Row],[ilosc sprzedanego cukru kg]],cukier6[[#This Row],[ilosc sprzedanego cukru kg]])</f>
        <v>40</v>
      </c>
      <c r="H1297">
        <f>IF(B1296=cukier6[[#This Row],[nip]],0, 1)</f>
        <v>0</v>
      </c>
      <c r="I1297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1297">
        <f>cukier6[[#This Row],[rabaty]]*cukier6[[#This Row],[ilosc sprzedanego cukru kg]]</f>
        <v>0</v>
      </c>
    </row>
    <row r="1298" spans="1:10" x14ac:dyDescent="0.35">
      <c r="A1298" s="1">
        <v>41560</v>
      </c>
      <c r="B1298" s="2" t="s">
        <v>46</v>
      </c>
      <c r="C1298">
        <v>2</v>
      </c>
      <c r="D1298">
        <f>YEAR(cukier6[[#This Row],[data]])</f>
        <v>2013</v>
      </c>
      <c r="E1298" s="3">
        <f>VLOOKUP(D1298, cennik__25[#All], 2, 0)</f>
        <v>2.2200000000000002</v>
      </c>
      <c r="F1298" s="3">
        <f>cukier6[[#This Row],[cena]]*cukier6[[#This Row],[ilosc sprzedanego cukru kg]]</f>
        <v>4.4400000000000004</v>
      </c>
      <c r="G1298">
        <f>IF(cukier6[[#This Row],[nip]]=B1297, G1297+cukier6[[#This Row],[ilosc sprzedanego cukru kg]],cukier6[[#This Row],[ilosc sprzedanego cukru kg]])</f>
        <v>42</v>
      </c>
      <c r="H1298">
        <f>IF(B1297=cukier6[[#This Row],[nip]],0, 1)</f>
        <v>0</v>
      </c>
      <c r="I1298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1298">
        <f>cukier6[[#This Row],[rabaty]]*cukier6[[#This Row],[ilosc sprzedanego cukru kg]]</f>
        <v>0</v>
      </c>
    </row>
    <row r="1299" spans="1:10" x14ac:dyDescent="0.35">
      <c r="A1299" s="1">
        <v>41615</v>
      </c>
      <c r="B1299" s="2" t="s">
        <v>46</v>
      </c>
      <c r="C1299">
        <v>16</v>
      </c>
      <c r="D1299">
        <f>YEAR(cukier6[[#This Row],[data]])</f>
        <v>2013</v>
      </c>
      <c r="E1299" s="3">
        <f>VLOOKUP(D1299, cennik__25[#All], 2, 0)</f>
        <v>2.2200000000000002</v>
      </c>
      <c r="F1299" s="3">
        <f>cukier6[[#This Row],[cena]]*cukier6[[#This Row],[ilosc sprzedanego cukru kg]]</f>
        <v>35.520000000000003</v>
      </c>
      <c r="G1299">
        <f>IF(cukier6[[#This Row],[nip]]=B1298, G1298+cukier6[[#This Row],[ilosc sprzedanego cukru kg]],cukier6[[#This Row],[ilosc sprzedanego cukru kg]])</f>
        <v>58</v>
      </c>
      <c r="H1299">
        <f>IF(B1298=cukier6[[#This Row],[nip]],0, 1)</f>
        <v>0</v>
      </c>
      <c r="I1299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1299">
        <f>cukier6[[#This Row],[rabaty]]*cukier6[[#This Row],[ilosc sprzedanego cukru kg]]</f>
        <v>0</v>
      </c>
    </row>
    <row r="1300" spans="1:10" x14ac:dyDescent="0.35">
      <c r="A1300" s="1">
        <v>38977</v>
      </c>
      <c r="B1300" s="2" t="s">
        <v>126</v>
      </c>
      <c r="C1300">
        <v>4</v>
      </c>
      <c r="D1300">
        <f>YEAR(cukier6[[#This Row],[data]])</f>
        <v>2006</v>
      </c>
      <c r="E1300" s="3">
        <f>VLOOKUP(D1300, cennik__25[#All], 2, 0)</f>
        <v>2.0499999999999998</v>
      </c>
      <c r="F1300" s="3">
        <f>cukier6[[#This Row],[cena]]*cukier6[[#This Row],[ilosc sprzedanego cukru kg]]</f>
        <v>8.1999999999999993</v>
      </c>
      <c r="G1300">
        <f>IF(cukier6[[#This Row],[nip]]=B1299, G1299+cukier6[[#This Row],[ilosc sprzedanego cukru kg]],cukier6[[#This Row],[ilosc sprzedanego cukru kg]])</f>
        <v>4</v>
      </c>
      <c r="H1300">
        <f>IF(B1299=cukier6[[#This Row],[nip]],0, 1)</f>
        <v>1</v>
      </c>
      <c r="I1300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1300">
        <f>cukier6[[#This Row],[rabaty]]*cukier6[[#This Row],[ilosc sprzedanego cukru kg]]</f>
        <v>0</v>
      </c>
    </row>
    <row r="1301" spans="1:10" x14ac:dyDescent="0.35">
      <c r="A1301" s="1">
        <v>39409</v>
      </c>
      <c r="B1301" s="2" t="s">
        <v>126</v>
      </c>
      <c r="C1301">
        <v>2</v>
      </c>
      <c r="D1301">
        <f>YEAR(cukier6[[#This Row],[data]])</f>
        <v>2007</v>
      </c>
      <c r="E1301" s="3">
        <f>VLOOKUP(D1301, cennik__25[#All], 2, 0)</f>
        <v>2.09</v>
      </c>
      <c r="F1301" s="3">
        <f>cukier6[[#This Row],[cena]]*cukier6[[#This Row],[ilosc sprzedanego cukru kg]]</f>
        <v>4.18</v>
      </c>
      <c r="G1301">
        <f>IF(cukier6[[#This Row],[nip]]=B1300, G1300+cukier6[[#This Row],[ilosc sprzedanego cukru kg]],cukier6[[#This Row],[ilosc sprzedanego cukru kg]])</f>
        <v>6</v>
      </c>
      <c r="H1301">
        <f>IF(B1300=cukier6[[#This Row],[nip]],0, 1)</f>
        <v>0</v>
      </c>
      <c r="I1301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1301">
        <f>cukier6[[#This Row],[rabaty]]*cukier6[[#This Row],[ilosc sprzedanego cukru kg]]</f>
        <v>0</v>
      </c>
    </row>
    <row r="1302" spans="1:10" x14ac:dyDescent="0.35">
      <c r="A1302" s="1">
        <v>39691</v>
      </c>
      <c r="B1302" s="2" t="s">
        <v>126</v>
      </c>
      <c r="C1302">
        <v>5</v>
      </c>
      <c r="D1302">
        <f>YEAR(cukier6[[#This Row],[data]])</f>
        <v>2008</v>
      </c>
      <c r="E1302" s="3">
        <f>VLOOKUP(D1302, cennik__25[#All], 2, 0)</f>
        <v>2.15</v>
      </c>
      <c r="F1302" s="3">
        <f>cukier6[[#This Row],[cena]]*cukier6[[#This Row],[ilosc sprzedanego cukru kg]]</f>
        <v>10.75</v>
      </c>
      <c r="G1302">
        <f>IF(cukier6[[#This Row],[nip]]=B1301, G1301+cukier6[[#This Row],[ilosc sprzedanego cukru kg]],cukier6[[#This Row],[ilosc sprzedanego cukru kg]])</f>
        <v>11</v>
      </c>
      <c r="H1302">
        <f>IF(B1301=cukier6[[#This Row],[nip]],0, 1)</f>
        <v>0</v>
      </c>
      <c r="I1302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1302">
        <f>cukier6[[#This Row],[rabaty]]*cukier6[[#This Row],[ilosc sprzedanego cukru kg]]</f>
        <v>0</v>
      </c>
    </row>
    <row r="1303" spans="1:10" x14ac:dyDescent="0.35">
      <c r="A1303" s="1">
        <v>41734</v>
      </c>
      <c r="B1303" s="2" t="s">
        <v>126</v>
      </c>
      <c r="C1303">
        <v>6</v>
      </c>
      <c r="D1303">
        <f>YEAR(cukier6[[#This Row],[data]])</f>
        <v>2014</v>
      </c>
      <c r="E1303" s="3">
        <f>VLOOKUP(D1303, cennik__25[#All], 2, 0)</f>
        <v>2.23</v>
      </c>
      <c r="F1303" s="3">
        <f>cukier6[[#This Row],[cena]]*cukier6[[#This Row],[ilosc sprzedanego cukru kg]]</f>
        <v>13.379999999999999</v>
      </c>
      <c r="G1303">
        <f>IF(cukier6[[#This Row],[nip]]=B1302, G1302+cukier6[[#This Row],[ilosc sprzedanego cukru kg]],cukier6[[#This Row],[ilosc sprzedanego cukru kg]])</f>
        <v>17</v>
      </c>
      <c r="H1303">
        <f>IF(B1302=cukier6[[#This Row],[nip]],0, 1)</f>
        <v>0</v>
      </c>
      <c r="I1303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1303">
        <f>cukier6[[#This Row],[rabaty]]*cukier6[[#This Row],[ilosc sprzedanego cukru kg]]</f>
        <v>0</v>
      </c>
    </row>
    <row r="1304" spans="1:10" x14ac:dyDescent="0.35">
      <c r="A1304" s="1">
        <v>41859</v>
      </c>
      <c r="B1304" s="2" t="s">
        <v>126</v>
      </c>
      <c r="C1304">
        <v>15</v>
      </c>
      <c r="D1304">
        <f>YEAR(cukier6[[#This Row],[data]])</f>
        <v>2014</v>
      </c>
      <c r="E1304" s="3">
        <f>VLOOKUP(D1304, cennik__25[#All], 2, 0)</f>
        <v>2.23</v>
      </c>
      <c r="F1304" s="3">
        <f>cukier6[[#This Row],[cena]]*cukier6[[#This Row],[ilosc sprzedanego cukru kg]]</f>
        <v>33.450000000000003</v>
      </c>
      <c r="G1304">
        <f>IF(cukier6[[#This Row],[nip]]=B1303, G1303+cukier6[[#This Row],[ilosc sprzedanego cukru kg]],cukier6[[#This Row],[ilosc sprzedanego cukru kg]])</f>
        <v>32</v>
      </c>
      <c r="H1304">
        <f>IF(B1303=cukier6[[#This Row],[nip]],0, 1)</f>
        <v>0</v>
      </c>
      <c r="I1304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1304">
        <f>cukier6[[#This Row],[rabaty]]*cukier6[[#This Row],[ilosc sprzedanego cukru kg]]</f>
        <v>0</v>
      </c>
    </row>
    <row r="1305" spans="1:10" x14ac:dyDescent="0.35">
      <c r="A1305" s="1">
        <v>40288</v>
      </c>
      <c r="B1305" s="2" t="s">
        <v>213</v>
      </c>
      <c r="C1305">
        <v>19</v>
      </c>
      <c r="D1305">
        <f>YEAR(cukier6[[#This Row],[data]])</f>
        <v>2010</v>
      </c>
      <c r="E1305" s="3">
        <f>VLOOKUP(D1305, cennik__25[#All], 2, 0)</f>
        <v>2.1</v>
      </c>
      <c r="F1305" s="3">
        <f>cukier6[[#This Row],[cena]]*cukier6[[#This Row],[ilosc sprzedanego cukru kg]]</f>
        <v>39.9</v>
      </c>
      <c r="G1305">
        <f>IF(cukier6[[#This Row],[nip]]=B1304, G1304+cukier6[[#This Row],[ilosc sprzedanego cukru kg]],cukier6[[#This Row],[ilosc sprzedanego cukru kg]])</f>
        <v>19</v>
      </c>
      <c r="H1305">
        <f>IF(B1304=cukier6[[#This Row],[nip]],0, 1)</f>
        <v>1</v>
      </c>
      <c r="I1305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1305">
        <f>cukier6[[#This Row],[rabaty]]*cukier6[[#This Row],[ilosc sprzedanego cukru kg]]</f>
        <v>0</v>
      </c>
    </row>
    <row r="1306" spans="1:10" x14ac:dyDescent="0.35">
      <c r="A1306" s="1">
        <v>41104</v>
      </c>
      <c r="B1306" s="2" t="s">
        <v>213</v>
      </c>
      <c r="C1306">
        <v>10</v>
      </c>
      <c r="D1306">
        <f>YEAR(cukier6[[#This Row],[data]])</f>
        <v>2012</v>
      </c>
      <c r="E1306" s="3">
        <f>VLOOKUP(D1306, cennik__25[#All], 2, 0)</f>
        <v>2.25</v>
      </c>
      <c r="F1306" s="3">
        <f>cukier6[[#This Row],[cena]]*cukier6[[#This Row],[ilosc sprzedanego cukru kg]]</f>
        <v>22.5</v>
      </c>
      <c r="G1306">
        <f>IF(cukier6[[#This Row],[nip]]=B1305, G1305+cukier6[[#This Row],[ilosc sprzedanego cukru kg]],cukier6[[#This Row],[ilosc sprzedanego cukru kg]])</f>
        <v>29</v>
      </c>
      <c r="H1306">
        <f>IF(B1305=cukier6[[#This Row],[nip]],0, 1)</f>
        <v>0</v>
      </c>
      <c r="I1306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1306">
        <f>cukier6[[#This Row],[rabaty]]*cukier6[[#This Row],[ilosc sprzedanego cukru kg]]</f>
        <v>0</v>
      </c>
    </row>
    <row r="1307" spans="1:10" x14ac:dyDescent="0.35">
      <c r="A1307" s="1">
        <v>38555</v>
      </c>
      <c r="B1307" s="2" t="s">
        <v>65</v>
      </c>
      <c r="C1307">
        <v>137</v>
      </c>
      <c r="D1307">
        <f>YEAR(cukier6[[#This Row],[data]])</f>
        <v>2005</v>
      </c>
      <c r="E1307" s="3">
        <f>VLOOKUP(D1307, cennik__25[#All], 2, 0)</f>
        <v>2</v>
      </c>
      <c r="F1307" s="3">
        <f>cukier6[[#This Row],[cena]]*cukier6[[#This Row],[ilosc sprzedanego cukru kg]]</f>
        <v>274</v>
      </c>
      <c r="G1307">
        <f>IF(cukier6[[#This Row],[nip]]=B1306, G1306+cukier6[[#This Row],[ilosc sprzedanego cukru kg]],cukier6[[#This Row],[ilosc sprzedanego cukru kg]])</f>
        <v>137</v>
      </c>
      <c r="H1307">
        <f>IF(B1306=cukier6[[#This Row],[nip]],0, 1)</f>
        <v>1</v>
      </c>
      <c r="I1307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0.05</v>
      </c>
      <c r="J1307">
        <f>cukier6[[#This Row],[rabaty]]*cukier6[[#This Row],[ilosc sprzedanego cukru kg]]</f>
        <v>6.8500000000000005</v>
      </c>
    </row>
    <row r="1308" spans="1:10" x14ac:dyDescent="0.35">
      <c r="A1308" s="1">
        <v>38672</v>
      </c>
      <c r="B1308" s="2" t="s">
        <v>65</v>
      </c>
      <c r="C1308">
        <v>115</v>
      </c>
      <c r="D1308">
        <f>YEAR(cukier6[[#This Row],[data]])</f>
        <v>2005</v>
      </c>
      <c r="E1308" s="3">
        <f>VLOOKUP(D1308, cennik__25[#All], 2, 0)</f>
        <v>2</v>
      </c>
      <c r="F1308" s="3">
        <f>cukier6[[#This Row],[cena]]*cukier6[[#This Row],[ilosc sprzedanego cukru kg]]</f>
        <v>230</v>
      </c>
      <c r="G1308">
        <f>IF(cukier6[[#This Row],[nip]]=B1307, G1307+cukier6[[#This Row],[ilosc sprzedanego cukru kg]],cukier6[[#This Row],[ilosc sprzedanego cukru kg]])</f>
        <v>252</v>
      </c>
      <c r="H1308">
        <f>IF(B1307=cukier6[[#This Row],[nip]],0, 1)</f>
        <v>0</v>
      </c>
      <c r="I1308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0.05</v>
      </c>
      <c r="J1308">
        <f>cukier6[[#This Row],[rabaty]]*cukier6[[#This Row],[ilosc sprzedanego cukru kg]]</f>
        <v>5.75</v>
      </c>
    </row>
    <row r="1309" spans="1:10" x14ac:dyDescent="0.35">
      <c r="A1309" s="1">
        <v>39722</v>
      </c>
      <c r="B1309" s="2" t="s">
        <v>65</v>
      </c>
      <c r="C1309">
        <v>154</v>
      </c>
      <c r="D1309">
        <f>YEAR(cukier6[[#This Row],[data]])</f>
        <v>2008</v>
      </c>
      <c r="E1309" s="3">
        <f>VLOOKUP(D1309, cennik__25[#All], 2, 0)</f>
        <v>2.15</v>
      </c>
      <c r="F1309" s="3">
        <f>cukier6[[#This Row],[cena]]*cukier6[[#This Row],[ilosc sprzedanego cukru kg]]</f>
        <v>331.09999999999997</v>
      </c>
      <c r="G1309">
        <f>IF(cukier6[[#This Row],[nip]]=B1308, G1308+cukier6[[#This Row],[ilosc sprzedanego cukru kg]],cukier6[[#This Row],[ilosc sprzedanego cukru kg]])</f>
        <v>406</v>
      </c>
      <c r="H1309">
        <f>IF(B1308=cukier6[[#This Row],[nip]],0, 1)</f>
        <v>0</v>
      </c>
      <c r="I1309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0.05</v>
      </c>
      <c r="J1309">
        <f>cukier6[[#This Row],[rabaty]]*cukier6[[#This Row],[ilosc sprzedanego cukru kg]]</f>
        <v>7.7</v>
      </c>
    </row>
    <row r="1310" spans="1:10" x14ac:dyDescent="0.35">
      <c r="A1310" s="1">
        <v>40439</v>
      </c>
      <c r="B1310" s="2" t="s">
        <v>65</v>
      </c>
      <c r="C1310">
        <v>194</v>
      </c>
      <c r="D1310">
        <f>YEAR(cukier6[[#This Row],[data]])</f>
        <v>2010</v>
      </c>
      <c r="E1310" s="3">
        <f>VLOOKUP(D1310, cennik__25[#All], 2, 0)</f>
        <v>2.1</v>
      </c>
      <c r="F1310" s="3">
        <f>cukier6[[#This Row],[cena]]*cukier6[[#This Row],[ilosc sprzedanego cukru kg]]</f>
        <v>407.40000000000003</v>
      </c>
      <c r="G1310">
        <f>IF(cukier6[[#This Row],[nip]]=B1309, G1309+cukier6[[#This Row],[ilosc sprzedanego cukru kg]],cukier6[[#This Row],[ilosc sprzedanego cukru kg]])</f>
        <v>600</v>
      </c>
      <c r="H1310">
        <f>IF(B1309=cukier6[[#This Row],[nip]],0, 1)</f>
        <v>0</v>
      </c>
      <c r="I1310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0.05</v>
      </c>
      <c r="J1310">
        <f>cukier6[[#This Row],[rabaty]]*cukier6[[#This Row],[ilosc sprzedanego cukru kg]]</f>
        <v>9.7000000000000011</v>
      </c>
    </row>
    <row r="1311" spans="1:10" x14ac:dyDescent="0.35">
      <c r="A1311" s="1">
        <v>40754</v>
      </c>
      <c r="B1311" s="2" t="s">
        <v>65</v>
      </c>
      <c r="C1311">
        <v>71</v>
      </c>
      <c r="D1311">
        <f>YEAR(cukier6[[#This Row],[data]])</f>
        <v>2011</v>
      </c>
      <c r="E1311" s="3">
        <f>VLOOKUP(D1311, cennik__25[#All], 2, 0)</f>
        <v>2.2000000000000002</v>
      </c>
      <c r="F1311" s="3">
        <f>cukier6[[#This Row],[cena]]*cukier6[[#This Row],[ilosc sprzedanego cukru kg]]</f>
        <v>156.20000000000002</v>
      </c>
      <c r="G1311">
        <f>IF(cukier6[[#This Row],[nip]]=B1310, G1310+cukier6[[#This Row],[ilosc sprzedanego cukru kg]],cukier6[[#This Row],[ilosc sprzedanego cukru kg]])</f>
        <v>671</v>
      </c>
      <c r="H1311">
        <f>IF(B1310=cukier6[[#This Row],[nip]],0, 1)</f>
        <v>0</v>
      </c>
      <c r="I1311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0.05</v>
      </c>
      <c r="J1311">
        <f>cukier6[[#This Row],[rabaty]]*cukier6[[#This Row],[ilosc sprzedanego cukru kg]]</f>
        <v>3.5500000000000003</v>
      </c>
    </row>
    <row r="1312" spans="1:10" x14ac:dyDescent="0.35">
      <c r="A1312" s="1">
        <v>40907</v>
      </c>
      <c r="B1312" s="2" t="s">
        <v>65</v>
      </c>
      <c r="C1312">
        <v>89</v>
      </c>
      <c r="D1312">
        <f>YEAR(cukier6[[#This Row],[data]])</f>
        <v>2011</v>
      </c>
      <c r="E1312" s="3">
        <f>VLOOKUP(D1312, cennik__25[#All], 2, 0)</f>
        <v>2.2000000000000002</v>
      </c>
      <c r="F1312" s="3">
        <f>cukier6[[#This Row],[cena]]*cukier6[[#This Row],[ilosc sprzedanego cukru kg]]</f>
        <v>195.8</v>
      </c>
      <c r="G1312">
        <f>IF(cukier6[[#This Row],[nip]]=B1311, G1311+cukier6[[#This Row],[ilosc sprzedanego cukru kg]],cukier6[[#This Row],[ilosc sprzedanego cukru kg]])</f>
        <v>760</v>
      </c>
      <c r="H1312">
        <f>IF(B1311=cukier6[[#This Row],[nip]],0, 1)</f>
        <v>0</v>
      </c>
      <c r="I1312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0.05</v>
      </c>
      <c r="J1312">
        <f>cukier6[[#This Row],[rabaty]]*cukier6[[#This Row],[ilosc sprzedanego cukru kg]]</f>
        <v>4.45</v>
      </c>
    </row>
    <row r="1313" spans="1:10" x14ac:dyDescent="0.35">
      <c r="A1313" s="1">
        <v>41392</v>
      </c>
      <c r="B1313" s="2" t="s">
        <v>65</v>
      </c>
      <c r="C1313">
        <v>179</v>
      </c>
      <c r="D1313">
        <f>YEAR(cukier6[[#This Row],[data]])</f>
        <v>2013</v>
      </c>
      <c r="E1313" s="3">
        <f>VLOOKUP(D1313, cennik__25[#All], 2, 0)</f>
        <v>2.2200000000000002</v>
      </c>
      <c r="F1313" s="3">
        <f>cukier6[[#This Row],[cena]]*cukier6[[#This Row],[ilosc sprzedanego cukru kg]]</f>
        <v>397.38000000000005</v>
      </c>
      <c r="G1313">
        <f>IF(cukier6[[#This Row],[nip]]=B1312, G1312+cukier6[[#This Row],[ilosc sprzedanego cukru kg]],cukier6[[#This Row],[ilosc sprzedanego cukru kg]])</f>
        <v>939</v>
      </c>
      <c r="H1313">
        <f>IF(B1312=cukier6[[#This Row],[nip]],0, 1)</f>
        <v>0</v>
      </c>
      <c r="I1313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0.05</v>
      </c>
      <c r="J1313">
        <f>cukier6[[#This Row],[rabaty]]*cukier6[[#This Row],[ilosc sprzedanego cukru kg]]</f>
        <v>8.9500000000000011</v>
      </c>
    </row>
    <row r="1314" spans="1:10" x14ac:dyDescent="0.35">
      <c r="A1314" s="1">
        <v>41825</v>
      </c>
      <c r="B1314" s="2" t="s">
        <v>65</v>
      </c>
      <c r="C1314">
        <v>63</v>
      </c>
      <c r="D1314">
        <f>YEAR(cukier6[[#This Row],[data]])</f>
        <v>2014</v>
      </c>
      <c r="E1314" s="3">
        <f>VLOOKUP(D1314, cennik__25[#All], 2, 0)</f>
        <v>2.23</v>
      </c>
      <c r="F1314" s="3">
        <f>cukier6[[#This Row],[cena]]*cukier6[[#This Row],[ilosc sprzedanego cukru kg]]</f>
        <v>140.49</v>
      </c>
      <c r="G1314">
        <f>IF(cukier6[[#This Row],[nip]]=B1313, G1313+cukier6[[#This Row],[ilosc sprzedanego cukru kg]],cukier6[[#This Row],[ilosc sprzedanego cukru kg]])</f>
        <v>1002</v>
      </c>
      <c r="H1314">
        <f>IF(B1313=cukier6[[#This Row],[nip]],0, 1)</f>
        <v>0</v>
      </c>
      <c r="I1314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314">
        <f>cukier6[[#This Row],[rabaty]]*cukier6[[#This Row],[ilosc sprzedanego cukru kg]]</f>
        <v>6.3000000000000007</v>
      </c>
    </row>
    <row r="1315" spans="1:10" x14ac:dyDescent="0.35">
      <c r="A1315" s="1">
        <v>39691</v>
      </c>
      <c r="B1315" s="2" t="s">
        <v>176</v>
      </c>
      <c r="C1315">
        <v>4</v>
      </c>
      <c r="D1315">
        <f>YEAR(cukier6[[#This Row],[data]])</f>
        <v>2008</v>
      </c>
      <c r="E1315" s="3">
        <f>VLOOKUP(D1315, cennik__25[#All], 2, 0)</f>
        <v>2.15</v>
      </c>
      <c r="F1315" s="3">
        <f>cukier6[[#This Row],[cena]]*cukier6[[#This Row],[ilosc sprzedanego cukru kg]]</f>
        <v>8.6</v>
      </c>
      <c r="G1315">
        <f>IF(cukier6[[#This Row],[nip]]=B1314, G1314+cukier6[[#This Row],[ilosc sprzedanego cukru kg]],cukier6[[#This Row],[ilosc sprzedanego cukru kg]])</f>
        <v>4</v>
      </c>
      <c r="H1315">
        <f>IF(B1314=cukier6[[#This Row],[nip]],0, 1)</f>
        <v>1</v>
      </c>
      <c r="I1315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1315">
        <f>cukier6[[#This Row],[rabaty]]*cukier6[[#This Row],[ilosc sprzedanego cukru kg]]</f>
        <v>0</v>
      </c>
    </row>
    <row r="1316" spans="1:10" x14ac:dyDescent="0.35">
      <c r="A1316" s="1">
        <v>40035</v>
      </c>
      <c r="B1316" s="2" t="s">
        <v>176</v>
      </c>
      <c r="C1316">
        <v>9</v>
      </c>
      <c r="D1316">
        <f>YEAR(cukier6[[#This Row],[data]])</f>
        <v>2009</v>
      </c>
      <c r="E1316" s="3">
        <f>VLOOKUP(D1316, cennik__25[#All], 2, 0)</f>
        <v>2.13</v>
      </c>
      <c r="F1316" s="3">
        <f>cukier6[[#This Row],[cena]]*cukier6[[#This Row],[ilosc sprzedanego cukru kg]]</f>
        <v>19.169999999999998</v>
      </c>
      <c r="G1316">
        <f>IF(cukier6[[#This Row],[nip]]=B1315, G1315+cukier6[[#This Row],[ilosc sprzedanego cukru kg]],cukier6[[#This Row],[ilosc sprzedanego cukru kg]])</f>
        <v>13</v>
      </c>
      <c r="H1316">
        <f>IF(B1315=cukier6[[#This Row],[nip]],0, 1)</f>
        <v>0</v>
      </c>
      <c r="I1316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1316">
        <f>cukier6[[#This Row],[rabaty]]*cukier6[[#This Row],[ilosc sprzedanego cukru kg]]</f>
        <v>0</v>
      </c>
    </row>
    <row r="1317" spans="1:10" x14ac:dyDescent="0.35">
      <c r="A1317" s="1">
        <v>40041</v>
      </c>
      <c r="B1317" s="2" t="s">
        <v>176</v>
      </c>
      <c r="C1317">
        <v>2</v>
      </c>
      <c r="D1317">
        <f>YEAR(cukier6[[#This Row],[data]])</f>
        <v>2009</v>
      </c>
      <c r="E1317" s="3">
        <f>VLOOKUP(D1317, cennik__25[#All], 2, 0)</f>
        <v>2.13</v>
      </c>
      <c r="F1317" s="3">
        <f>cukier6[[#This Row],[cena]]*cukier6[[#This Row],[ilosc sprzedanego cukru kg]]</f>
        <v>4.26</v>
      </c>
      <c r="G1317">
        <f>IF(cukier6[[#This Row],[nip]]=B1316, G1316+cukier6[[#This Row],[ilosc sprzedanego cukru kg]],cukier6[[#This Row],[ilosc sprzedanego cukru kg]])</f>
        <v>15</v>
      </c>
      <c r="H1317">
        <f>IF(B1316=cukier6[[#This Row],[nip]],0, 1)</f>
        <v>0</v>
      </c>
      <c r="I1317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1317">
        <f>cukier6[[#This Row],[rabaty]]*cukier6[[#This Row],[ilosc sprzedanego cukru kg]]</f>
        <v>0</v>
      </c>
    </row>
    <row r="1318" spans="1:10" x14ac:dyDescent="0.35">
      <c r="A1318" s="1">
        <v>38363</v>
      </c>
      <c r="B1318" s="2" t="s">
        <v>6</v>
      </c>
      <c r="C1318">
        <v>14</v>
      </c>
      <c r="D1318">
        <f>YEAR(cukier6[[#This Row],[data]])</f>
        <v>2005</v>
      </c>
      <c r="E1318" s="3">
        <f>VLOOKUP(D1318, cennik__25[#All], 2, 0)</f>
        <v>2</v>
      </c>
      <c r="F1318" s="3">
        <f>cukier6[[#This Row],[cena]]*cukier6[[#This Row],[ilosc sprzedanego cukru kg]]</f>
        <v>28</v>
      </c>
      <c r="G1318">
        <f>IF(cukier6[[#This Row],[nip]]=B1317, G1317+cukier6[[#This Row],[ilosc sprzedanego cukru kg]],cukier6[[#This Row],[ilosc sprzedanego cukru kg]])</f>
        <v>14</v>
      </c>
      <c r="H1318">
        <f>IF(B1317=cukier6[[#This Row],[nip]],0, 1)</f>
        <v>1</v>
      </c>
      <c r="I1318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1318">
        <f>cukier6[[#This Row],[rabaty]]*cukier6[[#This Row],[ilosc sprzedanego cukru kg]]</f>
        <v>0</v>
      </c>
    </row>
    <row r="1319" spans="1:10" x14ac:dyDescent="0.35">
      <c r="A1319" s="1">
        <v>39339</v>
      </c>
      <c r="B1319" s="2" t="s">
        <v>6</v>
      </c>
      <c r="C1319">
        <v>5</v>
      </c>
      <c r="D1319">
        <f>YEAR(cukier6[[#This Row],[data]])</f>
        <v>2007</v>
      </c>
      <c r="E1319" s="3">
        <f>VLOOKUP(D1319, cennik__25[#All], 2, 0)</f>
        <v>2.09</v>
      </c>
      <c r="F1319" s="3">
        <f>cukier6[[#This Row],[cena]]*cukier6[[#This Row],[ilosc sprzedanego cukru kg]]</f>
        <v>10.45</v>
      </c>
      <c r="G1319">
        <f>IF(cukier6[[#This Row],[nip]]=B1318, G1318+cukier6[[#This Row],[ilosc sprzedanego cukru kg]],cukier6[[#This Row],[ilosc sprzedanego cukru kg]])</f>
        <v>19</v>
      </c>
      <c r="H1319">
        <f>IF(B1318=cukier6[[#This Row],[nip]],0, 1)</f>
        <v>0</v>
      </c>
      <c r="I1319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1319">
        <f>cukier6[[#This Row],[rabaty]]*cukier6[[#This Row],[ilosc sprzedanego cukru kg]]</f>
        <v>0</v>
      </c>
    </row>
    <row r="1320" spans="1:10" x14ac:dyDescent="0.35">
      <c r="A1320" s="1">
        <v>40680</v>
      </c>
      <c r="B1320" s="2" t="s">
        <v>6</v>
      </c>
      <c r="C1320">
        <v>18</v>
      </c>
      <c r="D1320">
        <f>YEAR(cukier6[[#This Row],[data]])</f>
        <v>2011</v>
      </c>
      <c r="E1320" s="3">
        <f>VLOOKUP(D1320, cennik__25[#All], 2, 0)</f>
        <v>2.2000000000000002</v>
      </c>
      <c r="F1320" s="3">
        <f>cukier6[[#This Row],[cena]]*cukier6[[#This Row],[ilosc sprzedanego cukru kg]]</f>
        <v>39.6</v>
      </c>
      <c r="G1320">
        <f>IF(cukier6[[#This Row],[nip]]=B1319, G1319+cukier6[[#This Row],[ilosc sprzedanego cukru kg]],cukier6[[#This Row],[ilosc sprzedanego cukru kg]])</f>
        <v>37</v>
      </c>
      <c r="H1320">
        <f>IF(B1319=cukier6[[#This Row],[nip]],0, 1)</f>
        <v>0</v>
      </c>
      <c r="I1320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1320">
        <f>cukier6[[#This Row],[rabaty]]*cukier6[[#This Row],[ilosc sprzedanego cukru kg]]</f>
        <v>0</v>
      </c>
    </row>
    <row r="1321" spans="1:10" x14ac:dyDescent="0.35">
      <c r="A1321" s="1">
        <v>41851</v>
      </c>
      <c r="B1321" s="2" t="s">
        <v>240</v>
      </c>
      <c r="C1321">
        <v>6</v>
      </c>
      <c r="D1321">
        <f>YEAR(cukier6[[#This Row],[data]])</f>
        <v>2014</v>
      </c>
      <c r="E1321" s="3">
        <f>VLOOKUP(D1321, cennik__25[#All], 2, 0)</f>
        <v>2.23</v>
      </c>
      <c r="F1321" s="3">
        <f>cukier6[[#This Row],[cena]]*cukier6[[#This Row],[ilosc sprzedanego cukru kg]]</f>
        <v>13.379999999999999</v>
      </c>
      <c r="G1321">
        <f>IF(cukier6[[#This Row],[nip]]=B1320, G1320+cukier6[[#This Row],[ilosc sprzedanego cukru kg]],cukier6[[#This Row],[ilosc sprzedanego cukru kg]])</f>
        <v>6</v>
      </c>
      <c r="H1321">
        <f>IF(B1320=cukier6[[#This Row],[nip]],0, 1)</f>
        <v>1</v>
      </c>
      <c r="I1321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1321">
        <f>cukier6[[#This Row],[rabaty]]*cukier6[[#This Row],[ilosc sprzedanego cukru kg]]</f>
        <v>0</v>
      </c>
    </row>
    <row r="1322" spans="1:10" x14ac:dyDescent="0.35">
      <c r="A1322" s="1">
        <v>41897</v>
      </c>
      <c r="B1322" s="2" t="s">
        <v>241</v>
      </c>
      <c r="C1322">
        <v>1</v>
      </c>
      <c r="D1322">
        <f>YEAR(cukier6[[#This Row],[data]])</f>
        <v>2014</v>
      </c>
      <c r="E1322" s="3">
        <f>VLOOKUP(D1322, cennik__25[#All], 2, 0)</f>
        <v>2.23</v>
      </c>
      <c r="F1322" s="3">
        <f>cukier6[[#This Row],[cena]]*cukier6[[#This Row],[ilosc sprzedanego cukru kg]]</f>
        <v>2.23</v>
      </c>
      <c r="G1322">
        <f>IF(cukier6[[#This Row],[nip]]=B1321, G1321+cukier6[[#This Row],[ilosc sprzedanego cukru kg]],cukier6[[#This Row],[ilosc sprzedanego cukru kg]])</f>
        <v>1</v>
      </c>
      <c r="H1322">
        <f>IF(B1321=cukier6[[#This Row],[nip]],0, 1)</f>
        <v>1</v>
      </c>
      <c r="I1322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1322">
        <f>cukier6[[#This Row],[rabaty]]*cukier6[[#This Row],[ilosc sprzedanego cukru kg]]</f>
        <v>0</v>
      </c>
    </row>
    <row r="1323" spans="1:10" x14ac:dyDescent="0.35">
      <c r="A1323" s="1">
        <v>39908</v>
      </c>
      <c r="B1323" s="2" t="s">
        <v>187</v>
      </c>
      <c r="C1323">
        <v>3</v>
      </c>
      <c r="D1323">
        <f>YEAR(cukier6[[#This Row],[data]])</f>
        <v>2009</v>
      </c>
      <c r="E1323" s="3">
        <f>VLOOKUP(D1323, cennik__25[#All], 2, 0)</f>
        <v>2.13</v>
      </c>
      <c r="F1323" s="3">
        <f>cukier6[[#This Row],[cena]]*cukier6[[#This Row],[ilosc sprzedanego cukru kg]]</f>
        <v>6.39</v>
      </c>
      <c r="G1323">
        <f>IF(cukier6[[#This Row],[nip]]=B1322, G1322+cukier6[[#This Row],[ilosc sprzedanego cukru kg]],cukier6[[#This Row],[ilosc sprzedanego cukru kg]])</f>
        <v>3</v>
      </c>
      <c r="H1323">
        <f>IF(B1322=cukier6[[#This Row],[nip]],0, 1)</f>
        <v>1</v>
      </c>
      <c r="I1323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1323">
        <f>cukier6[[#This Row],[rabaty]]*cukier6[[#This Row],[ilosc sprzedanego cukru kg]]</f>
        <v>0</v>
      </c>
    </row>
    <row r="1324" spans="1:10" x14ac:dyDescent="0.35">
      <c r="A1324" s="1">
        <v>41329</v>
      </c>
      <c r="B1324" s="2" t="s">
        <v>187</v>
      </c>
      <c r="C1324">
        <v>11</v>
      </c>
      <c r="D1324">
        <f>YEAR(cukier6[[#This Row],[data]])</f>
        <v>2013</v>
      </c>
      <c r="E1324" s="3">
        <f>VLOOKUP(D1324, cennik__25[#All], 2, 0)</f>
        <v>2.2200000000000002</v>
      </c>
      <c r="F1324" s="3">
        <f>cukier6[[#This Row],[cena]]*cukier6[[#This Row],[ilosc sprzedanego cukru kg]]</f>
        <v>24.42</v>
      </c>
      <c r="G1324">
        <f>IF(cukier6[[#This Row],[nip]]=B1323, G1323+cukier6[[#This Row],[ilosc sprzedanego cukru kg]],cukier6[[#This Row],[ilosc sprzedanego cukru kg]])</f>
        <v>14</v>
      </c>
      <c r="H1324">
        <f>IF(B1323=cukier6[[#This Row],[nip]],0, 1)</f>
        <v>0</v>
      </c>
      <c r="I1324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1324">
        <f>cukier6[[#This Row],[rabaty]]*cukier6[[#This Row],[ilosc sprzedanego cukru kg]]</f>
        <v>0</v>
      </c>
    </row>
    <row r="1325" spans="1:10" x14ac:dyDescent="0.35">
      <c r="A1325" s="1">
        <v>38514</v>
      </c>
      <c r="B1325" s="2" t="s">
        <v>55</v>
      </c>
      <c r="C1325">
        <v>2</v>
      </c>
      <c r="D1325">
        <f>YEAR(cukier6[[#This Row],[data]])</f>
        <v>2005</v>
      </c>
      <c r="E1325" s="3">
        <f>VLOOKUP(D1325, cennik__25[#All], 2, 0)</f>
        <v>2</v>
      </c>
      <c r="F1325" s="3">
        <f>cukier6[[#This Row],[cena]]*cukier6[[#This Row],[ilosc sprzedanego cukru kg]]</f>
        <v>4</v>
      </c>
      <c r="G1325">
        <f>IF(cukier6[[#This Row],[nip]]=B1324, G1324+cukier6[[#This Row],[ilosc sprzedanego cukru kg]],cukier6[[#This Row],[ilosc sprzedanego cukru kg]])</f>
        <v>2</v>
      </c>
      <c r="H1325">
        <f>IF(B1324=cukier6[[#This Row],[nip]],0, 1)</f>
        <v>1</v>
      </c>
      <c r="I1325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1325">
        <f>cukier6[[#This Row],[rabaty]]*cukier6[[#This Row],[ilosc sprzedanego cukru kg]]</f>
        <v>0</v>
      </c>
    </row>
    <row r="1326" spans="1:10" x14ac:dyDescent="0.35">
      <c r="A1326" s="1">
        <v>38675</v>
      </c>
      <c r="B1326" s="2" t="s">
        <v>55</v>
      </c>
      <c r="C1326">
        <v>17</v>
      </c>
      <c r="D1326">
        <f>YEAR(cukier6[[#This Row],[data]])</f>
        <v>2005</v>
      </c>
      <c r="E1326" s="3">
        <f>VLOOKUP(D1326, cennik__25[#All], 2, 0)</f>
        <v>2</v>
      </c>
      <c r="F1326" s="3">
        <f>cukier6[[#This Row],[cena]]*cukier6[[#This Row],[ilosc sprzedanego cukru kg]]</f>
        <v>34</v>
      </c>
      <c r="G1326">
        <f>IF(cukier6[[#This Row],[nip]]=B1325, G1325+cukier6[[#This Row],[ilosc sprzedanego cukru kg]],cukier6[[#This Row],[ilosc sprzedanego cukru kg]])</f>
        <v>19</v>
      </c>
      <c r="H1326">
        <f>IF(B1325=cukier6[[#This Row],[nip]],0, 1)</f>
        <v>0</v>
      </c>
      <c r="I1326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1326">
        <f>cukier6[[#This Row],[rabaty]]*cukier6[[#This Row],[ilosc sprzedanego cukru kg]]</f>
        <v>0</v>
      </c>
    </row>
    <row r="1327" spans="1:10" x14ac:dyDescent="0.35">
      <c r="A1327" s="1">
        <v>38711</v>
      </c>
      <c r="B1327" s="2" t="s">
        <v>55</v>
      </c>
      <c r="C1327">
        <v>10</v>
      </c>
      <c r="D1327">
        <f>YEAR(cukier6[[#This Row],[data]])</f>
        <v>2005</v>
      </c>
      <c r="E1327" s="3">
        <f>VLOOKUP(D1327, cennik__25[#All], 2, 0)</f>
        <v>2</v>
      </c>
      <c r="F1327" s="3">
        <f>cukier6[[#This Row],[cena]]*cukier6[[#This Row],[ilosc sprzedanego cukru kg]]</f>
        <v>20</v>
      </c>
      <c r="G1327">
        <f>IF(cukier6[[#This Row],[nip]]=B1326, G1326+cukier6[[#This Row],[ilosc sprzedanego cukru kg]],cukier6[[#This Row],[ilosc sprzedanego cukru kg]])</f>
        <v>29</v>
      </c>
      <c r="H1327">
        <f>IF(B1326=cukier6[[#This Row],[nip]],0, 1)</f>
        <v>0</v>
      </c>
      <c r="I1327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1327">
        <f>cukier6[[#This Row],[rabaty]]*cukier6[[#This Row],[ilosc sprzedanego cukru kg]]</f>
        <v>0</v>
      </c>
    </row>
    <row r="1328" spans="1:10" x14ac:dyDescent="0.35">
      <c r="A1328" s="1">
        <v>39432</v>
      </c>
      <c r="B1328" s="2" t="s">
        <v>55</v>
      </c>
      <c r="C1328">
        <v>11</v>
      </c>
      <c r="D1328">
        <f>YEAR(cukier6[[#This Row],[data]])</f>
        <v>2007</v>
      </c>
      <c r="E1328" s="3">
        <f>VLOOKUP(D1328, cennik__25[#All], 2, 0)</f>
        <v>2.09</v>
      </c>
      <c r="F1328" s="3">
        <f>cukier6[[#This Row],[cena]]*cukier6[[#This Row],[ilosc sprzedanego cukru kg]]</f>
        <v>22.99</v>
      </c>
      <c r="G1328">
        <f>IF(cukier6[[#This Row],[nip]]=B1327, G1327+cukier6[[#This Row],[ilosc sprzedanego cukru kg]],cukier6[[#This Row],[ilosc sprzedanego cukru kg]])</f>
        <v>40</v>
      </c>
      <c r="H1328">
        <f>IF(B1327=cukier6[[#This Row],[nip]],0, 1)</f>
        <v>0</v>
      </c>
      <c r="I1328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1328">
        <f>cukier6[[#This Row],[rabaty]]*cukier6[[#This Row],[ilosc sprzedanego cukru kg]]</f>
        <v>0</v>
      </c>
    </row>
    <row r="1329" spans="1:10" x14ac:dyDescent="0.35">
      <c r="A1329" s="1">
        <v>41560</v>
      </c>
      <c r="B1329" s="2" t="s">
        <v>55</v>
      </c>
      <c r="C1329">
        <v>19</v>
      </c>
      <c r="D1329">
        <f>YEAR(cukier6[[#This Row],[data]])</f>
        <v>2013</v>
      </c>
      <c r="E1329" s="3">
        <f>VLOOKUP(D1329, cennik__25[#All], 2, 0)</f>
        <v>2.2200000000000002</v>
      </c>
      <c r="F1329" s="3">
        <f>cukier6[[#This Row],[cena]]*cukier6[[#This Row],[ilosc sprzedanego cukru kg]]</f>
        <v>42.180000000000007</v>
      </c>
      <c r="G1329">
        <f>IF(cukier6[[#This Row],[nip]]=B1328, G1328+cukier6[[#This Row],[ilosc sprzedanego cukru kg]],cukier6[[#This Row],[ilosc sprzedanego cukru kg]])</f>
        <v>59</v>
      </c>
      <c r="H1329">
        <f>IF(B1328=cukier6[[#This Row],[nip]],0, 1)</f>
        <v>0</v>
      </c>
      <c r="I1329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1329">
        <f>cukier6[[#This Row],[rabaty]]*cukier6[[#This Row],[ilosc sprzedanego cukru kg]]</f>
        <v>0</v>
      </c>
    </row>
    <row r="1330" spans="1:10" x14ac:dyDescent="0.35">
      <c r="A1330" s="1">
        <v>38428</v>
      </c>
      <c r="B1330" s="2" t="s">
        <v>31</v>
      </c>
      <c r="C1330">
        <v>3</v>
      </c>
      <c r="D1330">
        <f>YEAR(cukier6[[#This Row],[data]])</f>
        <v>2005</v>
      </c>
      <c r="E1330" s="3">
        <f>VLOOKUP(D1330, cennik__25[#All], 2, 0)</f>
        <v>2</v>
      </c>
      <c r="F1330" s="3">
        <f>cukier6[[#This Row],[cena]]*cukier6[[#This Row],[ilosc sprzedanego cukru kg]]</f>
        <v>6</v>
      </c>
      <c r="G1330">
        <f>IF(cukier6[[#This Row],[nip]]=B1329, G1329+cukier6[[#This Row],[ilosc sprzedanego cukru kg]],cukier6[[#This Row],[ilosc sprzedanego cukru kg]])</f>
        <v>3</v>
      </c>
      <c r="H1330">
        <f>IF(B1329=cukier6[[#This Row],[nip]],0, 1)</f>
        <v>1</v>
      </c>
      <c r="I1330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1330">
        <f>cukier6[[#This Row],[rabaty]]*cukier6[[#This Row],[ilosc sprzedanego cukru kg]]</f>
        <v>0</v>
      </c>
    </row>
    <row r="1331" spans="1:10" x14ac:dyDescent="0.35">
      <c r="A1331" s="1">
        <v>38734</v>
      </c>
      <c r="B1331" s="2" t="s">
        <v>31</v>
      </c>
      <c r="C1331">
        <v>7</v>
      </c>
      <c r="D1331">
        <f>YEAR(cukier6[[#This Row],[data]])</f>
        <v>2006</v>
      </c>
      <c r="E1331" s="3">
        <f>VLOOKUP(D1331, cennik__25[#All], 2, 0)</f>
        <v>2.0499999999999998</v>
      </c>
      <c r="F1331" s="3">
        <f>cukier6[[#This Row],[cena]]*cukier6[[#This Row],[ilosc sprzedanego cukru kg]]</f>
        <v>14.349999999999998</v>
      </c>
      <c r="G1331">
        <f>IF(cukier6[[#This Row],[nip]]=B1330, G1330+cukier6[[#This Row],[ilosc sprzedanego cukru kg]],cukier6[[#This Row],[ilosc sprzedanego cukru kg]])</f>
        <v>10</v>
      </c>
      <c r="H1331">
        <f>IF(B1330=cukier6[[#This Row],[nip]],0, 1)</f>
        <v>0</v>
      </c>
      <c r="I1331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1331">
        <f>cukier6[[#This Row],[rabaty]]*cukier6[[#This Row],[ilosc sprzedanego cukru kg]]</f>
        <v>0</v>
      </c>
    </row>
    <row r="1332" spans="1:10" x14ac:dyDescent="0.35">
      <c r="A1332" s="1">
        <v>39856</v>
      </c>
      <c r="B1332" s="2" t="s">
        <v>31</v>
      </c>
      <c r="C1332">
        <v>3</v>
      </c>
      <c r="D1332">
        <f>YEAR(cukier6[[#This Row],[data]])</f>
        <v>2009</v>
      </c>
      <c r="E1332" s="3">
        <f>VLOOKUP(D1332, cennik__25[#All], 2, 0)</f>
        <v>2.13</v>
      </c>
      <c r="F1332" s="3">
        <f>cukier6[[#This Row],[cena]]*cukier6[[#This Row],[ilosc sprzedanego cukru kg]]</f>
        <v>6.39</v>
      </c>
      <c r="G1332">
        <f>IF(cukier6[[#This Row],[nip]]=B1331, G1331+cukier6[[#This Row],[ilosc sprzedanego cukru kg]],cukier6[[#This Row],[ilosc sprzedanego cukru kg]])</f>
        <v>13</v>
      </c>
      <c r="H1332">
        <f>IF(B1331=cukier6[[#This Row],[nip]],0, 1)</f>
        <v>0</v>
      </c>
      <c r="I1332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1332">
        <f>cukier6[[#This Row],[rabaty]]*cukier6[[#This Row],[ilosc sprzedanego cukru kg]]</f>
        <v>0</v>
      </c>
    </row>
    <row r="1333" spans="1:10" x14ac:dyDescent="0.35">
      <c r="A1333" s="1">
        <v>39995</v>
      </c>
      <c r="B1333" s="2" t="s">
        <v>31</v>
      </c>
      <c r="C1333">
        <v>2</v>
      </c>
      <c r="D1333">
        <f>YEAR(cukier6[[#This Row],[data]])</f>
        <v>2009</v>
      </c>
      <c r="E1333" s="3">
        <f>VLOOKUP(D1333, cennik__25[#All], 2, 0)</f>
        <v>2.13</v>
      </c>
      <c r="F1333" s="3">
        <f>cukier6[[#This Row],[cena]]*cukier6[[#This Row],[ilosc sprzedanego cukru kg]]</f>
        <v>4.26</v>
      </c>
      <c r="G1333">
        <f>IF(cukier6[[#This Row],[nip]]=B1332, G1332+cukier6[[#This Row],[ilosc sprzedanego cukru kg]],cukier6[[#This Row],[ilosc sprzedanego cukru kg]])</f>
        <v>15</v>
      </c>
      <c r="H1333">
        <f>IF(B1332=cukier6[[#This Row],[nip]],0, 1)</f>
        <v>0</v>
      </c>
      <c r="I1333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1333">
        <f>cukier6[[#This Row],[rabaty]]*cukier6[[#This Row],[ilosc sprzedanego cukru kg]]</f>
        <v>0</v>
      </c>
    </row>
    <row r="1334" spans="1:10" x14ac:dyDescent="0.35">
      <c r="A1334" s="1">
        <v>40651</v>
      </c>
      <c r="B1334" s="2" t="s">
        <v>223</v>
      </c>
      <c r="C1334">
        <v>9</v>
      </c>
      <c r="D1334">
        <f>YEAR(cukier6[[#This Row],[data]])</f>
        <v>2011</v>
      </c>
      <c r="E1334" s="3">
        <f>VLOOKUP(D1334, cennik__25[#All], 2, 0)</f>
        <v>2.2000000000000002</v>
      </c>
      <c r="F1334" s="3">
        <f>cukier6[[#This Row],[cena]]*cukier6[[#This Row],[ilosc sprzedanego cukru kg]]</f>
        <v>19.8</v>
      </c>
      <c r="G1334">
        <f>IF(cukier6[[#This Row],[nip]]=B1333, G1333+cukier6[[#This Row],[ilosc sprzedanego cukru kg]],cukier6[[#This Row],[ilosc sprzedanego cukru kg]])</f>
        <v>9</v>
      </c>
      <c r="H1334">
        <f>IF(B1333=cukier6[[#This Row],[nip]],0, 1)</f>
        <v>1</v>
      </c>
      <c r="I1334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1334">
        <f>cukier6[[#This Row],[rabaty]]*cukier6[[#This Row],[ilosc sprzedanego cukru kg]]</f>
        <v>0</v>
      </c>
    </row>
    <row r="1335" spans="1:10" x14ac:dyDescent="0.35">
      <c r="A1335" s="1">
        <v>40699</v>
      </c>
      <c r="B1335" s="2" t="s">
        <v>223</v>
      </c>
      <c r="C1335">
        <v>5</v>
      </c>
      <c r="D1335">
        <f>YEAR(cukier6[[#This Row],[data]])</f>
        <v>2011</v>
      </c>
      <c r="E1335" s="3">
        <f>VLOOKUP(D1335, cennik__25[#All], 2, 0)</f>
        <v>2.2000000000000002</v>
      </c>
      <c r="F1335" s="3">
        <f>cukier6[[#This Row],[cena]]*cukier6[[#This Row],[ilosc sprzedanego cukru kg]]</f>
        <v>11</v>
      </c>
      <c r="G1335">
        <f>IF(cukier6[[#This Row],[nip]]=B1334, G1334+cukier6[[#This Row],[ilosc sprzedanego cukru kg]],cukier6[[#This Row],[ilosc sprzedanego cukru kg]])</f>
        <v>14</v>
      </c>
      <c r="H1335">
        <f>IF(B1334=cukier6[[#This Row],[nip]],0, 1)</f>
        <v>0</v>
      </c>
      <c r="I1335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1335">
        <f>cukier6[[#This Row],[rabaty]]*cukier6[[#This Row],[ilosc sprzedanego cukru kg]]</f>
        <v>0</v>
      </c>
    </row>
    <row r="1336" spans="1:10" x14ac:dyDescent="0.35">
      <c r="A1336" s="1">
        <v>41351</v>
      </c>
      <c r="B1336" s="2" t="s">
        <v>223</v>
      </c>
      <c r="C1336">
        <v>9</v>
      </c>
      <c r="D1336">
        <f>YEAR(cukier6[[#This Row],[data]])</f>
        <v>2013</v>
      </c>
      <c r="E1336" s="3">
        <f>VLOOKUP(D1336, cennik__25[#All], 2, 0)</f>
        <v>2.2200000000000002</v>
      </c>
      <c r="F1336" s="3">
        <f>cukier6[[#This Row],[cena]]*cukier6[[#This Row],[ilosc sprzedanego cukru kg]]</f>
        <v>19.98</v>
      </c>
      <c r="G1336">
        <f>IF(cukier6[[#This Row],[nip]]=B1335, G1335+cukier6[[#This Row],[ilosc sprzedanego cukru kg]],cukier6[[#This Row],[ilosc sprzedanego cukru kg]])</f>
        <v>23</v>
      </c>
      <c r="H1336">
        <f>IF(B1335=cukier6[[#This Row],[nip]],0, 1)</f>
        <v>0</v>
      </c>
      <c r="I1336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1336">
        <f>cukier6[[#This Row],[rabaty]]*cukier6[[#This Row],[ilosc sprzedanego cukru kg]]</f>
        <v>0</v>
      </c>
    </row>
    <row r="1337" spans="1:10" x14ac:dyDescent="0.35">
      <c r="A1337" s="1">
        <v>41401</v>
      </c>
      <c r="B1337" s="2" t="s">
        <v>223</v>
      </c>
      <c r="C1337">
        <v>11</v>
      </c>
      <c r="D1337">
        <f>YEAR(cukier6[[#This Row],[data]])</f>
        <v>2013</v>
      </c>
      <c r="E1337" s="3">
        <f>VLOOKUP(D1337, cennik__25[#All], 2, 0)</f>
        <v>2.2200000000000002</v>
      </c>
      <c r="F1337" s="3">
        <f>cukier6[[#This Row],[cena]]*cukier6[[#This Row],[ilosc sprzedanego cukru kg]]</f>
        <v>24.42</v>
      </c>
      <c r="G1337">
        <f>IF(cukier6[[#This Row],[nip]]=B1336, G1336+cukier6[[#This Row],[ilosc sprzedanego cukru kg]],cukier6[[#This Row],[ilosc sprzedanego cukru kg]])</f>
        <v>34</v>
      </c>
      <c r="H1337">
        <f>IF(B1336=cukier6[[#This Row],[nip]],0, 1)</f>
        <v>0</v>
      </c>
      <c r="I1337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1337">
        <f>cukier6[[#This Row],[rabaty]]*cukier6[[#This Row],[ilosc sprzedanego cukru kg]]</f>
        <v>0</v>
      </c>
    </row>
    <row r="1338" spans="1:10" x14ac:dyDescent="0.35">
      <c r="A1338" s="1">
        <v>41655</v>
      </c>
      <c r="B1338" s="2" t="s">
        <v>223</v>
      </c>
      <c r="C1338">
        <v>15</v>
      </c>
      <c r="D1338">
        <f>YEAR(cukier6[[#This Row],[data]])</f>
        <v>2014</v>
      </c>
      <c r="E1338" s="3">
        <f>VLOOKUP(D1338, cennik__25[#All], 2, 0)</f>
        <v>2.23</v>
      </c>
      <c r="F1338" s="3">
        <f>cukier6[[#This Row],[cena]]*cukier6[[#This Row],[ilosc sprzedanego cukru kg]]</f>
        <v>33.450000000000003</v>
      </c>
      <c r="G1338">
        <f>IF(cukier6[[#This Row],[nip]]=B1337, G1337+cukier6[[#This Row],[ilosc sprzedanego cukru kg]],cukier6[[#This Row],[ilosc sprzedanego cukru kg]])</f>
        <v>49</v>
      </c>
      <c r="H1338">
        <f>IF(B1337=cukier6[[#This Row],[nip]],0, 1)</f>
        <v>0</v>
      </c>
      <c r="I1338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1338">
        <f>cukier6[[#This Row],[rabaty]]*cukier6[[#This Row],[ilosc sprzedanego cukru kg]]</f>
        <v>0</v>
      </c>
    </row>
    <row r="1339" spans="1:10" x14ac:dyDescent="0.35">
      <c r="A1339" s="1">
        <v>40139</v>
      </c>
      <c r="B1339" s="2" t="s">
        <v>203</v>
      </c>
      <c r="C1339">
        <v>2</v>
      </c>
      <c r="D1339">
        <f>YEAR(cukier6[[#This Row],[data]])</f>
        <v>2009</v>
      </c>
      <c r="E1339" s="3">
        <f>VLOOKUP(D1339, cennik__25[#All], 2, 0)</f>
        <v>2.13</v>
      </c>
      <c r="F1339" s="3">
        <f>cukier6[[#This Row],[cena]]*cukier6[[#This Row],[ilosc sprzedanego cukru kg]]</f>
        <v>4.26</v>
      </c>
      <c r="G1339">
        <f>IF(cukier6[[#This Row],[nip]]=B1338, G1338+cukier6[[#This Row],[ilosc sprzedanego cukru kg]],cukier6[[#This Row],[ilosc sprzedanego cukru kg]])</f>
        <v>2</v>
      </c>
      <c r="H1339">
        <f>IF(B1338=cukier6[[#This Row],[nip]],0, 1)</f>
        <v>1</v>
      </c>
      <c r="I1339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1339">
        <f>cukier6[[#This Row],[rabaty]]*cukier6[[#This Row],[ilosc sprzedanego cukru kg]]</f>
        <v>0</v>
      </c>
    </row>
    <row r="1340" spans="1:10" x14ac:dyDescent="0.35">
      <c r="A1340" s="1">
        <v>40717</v>
      </c>
      <c r="B1340" s="2" t="s">
        <v>203</v>
      </c>
      <c r="C1340">
        <v>11</v>
      </c>
      <c r="D1340">
        <f>YEAR(cukier6[[#This Row],[data]])</f>
        <v>2011</v>
      </c>
      <c r="E1340" s="3">
        <f>VLOOKUP(D1340, cennik__25[#All], 2, 0)</f>
        <v>2.2000000000000002</v>
      </c>
      <c r="F1340" s="3">
        <f>cukier6[[#This Row],[cena]]*cukier6[[#This Row],[ilosc sprzedanego cukru kg]]</f>
        <v>24.200000000000003</v>
      </c>
      <c r="G1340">
        <f>IF(cukier6[[#This Row],[nip]]=B1339, G1339+cukier6[[#This Row],[ilosc sprzedanego cukru kg]],cukier6[[#This Row],[ilosc sprzedanego cukru kg]])</f>
        <v>13</v>
      </c>
      <c r="H1340">
        <f>IF(B1339=cukier6[[#This Row],[nip]],0, 1)</f>
        <v>0</v>
      </c>
      <c r="I1340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1340">
        <f>cukier6[[#This Row],[rabaty]]*cukier6[[#This Row],[ilosc sprzedanego cukru kg]]</f>
        <v>0</v>
      </c>
    </row>
    <row r="1341" spans="1:10" x14ac:dyDescent="0.35">
      <c r="A1341" s="1">
        <v>40959</v>
      </c>
      <c r="B1341" s="2" t="s">
        <v>203</v>
      </c>
      <c r="C1341">
        <v>3</v>
      </c>
      <c r="D1341">
        <f>YEAR(cukier6[[#This Row],[data]])</f>
        <v>2012</v>
      </c>
      <c r="E1341" s="3">
        <f>VLOOKUP(D1341, cennik__25[#All], 2, 0)</f>
        <v>2.25</v>
      </c>
      <c r="F1341" s="3">
        <f>cukier6[[#This Row],[cena]]*cukier6[[#This Row],[ilosc sprzedanego cukru kg]]</f>
        <v>6.75</v>
      </c>
      <c r="G1341">
        <f>IF(cukier6[[#This Row],[nip]]=B1340, G1340+cukier6[[#This Row],[ilosc sprzedanego cukru kg]],cukier6[[#This Row],[ilosc sprzedanego cukru kg]])</f>
        <v>16</v>
      </c>
      <c r="H1341">
        <f>IF(B1340=cukier6[[#This Row],[nip]],0, 1)</f>
        <v>0</v>
      </c>
      <c r="I1341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1341">
        <f>cukier6[[#This Row],[rabaty]]*cukier6[[#This Row],[ilosc sprzedanego cukru kg]]</f>
        <v>0</v>
      </c>
    </row>
    <row r="1342" spans="1:10" x14ac:dyDescent="0.35">
      <c r="A1342" s="1">
        <v>41127</v>
      </c>
      <c r="B1342" s="2" t="s">
        <v>203</v>
      </c>
      <c r="C1342">
        <v>13</v>
      </c>
      <c r="D1342">
        <f>YEAR(cukier6[[#This Row],[data]])</f>
        <v>2012</v>
      </c>
      <c r="E1342" s="3">
        <f>VLOOKUP(D1342, cennik__25[#All], 2, 0)</f>
        <v>2.25</v>
      </c>
      <c r="F1342" s="3">
        <f>cukier6[[#This Row],[cena]]*cukier6[[#This Row],[ilosc sprzedanego cukru kg]]</f>
        <v>29.25</v>
      </c>
      <c r="G1342">
        <f>IF(cukier6[[#This Row],[nip]]=B1341, G1341+cukier6[[#This Row],[ilosc sprzedanego cukru kg]],cukier6[[#This Row],[ilosc sprzedanego cukru kg]])</f>
        <v>29</v>
      </c>
      <c r="H1342">
        <f>IF(B1341=cukier6[[#This Row],[nip]],0, 1)</f>
        <v>0</v>
      </c>
      <c r="I1342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1342">
        <f>cukier6[[#This Row],[rabaty]]*cukier6[[#This Row],[ilosc sprzedanego cukru kg]]</f>
        <v>0</v>
      </c>
    </row>
    <row r="1343" spans="1:10" x14ac:dyDescent="0.35">
      <c r="A1343" s="1">
        <v>38536</v>
      </c>
      <c r="B1343" s="2" t="s">
        <v>63</v>
      </c>
      <c r="C1343">
        <v>97</v>
      </c>
      <c r="D1343">
        <f>YEAR(cukier6[[#This Row],[data]])</f>
        <v>2005</v>
      </c>
      <c r="E1343" s="3">
        <f>VLOOKUP(D1343, cennik__25[#All], 2, 0)</f>
        <v>2</v>
      </c>
      <c r="F1343" s="3">
        <f>cukier6[[#This Row],[cena]]*cukier6[[#This Row],[ilosc sprzedanego cukru kg]]</f>
        <v>194</v>
      </c>
      <c r="G1343">
        <f>IF(cukier6[[#This Row],[nip]]=B1342, G1342+cukier6[[#This Row],[ilosc sprzedanego cukru kg]],cukier6[[#This Row],[ilosc sprzedanego cukru kg]])</f>
        <v>97</v>
      </c>
      <c r="H1343">
        <f>IF(B1342=cukier6[[#This Row],[nip]],0, 1)</f>
        <v>1</v>
      </c>
      <c r="I1343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1343">
        <f>cukier6[[#This Row],[rabaty]]*cukier6[[#This Row],[ilosc sprzedanego cukru kg]]</f>
        <v>0</v>
      </c>
    </row>
    <row r="1344" spans="1:10" x14ac:dyDescent="0.35">
      <c r="A1344" s="1">
        <v>38787</v>
      </c>
      <c r="B1344" s="2" t="s">
        <v>63</v>
      </c>
      <c r="C1344">
        <v>28</v>
      </c>
      <c r="D1344">
        <f>YEAR(cukier6[[#This Row],[data]])</f>
        <v>2006</v>
      </c>
      <c r="E1344" s="3">
        <f>VLOOKUP(D1344, cennik__25[#All], 2, 0)</f>
        <v>2.0499999999999998</v>
      </c>
      <c r="F1344" s="3">
        <f>cukier6[[#This Row],[cena]]*cukier6[[#This Row],[ilosc sprzedanego cukru kg]]</f>
        <v>57.399999999999991</v>
      </c>
      <c r="G1344">
        <f>IF(cukier6[[#This Row],[nip]]=B1343, G1343+cukier6[[#This Row],[ilosc sprzedanego cukru kg]],cukier6[[#This Row],[ilosc sprzedanego cukru kg]])</f>
        <v>125</v>
      </c>
      <c r="H1344">
        <f>IF(B1343=cukier6[[#This Row],[nip]],0, 1)</f>
        <v>0</v>
      </c>
      <c r="I1344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0.05</v>
      </c>
      <c r="J1344">
        <f>cukier6[[#This Row],[rabaty]]*cukier6[[#This Row],[ilosc sprzedanego cukru kg]]</f>
        <v>1.4000000000000001</v>
      </c>
    </row>
    <row r="1345" spans="1:10" x14ac:dyDescent="0.35">
      <c r="A1345" s="1">
        <v>38963</v>
      </c>
      <c r="B1345" s="2" t="s">
        <v>63</v>
      </c>
      <c r="C1345">
        <v>57</v>
      </c>
      <c r="D1345">
        <f>YEAR(cukier6[[#This Row],[data]])</f>
        <v>2006</v>
      </c>
      <c r="E1345" s="3">
        <f>VLOOKUP(D1345, cennik__25[#All], 2, 0)</f>
        <v>2.0499999999999998</v>
      </c>
      <c r="F1345" s="3">
        <f>cukier6[[#This Row],[cena]]*cukier6[[#This Row],[ilosc sprzedanego cukru kg]]</f>
        <v>116.85</v>
      </c>
      <c r="G1345">
        <f>IF(cukier6[[#This Row],[nip]]=B1344, G1344+cukier6[[#This Row],[ilosc sprzedanego cukru kg]],cukier6[[#This Row],[ilosc sprzedanego cukru kg]])</f>
        <v>182</v>
      </c>
      <c r="H1345">
        <f>IF(B1344=cukier6[[#This Row],[nip]],0, 1)</f>
        <v>0</v>
      </c>
      <c r="I1345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0.05</v>
      </c>
      <c r="J1345">
        <f>cukier6[[#This Row],[rabaty]]*cukier6[[#This Row],[ilosc sprzedanego cukru kg]]</f>
        <v>2.85</v>
      </c>
    </row>
    <row r="1346" spans="1:10" x14ac:dyDescent="0.35">
      <c r="A1346" s="1">
        <v>38981</v>
      </c>
      <c r="B1346" s="2" t="s">
        <v>63</v>
      </c>
      <c r="C1346">
        <v>96</v>
      </c>
      <c r="D1346">
        <f>YEAR(cukier6[[#This Row],[data]])</f>
        <v>2006</v>
      </c>
      <c r="E1346" s="3">
        <f>VLOOKUP(D1346, cennik__25[#All], 2, 0)</f>
        <v>2.0499999999999998</v>
      </c>
      <c r="F1346" s="3">
        <f>cukier6[[#This Row],[cena]]*cukier6[[#This Row],[ilosc sprzedanego cukru kg]]</f>
        <v>196.79999999999998</v>
      </c>
      <c r="G1346">
        <f>IF(cukier6[[#This Row],[nip]]=B1345, G1345+cukier6[[#This Row],[ilosc sprzedanego cukru kg]],cukier6[[#This Row],[ilosc sprzedanego cukru kg]])</f>
        <v>278</v>
      </c>
      <c r="H1346">
        <f>IF(B1345=cukier6[[#This Row],[nip]],0, 1)</f>
        <v>0</v>
      </c>
      <c r="I1346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0.05</v>
      </c>
      <c r="J1346">
        <f>cukier6[[#This Row],[rabaty]]*cukier6[[#This Row],[ilosc sprzedanego cukru kg]]</f>
        <v>4.8000000000000007</v>
      </c>
    </row>
    <row r="1347" spans="1:10" x14ac:dyDescent="0.35">
      <c r="A1347" s="1">
        <v>39081</v>
      </c>
      <c r="B1347" s="2" t="s">
        <v>63</v>
      </c>
      <c r="C1347">
        <v>21</v>
      </c>
      <c r="D1347">
        <f>YEAR(cukier6[[#This Row],[data]])</f>
        <v>2006</v>
      </c>
      <c r="E1347" s="3">
        <f>VLOOKUP(D1347, cennik__25[#All], 2, 0)</f>
        <v>2.0499999999999998</v>
      </c>
      <c r="F1347" s="3">
        <f>cukier6[[#This Row],[cena]]*cukier6[[#This Row],[ilosc sprzedanego cukru kg]]</f>
        <v>43.05</v>
      </c>
      <c r="G1347">
        <f>IF(cukier6[[#This Row],[nip]]=B1346, G1346+cukier6[[#This Row],[ilosc sprzedanego cukru kg]],cukier6[[#This Row],[ilosc sprzedanego cukru kg]])</f>
        <v>299</v>
      </c>
      <c r="H1347">
        <f>IF(B1346=cukier6[[#This Row],[nip]],0, 1)</f>
        <v>0</v>
      </c>
      <c r="I1347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0.05</v>
      </c>
      <c r="J1347">
        <f>cukier6[[#This Row],[rabaty]]*cukier6[[#This Row],[ilosc sprzedanego cukru kg]]</f>
        <v>1.05</v>
      </c>
    </row>
    <row r="1348" spans="1:10" x14ac:dyDescent="0.35">
      <c r="A1348" s="1">
        <v>39210</v>
      </c>
      <c r="B1348" s="2" t="s">
        <v>63</v>
      </c>
      <c r="C1348">
        <v>65</v>
      </c>
      <c r="D1348">
        <f>YEAR(cukier6[[#This Row],[data]])</f>
        <v>2007</v>
      </c>
      <c r="E1348" s="3">
        <f>VLOOKUP(D1348, cennik__25[#All], 2, 0)</f>
        <v>2.09</v>
      </c>
      <c r="F1348" s="3">
        <f>cukier6[[#This Row],[cena]]*cukier6[[#This Row],[ilosc sprzedanego cukru kg]]</f>
        <v>135.85</v>
      </c>
      <c r="G1348">
        <f>IF(cukier6[[#This Row],[nip]]=B1347, G1347+cukier6[[#This Row],[ilosc sprzedanego cukru kg]],cukier6[[#This Row],[ilosc sprzedanego cukru kg]])</f>
        <v>364</v>
      </c>
      <c r="H1348">
        <f>IF(B1347=cukier6[[#This Row],[nip]],0, 1)</f>
        <v>0</v>
      </c>
      <c r="I1348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0.05</v>
      </c>
      <c r="J1348">
        <f>cukier6[[#This Row],[rabaty]]*cukier6[[#This Row],[ilosc sprzedanego cukru kg]]</f>
        <v>3.25</v>
      </c>
    </row>
    <row r="1349" spans="1:10" x14ac:dyDescent="0.35">
      <c r="A1349" s="1">
        <v>39317</v>
      </c>
      <c r="B1349" s="2" t="s">
        <v>63</v>
      </c>
      <c r="C1349">
        <v>52</v>
      </c>
      <c r="D1349">
        <f>YEAR(cukier6[[#This Row],[data]])</f>
        <v>2007</v>
      </c>
      <c r="E1349" s="3">
        <f>VLOOKUP(D1349, cennik__25[#All], 2, 0)</f>
        <v>2.09</v>
      </c>
      <c r="F1349" s="3">
        <f>cukier6[[#This Row],[cena]]*cukier6[[#This Row],[ilosc sprzedanego cukru kg]]</f>
        <v>108.67999999999999</v>
      </c>
      <c r="G1349">
        <f>IF(cukier6[[#This Row],[nip]]=B1348, G1348+cukier6[[#This Row],[ilosc sprzedanego cukru kg]],cukier6[[#This Row],[ilosc sprzedanego cukru kg]])</f>
        <v>416</v>
      </c>
      <c r="H1349">
        <f>IF(B1348=cukier6[[#This Row],[nip]],0, 1)</f>
        <v>0</v>
      </c>
      <c r="I1349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0.05</v>
      </c>
      <c r="J1349">
        <f>cukier6[[#This Row],[rabaty]]*cukier6[[#This Row],[ilosc sprzedanego cukru kg]]</f>
        <v>2.6</v>
      </c>
    </row>
    <row r="1350" spans="1:10" x14ac:dyDescent="0.35">
      <c r="A1350" s="1">
        <v>39341</v>
      </c>
      <c r="B1350" s="2" t="s">
        <v>63</v>
      </c>
      <c r="C1350">
        <v>43</v>
      </c>
      <c r="D1350">
        <f>YEAR(cukier6[[#This Row],[data]])</f>
        <v>2007</v>
      </c>
      <c r="E1350" s="3">
        <f>VLOOKUP(D1350, cennik__25[#All], 2, 0)</f>
        <v>2.09</v>
      </c>
      <c r="F1350" s="3">
        <f>cukier6[[#This Row],[cena]]*cukier6[[#This Row],[ilosc sprzedanego cukru kg]]</f>
        <v>89.86999999999999</v>
      </c>
      <c r="G1350">
        <f>IF(cukier6[[#This Row],[nip]]=B1349, G1349+cukier6[[#This Row],[ilosc sprzedanego cukru kg]],cukier6[[#This Row],[ilosc sprzedanego cukru kg]])</f>
        <v>459</v>
      </c>
      <c r="H1350">
        <f>IF(B1349=cukier6[[#This Row],[nip]],0, 1)</f>
        <v>0</v>
      </c>
      <c r="I1350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0.05</v>
      </c>
      <c r="J1350">
        <f>cukier6[[#This Row],[rabaty]]*cukier6[[#This Row],[ilosc sprzedanego cukru kg]]</f>
        <v>2.15</v>
      </c>
    </row>
    <row r="1351" spans="1:10" x14ac:dyDescent="0.35">
      <c r="A1351" s="1">
        <v>39468</v>
      </c>
      <c r="B1351" s="2" t="s">
        <v>63</v>
      </c>
      <c r="C1351">
        <v>81</v>
      </c>
      <c r="D1351">
        <f>YEAR(cukier6[[#This Row],[data]])</f>
        <v>2008</v>
      </c>
      <c r="E1351" s="3">
        <f>VLOOKUP(D1351, cennik__25[#All], 2, 0)</f>
        <v>2.15</v>
      </c>
      <c r="F1351" s="3">
        <f>cukier6[[#This Row],[cena]]*cukier6[[#This Row],[ilosc sprzedanego cukru kg]]</f>
        <v>174.15</v>
      </c>
      <c r="G1351">
        <f>IF(cukier6[[#This Row],[nip]]=B1350, G1350+cukier6[[#This Row],[ilosc sprzedanego cukru kg]],cukier6[[#This Row],[ilosc sprzedanego cukru kg]])</f>
        <v>540</v>
      </c>
      <c r="H1351">
        <f>IF(B1350=cukier6[[#This Row],[nip]],0, 1)</f>
        <v>0</v>
      </c>
      <c r="I1351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0.05</v>
      </c>
      <c r="J1351">
        <f>cukier6[[#This Row],[rabaty]]*cukier6[[#This Row],[ilosc sprzedanego cukru kg]]</f>
        <v>4.05</v>
      </c>
    </row>
    <row r="1352" spans="1:10" x14ac:dyDescent="0.35">
      <c r="A1352" s="1">
        <v>39587</v>
      </c>
      <c r="B1352" s="2" t="s">
        <v>63</v>
      </c>
      <c r="C1352">
        <v>88</v>
      </c>
      <c r="D1352">
        <f>YEAR(cukier6[[#This Row],[data]])</f>
        <v>2008</v>
      </c>
      <c r="E1352" s="3">
        <f>VLOOKUP(D1352, cennik__25[#All], 2, 0)</f>
        <v>2.15</v>
      </c>
      <c r="F1352" s="3">
        <f>cukier6[[#This Row],[cena]]*cukier6[[#This Row],[ilosc sprzedanego cukru kg]]</f>
        <v>189.2</v>
      </c>
      <c r="G1352">
        <f>IF(cukier6[[#This Row],[nip]]=B1351, G1351+cukier6[[#This Row],[ilosc sprzedanego cukru kg]],cukier6[[#This Row],[ilosc sprzedanego cukru kg]])</f>
        <v>628</v>
      </c>
      <c r="H1352">
        <f>IF(B1351=cukier6[[#This Row],[nip]],0, 1)</f>
        <v>0</v>
      </c>
      <c r="I1352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0.05</v>
      </c>
      <c r="J1352">
        <f>cukier6[[#This Row],[rabaty]]*cukier6[[#This Row],[ilosc sprzedanego cukru kg]]</f>
        <v>4.4000000000000004</v>
      </c>
    </row>
    <row r="1353" spans="1:10" x14ac:dyDescent="0.35">
      <c r="A1353" s="1">
        <v>39596</v>
      </c>
      <c r="B1353" s="2" t="s">
        <v>63</v>
      </c>
      <c r="C1353">
        <v>48</v>
      </c>
      <c r="D1353">
        <f>YEAR(cukier6[[#This Row],[data]])</f>
        <v>2008</v>
      </c>
      <c r="E1353" s="3">
        <f>VLOOKUP(D1353, cennik__25[#All], 2, 0)</f>
        <v>2.15</v>
      </c>
      <c r="F1353" s="3">
        <f>cukier6[[#This Row],[cena]]*cukier6[[#This Row],[ilosc sprzedanego cukru kg]]</f>
        <v>103.19999999999999</v>
      </c>
      <c r="G1353">
        <f>IF(cukier6[[#This Row],[nip]]=B1352, G1352+cukier6[[#This Row],[ilosc sprzedanego cukru kg]],cukier6[[#This Row],[ilosc sprzedanego cukru kg]])</f>
        <v>676</v>
      </c>
      <c r="H1353">
        <f>IF(B1352=cukier6[[#This Row],[nip]],0, 1)</f>
        <v>0</v>
      </c>
      <c r="I1353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0.05</v>
      </c>
      <c r="J1353">
        <f>cukier6[[#This Row],[rabaty]]*cukier6[[#This Row],[ilosc sprzedanego cukru kg]]</f>
        <v>2.4000000000000004</v>
      </c>
    </row>
    <row r="1354" spans="1:10" x14ac:dyDescent="0.35">
      <c r="A1354" s="1">
        <v>39627</v>
      </c>
      <c r="B1354" s="2" t="s">
        <v>63</v>
      </c>
      <c r="C1354">
        <v>110</v>
      </c>
      <c r="D1354">
        <f>YEAR(cukier6[[#This Row],[data]])</f>
        <v>2008</v>
      </c>
      <c r="E1354" s="3">
        <f>VLOOKUP(D1354, cennik__25[#All], 2, 0)</f>
        <v>2.15</v>
      </c>
      <c r="F1354" s="3">
        <f>cukier6[[#This Row],[cena]]*cukier6[[#This Row],[ilosc sprzedanego cukru kg]]</f>
        <v>236.5</v>
      </c>
      <c r="G1354">
        <f>IF(cukier6[[#This Row],[nip]]=B1353, G1353+cukier6[[#This Row],[ilosc sprzedanego cukru kg]],cukier6[[#This Row],[ilosc sprzedanego cukru kg]])</f>
        <v>786</v>
      </c>
      <c r="H1354">
        <f>IF(B1353=cukier6[[#This Row],[nip]],0, 1)</f>
        <v>0</v>
      </c>
      <c r="I1354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0.05</v>
      </c>
      <c r="J1354">
        <f>cukier6[[#This Row],[rabaty]]*cukier6[[#This Row],[ilosc sprzedanego cukru kg]]</f>
        <v>5.5</v>
      </c>
    </row>
    <row r="1355" spans="1:10" x14ac:dyDescent="0.35">
      <c r="A1355" s="1">
        <v>39653</v>
      </c>
      <c r="B1355" s="2" t="s">
        <v>63</v>
      </c>
      <c r="C1355">
        <v>147</v>
      </c>
      <c r="D1355">
        <f>YEAR(cukier6[[#This Row],[data]])</f>
        <v>2008</v>
      </c>
      <c r="E1355" s="3">
        <f>VLOOKUP(D1355, cennik__25[#All], 2, 0)</f>
        <v>2.15</v>
      </c>
      <c r="F1355" s="3">
        <f>cukier6[[#This Row],[cena]]*cukier6[[#This Row],[ilosc sprzedanego cukru kg]]</f>
        <v>316.05</v>
      </c>
      <c r="G1355">
        <f>IF(cukier6[[#This Row],[nip]]=B1354, G1354+cukier6[[#This Row],[ilosc sprzedanego cukru kg]],cukier6[[#This Row],[ilosc sprzedanego cukru kg]])</f>
        <v>933</v>
      </c>
      <c r="H1355">
        <f>IF(B1354=cukier6[[#This Row],[nip]],0, 1)</f>
        <v>0</v>
      </c>
      <c r="I1355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0.05</v>
      </c>
      <c r="J1355">
        <f>cukier6[[#This Row],[rabaty]]*cukier6[[#This Row],[ilosc sprzedanego cukru kg]]</f>
        <v>7.3500000000000005</v>
      </c>
    </row>
    <row r="1356" spans="1:10" x14ac:dyDescent="0.35">
      <c r="A1356" s="1">
        <v>39705</v>
      </c>
      <c r="B1356" s="2" t="s">
        <v>63</v>
      </c>
      <c r="C1356">
        <v>64</v>
      </c>
      <c r="D1356">
        <f>YEAR(cukier6[[#This Row],[data]])</f>
        <v>2008</v>
      </c>
      <c r="E1356" s="3">
        <f>VLOOKUP(D1356, cennik__25[#All], 2, 0)</f>
        <v>2.15</v>
      </c>
      <c r="F1356" s="3">
        <f>cukier6[[#This Row],[cena]]*cukier6[[#This Row],[ilosc sprzedanego cukru kg]]</f>
        <v>137.6</v>
      </c>
      <c r="G1356">
        <f>IF(cukier6[[#This Row],[nip]]=B1355, G1355+cukier6[[#This Row],[ilosc sprzedanego cukru kg]],cukier6[[#This Row],[ilosc sprzedanego cukru kg]])</f>
        <v>997</v>
      </c>
      <c r="H1356">
        <f>IF(B1355=cukier6[[#This Row],[nip]],0, 1)</f>
        <v>0</v>
      </c>
      <c r="I1356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0.05</v>
      </c>
      <c r="J1356">
        <f>cukier6[[#This Row],[rabaty]]*cukier6[[#This Row],[ilosc sprzedanego cukru kg]]</f>
        <v>3.2</v>
      </c>
    </row>
    <row r="1357" spans="1:10" x14ac:dyDescent="0.35">
      <c r="A1357" s="1">
        <v>39717</v>
      </c>
      <c r="B1357" s="2" t="s">
        <v>63</v>
      </c>
      <c r="C1357">
        <v>182</v>
      </c>
      <c r="D1357">
        <f>YEAR(cukier6[[#This Row],[data]])</f>
        <v>2008</v>
      </c>
      <c r="E1357" s="3">
        <f>VLOOKUP(D1357, cennik__25[#All], 2, 0)</f>
        <v>2.15</v>
      </c>
      <c r="F1357" s="3">
        <f>cukier6[[#This Row],[cena]]*cukier6[[#This Row],[ilosc sprzedanego cukru kg]]</f>
        <v>391.3</v>
      </c>
      <c r="G1357">
        <f>IF(cukier6[[#This Row],[nip]]=B1356, G1356+cukier6[[#This Row],[ilosc sprzedanego cukru kg]],cukier6[[#This Row],[ilosc sprzedanego cukru kg]])</f>
        <v>1179</v>
      </c>
      <c r="H1357">
        <f>IF(B1356=cukier6[[#This Row],[nip]],0, 1)</f>
        <v>0</v>
      </c>
      <c r="I1357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357">
        <f>cukier6[[#This Row],[rabaty]]*cukier6[[#This Row],[ilosc sprzedanego cukru kg]]</f>
        <v>18.2</v>
      </c>
    </row>
    <row r="1358" spans="1:10" x14ac:dyDescent="0.35">
      <c r="A1358" s="1">
        <v>39819</v>
      </c>
      <c r="B1358" s="2" t="s">
        <v>63</v>
      </c>
      <c r="C1358">
        <v>117</v>
      </c>
      <c r="D1358">
        <f>YEAR(cukier6[[#This Row],[data]])</f>
        <v>2009</v>
      </c>
      <c r="E1358" s="3">
        <f>VLOOKUP(D1358, cennik__25[#All], 2, 0)</f>
        <v>2.13</v>
      </c>
      <c r="F1358" s="3">
        <f>cukier6[[#This Row],[cena]]*cukier6[[#This Row],[ilosc sprzedanego cukru kg]]</f>
        <v>249.20999999999998</v>
      </c>
      <c r="G1358">
        <f>IF(cukier6[[#This Row],[nip]]=B1357, G1357+cukier6[[#This Row],[ilosc sprzedanego cukru kg]],cukier6[[#This Row],[ilosc sprzedanego cukru kg]])</f>
        <v>1296</v>
      </c>
      <c r="H1358">
        <f>IF(B1357=cukier6[[#This Row],[nip]],0, 1)</f>
        <v>0</v>
      </c>
      <c r="I1358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358">
        <f>cukier6[[#This Row],[rabaty]]*cukier6[[#This Row],[ilosc sprzedanego cukru kg]]</f>
        <v>11.700000000000001</v>
      </c>
    </row>
    <row r="1359" spans="1:10" x14ac:dyDescent="0.35">
      <c r="A1359" s="1">
        <v>39823</v>
      </c>
      <c r="B1359" s="2" t="s">
        <v>63</v>
      </c>
      <c r="C1359">
        <v>186</v>
      </c>
      <c r="D1359">
        <f>YEAR(cukier6[[#This Row],[data]])</f>
        <v>2009</v>
      </c>
      <c r="E1359" s="3">
        <f>VLOOKUP(D1359, cennik__25[#All], 2, 0)</f>
        <v>2.13</v>
      </c>
      <c r="F1359" s="3">
        <f>cukier6[[#This Row],[cena]]*cukier6[[#This Row],[ilosc sprzedanego cukru kg]]</f>
        <v>396.18</v>
      </c>
      <c r="G1359">
        <f>IF(cukier6[[#This Row],[nip]]=B1358, G1358+cukier6[[#This Row],[ilosc sprzedanego cukru kg]],cukier6[[#This Row],[ilosc sprzedanego cukru kg]])</f>
        <v>1482</v>
      </c>
      <c r="H1359">
        <f>IF(B1358=cukier6[[#This Row],[nip]],0, 1)</f>
        <v>0</v>
      </c>
      <c r="I1359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359">
        <f>cukier6[[#This Row],[rabaty]]*cukier6[[#This Row],[ilosc sprzedanego cukru kg]]</f>
        <v>18.600000000000001</v>
      </c>
    </row>
    <row r="1360" spans="1:10" x14ac:dyDescent="0.35">
      <c r="A1360" s="1">
        <v>40002</v>
      </c>
      <c r="B1360" s="2" t="s">
        <v>63</v>
      </c>
      <c r="C1360">
        <v>132</v>
      </c>
      <c r="D1360">
        <f>YEAR(cukier6[[#This Row],[data]])</f>
        <v>2009</v>
      </c>
      <c r="E1360" s="3">
        <f>VLOOKUP(D1360, cennik__25[#All], 2, 0)</f>
        <v>2.13</v>
      </c>
      <c r="F1360" s="3">
        <f>cukier6[[#This Row],[cena]]*cukier6[[#This Row],[ilosc sprzedanego cukru kg]]</f>
        <v>281.15999999999997</v>
      </c>
      <c r="G1360">
        <f>IF(cukier6[[#This Row],[nip]]=B1359, G1359+cukier6[[#This Row],[ilosc sprzedanego cukru kg]],cukier6[[#This Row],[ilosc sprzedanego cukru kg]])</f>
        <v>1614</v>
      </c>
      <c r="H1360">
        <f>IF(B1359=cukier6[[#This Row],[nip]],0, 1)</f>
        <v>0</v>
      </c>
      <c r="I1360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360">
        <f>cukier6[[#This Row],[rabaty]]*cukier6[[#This Row],[ilosc sprzedanego cukru kg]]</f>
        <v>13.200000000000001</v>
      </c>
    </row>
    <row r="1361" spans="1:10" x14ac:dyDescent="0.35">
      <c r="A1361" s="1">
        <v>40034</v>
      </c>
      <c r="B1361" s="2" t="s">
        <v>63</v>
      </c>
      <c r="C1361">
        <v>68</v>
      </c>
      <c r="D1361">
        <f>YEAR(cukier6[[#This Row],[data]])</f>
        <v>2009</v>
      </c>
      <c r="E1361" s="3">
        <f>VLOOKUP(D1361, cennik__25[#All], 2, 0)</f>
        <v>2.13</v>
      </c>
      <c r="F1361" s="3">
        <f>cukier6[[#This Row],[cena]]*cukier6[[#This Row],[ilosc sprzedanego cukru kg]]</f>
        <v>144.84</v>
      </c>
      <c r="G1361">
        <f>IF(cukier6[[#This Row],[nip]]=B1360, G1360+cukier6[[#This Row],[ilosc sprzedanego cukru kg]],cukier6[[#This Row],[ilosc sprzedanego cukru kg]])</f>
        <v>1682</v>
      </c>
      <c r="H1361">
        <f>IF(B1360=cukier6[[#This Row],[nip]],0, 1)</f>
        <v>0</v>
      </c>
      <c r="I1361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361">
        <f>cukier6[[#This Row],[rabaty]]*cukier6[[#This Row],[ilosc sprzedanego cukru kg]]</f>
        <v>6.8000000000000007</v>
      </c>
    </row>
    <row r="1362" spans="1:10" x14ac:dyDescent="0.35">
      <c r="A1362" s="1">
        <v>40146</v>
      </c>
      <c r="B1362" s="2" t="s">
        <v>63</v>
      </c>
      <c r="C1362">
        <v>40</v>
      </c>
      <c r="D1362">
        <f>YEAR(cukier6[[#This Row],[data]])</f>
        <v>2009</v>
      </c>
      <c r="E1362" s="3">
        <f>VLOOKUP(D1362, cennik__25[#All], 2, 0)</f>
        <v>2.13</v>
      </c>
      <c r="F1362" s="3">
        <f>cukier6[[#This Row],[cena]]*cukier6[[#This Row],[ilosc sprzedanego cukru kg]]</f>
        <v>85.199999999999989</v>
      </c>
      <c r="G1362">
        <f>IF(cukier6[[#This Row],[nip]]=B1361, G1361+cukier6[[#This Row],[ilosc sprzedanego cukru kg]],cukier6[[#This Row],[ilosc sprzedanego cukru kg]])</f>
        <v>1722</v>
      </c>
      <c r="H1362">
        <f>IF(B1361=cukier6[[#This Row],[nip]],0, 1)</f>
        <v>0</v>
      </c>
      <c r="I1362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362">
        <f>cukier6[[#This Row],[rabaty]]*cukier6[[#This Row],[ilosc sprzedanego cukru kg]]</f>
        <v>4</v>
      </c>
    </row>
    <row r="1363" spans="1:10" x14ac:dyDescent="0.35">
      <c r="A1363" s="1">
        <v>40189</v>
      </c>
      <c r="B1363" s="2" t="s">
        <v>63</v>
      </c>
      <c r="C1363">
        <v>116</v>
      </c>
      <c r="D1363">
        <f>YEAR(cukier6[[#This Row],[data]])</f>
        <v>2010</v>
      </c>
      <c r="E1363" s="3">
        <f>VLOOKUP(D1363, cennik__25[#All], 2, 0)</f>
        <v>2.1</v>
      </c>
      <c r="F1363" s="3">
        <f>cukier6[[#This Row],[cena]]*cukier6[[#This Row],[ilosc sprzedanego cukru kg]]</f>
        <v>243.60000000000002</v>
      </c>
      <c r="G1363">
        <f>IF(cukier6[[#This Row],[nip]]=B1362, G1362+cukier6[[#This Row],[ilosc sprzedanego cukru kg]],cukier6[[#This Row],[ilosc sprzedanego cukru kg]])</f>
        <v>1838</v>
      </c>
      <c r="H1363">
        <f>IF(B1362=cukier6[[#This Row],[nip]],0, 1)</f>
        <v>0</v>
      </c>
      <c r="I1363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363">
        <f>cukier6[[#This Row],[rabaty]]*cukier6[[#This Row],[ilosc sprzedanego cukru kg]]</f>
        <v>11.600000000000001</v>
      </c>
    </row>
    <row r="1364" spans="1:10" x14ac:dyDescent="0.35">
      <c r="A1364" s="1">
        <v>40270</v>
      </c>
      <c r="B1364" s="2" t="s">
        <v>63</v>
      </c>
      <c r="C1364">
        <v>167</v>
      </c>
      <c r="D1364">
        <f>YEAR(cukier6[[#This Row],[data]])</f>
        <v>2010</v>
      </c>
      <c r="E1364" s="3">
        <f>VLOOKUP(D1364, cennik__25[#All], 2, 0)</f>
        <v>2.1</v>
      </c>
      <c r="F1364" s="3">
        <f>cukier6[[#This Row],[cena]]*cukier6[[#This Row],[ilosc sprzedanego cukru kg]]</f>
        <v>350.7</v>
      </c>
      <c r="G1364">
        <f>IF(cukier6[[#This Row],[nip]]=B1363, G1363+cukier6[[#This Row],[ilosc sprzedanego cukru kg]],cukier6[[#This Row],[ilosc sprzedanego cukru kg]])</f>
        <v>2005</v>
      </c>
      <c r="H1364">
        <f>IF(B1363=cukier6[[#This Row],[nip]],0, 1)</f>
        <v>0</v>
      </c>
      <c r="I1364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364">
        <f>cukier6[[#This Row],[rabaty]]*cukier6[[#This Row],[ilosc sprzedanego cukru kg]]</f>
        <v>16.7</v>
      </c>
    </row>
    <row r="1365" spans="1:10" x14ac:dyDescent="0.35">
      <c r="A1365" s="1">
        <v>40414</v>
      </c>
      <c r="B1365" s="2" t="s">
        <v>63</v>
      </c>
      <c r="C1365">
        <v>29</v>
      </c>
      <c r="D1365">
        <f>YEAR(cukier6[[#This Row],[data]])</f>
        <v>2010</v>
      </c>
      <c r="E1365" s="3">
        <f>VLOOKUP(D1365, cennik__25[#All], 2, 0)</f>
        <v>2.1</v>
      </c>
      <c r="F1365" s="3">
        <f>cukier6[[#This Row],[cena]]*cukier6[[#This Row],[ilosc sprzedanego cukru kg]]</f>
        <v>60.900000000000006</v>
      </c>
      <c r="G1365">
        <f>IF(cukier6[[#This Row],[nip]]=B1364, G1364+cukier6[[#This Row],[ilosc sprzedanego cukru kg]],cukier6[[#This Row],[ilosc sprzedanego cukru kg]])</f>
        <v>2034</v>
      </c>
      <c r="H1365">
        <f>IF(B1364=cukier6[[#This Row],[nip]],0, 1)</f>
        <v>0</v>
      </c>
      <c r="I1365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365">
        <f>cukier6[[#This Row],[rabaty]]*cukier6[[#This Row],[ilosc sprzedanego cukru kg]]</f>
        <v>2.9000000000000004</v>
      </c>
    </row>
    <row r="1366" spans="1:10" x14ac:dyDescent="0.35">
      <c r="A1366" s="1">
        <v>40457</v>
      </c>
      <c r="B1366" s="2" t="s">
        <v>63</v>
      </c>
      <c r="C1366">
        <v>28</v>
      </c>
      <c r="D1366">
        <f>YEAR(cukier6[[#This Row],[data]])</f>
        <v>2010</v>
      </c>
      <c r="E1366" s="3">
        <f>VLOOKUP(D1366, cennik__25[#All], 2, 0)</f>
        <v>2.1</v>
      </c>
      <c r="F1366" s="3">
        <f>cukier6[[#This Row],[cena]]*cukier6[[#This Row],[ilosc sprzedanego cukru kg]]</f>
        <v>58.800000000000004</v>
      </c>
      <c r="G1366">
        <f>IF(cukier6[[#This Row],[nip]]=B1365, G1365+cukier6[[#This Row],[ilosc sprzedanego cukru kg]],cukier6[[#This Row],[ilosc sprzedanego cukru kg]])</f>
        <v>2062</v>
      </c>
      <c r="H1366">
        <f>IF(B1365=cukier6[[#This Row],[nip]],0, 1)</f>
        <v>0</v>
      </c>
      <c r="I1366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366">
        <f>cukier6[[#This Row],[rabaty]]*cukier6[[#This Row],[ilosc sprzedanego cukru kg]]</f>
        <v>2.8000000000000003</v>
      </c>
    </row>
    <row r="1367" spans="1:10" x14ac:dyDescent="0.35">
      <c r="A1367" s="1">
        <v>40689</v>
      </c>
      <c r="B1367" s="2" t="s">
        <v>63</v>
      </c>
      <c r="C1367">
        <v>45</v>
      </c>
      <c r="D1367">
        <f>YEAR(cukier6[[#This Row],[data]])</f>
        <v>2011</v>
      </c>
      <c r="E1367" s="3">
        <f>VLOOKUP(D1367, cennik__25[#All], 2, 0)</f>
        <v>2.2000000000000002</v>
      </c>
      <c r="F1367" s="3">
        <f>cukier6[[#This Row],[cena]]*cukier6[[#This Row],[ilosc sprzedanego cukru kg]]</f>
        <v>99.000000000000014</v>
      </c>
      <c r="G1367">
        <f>IF(cukier6[[#This Row],[nip]]=B1366, G1366+cukier6[[#This Row],[ilosc sprzedanego cukru kg]],cukier6[[#This Row],[ilosc sprzedanego cukru kg]])</f>
        <v>2107</v>
      </c>
      <c r="H1367">
        <f>IF(B1366=cukier6[[#This Row],[nip]],0, 1)</f>
        <v>0</v>
      </c>
      <c r="I1367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367">
        <f>cukier6[[#This Row],[rabaty]]*cukier6[[#This Row],[ilosc sprzedanego cukru kg]]</f>
        <v>4.5</v>
      </c>
    </row>
    <row r="1368" spans="1:10" x14ac:dyDescent="0.35">
      <c r="A1368" s="1">
        <v>40927</v>
      </c>
      <c r="B1368" s="2" t="s">
        <v>63</v>
      </c>
      <c r="C1368">
        <v>53</v>
      </c>
      <c r="D1368">
        <f>YEAR(cukier6[[#This Row],[data]])</f>
        <v>2012</v>
      </c>
      <c r="E1368" s="3">
        <f>VLOOKUP(D1368, cennik__25[#All], 2, 0)</f>
        <v>2.25</v>
      </c>
      <c r="F1368" s="3">
        <f>cukier6[[#This Row],[cena]]*cukier6[[#This Row],[ilosc sprzedanego cukru kg]]</f>
        <v>119.25</v>
      </c>
      <c r="G1368">
        <f>IF(cukier6[[#This Row],[nip]]=B1367, G1367+cukier6[[#This Row],[ilosc sprzedanego cukru kg]],cukier6[[#This Row],[ilosc sprzedanego cukru kg]])</f>
        <v>2160</v>
      </c>
      <c r="H1368">
        <f>IF(B1367=cukier6[[#This Row],[nip]],0, 1)</f>
        <v>0</v>
      </c>
      <c r="I1368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368">
        <f>cukier6[[#This Row],[rabaty]]*cukier6[[#This Row],[ilosc sprzedanego cukru kg]]</f>
        <v>5.3000000000000007</v>
      </c>
    </row>
    <row r="1369" spans="1:10" x14ac:dyDescent="0.35">
      <c r="A1369" s="1">
        <v>40980</v>
      </c>
      <c r="B1369" s="2" t="s">
        <v>63</v>
      </c>
      <c r="C1369">
        <v>132</v>
      </c>
      <c r="D1369">
        <f>YEAR(cukier6[[#This Row],[data]])</f>
        <v>2012</v>
      </c>
      <c r="E1369" s="3">
        <f>VLOOKUP(D1369, cennik__25[#All], 2, 0)</f>
        <v>2.25</v>
      </c>
      <c r="F1369" s="3">
        <f>cukier6[[#This Row],[cena]]*cukier6[[#This Row],[ilosc sprzedanego cukru kg]]</f>
        <v>297</v>
      </c>
      <c r="G1369">
        <f>IF(cukier6[[#This Row],[nip]]=B1368, G1368+cukier6[[#This Row],[ilosc sprzedanego cukru kg]],cukier6[[#This Row],[ilosc sprzedanego cukru kg]])</f>
        <v>2292</v>
      </c>
      <c r="H1369">
        <f>IF(B1368=cukier6[[#This Row],[nip]],0, 1)</f>
        <v>0</v>
      </c>
      <c r="I1369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369">
        <f>cukier6[[#This Row],[rabaty]]*cukier6[[#This Row],[ilosc sprzedanego cukru kg]]</f>
        <v>13.200000000000001</v>
      </c>
    </row>
    <row r="1370" spans="1:10" x14ac:dyDescent="0.35">
      <c r="A1370" s="1">
        <v>41099</v>
      </c>
      <c r="B1370" s="2" t="s">
        <v>63</v>
      </c>
      <c r="C1370">
        <v>185</v>
      </c>
      <c r="D1370">
        <f>YEAR(cukier6[[#This Row],[data]])</f>
        <v>2012</v>
      </c>
      <c r="E1370" s="3">
        <f>VLOOKUP(D1370, cennik__25[#All], 2, 0)</f>
        <v>2.25</v>
      </c>
      <c r="F1370" s="3">
        <f>cukier6[[#This Row],[cena]]*cukier6[[#This Row],[ilosc sprzedanego cukru kg]]</f>
        <v>416.25</v>
      </c>
      <c r="G1370">
        <f>IF(cukier6[[#This Row],[nip]]=B1369, G1369+cukier6[[#This Row],[ilosc sprzedanego cukru kg]],cukier6[[#This Row],[ilosc sprzedanego cukru kg]])</f>
        <v>2477</v>
      </c>
      <c r="H1370">
        <f>IF(B1369=cukier6[[#This Row],[nip]],0, 1)</f>
        <v>0</v>
      </c>
      <c r="I1370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370">
        <f>cukier6[[#This Row],[rabaty]]*cukier6[[#This Row],[ilosc sprzedanego cukru kg]]</f>
        <v>18.5</v>
      </c>
    </row>
    <row r="1371" spans="1:10" x14ac:dyDescent="0.35">
      <c r="A1371" s="1">
        <v>41102</v>
      </c>
      <c r="B1371" s="2" t="s">
        <v>63</v>
      </c>
      <c r="C1371">
        <v>109</v>
      </c>
      <c r="D1371">
        <f>YEAR(cukier6[[#This Row],[data]])</f>
        <v>2012</v>
      </c>
      <c r="E1371" s="3">
        <f>VLOOKUP(D1371, cennik__25[#All], 2, 0)</f>
        <v>2.25</v>
      </c>
      <c r="F1371" s="3">
        <f>cukier6[[#This Row],[cena]]*cukier6[[#This Row],[ilosc sprzedanego cukru kg]]</f>
        <v>245.25</v>
      </c>
      <c r="G1371">
        <f>IF(cukier6[[#This Row],[nip]]=B1370, G1370+cukier6[[#This Row],[ilosc sprzedanego cukru kg]],cukier6[[#This Row],[ilosc sprzedanego cukru kg]])</f>
        <v>2586</v>
      </c>
      <c r="H1371">
        <f>IF(B1370=cukier6[[#This Row],[nip]],0, 1)</f>
        <v>0</v>
      </c>
      <c r="I1371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371">
        <f>cukier6[[#This Row],[rabaty]]*cukier6[[#This Row],[ilosc sprzedanego cukru kg]]</f>
        <v>10.9</v>
      </c>
    </row>
    <row r="1372" spans="1:10" x14ac:dyDescent="0.35">
      <c r="A1372" s="1">
        <v>41290</v>
      </c>
      <c r="B1372" s="2" t="s">
        <v>63</v>
      </c>
      <c r="C1372">
        <v>45</v>
      </c>
      <c r="D1372">
        <f>YEAR(cukier6[[#This Row],[data]])</f>
        <v>2013</v>
      </c>
      <c r="E1372" s="3">
        <f>VLOOKUP(D1372, cennik__25[#All], 2, 0)</f>
        <v>2.2200000000000002</v>
      </c>
      <c r="F1372" s="3">
        <f>cukier6[[#This Row],[cena]]*cukier6[[#This Row],[ilosc sprzedanego cukru kg]]</f>
        <v>99.9</v>
      </c>
      <c r="G1372">
        <f>IF(cukier6[[#This Row],[nip]]=B1371, G1371+cukier6[[#This Row],[ilosc sprzedanego cukru kg]],cukier6[[#This Row],[ilosc sprzedanego cukru kg]])</f>
        <v>2631</v>
      </c>
      <c r="H1372">
        <f>IF(B1371=cukier6[[#This Row],[nip]],0, 1)</f>
        <v>0</v>
      </c>
      <c r="I1372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372">
        <f>cukier6[[#This Row],[rabaty]]*cukier6[[#This Row],[ilosc sprzedanego cukru kg]]</f>
        <v>4.5</v>
      </c>
    </row>
    <row r="1373" spans="1:10" x14ac:dyDescent="0.35">
      <c r="A1373" s="1">
        <v>41363</v>
      </c>
      <c r="B1373" s="2" t="s">
        <v>63</v>
      </c>
      <c r="C1373">
        <v>43</v>
      </c>
      <c r="D1373">
        <f>YEAR(cukier6[[#This Row],[data]])</f>
        <v>2013</v>
      </c>
      <c r="E1373" s="3">
        <f>VLOOKUP(D1373, cennik__25[#All], 2, 0)</f>
        <v>2.2200000000000002</v>
      </c>
      <c r="F1373" s="3">
        <f>cukier6[[#This Row],[cena]]*cukier6[[#This Row],[ilosc sprzedanego cukru kg]]</f>
        <v>95.460000000000008</v>
      </c>
      <c r="G1373">
        <f>IF(cukier6[[#This Row],[nip]]=B1372, G1372+cukier6[[#This Row],[ilosc sprzedanego cukru kg]],cukier6[[#This Row],[ilosc sprzedanego cukru kg]])</f>
        <v>2674</v>
      </c>
      <c r="H1373">
        <f>IF(B1372=cukier6[[#This Row],[nip]],0, 1)</f>
        <v>0</v>
      </c>
      <c r="I1373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373">
        <f>cukier6[[#This Row],[rabaty]]*cukier6[[#This Row],[ilosc sprzedanego cukru kg]]</f>
        <v>4.3</v>
      </c>
    </row>
    <row r="1374" spans="1:10" x14ac:dyDescent="0.35">
      <c r="A1374" s="1">
        <v>41369</v>
      </c>
      <c r="B1374" s="2" t="s">
        <v>63</v>
      </c>
      <c r="C1374">
        <v>136</v>
      </c>
      <c r="D1374">
        <f>YEAR(cukier6[[#This Row],[data]])</f>
        <v>2013</v>
      </c>
      <c r="E1374" s="3">
        <f>VLOOKUP(D1374, cennik__25[#All], 2, 0)</f>
        <v>2.2200000000000002</v>
      </c>
      <c r="F1374" s="3">
        <f>cukier6[[#This Row],[cena]]*cukier6[[#This Row],[ilosc sprzedanego cukru kg]]</f>
        <v>301.92</v>
      </c>
      <c r="G1374">
        <f>IF(cukier6[[#This Row],[nip]]=B1373, G1373+cukier6[[#This Row],[ilosc sprzedanego cukru kg]],cukier6[[#This Row],[ilosc sprzedanego cukru kg]])</f>
        <v>2810</v>
      </c>
      <c r="H1374">
        <f>IF(B1373=cukier6[[#This Row],[nip]],0, 1)</f>
        <v>0</v>
      </c>
      <c r="I1374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374">
        <f>cukier6[[#This Row],[rabaty]]*cukier6[[#This Row],[ilosc sprzedanego cukru kg]]</f>
        <v>13.600000000000001</v>
      </c>
    </row>
    <row r="1375" spans="1:10" x14ac:dyDescent="0.35">
      <c r="A1375" s="1">
        <v>41494</v>
      </c>
      <c r="B1375" s="2" t="s">
        <v>63</v>
      </c>
      <c r="C1375">
        <v>119</v>
      </c>
      <c r="D1375">
        <f>YEAR(cukier6[[#This Row],[data]])</f>
        <v>2013</v>
      </c>
      <c r="E1375" s="3">
        <f>VLOOKUP(D1375, cennik__25[#All], 2, 0)</f>
        <v>2.2200000000000002</v>
      </c>
      <c r="F1375" s="3">
        <f>cukier6[[#This Row],[cena]]*cukier6[[#This Row],[ilosc sprzedanego cukru kg]]</f>
        <v>264.18</v>
      </c>
      <c r="G1375">
        <f>IF(cukier6[[#This Row],[nip]]=B1374, G1374+cukier6[[#This Row],[ilosc sprzedanego cukru kg]],cukier6[[#This Row],[ilosc sprzedanego cukru kg]])</f>
        <v>2929</v>
      </c>
      <c r="H1375">
        <f>IF(B1374=cukier6[[#This Row],[nip]],0, 1)</f>
        <v>0</v>
      </c>
      <c r="I1375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375">
        <f>cukier6[[#This Row],[rabaty]]*cukier6[[#This Row],[ilosc sprzedanego cukru kg]]</f>
        <v>11.9</v>
      </c>
    </row>
    <row r="1376" spans="1:10" x14ac:dyDescent="0.35">
      <c r="A1376" s="1">
        <v>41791</v>
      </c>
      <c r="B1376" s="2" t="s">
        <v>63</v>
      </c>
      <c r="C1376">
        <v>121</v>
      </c>
      <c r="D1376">
        <f>YEAR(cukier6[[#This Row],[data]])</f>
        <v>2014</v>
      </c>
      <c r="E1376" s="3">
        <f>VLOOKUP(D1376, cennik__25[#All], 2, 0)</f>
        <v>2.23</v>
      </c>
      <c r="F1376" s="3">
        <f>cukier6[[#This Row],[cena]]*cukier6[[#This Row],[ilosc sprzedanego cukru kg]]</f>
        <v>269.83</v>
      </c>
      <c r="G1376">
        <f>IF(cukier6[[#This Row],[nip]]=B1375, G1375+cukier6[[#This Row],[ilosc sprzedanego cukru kg]],cukier6[[#This Row],[ilosc sprzedanego cukru kg]])</f>
        <v>3050</v>
      </c>
      <c r="H1376">
        <f>IF(B1375=cukier6[[#This Row],[nip]],0, 1)</f>
        <v>0</v>
      </c>
      <c r="I1376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376">
        <f>cukier6[[#This Row],[rabaty]]*cukier6[[#This Row],[ilosc sprzedanego cukru kg]]</f>
        <v>12.100000000000001</v>
      </c>
    </row>
    <row r="1377" spans="1:10" x14ac:dyDescent="0.35">
      <c r="A1377" s="1">
        <v>41836</v>
      </c>
      <c r="B1377" s="2" t="s">
        <v>63</v>
      </c>
      <c r="C1377">
        <v>191</v>
      </c>
      <c r="D1377">
        <f>YEAR(cukier6[[#This Row],[data]])</f>
        <v>2014</v>
      </c>
      <c r="E1377" s="3">
        <f>VLOOKUP(D1377, cennik__25[#All], 2, 0)</f>
        <v>2.23</v>
      </c>
      <c r="F1377" s="3">
        <f>cukier6[[#This Row],[cena]]*cukier6[[#This Row],[ilosc sprzedanego cukru kg]]</f>
        <v>425.93</v>
      </c>
      <c r="G1377">
        <f>IF(cukier6[[#This Row],[nip]]=B1376, G1376+cukier6[[#This Row],[ilosc sprzedanego cukru kg]],cukier6[[#This Row],[ilosc sprzedanego cukru kg]])</f>
        <v>3241</v>
      </c>
      <c r="H1377">
        <f>IF(B1376=cukier6[[#This Row],[nip]],0, 1)</f>
        <v>0</v>
      </c>
      <c r="I1377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377">
        <f>cukier6[[#This Row],[rabaty]]*cukier6[[#This Row],[ilosc sprzedanego cukru kg]]</f>
        <v>19.100000000000001</v>
      </c>
    </row>
    <row r="1378" spans="1:10" x14ac:dyDescent="0.35">
      <c r="A1378" s="1">
        <v>41858</v>
      </c>
      <c r="B1378" s="2" t="s">
        <v>63</v>
      </c>
      <c r="C1378">
        <v>46</v>
      </c>
      <c r="D1378">
        <f>YEAR(cukier6[[#This Row],[data]])</f>
        <v>2014</v>
      </c>
      <c r="E1378" s="3">
        <f>VLOOKUP(D1378, cennik__25[#All], 2, 0)</f>
        <v>2.23</v>
      </c>
      <c r="F1378" s="3">
        <f>cukier6[[#This Row],[cena]]*cukier6[[#This Row],[ilosc sprzedanego cukru kg]]</f>
        <v>102.58</v>
      </c>
      <c r="G1378">
        <f>IF(cukier6[[#This Row],[nip]]=B1377, G1377+cukier6[[#This Row],[ilosc sprzedanego cukru kg]],cukier6[[#This Row],[ilosc sprzedanego cukru kg]])</f>
        <v>3287</v>
      </c>
      <c r="H1378">
        <f>IF(B1377=cukier6[[#This Row],[nip]],0, 1)</f>
        <v>0</v>
      </c>
      <c r="I1378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378">
        <f>cukier6[[#This Row],[rabaty]]*cukier6[[#This Row],[ilosc sprzedanego cukru kg]]</f>
        <v>4.6000000000000005</v>
      </c>
    </row>
    <row r="1379" spans="1:10" x14ac:dyDescent="0.35">
      <c r="A1379" s="1">
        <v>41885</v>
      </c>
      <c r="B1379" s="2" t="s">
        <v>63</v>
      </c>
      <c r="C1379">
        <v>156</v>
      </c>
      <c r="D1379">
        <f>YEAR(cukier6[[#This Row],[data]])</f>
        <v>2014</v>
      </c>
      <c r="E1379" s="3">
        <f>VLOOKUP(D1379, cennik__25[#All], 2, 0)</f>
        <v>2.23</v>
      </c>
      <c r="F1379" s="3">
        <f>cukier6[[#This Row],[cena]]*cukier6[[#This Row],[ilosc sprzedanego cukru kg]]</f>
        <v>347.88</v>
      </c>
      <c r="G1379">
        <f>IF(cukier6[[#This Row],[nip]]=B1378, G1378+cukier6[[#This Row],[ilosc sprzedanego cukru kg]],cukier6[[#This Row],[ilosc sprzedanego cukru kg]])</f>
        <v>3443</v>
      </c>
      <c r="H1379">
        <f>IF(B1378=cukier6[[#This Row],[nip]],0, 1)</f>
        <v>0</v>
      </c>
      <c r="I1379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379">
        <f>cukier6[[#This Row],[rabaty]]*cukier6[[#This Row],[ilosc sprzedanego cukru kg]]</f>
        <v>15.600000000000001</v>
      </c>
    </row>
    <row r="1380" spans="1:10" x14ac:dyDescent="0.35">
      <c r="A1380" s="1">
        <v>41912</v>
      </c>
      <c r="B1380" s="2" t="s">
        <v>63</v>
      </c>
      <c r="C1380">
        <v>98</v>
      </c>
      <c r="D1380">
        <f>YEAR(cukier6[[#This Row],[data]])</f>
        <v>2014</v>
      </c>
      <c r="E1380" s="3">
        <f>VLOOKUP(D1380, cennik__25[#All], 2, 0)</f>
        <v>2.23</v>
      </c>
      <c r="F1380" s="3">
        <f>cukier6[[#This Row],[cena]]*cukier6[[#This Row],[ilosc sprzedanego cukru kg]]</f>
        <v>218.54</v>
      </c>
      <c r="G1380">
        <f>IF(cukier6[[#This Row],[nip]]=B1379, G1379+cukier6[[#This Row],[ilosc sprzedanego cukru kg]],cukier6[[#This Row],[ilosc sprzedanego cukru kg]])</f>
        <v>3541</v>
      </c>
      <c r="H1380">
        <f>IF(B1379=cukier6[[#This Row],[nip]],0, 1)</f>
        <v>0</v>
      </c>
      <c r="I1380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380">
        <f>cukier6[[#This Row],[rabaty]]*cukier6[[#This Row],[ilosc sprzedanego cukru kg]]</f>
        <v>9.8000000000000007</v>
      </c>
    </row>
    <row r="1381" spans="1:10" x14ac:dyDescent="0.35">
      <c r="A1381" s="1">
        <v>41968</v>
      </c>
      <c r="B1381" s="2" t="s">
        <v>63</v>
      </c>
      <c r="C1381">
        <v>164</v>
      </c>
      <c r="D1381">
        <f>YEAR(cukier6[[#This Row],[data]])</f>
        <v>2014</v>
      </c>
      <c r="E1381" s="3">
        <f>VLOOKUP(D1381, cennik__25[#All], 2, 0)</f>
        <v>2.23</v>
      </c>
      <c r="F1381" s="3">
        <f>cukier6[[#This Row],[cena]]*cukier6[[#This Row],[ilosc sprzedanego cukru kg]]</f>
        <v>365.71999999999997</v>
      </c>
      <c r="G1381">
        <f>IF(cukier6[[#This Row],[nip]]=B1380, G1380+cukier6[[#This Row],[ilosc sprzedanego cukru kg]],cukier6[[#This Row],[ilosc sprzedanego cukru kg]])</f>
        <v>3705</v>
      </c>
      <c r="H1381">
        <f>IF(B1380=cukier6[[#This Row],[nip]],0, 1)</f>
        <v>0</v>
      </c>
      <c r="I1381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381">
        <f>cukier6[[#This Row],[rabaty]]*cukier6[[#This Row],[ilosc sprzedanego cukru kg]]</f>
        <v>16.400000000000002</v>
      </c>
    </row>
    <row r="1382" spans="1:10" x14ac:dyDescent="0.35">
      <c r="A1382" s="1">
        <v>39969</v>
      </c>
      <c r="B1382" s="2" t="s">
        <v>190</v>
      </c>
      <c r="C1382">
        <v>11</v>
      </c>
      <c r="D1382">
        <f>YEAR(cukier6[[#This Row],[data]])</f>
        <v>2009</v>
      </c>
      <c r="E1382" s="3">
        <f>VLOOKUP(D1382, cennik__25[#All], 2, 0)</f>
        <v>2.13</v>
      </c>
      <c r="F1382" s="3">
        <f>cukier6[[#This Row],[cena]]*cukier6[[#This Row],[ilosc sprzedanego cukru kg]]</f>
        <v>23.43</v>
      </c>
      <c r="G1382">
        <f>IF(cukier6[[#This Row],[nip]]=B1381, G1381+cukier6[[#This Row],[ilosc sprzedanego cukru kg]],cukier6[[#This Row],[ilosc sprzedanego cukru kg]])</f>
        <v>11</v>
      </c>
      <c r="H1382">
        <f>IF(B1381=cukier6[[#This Row],[nip]],0, 1)</f>
        <v>1</v>
      </c>
      <c r="I1382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1382">
        <f>cukier6[[#This Row],[rabaty]]*cukier6[[#This Row],[ilosc sprzedanego cukru kg]]</f>
        <v>0</v>
      </c>
    </row>
    <row r="1383" spans="1:10" x14ac:dyDescent="0.35">
      <c r="A1383" s="1">
        <v>38476</v>
      </c>
      <c r="B1383" s="2" t="s">
        <v>45</v>
      </c>
      <c r="C1383">
        <v>15</v>
      </c>
      <c r="D1383">
        <f>YEAR(cukier6[[#This Row],[data]])</f>
        <v>2005</v>
      </c>
      <c r="E1383" s="3">
        <f>VLOOKUP(D1383, cennik__25[#All], 2, 0)</f>
        <v>2</v>
      </c>
      <c r="F1383" s="3">
        <f>cukier6[[#This Row],[cena]]*cukier6[[#This Row],[ilosc sprzedanego cukru kg]]</f>
        <v>30</v>
      </c>
      <c r="G1383">
        <f>IF(cukier6[[#This Row],[nip]]=B1382, G1382+cukier6[[#This Row],[ilosc sprzedanego cukru kg]],cukier6[[#This Row],[ilosc sprzedanego cukru kg]])</f>
        <v>15</v>
      </c>
      <c r="H1383">
        <f>IF(B1382=cukier6[[#This Row],[nip]],0, 1)</f>
        <v>1</v>
      </c>
      <c r="I1383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1383">
        <f>cukier6[[#This Row],[rabaty]]*cukier6[[#This Row],[ilosc sprzedanego cukru kg]]</f>
        <v>0</v>
      </c>
    </row>
    <row r="1384" spans="1:10" x14ac:dyDescent="0.35">
      <c r="A1384" s="1">
        <v>38852</v>
      </c>
      <c r="B1384" s="2" t="s">
        <v>45</v>
      </c>
      <c r="C1384">
        <v>13</v>
      </c>
      <c r="D1384">
        <f>YEAR(cukier6[[#This Row],[data]])</f>
        <v>2006</v>
      </c>
      <c r="E1384" s="3">
        <f>VLOOKUP(D1384, cennik__25[#All], 2, 0)</f>
        <v>2.0499999999999998</v>
      </c>
      <c r="F1384" s="3">
        <f>cukier6[[#This Row],[cena]]*cukier6[[#This Row],[ilosc sprzedanego cukru kg]]</f>
        <v>26.65</v>
      </c>
      <c r="G1384">
        <f>IF(cukier6[[#This Row],[nip]]=B1383, G1383+cukier6[[#This Row],[ilosc sprzedanego cukru kg]],cukier6[[#This Row],[ilosc sprzedanego cukru kg]])</f>
        <v>28</v>
      </c>
      <c r="H1384">
        <f>IF(B1383=cukier6[[#This Row],[nip]],0, 1)</f>
        <v>0</v>
      </c>
      <c r="I1384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1384">
        <f>cukier6[[#This Row],[rabaty]]*cukier6[[#This Row],[ilosc sprzedanego cukru kg]]</f>
        <v>0</v>
      </c>
    </row>
    <row r="1385" spans="1:10" x14ac:dyDescent="0.35">
      <c r="A1385" s="1">
        <v>38987</v>
      </c>
      <c r="B1385" s="2" t="s">
        <v>45</v>
      </c>
      <c r="C1385">
        <v>5</v>
      </c>
      <c r="D1385">
        <f>YEAR(cukier6[[#This Row],[data]])</f>
        <v>2006</v>
      </c>
      <c r="E1385" s="3">
        <f>VLOOKUP(D1385, cennik__25[#All], 2, 0)</f>
        <v>2.0499999999999998</v>
      </c>
      <c r="F1385" s="3">
        <f>cukier6[[#This Row],[cena]]*cukier6[[#This Row],[ilosc sprzedanego cukru kg]]</f>
        <v>10.25</v>
      </c>
      <c r="G1385">
        <f>IF(cukier6[[#This Row],[nip]]=B1384, G1384+cukier6[[#This Row],[ilosc sprzedanego cukru kg]],cukier6[[#This Row],[ilosc sprzedanego cukru kg]])</f>
        <v>33</v>
      </c>
      <c r="H1385">
        <f>IF(B1384=cukier6[[#This Row],[nip]],0, 1)</f>
        <v>0</v>
      </c>
      <c r="I1385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1385">
        <f>cukier6[[#This Row],[rabaty]]*cukier6[[#This Row],[ilosc sprzedanego cukru kg]]</f>
        <v>0</v>
      </c>
    </row>
    <row r="1386" spans="1:10" x14ac:dyDescent="0.35">
      <c r="A1386" s="1">
        <v>39971</v>
      </c>
      <c r="B1386" s="2" t="s">
        <v>45</v>
      </c>
      <c r="C1386">
        <v>4</v>
      </c>
      <c r="D1386">
        <f>YEAR(cukier6[[#This Row],[data]])</f>
        <v>2009</v>
      </c>
      <c r="E1386" s="3">
        <f>VLOOKUP(D1386, cennik__25[#All], 2, 0)</f>
        <v>2.13</v>
      </c>
      <c r="F1386" s="3">
        <f>cukier6[[#This Row],[cena]]*cukier6[[#This Row],[ilosc sprzedanego cukru kg]]</f>
        <v>8.52</v>
      </c>
      <c r="G1386">
        <f>IF(cukier6[[#This Row],[nip]]=B1385, G1385+cukier6[[#This Row],[ilosc sprzedanego cukru kg]],cukier6[[#This Row],[ilosc sprzedanego cukru kg]])</f>
        <v>37</v>
      </c>
      <c r="H1386">
        <f>IF(B1385=cukier6[[#This Row],[nip]],0, 1)</f>
        <v>0</v>
      </c>
      <c r="I1386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1386">
        <f>cukier6[[#This Row],[rabaty]]*cukier6[[#This Row],[ilosc sprzedanego cukru kg]]</f>
        <v>0</v>
      </c>
    </row>
    <row r="1387" spans="1:10" x14ac:dyDescent="0.35">
      <c r="A1387" s="1">
        <v>40059</v>
      </c>
      <c r="B1387" s="2" t="s">
        <v>200</v>
      </c>
      <c r="C1387">
        <v>15</v>
      </c>
      <c r="D1387">
        <f>YEAR(cukier6[[#This Row],[data]])</f>
        <v>2009</v>
      </c>
      <c r="E1387" s="3">
        <f>VLOOKUP(D1387, cennik__25[#All], 2, 0)</f>
        <v>2.13</v>
      </c>
      <c r="F1387" s="3">
        <f>cukier6[[#This Row],[cena]]*cukier6[[#This Row],[ilosc sprzedanego cukru kg]]</f>
        <v>31.95</v>
      </c>
      <c r="G1387">
        <f>IF(cukier6[[#This Row],[nip]]=B1386, G1386+cukier6[[#This Row],[ilosc sprzedanego cukru kg]],cukier6[[#This Row],[ilosc sprzedanego cukru kg]])</f>
        <v>15</v>
      </c>
      <c r="H1387">
        <f>IF(B1386=cukier6[[#This Row],[nip]],0, 1)</f>
        <v>1</v>
      </c>
      <c r="I1387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1387">
        <f>cukier6[[#This Row],[rabaty]]*cukier6[[#This Row],[ilosc sprzedanego cukru kg]]</f>
        <v>0</v>
      </c>
    </row>
    <row r="1388" spans="1:10" x14ac:dyDescent="0.35">
      <c r="A1388" s="1">
        <v>39382</v>
      </c>
      <c r="B1388" s="2" t="s">
        <v>152</v>
      </c>
      <c r="C1388">
        <v>2</v>
      </c>
      <c r="D1388">
        <f>YEAR(cukier6[[#This Row],[data]])</f>
        <v>2007</v>
      </c>
      <c r="E1388" s="3">
        <f>VLOOKUP(D1388, cennik__25[#All], 2, 0)</f>
        <v>2.09</v>
      </c>
      <c r="F1388" s="3">
        <f>cukier6[[#This Row],[cena]]*cukier6[[#This Row],[ilosc sprzedanego cukru kg]]</f>
        <v>4.18</v>
      </c>
      <c r="G1388">
        <f>IF(cukier6[[#This Row],[nip]]=B1387, G1387+cukier6[[#This Row],[ilosc sprzedanego cukru kg]],cukier6[[#This Row],[ilosc sprzedanego cukru kg]])</f>
        <v>2</v>
      </c>
      <c r="H1388">
        <f>IF(B1387=cukier6[[#This Row],[nip]],0, 1)</f>
        <v>1</v>
      </c>
      <c r="I1388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1388">
        <f>cukier6[[#This Row],[rabaty]]*cukier6[[#This Row],[ilosc sprzedanego cukru kg]]</f>
        <v>0</v>
      </c>
    </row>
    <row r="1389" spans="1:10" x14ac:dyDescent="0.35">
      <c r="A1389" s="1">
        <v>39713</v>
      </c>
      <c r="B1389" s="2" t="s">
        <v>152</v>
      </c>
      <c r="C1389">
        <v>1</v>
      </c>
      <c r="D1389">
        <f>YEAR(cukier6[[#This Row],[data]])</f>
        <v>2008</v>
      </c>
      <c r="E1389" s="3">
        <f>VLOOKUP(D1389, cennik__25[#All], 2, 0)</f>
        <v>2.15</v>
      </c>
      <c r="F1389" s="3">
        <f>cukier6[[#This Row],[cena]]*cukier6[[#This Row],[ilosc sprzedanego cukru kg]]</f>
        <v>2.15</v>
      </c>
      <c r="G1389">
        <f>IF(cukier6[[#This Row],[nip]]=B1388, G1388+cukier6[[#This Row],[ilosc sprzedanego cukru kg]],cukier6[[#This Row],[ilosc sprzedanego cukru kg]])</f>
        <v>3</v>
      </c>
      <c r="H1389">
        <f>IF(B1388=cukier6[[#This Row],[nip]],0, 1)</f>
        <v>0</v>
      </c>
      <c r="I1389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1389">
        <f>cukier6[[#This Row],[rabaty]]*cukier6[[#This Row],[ilosc sprzedanego cukru kg]]</f>
        <v>0</v>
      </c>
    </row>
    <row r="1390" spans="1:10" x14ac:dyDescent="0.35">
      <c r="A1390" s="1">
        <v>40994</v>
      </c>
      <c r="B1390" s="2" t="s">
        <v>152</v>
      </c>
      <c r="C1390">
        <v>1</v>
      </c>
      <c r="D1390">
        <f>YEAR(cukier6[[#This Row],[data]])</f>
        <v>2012</v>
      </c>
      <c r="E1390" s="3">
        <f>VLOOKUP(D1390, cennik__25[#All], 2, 0)</f>
        <v>2.25</v>
      </c>
      <c r="F1390" s="3">
        <f>cukier6[[#This Row],[cena]]*cukier6[[#This Row],[ilosc sprzedanego cukru kg]]</f>
        <v>2.25</v>
      </c>
      <c r="G1390">
        <f>IF(cukier6[[#This Row],[nip]]=B1389, G1389+cukier6[[#This Row],[ilosc sprzedanego cukru kg]],cukier6[[#This Row],[ilosc sprzedanego cukru kg]])</f>
        <v>4</v>
      </c>
      <c r="H1390">
        <f>IF(B1389=cukier6[[#This Row],[nip]],0, 1)</f>
        <v>0</v>
      </c>
      <c r="I1390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1390">
        <f>cukier6[[#This Row],[rabaty]]*cukier6[[#This Row],[ilosc sprzedanego cukru kg]]</f>
        <v>0</v>
      </c>
    </row>
    <row r="1391" spans="1:10" x14ac:dyDescent="0.35">
      <c r="A1391" s="1">
        <v>39992</v>
      </c>
      <c r="B1391" s="2" t="s">
        <v>193</v>
      </c>
      <c r="C1391">
        <v>7</v>
      </c>
      <c r="D1391">
        <f>YEAR(cukier6[[#This Row],[data]])</f>
        <v>2009</v>
      </c>
      <c r="E1391" s="3">
        <f>VLOOKUP(D1391, cennik__25[#All], 2, 0)</f>
        <v>2.13</v>
      </c>
      <c r="F1391" s="3">
        <f>cukier6[[#This Row],[cena]]*cukier6[[#This Row],[ilosc sprzedanego cukru kg]]</f>
        <v>14.91</v>
      </c>
      <c r="G1391">
        <f>IF(cukier6[[#This Row],[nip]]=B1390, G1390+cukier6[[#This Row],[ilosc sprzedanego cukru kg]],cukier6[[#This Row],[ilosc sprzedanego cukru kg]])</f>
        <v>7</v>
      </c>
      <c r="H1391">
        <f>IF(B1390=cukier6[[#This Row],[nip]],0, 1)</f>
        <v>1</v>
      </c>
      <c r="I1391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1391">
        <f>cukier6[[#This Row],[rabaty]]*cukier6[[#This Row],[ilosc sprzedanego cukru kg]]</f>
        <v>0</v>
      </c>
    </row>
    <row r="1392" spans="1:10" x14ac:dyDescent="0.35">
      <c r="A1392" s="1">
        <v>41721</v>
      </c>
      <c r="B1392" s="2" t="s">
        <v>193</v>
      </c>
      <c r="C1392">
        <v>11</v>
      </c>
      <c r="D1392">
        <f>YEAR(cukier6[[#This Row],[data]])</f>
        <v>2014</v>
      </c>
      <c r="E1392" s="3">
        <f>VLOOKUP(D1392, cennik__25[#All], 2, 0)</f>
        <v>2.23</v>
      </c>
      <c r="F1392" s="3">
        <f>cukier6[[#This Row],[cena]]*cukier6[[#This Row],[ilosc sprzedanego cukru kg]]</f>
        <v>24.53</v>
      </c>
      <c r="G1392">
        <f>IF(cukier6[[#This Row],[nip]]=B1391, G1391+cukier6[[#This Row],[ilosc sprzedanego cukru kg]],cukier6[[#This Row],[ilosc sprzedanego cukru kg]])</f>
        <v>18</v>
      </c>
      <c r="H1392">
        <f>IF(B1391=cukier6[[#This Row],[nip]],0, 1)</f>
        <v>0</v>
      </c>
      <c r="I1392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1392">
        <f>cukier6[[#This Row],[rabaty]]*cukier6[[#This Row],[ilosc sprzedanego cukru kg]]</f>
        <v>0</v>
      </c>
    </row>
    <row r="1393" spans="1:10" x14ac:dyDescent="0.35">
      <c r="A1393" s="1">
        <v>38589</v>
      </c>
      <c r="B1393" s="2" t="s">
        <v>78</v>
      </c>
      <c r="C1393">
        <v>16</v>
      </c>
      <c r="D1393">
        <f>YEAR(cukier6[[#This Row],[data]])</f>
        <v>2005</v>
      </c>
      <c r="E1393" s="3">
        <f>VLOOKUP(D1393, cennik__25[#All], 2, 0)</f>
        <v>2</v>
      </c>
      <c r="F1393" s="3">
        <f>cukier6[[#This Row],[cena]]*cukier6[[#This Row],[ilosc sprzedanego cukru kg]]</f>
        <v>32</v>
      </c>
      <c r="G1393">
        <f>IF(cukier6[[#This Row],[nip]]=B1392, G1392+cukier6[[#This Row],[ilosc sprzedanego cukru kg]],cukier6[[#This Row],[ilosc sprzedanego cukru kg]])</f>
        <v>16</v>
      </c>
      <c r="H1393">
        <f>IF(B1392=cukier6[[#This Row],[nip]],0, 1)</f>
        <v>1</v>
      </c>
      <c r="I1393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1393">
        <f>cukier6[[#This Row],[rabaty]]*cukier6[[#This Row],[ilosc sprzedanego cukru kg]]</f>
        <v>0</v>
      </c>
    </row>
    <row r="1394" spans="1:10" x14ac:dyDescent="0.35">
      <c r="A1394" s="1">
        <v>39315</v>
      </c>
      <c r="B1394" s="2" t="s">
        <v>78</v>
      </c>
      <c r="C1394">
        <v>3</v>
      </c>
      <c r="D1394">
        <f>YEAR(cukier6[[#This Row],[data]])</f>
        <v>2007</v>
      </c>
      <c r="E1394" s="3">
        <f>VLOOKUP(D1394, cennik__25[#All], 2, 0)</f>
        <v>2.09</v>
      </c>
      <c r="F1394" s="3">
        <f>cukier6[[#This Row],[cena]]*cukier6[[#This Row],[ilosc sprzedanego cukru kg]]</f>
        <v>6.27</v>
      </c>
      <c r="G1394">
        <f>IF(cukier6[[#This Row],[nip]]=B1393, G1393+cukier6[[#This Row],[ilosc sprzedanego cukru kg]],cukier6[[#This Row],[ilosc sprzedanego cukru kg]])</f>
        <v>19</v>
      </c>
      <c r="H1394">
        <f>IF(B1393=cukier6[[#This Row],[nip]],0, 1)</f>
        <v>0</v>
      </c>
      <c r="I1394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1394">
        <f>cukier6[[#This Row],[rabaty]]*cukier6[[#This Row],[ilosc sprzedanego cukru kg]]</f>
        <v>0</v>
      </c>
    </row>
    <row r="1395" spans="1:10" x14ac:dyDescent="0.35">
      <c r="A1395" s="1">
        <v>38376</v>
      </c>
      <c r="B1395" s="2" t="s">
        <v>12</v>
      </c>
      <c r="C1395">
        <v>120</v>
      </c>
      <c r="D1395">
        <f>YEAR(cukier6[[#This Row],[data]])</f>
        <v>2005</v>
      </c>
      <c r="E1395" s="3">
        <f>VLOOKUP(D1395, cennik__25[#All], 2, 0)</f>
        <v>2</v>
      </c>
      <c r="F1395" s="3">
        <f>cukier6[[#This Row],[cena]]*cukier6[[#This Row],[ilosc sprzedanego cukru kg]]</f>
        <v>240</v>
      </c>
      <c r="G1395">
        <f>IF(cukier6[[#This Row],[nip]]=B1394, G1394+cukier6[[#This Row],[ilosc sprzedanego cukru kg]],cukier6[[#This Row],[ilosc sprzedanego cukru kg]])</f>
        <v>120</v>
      </c>
      <c r="H1395">
        <f>IF(B1394=cukier6[[#This Row],[nip]],0, 1)</f>
        <v>1</v>
      </c>
      <c r="I1395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0.05</v>
      </c>
      <c r="J1395">
        <f>cukier6[[#This Row],[rabaty]]*cukier6[[#This Row],[ilosc sprzedanego cukru kg]]</f>
        <v>6</v>
      </c>
    </row>
    <row r="1396" spans="1:10" x14ac:dyDescent="0.35">
      <c r="A1396" s="1">
        <v>38379</v>
      </c>
      <c r="B1396" s="2" t="s">
        <v>12</v>
      </c>
      <c r="C1396">
        <v>51</v>
      </c>
      <c r="D1396">
        <f>YEAR(cukier6[[#This Row],[data]])</f>
        <v>2005</v>
      </c>
      <c r="E1396" s="3">
        <f>VLOOKUP(D1396, cennik__25[#All], 2, 0)</f>
        <v>2</v>
      </c>
      <c r="F1396" s="3">
        <f>cukier6[[#This Row],[cena]]*cukier6[[#This Row],[ilosc sprzedanego cukru kg]]</f>
        <v>102</v>
      </c>
      <c r="G1396">
        <f>IF(cukier6[[#This Row],[nip]]=B1395, G1395+cukier6[[#This Row],[ilosc sprzedanego cukru kg]],cukier6[[#This Row],[ilosc sprzedanego cukru kg]])</f>
        <v>171</v>
      </c>
      <c r="H1396">
        <f>IF(B1395=cukier6[[#This Row],[nip]],0, 1)</f>
        <v>0</v>
      </c>
      <c r="I1396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0.05</v>
      </c>
      <c r="J1396">
        <f>cukier6[[#This Row],[rabaty]]*cukier6[[#This Row],[ilosc sprzedanego cukru kg]]</f>
        <v>2.5500000000000003</v>
      </c>
    </row>
    <row r="1397" spans="1:10" x14ac:dyDescent="0.35">
      <c r="A1397" s="1">
        <v>38501</v>
      </c>
      <c r="B1397" s="2" t="s">
        <v>12</v>
      </c>
      <c r="C1397">
        <v>116</v>
      </c>
      <c r="D1397">
        <f>YEAR(cukier6[[#This Row],[data]])</f>
        <v>2005</v>
      </c>
      <c r="E1397" s="3">
        <f>VLOOKUP(D1397, cennik__25[#All], 2, 0)</f>
        <v>2</v>
      </c>
      <c r="F1397" s="3">
        <f>cukier6[[#This Row],[cena]]*cukier6[[#This Row],[ilosc sprzedanego cukru kg]]</f>
        <v>232</v>
      </c>
      <c r="G1397">
        <f>IF(cukier6[[#This Row],[nip]]=B1396, G1396+cukier6[[#This Row],[ilosc sprzedanego cukru kg]],cukier6[[#This Row],[ilosc sprzedanego cukru kg]])</f>
        <v>287</v>
      </c>
      <c r="H1397">
        <f>IF(B1396=cukier6[[#This Row],[nip]],0, 1)</f>
        <v>0</v>
      </c>
      <c r="I1397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0.05</v>
      </c>
      <c r="J1397">
        <f>cukier6[[#This Row],[rabaty]]*cukier6[[#This Row],[ilosc sprzedanego cukru kg]]</f>
        <v>5.8000000000000007</v>
      </c>
    </row>
    <row r="1398" spans="1:10" x14ac:dyDescent="0.35">
      <c r="A1398" s="1">
        <v>38653</v>
      </c>
      <c r="B1398" s="2" t="s">
        <v>12</v>
      </c>
      <c r="C1398">
        <v>177</v>
      </c>
      <c r="D1398">
        <f>YEAR(cukier6[[#This Row],[data]])</f>
        <v>2005</v>
      </c>
      <c r="E1398" s="3">
        <f>VLOOKUP(D1398, cennik__25[#All], 2, 0)</f>
        <v>2</v>
      </c>
      <c r="F1398" s="3">
        <f>cukier6[[#This Row],[cena]]*cukier6[[#This Row],[ilosc sprzedanego cukru kg]]</f>
        <v>354</v>
      </c>
      <c r="G1398">
        <f>IF(cukier6[[#This Row],[nip]]=B1397, G1397+cukier6[[#This Row],[ilosc sprzedanego cukru kg]],cukier6[[#This Row],[ilosc sprzedanego cukru kg]])</f>
        <v>464</v>
      </c>
      <c r="H1398">
        <f>IF(B1397=cukier6[[#This Row],[nip]],0, 1)</f>
        <v>0</v>
      </c>
      <c r="I1398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0.05</v>
      </c>
      <c r="J1398">
        <f>cukier6[[#This Row],[rabaty]]*cukier6[[#This Row],[ilosc sprzedanego cukru kg]]</f>
        <v>8.85</v>
      </c>
    </row>
    <row r="1399" spans="1:10" x14ac:dyDescent="0.35">
      <c r="A1399" s="1">
        <v>38705</v>
      </c>
      <c r="B1399" s="2" t="s">
        <v>12</v>
      </c>
      <c r="C1399">
        <v>161</v>
      </c>
      <c r="D1399">
        <f>YEAR(cukier6[[#This Row],[data]])</f>
        <v>2005</v>
      </c>
      <c r="E1399" s="3">
        <f>VLOOKUP(D1399, cennik__25[#All], 2, 0)</f>
        <v>2</v>
      </c>
      <c r="F1399" s="3">
        <f>cukier6[[#This Row],[cena]]*cukier6[[#This Row],[ilosc sprzedanego cukru kg]]</f>
        <v>322</v>
      </c>
      <c r="G1399">
        <f>IF(cukier6[[#This Row],[nip]]=B1398, G1398+cukier6[[#This Row],[ilosc sprzedanego cukru kg]],cukier6[[#This Row],[ilosc sprzedanego cukru kg]])</f>
        <v>625</v>
      </c>
      <c r="H1399">
        <f>IF(B1398=cukier6[[#This Row],[nip]],0, 1)</f>
        <v>0</v>
      </c>
      <c r="I1399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0.05</v>
      </c>
      <c r="J1399">
        <f>cukier6[[#This Row],[rabaty]]*cukier6[[#This Row],[ilosc sprzedanego cukru kg]]</f>
        <v>8.0500000000000007</v>
      </c>
    </row>
    <row r="1400" spans="1:10" x14ac:dyDescent="0.35">
      <c r="A1400" s="1">
        <v>39096</v>
      </c>
      <c r="B1400" s="2" t="s">
        <v>12</v>
      </c>
      <c r="C1400">
        <v>159</v>
      </c>
      <c r="D1400">
        <f>YEAR(cukier6[[#This Row],[data]])</f>
        <v>2007</v>
      </c>
      <c r="E1400" s="3">
        <f>VLOOKUP(D1400, cennik__25[#All], 2, 0)</f>
        <v>2.09</v>
      </c>
      <c r="F1400" s="3">
        <f>cukier6[[#This Row],[cena]]*cukier6[[#This Row],[ilosc sprzedanego cukru kg]]</f>
        <v>332.31</v>
      </c>
      <c r="G1400">
        <f>IF(cukier6[[#This Row],[nip]]=B1399, G1399+cukier6[[#This Row],[ilosc sprzedanego cukru kg]],cukier6[[#This Row],[ilosc sprzedanego cukru kg]])</f>
        <v>784</v>
      </c>
      <c r="H1400">
        <f>IF(B1399=cukier6[[#This Row],[nip]],0, 1)</f>
        <v>0</v>
      </c>
      <c r="I1400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0.05</v>
      </c>
      <c r="J1400">
        <f>cukier6[[#This Row],[rabaty]]*cukier6[[#This Row],[ilosc sprzedanego cukru kg]]</f>
        <v>7.95</v>
      </c>
    </row>
    <row r="1401" spans="1:10" x14ac:dyDescent="0.35">
      <c r="A1401" s="1">
        <v>39121</v>
      </c>
      <c r="B1401" s="2" t="s">
        <v>12</v>
      </c>
      <c r="C1401">
        <v>200</v>
      </c>
      <c r="D1401">
        <f>YEAR(cukier6[[#This Row],[data]])</f>
        <v>2007</v>
      </c>
      <c r="E1401" s="3">
        <f>VLOOKUP(D1401, cennik__25[#All], 2, 0)</f>
        <v>2.09</v>
      </c>
      <c r="F1401" s="3">
        <f>cukier6[[#This Row],[cena]]*cukier6[[#This Row],[ilosc sprzedanego cukru kg]]</f>
        <v>418</v>
      </c>
      <c r="G1401">
        <f>IF(cukier6[[#This Row],[nip]]=B1400, G1400+cukier6[[#This Row],[ilosc sprzedanego cukru kg]],cukier6[[#This Row],[ilosc sprzedanego cukru kg]])</f>
        <v>984</v>
      </c>
      <c r="H1401">
        <f>IF(B1400=cukier6[[#This Row],[nip]],0, 1)</f>
        <v>0</v>
      </c>
      <c r="I1401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0.05</v>
      </c>
      <c r="J1401">
        <f>cukier6[[#This Row],[rabaty]]*cukier6[[#This Row],[ilosc sprzedanego cukru kg]]</f>
        <v>10</v>
      </c>
    </row>
    <row r="1402" spans="1:10" x14ac:dyDescent="0.35">
      <c r="A1402" s="1">
        <v>39333</v>
      </c>
      <c r="B1402" s="2" t="s">
        <v>12</v>
      </c>
      <c r="C1402">
        <v>163</v>
      </c>
      <c r="D1402">
        <f>YEAR(cukier6[[#This Row],[data]])</f>
        <v>2007</v>
      </c>
      <c r="E1402" s="3">
        <f>VLOOKUP(D1402, cennik__25[#All], 2, 0)</f>
        <v>2.09</v>
      </c>
      <c r="F1402" s="3">
        <f>cukier6[[#This Row],[cena]]*cukier6[[#This Row],[ilosc sprzedanego cukru kg]]</f>
        <v>340.66999999999996</v>
      </c>
      <c r="G1402">
        <f>IF(cukier6[[#This Row],[nip]]=B1401, G1401+cukier6[[#This Row],[ilosc sprzedanego cukru kg]],cukier6[[#This Row],[ilosc sprzedanego cukru kg]])</f>
        <v>1147</v>
      </c>
      <c r="H1402">
        <f>IF(B1401=cukier6[[#This Row],[nip]],0, 1)</f>
        <v>0</v>
      </c>
      <c r="I1402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402">
        <f>cukier6[[#This Row],[rabaty]]*cukier6[[#This Row],[ilosc sprzedanego cukru kg]]</f>
        <v>16.3</v>
      </c>
    </row>
    <row r="1403" spans="1:10" x14ac:dyDescent="0.35">
      <c r="A1403" s="1">
        <v>39339</v>
      </c>
      <c r="B1403" s="2" t="s">
        <v>12</v>
      </c>
      <c r="C1403">
        <v>164</v>
      </c>
      <c r="D1403">
        <f>YEAR(cukier6[[#This Row],[data]])</f>
        <v>2007</v>
      </c>
      <c r="E1403" s="3">
        <f>VLOOKUP(D1403, cennik__25[#All], 2, 0)</f>
        <v>2.09</v>
      </c>
      <c r="F1403" s="3">
        <f>cukier6[[#This Row],[cena]]*cukier6[[#This Row],[ilosc sprzedanego cukru kg]]</f>
        <v>342.76</v>
      </c>
      <c r="G1403">
        <f>IF(cukier6[[#This Row],[nip]]=B1402, G1402+cukier6[[#This Row],[ilosc sprzedanego cukru kg]],cukier6[[#This Row],[ilosc sprzedanego cukru kg]])</f>
        <v>1311</v>
      </c>
      <c r="H1403">
        <f>IF(B1402=cukier6[[#This Row],[nip]],0, 1)</f>
        <v>0</v>
      </c>
      <c r="I1403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403">
        <f>cukier6[[#This Row],[rabaty]]*cukier6[[#This Row],[ilosc sprzedanego cukru kg]]</f>
        <v>16.400000000000002</v>
      </c>
    </row>
    <row r="1404" spans="1:10" x14ac:dyDescent="0.35">
      <c r="A1404" s="1">
        <v>39519</v>
      </c>
      <c r="B1404" s="2" t="s">
        <v>12</v>
      </c>
      <c r="C1404">
        <v>46</v>
      </c>
      <c r="D1404">
        <f>YEAR(cukier6[[#This Row],[data]])</f>
        <v>2008</v>
      </c>
      <c r="E1404" s="3">
        <f>VLOOKUP(D1404, cennik__25[#All], 2, 0)</f>
        <v>2.15</v>
      </c>
      <c r="F1404" s="3">
        <f>cukier6[[#This Row],[cena]]*cukier6[[#This Row],[ilosc sprzedanego cukru kg]]</f>
        <v>98.899999999999991</v>
      </c>
      <c r="G1404">
        <f>IF(cukier6[[#This Row],[nip]]=B1403, G1403+cukier6[[#This Row],[ilosc sprzedanego cukru kg]],cukier6[[#This Row],[ilosc sprzedanego cukru kg]])</f>
        <v>1357</v>
      </c>
      <c r="H1404">
        <f>IF(B1403=cukier6[[#This Row],[nip]],0, 1)</f>
        <v>0</v>
      </c>
      <c r="I1404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404">
        <f>cukier6[[#This Row],[rabaty]]*cukier6[[#This Row],[ilosc sprzedanego cukru kg]]</f>
        <v>4.6000000000000005</v>
      </c>
    </row>
    <row r="1405" spans="1:10" x14ac:dyDescent="0.35">
      <c r="A1405" s="1">
        <v>39573</v>
      </c>
      <c r="B1405" s="2" t="s">
        <v>12</v>
      </c>
      <c r="C1405">
        <v>71</v>
      </c>
      <c r="D1405">
        <f>YEAR(cukier6[[#This Row],[data]])</f>
        <v>2008</v>
      </c>
      <c r="E1405" s="3">
        <f>VLOOKUP(D1405, cennik__25[#All], 2, 0)</f>
        <v>2.15</v>
      </c>
      <c r="F1405" s="3">
        <f>cukier6[[#This Row],[cena]]*cukier6[[#This Row],[ilosc sprzedanego cukru kg]]</f>
        <v>152.65</v>
      </c>
      <c r="G1405">
        <f>IF(cukier6[[#This Row],[nip]]=B1404, G1404+cukier6[[#This Row],[ilosc sprzedanego cukru kg]],cukier6[[#This Row],[ilosc sprzedanego cukru kg]])</f>
        <v>1428</v>
      </c>
      <c r="H1405">
        <f>IF(B1404=cukier6[[#This Row],[nip]],0, 1)</f>
        <v>0</v>
      </c>
      <c r="I1405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405">
        <f>cukier6[[#This Row],[rabaty]]*cukier6[[#This Row],[ilosc sprzedanego cukru kg]]</f>
        <v>7.1000000000000005</v>
      </c>
    </row>
    <row r="1406" spans="1:10" x14ac:dyDescent="0.35">
      <c r="A1406" s="1">
        <v>39614</v>
      </c>
      <c r="B1406" s="2" t="s">
        <v>12</v>
      </c>
      <c r="C1406">
        <v>30</v>
      </c>
      <c r="D1406">
        <f>YEAR(cukier6[[#This Row],[data]])</f>
        <v>2008</v>
      </c>
      <c r="E1406" s="3">
        <f>VLOOKUP(D1406, cennik__25[#All], 2, 0)</f>
        <v>2.15</v>
      </c>
      <c r="F1406" s="3">
        <f>cukier6[[#This Row],[cena]]*cukier6[[#This Row],[ilosc sprzedanego cukru kg]]</f>
        <v>64.5</v>
      </c>
      <c r="G1406">
        <f>IF(cukier6[[#This Row],[nip]]=B1405, G1405+cukier6[[#This Row],[ilosc sprzedanego cukru kg]],cukier6[[#This Row],[ilosc sprzedanego cukru kg]])</f>
        <v>1458</v>
      </c>
      <c r="H1406">
        <f>IF(B1405=cukier6[[#This Row],[nip]],0, 1)</f>
        <v>0</v>
      </c>
      <c r="I1406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406">
        <f>cukier6[[#This Row],[rabaty]]*cukier6[[#This Row],[ilosc sprzedanego cukru kg]]</f>
        <v>3</v>
      </c>
    </row>
    <row r="1407" spans="1:10" x14ac:dyDescent="0.35">
      <c r="A1407" s="1">
        <v>39965</v>
      </c>
      <c r="B1407" s="2" t="s">
        <v>12</v>
      </c>
      <c r="C1407">
        <v>120</v>
      </c>
      <c r="D1407">
        <f>YEAR(cukier6[[#This Row],[data]])</f>
        <v>2009</v>
      </c>
      <c r="E1407" s="3">
        <f>VLOOKUP(D1407, cennik__25[#All], 2, 0)</f>
        <v>2.13</v>
      </c>
      <c r="F1407" s="3">
        <f>cukier6[[#This Row],[cena]]*cukier6[[#This Row],[ilosc sprzedanego cukru kg]]</f>
        <v>255.6</v>
      </c>
      <c r="G1407">
        <f>IF(cukier6[[#This Row],[nip]]=B1406, G1406+cukier6[[#This Row],[ilosc sprzedanego cukru kg]],cukier6[[#This Row],[ilosc sprzedanego cukru kg]])</f>
        <v>1578</v>
      </c>
      <c r="H1407">
        <f>IF(B1406=cukier6[[#This Row],[nip]],0, 1)</f>
        <v>0</v>
      </c>
      <c r="I1407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407">
        <f>cukier6[[#This Row],[rabaty]]*cukier6[[#This Row],[ilosc sprzedanego cukru kg]]</f>
        <v>12</v>
      </c>
    </row>
    <row r="1408" spans="1:10" x14ac:dyDescent="0.35">
      <c r="A1408" s="1">
        <v>40000</v>
      </c>
      <c r="B1408" s="2" t="s">
        <v>12</v>
      </c>
      <c r="C1408">
        <v>123</v>
      </c>
      <c r="D1408">
        <f>YEAR(cukier6[[#This Row],[data]])</f>
        <v>2009</v>
      </c>
      <c r="E1408" s="3">
        <f>VLOOKUP(D1408, cennik__25[#All], 2, 0)</f>
        <v>2.13</v>
      </c>
      <c r="F1408" s="3">
        <f>cukier6[[#This Row],[cena]]*cukier6[[#This Row],[ilosc sprzedanego cukru kg]]</f>
        <v>261.99</v>
      </c>
      <c r="G1408">
        <f>IF(cukier6[[#This Row],[nip]]=B1407, G1407+cukier6[[#This Row],[ilosc sprzedanego cukru kg]],cukier6[[#This Row],[ilosc sprzedanego cukru kg]])</f>
        <v>1701</v>
      </c>
      <c r="H1408">
        <f>IF(B1407=cukier6[[#This Row],[nip]],0, 1)</f>
        <v>0</v>
      </c>
      <c r="I1408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408">
        <f>cukier6[[#This Row],[rabaty]]*cukier6[[#This Row],[ilosc sprzedanego cukru kg]]</f>
        <v>12.3</v>
      </c>
    </row>
    <row r="1409" spans="1:10" x14ac:dyDescent="0.35">
      <c r="A1409" s="1">
        <v>40139</v>
      </c>
      <c r="B1409" s="2" t="s">
        <v>12</v>
      </c>
      <c r="C1409">
        <v>66</v>
      </c>
      <c r="D1409">
        <f>YEAR(cukier6[[#This Row],[data]])</f>
        <v>2009</v>
      </c>
      <c r="E1409" s="3">
        <f>VLOOKUP(D1409, cennik__25[#All], 2, 0)</f>
        <v>2.13</v>
      </c>
      <c r="F1409" s="3">
        <f>cukier6[[#This Row],[cena]]*cukier6[[#This Row],[ilosc sprzedanego cukru kg]]</f>
        <v>140.57999999999998</v>
      </c>
      <c r="G1409">
        <f>IF(cukier6[[#This Row],[nip]]=B1408, G1408+cukier6[[#This Row],[ilosc sprzedanego cukru kg]],cukier6[[#This Row],[ilosc sprzedanego cukru kg]])</f>
        <v>1767</v>
      </c>
      <c r="H1409">
        <f>IF(B1408=cukier6[[#This Row],[nip]],0, 1)</f>
        <v>0</v>
      </c>
      <c r="I1409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409">
        <f>cukier6[[#This Row],[rabaty]]*cukier6[[#This Row],[ilosc sprzedanego cukru kg]]</f>
        <v>6.6000000000000005</v>
      </c>
    </row>
    <row r="1410" spans="1:10" x14ac:dyDescent="0.35">
      <c r="A1410" s="1">
        <v>40166</v>
      </c>
      <c r="B1410" s="2" t="s">
        <v>12</v>
      </c>
      <c r="C1410">
        <v>151</v>
      </c>
      <c r="D1410">
        <f>YEAR(cukier6[[#This Row],[data]])</f>
        <v>2009</v>
      </c>
      <c r="E1410" s="3">
        <f>VLOOKUP(D1410, cennik__25[#All], 2, 0)</f>
        <v>2.13</v>
      </c>
      <c r="F1410" s="3">
        <f>cukier6[[#This Row],[cena]]*cukier6[[#This Row],[ilosc sprzedanego cukru kg]]</f>
        <v>321.63</v>
      </c>
      <c r="G1410">
        <f>IF(cukier6[[#This Row],[nip]]=B1409, G1409+cukier6[[#This Row],[ilosc sprzedanego cukru kg]],cukier6[[#This Row],[ilosc sprzedanego cukru kg]])</f>
        <v>1918</v>
      </c>
      <c r="H1410">
        <f>IF(B1409=cukier6[[#This Row],[nip]],0, 1)</f>
        <v>0</v>
      </c>
      <c r="I1410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410">
        <f>cukier6[[#This Row],[rabaty]]*cukier6[[#This Row],[ilosc sprzedanego cukru kg]]</f>
        <v>15.100000000000001</v>
      </c>
    </row>
    <row r="1411" spans="1:10" x14ac:dyDescent="0.35">
      <c r="A1411" s="1">
        <v>40208</v>
      </c>
      <c r="B1411" s="2" t="s">
        <v>12</v>
      </c>
      <c r="C1411">
        <v>191</v>
      </c>
      <c r="D1411">
        <f>YEAR(cukier6[[#This Row],[data]])</f>
        <v>2010</v>
      </c>
      <c r="E1411" s="3">
        <f>VLOOKUP(D1411, cennik__25[#All], 2, 0)</f>
        <v>2.1</v>
      </c>
      <c r="F1411" s="3">
        <f>cukier6[[#This Row],[cena]]*cukier6[[#This Row],[ilosc sprzedanego cukru kg]]</f>
        <v>401.1</v>
      </c>
      <c r="G1411">
        <f>IF(cukier6[[#This Row],[nip]]=B1410, G1410+cukier6[[#This Row],[ilosc sprzedanego cukru kg]],cukier6[[#This Row],[ilosc sprzedanego cukru kg]])</f>
        <v>2109</v>
      </c>
      <c r="H1411">
        <f>IF(B1410=cukier6[[#This Row],[nip]],0, 1)</f>
        <v>0</v>
      </c>
      <c r="I1411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411">
        <f>cukier6[[#This Row],[rabaty]]*cukier6[[#This Row],[ilosc sprzedanego cukru kg]]</f>
        <v>19.100000000000001</v>
      </c>
    </row>
    <row r="1412" spans="1:10" x14ac:dyDescent="0.35">
      <c r="A1412" s="1">
        <v>40227</v>
      </c>
      <c r="B1412" s="2" t="s">
        <v>12</v>
      </c>
      <c r="C1412">
        <v>23</v>
      </c>
      <c r="D1412">
        <f>YEAR(cukier6[[#This Row],[data]])</f>
        <v>2010</v>
      </c>
      <c r="E1412" s="3">
        <f>VLOOKUP(D1412, cennik__25[#All], 2, 0)</f>
        <v>2.1</v>
      </c>
      <c r="F1412" s="3">
        <f>cukier6[[#This Row],[cena]]*cukier6[[#This Row],[ilosc sprzedanego cukru kg]]</f>
        <v>48.300000000000004</v>
      </c>
      <c r="G1412">
        <f>IF(cukier6[[#This Row],[nip]]=B1411, G1411+cukier6[[#This Row],[ilosc sprzedanego cukru kg]],cukier6[[#This Row],[ilosc sprzedanego cukru kg]])</f>
        <v>2132</v>
      </c>
      <c r="H1412">
        <f>IF(B1411=cukier6[[#This Row],[nip]],0, 1)</f>
        <v>0</v>
      </c>
      <c r="I1412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412">
        <f>cukier6[[#This Row],[rabaty]]*cukier6[[#This Row],[ilosc sprzedanego cukru kg]]</f>
        <v>2.3000000000000003</v>
      </c>
    </row>
    <row r="1413" spans="1:10" x14ac:dyDescent="0.35">
      <c r="A1413" s="1">
        <v>40347</v>
      </c>
      <c r="B1413" s="2" t="s">
        <v>12</v>
      </c>
      <c r="C1413">
        <v>117</v>
      </c>
      <c r="D1413">
        <f>YEAR(cukier6[[#This Row],[data]])</f>
        <v>2010</v>
      </c>
      <c r="E1413" s="3">
        <f>VLOOKUP(D1413, cennik__25[#All], 2, 0)</f>
        <v>2.1</v>
      </c>
      <c r="F1413" s="3">
        <f>cukier6[[#This Row],[cena]]*cukier6[[#This Row],[ilosc sprzedanego cukru kg]]</f>
        <v>245.70000000000002</v>
      </c>
      <c r="G1413">
        <f>IF(cukier6[[#This Row],[nip]]=B1412, G1412+cukier6[[#This Row],[ilosc sprzedanego cukru kg]],cukier6[[#This Row],[ilosc sprzedanego cukru kg]])</f>
        <v>2249</v>
      </c>
      <c r="H1413">
        <f>IF(B1412=cukier6[[#This Row],[nip]],0, 1)</f>
        <v>0</v>
      </c>
      <c r="I1413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413">
        <f>cukier6[[#This Row],[rabaty]]*cukier6[[#This Row],[ilosc sprzedanego cukru kg]]</f>
        <v>11.700000000000001</v>
      </c>
    </row>
    <row r="1414" spans="1:10" x14ac:dyDescent="0.35">
      <c r="A1414" s="1">
        <v>40379</v>
      </c>
      <c r="B1414" s="2" t="s">
        <v>12</v>
      </c>
      <c r="C1414">
        <v>30</v>
      </c>
      <c r="D1414">
        <f>YEAR(cukier6[[#This Row],[data]])</f>
        <v>2010</v>
      </c>
      <c r="E1414" s="3">
        <f>VLOOKUP(D1414, cennik__25[#All], 2, 0)</f>
        <v>2.1</v>
      </c>
      <c r="F1414" s="3">
        <f>cukier6[[#This Row],[cena]]*cukier6[[#This Row],[ilosc sprzedanego cukru kg]]</f>
        <v>63</v>
      </c>
      <c r="G1414">
        <f>IF(cukier6[[#This Row],[nip]]=B1413, G1413+cukier6[[#This Row],[ilosc sprzedanego cukru kg]],cukier6[[#This Row],[ilosc sprzedanego cukru kg]])</f>
        <v>2279</v>
      </c>
      <c r="H1414">
        <f>IF(B1413=cukier6[[#This Row],[nip]],0, 1)</f>
        <v>0</v>
      </c>
      <c r="I1414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414">
        <f>cukier6[[#This Row],[rabaty]]*cukier6[[#This Row],[ilosc sprzedanego cukru kg]]</f>
        <v>3</v>
      </c>
    </row>
    <row r="1415" spans="1:10" x14ac:dyDescent="0.35">
      <c r="A1415" s="1">
        <v>40401</v>
      </c>
      <c r="B1415" s="2" t="s">
        <v>12</v>
      </c>
      <c r="C1415">
        <v>150</v>
      </c>
      <c r="D1415">
        <f>YEAR(cukier6[[#This Row],[data]])</f>
        <v>2010</v>
      </c>
      <c r="E1415" s="3">
        <f>VLOOKUP(D1415, cennik__25[#All], 2, 0)</f>
        <v>2.1</v>
      </c>
      <c r="F1415" s="3">
        <f>cukier6[[#This Row],[cena]]*cukier6[[#This Row],[ilosc sprzedanego cukru kg]]</f>
        <v>315</v>
      </c>
      <c r="G1415">
        <f>IF(cukier6[[#This Row],[nip]]=B1414, G1414+cukier6[[#This Row],[ilosc sprzedanego cukru kg]],cukier6[[#This Row],[ilosc sprzedanego cukru kg]])</f>
        <v>2429</v>
      </c>
      <c r="H1415">
        <f>IF(B1414=cukier6[[#This Row],[nip]],0, 1)</f>
        <v>0</v>
      </c>
      <c r="I1415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415">
        <f>cukier6[[#This Row],[rabaty]]*cukier6[[#This Row],[ilosc sprzedanego cukru kg]]</f>
        <v>15</v>
      </c>
    </row>
    <row r="1416" spans="1:10" x14ac:dyDescent="0.35">
      <c r="A1416" s="1">
        <v>40427</v>
      </c>
      <c r="B1416" s="2" t="s">
        <v>12</v>
      </c>
      <c r="C1416">
        <v>28</v>
      </c>
      <c r="D1416">
        <f>YEAR(cukier6[[#This Row],[data]])</f>
        <v>2010</v>
      </c>
      <c r="E1416" s="3">
        <f>VLOOKUP(D1416, cennik__25[#All], 2, 0)</f>
        <v>2.1</v>
      </c>
      <c r="F1416" s="3">
        <f>cukier6[[#This Row],[cena]]*cukier6[[#This Row],[ilosc sprzedanego cukru kg]]</f>
        <v>58.800000000000004</v>
      </c>
      <c r="G1416">
        <f>IF(cukier6[[#This Row],[nip]]=B1415, G1415+cukier6[[#This Row],[ilosc sprzedanego cukru kg]],cukier6[[#This Row],[ilosc sprzedanego cukru kg]])</f>
        <v>2457</v>
      </c>
      <c r="H1416">
        <f>IF(B1415=cukier6[[#This Row],[nip]],0, 1)</f>
        <v>0</v>
      </c>
      <c r="I1416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416">
        <f>cukier6[[#This Row],[rabaty]]*cukier6[[#This Row],[ilosc sprzedanego cukru kg]]</f>
        <v>2.8000000000000003</v>
      </c>
    </row>
    <row r="1417" spans="1:10" x14ac:dyDescent="0.35">
      <c r="A1417" s="1">
        <v>40431</v>
      </c>
      <c r="B1417" s="2" t="s">
        <v>12</v>
      </c>
      <c r="C1417">
        <v>28</v>
      </c>
      <c r="D1417">
        <f>YEAR(cukier6[[#This Row],[data]])</f>
        <v>2010</v>
      </c>
      <c r="E1417" s="3">
        <f>VLOOKUP(D1417, cennik__25[#All], 2, 0)</f>
        <v>2.1</v>
      </c>
      <c r="F1417" s="3">
        <f>cukier6[[#This Row],[cena]]*cukier6[[#This Row],[ilosc sprzedanego cukru kg]]</f>
        <v>58.800000000000004</v>
      </c>
      <c r="G1417">
        <f>IF(cukier6[[#This Row],[nip]]=B1416, G1416+cukier6[[#This Row],[ilosc sprzedanego cukru kg]],cukier6[[#This Row],[ilosc sprzedanego cukru kg]])</f>
        <v>2485</v>
      </c>
      <c r="H1417">
        <f>IF(B1416=cukier6[[#This Row],[nip]],0, 1)</f>
        <v>0</v>
      </c>
      <c r="I1417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417">
        <f>cukier6[[#This Row],[rabaty]]*cukier6[[#This Row],[ilosc sprzedanego cukru kg]]</f>
        <v>2.8000000000000003</v>
      </c>
    </row>
    <row r="1418" spans="1:10" x14ac:dyDescent="0.35">
      <c r="A1418" s="1">
        <v>40548</v>
      </c>
      <c r="B1418" s="2" t="s">
        <v>12</v>
      </c>
      <c r="C1418">
        <v>124</v>
      </c>
      <c r="D1418">
        <f>YEAR(cukier6[[#This Row],[data]])</f>
        <v>2011</v>
      </c>
      <c r="E1418" s="3">
        <f>VLOOKUP(D1418, cennik__25[#All], 2, 0)</f>
        <v>2.2000000000000002</v>
      </c>
      <c r="F1418" s="3">
        <f>cukier6[[#This Row],[cena]]*cukier6[[#This Row],[ilosc sprzedanego cukru kg]]</f>
        <v>272.8</v>
      </c>
      <c r="G1418">
        <f>IF(cukier6[[#This Row],[nip]]=B1417, G1417+cukier6[[#This Row],[ilosc sprzedanego cukru kg]],cukier6[[#This Row],[ilosc sprzedanego cukru kg]])</f>
        <v>2609</v>
      </c>
      <c r="H1418">
        <f>IF(B1417=cukier6[[#This Row],[nip]],0, 1)</f>
        <v>0</v>
      </c>
      <c r="I1418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418">
        <f>cukier6[[#This Row],[rabaty]]*cukier6[[#This Row],[ilosc sprzedanego cukru kg]]</f>
        <v>12.4</v>
      </c>
    </row>
    <row r="1419" spans="1:10" x14ac:dyDescent="0.35">
      <c r="A1419" s="1">
        <v>40608</v>
      </c>
      <c r="B1419" s="2" t="s">
        <v>12</v>
      </c>
      <c r="C1419">
        <v>116</v>
      </c>
      <c r="D1419">
        <f>YEAR(cukier6[[#This Row],[data]])</f>
        <v>2011</v>
      </c>
      <c r="E1419" s="3">
        <f>VLOOKUP(D1419, cennik__25[#All], 2, 0)</f>
        <v>2.2000000000000002</v>
      </c>
      <c r="F1419" s="3">
        <f>cukier6[[#This Row],[cena]]*cukier6[[#This Row],[ilosc sprzedanego cukru kg]]</f>
        <v>255.20000000000002</v>
      </c>
      <c r="G1419">
        <f>IF(cukier6[[#This Row],[nip]]=B1418, G1418+cukier6[[#This Row],[ilosc sprzedanego cukru kg]],cukier6[[#This Row],[ilosc sprzedanego cukru kg]])</f>
        <v>2725</v>
      </c>
      <c r="H1419">
        <f>IF(B1418=cukier6[[#This Row],[nip]],0, 1)</f>
        <v>0</v>
      </c>
      <c r="I1419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419">
        <f>cukier6[[#This Row],[rabaty]]*cukier6[[#This Row],[ilosc sprzedanego cukru kg]]</f>
        <v>11.600000000000001</v>
      </c>
    </row>
    <row r="1420" spans="1:10" x14ac:dyDescent="0.35">
      <c r="A1420" s="1">
        <v>40635</v>
      </c>
      <c r="B1420" s="2" t="s">
        <v>12</v>
      </c>
      <c r="C1420">
        <v>30</v>
      </c>
      <c r="D1420">
        <f>YEAR(cukier6[[#This Row],[data]])</f>
        <v>2011</v>
      </c>
      <c r="E1420" s="3">
        <f>VLOOKUP(D1420, cennik__25[#All], 2, 0)</f>
        <v>2.2000000000000002</v>
      </c>
      <c r="F1420" s="3">
        <f>cukier6[[#This Row],[cena]]*cukier6[[#This Row],[ilosc sprzedanego cukru kg]]</f>
        <v>66</v>
      </c>
      <c r="G1420">
        <f>IF(cukier6[[#This Row],[nip]]=B1419, G1419+cukier6[[#This Row],[ilosc sprzedanego cukru kg]],cukier6[[#This Row],[ilosc sprzedanego cukru kg]])</f>
        <v>2755</v>
      </c>
      <c r="H1420">
        <f>IF(B1419=cukier6[[#This Row],[nip]],0, 1)</f>
        <v>0</v>
      </c>
      <c r="I1420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420">
        <f>cukier6[[#This Row],[rabaty]]*cukier6[[#This Row],[ilosc sprzedanego cukru kg]]</f>
        <v>3</v>
      </c>
    </row>
    <row r="1421" spans="1:10" x14ac:dyDescent="0.35">
      <c r="A1421" s="1">
        <v>40671</v>
      </c>
      <c r="B1421" s="2" t="s">
        <v>12</v>
      </c>
      <c r="C1421">
        <v>143</v>
      </c>
      <c r="D1421">
        <f>YEAR(cukier6[[#This Row],[data]])</f>
        <v>2011</v>
      </c>
      <c r="E1421" s="3">
        <f>VLOOKUP(D1421, cennik__25[#All], 2, 0)</f>
        <v>2.2000000000000002</v>
      </c>
      <c r="F1421" s="3">
        <f>cukier6[[#This Row],[cena]]*cukier6[[#This Row],[ilosc sprzedanego cukru kg]]</f>
        <v>314.60000000000002</v>
      </c>
      <c r="G1421">
        <f>IF(cukier6[[#This Row],[nip]]=B1420, G1420+cukier6[[#This Row],[ilosc sprzedanego cukru kg]],cukier6[[#This Row],[ilosc sprzedanego cukru kg]])</f>
        <v>2898</v>
      </c>
      <c r="H1421">
        <f>IF(B1420=cukier6[[#This Row],[nip]],0, 1)</f>
        <v>0</v>
      </c>
      <c r="I1421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421">
        <f>cukier6[[#This Row],[rabaty]]*cukier6[[#This Row],[ilosc sprzedanego cukru kg]]</f>
        <v>14.3</v>
      </c>
    </row>
    <row r="1422" spans="1:10" x14ac:dyDescent="0.35">
      <c r="A1422" s="1">
        <v>40740</v>
      </c>
      <c r="B1422" s="2" t="s">
        <v>12</v>
      </c>
      <c r="C1422">
        <v>82</v>
      </c>
      <c r="D1422">
        <f>YEAR(cukier6[[#This Row],[data]])</f>
        <v>2011</v>
      </c>
      <c r="E1422" s="3">
        <f>VLOOKUP(D1422, cennik__25[#All], 2, 0)</f>
        <v>2.2000000000000002</v>
      </c>
      <c r="F1422" s="3">
        <f>cukier6[[#This Row],[cena]]*cukier6[[#This Row],[ilosc sprzedanego cukru kg]]</f>
        <v>180.4</v>
      </c>
      <c r="G1422">
        <f>IF(cukier6[[#This Row],[nip]]=B1421, G1421+cukier6[[#This Row],[ilosc sprzedanego cukru kg]],cukier6[[#This Row],[ilosc sprzedanego cukru kg]])</f>
        <v>2980</v>
      </c>
      <c r="H1422">
        <f>IF(B1421=cukier6[[#This Row],[nip]],0, 1)</f>
        <v>0</v>
      </c>
      <c r="I1422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422">
        <f>cukier6[[#This Row],[rabaty]]*cukier6[[#This Row],[ilosc sprzedanego cukru kg]]</f>
        <v>8.2000000000000011</v>
      </c>
    </row>
    <row r="1423" spans="1:10" x14ac:dyDescent="0.35">
      <c r="A1423" s="1">
        <v>40793</v>
      </c>
      <c r="B1423" s="2" t="s">
        <v>12</v>
      </c>
      <c r="C1423">
        <v>21</v>
      </c>
      <c r="D1423">
        <f>YEAR(cukier6[[#This Row],[data]])</f>
        <v>2011</v>
      </c>
      <c r="E1423" s="3">
        <f>VLOOKUP(D1423, cennik__25[#All], 2, 0)</f>
        <v>2.2000000000000002</v>
      </c>
      <c r="F1423" s="3">
        <f>cukier6[[#This Row],[cena]]*cukier6[[#This Row],[ilosc sprzedanego cukru kg]]</f>
        <v>46.2</v>
      </c>
      <c r="G1423">
        <f>IF(cukier6[[#This Row],[nip]]=B1422, G1422+cukier6[[#This Row],[ilosc sprzedanego cukru kg]],cukier6[[#This Row],[ilosc sprzedanego cukru kg]])</f>
        <v>3001</v>
      </c>
      <c r="H1423">
        <f>IF(B1422=cukier6[[#This Row],[nip]],0, 1)</f>
        <v>0</v>
      </c>
      <c r="I1423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423">
        <f>cukier6[[#This Row],[rabaty]]*cukier6[[#This Row],[ilosc sprzedanego cukru kg]]</f>
        <v>2.1</v>
      </c>
    </row>
    <row r="1424" spans="1:10" x14ac:dyDescent="0.35">
      <c r="A1424" s="1">
        <v>40898</v>
      </c>
      <c r="B1424" s="2" t="s">
        <v>12</v>
      </c>
      <c r="C1424">
        <v>183</v>
      </c>
      <c r="D1424">
        <f>YEAR(cukier6[[#This Row],[data]])</f>
        <v>2011</v>
      </c>
      <c r="E1424" s="3">
        <f>VLOOKUP(D1424, cennik__25[#All], 2, 0)</f>
        <v>2.2000000000000002</v>
      </c>
      <c r="F1424" s="3">
        <f>cukier6[[#This Row],[cena]]*cukier6[[#This Row],[ilosc sprzedanego cukru kg]]</f>
        <v>402.6</v>
      </c>
      <c r="G1424">
        <f>IF(cukier6[[#This Row],[nip]]=B1423, G1423+cukier6[[#This Row],[ilosc sprzedanego cukru kg]],cukier6[[#This Row],[ilosc sprzedanego cukru kg]])</f>
        <v>3184</v>
      </c>
      <c r="H1424">
        <f>IF(B1423=cukier6[[#This Row],[nip]],0, 1)</f>
        <v>0</v>
      </c>
      <c r="I1424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424">
        <f>cukier6[[#This Row],[rabaty]]*cukier6[[#This Row],[ilosc sprzedanego cukru kg]]</f>
        <v>18.3</v>
      </c>
    </row>
    <row r="1425" spans="1:10" x14ac:dyDescent="0.35">
      <c r="A1425" s="1">
        <v>40923</v>
      </c>
      <c r="B1425" s="2" t="s">
        <v>12</v>
      </c>
      <c r="C1425">
        <v>78</v>
      </c>
      <c r="D1425">
        <f>YEAR(cukier6[[#This Row],[data]])</f>
        <v>2012</v>
      </c>
      <c r="E1425" s="3">
        <f>VLOOKUP(D1425, cennik__25[#All], 2, 0)</f>
        <v>2.25</v>
      </c>
      <c r="F1425" s="3">
        <f>cukier6[[#This Row],[cena]]*cukier6[[#This Row],[ilosc sprzedanego cukru kg]]</f>
        <v>175.5</v>
      </c>
      <c r="G1425">
        <f>IF(cukier6[[#This Row],[nip]]=B1424, G1424+cukier6[[#This Row],[ilosc sprzedanego cukru kg]],cukier6[[#This Row],[ilosc sprzedanego cukru kg]])</f>
        <v>3262</v>
      </c>
      <c r="H1425">
        <f>IF(B1424=cukier6[[#This Row],[nip]],0, 1)</f>
        <v>0</v>
      </c>
      <c r="I1425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425">
        <f>cukier6[[#This Row],[rabaty]]*cukier6[[#This Row],[ilosc sprzedanego cukru kg]]</f>
        <v>7.8000000000000007</v>
      </c>
    </row>
    <row r="1426" spans="1:10" x14ac:dyDescent="0.35">
      <c r="A1426" s="1">
        <v>41041</v>
      </c>
      <c r="B1426" s="2" t="s">
        <v>12</v>
      </c>
      <c r="C1426">
        <v>79</v>
      </c>
      <c r="D1426">
        <f>YEAR(cukier6[[#This Row],[data]])</f>
        <v>2012</v>
      </c>
      <c r="E1426" s="3">
        <f>VLOOKUP(D1426, cennik__25[#All], 2, 0)</f>
        <v>2.25</v>
      </c>
      <c r="F1426" s="3">
        <f>cukier6[[#This Row],[cena]]*cukier6[[#This Row],[ilosc sprzedanego cukru kg]]</f>
        <v>177.75</v>
      </c>
      <c r="G1426">
        <f>IF(cukier6[[#This Row],[nip]]=B1425, G1425+cukier6[[#This Row],[ilosc sprzedanego cukru kg]],cukier6[[#This Row],[ilosc sprzedanego cukru kg]])</f>
        <v>3341</v>
      </c>
      <c r="H1426">
        <f>IF(B1425=cukier6[[#This Row],[nip]],0, 1)</f>
        <v>0</v>
      </c>
      <c r="I1426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426">
        <f>cukier6[[#This Row],[rabaty]]*cukier6[[#This Row],[ilosc sprzedanego cukru kg]]</f>
        <v>7.9</v>
      </c>
    </row>
    <row r="1427" spans="1:10" x14ac:dyDescent="0.35">
      <c r="A1427" s="1">
        <v>41146</v>
      </c>
      <c r="B1427" s="2" t="s">
        <v>12</v>
      </c>
      <c r="C1427">
        <v>77</v>
      </c>
      <c r="D1427">
        <f>YEAR(cukier6[[#This Row],[data]])</f>
        <v>2012</v>
      </c>
      <c r="E1427" s="3">
        <f>VLOOKUP(D1427, cennik__25[#All], 2, 0)</f>
        <v>2.25</v>
      </c>
      <c r="F1427" s="3">
        <f>cukier6[[#This Row],[cena]]*cukier6[[#This Row],[ilosc sprzedanego cukru kg]]</f>
        <v>173.25</v>
      </c>
      <c r="G1427">
        <f>IF(cukier6[[#This Row],[nip]]=B1426, G1426+cukier6[[#This Row],[ilosc sprzedanego cukru kg]],cukier6[[#This Row],[ilosc sprzedanego cukru kg]])</f>
        <v>3418</v>
      </c>
      <c r="H1427">
        <f>IF(B1426=cukier6[[#This Row],[nip]],0, 1)</f>
        <v>0</v>
      </c>
      <c r="I1427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427">
        <f>cukier6[[#This Row],[rabaty]]*cukier6[[#This Row],[ilosc sprzedanego cukru kg]]</f>
        <v>7.7</v>
      </c>
    </row>
    <row r="1428" spans="1:10" x14ac:dyDescent="0.35">
      <c r="A1428" s="1">
        <v>41222</v>
      </c>
      <c r="B1428" s="2" t="s">
        <v>12</v>
      </c>
      <c r="C1428">
        <v>142</v>
      </c>
      <c r="D1428">
        <f>YEAR(cukier6[[#This Row],[data]])</f>
        <v>2012</v>
      </c>
      <c r="E1428" s="3">
        <f>VLOOKUP(D1428, cennik__25[#All], 2, 0)</f>
        <v>2.25</v>
      </c>
      <c r="F1428" s="3">
        <f>cukier6[[#This Row],[cena]]*cukier6[[#This Row],[ilosc sprzedanego cukru kg]]</f>
        <v>319.5</v>
      </c>
      <c r="G1428">
        <f>IF(cukier6[[#This Row],[nip]]=B1427, G1427+cukier6[[#This Row],[ilosc sprzedanego cukru kg]],cukier6[[#This Row],[ilosc sprzedanego cukru kg]])</f>
        <v>3560</v>
      </c>
      <c r="H1428">
        <f>IF(B1427=cukier6[[#This Row],[nip]],0, 1)</f>
        <v>0</v>
      </c>
      <c r="I1428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428">
        <f>cukier6[[#This Row],[rabaty]]*cukier6[[#This Row],[ilosc sprzedanego cukru kg]]</f>
        <v>14.200000000000001</v>
      </c>
    </row>
    <row r="1429" spans="1:10" x14ac:dyDescent="0.35">
      <c r="A1429" s="1">
        <v>41251</v>
      </c>
      <c r="B1429" s="2" t="s">
        <v>12</v>
      </c>
      <c r="C1429">
        <v>168</v>
      </c>
      <c r="D1429">
        <f>YEAR(cukier6[[#This Row],[data]])</f>
        <v>2012</v>
      </c>
      <c r="E1429" s="3">
        <f>VLOOKUP(D1429, cennik__25[#All], 2, 0)</f>
        <v>2.25</v>
      </c>
      <c r="F1429" s="3">
        <f>cukier6[[#This Row],[cena]]*cukier6[[#This Row],[ilosc sprzedanego cukru kg]]</f>
        <v>378</v>
      </c>
      <c r="G1429">
        <f>IF(cukier6[[#This Row],[nip]]=B1428, G1428+cukier6[[#This Row],[ilosc sprzedanego cukru kg]],cukier6[[#This Row],[ilosc sprzedanego cukru kg]])</f>
        <v>3728</v>
      </c>
      <c r="H1429">
        <f>IF(B1428=cukier6[[#This Row],[nip]],0, 1)</f>
        <v>0</v>
      </c>
      <c r="I1429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429">
        <f>cukier6[[#This Row],[rabaty]]*cukier6[[#This Row],[ilosc sprzedanego cukru kg]]</f>
        <v>16.8</v>
      </c>
    </row>
    <row r="1430" spans="1:10" x14ac:dyDescent="0.35">
      <c r="A1430" s="1">
        <v>41325</v>
      </c>
      <c r="B1430" s="2" t="s">
        <v>12</v>
      </c>
      <c r="C1430">
        <v>26</v>
      </c>
      <c r="D1430">
        <f>YEAR(cukier6[[#This Row],[data]])</f>
        <v>2013</v>
      </c>
      <c r="E1430" s="3">
        <f>VLOOKUP(D1430, cennik__25[#All], 2, 0)</f>
        <v>2.2200000000000002</v>
      </c>
      <c r="F1430" s="3">
        <f>cukier6[[#This Row],[cena]]*cukier6[[#This Row],[ilosc sprzedanego cukru kg]]</f>
        <v>57.720000000000006</v>
      </c>
      <c r="G1430">
        <f>IF(cukier6[[#This Row],[nip]]=B1429, G1429+cukier6[[#This Row],[ilosc sprzedanego cukru kg]],cukier6[[#This Row],[ilosc sprzedanego cukru kg]])</f>
        <v>3754</v>
      </c>
      <c r="H1430">
        <f>IF(B1429=cukier6[[#This Row],[nip]],0, 1)</f>
        <v>0</v>
      </c>
      <c r="I1430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430">
        <f>cukier6[[#This Row],[rabaty]]*cukier6[[#This Row],[ilosc sprzedanego cukru kg]]</f>
        <v>2.6</v>
      </c>
    </row>
    <row r="1431" spans="1:10" x14ac:dyDescent="0.35">
      <c r="A1431" s="1">
        <v>41405</v>
      </c>
      <c r="B1431" s="2" t="s">
        <v>12</v>
      </c>
      <c r="C1431">
        <v>115</v>
      </c>
      <c r="D1431">
        <f>YEAR(cukier6[[#This Row],[data]])</f>
        <v>2013</v>
      </c>
      <c r="E1431" s="3">
        <f>VLOOKUP(D1431, cennik__25[#All], 2, 0)</f>
        <v>2.2200000000000002</v>
      </c>
      <c r="F1431" s="3">
        <f>cukier6[[#This Row],[cena]]*cukier6[[#This Row],[ilosc sprzedanego cukru kg]]</f>
        <v>255.3</v>
      </c>
      <c r="G1431">
        <f>IF(cukier6[[#This Row],[nip]]=B1430, G1430+cukier6[[#This Row],[ilosc sprzedanego cukru kg]],cukier6[[#This Row],[ilosc sprzedanego cukru kg]])</f>
        <v>3869</v>
      </c>
      <c r="H1431">
        <f>IF(B1430=cukier6[[#This Row],[nip]],0, 1)</f>
        <v>0</v>
      </c>
      <c r="I1431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431">
        <f>cukier6[[#This Row],[rabaty]]*cukier6[[#This Row],[ilosc sprzedanego cukru kg]]</f>
        <v>11.5</v>
      </c>
    </row>
    <row r="1432" spans="1:10" x14ac:dyDescent="0.35">
      <c r="A1432" s="1">
        <v>41432</v>
      </c>
      <c r="B1432" s="2" t="s">
        <v>12</v>
      </c>
      <c r="C1432">
        <v>99</v>
      </c>
      <c r="D1432">
        <f>YEAR(cukier6[[#This Row],[data]])</f>
        <v>2013</v>
      </c>
      <c r="E1432" s="3">
        <f>VLOOKUP(D1432, cennik__25[#All], 2, 0)</f>
        <v>2.2200000000000002</v>
      </c>
      <c r="F1432" s="3">
        <f>cukier6[[#This Row],[cena]]*cukier6[[#This Row],[ilosc sprzedanego cukru kg]]</f>
        <v>219.78000000000003</v>
      </c>
      <c r="G1432">
        <f>IF(cukier6[[#This Row],[nip]]=B1431, G1431+cukier6[[#This Row],[ilosc sprzedanego cukru kg]],cukier6[[#This Row],[ilosc sprzedanego cukru kg]])</f>
        <v>3968</v>
      </c>
      <c r="H1432">
        <f>IF(B1431=cukier6[[#This Row],[nip]],0, 1)</f>
        <v>0</v>
      </c>
      <c r="I1432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432">
        <f>cukier6[[#This Row],[rabaty]]*cukier6[[#This Row],[ilosc sprzedanego cukru kg]]</f>
        <v>9.9</v>
      </c>
    </row>
    <row r="1433" spans="1:10" x14ac:dyDescent="0.35">
      <c r="A1433" s="1">
        <v>41449</v>
      </c>
      <c r="B1433" s="2" t="s">
        <v>12</v>
      </c>
      <c r="C1433">
        <v>98</v>
      </c>
      <c r="D1433">
        <f>YEAR(cukier6[[#This Row],[data]])</f>
        <v>2013</v>
      </c>
      <c r="E1433" s="3">
        <f>VLOOKUP(D1433, cennik__25[#All], 2, 0)</f>
        <v>2.2200000000000002</v>
      </c>
      <c r="F1433" s="3">
        <f>cukier6[[#This Row],[cena]]*cukier6[[#This Row],[ilosc sprzedanego cukru kg]]</f>
        <v>217.56000000000003</v>
      </c>
      <c r="G1433">
        <f>IF(cukier6[[#This Row],[nip]]=B1432, G1432+cukier6[[#This Row],[ilosc sprzedanego cukru kg]],cukier6[[#This Row],[ilosc sprzedanego cukru kg]])</f>
        <v>4066</v>
      </c>
      <c r="H1433">
        <f>IF(B1432=cukier6[[#This Row],[nip]],0, 1)</f>
        <v>0</v>
      </c>
      <c r="I1433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433">
        <f>cukier6[[#This Row],[rabaty]]*cukier6[[#This Row],[ilosc sprzedanego cukru kg]]</f>
        <v>9.8000000000000007</v>
      </c>
    </row>
    <row r="1434" spans="1:10" x14ac:dyDescent="0.35">
      <c r="A1434" s="1">
        <v>41506</v>
      </c>
      <c r="B1434" s="2" t="s">
        <v>12</v>
      </c>
      <c r="C1434">
        <v>23</v>
      </c>
      <c r="D1434">
        <f>YEAR(cukier6[[#This Row],[data]])</f>
        <v>2013</v>
      </c>
      <c r="E1434" s="3">
        <f>VLOOKUP(D1434, cennik__25[#All], 2, 0)</f>
        <v>2.2200000000000002</v>
      </c>
      <c r="F1434" s="3">
        <f>cukier6[[#This Row],[cena]]*cukier6[[#This Row],[ilosc sprzedanego cukru kg]]</f>
        <v>51.06</v>
      </c>
      <c r="G1434">
        <f>IF(cukier6[[#This Row],[nip]]=B1433, G1433+cukier6[[#This Row],[ilosc sprzedanego cukru kg]],cukier6[[#This Row],[ilosc sprzedanego cukru kg]])</f>
        <v>4089</v>
      </c>
      <c r="H1434">
        <f>IF(B1433=cukier6[[#This Row],[nip]],0, 1)</f>
        <v>0</v>
      </c>
      <c r="I1434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434">
        <f>cukier6[[#This Row],[rabaty]]*cukier6[[#This Row],[ilosc sprzedanego cukru kg]]</f>
        <v>2.3000000000000003</v>
      </c>
    </row>
    <row r="1435" spans="1:10" x14ac:dyDescent="0.35">
      <c r="A1435" s="1">
        <v>41558</v>
      </c>
      <c r="B1435" s="2" t="s">
        <v>12</v>
      </c>
      <c r="C1435">
        <v>159</v>
      </c>
      <c r="D1435">
        <f>YEAR(cukier6[[#This Row],[data]])</f>
        <v>2013</v>
      </c>
      <c r="E1435" s="3">
        <f>VLOOKUP(D1435, cennik__25[#All], 2, 0)</f>
        <v>2.2200000000000002</v>
      </c>
      <c r="F1435" s="3">
        <f>cukier6[[#This Row],[cena]]*cukier6[[#This Row],[ilosc sprzedanego cukru kg]]</f>
        <v>352.98</v>
      </c>
      <c r="G1435">
        <f>IF(cukier6[[#This Row],[nip]]=B1434, G1434+cukier6[[#This Row],[ilosc sprzedanego cukru kg]],cukier6[[#This Row],[ilosc sprzedanego cukru kg]])</f>
        <v>4248</v>
      </c>
      <c r="H1435">
        <f>IF(B1434=cukier6[[#This Row],[nip]],0, 1)</f>
        <v>0</v>
      </c>
      <c r="I1435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435">
        <f>cukier6[[#This Row],[rabaty]]*cukier6[[#This Row],[ilosc sprzedanego cukru kg]]</f>
        <v>15.9</v>
      </c>
    </row>
    <row r="1436" spans="1:10" x14ac:dyDescent="0.35">
      <c r="A1436" s="1">
        <v>41648</v>
      </c>
      <c r="B1436" s="2" t="s">
        <v>12</v>
      </c>
      <c r="C1436">
        <v>64</v>
      </c>
      <c r="D1436">
        <f>YEAR(cukier6[[#This Row],[data]])</f>
        <v>2014</v>
      </c>
      <c r="E1436" s="3">
        <f>VLOOKUP(D1436, cennik__25[#All], 2, 0)</f>
        <v>2.23</v>
      </c>
      <c r="F1436" s="3">
        <f>cukier6[[#This Row],[cena]]*cukier6[[#This Row],[ilosc sprzedanego cukru kg]]</f>
        <v>142.72</v>
      </c>
      <c r="G1436">
        <f>IF(cukier6[[#This Row],[nip]]=B1435, G1435+cukier6[[#This Row],[ilosc sprzedanego cukru kg]],cukier6[[#This Row],[ilosc sprzedanego cukru kg]])</f>
        <v>4312</v>
      </c>
      <c r="H1436">
        <f>IF(B1435=cukier6[[#This Row],[nip]],0, 1)</f>
        <v>0</v>
      </c>
      <c r="I1436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436">
        <f>cukier6[[#This Row],[rabaty]]*cukier6[[#This Row],[ilosc sprzedanego cukru kg]]</f>
        <v>6.4</v>
      </c>
    </row>
    <row r="1437" spans="1:10" x14ac:dyDescent="0.35">
      <c r="A1437" s="1">
        <v>41653</v>
      </c>
      <c r="B1437" s="2" t="s">
        <v>12</v>
      </c>
      <c r="C1437">
        <v>152</v>
      </c>
      <c r="D1437">
        <f>YEAR(cukier6[[#This Row],[data]])</f>
        <v>2014</v>
      </c>
      <c r="E1437" s="3">
        <f>VLOOKUP(D1437, cennik__25[#All], 2, 0)</f>
        <v>2.23</v>
      </c>
      <c r="F1437" s="3">
        <f>cukier6[[#This Row],[cena]]*cukier6[[#This Row],[ilosc sprzedanego cukru kg]]</f>
        <v>338.96</v>
      </c>
      <c r="G1437">
        <f>IF(cukier6[[#This Row],[nip]]=B1436, G1436+cukier6[[#This Row],[ilosc sprzedanego cukru kg]],cukier6[[#This Row],[ilosc sprzedanego cukru kg]])</f>
        <v>4464</v>
      </c>
      <c r="H1437">
        <f>IF(B1436=cukier6[[#This Row],[nip]],0, 1)</f>
        <v>0</v>
      </c>
      <c r="I1437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437">
        <f>cukier6[[#This Row],[rabaty]]*cukier6[[#This Row],[ilosc sprzedanego cukru kg]]</f>
        <v>15.200000000000001</v>
      </c>
    </row>
    <row r="1438" spans="1:10" x14ac:dyDescent="0.35">
      <c r="A1438" s="1">
        <v>41677</v>
      </c>
      <c r="B1438" s="2" t="s">
        <v>12</v>
      </c>
      <c r="C1438">
        <v>130</v>
      </c>
      <c r="D1438">
        <f>YEAR(cukier6[[#This Row],[data]])</f>
        <v>2014</v>
      </c>
      <c r="E1438" s="3">
        <f>VLOOKUP(D1438, cennik__25[#All], 2, 0)</f>
        <v>2.23</v>
      </c>
      <c r="F1438" s="3">
        <f>cukier6[[#This Row],[cena]]*cukier6[[#This Row],[ilosc sprzedanego cukru kg]]</f>
        <v>289.89999999999998</v>
      </c>
      <c r="G1438">
        <f>IF(cukier6[[#This Row],[nip]]=B1437, G1437+cukier6[[#This Row],[ilosc sprzedanego cukru kg]],cukier6[[#This Row],[ilosc sprzedanego cukru kg]])</f>
        <v>4594</v>
      </c>
      <c r="H1438">
        <f>IF(B1437=cukier6[[#This Row],[nip]],0, 1)</f>
        <v>0</v>
      </c>
      <c r="I1438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438">
        <f>cukier6[[#This Row],[rabaty]]*cukier6[[#This Row],[ilosc sprzedanego cukru kg]]</f>
        <v>13</v>
      </c>
    </row>
    <row r="1439" spans="1:10" x14ac:dyDescent="0.35">
      <c r="A1439" s="1">
        <v>41701</v>
      </c>
      <c r="B1439" s="2" t="s">
        <v>12</v>
      </c>
      <c r="C1439">
        <v>69</v>
      </c>
      <c r="D1439">
        <f>YEAR(cukier6[[#This Row],[data]])</f>
        <v>2014</v>
      </c>
      <c r="E1439" s="3">
        <f>VLOOKUP(D1439, cennik__25[#All], 2, 0)</f>
        <v>2.23</v>
      </c>
      <c r="F1439" s="3">
        <f>cukier6[[#This Row],[cena]]*cukier6[[#This Row],[ilosc sprzedanego cukru kg]]</f>
        <v>153.87</v>
      </c>
      <c r="G1439">
        <f>IF(cukier6[[#This Row],[nip]]=B1438, G1438+cukier6[[#This Row],[ilosc sprzedanego cukru kg]],cukier6[[#This Row],[ilosc sprzedanego cukru kg]])</f>
        <v>4663</v>
      </c>
      <c r="H1439">
        <f>IF(B1438=cukier6[[#This Row],[nip]],0, 1)</f>
        <v>0</v>
      </c>
      <c r="I1439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439">
        <f>cukier6[[#This Row],[rabaty]]*cukier6[[#This Row],[ilosc sprzedanego cukru kg]]</f>
        <v>6.9</v>
      </c>
    </row>
    <row r="1440" spans="1:10" x14ac:dyDescent="0.35">
      <c r="A1440" s="1">
        <v>41877</v>
      </c>
      <c r="B1440" s="2" t="s">
        <v>12</v>
      </c>
      <c r="C1440">
        <v>147</v>
      </c>
      <c r="D1440">
        <f>YEAR(cukier6[[#This Row],[data]])</f>
        <v>2014</v>
      </c>
      <c r="E1440" s="3">
        <f>VLOOKUP(D1440, cennik__25[#All], 2, 0)</f>
        <v>2.23</v>
      </c>
      <c r="F1440" s="3">
        <f>cukier6[[#This Row],[cena]]*cukier6[[#This Row],[ilosc sprzedanego cukru kg]]</f>
        <v>327.81</v>
      </c>
      <c r="G1440">
        <f>IF(cukier6[[#This Row],[nip]]=B1439, G1439+cukier6[[#This Row],[ilosc sprzedanego cukru kg]],cukier6[[#This Row],[ilosc sprzedanego cukru kg]])</f>
        <v>4810</v>
      </c>
      <c r="H1440">
        <f>IF(B1439=cukier6[[#This Row],[nip]],0, 1)</f>
        <v>0</v>
      </c>
      <c r="I1440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440">
        <f>cukier6[[#This Row],[rabaty]]*cukier6[[#This Row],[ilosc sprzedanego cukru kg]]</f>
        <v>14.700000000000001</v>
      </c>
    </row>
    <row r="1441" spans="1:10" x14ac:dyDescent="0.35">
      <c r="A1441" s="1">
        <v>41962</v>
      </c>
      <c r="B1441" s="2" t="s">
        <v>12</v>
      </c>
      <c r="C1441">
        <v>21</v>
      </c>
      <c r="D1441">
        <f>YEAR(cukier6[[#This Row],[data]])</f>
        <v>2014</v>
      </c>
      <c r="E1441" s="3">
        <f>VLOOKUP(D1441, cennik__25[#All], 2, 0)</f>
        <v>2.23</v>
      </c>
      <c r="F1441" s="3">
        <f>cukier6[[#This Row],[cena]]*cukier6[[#This Row],[ilosc sprzedanego cukru kg]]</f>
        <v>46.83</v>
      </c>
      <c r="G1441">
        <f>IF(cukier6[[#This Row],[nip]]=B1440, G1440+cukier6[[#This Row],[ilosc sprzedanego cukru kg]],cukier6[[#This Row],[ilosc sprzedanego cukru kg]])</f>
        <v>4831</v>
      </c>
      <c r="H1441">
        <f>IF(B1440=cukier6[[#This Row],[nip]],0, 1)</f>
        <v>0</v>
      </c>
      <c r="I1441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441">
        <f>cukier6[[#This Row],[rabaty]]*cukier6[[#This Row],[ilosc sprzedanego cukru kg]]</f>
        <v>2.1</v>
      </c>
    </row>
    <row r="1442" spans="1:10" x14ac:dyDescent="0.35">
      <c r="A1442" s="1">
        <v>38517</v>
      </c>
      <c r="B1442" s="2" t="s">
        <v>56</v>
      </c>
      <c r="C1442">
        <v>3</v>
      </c>
      <c r="D1442">
        <f>YEAR(cukier6[[#This Row],[data]])</f>
        <v>2005</v>
      </c>
      <c r="E1442" s="3">
        <f>VLOOKUP(D1442, cennik__25[#All], 2, 0)</f>
        <v>2</v>
      </c>
      <c r="F1442" s="3">
        <f>cukier6[[#This Row],[cena]]*cukier6[[#This Row],[ilosc sprzedanego cukru kg]]</f>
        <v>6</v>
      </c>
      <c r="G1442">
        <f>IF(cukier6[[#This Row],[nip]]=B1441, G1441+cukier6[[#This Row],[ilosc sprzedanego cukru kg]],cukier6[[#This Row],[ilosc sprzedanego cukru kg]])</f>
        <v>3</v>
      </c>
      <c r="H1442">
        <f>IF(B1441=cukier6[[#This Row],[nip]],0, 1)</f>
        <v>1</v>
      </c>
      <c r="I1442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1442">
        <f>cukier6[[#This Row],[rabaty]]*cukier6[[#This Row],[ilosc sprzedanego cukru kg]]</f>
        <v>0</v>
      </c>
    </row>
    <row r="1443" spans="1:10" x14ac:dyDescent="0.35">
      <c r="A1443" s="1">
        <v>39785</v>
      </c>
      <c r="B1443" s="2" t="s">
        <v>56</v>
      </c>
      <c r="C1443">
        <v>17</v>
      </c>
      <c r="D1443">
        <f>YEAR(cukier6[[#This Row],[data]])</f>
        <v>2008</v>
      </c>
      <c r="E1443" s="3">
        <f>VLOOKUP(D1443, cennik__25[#All], 2, 0)</f>
        <v>2.15</v>
      </c>
      <c r="F1443" s="3">
        <f>cukier6[[#This Row],[cena]]*cukier6[[#This Row],[ilosc sprzedanego cukru kg]]</f>
        <v>36.549999999999997</v>
      </c>
      <c r="G1443">
        <f>IF(cukier6[[#This Row],[nip]]=B1442, G1442+cukier6[[#This Row],[ilosc sprzedanego cukru kg]],cukier6[[#This Row],[ilosc sprzedanego cukru kg]])</f>
        <v>20</v>
      </c>
      <c r="H1443">
        <f>IF(B1442=cukier6[[#This Row],[nip]],0, 1)</f>
        <v>0</v>
      </c>
      <c r="I1443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1443">
        <f>cukier6[[#This Row],[rabaty]]*cukier6[[#This Row],[ilosc sprzedanego cukru kg]]</f>
        <v>0</v>
      </c>
    </row>
    <row r="1444" spans="1:10" x14ac:dyDescent="0.35">
      <c r="A1444" s="1">
        <v>40253</v>
      </c>
      <c r="B1444" s="2" t="s">
        <v>56</v>
      </c>
      <c r="C1444">
        <v>6</v>
      </c>
      <c r="D1444">
        <f>YEAR(cukier6[[#This Row],[data]])</f>
        <v>2010</v>
      </c>
      <c r="E1444" s="3">
        <f>VLOOKUP(D1444, cennik__25[#All], 2, 0)</f>
        <v>2.1</v>
      </c>
      <c r="F1444" s="3">
        <f>cukier6[[#This Row],[cena]]*cukier6[[#This Row],[ilosc sprzedanego cukru kg]]</f>
        <v>12.600000000000001</v>
      </c>
      <c r="G1444">
        <f>IF(cukier6[[#This Row],[nip]]=B1443, G1443+cukier6[[#This Row],[ilosc sprzedanego cukru kg]],cukier6[[#This Row],[ilosc sprzedanego cukru kg]])</f>
        <v>26</v>
      </c>
      <c r="H1444">
        <f>IF(B1443=cukier6[[#This Row],[nip]],0, 1)</f>
        <v>0</v>
      </c>
      <c r="I1444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1444">
        <f>cukier6[[#This Row],[rabaty]]*cukier6[[#This Row],[ilosc sprzedanego cukru kg]]</f>
        <v>0</v>
      </c>
    </row>
    <row r="1445" spans="1:10" x14ac:dyDescent="0.35">
      <c r="A1445" s="1">
        <v>41171</v>
      </c>
      <c r="B1445" s="2" t="s">
        <v>56</v>
      </c>
      <c r="C1445">
        <v>4</v>
      </c>
      <c r="D1445">
        <f>YEAR(cukier6[[#This Row],[data]])</f>
        <v>2012</v>
      </c>
      <c r="E1445" s="3">
        <f>VLOOKUP(D1445, cennik__25[#All], 2, 0)</f>
        <v>2.25</v>
      </c>
      <c r="F1445" s="3">
        <f>cukier6[[#This Row],[cena]]*cukier6[[#This Row],[ilosc sprzedanego cukru kg]]</f>
        <v>9</v>
      </c>
      <c r="G1445">
        <f>IF(cukier6[[#This Row],[nip]]=B1444, G1444+cukier6[[#This Row],[ilosc sprzedanego cukru kg]],cukier6[[#This Row],[ilosc sprzedanego cukru kg]])</f>
        <v>30</v>
      </c>
      <c r="H1445">
        <f>IF(B1444=cukier6[[#This Row],[nip]],0, 1)</f>
        <v>0</v>
      </c>
      <c r="I1445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1445">
        <f>cukier6[[#This Row],[rabaty]]*cukier6[[#This Row],[ilosc sprzedanego cukru kg]]</f>
        <v>0</v>
      </c>
    </row>
    <row r="1446" spans="1:10" x14ac:dyDescent="0.35">
      <c r="A1446" s="1">
        <v>41950</v>
      </c>
      <c r="B1446" s="2" t="s">
        <v>56</v>
      </c>
      <c r="C1446">
        <v>6</v>
      </c>
      <c r="D1446">
        <f>YEAR(cukier6[[#This Row],[data]])</f>
        <v>2014</v>
      </c>
      <c r="E1446" s="3">
        <f>VLOOKUP(D1446, cennik__25[#All], 2, 0)</f>
        <v>2.23</v>
      </c>
      <c r="F1446" s="3">
        <f>cukier6[[#This Row],[cena]]*cukier6[[#This Row],[ilosc sprzedanego cukru kg]]</f>
        <v>13.379999999999999</v>
      </c>
      <c r="G1446">
        <f>IF(cukier6[[#This Row],[nip]]=B1445, G1445+cukier6[[#This Row],[ilosc sprzedanego cukru kg]],cukier6[[#This Row],[ilosc sprzedanego cukru kg]])</f>
        <v>36</v>
      </c>
      <c r="H1446">
        <f>IF(B1445=cukier6[[#This Row],[nip]],0, 1)</f>
        <v>0</v>
      </c>
      <c r="I1446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1446">
        <f>cukier6[[#This Row],[rabaty]]*cukier6[[#This Row],[ilosc sprzedanego cukru kg]]</f>
        <v>0</v>
      </c>
    </row>
    <row r="1447" spans="1:10" x14ac:dyDescent="0.35">
      <c r="A1447" s="1">
        <v>38459</v>
      </c>
      <c r="B1447" s="2" t="s">
        <v>41</v>
      </c>
      <c r="C1447">
        <v>149</v>
      </c>
      <c r="D1447">
        <f>YEAR(cukier6[[#This Row],[data]])</f>
        <v>2005</v>
      </c>
      <c r="E1447" s="3">
        <f>VLOOKUP(D1447, cennik__25[#All], 2, 0)</f>
        <v>2</v>
      </c>
      <c r="F1447" s="3">
        <f>cukier6[[#This Row],[cena]]*cukier6[[#This Row],[ilosc sprzedanego cukru kg]]</f>
        <v>298</v>
      </c>
      <c r="G1447">
        <f>IF(cukier6[[#This Row],[nip]]=B1446, G1446+cukier6[[#This Row],[ilosc sprzedanego cukru kg]],cukier6[[#This Row],[ilosc sprzedanego cukru kg]])</f>
        <v>149</v>
      </c>
      <c r="H1447">
        <f>IF(B1446=cukier6[[#This Row],[nip]],0, 1)</f>
        <v>1</v>
      </c>
      <c r="I1447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0.05</v>
      </c>
      <c r="J1447">
        <f>cukier6[[#This Row],[rabaty]]*cukier6[[#This Row],[ilosc sprzedanego cukru kg]]</f>
        <v>7.45</v>
      </c>
    </row>
    <row r="1448" spans="1:10" x14ac:dyDescent="0.35">
      <c r="A1448" s="1">
        <v>38594</v>
      </c>
      <c r="B1448" s="2" t="s">
        <v>41</v>
      </c>
      <c r="C1448">
        <v>31</v>
      </c>
      <c r="D1448">
        <f>YEAR(cukier6[[#This Row],[data]])</f>
        <v>2005</v>
      </c>
      <c r="E1448" s="3">
        <f>VLOOKUP(D1448, cennik__25[#All], 2, 0)</f>
        <v>2</v>
      </c>
      <c r="F1448" s="3">
        <f>cukier6[[#This Row],[cena]]*cukier6[[#This Row],[ilosc sprzedanego cukru kg]]</f>
        <v>62</v>
      </c>
      <c r="G1448">
        <f>IF(cukier6[[#This Row],[nip]]=B1447, G1447+cukier6[[#This Row],[ilosc sprzedanego cukru kg]],cukier6[[#This Row],[ilosc sprzedanego cukru kg]])</f>
        <v>180</v>
      </c>
      <c r="H1448">
        <f>IF(B1447=cukier6[[#This Row],[nip]],0, 1)</f>
        <v>0</v>
      </c>
      <c r="I1448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0.05</v>
      </c>
      <c r="J1448">
        <f>cukier6[[#This Row],[rabaty]]*cukier6[[#This Row],[ilosc sprzedanego cukru kg]]</f>
        <v>1.55</v>
      </c>
    </row>
    <row r="1449" spans="1:10" x14ac:dyDescent="0.35">
      <c r="A1449" s="1">
        <v>38784</v>
      </c>
      <c r="B1449" s="2" t="s">
        <v>41</v>
      </c>
      <c r="C1449">
        <v>127</v>
      </c>
      <c r="D1449">
        <f>YEAR(cukier6[[#This Row],[data]])</f>
        <v>2006</v>
      </c>
      <c r="E1449" s="3">
        <f>VLOOKUP(D1449, cennik__25[#All], 2, 0)</f>
        <v>2.0499999999999998</v>
      </c>
      <c r="F1449" s="3">
        <f>cukier6[[#This Row],[cena]]*cukier6[[#This Row],[ilosc sprzedanego cukru kg]]</f>
        <v>260.34999999999997</v>
      </c>
      <c r="G1449">
        <f>IF(cukier6[[#This Row],[nip]]=B1448, G1448+cukier6[[#This Row],[ilosc sprzedanego cukru kg]],cukier6[[#This Row],[ilosc sprzedanego cukru kg]])</f>
        <v>307</v>
      </c>
      <c r="H1449">
        <f>IF(B1448=cukier6[[#This Row],[nip]],0, 1)</f>
        <v>0</v>
      </c>
      <c r="I1449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0.05</v>
      </c>
      <c r="J1449">
        <f>cukier6[[#This Row],[rabaty]]*cukier6[[#This Row],[ilosc sprzedanego cukru kg]]</f>
        <v>6.3500000000000005</v>
      </c>
    </row>
    <row r="1450" spans="1:10" x14ac:dyDescent="0.35">
      <c r="A1450" s="1">
        <v>38870</v>
      </c>
      <c r="B1450" s="2" t="s">
        <v>41</v>
      </c>
      <c r="C1450">
        <v>164</v>
      </c>
      <c r="D1450">
        <f>YEAR(cukier6[[#This Row],[data]])</f>
        <v>2006</v>
      </c>
      <c r="E1450" s="3">
        <f>VLOOKUP(D1450, cennik__25[#All], 2, 0)</f>
        <v>2.0499999999999998</v>
      </c>
      <c r="F1450" s="3">
        <f>cukier6[[#This Row],[cena]]*cukier6[[#This Row],[ilosc sprzedanego cukru kg]]</f>
        <v>336.2</v>
      </c>
      <c r="G1450">
        <f>IF(cukier6[[#This Row],[nip]]=B1449, G1449+cukier6[[#This Row],[ilosc sprzedanego cukru kg]],cukier6[[#This Row],[ilosc sprzedanego cukru kg]])</f>
        <v>471</v>
      </c>
      <c r="H1450">
        <f>IF(B1449=cukier6[[#This Row],[nip]],0, 1)</f>
        <v>0</v>
      </c>
      <c r="I1450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0.05</v>
      </c>
      <c r="J1450">
        <f>cukier6[[#This Row],[rabaty]]*cukier6[[#This Row],[ilosc sprzedanego cukru kg]]</f>
        <v>8.2000000000000011</v>
      </c>
    </row>
    <row r="1451" spans="1:10" x14ac:dyDescent="0.35">
      <c r="A1451" s="1">
        <v>38986</v>
      </c>
      <c r="B1451" s="2" t="s">
        <v>41</v>
      </c>
      <c r="C1451">
        <v>45</v>
      </c>
      <c r="D1451">
        <f>YEAR(cukier6[[#This Row],[data]])</f>
        <v>2006</v>
      </c>
      <c r="E1451" s="3">
        <f>VLOOKUP(D1451, cennik__25[#All], 2, 0)</f>
        <v>2.0499999999999998</v>
      </c>
      <c r="F1451" s="3">
        <f>cukier6[[#This Row],[cena]]*cukier6[[#This Row],[ilosc sprzedanego cukru kg]]</f>
        <v>92.249999999999986</v>
      </c>
      <c r="G1451">
        <f>IF(cukier6[[#This Row],[nip]]=B1450, G1450+cukier6[[#This Row],[ilosc sprzedanego cukru kg]],cukier6[[#This Row],[ilosc sprzedanego cukru kg]])</f>
        <v>516</v>
      </c>
      <c r="H1451">
        <f>IF(B1450=cukier6[[#This Row],[nip]],0, 1)</f>
        <v>0</v>
      </c>
      <c r="I1451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0.05</v>
      </c>
      <c r="J1451">
        <f>cukier6[[#This Row],[rabaty]]*cukier6[[#This Row],[ilosc sprzedanego cukru kg]]</f>
        <v>2.25</v>
      </c>
    </row>
    <row r="1452" spans="1:10" x14ac:dyDescent="0.35">
      <c r="A1452" s="1">
        <v>39172</v>
      </c>
      <c r="B1452" s="2" t="s">
        <v>41</v>
      </c>
      <c r="C1452">
        <v>156</v>
      </c>
      <c r="D1452">
        <f>YEAR(cukier6[[#This Row],[data]])</f>
        <v>2007</v>
      </c>
      <c r="E1452" s="3">
        <f>VLOOKUP(D1452, cennik__25[#All], 2, 0)</f>
        <v>2.09</v>
      </c>
      <c r="F1452" s="3">
        <f>cukier6[[#This Row],[cena]]*cukier6[[#This Row],[ilosc sprzedanego cukru kg]]</f>
        <v>326.03999999999996</v>
      </c>
      <c r="G1452">
        <f>IF(cukier6[[#This Row],[nip]]=B1451, G1451+cukier6[[#This Row],[ilosc sprzedanego cukru kg]],cukier6[[#This Row],[ilosc sprzedanego cukru kg]])</f>
        <v>672</v>
      </c>
      <c r="H1452">
        <f>IF(B1451=cukier6[[#This Row],[nip]],0, 1)</f>
        <v>0</v>
      </c>
      <c r="I1452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0.05</v>
      </c>
      <c r="J1452">
        <f>cukier6[[#This Row],[rabaty]]*cukier6[[#This Row],[ilosc sprzedanego cukru kg]]</f>
        <v>7.8000000000000007</v>
      </c>
    </row>
    <row r="1453" spans="1:10" x14ac:dyDescent="0.35">
      <c r="A1453" s="1">
        <v>39179</v>
      </c>
      <c r="B1453" s="2" t="s">
        <v>41</v>
      </c>
      <c r="C1453">
        <v>52</v>
      </c>
      <c r="D1453">
        <f>YEAR(cukier6[[#This Row],[data]])</f>
        <v>2007</v>
      </c>
      <c r="E1453" s="3">
        <f>VLOOKUP(D1453, cennik__25[#All], 2, 0)</f>
        <v>2.09</v>
      </c>
      <c r="F1453" s="3">
        <f>cukier6[[#This Row],[cena]]*cukier6[[#This Row],[ilosc sprzedanego cukru kg]]</f>
        <v>108.67999999999999</v>
      </c>
      <c r="G1453">
        <f>IF(cukier6[[#This Row],[nip]]=B1452, G1452+cukier6[[#This Row],[ilosc sprzedanego cukru kg]],cukier6[[#This Row],[ilosc sprzedanego cukru kg]])</f>
        <v>724</v>
      </c>
      <c r="H1453">
        <f>IF(B1452=cukier6[[#This Row],[nip]],0, 1)</f>
        <v>0</v>
      </c>
      <c r="I1453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0.05</v>
      </c>
      <c r="J1453">
        <f>cukier6[[#This Row],[rabaty]]*cukier6[[#This Row],[ilosc sprzedanego cukru kg]]</f>
        <v>2.6</v>
      </c>
    </row>
    <row r="1454" spans="1:10" x14ac:dyDescent="0.35">
      <c r="A1454" s="1">
        <v>39553</v>
      </c>
      <c r="B1454" s="2" t="s">
        <v>41</v>
      </c>
      <c r="C1454">
        <v>78</v>
      </c>
      <c r="D1454">
        <f>YEAR(cukier6[[#This Row],[data]])</f>
        <v>2008</v>
      </c>
      <c r="E1454" s="3">
        <f>VLOOKUP(D1454, cennik__25[#All], 2, 0)</f>
        <v>2.15</v>
      </c>
      <c r="F1454" s="3">
        <f>cukier6[[#This Row],[cena]]*cukier6[[#This Row],[ilosc sprzedanego cukru kg]]</f>
        <v>167.7</v>
      </c>
      <c r="G1454">
        <f>IF(cukier6[[#This Row],[nip]]=B1453, G1453+cukier6[[#This Row],[ilosc sprzedanego cukru kg]],cukier6[[#This Row],[ilosc sprzedanego cukru kg]])</f>
        <v>802</v>
      </c>
      <c r="H1454">
        <f>IF(B1453=cukier6[[#This Row],[nip]],0, 1)</f>
        <v>0</v>
      </c>
      <c r="I1454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0.05</v>
      </c>
      <c r="J1454">
        <f>cukier6[[#This Row],[rabaty]]*cukier6[[#This Row],[ilosc sprzedanego cukru kg]]</f>
        <v>3.9000000000000004</v>
      </c>
    </row>
    <row r="1455" spans="1:10" x14ac:dyDescent="0.35">
      <c r="A1455" s="1">
        <v>39657</v>
      </c>
      <c r="B1455" s="2" t="s">
        <v>41</v>
      </c>
      <c r="C1455">
        <v>38</v>
      </c>
      <c r="D1455">
        <f>YEAR(cukier6[[#This Row],[data]])</f>
        <v>2008</v>
      </c>
      <c r="E1455" s="3">
        <f>VLOOKUP(D1455, cennik__25[#All], 2, 0)</f>
        <v>2.15</v>
      </c>
      <c r="F1455" s="3">
        <f>cukier6[[#This Row],[cena]]*cukier6[[#This Row],[ilosc sprzedanego cukru kg]]</f>
        <v>81.7</v>
      </c>
      <c r="G1455">
        <f>IF(cukier6[[#This Row],[nip]]=B1454, G1454+cukier6[[#This Row],[ilosc sprzedanego cukru kg]],cukier6[[#This Row],[ilosc sprzedanego cukru kg]])</f>
        <v>840</v>
      </c>
      <c r="H1455">
        <f>IF(B1454=cukier6[[#This Row],[nip]],0, 1)</f>
        <v>0</v>
      </c>
      <c r="I1455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0.05</v>
      </c>
      <c r="J1455">
        <f>cukier6[[#This Row],[rabaty]]*cukier6[[#This Row],[ilosc sprzedanego cukru kg]]</f>
        <v>1.9000000000000001</v>
      </c>
    </row>
    <row r="1456" spans="1:10" x14ac:dyDescent="0.35">
      <c r="A1456" s="1">
        <v>40094</v>
      </c>
      <c r="B1456" s="2" t="s">
        <v>41</v>
      </c>
      <c r="C1456">
        <v>120</v>
      </c>
      <c r="D1456">
        <f>YEAR(cukier6[[#This Row],[data]])</f>
        <v>2009</v>
      </c>
      <c r="E1456" s="3">
        <f>VLOOKUP(D1456, cennik__25[#All], 2, 0)</f>
        <v>2.13</v>
      </c>
      <c r="F1456" s="3">
        <f>cukier6[[#This Row],[cena]]*cukier6[[#This Row],[ilosc sprzedanego cukru kg]]</f>
        <v>255.6</v>
      </c>
      <c r="G1456">
        <f>IF(cukier6[[#This Row],[nip]]=B1455, G1455+cukier6[[#This Row],[ilosc sprzedanego cukru kg]],cukier6[[#This Row],[ilosc sprzedanego cukru kg]])</f>
        <v>960</v>
      </c>
      <c r="H1456">
        <f>IF(B1455=cukier6[[#This Row],[nip]],0, 1)</f>
        <v>0</v>
      </c>
      <c r="I1456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0.05</v>
      </c>
      <c r="J1456">
        <f>cukier6[[#This Row],[rabaty]]*cukier6[[#This Row],[ilosc sprzedanego cukru kg]]</f>
        <v>6</v>
      </c>
    </row>
    <row r="1457" spans="1:10" x14ac:dyDescent="0.35">
      <c r="A1457" s="1">
        <v>40165</v>
      </c>
      <c r="B1457" s="2" t="s">
        <v>41</v>
      </c>
      <c r="C1457">
        <v>67</v>
      </c>
      <c r="D1457">
        <f>YEAR(cukier6[[#This Row],[data]])</f>
        <v>2009</v>
      </c>
      <c r="E1457" s="3">
        <f>VLOOKUP(D1457, cennik__25[#All], 2, 0)</f>
        <v>2.13</v>
      </c>
      <c r="F1457" s="3">
        <f>cukier6[[#This Row],[cena]]*cukier6[[#This Row],[ilosc sprzedanego cukru kg]]</f>
        <v>142.70999999999998</v>
      </c>
      <c r="G1457">
        <f>IF(cukier6[[#This Row],[nip]]=B1456, G1456+cukier6[[#This Row],[ilosc sprzedanego cukru kg]],cukier6[[#This Row],[ilosc sprzedanego cukru kg]])</f>
        <v>1027</v>
      </c>
      <c r="H1457">
        <f>IF(B1456=cukier6[[#This Row],[nip]],0, 1)</f>
        <v>0</v>
      </c>
      <c r="I1457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457">
        <f>cukier6[[#This Row],[rabaty]]*cukier6[[#This Row],[ilosc sprzedanego cukru kg]]</f>
        <v>6.7</v>
      </c>
    </row>
    <row r="1458" spans="1:10" x14ac:dyDescent="0.35">
      <c r="A1458" s="1">
        <v>40270</v>
      </c>
      <c r="B1458" s="2" t="s">
        <v>41</v>
      </c>
      <c r="C1458">
        <v>143</v>
      </c>
      <c r="D1458">
        <f>YEAR(cukier6[[#This Row],[data]])</f>
        <v>2010</v>
      </c>
      <c r="E1458" s="3">
        <f>VLOOKUP(D1458, cennik__25[#All], 2, 0)</f>
        <v>2.1</v>
      </c>
      <c r="F1458" s="3">
        <f>cukier6[[#This Row],[cena]]*cukier6[[#This Row],[ilosc sprzedanego cukru kg]]</f>
        <v>300.3</v>
      </c>
      <c r="G1458">
        <f>IF(cukier6[[#This Row],[nip]]=B1457, G1457+cukier6[[#This Row],[ilosc sprzedanego cukru kg]],cukier6[[#This Row],[ilosc sprzedanego cukru kg]])</f>
        <v>1170</v>
      </c>
      <c r="H1458">
        <f>IF(B1457=cukier6[[#This Row],[nip]],0, 1)</f>
        <v>0</v>
      </c>
      <c r="I1458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458">
        <f>cukier6[[#This Row],[rabaty]]*cukier6[[#This Row],[ilosc sprzedanego cukru kg]]</f>
        <v>14.3</v>
      </c>
    </row>
    <row r="1459" spans="1:10" x14ac:dyDescent="0.35">
      <c r="A1459" s="1">
        <v>40331</v>
      </c>
      <c r="B1459" s="2" t="s">
        <v>41</v>
      </c>
      <c r="C1459">
        <v>114</v>
      </c>
      <c r="D1459">
        <f>YEAR(cukier6[[#This Row],[data]])</f>
        <v>2010</v>
      </c>
      <c r="E1459" s="3">
        <f>VLOOKUP(D1459, cennik__25[#All], 2, 0)</f>
        <v>2.1</v>
      </c>
      <c r="F1459" s="3">
        <f>cukier6[[#This Row],[cena]]*cukier6[[#This Row],[ilosc sprzedanego cukru kg]]</f>
        <v>239.4</v>
      </c>
      <c r="G1459">
        <f>IF(cukier6[[#This Row],[nip]]=B1458, G1458+cukier6[[#This Row],[ilosc sprzedanego cukru kg]],cukier6[[#This Row],[ilosc sprzedanego cukru kg]])</f>
        <v>1284</v>
      </c>
      <c r="H1459">
        <f>IF(B1458=cukier6[[#This Row],[nip]],0, 1)</f>
        <v>0</v>
      </c>
      <c r="I1459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459">
        <f>cukier6[[#This Row],[rabaty]]*cukier6[[#This Row],[ilosc sprzedanego cukru kg]]</f>
        <v>11.4</v>
      </c>
    </row>
    <row r="1460" spans="1:10" x14ac:dyDescent="0.35">
      <c r="A1460" s="1">
        <v>40343</v>
      </c>
      <c r="B1460" s="2" t="s">
        <v>41</v>
      </c>
      <c r="C1460">
        <v>121</v>
      </c>
      <c r="D1460">
        <f>YEAR(cukier6[[#This Row],[data]])</f>
        <v>2010</v>
      </c>
      <c r="E1460" s="3">
        <f>VLOOKUP(D1460, cennik__25[#All], 2, 0)</f>
        <v>2.1</v>
      </c>
      <c r="F1460" s="3">
        <f>cukier6[[#This Row],[cena]]*cukier6[[#This Row],[ilosc sprzedanego cukru kg]]</f>
        <v>254.10000000000002</v>
      </c>
      <c r="G1460">
        <f>IF(cukier6[[#This Row],[nip]]=B1459, G1459+cukier6[[#This Row],[ilosc sprzedanego cukru kg]],cukier6[[#This Row],[ilosc sprzedanego cukru kg]])</f>
        <v>1405</v>
      </c>
      <c r="H1460">
        <f>IF(B1459=cukier6[[#This Row],[nip]],0, 1)</f>
        <v>0</v>
      </c>
      <c r="I1460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460">
        <f>cukier6[[#This Row],[rabaty]]*cukier6[[#This Row],[ilosc sprzedanego cukru kg]]</f>
        <v>12.100000000000001</v>
      </c>
    </row>
    <row r="1461" spans="1:10" x14ac:dyDescent="0.35">
      <c r="A1461" s="1">
        <v>40372</v>
      </c>
      <c r="B1461" s="2" t="s">
        <v>41</v>
      </c>
      <c r="C1461">
        <v>134</v>
      </c>
      <c r="D1461">
        <f>YEAR(cukier6[[#This Row],[data]])</f>
        <v>2010</v>
      </c>
      <c r="E1461" s="3">
        <f>VLOOKUP(D1461, cennik__25[#All], 2, 0)</f>
        <v>2.1</v>
      </c>
      <c r="F1461" s="3">
        <f>cukier6[[#This Row],[cena]]*cukier6[[#This Row],[ilosc sprzedanego cukru kg]]</f>
        <v>281.40000000000003</v>
      </c>
      <c r="G1461">
        <f>IF(cukier6[[#This Row],[nip]]=B1460, G1460+cukier6[[#This Row],[ilosc sprzedanego cukru kg]],cukier6[[#This Row],[ilosc sprzedanego cukru kg]])</f>
        <v>1539</v>
      </c>
      <c r="H1461">
        <f>IF(B1460=cukier6[[#This Row],[nip]],0, 1)</f>
        <v>0</v>
      </c>
      <c r="I1461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461">
        <f>cukier6[[#This Row],[rabaty]]*cukier6[[#This Row],[ilosc sprzedanego cukru kg]]</f>
        <v>13.4</v>
      </c>
    </row>
    <row r="1462" spans="1:10" x14ac:dyDescent="0.35">
      <c r="A1462" s="1">
        <v>40470</v>
      </c>
      <c r="B1462" s="2" t="s">
        <v>41</v>
      </c>
      <c r="C1462">
        <v>76</v>
      </c>
      <c r="D1462">
        <f>YEAR(cukier6[[#This Row],[data]])</f>
        <v>2010</v>
      </c>
      <c r="E1462" s="3">
        <f>VLOOKUP(D1462, cennik__25[#All], 2, 0)</f>
        <v>2.1</v>
      </c>
      <c r="F1462" s="3">
        <f>cukier6[[#This Row],[cena]]*cukier6[[#This Row],[ilosc sprzedanego cukru kg]]</f>
        <v>159.6</v>
      </c>
      <c r="G1462">
        <f>IF(cukier6[[#This Row],[nip]]=B1461, G1461+cukier6[[#This Row],[ilosc sprzedanego cukru kg]],cukier6[[#This Row],[ilosc sprzedanego cukru kg]])</f>
        <v>1615</v>
      </c>
      <c r="H1462">
        <f>IF(B1461=cukier6[[#This Row],[nip]],0, 1)</f>
        <v>0</v>
      </c>
      <c r="I1462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462">
        <f>cukier6[[#This Row],[rabaty]]*cukier6[[#This Row],[ilosc sprzedanego cukru kg]]</f>
        <v>7.6000000000000005</v>
      </c>
    </row>
    <row r="1463" spans="1:10" x14ac:dyDescent="0.35">
      <c r="A1463" s="1">
        <v>40564</v>
      </c>
      <c r="B1463" s="2" t="s">
        <v>41</v>
      </c>
      <c r="C1463">
        <v>185</v>
      </c>
      <c r="D1463">
        <f>YEAR(cukier6[[#This Row],[data]])</f>
        <v>2011</v>
      </c>
      <c r="E1463" s="3">
        <f>VLOOKUP(D1463, cennik__25[#All], 2, 0)</f>
        <v>2.2000000000000002</v>
      </c>
      <c r="F1463" s="3">
        <f>cukier6[[#This Row],[cena]]*cukier6[[#This Row],[ilosc sprzedanego cukru kg]]</f>
        <v>407.00000000000006</v>
      </c>
      <c r="G1463">
        <f>IF(cukier6[[#This Row],[nip]]=B1462, G1462+cukier6[[#This Row],[ilosc sprzedanego cukru kg]],cukier6[[#This Row],[ilosc sprzedanego cukru kg]])</f>
        <v>1800</v>
      </c>
      <c r="H1463">
        <f>IF(B1462=cukier6[[#This Row],[nip]],0, 1)</f>
        <v>0</v>
      </c>
      <c r="I1463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463">
        <f>cukier6[[#This Row],[rabaty]]*cukier6[[#This Row],[ilosc sprzedanego cukru kg]]</f>
        <v>18.5</v>
      </c>
    </row>
    <row r="1464" spans="1:10" x14ac:dyDescent="0.35">
      <c r="A1464" s="1">
        <v>41461</v>
      </c>
      <c r="B1464" s="2" t="s">
        <v>41</v>
      </c>
      <c r="C1464">
        <v>31</v>
      </c>
      <c r="D1464">
        <f>YEAR(cukier6[[#This Row],[data]])</f>
        <v>2013</v>
      </c>
      <c r="E1464" s="3">
        <f>VLOOKUP(D1464, cennik__25[#All], 2, 0)</f>
        <v>2.2200000000000002</v>
      </c>
      <c r="F1464" s="3">
        <f>cukier6[[#This Row],[cena]]*cukier6[[#This Row],[ilosc sprzedanego cukru kg]]</f>
        <v>68.820000000000007</v>
      </c>
      <c r="G1464">
        <f>IF(cukier6[[#This Row],[nip]]=B1463, G1463+cukier6[[#This Row],[ilosc sprzedanego cukru kg]],cukier6[[#This Row],[ilosc sprzedanego cukru kg]])</f>
        <v>1831</v>
      </c>
      <c r="H1464">
        <f>IF(B1463=cukier6[[#This Row],[nip]],0, 1)</f>
        <v>0</v>
      </c>
      <c r="I1464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464">
        <f>cukier6[[#This Row],[rabaty]]*cukier6[[#This Row],[ilosc sprzedanego cukru kg]]</f>
        <v>3.1</v>
      </c>
    </row>
    <row r="1465" spans="1:10" x14ac:dyDescent="0.35">
      <c r="A1465" s="1">
        <v>41486</v>
      </c>
      <c r="B1465" s="2" t="s">
        <v>41</v>
      </c>
      <c r="C1465">
        <v>125</v>
      </c>
      <c r="D1465">
        <f>YEAR(cukier6[[#This Row],[data]])</f>
        <v>2013</v>
      </c>
      <c r="E1465" s="3">
        <f>VLOOKUP(D1465, cennik__25[#All], 2, 0)</f>
        <v>2.2200000000000002</v>
      </c>
      <c r="F1465" s="3">
        <f>cukier6[[#This Row],[cena]]*cukier6[[#This Row],[ilosc sprzedanego cukru kg]]</f>
        <v>277.5</v>
      </c>
      <c r="G1465">
        <f>IF(cukier6[[#This Row],[nip]]=B1464, G1464+cukier6[[#This Row],[ilosc sprzedanego cukru kg]],cukier6[[#This Row],[ilosc sprzedanego cukru kg]])</f>
        <v>1956</v>
      </c>
      <c r="H1465">
        <f>IF(B1464=cukier6[[#This Row],[nip]],0, 1)</f>
        <v>0</v>
      </c>
      <c r="I1465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465">
        <f>cukier6[[#This Row],[rabaty]]*cukier6[[#This Row],[ilosc sprzedanego cukru kg]]</f>
        <v>12.5</v>
      </c>
    </row>
    <row r="1466" spans="1:10" x14ac:dyDescent="0.35">
      <c r="A1466" s="1">
        <v>41843</v>
      </c>
      <c r="B1466" s="2" t="s">
        <v>41</v>
      </c>
      <c r="C1466">
        <v>39</v>
      </c>
      <c r="D1466">
        <f>YEAR(cukier6[[#This Row],[data]])</f>
        <v>2014</v>
      </c>
      <c r="E1466" s="3">
        <f>VLOOKUP(D1466, cennik__25[#All], 2, 0)</f>
        <v>2.23</v>
      </c>
      <c r="F1466" s="3">
        <f>cukier6[[#This Row],[cena]]*cukier6[[#This Row],[ilosc sprzedanego cukru kg]]</f>
        <v>86.97</v>
      </c>
      <c r="G1466">
        <f>IF(cukier6[[#This Row],[nip]]=B1465, G1465+cukier6[[#This Row],[ilosc sprzedanego cukru kg]],cukier6[[#This Row],[ilosc sprzedanego cukru kg]])</f>
        <v>1995</v>
      </c>
      <c r="H1466">
        <f>IF(B1465=cukier6[[#This Row],[nip]],0, 1)</f>
        <v>0</v>
      </c>
      <c r="I1466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466">
        <f>cukier6[[#This Row],[rabaty]]*cukier6[[#This Row],[ilosc sprzedanego cukru kg]]</f>
        <v>3.9000000000000004</v>
      </c>
    </row>
    <row r="1467" spans="1:10" x14ac:dyDescent="0.35">
      <c r="A1467" s="1">
        <v>41897</v>
      </c>
      <c r="B1467" s="2" t="s">
        <v>41</v>
      </c>
      <c r="C1467">
        <v>47</v>
      </c>
      <c r="D1467">
        <f>YEAR(cukier6[[#This Row],[data]])</f>
        <v>2014</v>
      </c>
      <c r="E1467" s="3">
        <f>VLOOKUP(D1467, cennik__25[#All], 2, 0)</f>
        <v>2.23</v>
      </c>
      <c r="F1467" s="3">
        <f>cukier6[[#This Row],[cena]]*cukier6[[#This Row],[ilosc sprzedanego cukru kg]]</f>
        <v>104.81</v>
      </c>
      <c r="G1467">
        <f>IF(cukier6[[#This Row],[nip]]=B1466, G1466+cukier6[[#This Row],[ilosc sprzedanego cukru kg]],cukier6[[#This Row],[ilosc sprzedanego cukru kg]])</f>
        <v>2042</v>
      </c>
      <c r="H1467">
        <f>IF(B1466=cukier6[[#This Row],[nip]],0, 1)</f>
        <v>0</v>
      </c>
      <c r="I1467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467">
        <f>cukier6[[#This Row],[rabaty]]*cukier6[[#This Row],[ilosc sprzedanego cukru kg]]</f>
        <v>4.7</v>
      </c>
    </row>
    <row r="1468" spans="1:10" x14ac:dyDescent="0.35">
      <c r="A1468" s="1">
        <v>39569</v>
      </c>
      <c r="B1468" s="2" t="s">
        <v>168</v>
      </c>
      <c r="C1468">
        <v>14</v>
      </c>
      <c r="D1468">
        <f>YEAR(cukier6[[#This Row],[data]])</f>
        <v>2008</v>
      </c>
      <c r="E1468" s="3">
        <f>VLOOKUP(D1468, cennik__25[#All], 2, 0)</f>
        <v>2.15</v>
      </c>
      <c r="F1468" s="3">
        <f>cukier6[[#This Row],[cena]]*cukier6[[#This Row],[ilosc sprzedanego cukru kg]]</f>
        <v>30.099999999999998</v>
      </c>
      <c r="G1468">
        <f>IF(cukier6[[#This Row],[nip]]=B1467, G1467+cukier6[[#This Row],[ilosc sprzedanego cukru kg]],cukier6[[#This Row],[ilosc sprzedanego cukru kg]])</f>
        <v>14</v>
      </c>
      <c r="H1468">
        <f>IF(B1467=cukier6[[#This Row],[nip]],0, 1)</f>
        <v>1</v>
      </c>
      <c r="I1468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1468">
        <f>cukier6[[#This Row],[rabaty]]*cukier6[[#This Row],[ilosc sprzedanego cukru kg]]</f>
        <v>0</v>
      </c>
    </row>
    <row r="1469" spans="1:10" x14ac:dyDescent="0.35">
      <c r="A1469" s="1">
        <v>39853</v>
      </c>
      <c r="B1469" s="2" t="s">
        <v>168</v>
      </c>
      <c r="C1469">
        <v>11</v>
      </c>
      <c r="D1469">
        <f>YEAR(cukier6[[#This Row],[data]])</f>
        <v>2009</v>
      </c>
      <c r="E1469" s="3">
        <f>VLOOKUP(D1469, cennik__25[#All], 2, 0)</f>
        <v>2.13</v>
      </c>
      <c r="F1469" s="3">
        <f>cukier6[[#This Row],[cena]]*cukier6[[#This Row],[ilosc sprzedanego cukru kg]]</f>
        <v>23.43</v>
      </c>
      <c r="G1469">
        <f>IF(cukier6[[#This Row],[nip]]=B1468, G1468+cukier6[[#This Row],[ilosc sprzedanego cukru kg]],cukier6[[#This Row],[ilosc sprzedanego cukru kg]])</f>
        <v>25</v>
      </c>
      <c r="H1469">
        <f>IF(B1468=cukier6[[#This Row],[nip]],0, 1)</f>
        <v>0</v>
      </c>
      <c r="I1469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1469">
        <f>cukier6[[#This Row],[rabaty]]*cukier6[[#This Row],[ilosc sprzedanego cukru kg]]</f>
        <v>0</v>
      </c>
    </row>
    <row r="1470" spans="1:10" x14ac:dyDescent="0.35">
      <c r="A1470" s="1">
        <v>38534</v>
      </c>
      <c r="B1470" s="2" t="s">
        <v>62</v>
      </c>
      <c r="C1470">
        <v>15</v>
      </c>
      <c r="D1470">
        <f>YEAR(cukier6[[#This Row],[data]])</f>
        <v>2005</v>
      </c>
      <c r="E1470" s="3">
        <f>VLOOKUP(D1470, cennik__25[#All], 2, 0)</f>
        <v>2</v>
      </c>
      <c r="F1470" s="3">
        <f>cukier6[[#This Row],[cena]]*cukier6[[#This Row],[ilosc sprzedanego cukru kg]]</f>
        <v>30</v>
      </c>
      <c r="G1470">
        <f>IF(cukier6[[#This Row],[nip]]=B1469, G1469+cukier6[[#This Row],[ilosc sprzedanego cukru kg]],cukier6[[#This Row],[ilosc sprzedanego cukru kg]])</f>
        <v>15</v>
      </c>
      <c r="H1470">
        <f>IF(B1469=cukier6[[#This Row],[nip]],0, 1)</f>
        <v>1</v>
      </c>
      <c r="I1470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1470">
        <f>cukier6[[#This Row],[rabaty]]*cukier6[[#This Row],[ilosc sprzedanego cukru kg]]</f>
        <v>0</v>
      </c>
    </row>
    <row r="1471" spans="1:10" x14ac:dyDescent="0.35">
      <c r="A1471" s="1">
        <v>39299</v>
      </c>
      <c r="B1471" s="2" t="s">
        <v>62</v>
      </c>
      <c r="C1471">
        <v>7</v>
      </c>
      <c r="D1471">
        <f>YEAR(cukier6[[#This Row],[data]])</f>
        <v>2007</v>
      </c>
      <c r="E1471" s="3">
        <f>VLOOKUP(D1471, cennik__25[#All], 2, 0)</f>
        <v>2.09</v>
      </c>
      <c r="F1471" s="3">
        <f>cukier6[[#This Row],[cena]]*cukier6[[#This Row],[ilosc sprzedanego cukru kg]]</f>
        <v>14.629999999999999</v>
      </c>
      <c r="G1471">
        <f>IF(cukier6[[#This Row],[nip]]=B1470, G1470+cukier6[[#This Row],[ilosc sprzedanego cukru kg]],cukier6[[#This Row],[ilosc sprzedanego cukru kg]])</f>
        <v>22</v>
      </c>
      <c r="H1471">
        <f>IF(B1470=cukier6[[#This Row],[nip]],0, 1)</f>
        <v>0</v>
      </c>
      <c r="I1471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1471">
        <f>cukier6[[#This Row],[rabaty]]*cukier6[[#This Row],[ilosc sprzedanego cukru kg]]</f>
        <v>0</v>
      </c>
    </row>
    <row r="1472" spans="1:10" x14ac:dyDescent="0.35">
      <c r="A1472" s="1">
        <v>41399</v>
      </c>
      <c r="B1472" s="2" t="s">
        <v>62</v>
      </c>
      <c r="C1472">
        <v>5</v>
      </c>
      <c r="D1472">
        <f>YEAR(cukier6[[#This Row],[data]])</f>
        <v>2013</v>
      </c>
      <c r="E1472" s="3">
        <f>VLOOKUP(D1472, cennik__25[#All], 2, 0)</f>
        <v>2.2200000000000002</v>
      </c>
      <c r="F1472" s="3">
        <f>cukier6[[#This Row],[cena]]*cukier6[[#This Row],[ilosc sprzedanego cukru kg]]</f>
        <v>11.100000000000001</v>
      </c>
      <c r="G1472">
        <f>IF(cukier6[[#This Row],[nip]]=B1471, G1471+cukier6[[#This Row],[ilosc sprzedanego cukru kg]],cukier6[[#This Row],[ilosc sprzedanego cukru kg]])</f>
        <v>27</v>
      </c>
      <c r="H1472">
        <f>IF(B1471=cukier6[[#This Row],[nip]],0, 1)</f>
        <v>0</v>
      </c>
      <c r="I1472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1472">
        <f>cukier6[[#This Row],[rabaty]]*cukier6[[#This Row],[ilosc sprzedanego cukru kg]]</f>
        <v>0</v>
      </c>
    </row>
    <row r="1473" spans="1:10" x14ac:dyDescent="0.35">
      <c r="A1473" s="1">
        <v>41689</v>
      </c>
      <c r="B1473" s="2" t="s">
        <v>62</v>
      </c>
      <c r="C1473">
        <v>19</v>
      </c>
      <c r="D1473">
        <f>YEAR(cukier6[[#This Row],[data]])</f>
        <v>2014</v>
      </c>
      <c r="E1473" s="3">
        <f>VLOOKUP(D1473, cennik__25[#All], 2, 0)</f>
        <v>2.23</v>
      </c>
      <c r="F1473" s="3">
        <f>cukier6[[#This Row],[cena]]*cukier6[[#This Row],[ilosc sprzedanego cukru kg]]</f>
        <v>42.37</v>
      </c>
      <c r="G1473">
        <f>IF(cukier6[[#This Row],[nip]]=B1472, G1472+cukier6[[#This Row],[ilosc sprzedanego cukru kg]],cukier6[[#This Row],[ilosc sprzedanego cukru kg]])</f>
        <v>46</v>
      </c>
      <c r="H1473">
        <f>IF(B1472=cukier6[[#This Row],[nip]],0, 1)</f>
        <v>0</v>
      </c>
      <c r="I1473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1473">
        <f>cukier6[[#This Row],[rabaty]]*cukier6[[#This Row],[ilosc sprzedanego cukru kg]]</f>
        <v>0</v>
      </c>
    </row>
    <row r="1474" spans="1:10" x14ac:dyDescent="0.35">
      <c r="A1474" s="1">
        <v>38603</v>
      </c>
      <c r="B1474" s="2" t="s">
        <v>80</v>
      </c>
      <c r="C1474">
        <v>106</v>
      </c>
      <c r="D1474">
        <f>YEAR(cukier6[[#This Row],[data]])</f>
        <v>2005</v>
      </c>
      <c r="E1474" s="3">
        <f>VLOOKUP(D1474, cennik__25[#All], 2, 0)</f>
        <v>2</v>
      </c>
      <c r="F1474" s="3">
        <f>cukier6[[#This Row],[cena]]*cukier6[[#This Row],[ilosc sprzedanego cukru kg]]</f>
        <v>212</v>
      </c>
      <c r="G1474">
        <f>IF(cukier6[[#This Row],[nip]]=B1473, G1473+cukier6[[#This Row],[ilosc sprzedanego cukru kg]],cukier6[[#This Row],[ilosc sprzedanego cukru kg]])</f>
        <v>106</v>
      </c>
      <c r="H1474">
        <f>IF(B1473=cukier6[[#This Row],[nip]],0, 1)</f>
        <v>1</v>
      </c>
      <c r="I1474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0.05</v>
      </c>
      <c r="J1474">
        <f>cukier6[[#This Row],[rabaty]]*cukier6[[#This Row],[ilosc sprzedanego cukru kg]]</f>
        <v>5.3000000000000007</v>
      </c>
    </row>
    <row r="1475" spans="1:10" x14ac:dyDescent="0.35">
      <c r="A1475" s="1">
        <v>38677</v>
      </c>
      <c r="B1475" s="2" t="s">
        <v>80</v>
      </c>
      <c r="C1475">
        <v>33</v>
      </c>
      <c r="D1475">
        <f>YEAR(cukier6[[#This Row],[data]])</f>
        <v>2005</v>
      </c>
      <c r="E1475" s="3">
        <f>VLOOKUP(D1475, cennik__25[#All], 2, 0)</f>
        <v>2</v>
      </c>
      <c r="F1475" s="3">
        <f>cukier6[[#This Row],[cena]]*cukier6[[#This Row],[ilosc sprzedanego cukru kg]]</f>
        <v>66</v>
      </c>
      <c r="G1475">
        <f>IF(cukier6[[#This Row],[nip]]=B1474, G1474+cukier6[[#This Row],[ilosc sprzedanego cukru kg]],cukier6[[#This Row],[ilosc sprzedanego cukru kg]])</f>
        <v>139</v>
      </c>
      <c r="H1475">
        <f>IF(B1474=cukier6[[#This Row],[nip]],0, 1)</f>
        <v>0</v>
      </c>
      <c r="I1475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0.05</v>
      </c>
      <c r="J1475">
        <f>cukier6[[#This Row],[rabaty]]*cukier6[[#This Row],[ilosc sprzedanego cukru kg]]</f>
        <v>1.6500000000000001</v>
      </c>
    </row>
    <row r="1476" spans="1:10" x14ac:dyDescent="0.35">
      <c r="A1476" s="1">
        <v>38734</v>
      </c>
      <c r="B1476" s="2" t="s">
        <v>80</v>
      </c>
      <c r="C1476">
        <v>72</v>
      </c>
      <c r="D1476">
        <f>YEAR(cukier6[[#This Row],[data]])</f>
        <v>2006</v>
      </c>
      <c r="E1476" s="3">
        <f>VLOOKUP(D1476, cennik__25[#All], 2, 0)</f>
        <v>2.0499999999999998</v>
      </c>
      <c r="F1476" s="3">
        <f>cukier6[[#This Row],[cena]]*cukier6[[#This Row],[ilosc sprzedanego cukru kg]]</f>
        <v>147.6</v>
      </c>
      <c r="G1476">
        <f>IF(cukier6[[#This Row],[nip]]=B1475, G1475+cukier6[[#This Row],[ilosc sprzedanego cukru kg]],cukier6[[#This Row],[ilosc sprzedanego cukru kg]])</f>
        <v>211</v>
      </c>
      <c r="H1476">
        <f>IF(B1475=cukier6[[#This Row],[nip]],0, 1)</f>
        <v>0</v>
      </c>
      <c r="I1476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0.05</v>
      </c>
      <c r="J1476">
        <f>cukier6[[#This Row],[rabaty]]*cukier6[[#This Row],[ilosc sprzedanego cukru kg]]</f>
        <v>3.6</v>
      </c>
    </row>
    <row r="1477" spans="1:10" x14ac:dyDescent="0.35">
      <c r="A1477" s="1">
        <v>39139</v>
      </c>
      <c r="B1477" s="2" t="s">
        <v>80</v>
      </c>
      <c r="C1477">
        <v>156</v>
      </c>
      <c r="D1477">
        <f>YEAR(cukier6[[#This Row],[data]])</f>
        <v>2007</v>
      </c>
      <c r="E1477" s="3">
        <f>VLOOKUP(D1477, cennik__25[#All], 2, 0)</f>
        <v>2.09</v>
      </c>
      <c r="F1477" s="3">
        <f>cukier6[[#This Row],[cena]]*cukier6[[#This Row],[ilosc sprzedanego cukru kg]]</f>
        <v>326.03999999999996</v>
      </c>
      <c r="G1477">
        <f>IF(cukier6[[#This Row],[nip]]=B1476, G1476+cukier6[[#This Row],[ilosc sprzedanego cukru kg]],cukier6[[#This Row],[ilosc sprzedanego cukru kg]])</f>
        <v>367</v>
      </c>
      <c r="H1477">
        <f>IF(B1476=cukier6[[#This Row],[nip]],0, 1)</f>
        <v>0</v>
      </c>
      <c r="I1477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0.05</v>
      </c>
      <c r="J1477">
        <f>cukier6[[#This Row],[rabaty]]*cukier6[[#This Row],[ilosc sprzedanego cukru kg]]</f>
        <v>7.8000000000000007</v>
      </c>
    </row>
    <row r="1478" spans="1:10" x14ac:dyDescent="0.35">
      <c r="A1478" s="1">
        <v>39250</v>
      </c>
      <c r="B1478" s="2" t="s">
        <v>80</v>
      </c>
      <c r="C1478">
        <v>37</v>
      </c>
      <c r="D1478">
        <f>YEAR(cukier6[[#This Row],[data]])</f>
        <v>2007</v>
      </c>
      <c r="E1478" s="3">
        <f>VLOOKUP(D1478, cennik__25[#All], 2, 0)</f>
        <v>2.09</v>
      </c>
      <c r="F1478" s="3">
        <f>cukier6[[#This Row],[cena]]*cukier6[[#This Row],[ilosc sprzedanego cukru kg]]</f>
        <v>77.33</v>
      </c>
      <c r="G1478">
        <f>IF(cukier6[[#This Row],[nip]]=B1477, G1477+cukier6[[#This Row],[ilosc sprzedanego cukru kg]],cukier6[[#This Row],[ilosc sprzedanego cukru kg]])</f>
        <v>404</v>
      </c>
      <c r="H1478">
        <f>IF(B1477=cukier6[[#This Row],[nip]],0, 1)</f>
        <v>0</v>
      </c>
      <c r="I1478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0.05</v>
      </c>
      <c r="J1478">
        <f>cukier6[[#This Row],[rabaty]]*cukier6[[#This Row],[ilosc sprzedanego cukru kg]]</f>
        <v>1.85</v>
      </c>
    </row>
    <row r="1479" spans="1:10" x14ac:dyDescent="0.35">
      <c r="A1479" s="1">
        <v>39348</v>
      </c>
      <c r="B1479" s="2" t="s">
        <v>80</v>
      </c>
      <c r="C1479">
        <v>145</v>
      </c>
      <c r="D1479">
        <f>YEAR(cukier6[[#This Row],[data]])</f>
        <v>2007</v>
      </c>
      <c r="E1479" s="3">
        <f>VLOOKUP(D1479, cennik__25[#All], 2, 0)</f>
        <v>2.09</v>
      </c>
      <c r="F1479" s="3">
        <f>cukier6[[#This Row],[cena]]*cukier6[[#This Row],[ilosc sprzedanego cukru kg]]</f>
        <v>303.04999999999995</v>
      </c>
      <c r="G1479">
        <f>IF(cukier6[[#This Row],[nip]]=B1478, G1478+cukier6[[#This Row],[ilosc sprzedanego cukru kg]],cukier6[[#This Row],[ilosc sprzedanego cukru kg]])</f>
        <v>549</v>
      </c>
      <c r="H1479">
        <f>IF(B1478=cukier6[[#This Row],[nip]],0, 1)</f>
        <v>0</v>
      </c>
      <c r="I1479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0.05</v>
      </c>
      <c r="J1479">
        <f>cukier6[[#This Row],[rabaty]]*cukier6[[#This Row],[ilosc sprzedanego cukru kg]]</f>
        <v>7.25</v>
      </c>
    </row>
    <row r="1480" spans="1:10" x14ac:dyDescent="0.35">
      <c r="A1480" s="1">
        <v>39380</v>
      </c>
      <c r="B1480" s="2" t="s">
        <v>80</v>
      </c>
      <c r="C1480">
        <v>35</v>
      </c>
      <c r="D1480">
        <f>YEAR(cukier6[[#This Row],[data]])</f>
        <v>2007</v>
      </c>
      <c r="E1480" s="3">
        <f>VLOOKUP(D1480, cennik__25[#All], 2, 0)</f>
        <v>2.09</v>
      </c>
      <c r="F1480" s="3">
        <f>cukier6[[#This Row],[cena]]*cukier6[[#This Row],[ilosc sprzedanego cukru kg]]</f>
        <v>73.149999999999991</v>
      </c>
      <c r="G1480">
        <f>IF(cukier6[[#This Row],[nip]]=B1479, G1479+cukier6[[#This Row],[ilosc sprzedanego cukru kg]],cukier6[[#This Row],[ilosc sprzedanego cukru kg]])</f>
        <v>584</v>
      </c>
      <c r="H1480">
        <f>IF(B1479=cukier6[[#This Row],[nip]],0, 1)</f>
        <v>0</v>
      </c>
      <c r="I1480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0.05</v>
      </c>
      <c r="J1480">
        <f>cukier6[[#This Row],[rabaty]]*cukier6[[#This Row],[ilosc sprzedanego cukru kg]]</f>
        <v>1.75</v>
      </c>
    </row>
    <row r="1481" spans="1:10" x14ac:dyDescent="0.35">
      <c r="A1481" s="1">
        <v>39428</v>
      </c>
      <c r="B1481" s="2" t="s">
        <v>80</v>
      </c>
      <c r="C1481">
        <v>192</v>
      </c>
      <c r="D1481">
        <f>YEAR(cukier6[[#This Row],[data]])</f>
        <v>2007</v>
      </c>
      <c r="E1481" s="3">
        <f>VLOOKUP(D1481, cennik__25[#All], 2, 0)</f>
        <v>2.09</v>
      </c>
      <c r="F1481" s="3">
        <f>cukier6[[#This Row],[cena]]*cukier6[[#This Row],[ilosc sprzedanego cukru kg]]</f>
        <v>401.28</v>
      </c>
      <c r="G1481">
        <f>IF(cukier6[[#This Row],[nip]]=B1480, G1480+cukier6[[#This Row],[ilosc sprzedanego cukru kg]],cukier6[[#This Row],[ilosc sprzedanego cukru kg]])</f>
        <v>776</v>
      </c>
      <c r="H1481">
        <f>IF(B1480=cukier6[[#This Row],[nip]],0, 1)</f>
        <v>0</v>
      </c>
      <c r="I1481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0.05</v>
      </c>
      <c r="J1481">
        <f>cukier6[[#This Row],[rabaty]]*cukier6[[#This Row],[ilosc sprzedanego cukru kg]]</f>
        <v>9.6000000000000014</v>
      </c>
    </row>
    <row r="1482" spans="1:10" x14ac:dyDescent="0.35">
      <c r="A1482" s="1">
        <v>39453</v>
      </c>
      <c r="B1482" s="2" t="s">
        <v>80</v>
      </c>
      <c r="C1482">
        <v>173</v>
      </c>
      <c r="D1482">
        <f>YEAR(cukier6[[#This Row],[data]])</f>
        <v>2008</v>
      </c>
      <c r="E1482" s="3">
        <f>VLOOKUP(D1482, cennik__25[#All], 2, 0)</f>
        <v>2.15</v>
      </c>
      <c r="F1482" s="3">
        <f>cukier6[[#This Row],[cena]]*cukier6[[#This Row],[ilosc sprzedanego cukru kg]]</f>
        <v>371.95</v>
      </c>
      <c r="G1482">
        <f>IF(cukier6[[#This Row],[nip]]=B1481, G1481+cukier6[[#This Row],[ilosc sprzedanego cukru kg]],cukier6[[#This Row],[ilosc sprzedanego cukru kg]])</f>
        <v>949</v>
      </c>
      <c r="H1482">
        <f>IF(B1481=cukier6[[#This Row],[nip]],0, 1)</f>
        <v>0</v>
      </c>
      <c r="I1482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0.05</v>
      </c>
      <c r="J1482">
        <f>cukier6[[#This Row],[rabaty]]*cukier6[[#This Row],[ilosc sprzedanego cukru kg]]</f>
        <v>8.65</v>
      </c>
    </row>
    <row r="1483" spans="1:10" x14ac:dyDescent="0.35">
      <c r="A1483" s="1">
        <v>39647</v>
      </c>
      <c r="B1483" s="2" t="s">
        <v>80</v>
      </c>
      <c r="C1483">
        <v>76</v>
      </c>
      <c r="D1483">
        <f>YEAR(cukier6[[#This Row],[data]])</f>
        <v>2008</v>
      </c>
      <c r="E1483" s="3">
        <f>VLOOKUP(D1483, cennik__25[#All], 2, 0)</f>
        <v>2.15</v>
      </c>
      <c r="F1483" s="3">
        <f>cukier6[[#This Row],[cena]]*cukier6[[#This Row],[ilosc sprzedanego cukru kg]]</f>
        <v>163.4</v>
      </c>
      <c r="G1483">
        <f>IF(cukier6[[#This Row],[nip]]=B1482, G1482+cukier6[[#This Row],[ilosc sprzedanego cukru kg]],cukier6[[#This Row],[ilosc sprzedanego cukru kg]])</f>
        <v>1025</v>
      </c>
      <c r="H1483">
        <f>IF(B1482=cukier6[[#This Row],[nip]],0, 1)</f>
        <v>0</v>
      </c>
      <c r="I1483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483">
        <f>cukier6[[#This Row],[rabaty]]*cukier6[[#This Row],[ilosc sprzedanego cukru kg]]</f>
        <v>7.6000000000000005</v>
      </c>
    </row>
    <row r="1484" spans="1:10" x14ac:dyDescent="0.35">
      <c r="A1484" s="1">
        <v>39669</v>
      </c>
      <c r="B1484" s="2" t="s">
        <v>80</v>
      </c>
      <c r="C1484">
        <v>83</v>
      </c>
      <c r="D1484">
        <f>YEAR(cukier6[[#This Row],[data]])</f>
        <v>2008</v>
      </c>
      <c r="E1484" s="3">
        <f>VLOOKUP(D1484, cennik__25[#All], 2, 0)</f>
        <v>2.15</v>
      </c>
      <c r="F1484" s="3">
        <f>cukier6[[#This Row],[cena]]*cukier6[[#This Row],[ilosc sprzedanego cukru kg]]</f>
        <v>178.45</v>
      </c>
      <c r="G1484">
        <f>IF(cukier6[[#This Row],[nip]]=B1483, G1483+cukier6[[#This Row],[ilosc sprzedanego cukru kg]],cukier6[[#This Row],[ilosc sprzedanego cukru kg]])</f>
        <v>1108</v>
      </c>
      <c r="H1484">
        <f>IF(B1483=cukier6[[#This Row],[nip]],0, 1)</f>
        <v>0</v>
      </c>
      <c r="I1484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484">
        <f>cukier6[[#This Row],[rabaty]]*cukier6[[#This Row],[ilosc sprzedanego cukru kg]]</f>
        <v>8.3000000000000007</v>
      </c>
    </row>
    <row r="1485" spans="1:10" x14ac:dyDescent="0.35">
      <c r="A1485" s="1">
        <v>39671</v>
      </c>
      <c r="B1485" s="2" t="s">
        <v>80</v>
      </c>
      <c r="C1485">
        <v>184</v>
      </c>
      <c r="D1485">
        <f>YEAR(cukier6[[#This Row],[data]])</f>
        <v>2008</v>
      </c>
      <c r="E1485" s="3">
        <f>VLOOKUP(D1485, cennik__25[#All], 2, 0)</f>
        <v>2.15</v>
      </c>
      <c r="F1485" s="3">
        <f>cukier6[[#This Row],[cena]]*cukier6[[#This Row],[ilosc sprzedanego cukru kg]]</f>
        <v>395.59999999999997</v>
      </c>
      <c r="G1485">
        <f>IF(cukier6[[#This Row],[nip]]=B1484, G1484+cukier6[[#This Row],[ilosc sprzedanego cukru kg]],cukier6[[#This Row],[ilosc sprzedanego cukru kg]])</f>
        <v>1292</v>
      </c>
      <c r="H1485">
        <f>IF(B1484=cukier6[[#This Row],[nip]],0, 1)</f>
        <v>0</v>
      </c>
      <c r="I1485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485">
        <f>cukier6[[#This Row],[rabaty]]*cukier6[[#This Row],[ilosc sprzedanego cukru kg]]</f>
        <v>18.400000000000002</v>
      </c>
    </row>
    <row r="1486" spans="1:10" x14ac:dyDescent="0.35">
      <c r="A1486" s="1">
        <v>39673</v>
      </c>
      <c r="B1486" s="2" t="s">
        <v>80</v>
      </c>
      <c r="C1486">
        <v>55</v>
      </c>
      <c r="D1486">
        <f>YEAR(cukier6[[#This Row],[data]])</f>
        <v>2008</v>
      </c>
      <c r="E1486" s="3">
        <f>VLOOKUP(D1486, cennik__25[#All], 2, 0)</f>
        <v>2.15</v>
      </c>
      <c r="F1486" s="3">
        <f>cukier6[[#This Row],[cena]]*cukier6[[#This Row],[ilosc sprzedanego cukru kg]]</f>
        <v>118.25</v>
      </c>
      <c r="G1486">
        <f>IF(cukier6[[#This Row],[nip]]=B1485, G1485+cukier6[[#This Row],[ilosc sprzedanego cukru kg]],cukier6[[#This Row],[ilosc sprzedanego cukru kg]])</f>
        <v>1347</v>
      </c>
      <c r="H1486">
        <f>IF(B1485=cukier6[[#This Row],[nip]],0, 1)</f>
        <v>0</v>
      </c>
      <c r="I1486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486">
        <f>cukier6[[#This Row],[rabaty]]*cukier6[[#This Row],[ilosc sprzedanego cukru kg]]</f>
        <v>5.5</v>
      </c>
    </row>
    <row r="1487" spans="1:10" x14ac:dyDescent="0.35">
      <c r="A1487" s="1">
        <v>40006</v>
      </c>
      <c r="B1487" s="2" t="s">
        <v>80</v>
      </c>
      <c r="C1487">
        <v>111</v>
      </c>
      <c r="D1487">
        <f>YEAR(cukier6[[#This Row],[data]])</f>
        <v>2009</v>
      </c>
      <c r="E1487" s="3">
        <f>VLOOKUP(D1487, cennik__25[#All], 2, 0)</f>
        <v>2.13</v>
      </c>
      <c r="F1487" s="3">
        <f>cukier6[[#This Row],[cena]]*cukier6[[#This Row],[ilosc sprzedanego cukru kg]]</f>
        <v>236.42999999999998</v>
      </c>
      <c r="G1487">
        <f>IF(cukier6[[#This Row],[nip]]=B1486, G1486+cukier6[[#This Row],[ilosc sprzedanego cukru kg]],cukier6[[#This Row],[ilosc sprzedanego cukru kg]])</f>
        <v>1458</v>
      </c>
      <c r="H1487">
        <f>IF(B1486=cukier6[[#This Row],[nip]],0, 1)</f>
        <v>0</v>
      </c>
      <c r="I1487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487">
        <f>cukier6[[#This Row],[rabaty]]*cukier6[[#This Row],[ilosc sprzedanego cukru kg]]</f>
        <v>11.100000000000001</v>
      </c>
    </row>
    <row r="1488" spans="1:10" x14ac:dyDescent="0.35">
      <c r="A1488" s="1">
        <v>40122</v>
      </c>
      <c r="B1488" s="2" t="s">
        <v>80</v>
      </c>
      <c r="C1488">
        <v>142</v>
      </c>
      <c r="D1488">
        <f>YEAR(cukier6[[#This Row],[data]])</f>
        <v>2009</v>
      </c>
      <c r="E1488" s="3">
        <f>VLOOKUP(D1488, cennik__25[#All], 2, 0)</f>
        <v>2.13</v>
      </c>
      <c r="F1488" s="3">
        <f>cukier6[[#This Row],[cena]]*cukier6[[#This Row],[ilosc sprzedanego cukru kg]]</f>
        <v>302.45999999999998</v>
      </c>
      <c r="G1488">
        <f>IF(cukier6[[#This Row],[nip]]=B1487, G1487+cukier6[[#This Row],[ilosc sprzedanego cukru kg]],cukier6[[#This Row],[ilosc sprzedanego cukru kg]])</f>
        <v>1600</v>
      </c>
      <c r="H1488">
        <f>IF(B1487=cukier6[[#This Row],[nip]],0, 1)</f>
        <v>0</v>
      </c>
      <c r="I1488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488">
        <f>cukier6[[#This Row],[rabaty]]*cukier6[[#This Row],[ilosc sprzedanego cukru kg]]</f>
        <v>14.200000000000001</v>
      </c>
    </row>
    <row r="1489" spans="1:10" x14ac:dyDescent="0.35">
      <c r="A1489" s="1">
        <v>40247</v>
      </c>
      <c r="B1489" s="2" t="s">
        <v>80</v>
      </c>
      <c r="C1489">
        <v>59</v>
      </c>
      <c r="D1489">
        <f>YEAR(cukier6[[#This Row],[data]])</f>
        <v>2010</v>
      </c>
      <c r="E1489" s="3">
        <f>VLOOKUP(D1489, cennik__25[#All], 2, 0)</f>
        <v>2.1</v>
      </c>
      <c r="F1489" s="3">
        <f>cukier6[[#This Row],[cena]]*cukier6[[#This Row],[ilosc sprzedanego cukru kg]]</f>
        <v>123.9</v>
      </c>
      <c r="G1489">
        <f>IF(cukier6[[#This Row],[nip]]=B1488, G1488+cukier6[[#This Row],[ilosc sprzedanego cukru kg]],cukier6[[#This Row],[ilosc sprzedanego cukru kg]])</f>
        <v>1659</v>
      </c>
      <c r="H1489">
        <f>IF(B1488=cukier6[[#This Row],[nip]],0, 1)</f>
        <v>0</v>
      </c>
      <c r="I1489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489">
        <f>cukier6[[#This Row],[rabaty]]*cukier6[[#This Row],[ilosc sprzedanego cukru kg]]</f>
        <v>5.9</v>
      </c>
    </row>
    <row r="1490" spans="1:10" x14ac:dyDescent="0.35">
      <c r="A1490" s="1">
        <v>40528</v>
      </c>
      <c r="B1490" s="2" t="s">
        <v>80</v>
      </c>
      <c r="C1490">
        <v>164</v>
      </c>
      <c r="D1490">
        <f>YEAR(cukier6[[#This Row],[data]])</f>
        <v>2010</v>
      </c>
      <c r="E1490" s="3">
        <f>VLOOKUP(D1490, cennik__25[#All], 2, 0)</f>
        <v>2.1</v>
      </c>
      <c r="F1490" s="3">
        <f>cukier6[[#This Row],[cena]]*cukier6[[#This Row],[ilosc sprzedanego cukru kg]]</f>
        <v>344.40000000000003</v>
      </c>
      <c r="G1490">
        <f>IF(cukier6[[#This Row],[nip]]=B1489, G1489+cukier6[[#This Row],[ilosc sprzedanego cukru kg]],cukier6[[#This Row],[ilosc sprzedanego cukru kg]])</f>
        <v>1823</v>
      </c>
      <c r="H1490">
        <f>IF(B1489=cukier6[[#This Row],[nip]],0, 1)</f>
        <v>0</v>
      </c>
      <c r="I1490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490">
        <f>cukier6[[#This Row],[rabaty]]*cukier6[[#This Row],[ilosc sprzedanego cukru kg]]</f>
        <v>16.400000000000002</v>
      </c>
    </row>
    <row r="1491" spans="1:10" x14ac:dyDescent="0.35">
      <c r="A1491" s="1">
        <v>41316</v>
      </c>
      <c r="B1491" s="2" t="s">
        <v>80</v>
      </c>
      <c r="C1491">
        <v>188</v>
      </c>
      <c r="D1491">
        <f>YEAR(cukier6[[#This Row],[data]])</f>
        <v>2013</v>
      </c>
      <c r="E1491" s="3">
        <f>VLOOKUP(D1491, cennik__25[#All], 2, 0)</f>
        <v>2.2200000000000002</v>
      </c>
      <c r="F1491" s="3">
        <f>cukier6[[#This Row],[cena]]*cukier6[[#This Row],[ilosc sprzedanego cukru kg]]</f>
        <v>417.36</v>
      </c>
      <c r="G1491">
        <f>IF(cukier6[[#This Row],[nip]]=B1490, G1490+cukier6[[#This Row],[ilosc sprzedanego cukru kg]],cukier6[[#This Row],[ilosc sprzedanego cukru kg]])</f>
        <v>2011</v>
      </c>
      <c r="H1491">
        <f>IF(B1490=cukier6[[#This Row],[nip]],0, 1)</f>
        <v>0</v>
      </c>
      <c r="I1491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491">
        <f>cukier6[[#This Row],[rabaty]]*cukier6[[#This Row],[ilosc sprzedanego cukru kg]]</f>
        <v>18.8</v>
      </c>
    </row>
    <row r="1492" spans="1:10" x14ac:dyDescent="0.35">
      <c r="A1492" s="1">
        <v>41370</v>
      </c>
      <c r="B1492" s="2" t="s">
        <v>80</v>
      </c>
      <c r="C1492">
        <v>56</v>
      </c>
      <c r="D1492">
        <f>YEAR(cukier6[[#This Row],[data]])</f>
        <v>2013</v>
      </c>
      <c r="E1492" s="3">
        <f>VLOOKUP(D1492, cennik__25[#All], 2, 0)</f>
        <v>2.2200000000000002</v>
      </c>
      <c r="F1492" s="3">
        <f>cukier6[[#This Row],[cena]]*cukier6[[#This Row],[ilosc sprzedanego cukru kg]]</f>
        <v>124.32000000000001</v>
      </c>
      <c r="G1492">
        <f>IF(cukier6[[#This Row],[nip]]=B1491, G1491+cukier6[[#This Row],[ilosc sprzedanego cukru kg]],cukier6[[#This Row],[ilosc sprzedanego cukru kg]])</f>
        <v>2067</v>
      </c>
      <c r="H1492">
        <f>IF(B1491=cukier6[[#This Row],[nip]],0, 1)</f>
        <v>0</v>
      </c>
      <c r="I1492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492">
        <f>cukier6[[#This Row],[rabaty]]*cukier6[[#This Row],[ilosc sprzedanego cukru kg]]</f>
        <v>5.6000000000000005</v>
      </c>
    </row>
    <row r="1493" spans="1:10" x14ac:dyDescent="0.35">
      <c r="A1493" s="1">
        <v>41854</v>
      </c>
      <c r="B1493" s="2" t="s">
        <v>80</v>
      </c>
      <c r="C1493">
        <v>56</v>
      </c>
      <c r="D1493">
        <f>YEAR(cukier6[[#This Row],[data]])</f>
        <v>2014</v>
      </c>
      <c r="E1493" s="3">
        <f>VLOOKUP(D1493, cennik__25[#All], 2, 0)</f>
        <v>2.23</v>
      </c>
      <c r="F1493" s="3">
        <f>cukier6[[#This Row],[cena]]*cukier6[[#This Row],[ilosc sprzedanego cukru kg]]</f>
        <v>124.88</v>
      </c>
      <c r="G1493">
        <f>IF(cukier6[[#This Row],[nip]]=B1492, G1492+cukier6[[#This Row],[ilosc sprzedanego cukru kg]],cukier6[[#This Row],[ilosc sprzedanego cukru kg]])</f>
        <v>2123</v>
      </c>
      <c r="H1493">
        <f>IF(B1492=cukier6[[#This Row],[nip]],0, 1)</f>
        <v>0</v>
      </c>
      <c r="I1493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493">
        <f>cukier6[[#This Row],[rabaty]]*cukier6[[#This Row],[ilosc sprzedanego cukru kg]]</f>
        <v>5.6000000000000005</v>
      </c>
    </row>
    <row r="1494" spans="1:10" x14ac:dyDescent="0.35">
      <c r="A1494" s="1">
        <v>39220</v>
      </c>
      <c r="B1494" s="2" t="s">
        <v>144</v>
      </c>
      <c r="C1494">
        <v>18</v>
      </c>
      <c r="D1494">
        <f>YEAR(cukier6[[#This Row],[data]])</f>
        <v>2007</v>
      </c>
      <c r="E1494" s="3">
        <f>VLOOKUP(D1494, cennik__25[#All], 2, 0)</f>
        <v>2.09</v>
      </c>
      <c r="F1494" s="3">
        <f>cukier6[[#This Row],[cena]]*cukier6[[#This Row],[ilosc sprzedanego cukru kg]]</f>
        <v>37.619999999999997</v>
      </c>
      <c r="G1494">
        <f>IF(cukier6[[#This Row],[nip]]=B1493, G1493+cukier6[[#This Row],[ilosc sprzedanego cukru kg]],cukier6[[#This Row],[ilosc sprzedanego cukru kg]])</f>
        <v>18</v>
      </c>
      <c r="H1494">
        <f>IF(B1493=cukier6[[#This Row],[nip]],0, 1)</f>
        <v>1</v>
      </c>
      <c r="I1494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1494">
        <f>cukier6[[#This Row],[rabaty]]*cukier6[[#This Row],[ilosc sprzedanego cukru kg]]</f>
        <v>0</v>
      </c>
    </row>
    <row r="1495" spans="1:10" x14ac:dyDescent="0.35">
      <c r="A1495" s="1">
        <v>39905</v>
      </c>
      <c r="B1495" s="2" t="s">
        <v>144</v>
      </c>
      <c r="C1495">
        <v>10</v>
      </c>
      <c r="D1495">
        <f>YEAR(cukier6[[#This Row],[data]])</f>
        <v>2009</v>
      </c>
      <c r="E1495" s="3">
        <f>VLOOKUP(D1495, cennik__25[#All], 2, 0)</f>
        <v>2.13</v>
      </c>
      <c r="F1495" s="3">
        <f>cukier6[[#This Row],[cena]]*cukier6[[#This Row],[ilosc sprzedanego cukru kg]]</f>
        <v>21.299999999999997</v>
      </c>
      <c r="G1495">
        <f>IF(cukier6[[#This Row],[nip]]=B1494, G1494+cukier6[[#This Row],[ilosc sprzedanego cukru kg]],cukier6[[#This Row],[ilosc sprzedanego cukru kg]])</f>
        <v>28</v>
      </c>
      <c r="H1495">
        <f>IF(B1494=cukier6[[#This Row],[nip]],0, 1)</f>
        <v>0</v>
      </c>
      <c r="I1495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1495">
        <f>cukier6[[#This Row],[rabaty]]*cukier6[[#This Row],[ilosc sprzedanego cukru kg]]</f>
        <v>0</v>
      </c>
    </row>
    <row r="1496" spans="1:10" x14ac:dyDescent="0.35">
      <c r="A1496" s="1">
        <v>40489</v>
      </c>
      <c r="B1496" s="2" t="s">
        <v>144</v>
      </c>
      <c r="C1496">
        <v>2</v>
      </c>
      <c r="D1496">
        <f>YEAR(cukier6[[#This Row],[data]])</f>
        <v>2010</v>
      </c>
      <c r="E1496" s="3">
        <f>VLOOKUP(D1496, cennik__25[#All], 2, 0)</f>
        <v>2.1</v>
      </c>
      <c r="F1496" s="3">
        <f>cukier6[[#This Row],[cena]]*cukier6[[#This Row],[ilosc sprzedanego cukru kg]]</f>
        <v>4.2</v>
      </c>
      <c r="G1496">
        <f>IF(cukier6[[#This Row],[nip]]=B1495, G1495+cukier6[[#This Row],[ilosc sprzedanego cukru kg]],cukier6[[#This Row],[ilosc sprzedanego cukru kg]])</f>
        <v>30</v>
      </c>
      <c r="H1496">
        <f>IF(B1495=cukier6[[#This Row],[nip]],0, 1)</f>
        <v>0</v>
      </c>
      <c r="I1496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1496">
        <f>cukier6[[#This Row],[rabaty]]*cukier6[[#This Row],[ilosc sprzedanego cukru kg]]</f>
        <v>0</v>
      </c>
    </row>
    <row r="1497" spans="1:10" x14ac:dyDescent="0.35">
      <c r="A1497" s="1">
        <v>40544</v>
      </c>
      <c r="B1497" s="2" t="s">
        <v>144</v>
      </c>
      <c r="C1497">
        <v>20</v>
      </c>
      <c r="D1497">
        <f>YEAR(cukier6[[#This Row],[data]])</f>
        <v>2011</v>
      </c>
      <c r="E1497" s="3">
        <f>VLOOKUP(D1497, cennik__25[#All], 2, 0)</f>
        <v>2.2000000000000002</v>
      </c>
      <c r="F1497" s="3">
        <f>cukier6[[#This Row],[cena]]*cukier6[[#This Row],[ilosc sprzedanego cukru kg]]</f>
        <v>44</v>
      </c>
      <c r="G1497">
        <f>IF(cukier6[[#This Row],[nip]]=B1496, G1496+cukier6[[#This Row],[ilosc sprzedanego cukru kg]],cukier6[[#This Row],[ilosc sprzedanego cukru kg]])</f>
        <v>50</v>
      </c>
      <c r="H1497">
        <f>IF(B1496=cukier6[[#This Row],[nip]],0, 1)</f>
        <v>0</v>
      </c>
      <c r="I1497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1497">
        <f>cukier6[[#This Row],[rabaty]]*cukier6[[#This Row],[ilosc sprzedanego cukru kg]]</f>
        <v>0</v>
      </c>
    </row>
    <row r="1498" spans="1:10" x14ac:dyDescent="0.35">
      <c r="A1498" s="1">
        <v>38386</v>
      </c>
      <c r="B1498" s="2" t="s">
        <v>15</v>
      </c>
      <c r="C1498">
        <v>8</v>
      </c>
      <c r="D1498">
        <f>YEAR(cukier6[[#This Row],[data]])</f>
        <v>2005</v>
      </c>
      <c r="E1498" s="3">
        <f>VLOOKUP(D1498, cennik__25[#All], 2, 0)</f>
        <v>2</v>
      </c>
      <c r="F1498" s="3">
        <f>cukier6[[#This Row],[cena]]*cukier6[[#This Row],[ilosc sprzedanego cukru kg]]</f>
        <v>16</v>
      </c>
      <c r="G1498">
        <f>IF(cukier6[[#This Row],[nip]]=B1497, G1497+cukier6[[#This Row],[ilosc sprzedanego cukru kg]],cukier6[[#This Row],[ilosc sprzedanego cukru kg]])</f>
        <v>8</v>
      </c>
      <c r="H1498">
        <f>IF(B1497=cukier6[[#This Row],[nip]],0, 1)</f>
        <v>1</v>
      </c>
      <c r="I1498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1498">
        <f>cukier6[[#This Row],[rabaty]]*cukier6[[#This Row],[ilosc sprzedanego cukru kg]]</f>
        <v>0</v>
      </c>
    </row>
    <row r="1499" spans="1:10" x14ac:dyDescent="0.35">
      <c r="A1499" s="1">
        <v>39230</v>
      </c>
      <c r="B1499" s="2" t="s">
        <v>15</v>
      </c>
      <c r="C1499">
        <v>10</v>
      </c>
      <c r="D1499">
        <f>YEAR(cukier6[[#This Row],[data]])</f>
        <v>2007</v>
      </c>
      <c r="E1499" s="3">
        <f>VLOOKUP(D1499, cennik__25[#All], 2, 0)</f>
        <v>2.09</v>
      </c>
      <c r="F1499" s="3">
        <f>cukier6[[#This Row],[cena]]*cukier6[[#This Row],[ilosc sprzedanego cukru kg]]</f>
        <v>20.9</v>
      </c>
      <c r="G1499">
        <f>IF(cukier6[[#This Row],[nip]]=B1498, G1498+cukier6[[#This Row],[ilosc sprzedanego cukru kg]],cukier6[[#This Row],[ilosc sprzedanego cukru kg]])</f>
        <v>18</v>
      </c>
      <c r="H1499">
        <f>IF(B1498=cukier6[[#This Row],[nip]],0, 1)</f>
        <v>0</v>
      </c>
      <c r="I1499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1499">
        <f>cukier6[[#This Row],[rabaty]]*cukier6[[#This Row],[ilosc sprzedanego cukru kg]]</f>
        <v>0</v>
      </c>
    </row>
    <row r="1500" spans="1:10" x14ac:dyDescent="0.35">
      <c r="A1500" s="1">
        <v>39790</v>
      </c>
      <c r="B1500" s="2" t="s">
        <v>15</v>
      </c>
      <c r="C1500">
        <v>6</v>
      </c>
      <c r="D1500">
        <f>YEAR(cukier6[[#This Row],[data]])</f>
        <v>2008</v>
      </c>
      <c r="E1500" s="3">
        <f>VLOOKUP(D1500, cennik__25[#All], 2, 0)</f>
        <v>2.15</v>
      </c>
      <c r="F1500" s="3">
        <f>cukier6[[#This Row],[cena]]*cukier6[[#This Row],[ilosc sprzedanego cukru kg]]</f>
        <v>12.899999999999999</v>
      </c>
      <c r="G1500">
        <f>IF(cukier6[[#This Row],[nip]]=B1499, G1499+cukier6[[#This Row],[ilosc sprzedanego cukru kg]],cukier6[[#This Row],[ilosc sprzedanego cukru kg]])</f>
        <v>24</v>
      </c>
      <c r="H1500">
        <f>IF(B1499=cukier6[[#This Row],[nip]],0, 1)</f>
        <v>0</v>
      </c>
      <c r="I1500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1500">
        <f>cukier6[[#This Row],[rabaty]]*cukier6[[#This Row],[ilosc sprzedanego cukru kg]]</f>
        <v>0</v>
      </c>
    </row>
    <row r="1501" spans="1:10" x14ac:dyDescent="0.35">
      <c r="A1501" s="1">
        <v>40799</v>
      </c>
      <c r="B1501" s="2" t="s">
        <v>15</v>
      </c>
      <c r="C1501">
        <v>20</v>
      </c>
      <c r="D1501">
        <f>YEAR(cukier6[[#This Row],[data]])</f>
        <v>2011</v>
      </c>
      <c r="E1501" s="3">
        <f>VLOOKUP(D1501, cennik__25[#All], 2, 0)</f>
        <v>2.2000000000000002</v>
      </c>
      <c r="F1501" s="3">
        <f>cukier6[[#This Row],[cena]]*cukier6[[#This Row],[ilosc sprzedanego cukru kg]]</f>
        <v>44</v>
      </c>
      <c r="G1501">
        <f>IF(cukier6[[#This Row],[nip]]=B1500, G1500+cukier6[[#This Row],[ilosc sprzedanego cukru kg]],cukier6[[#This Row],[ilosc sprzedanego cukru kg]])</f>
        <v>44</v>
      </c>
      <c r="H1501">
        <f>IF(B1500=cukier6[[#This Row],[nip]],0, 1)</f>
        <v>0</v>
      </c>
      <c r="I1501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1501">
        <f>cukier6[[#This Row],[rabaty]]*cukier6[[#This Row],[ilosc sprzedanego cukru kg]]</f>
        <v>0</v>
      </c>
    </row>
    <row r="1502" spans="1:10" x14ac:dyDescent="0.35">
      <c r="A1502" s="1">
        <v>39498</v>
      </c>
      <c r="B1502" s="2" t="s">
        <v>160</v>
      </c>
      <c r="C1502">
        <v>12</v>
      </c>
      <c r="D1502">
        <f>YEAR(cukier6[[#This Row],[data]])</f>
        <v>2008</v>
      </c>
      <c r="E1502" s="3">
        <f>VLOOKUP(D1502, cennik__25[#All], 2, 0)</f>
        <v>2.15</v>
      </c>
      <c r="F1502" s="3">
        <f>cukier6[[#This Row],[cena]]*cukier6[[#This Row],[ilosc sprzedanego cukru kg]]</f>
        <v>25.799999999999997</v>
      </c>
      <c r="G1502">
        <f>IF(cukier6[[#This Row],[nip]]=B1501, G1501+cukier6[[#This Row],[ilosc sprzedanego cukru kg]],cukier6[[#This Row],[ilosc sprzedanego cukru kg]])</f>
        <v>12</v>
      </c>
      <c r="H1502">
        <f>IF(B1501=cukier6[[#This Row],[nip]],0, 1)</f>
        <v>1</v>
      </c>
      <c r="I1502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1502">
        <f>cukier6[[#This Row],[rabaty]]*cukier6[[#This Row],[ilosc sprzedanego cukru kg]]</f>
        <v>0</v>
      </c>
    </row>
    <row r="1503" spans="1:10" x14ac:dyDescent="0.35">
      <c r="A1503" s="1">
        <v>39605</v>
      </c>
      <c r="B1503" s="2" t="s">
        <v>170</v>
      </c>
      <c r="C1503">
        <v>18</v>
      </c>
      <c r="D1503">
        <f>YEAR(cukier6[[#This Row],[data]])</f>
        <v>2008</v>
      </c>
      <c r="E1503" s="3">
        <f>VLOOKUP(D1503, cennik__25[#All], 2, 0)</f>
        <v>2.15</v>
      </c>
      <c r="F1503" s="3">
        <f>cukier6[[#This Row],[cena]]*cukier6[[#This Row],[ilosc sprzedanego cukru kg]]</f>
        <v>38.699999999999996</v>
      </c>
      <c r="G1503">
        <f>IF(cukier6[[#This Row],[nip]]=B1502, G1502+cukier6[[#This Row],[ilosc sprzedanego cukru kg]],cukier6[[#This Row],[ilosc sprzedanego cukru kg]])</f>
        <v>18</v>
      </c>
      <c r="H1503">
        <f>IF(B1502=cukier6[[#This Row],[nip]],0, 1)</f>
        <v>1</v>
      </c>
      <c r="I1503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1503">
        <f>cukier6[[#This Row],[rabaty]]*cukier6[[#This Row],[ilosc sprzedanego cukru kg]]</f>
        <v>0</v>
      </c>
    </row>
    <row r="1504" spans="1:10" x14ac:dyDescent="0.35">
      <c r="A1504" s="1">
        <v>41076</v>
      </c>
      <c r="B1504" s="2" t="s">
        <v>170</v>
      </c>
      <c r="C1504">
        <v>20</v>
      </c>
      <c r="D1504">
        <f>YEAR(cukier6[[#This Row],[data]])</f>
        <v>2012</v>
      </c>
      <c r="E1504" s="3">
        <f>VLOOKUP(D1504, cennik__25[#All], 2, 0)</f>
        <v>2.25</v>
      </c>
      <c r="F1504" s="3">
        <f>cukier6[[#This Row],[cena]]*cukier6[[#This Row],[ilosc sprzedanego cukru kg]]</f>
        <v>45</v>
      </c>
      <c r="G1504">
        <f>IF(cukier6[[#This Row],[nip]]=B1503, G1503+cukier6[[#This Row],[ilosc sprzedanego cukru kg]],cukier6[[#This Row],[ilosc sprzedanego cukru kg]])</f>
        <v>38</v>
      </c>
      <c r="H1504">
        <f>IF(B1503=cukier6[[#This Row],[nip]],0, 1)</f>
        <v>0</v>
      </c>
      <c r="I1504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1504">
        <f>cukier6[[#This Row],[rabaty]]*cukier6[[#This Row],[ilosc sprzedanego cukru kg]]</f>
        <v>0</v>
      </c>
    </row>
    <row r="1505" spans="1:10" x14ac:dyDescent="0.35">
      <c r="A1505" s="1">
        <v>38847</v>
      </c>
      <c r="B1505" s="2" t="s">
        <v>108</v>
      </c>
      <c r="C1505">
        <v>17</v>
      </c>
      <c r="D1505">
        <f>YEAR(cukier6[[#This Row],[data]])</f>
        <v>2006</v>
      </c>
      <c r="E1505" s="3">
        <f>VLOOKUP(D1505, cennik__25[#All], 2, 0)</f>
        <v>2.0499999999999998</v>
      </c>
      <c r="F1505" s="3">
        <f>cukier6[[#This Row],[cena]]*cukier6[[#This Row],[ilosc sprzedanego cukru kg]]</f>
        <v>34.849999999999994</v>
      </c>
      <c r="G1505">
        <f>IF(cukier6[[#This Row],[nip]]=B1504, G1504+cukier6[[#This Row],[ilosc sprzedanego cukru kg]],cukier6[[#This Row],[ilosc sprzedanego cukru kg]])</f>
        <v>17</v>
      </c>
      <c r="H1505">
        <f>IF(B1504=cukier6[[#This Row],[nip]],0, 1)</f>
        <v>1</v>
      </c>
      <c r="I1505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1505">
        <f>cukier6[[#This Row],[rabaty]]*cukier6[[#This Row],[ilosc sprzedanego cukru kg]]</f>
        <v>0</v>
      </c>
    </row>
    <row r="1506" spans="1:10" x14ac:dyDescent="0.35">
      <c r="A1506" s="1">
        <v>40066</v>
      </c>
      <c r="B1506" s="2" t="s">
        <v>108</v>
      </c>
      <c r="C1506">
        <v>3</v>
      </c>
      <c r="D1506">
        <f>YEAR(cukier6[[#This Row],[data]])</f>
        <v>2009</v>
      </c>
      <c r="E1506" s="3">
        <f>VLOOKUP(D1506, cennik__25[#All], 2, 0)</f>
        <v>2.13</v>
      </c>
      <c r="F1506" s="3">
        <f>cukier6[[#This Row],[cena]]*cukier6[[#This Row],[ilosc sprzedanego cukru kg]]</f>
        <v>6.39</v>
      </c>
      <c r="G1506">
        <f>IF(cukier6[[#This Row],[nip]]=B1505, G1505+cukier6[[#This Row],[ilosc sprzedanego cukru kg]],cukier6[[#This Row],[ilosc sprzedanego cukru kg]])</f>
        <v>20</v>
      </c>
      <c r="H1506">
        <f>IF(B1505=cukier6[[#This Row],[nip]],0, 1)</f>
        <v>0</v>
      </c>
      <c r="I1506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1506">
        <f>cukier6[[#This Row],[rabaty]]*cukier6[[#This Row],[ilosc sprzedanego cukru kg]]</f>
        <v>0</v>
      </c>
    </row>
    <row r="1507" spans="1:10" x14ac:dyDescent="0.35">
      <c r="A1507" s="1">
        <v>40423</v>
      </c>
      <c r="B1507" s="2" t="s">
        <v>108</v>
      </c>
      <c r="C1507">
        <v>6</v>
      </c>
      <c r="D1507">
        <f>YEAR(cukier6[[#This Row],[data]])</f>
        <v>2010</v>
      </c>
      <c r="E1507" s="3">
        <f>VLOOKUP(D1507, cennik__25[#All], 2, 0)</f>
        <v>2.1</v>
      </c>
      <c r="F1507" s="3">
        <f>cukier6[[#This Row],[cena]]*cukier6[[#This Row],[ilosc sprzedanego cukru kg]]</f>
        <v>12.600000000000001</v>
      </c>
      <c r="G1507">
        <f>IF(cukier6[[#This Row],[nip]]=B1506, G1506+cukier6[[#This Row],[ilosc sprzedanego cukru kg]],cukier6[[#This Row],[ilosc sprzedanego cukru kg]])</f>
        <v>26</v>
      </c>
      <c r="H1507">
        <f>IF(B1506=cukier6[[#This Row],[nip]],0, 1)</f>
        <v>0</v>
      </c>
      <c r="I1507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1507">
        <f>cukier6[[#This Row],[rabaty]]*cukier6[[#This Row],[ilosc sprzedanego cukru kg]]</f>
        <v>0</v>
      </c>
    </row>
    <row r="1508" spans="1:10" x14ac:dyDescent="0.35">
      <c r="A1508" s="1">
        <v>41509</v>
      </c>
      <c r="B1508" s="2" t="s">
        <v>108</v>
      </c>
      <c r="C1508">
        <v>1</v>
      </c>
      <c r="D1508">
        <f>YEAR(cukier6[[#This Row],[data]])</f>
        <v>2013</v>
      </c>
      <c r="E1508" s="3">
        <f>VLOOKUP(D1508, cennik__25[#All], 2, 0)</f>
        <v>2.2200000000000002</v>
      </c>
      <c r="F1508" s="3">
        <f>cukier6[[#This Row],[cena]]*cukier6[[#This Row],[ilosc sprzedanego cukru kg]]</f>
        <v>2.2200000000000002</v>
      </c>
      <c r="G1508">
        <f>IF(cukier6[[#This Row],[nip]]=B1507, G1507+cukier6[[#This Row],[ilosc sprzedanego cukru kg]],cukier6[[#This Row],[ilosc sprzedanego cukru kg]])</f>
        <v>27</v>
      </c>
      <c r="H1508">
        <f>IF(B1507=cukier6[[#This Row],[nip]],0, 1)</f>
        <v>0</v>
      </c>
      <c r="I1508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1508">
        <f>cukier6[[#This Row],[rabaty]]*cukier6[[#This Row],[ilosc sprzedanego cukru kg]]</f>
        <v>0</v>
      </c>
    </row>
    <row r="1509" spans="1:10" x14ac:dyDescent="0.35">
      <c r="A1509" s="1">
        <v>40060</v>
      </c>
      <c r="B1509" s="2" t="s">
        <v>201</v>
      </c>
      <c r="C1509">
        <v>15</v>
      </c>
      <c r="D1509">
        <f>YEAR(cukier6[[#This Row],[data]])</f>
        <v>2009</v>
      </c>
      <c r="E1509" s="3">
        <f>VLOOKUP(D1509, cennik__25[#All], 2, 0)</f>
        <v>2.13</v>
      </c>
      <c r="F1509" s="3">
        <f>cukier6[[#This Row],[cena]]*cukier6[[#This Row],[ilosc sprzedanego cukru kg]]</f>
        <v>31.95</v>
      </c>
      <c r="G1509">
        <f>IF(cukier6[[#This Row],[nip]]=B1508, G1508+cukier6[[#This Row],[ilosc sprzedanego cukru kg]],cukier6[[#This Row],[ilosc sprzedanego cukru kg]])</f>
        <v>15</v>
      </c>
      <c r="H1509">
        <f>IF(B1508=cukier6[[#This Row],[nip]],0, 1)</f>
        <v>1</v>
      </c>
      <c r="I1509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1509">
        <f>cukier6[[#This Row],[rabaty]]*cukier6[[#This Row],[ilosc sprzedanego cukru kg]]</f>
        <v>0</v>
      </c>
    </row>
    <row r="1510" spans="1:10" x14ac:dyDescent="0.35">
      <c r="A1510" s="1">
        <v>41385</v>
      </c>
      <c r="B1510" s="2" t="s">
        <v>201</v>
      </c>
      <c r="C1510">
        <v>1</v>
      </c>
      <c r="D1510">
        <f>YEAR(cukier6[[#This Row],[data]])</f>
        <v>2013</v>
      </c>
      <c r="E1510" s="3">
        <f>VLOOKUP(D1510, cennik__25[#All], 2, 0)</f>
        <v>2.2200000000000002</v>
      </c>
      <c r="F1510" s="3">
        <f>cukier6[[#This Row],[cena]]*cukier6[[#This Row],[ilosc sprzedanego cukru kg]]</f>
        <v>2.2200000000000002</v>
      </c>
      <c r="G1510">
        <f>IF(cukier6[[#This Row],[nip]]=B1509, G1509+cukier6[[#This Row],[ilosc sprzedanego cukru kg]],cukier6[[#This Row],[ilosc sprzedanego cukru kg]])</f>
        <v>16</v>
      </c>
      <c r="H1510">
        <f>IF(B1509=cukier6[[#This Row],[nip]],0, 1)</f>
        <v>0</v>
      </c>
      <c r="I1510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1510">
        <f>cukier6[[#This Row],[rabaty]]*cukier6[[#This Row],[ilosc sprzedanego cukru kg]]</f>
        <v>0</v>
      </c>
    </row>
    <row r="1511" spans="1:10" x14ac:dyDescent="0.35">
      <c r="A1511" s="1">
        <v>39878</v>
      </c>
      <c r="B1511" s="2" t="s">
        <v>186</v>
      </c>
      <c r="C1511">
        <v>4</v>
      </c>
      <c r="D1511">
        <f>YEAR(cukier6[[#This Row],[data]])</f>
        <v>2009</v>
      </c>
      <c r="E1511" s="3">
        <f>VLOOKUP(D1511, cennik__25[#All], 2, 0)</f>
        <v>2.13</v>
      </c>
      <c r="F1511" s="3">
        <f>cukier6[[#This Row],[cena]]*cukier6[[#This Row],[ilosc sprzedanego cukru kg]]</f>
        <v>8.52</v>
      </c>
      <c r="G1511">
        <f>IF(cukier6[[#This Row],[nip]]=B1510, G1510+cukier6[[#This Row],[ilosc sprzedanego cukru kg]],cukier6[[#This Row],[ilosc sprzedanego cukru kg]])</f>
        <v>4</v>
      </c>
      <c r="H1511">
        <f>IF(B1510=cukier6[[#This Row],[nip]],0, 1)</f>
        <v>1</v>
      </c>
      <c r="I1511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1511">
        <f>cukier6[[#This Row],[rabaty]]*cukier6[[#This Row],[ilosc sprzedanego cukru kg]]</f>
        <v>0</v>
      </c>
    </row>
    <row r="1512" spans="1:10" x14ac:dyDescent="0.35">
      <c r="A1512" s="1">
        <v>40092</v>
      </c>
      <c r="B1512" s="2" t="s">
        <v>186</v>
      </c>
      <c r="C1512">
        <v>14</v>
      </c>
      <c r="D1512">
        <f>YEAR(cukier6[[#This Row],[data]])</f>
        <v>2009</v>
      </c>
      <c r="E1512" s="3">
        <f>VLOOKUP(D1512, cennik__25[#All], 2, 0)</f>
        <v>2.13</v>
      </c>
      <c r="F1512" s="3">
        <f>cukier6[[#This Row],[cena]]*cukier6[[#This Row],[ilosc sprzedanego cukru kg]]</f>
        <v>29.82</v>
      </c>
      <c r="G1512">
        <f>IF(cukier6[[#This Row],[nip]]=B1511, G1511+cukier6[[#This Row],[ilosc sprzedanego cukru kg]],cukier6[[#This Row],[ilosc sprzedanego cukru kg]])</f>
        <v>18</v>
      </c>
      <c r="H1512">
        <f>IF(B1511=cukier6[[#This Row],[nip]],0, 1)</f>
        <v>0</v>
      </c>
      <c r="I1512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1512">
        <f>cukier6[[#This Row],[rabaty]]*cukier6[[#This Row],[ilosc sprzedanego cukru kg]]</f>
        <v>0</v>
      </c>
    </row>
    <row r="1513" spans="1:10" x14ac:dyDescent="0.35">
      <c r="A1513" s="1">
        <v>40287</v>
      </c>
      <c r="B1513" s="2" t="s">
        <v>186</v>
      </c>
      <c r="C1513">
        <v>15</v>
      </c>
      <c r="D1513">
        <f>YEAR(cukier6[[#This Row],[data]])</f>
        <v>2010</v>
      </c>
      <c r="E1513" s="3">
        <f>VLOOKUP(D1513, cennik__25[#All], 2, 0)</f>
        <v>2.1</v>
      </c>
      <c r="F1513" s="3">
        <f>cukier6[[#This Row],[cena]]*cukier6[[#This Row],[ilosc sprzedanego cukru kg]]</f>
        <v>31.5</v>
      </c>
      <c r="G1513">
        <f>IF(cukier6[[#This Row],[nip]]=B1512, G1512+cukier6[[#This Row],[ilosc sprzedanego cukru kg]],cukier6[[#This Row],[ilosc sprzedanego cukru kg]])</f>
        <v>33</v>
      </c>
      <c r="H1513">
        <f>IF(B1512=cukier6[[#This Row],[nip]],0, 1)</f>
        <v>0</v>
      </c>
      <c r="I1513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1513">
        <f>cukier6[[#This Row],[rabaty]]*cukier6[[#This Row],[ilosc sprzedanego cukru kg]]</f>
        <v>0</v>
      </c>
    </row>
    <row r="1514" spans="1:10" x14ac:dyDescent="0.35">
      <c r="A1514" s="1">
        <v>40838</v>
      </c>
      <c r="B1514" s="2" t="s">
        <v>186</v>
      </c>
      <c r="C1514">
        <v>5</v>
      </c>
      <c r="D1514">
        <f>YEAR(cukier6[[#This Row],[data]])</f>
        <v>2011</v>
      </c>
      <c r="E1514" s="3">
        <f>VLOOKUP(D1514, cennik__25[#All], 2, 0)</f>
        <v>2.2000000000000002</v>
      </c>
      <c r="F1514" s="3">
        <f>cukier6[[#This Row],[cena]]*cukier6[[#This Row],[ilosc sprzedanego cukru kg]]</f>
        <v>11</v>
      </c>
      <c r="G1514">
        <f>IF(cukier6[[#This Row],[nip]]=B1513, G1513+cukier6[[#This Row],[ilosc sprzedanego cukru kg]],cukier6[[#This Row],[ilosc sprzedanego cukru kg]])</f>
        <v>38</v>
      </c>
      <c r="H1514">
        <f>IF(B1513=cukier6[[#This Row],[nip]],0, 1)</f>
        <v>0</v>
      </c>
      <c r="I1514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1514">
        <f>cukier6[[#This Row],[rabaty]]*cukier6[[#This Row],[ilosc sprzedanego cukru kg]]</f>
        <v>0</v>
      </c>
    </row>
    <row r="1515" spans="1:10" x14ac:dyDescent="0.35">
      <c r="A1515" s="1">
        <v>38388</v>
      </c>
      <c r="B1515" s="2" t="s">
        <v>16</v>
      </c>
      <c r="C1515">
        <v>287</v>
      </c>
      <c r="D1515">
        <f>YEAR(cukier6[[#This Row],[data]])</f>
        <v>2005</v>
      </c>
      <c r="E1515" s="3">
        <f>VLOOKUP(D1515, cennik__25[#All], 2, 0)</f>
        <v>2</v>
      </c>
      <c r="F1515" s="3">
        <f>cukier6[[#This Row],[cena]]*cukier6[[#This Row],[ilosc sprzedanego cukru kg]]</f>
        <v>574</v>
      </c>
      <c r="G1515">
        <f>IF(cukier6[[#This Row],[nip]]=B1514, G1514+cukier6[[#This Row],[ilosc sprzedanego cukru kg]],cukier6[[#This Row],[ilosc sprzedanego cukru kg]])</f>
        <v>287</v>
      </c>
      <c r="H1515">
        <f>IF(B1514=cukier6[[#This Row],[nip]],0, 1)</f>
        <v>1</v>
      </c>
      <c r="I1515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0.05</v>
      </c>
      <c r="J1515">
        <f>cukier6[[#This Row],[rabaty]]*cukier6[[#This Row],[ilosc sprzedanego cukru kg]]</f>
        <v>14.350000000000001</v>
      </c>
    </row>
    <row r="1516" spans="1:10" x14ac:dyDescent="0.35">
      <c r="A1516" s="1">
        <v>38407</v>
      </c>
      <c r="B1516" s="2" t="s">
        <v>16</v>
      </c>
      <c r="C1516">
        <v>118</v>
      </c>
      <c r="D1516">
        <f>YEAR(cukier6[[#This Row],[data]])</f>
        <v>2005</v>
      </c>
      <c r="E1516" s="3">
        <f>VLOOKUP(D1516, cennik__25[#All], 2, 0)</f>
        <v>2</v>
      </c>
      <c r="F1516" s="3">
        <f>cukier6[[#This Row],[cena]]*cukier6[[#This Row],[ilosc sprzedanego cukru kg]]</f>
        <v>236</v>
      </c>
      <c r="G1516">
        <f>IF(cukier6[[#This Row],[nip]]=B1515, G1515+cukier6[[#This Row],[ilosc sprzedanego cukru kg]],cukier6[[#This Row],[ilosc sprzedanego cukru kg]])</f>
        <v>405</v>
      </c>
      <c r="H1516">
        <f>IF(B1515=cukier6[[#This Row],[nip]],0, 1)</f>
        <v>0</v>
      </c>
      <c r="I1516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0.05</v>
      </c>
      <c r="J1516">
        <f>cukier6[[#This Row],[rabaty]]*cukier6[[#This Row],[ilosc sprzedanego cukru kg]]</f>
        <v>5.9</v>
      </c>
    </row>
    <row r="1517" spans="1:10" x14ac:dyDescent="0.35">
      <c r="A1517" s="1">
        <v>38421</v>
      </c>
      <c r="B1517" s="2" t="s">
        <v>16</v>
      </c>
      <c r="C1517">
        <v>309</v>
      </c>
      <c r="D1517">
        <f>YEAR(cukier6[[#This Row],[data]])</f>
        <v>2005</v>
      </c>
      <c r="E1517" s="3">
        <f>VLOOKUP(D1517, cennik__25[#All], 2, 0)</f>
        <v>2</v>
      </c>
      <c r="F1517" s="3">
        <f>cukier6[[#This Row],[cena]]*cukier6[[#This Row],[ilosc sprzedanego cukru kg]]</f>
        <v>618</v>
      </c>
      <c r="G1517">
        <f>IF(cukier6[[#This Row],[nip]]=B1516, G1516+cukier6[[#This Row],[ilosc sprzedanego cukru kg]],cukier6[[#This Row],[ilosc sprzedanego cukru kg]])</f>
        <v>714</v>
      </c>
      <c r="H1517">
        <f>IF(B1516=cukier6[[#This Row],[nip]],0, 1)</f>
        <v>0</v>
      </c>
      <c r="I1517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0.05</v>
      </c>
      <c r="J1517">
        <f>cukier6[[#This Row],[rabaty]]*cukier6[[#This Row],[ilosc sprzedanego cukru kg]]</f>
        <v>15.450000000000001</v>
      </c>
    </row>
    <row r="1518" spans="1:10" x14ac:dyDescent="0.35">
      <c r="A1518" s="1">
        <v>38461</v>
      </c>
      <c r="B1518" s="2" t="s">
        <v>16</v>
      </c>
      <c r="C1518">
        <v>298</v>
      </c>
      <c r="D1518">
        <f>YEAR(cukier6[[#This Row],[data]])</f>
        <v>2005</v>
      </c>
      <c r="E1518" s="3">
        <f>VLOOKUP(D1518, cennik__25[#All], 2, 0)</f>
        <v>2</v>
      </c>
      <c r="F1518" s="3">
        <f>cukier6[[#This Row],[cena]]*cukier6[[#This Row],[ilosc sprzedanego cukru kg]]</f>
        <v>596</v>
      </c>
      <c r="G1518">
        <f>IF(cukier6[[#This Row],[nip]]=B1517, G1517+cukier6[[#This Row],[ilosc sprzedanego cukru kg]],cukier6[[#This Row],[ilosc sprzedanego cukru kg]])</f>
        <v>1012</v>
      </c>
      <c r="H1518">
        <f>IF(B1517=cukier6[[#This Row],[nip]],0, 1)</f>
        <v>0</v>
      </c>
      <c r="I1518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518">
        <f>cukier6[[#This Row],[rabaty]]*cukier6[[#This Row],[ilosc sprzedanego cukru kg]]</f>
        <v>29.8</v>
      </c>
    </row>
    <row r="1519" spans="1:10" x14ac:dyDescent="0.35">
      <c r="A1519" s="1">
        <v>38473</v>
      </c>
      <c r="B1519" s="2" t="s">
        <v>16</v>
      </c>
      <c r="C1519">
        <v>319</v>
      </c>
      <c r="D1519">
        <f>YEAR(cukier6[[#This Row],[data]])</f>
        <v>2005</v>
      </c>
      <c r="E1519" s="3">
        <f>VLOOKUP(D1519, cennik__25[#All], 2, 0)</f>
        <v>2</v>
      </c>
      <c r="F1519" s="3">
        <f>cukier6[[#This Row],[cena]]*cukier6[[#This Row],[ilosc sprzedanego cukru kg]]</f>
        <v>638</v>
      </c>
      <c r="G1519">
        <f>IF(cukier6[[#This Row],[nip]]=B1518, G1518+cukier6[[#This Row],[ilosc sprzedanego cukru kg]],cukier6[[#This Row],[ilosc sprzedanego cukru kg]])</f>
        <v>1331</v>
      </c>
      <c r="H1519">
        <f>IF(B1518=cukier6[[#This Row],[nip]],0, 1)</f>
        <v>0</v>
      </c>
      <c r="I1519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519">
        <f>cukier6[[#This Row],[rabaty]]*cukier6[[#This Row],[ilosc sprzedanego cukru kg]]</f>
        <v>31.900000000000002</v>
      </c>
    </row>
    <row r="1520" spans="1:10" x14ac:dyDescent="0.35">
      <c r="A1520" s="1">
        <v>38531</v>
      </c>
      <c r="B1520" s="2" t="s">
        <v>16</v>
      </c>
      <c r="C1520">
        <v>222</v>
      </c>
      <c r="D1520">
        <f>YEAR(cukier6[[#This Row],[data]])</f>
        <v>2005</v>
      </c>
      <c r="E1520" s="3">
        <f>VLOOKUP(D1520, cennik__25[#All], 2, 0)</f>
        <v>2</v>
      </c>
      <c r="F1520" s="3">
        <f>cukier6[[#This Row],[cena]]*cukier6[[#This Row],[ilosc sprzedanego cukru kg]]</f>
        <v>444</v>
      </c>
      <c r="G1520">
        <f>IF(cukier6[[#This Row],[nip]]=B1519, G1519+cukier6[[#This Row],[ilosc sprzedanego cukru kg]],cukier6[[#This Row],[ilosc sprzedanego cukru kg]])</f>
        <v>1553</v>
      </c>
      <c r="H1520">
        <f>IF(B1519=cukier6[[#This Row],[nip]],0, 1)</f>
        <v>0</v>
      </c>
      <c r="I1520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520">
        <f>cukier6[[#This Row],[rabaty]]*cukier6[[#This Row],[ilosc sprzedanego cukru kg]]</f>
        <v>22.200000000000003</v>
      </c>
    </row>
    <row r="1521" spans="1:10" x14ac:dyDescent="0.35">
      <c r="A1521" s="1">
        <v>38546</v>
      </c>
      <c r="B1521" s="2" t="s">
        <v>16</v>
      </c>
      <c r="C1521">
        <v>408</v>
      </c>
      <c r="D1521">
        <f>YEAR(cukier6[[#This Row],[data]])</f>
        <v>2005</v>
      </c>
      <c r="E1521" s="3">
        <f>VLOOKUP(D1521, cennik__25[#All], 2, 0)</f>
        <v>2</v>
      </c>
      <c r="F1521" s="3">
        <f>cukier6[[#This Row],[cena]]*cukier6[[#This Row],[ilosc sprzedanego cukru kg]]</f>
        <v>816</v>
      </c>
      <c r="G1521">
        <f>IF(cukier6[[#This Row],[nip]]=B1520, G1520+cukier6[[#This Row],[ilosc sprzedanego cukru kg]],cukier6[[#This Row],[ilosc sprzedanego cukru kg]])</f>
        <v>1961</v>
      </c>
      <c r="H1521">
        <f>IF(B1520=cukier6[[#This Row],[nip]],0, 1)</f>
        <v>0</v>
      </c>
      <c r="I1521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521">
        <f>cukier6[[#This Row],[rabaty]]*cukier6[[#This Row],[ilosc sprzedanego cukru kg]]</f>
        <v>40.800000000000004</v>
      </c>
    </row>
    <row r="1522" spans="1:10" x14ac:dyDescent="0.35">
      <c r="A1522" s="1">
        <v>38711</v>
      </c>
      <c r="B1522" s="2" t="s">
        <v>16</v>
      </c>
      <c r="C1522">
        <v>225</v>
      </c>
      <c r="D1522">
        <f>YEAR(cukier6[[#This Row],[data]])</f>
        <v>2005</v>
      </c>
      <c r="E1522" s="3">
        <f>VLOOKUP(D1522, cennik__25[#All], 2, 0)</f>
        <v>2</v>
      </c>
      <c r="F1522" s="3">
        <f>cukier6[[#This Row],[cena]]*cukier6[[#This Row],[ilosc sprzedanego cukru kg]]</f>
        <v>450</v>
      </c>
      <c r="G1522">
        <f>IF(cukier6[[#This Row],[nip]]=B1521, G1521+cukier6[[#This Row],[ilosc sprzedanego cukru kg]],cukier6[[#This Row],[ilosc sprzedanego cukru kg]])</f>
        <v>2186</v>
      </c>
      <c r="H1522">
        <f>IF(B1521=cukier6[[#This Row],[nip]],0, 1)</f>
        <v>0</v>
      </c>
      <c r="I1522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522">
        <f>cukier6[[#This Row],[rabaty]]*cukier6[[#This Row],[ilosc sprzedanego cukru kg]]</f>
        <v>22.5</v>
      </c>
    </row>
    <row r="1523" spans="1:10" x14ac:dyDescent="0.35">
      <c r="A1523" s="1">
        <v>38721</v>
      </c>
      <c r="B1523" s="2" t="s">
        <v>16</v>
      </c>
      <c r="C1523">
        <v>295</v>
      </c>
      <c r="D1523">
        <f>YEAR(cukier6[[#This Row],[data]])</f>
        <v>2006</v>
      </c>
      <c r="E1523" s="3">
        <f>VLOOKUP(D1523, cennik__25[#All], 2, 0)</f>
        <v>2.0499999999999998</v>
      </c>
      <c r="F1523" s="3">
        <f>cukier6[[#This Row],[cena]]*cukier6[[#This Row],[ilosc sprzedanego cukru kg]]</f>
        <v>604.75</v>
      </c>
      <c r="G1523">
        <f>IF(cukier6[[#This Row],[nip]]=B1522, G1522+cukier6[[#This Row],[ilosc sprzedanego cukru kg]],cukier6[[#This Row],[ilosc sprzedanego cukru kg]])</f>
        <v>2481</v>
      </c>
      <c r="H1523">
        <f>IF(B1522=cukier6[[#This Row],[nip]],0, 1)</f>
        <v>0</v>
      </c>
      <c r="I1523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523">
        <f>cukier6[[#This Row],[rabaty]]*cukier6[[#This Row],[ilosc sprzedanego cukru kg]]</f>
        <v>29.5</v>
      </c>
    </row>
    <row r="1524" spans="1:10" x14ac:dyDescent="0.35">
      <c r="A1524" s="1">
        <v>38754</v>
      </c>
      <c r="B1524" s="2" t="s">
        <v>16</v>
      </c>
      <c r="C1524">
        <v>453</v>
      </c>
      <c r="D1524">
        <f>YEAR(cukier6[[#This Row],[data]])</f>
        <v>2006</v>
      </c>
      <c r="E1524" s="3">
        <f>VLOOKUP(D1524, cennik__25[#All], 2, 0)</f>
        <v>2.0499999999999998</v>
      </c>
      <c r="F1524" s="3">
        <f>cukier6[[#This Row],[cena]]*cukier6[[#This Row],[ilosc sprzedanego cukru kg]]</f>
        <v>928.64999999999986</v>
      </c>
      <c r="G1524">
        <f>IF(cukier6[[#This Row],[nip]]=B1523, G1523+cukier6[[#This Row],[ilosc sprzedanego cukru kg]],cukier6[[#This Row],[ilosc sprzedanego cukru kg]])</f>
        <v>2934</v>
      </c>
      <c r="H1524">
        <f>IF(B1523=cukier6[[#This Row],[nip]],0, 1)</f>
        <v>0</v>
      </c>
      <c r="I1524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524">
        <f>cukier6[[#This Row],[rabaty]]*cukier6[[#This Row],[ilosc sprzedanego cukru kg]]</f>
        <v>45.300000000000004</v>
      </c>
    </row>
    <row r="1525" spans="1:10" x14ac:dyDescent="0.35">
      <c r="A1525" s="1">
        <v>38855</v>
      </c>
      <c r="B1525" s="2" t="s">
        <v>16</v>
      </c>
      <c r="C1525">
        <v>131</v>
      </c>
      <c r="D1525">
        <f>YEAR(cukier6[[#This Row],[data]])</f>
        <v>2006</v>
      </c>
      <c r="E1525" s="3">
        <f>VLOOKUP(D1525, cennik__25[#All], 2, 0)</f>
        <v>2.0499999999999998</v>
      </c>
      <c r="F1525" s="3">
        <f>cukier6[[#This Row],[cena]]*cukier6[[#This Row],[ilosc sprzedanego cukru kg]]</f>
        <v>268.54999999999995</v>
      </c>
      <c r="G1525">
        <f>IF(cukier6[[#This Row],[nip]]=B1524, G1524+cukier6[[#This Row],[ilosc sprzedanego cukru kg]],cukier6[[#This Row],[ilosc sprzedanego cukru kg]])</f>
        <v>3065</v>
      </c>
      <c r="H1525">
        <f>IF(B1524=cukier6[[#This Row],[nip]],0, 1)</f>
        <v>0</v>
      </c>
      <c r="I1525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525">
        <f>cukier6[[#This Row],[rabaty]]*cukier6[[#This Row],[ilosc sprzedanego cukru kg]]</f>
        <v>13.100000000000001</v>
      </c>
    </row>
    <row r="1526" spans="1:10" x14ac:dyDescent="0.35">
      <c r="A1526" s="1">
        <v>38942</v>
      </c>
      <c r="B1526" s="2" t="s">
        <v>16</v>
      </c>
      <c r="C1526">
        <v>422</v>
      </c>
      <c r="D1526">
        <f>YEAR(cukier6[[#This Row],[data]])</f>
        <v>2006</v>
      </c>
      <c r="E1526" s="3">
        <f>VLOOKUP(D1526, cennik__25[#All], 2, 0)</f>
        <v>2.0499999999999998</v>
      </c>
      <c r="F1526" s="3">
        <f>cukier6[[#This Row],[cena]]*cukier6[[#This Row],[ilosc sprzedanego cukru kg]]</f>
        <v>865.09999999999991</v>
      </c>
      <c r="G1526">
        <f>IF(cukier6[[#This Row],[nip]]=B1525, G1525+cukier6[[#This Row],[ilosc sprzedanego cukru kg]],cukier6[[#This Row],[ilosc sprzedanego cukru kg]])</f>
        <v>3487</v>
      </c>
      <c r="H1526">
        <f>IF(B1525=cukier6[[#This Row],[nip]],0, 1)</f>
        <v>0</v>
      </c>
      <c r="I1526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526">
        <f>cukier6[[#This Row],[rabaty]]*cukier6[[#This Row],[ilosc sprzedanego cukru kg]]</f>
        <v>42.2</v>
      </c>
    </row>
    <row r="1527" spans="1:10" x14ac:dyDescent="0.35">
      <c r="A1527" s="1">
        <v>38959</v>
      </c>
      <c r="B1527" s="2" t="s">
        <v>16</v>
      </c>
      <c r="C1527">
        <v>220</v>
      </c>
      <c r="D1527">
        <f>YEAR(cukier6[[#This Row],[data]])</f>
        <v>2006</v>
      </c>
      <c r="E1527" s="3">
        <f>VLOOKUP(D1527, cennik__25[#All], 2, 0)</f>
        <v>2.0499999999999998</v>
      </c>
      <c r="F1527" s="3">
        <f>cukier6[[#This Row],[cena]]*cukier6[[#This Row],[ilosc sprzedanego cukru kg]]</f>
        <v>450.99999999999994</v>
      </c>
      <c r="G1527">
        <f>IF(cukier6[[#This Row],[nip]]=B1526, G1526+cukier6[[#This Row],[ilosc sprzedanego cukru kg]],cukier6[[#This Row],[ilosc sprzedanego cukru kg]])</f>
        <v>3707</v>
      </c>
      <c r="H1527">
        <f>IF(B1526=cukier6[[#This Row],[nip]],0, 1)</f>
        <v>0</v>
      </c>
      <c r="I1527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527">
        <f>cukier6[[#This Row],[rabaty]]*cukier6[[#This Row],[ilosc sprzedanego cukru kg]]</f>
        <v>22</v>
      </c>
    </row>
    <row r="1528" spans="1:10" x14ac:dyDescent="0.35">
      <c r="A1528" s="1">
        <v>39035</v>
      </c>
      <c r="B1528" s="2" t="s">
        <v>16</v>
      </c>
      <c r="C1528">
        <v>108</v>
      </c>
      <c r="D1528">
        <f>YEAR(cukier6[[#This Row],[data]])</f>
        <v>2006</v>
      </c>
      <c r="E1528" s="3">
        <f>VLOOKUP(D1528, cennik__25[#All], 2, 0)</f>
        <v>2.0499999999999998</v>
      </c>
      <c r="F1528" s="3">
        <f>cukier6[[#This Row],[cena]]*cukier6[[#This Row],[ilosc sprzedanego cukru kg]]</f>
        <v>221.39999999999998</v>
      </c>
      <c r="G1528">
        <f>IF(cukier6[[#This Row],[nip]]=B1527, G1527+cukier6[[#This Row],[ilosc sprzedanego cukru kg]],cukier6[[#This Row],[ilosc sprzedanego cukru kg]])</f>
        <v>3815</v>
      </c>
      <c r="H1528">
        <f>IF(B1527=cukier6[[#This Row],[nip]],0, 1)</f>
        <v>0</v>
      </c>
      <c r="I1528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528">
        <f>cukier6[[#This Row],[rabaty]]*cukier6[[#This Row],[ilosc sprzedanego cukru kg]]</f>
        <v>10.8</v>
      </c>
    </row>
    <row r="1529" spans="1:10" x14ac:dyDescent="0.35">
      <c r="A1529" s="1">
        <v>39106</v>
      </c>
      <c r="B1529" s="2" t="s">
        <v>16</v>
      </c>
      <c r="C1529">
        <v>349</v>
      </c>
      <c r="D1529">
        <f>YEAR(cukier6[[#This Row],[data]])</f>
        <v>2007</v>
      </c>
      <c r="E1529" s="3">
        <f>VLOOKUP(D1529, cennik__25[#All], 2, 0)</f>
        <v>2.09</v>
      </c>
      <c r="F1529" s="3">
        <f>cukier6[[#This Row],[cena]]*cukier6[[#This Row],[ilosc sprzedanego cukru kg]]</f>
        <v>729.41</v>
      </c>
      <c r="G1529">
        <f>IF(cukier6[[#This Row],[nip]]=B1528, G1528+cukier6[[#This Row],[ilosc sprzedanego cukru kg]],cukier6[[#This Row],[ilosc sprzedanego cukru kg]])</f>
        <v>4164</v>
      </c>
      <c r="H1529">
        <f>IF(B1528=cukier6[[#This Row],[nip]],0, 1)</f>
        <v>0</v>
      </c>
      <c r="I1529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529">
        <f>cukier6[[#This Row],[rabaty]]*cukier6[[#This Row],[ilosc sprzedanego cukru kg]]</f>
        <v>34.9</v>
      </c>
    </row>
    <row r="1530" spans="1:10" x14ac:dyDescent="0.35">
      <c r="A1530" s="1">
        <v>39197</v>
      </c>
      <c r="B1530" s="2" t="s">
        <v>16</v>
      </c>
      <c r="C1530">
        <v>497</v>
      </c>
      <c r="D1530">
        <f>YEAR(cukier6[[#This Row],[data]])</f>
        <v>2007</v>
      </c>
      <c r="E1530" s="3">
        <f>VLOOKUP(D1530, cennik__25[#All], 2, 0)</f>
        <v>2.09</v>
      </c>
      <c r="F1530" s="3">
        <f>cukier6[[#This Row],[cena]]*cukier6[[#This Row],[ilosc sprzedanego cukru kg]]</f>
        <v>1038.73</v>
      </c>
      <c r="G1530">
        <f>IF(cukier6[[#This Row],[nip]]=B1529, G1529+cukier6[[#This Row],[ilosc sprzedanego cukru kg]],cukier6[[#This Row],[ilosc sprzedanego cukru kg]])</f>
        <v>4661</v>
      </c>
      <c r="H1530">
        <f>IF(B1529=cukier6[[#This Row],[nip]],0, 1)</f>
        <v>0</v>
      </c>
      <c r="I1530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530">
        <f>cukier6[[#This Row],[rabaty]]*cukier6[[#This Row],[ilosc sprzedanego cukru kg]]</f>
        <v>49.7</v>
      </c>
    </row>
    <row r="1531" spans="1:10" x14ac:dyDescent="0.35">
      <c r="A1531" s="1">
        <v>39218</v>
      </c>
      <c r="B1531" s="2" t="s">
        <v>16</v>
      </c>
      <c r="C1531">
        <v>293</v>
      </c>
      <c r="D1531">
        <f>YEAR(cukier6[[#This Row],[data]])</f>
        <v>2007</v>
      </c>
      <c r="E1531" s="3">
        <f>VLOOKUP(D1531, cennik__25[#All], 2, 0)</f>
        <v>2.09</v>
      </c>
      <c r="F1531" s="3">
        <f>cukier6[[#This Row],[cena]]*cukier6[[#This Row],[ilosc sprzedanego cukru kg]]</f>
        <v>612.37</v>
      </c>
      <c r="G1531">
        <f>IF(cukier6[[#This Row],[nip]]=B1530, G1530+cukier6[[#This Row],[ilosc sprzedanego cukru kg]],cukier6[[#This Row],[ilosc sprzedanego cukru kg]])</f>
        <v>4954</v>
      </c>
      <c r="H1531">
        <f>IF(B1530=cukier6[[#This Row],[nip]],0, 1)</f>
        <v>0</v>
      </c>
      <c r="I1531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531">
        <f>cukier6[[#This Row],[rabaty]]*cukier6[[#This Row],[ilosc sprzedanego cukru kg]]</f>
        <v>29.3</v>
      </c>
    </row>
    <row r="1532" spans="1:10" x14ac:dyDescent="0.35">
      <c r="A1532" s="1">
        <v>39230</v>
      </c>
      <c r="B1532" s="2" t="s">
        <v>16</v>
      </c>
      <c r="C1532">
        <v>415</v>
      </c>
      <c r="D1532">
        <f>YEAR(cukier6[[#This Row],[data]])</f>
        <v>2007</v>
      </c>
      <c r="E1532" s="3">
        <f>VLOOKUP(D1532, cennik__25[#All], 2, 0)</f>
        <v>2.09</v>
      </c>
      <c r="F1532" s="3">
        <f>cukier6[[#This Row],[cena]]*cukier6[[#This Row],[ilosc sprzedanego cukru kg]]</f>
        <v>867.34999999999991</v>
      </c>
      <c r="G1532">
        <f>IF(cukier6[[#This Row],[nip]]=B1531, G1531+cukier6[[#This Row],[ilosc sprzedanego cukru kg]],cukier6[[#This Row],[ilosc sprzedanego cukru kg]])</f>
        <v>5369</v>
      </c>
      <c r="H1532">
        <f>IF(B1531=cukier6[[#This Row],[nip]],0, 1)</f>
        <v>0</v>
      </c>
      <c r="I1532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532">
        <f>cukier6[[#This Row],[rabaty]]*cukier6[[#This Row],[ilosc sprzedanego cukru kg]]</f>
        <v>41.5</v>
      </c>
    </row>
    <row r="1533" spans="1:10" x14ac:dyDescent="0.35">
      <c r="A1533" s="1">
        <v>39248</v>
      </c>
      <c r="B1533" s="2" t="s">
        <v>16</v>
      </c>
      <c r="C1533">
        <v>169</v>
      </c>
      <c r="D1533">
        <f>YEAR(cukier6[[#This Row],[data]])</f>
        <v>2007</v>
      </c>
      <c r="E1533" s="3">
        <f>VLOOKUP(D1533, cennik__25[#All], 2, 0)</f>
        <v>2.09</v>
      </c>
      <c r="F1533" s="3">
        <f>cukier6[[#This Row],[cena]]*cukier6[[#This Row],[ilosc sprzedanego cukru kg]]</f>
        <v>353.21</v>
      </c>
      <c r="G1533">
        <f>IF(cukier6[[#This Row],[nip]]=B1532, G1532+cukier6[[#This Row],[ilosc sprzedanego cukru kg]],cukier6[[#This Row],[ilosc sprzedanego cukru kg]])</f>
        <v>5538</v>
      </c>
      <c r="H1533">
        <f>IF(B1532=cukier6[[#This Row],[nip]],0, 1)</f>
        <v>0</v>
      </c>
      <c r="I1533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533">
        <f>cukier6[[#This Row],[rabaty]]*cukier6[[#This Row],[ilosc sprzedanego cukru kg]]</f>
        <v>16.900000000000002</v>
      </c>
    </row>
    <row r="1534" spans="1:10" x14ac:dyDescent="0.35">
      <c r="A1534" s="1">
        <v>39329</v>
      </c>
      <c r="B1534" s="2" t="s">
        <v>16</v>
      </c>
      <c r="C1534">
        <v>294</v>
      </c>
      <c r="D1534">
        <f>YEAR(cukier6[[#This Row],[data]])</f>
        <v>2007</v>
      </c>
      <c r="E1534" s="3">
        <f>VLOOKUP(D1534, cennik__25[#All], 2, 0)</f>
        <v>2.09</v>
      </c>
      <c r="F1534" s="3">
        <f>cukier6[[#This Row],[cena]]*cukier6[[#This Row],[ilosc sprzedanego cukru kg]]</f>
        <v>614.45999999999992</v>
      </c>
      <c r="G1534">
        <f>IF(cukier6[[#This Row],[nip]]=B1533, G1533+cukier6[[#This Row],[ilosc sprzedanego cukru kg]],cukier6[[#This Row],[ilosc sprzedanego cukru kg]])</f>
        <v>5832</v>
      </c>
      <c r="H1534">
        <f>IF(B1533=cukier6[[#This Row],[nip]],0, 1)</f>
        <v>0</v>
      </c>
      <c r="I1534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534">
        <f>cukier6[[#This Row],[rabaty]]*cukier6[[#This Row],[ilosc sprzedanego cukru kg]]</f>
        <v>29.400000000000002</v>
      </c>
    </row>
    <row r="1535" spans="1:10" x14ac:dyDescent="0.35">
      <c r="A1535" s="1">
        <v>39397</v>
      </c>
      <c r="B1535" s="2" t="s">
        <v>16</v>
      </c>
      <c r="C1535">
        <v>396</v>
      </c>
      <c r="D1535">
        <f>YEAR(cukier6[[#This Row],[data]])</f>
        <v>2007</v>
      </c>
      <c r="E1535" s="3">
        <f>VLOOKUP(D1535, cennik__25[#All], 2, 0)</f>
        <v>2.09</v>
      </c>
      <c r="F1535" s="3">
        <f>cukier6[[#This Row],[cena]]*cukier6[[#This Row],[ilosc sprzedanego cukru kg]]</f>
        <v>827.64</v>
      </c>
      <c r="G1535">
        <f>IF(cukier6[[#This Row],[nip]]=B1534, G1534+cukier6[[#This Row],[ilosc sprzedanego cukru kg]],cukier6[[#This Row],[ilosc sprzedanego cukru kg]])</f>
        <v>6228</v>
      </c>
      <c r="H1535">
        <f>IF(B1534=cukier6[[#This Row],[nip]],0, 1)</f>
        <v>0</v>
      </c>
      <c r="I1535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535">
        <f>cukier6[[#This Row],[rabaty]]*cukier6[[#This Row],[ilosc sprzedanego cukru kg]]</f>
        <v>39.6</v>
      </c>
    </row>
    <row r="1536" spans="1:10" x14ac:dyDescent="0.35">
      <c r="A1536" s="1">
        <v>39483</v>
      </c>
      <c r="B1536" s="2" t="s">
        <v>16</v>
      </c>
      <c r="C1536">
        <v>333</v>
      </c>
      <c r="D1536">
        <f>YEAR(cukier6[[#This Row],[data]])</f>
        <v>2008</v>
      </c>
      <c r="E1536" s="3">
        <f>VLOOKUP(D1536, cennik__25[#All], 2, 0)</f>
        <v>2.15</v>
      </c>
      <c r="F1536" s="3">
        <f>cukier6[[#This Row],[cena]]*cukier6[[#This Row],[ilosc sprzedanego cukru kg]]</f>
        <v>715.94999999999993</v>
      </c>
      <c r="G1536">
        <f>IF(cukier6[[#This Row],[nip]]=B1535, G1535+cukier6[[#This Row],[ilosc sprzedanego cukru kg]],cukier6[[#This Row],[ilosc sprzedanego cukru kg]])</f>
        <v>6561</v>
      </c>
      <c r="H1536">
        <f>IF(B1535=cukier6[[#This Row],[nip]],0, 1)</f>
        <v>0</v>
      </c>
      <c r="I1536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536">
        <f>cukier6[[#This Row],[rabaty]]*cukier6[[#This Row],[ilosc sprzedanego cukru kg]]</f>
        <v>33.300000000000004</v>
      </c>
    </row>
    <row r="1537" spans="1:10" x14ac:dyDescent="0.35">
      <c r="A1537" s="1">
        <v>39505</v>
      </c>
      <c r="B1537" s="2" t="s">
        <v>16</v>
      </c>
      <c r="C1537">
        <v>446</v>
      </c>
      <c r="D1537">
        <f>YEAR(cukier6[[#This Row],[data]])</f>
        <v>2008</v>
      </c>
      <c r="E1537" s="3">
        <f>VLOOKUP(D1537, cennik__25[#All], 2, 0)</f>
        <v>2.15</v>
      </c>
      <c r="F1537" s="3">
        <f>cukier6[[#This Row],[cena]]*cukier6[[#This Row],[ilosc sprzedanego cukru kg]]</f>
        <v>958.9</v>
      </c>
      <c r="G1537">
        <f>IF(cukier6[[#This Row],[nip]]=B1536, G1536+cukier6[[#This Row],[ilosc sprzedanego cukru kg]],cukier6[[#This Row],[ilosc sprzedanego cukru kg]])</f>
        <v>7007</v>
      </c>
      <c r="H1537">
        <f>IF(B1536=cukier6[[#This Row],[nip]],0, 1)</f>
        <v>0</v>
      </c>
      <c r="I1537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537">
        <f>cukier6[[#This Row],[rabaty]]*cukier6[[#This Row],[ilosc sprzedanego cukru kg]]</f>
        <v>44.6</v>
      </c>
    </row>
    <row r="1538" spans="1:10" x14ac:dyDescent="0.35">
      <c r="A1538" s="1">
        <v>39536</v>
      </c>
      <c r="B1538" s="2" t="s">
        <v>16</v>
      </c>
      <c r="C1538">
        <v>431</v>
      </c>
      <c r="D1538">
        <f>YEAR(cukier6[[#This Row],[data]])</f>
        <v>2008</v>
      </c>
      <c r="E1538" s="3">
        <f>VLOOKUP(D1538, cennik__25[#All], 2, 0)</f>
        <v>2.15</v>
      </c>
      <c r="F1538" s="3">
        <f>cukier6[[#This Row],[cena]]*cukier6[[#This Row],[ilosc sprzedanego cukru kg]]</f>
        <v>926.65</v>
      </c>
      <c r="G1538">
        <f>IF(cukier6[[#This Row],[nip]]=B1537, G1537+cukier6[[#This Row],[ilosc sprzedanego cukru kg]],cukier6[[#This Row],[ilosc sprzedanego cukru kg]])</f>
        <v>7438</v>
      </c>
      <c r="H1538">
        <f>IF(B1537=cukier6[[#This Row],[nip]],0, 1)</f>
        <v>0</v>
      </c>
      <c r="I1538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538">
        <f>cukier6[[#This Row],[rabaty]]*cukier6[[#This Row],[ilosc sprzedanego cukru kg]]</f>
        <v>43.1</v>
      </c>
    </row>
    <row r="1539" spans="1:10" x14ac:dyDescent="0.35">
      <c r="A1539" s="1">
        <v>39554</v>
      </c>
      <c r="B1539" s="2" t="s">
        <v>16</v>
      </c>
      <c r="C1539">
        <v>433</v>
      </c>
      <c r="D1539">
        <f>YEAR(cukier6[[#This Row],[data]])</f>
        <v>2008</v>
      </c>
      <c r="E1539" s="3">
        <f>VLOOKUP(D1539, cennik__25[#All], 2, 0)</f>
        <v>2.15</v>
      </c>
      <c r="F1539" s="3">
        <f>cukier6[[#This Row],[cena]]*cukier6[[#This Row],[ilosc sprzedanego cukru kg]]</f>
        <v>930.94999999999993</v>
      </c>
      <c r="G1539">
        <f>IF(cukier6[[#This Row],[nip]]=B1538, G1538+cukier6[[#This Row],[ilosc sprzedanego cukru kg]],cukier6[[#This Row],[ilosc sprzedanego cukru kg]])</f>
        <v>7871</v>
      </c>
      <c r="H1539">
        <f>IF(B1538=cukier6[[#This Row],[nip]],0, 1)</f>
        <v>0</v>
      </c>
      <c r="I1539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539">
        <f>cukier6[[#This Row],[rabaty]]*cukier6[[#This Row],[ilosc sprzedanego cukru kg]]</f>
        <v>43.300000000000004</v>
      </c>
    </row>
    <row r="1540" spans="1:10" x14ac:dyDescent="0.35">
      <c r="A1540" s="1">
        <v>39571</v>
      </c>
      <c r="B1540" s="2" t="s">
        <v>16</v>
      </c>
      <c r="C1540">
        <v>320</v>
      </c>
      <c r="D1540">
        <f>YEAR(cukier6[[#This Row],[data]])</f>
        <v>2008</v>
      </c>
      <c r="E1540" s="3">
        <f>VLOOKUP(D1540, cennik__25[#All], 2, 0)</f>
        <v>2.15</v>
      </c>
      <c r="F1540" s="3">
        <f>cukier6[[#This Row],[cena]]*cukier6[[#This Row],[ilosc sprzedanego cukru kg]]</f>
        <v>688</v>
      </c>
      <c r="G1540">
        <f>IF(cukier6[[#This Row],[nip]]=B1539, G1539+cukier6[[#This Row],[ilosc sprzedanego cukru kg]],cukier6[[#This Row],[ilosc sprzedanego cukru kg]])</f>
        <v>8191</v>
      </c>
      <c r="H1540">
        <f>IF(B1539=cukier6[[#This Row],[nip]],0, 1)</f>
        <v>0</v>
      </c>
      <c r="I1540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540">
        <f>cukier6[[#This Row],[rabaty]]*cukier6[[#This Row],[ilosc sprzedanego cukru kg]]</f>
        <v>32</v>
      </c>
    </row>
    <row r="1541" spans="1:10" x14ac:dyDescent="0.35">
      <c r="A1541" s="1">
        <v>39698</v>
      </c>
      <c r="B1541" s="2" t="s">
        <v>16</v>
      </c>
      <c r="C1541">
        <v>492</v>
      </c>
      <c r="D1541">
        <f>YEAR(cukier6[[#This Row],[data]])</f>
        <v>2008</v>
      </c>
      <c r="E1541" s="3">
        <f>VLOOKUP(D1541, cennik__25[#All], 2, 0)</f>
        <v>2.15</v>
      </c>
      <c r="F1541" s="3">
        <f>cukier6[[#This Row],[cena]]*cukier6[[#This Row],[ilosc sprzedanego cukru kg]]</f>
        <v>1057.8</v>
      </c>
      <c r="G1541">
        <f>IF(cukier6[[#This Row],[nip]]=B1540, G1540+cukier6[[#This Row],[ilosc sprzedanego cukru kg]],cukier6[[#This Row],[ilosc sprzedanego cukru kg]])</f>
        <v>8683</v>
      </c>
      <c r="H1541">
        <f>IF(B1540=cukier6[[#This Row],[nip]],0, 1)</f>
        <v>0</v>
      </c>
      <c r="I1541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541">
        <f>cukier6[[#This Row],[rabaty]]*cukier6[[#This Row],[ilosc sprzedanego cukru kg]]</f>
        <v>49.2</v>
      </c>
    </row>
    <row r="1542" spans="1:10" x14ac:dyDescent="0.35">
      <c r="A1542" s="1">
        <v>39745</v>
      </c>
      <c r="B1542" s="2" t="s">
        <v>16</v>
      </c>
      <c r="C1542">
        <v>415</v>
      </c>
      <c r="D1542">
        <f>YEAR(cukier6[[#This Row],[data]])</f>
        <v>2008</v>
      </c>
      <c r="E1542" s="3">
        <f>VLOOKUP(D1542, cennik__25[#All], 2, 0)</f>
        <v>2.15</v>
      </c>
      <c r="F1542" s="3">
        <f>cukier6[[#This Row],[cena]]*cukier6[[#This Row],[ilosc sprzedanego cukru kg]]</f>
        <v>892.25</v>
      </c>
      <c r="G1542">
        <f>IF(cukier6[[#This Row],[nip]]=B1541, G1541+cukier6[[#This Row],[ilosc sprzedanego cukru kg]],cukier6[[#This Row],[ilosc sprzedanego cukru kg]])</f>
        <v>9098</v>
      </c>
      <c r="H1542">
        <f>IF(B1541=cukier6[[#This Row],[nip]],0, 1)</f>
        <v>0</v>
      </c>
      <c r="I1542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542">
        <f>cukier6[[#This Row],[rabaty]]*cukier6[[#This Row],[ilosc sprzedanego cukru kg]]</f>
        <v>41.5</v>
      </c>
    </row>
    <row r="1543" spans="1:10" x14ac:dyDescent="0.35">
      <c r="A1543" s="1">
        <v>39811</v>
      </c>
      <c r="B1543" s="2" t="s">
        <v>16</v>
      </c>
      <c r="C1543">
        <v>110</v>
      </c>
      <c r="D1543">
        <f>YEAR(cukier6[[#This Row],[data]])</f>
        <v>2008</v>
      </c>
      <c r="E1543" s="3">
        <f>VLOOKUP(D1543, cennik__25[#All], 2, 0)</f>
        <v>2.15</v>
      </c>
      <c r="F1543" s="3">
        <f>cukier6[[#This Row],[cena]]*cukier6[[#This Row],[ilosc sprzedanego cukru kg]]</f>
        <v>236.5</v>
      </c>
      <c r="G1543">
        <f>IF(cukier6[[#This Row],[nip]]=B1542, G1542+cukier6[[#This Row],[ilosc sprzedanego cukru kg]],cukier6[[#This Row],[ilosc sprzedanego cukru kg]])</f>
        <v>9208</v>
      </c>
      <c r="H1543">
        <f>IF(B1542=cukier6[[#This Row],[nip]],0, 1)</f>
        <v>0</v>
      </c>
      <c r="I1543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543">
        <f>cukier6[[#This Row],[rabaty]]*cukier6[[#This Row],[ilosc sprzedanego cukru kg]]</f>
        <v>11</v>
      </c>
    </row>
    <row r="1544" spans="1:10" x14ac:dyDescent="0.35">
      <c r="A1544" s="1">
        <v>39819</v>
      </c>
      <c r="B1544" s="2" t="s">
        <v>16</v>
      </c>
      <c r="C1544">
        <v>129</v>
      </c>
      <c r="D1544">
        <f>YEAR(cukier6[[#This Row],[data]])</f>
        <v>2009</v>
      </c>
      <c r="E1544" s="3">
        <f>VLOOKUP(D1544, cennik__25[#All], 2, 0)</f>
        <v>2.13</v>
      </c>
      <c r="F1544" s="3">
        <f>cukier6[[#This Row],[cena]]*cukier6[[#This Row],[ilosc sprzedanego cukru kg]]</f>
        <v>274.77</v>
      </c>
      <c r="G1544">
        <f>IF(cukier6[[#This Row],[nip]]=B1543, G1543+cukier6[[#This Row],[ilosc sprzedanego cukru kg]],cukier6[[#This Row],[ilosc sprzedanego cukru kg]])</f>
        <v>9337</v>
      </c>
      <c r="H1544">
        <f>IF(B1543=cukier6[[#This Row],[nip]],0, 1)</f>
        <v>0</v>
      </c>
      <c r="I1544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544">
        <f>cukier6[[#This Row],[rabaty]]*cukier6[[#This Row],[ilosc sprzedanego cukru kg]]</f>
        <v>12.9</v>
      </c>
    </row>
    <row r="1545" spans="1:10" x14ac:dyDescent="0.35">
      <c r="A1545" s="1">
        <v>39853</v>
      </c>
      <c r="B1545" s="2" t="s">
        <v>16</v>
      </c>
      <c r="C1545">
        <v>423</v>
      </c>
      <c r="D1545">
        <f>YEAR(cukier6[[#This Row],[data]])</f>
        <v>2009</v>
      </c>
      <c r="E1545" s="3">
        <f>VLOOKUP(D1545, cennik__25[#All], 2, 0)</f>
        <v>2.13</v>
      </c>
      <c r="F1545" s="3">
        <f>cukier6[[#This Row],[cena]]*cukier6[[#This Row],[ilosc sprzedanego cukru kg]]</f>
        <v>900.99</v>
      </c>
      <c r="G1545">
        <f>IF(cukier6[[#This Row],[nip]]=B1544, G1544+cukier6[[#This Row],[ilosc sprzedanego cukru kg]],cukier6[[#This Row],[ilosc sprzedanego cukru kg]])</f>
        <v>9760</v>
      </c>
      <c r="H1545">
        <f>IF(B1544=cukier6[[#This Row],[nip]],0, 1)</f>
        <v>0</v>
      </c>
      <c r="I1545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545">
        <f>cukier6[[#This Row],[rabaty]]*cukier6[[#This Row],[ilosc sprzedanego cukru kg]]</f>
        <v>42.300000000000004</v>
      </c>
    </row>
    <row r="1546" spans="1:10" x14ac:dyDescent="0.35">
      <c r="A1546" s="1">
        <v>39902</v>
      </c>
      <c r="B1546" s="2" t="s">
        <v>16</v>
      </c>
      <c r="C1546">
        <v>406</v>
      </c>
      <c r="D1546">
        <f>YEAR(cukier6[[#This Row],[data]])</f>
        <v>2009</v>
      </c>
      <c r="E1546" s="3">
        <f>VLOOKUP(D1546, cennik__25[#All], 2, 0)</f>
        <v>2.13</v>
      </c>
      <c r="F1546" s="3">
        <f>cukier6[[#This Row],[cena]]*cukier6[[#This Row],[ilosc sprzedanego cukru kg]]</f>
        <v>864.78</v>
      </c>
      <c r="G1546">
        <f>IF(cukier6[[#This Row],[nip]]=B1545, G1545+cukier6[[#This Row],[ilosc sprzedanego cukru kg]],cukier6[[#This Row],[ilosc sprzedanego cukru kg]])</f>
        <v>10166</v>
      </c>
      <c r="H1546">
        <f>IF(B1545=cukier6[[#This Row],[nip]],0, 1)</f>
        <v>0</v>
      </c>
      <c r="I1546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0.2</v>
      </c>
      <c r="J1546">
        <f>cukier6[[#This Row],[rabaty]]*cukier6[[#This Row],[ilosc sprzedanego cukru kg]]</f>
        <v>81.2</v>
      </c>
    </row>
    <row r="1547" spans="1:10" x14ac:dyDescent="0.35">
      <c r="A1547" s="1">
        <v>39904</v>
      </c>
      <c r="B1547" s="2" t="s">
        <v>16</v>
      </c>
      <c r="C1547">
        <v>108</v>
      </c>
      <c r="D1547">
        <f>YEAR(cukier6[[#This Row],[data]])</f>
        <v>2009</v>
      </c>
      <c r="E1547" s="3">
        <f>VLOOKUP(D1547, cennik__25[#All], 2, 0)</f>
        <v>2.13</v>
      </c>
      <c r="F1547" s="3">
        <f>cukier6[[#This Row],[cena]]*cukier6[[#This Row],[ilosc sprzedanego cukru kg]]</f>
        <v>230.04</v>
      </c>
      <c r="G1547">
        <f>IF(cukier6[[#This Row],[nip]]=B1546, G1546+cukier6[[#This Row],[ilosc sprzedanego cukru kg]],cukier6[[#This Row],[ilosc sprzedanego cukru kg]])</f>
        <v>10274</v>
      </c>
      <c r="H1547">
        <f>IF(B1546=cukier6[[#This Row],[nip]],0, 1)</f>
        <v>0</v>
      </c>
      <c r="I1547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0.2</v>
      </c>
      <c r="J1547">
        <f>cukier6[[#This Row],[rabaty]]*cukier6[[#This Row],[ilosc sprzedanego cukru kg]]</f>
        <v>21.6</v>
      </c>
    </row>
    <row r="1548" spans="1:10" x14ac:dyDescent="0.35">
      <c r="A1548" s="1">
        <v>39949</v>
      </c>
      <c r="B1548" s="2" t="s">
        <v>16</v>
      </c>
      <c r="C1548">
        <v>261</v>
      </c>
      <c r="D1548">
        <f>YEAR(cukier6[[#This Row],[data]])</f>
        <v>2009</v>
      </c>
      <c r="E1548" s="3">
        <f>VLOOKUP(D1548, cennik__25[#All], 2, 0)</f>
        <v>2.13</v>
      </c>
      <c r="F1548" s="3">
        <f>cukier6[[#This Row],[cena]]*cukier6[[#This Row],[ilosc sprzedanego cukru kg]]</f>
        <v>555.92999999999995</v>
      </c>
      <c r="G1548">
        <f>IF(cukier6[[#This Row],[nip]]=B1547, G1547+cukier6[[#This Row],[ilosc sprzedanego cukru kg]],cukier6[[#This Row],[ilosc sprzedanego cukru kg]])</f>
        <v>10535</v>
      </c>
      <c r="H1548">
        <f>IF(B1547=cukier6[[#This Row],[nip]],0, 1)</f>
        <v>0</v>
      </c>
      <c r="I1548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0.2</v>
      </c>
      <c r="J1548">
        <f>cukier6[[#This Row],[rabaty]]*cukier6[[#This Row],[ilosc sprzedanego cukru kg]]</f>
        <v>52.2</v>
      </c>
    </row>
    <row r="1549" spans="1:10" x14ac:dyDescent="0.35">
      <c r="A1549" s="1">
        <v>40039</v>
      </c>
      <c r="B1549" s="2" t="s">
        <v>16</v>
      </c>
      <c r="C1549">
        <v>340</v>
      </c>
      <c r="D1549">
        <f>YEAR(cukier6[[#This Row],[data]])</f>
        <v>2009</v>
      </c>
      <c r="E1549" s="3">
        <f>VLOOKUP(D1549, cennik__25[#All], 2, 0)</f>
        <v>2.13</v>
      </c>
      <c r="F1549" s="3">
        <f>cukier6[[#This Row],[cena]]*cukier6[[#This Row],[ilosc sprzedanego cukru kg]]</f>
        <v>724.19999999999993</v>
      </c>
      <c r="G1549">
        <f>IF(cukier6[[#This Row],[nip]]=B1548, G1548+cukier6[[#This Row],[ilosc sprzedanego cukru kg]],cukier6[[#This Row],[ilosc sprzedanego cukru kg]])</f>
        <v>10875</v>
      </c>
      <c r="H1549">
        <f>IF(B1548=cukier6[[#This Row],[nip]],0, 1)</f>
        <v>0</v>
      </c>
      <c r="I1549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0.2</v>
      </c>
      <c r="J1549">
        <f>cukier6[[#This Row],[rabaty]]*cukier6[[#This Row],[ilosc sprzedanego cukru kg]]</f>
        <v>68</v>
      </c>
    </row>
    <row r="1550" spans="1:10" x14ac:dyDescent="0.35">
      <c r="A1550" s="1">
        <v>40090</v>
      </c>
      <c r="B1550" s="2" t="s">
        <v>16</v>
      </c>
      <c r="C1550">
        <v>290</v>
      </c>
      <c r="D1550">
        <f>YEAR(cukier6[[#This Row],[data]])</f>
        <v>2009</v>
      </c>
      <c r="E1550" s="3">
        <f>VLOOKUP(D1550, cennik__25[#All], 2, 0)</f>
        <v>2.13</v>
      </c>
      <c r="F1550" s="3">
        <f>cukier6[[#This Row],[cena]]*cukier6[[#This Row],[ilosc sprzedanego cukru kg]]</f>
        <v>617.69999999999993</v>
      </c>
      <c r="G1550">
        <f>IF(cukier6[[#This Row],[nip]]=B1549, G1549+cukier6[[#This Row],[ilosc sprzedanego cukru kg]],cukier6[[#This Row],[ilosc sprzedanego cukru kg]])</f>
        <v>11165</v>
      </c>
      <c r="H1550">
        <f>IF(B1549=cukier6[[#This Row],[nip]],0, 1)</f>
        <v>0</v>
      </c>
      <c r="I1550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0.2</v>
      </c>
      <c r="J1550">
        <f>cukier6[[#This Row],[rabaty]]*cukier6[[#This Row],[ilosc sprzedanego cukru kg]]</f>
        <v>58</v>
      </c>
    </row>
    <row r="1551" spans="1:10" x14ac:dyDescent="0.35">
      <c r="A1551" s="1">
        <v>40134</v>
      </c>
      <c r="B1551" s="2" t="s">
        <v>16</v>
      </c>
      <c r="C1551">
        <v>276</v>
      </c>
      <c r="D1551">
        <f>YEAR(cukier6[[#This Row],[data]])</f>
        <v>2009</v>
      </c>
      <c r="E1551" s="3">
        <f>VLOOKUP(D1551, cennik__25[#All], 2, 0)</f>
        <v>2.13</v>
      </c>
      <c r="F1551" s="3">
        <f>cukier6[[#This Row],[cena]]*cukier6[[#This Row],[ilosc sprzedanego cukru kg]]</f>
        <v>587.88</v>
      </c>
      <c r="G1551">
        <f>IF(cukier6[[#This Row],[nip]]=B1550, G1550+cukier6[[#This Row],[ilosc sprzedanego cukru kg]],cukier6[[#This Row],[ilosc sprzedanego cukru kg]])</f>
        <v>11441</v>
      </c>
      <c r="H1551">
        <f>IF(B1550=cukier6[[#This Row],[nip]],0, 1)</f>
        <v>0</v>
      </c>
      <c r="I1551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0.2</v>
      </c>
      <c r="J1551">
        <f>cukier6[[#This Row],[rabaty]]*cukier6[[#This Row],[ilosc sprzedanego cukru kg]]</f>
        <v>55.2</v>
      </c>
    </row>
    <row r="1552" spans="1:10" x14ac:dyDescent="0.35">
      <c r="A1552" s="1">
        <v>40153</v>
      </c>
      <c r="B1552" s="2" t="s">
        <v>16</v>
      </c>
      <c r="C1552">
        <v>211</v>
      </c>
      <c r="D1552">
        <f>YEAR(cukier6[[#This Row],[data]])</f>
        <v>2009</v>
      </c>
      <c r="E1552" s="3">
        <f>VLOOKUP(D1552, cennik__25[#All], 2, 0)</f>
        <v>2.13</v>
      </c>
      <c r="F1552" s="3">
        <f>cukier6[[#This Row],[cena]]*cukier6[[#This Row],[ilosc sprzedanego cukru kg]]</f>
        <v>449.42999999999995</v>
      </c>
      <c r="G1552">
        <f>IF(cukier6[[#This Row],[nip]]=B1551, G1551+cukier6[[#This Row],[ilosc sprzedanego cukru kg]],cukier6[[#This Row],[ilosc sprzedanego cukru kg]])</f>
        <v>11652</v>
      </c>
      <c r="H1552">
        <f>IF(B1551=cukier6[[#This Row],[nip]],0, 1)</f>
        <v>0</v>
      </c>
      <c r="I1552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0.2</v>
      </c>
      <c r="J1552">
        <f>cukier6[[#This Row],[rabaty]]*cukier6[[#This Row],[ilosc sprzedanego cukru kg]]</f>
        <v>42.2</v>
      </c>
    </row>
    <row r="1553" spans="1:10" x14ac:dyDescent="0.35">
      <c r="A1553" s="1">
        <v>40203</v>
      </c>
      <c r="B1553" s="2" t="s">
        <v>16</v>
      </c>
      <c r="C1553">
        <v>200</v>
      </c>
      <c r="D1553">
        <f>YEAR(cukier6[[#This Row],[data]])</f>
        <v>2010</v>
      </c>
      <c r="E1553" s="3">
        <f>VLOOKUP(D1553, cennik__25[#All], 2, 0)</f>
        <v>2.1</v>
      </c>
      <c r="F1553" s="3">
        <f>cukier6[[#This Row],[cena]]*cukier6[[#This Row],[ilosc sprzedanego cukru kg]]</f>
        <v>420</v>
      </c>
      <c r="G1553">
        <f>IF(cukier6[[#This Row],[nip]]=B1552, G1552+cukier6[[#This Row],[ilosc sprzedanego cukru kg]],cukier6[[#This Row],[ilosc sprzedanego cukru kg]])</f>
        <v>11852</v>
      </c>
      <c r="H1553">
        <f>IF(B1552=cukier6[[#This Row],[nip]],0, 1)</f>
        <v>0</v>
      </c>
      <c r="I1553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0.2</v>
      </c>
      <c r="J1553">
        <f>cukier6[[#This Row],[rabaty]]*cukier6[[#This Row],[ilosc sprzedanego cukru kg]]</f>
        <v>40</v>
      </c>
    </row>
    <row r="1554" spans="1:10" x14ac:dyDescent="0.35">
      <c r="A1554" s="1">
        <v>40217</v>
      </c>
      <c r="B1554" s="2" t="s">
        <v>16</v>
      </c>
      <c r="C1554">
        <v>317</v>
      </c>
      <c r="D1554">
        <f>YEAR(cukier6[[#This Row],[data]])</f>
        <v>2010</v>
      </c>
      <c r="E1554" s="3">
        <f>VLOOKUP(D1554, cennik__25[#All], 2, 0)</f>
        <v>2.1</v>
      </c>
      <c r="F1554" s="3">
        <f>cukier6[[#This Row],[cena]]*cukier6[[#This Row],[ilosc sprzedanego cukru kg]]</f>
        <v>665.7</v>
      </c>
      <c r="G1554">
        <f>IF(cukier6[[#This Row],[nip]]=B1553, G1553+cukier6[[#This Row],[ilosc sprzedanego cukru kg]],cukier6[[#This Row],[ilosc sprzedanego cukru kg]])</f>
        <v>12169</v>
      </c>
      <c r="H1554">
        <f>IF(B1553=cukier6[[#This Row],[nip]],0, 1)</f>
        <v>0</v>
      </c>
      <c r="I1554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0.2</v>
      </c>
      <c r="J1554">
        <f>cukier6[[#This Row],[rabaty]]*cukier6[[#This Row],[ilosc sprzedanego cukru kg]]</f>
        <v>63.400000000000006</v>
      </c>
    </row>
    <row r="1555" spans="1:10" x14ac:dyDescent="0.35">
      <c r="A1555" s="1">
        <v>40250</v>
      </c>
      <c r="B1555" s="2" t="s">
        <v>16</v>
      </c>
      <c r="C1555">
        <v>417</v>
      </c>
      <c r="D1555">
        <f>YEAR(cukier6[[#This Row],[data]])</f>
        <v>2010</v>
      </c>
      <c r="E1555" s="3">
        <f>VLOOKUP(D1555, cennik__25[#All], 2, 0)</f>
        <v>2.1</v>
      </c>
      <c r="F1555" s="3">
        <f>cukier6[[#This Row],[cena]]*cukier6[[#This Row],[ilosc sprzedanego cukru kg]]</f>
        <v>875.7</v>
      </c>
      <c r="G1555">
        <f>IF(cukier6[[#This Row],[nip]]=B1554, G1554+cukier6[[#This Row],[ilosc sprzedanego cukru kg]],cukier6[[#This Row],[ilosc sprzedanego cukru kg]])</f>
        <v>12586</v>
      </c>
      <c r="H1555">
        <f>IF(B1554=cukier6[[#This Row],[nip]],0, 1)</f>
        <v>0</v>
      </c>
      <c r="I1555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0.2</v>
      </c>
      <c r="J1555">
        <f>cukier6[[#This Row],[rabaty]]*cukier6[[#This Row],[ilosc sprzedanego cukru kg]]</f>
        <v>83.4</v>
      </c>
    </row>
    <row r="1556" spans="1:10" x14ac:dyDescent="0.35">
      <c r="A1556" s="1">
        <v>40272</v>
      </c>
      <c r="B1556" s="2" t="s">
        <v>16</v>
      </c>
      <c r="C1556">
        <v>400</v>
      </c>
      <c r="D1556">
        <f>YEAR(cukier6[[#This Row],[data]])</f>
        <v>2010</v>
      </c>
      <c r="E1556" s="3">
        <f>VLOOKUP(D1556, cennik__25[#All], 2, 0)</f>
        <v>2.1</v>
      </c>
      <c r="F1556" s="3">
        <f>cukier6[[#This Row],[cena]]*cukier6[[#This Row],[ilosc sprzedanego cukru kg]]</f>
        <v>840</v>
      </c>
      <c r="G1556">
        <f>IF(cukier6[[#This Row],[nip]]=B1555, G1555+cukier6[[#This Row],[ilosc sprzedanego cukru kg]],cukier6[[#This Row],[ilosc sprzedanego cukru kg]])</f>
        <v>12986</v>
      </c>
      <c r="H1556">
        <f>IF(B1555=cukier6[[#This Row],[nip]],0, 1)</f>
        <v>0</v>
      </c>
      <c r="I1556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0.2</v>
      </c>
      <c r="J1556">
        <f>cukier6[[#This Row],[rabaty]]*cukier6[[#This Row],[ilosc sprzedanego cukru kg]]</f>
        <v>80</v>
      </c>
    </row>
    <row r="1557" spans="1:10" x14ac:dyDescent="0.35">
      <c r="A1557" s="1">
        <v>40299</v>
      </c>
      <c r="B1557" s="2" t="s">
        <v>16</v>
      </c>
      <c r="C1557">
        <v>475</v>
      </c>
      <c r="D1557">
        <f>YEAR(cukier6[[#This Row],[data]])</f>
        <v>2010</v>
      </c>
      <c r="E1557" s="3">
        <f>VLOOKUP(D1557, cennik__25[#All], 2, 0)</f>
        <v>2.1</v>
      </c>
      <c r="F1557" s="3">
        <f>cukier6[[#This Row],[cena]]*cukier6[[#This Row],[ilosc sprzedanego cukru kg]]</f>
        <v>997.5</v>
      </c>
      <c r="G1557">
        <f>IF(cukier6[[#This Row],[nip]]=B1556, G1556+cukier6[[#This Row],[ilosc sprzedanego cukru kg]],cukier6[[#This Row],[ilosc sprzedanego cukru kg]])</f>
        <v>13461</v>
      </c>
      <c r="H1557">
        <f>IF(B1556=cukier6[[#This Row],[nip]],0, 1)</f>
        <v>0</v>
      </c>
      <c r="I1557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0.2</v>
      </c>
      <c r="J1557">
        <f>cukier6[[#This Row],[rabaty]]*cukier6[[#This Row],[ilosc sprzedanego cukru kg]]</f>
        <v>95</v>
      </c>
    </row>
    <row r="1558" spans="1:10" x14ac:dyDescent="0.35">
      <c r="A1558" s="1">
        <v>40337</v>
      </c>
      <c r="B1558" s="2" t="s">
        <v>16</v>
      </c>
      <c r="C1558">
        <v>329</v>
      </c>
      <c r="D1558">
        <f>YEAR(cukier6[[#This Row],[data]])</f>
        <v>2010</v>
      </c>
      <c r="E1558" s="3">
        <f>VLOOKUP(D1558, cennik__25[#All], 2, 0)</f>
        <v>2.1</v>
      </c>
      <c r="F1558" s="3">
        <f>cukier6[[#This Row],[cena]]*cukier6[[#This Row],[ilosc sprzedanego cukru kg]]</f>
        <v>690.9</v>
      </c>
      <c r="G1558">
        <f>IF(cukier6[[#This Row],[nip]]=B1557, G1557+cukier6[[#This Row],[ilosc sprzedanego cukru kg]],cukier6[[#This Row],[ilosc sprzedanego cukru kg]])</f>
        <v>13790</v>
      </c>
      <c r="H1558">
        <f>IF(B1557=cukier6[[#This Row],[nip]],0, 1)</f>
        <v>0</v>
      </c>
      <c r="I1558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0.2</v>
      </c>
      <c r="J1558">
        <f>cukier6[[#This Row],[rabaty]]*cukier6[[#This Row],[ilosc sprzedanego cukru kg]]</f>
        <v>65.8</v>
      </c>
    </row>
    <row r="1559" spans="1:10" x14ac:dyDescent="0.35">
      <c r="A1559" s="1">
        <v>40346</v>
      </c>
      <c r="B1559" s="2" t="s">
        <v>16</v>
      </c>
      <c r="C1559">
        <v>233</v>
      </c>
      <c r="D1559">
        <f>YEAR(cukier6[[#This Row],[data]])</f>
        <v>2010</v>
      </c>
      <c r="E1559" s="3">
        <f>VLOOKUP(D1559, cennik__25[#All], 2, 0)</f>
        <v>2.1</v>
      </c>
      <c r="F1559" s="3">
        <f>cukier6[[#This Row],[cena]]*cukier6[[#This Row],[ilosc sprzedanego cukru kg]]</f>
        <v>489.3</v>
      </c>
      <c r="G1559">
        <f>IF(cukier6[[#This Row],[nip]]=B1558, G1558+cukier6[[#This Row],[ilosc sprzedanego cukru kg]],cukier6[[#This Row],[ilosc sprzedanego cukru kg]])</f>
        <v>14023</v>
      </c>
      <c r="H1559">
        <f>IF(B1558=cukier6[[#This Row],[nip]],0, 1)</f>
        <v>0</v>
      </c>
      <c r="I1559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0.2</v>
      </c>
      <c r="J1559">
        <f>cukier6[[#This Row],[rabaty]]*cukier6[[#This Row],[ilosc sprzedanego cukru kg]]</f>
        <v>46.6</v>
      </c>
    </row>
    <row r="1560" spans="1:10" x14ac:dyDescent="0.35">
      <c r="A1560" s="1">
        <v>40448</v>
      </c>
      <c r="B1560" s="2" t="s">
        <v>16</v>
      </c>
      <c r="C1560">
        <v>219</v>
      </c>
      <c r="D1560">
        <f>YEAR(cukier6[[#This Row],[data]])</f>
        <v>2010</v>
      </c>
      <c r="E1560" s="3">
        <f>VLOOKUP(D1560, cennik__25[#All], 2, 0)</f>
        <v>2.1</v>
      </c>
      <c r="F1560" s="3">
        <f>cukier6[[#This Row],[cena]]*cukier6[[#This Row],[ilosc sprzedanego cukru kg]]</f>
        <v>459.90000000000003</v>
      </c>
      <c r="G1560">
        <f>IF(cukier6[[#This Row],[nip]]=B1559, G1559+cukier6[[#This Row],[ilosc sprzedanego cukru kg]],cukier6[[#This Row],[ilosc sprzedanego cukru kg]])</f>
        <v>14242</v>
      </c>
      <c r="H1560">
        <f>IF(B1559=cukier6[[#This Row],[nip]],0, 1)</f>
        <v>0</v>
      </c>
      <c r="I1560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0.2</v>
      </c>
      <c r="J1560">
        <f>cukier6[[#This Row],[rabaty]]*cukier6[[#This Row],[ilosc sprzedanego cukru kg]]</f>
        <v>43.800000000000004</v>
      </c>
    </row>
    <row r="1561" spans="1:10" x14ac:dyDescent="0.35">
      <c r="A1561" s="1">
        <v>40460</v>
      </c>
      <c r="B1561" s="2" t="s">
        <v>16</v>
      </c>
      <c r="C1561">
        <v>429</v>
      </c>
      <c r="D1561">
        <f>YEAR(cukier6[[#This Row],[data]])</f>
        <v>2010</v>
      </c>
      <c r="E1561" s="3">
        <f>VLOOKUP(D1561, cennik__25[#All], 2, 0)</f>
        <v>2.1</v>
      </c>
      <c r="F1561" s="3">
        <f>cukier6[[#This Row],[cena]]*cukier6[[#This Row],[ilosc sprzedanego cukru kg]]</f>
        <v>900.90000000000009</v>
      </c>
      <c r="G1561">
        <f>IF(cukier6[[#This Row],[nip]]=B1560, G1560+cukier6[[#This Row],[ilosc sprzedanego cukru kg]],cukier6[[#This Row],[ilosc sprzedanego cukru kg]])</f>
        <v>14671</v>
      </c>
      <c r="H1561">
        <f>IF(B1560=cukier6[[#This Row],[nip]],0, 1)</f>
        <v>0</v>
      </c>
      <c r="I1561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0.2</v>
      </c>
      <c r="J1561">
        <f>cukier6[[#This Row],[rabaty]]*cukier6[[#This Row],[ilosc sprzedanego cukru kg]]</f>
        <v>85.800000000000011</v>
      </c>
    </row>
    <row r="1562" spans="1:10" x14ac:dyDescent="0.35">
      <c r="A1562" s="1">
        <v>40463</v>
      </c>
      <c r="B1562" s="2" t="s">
        <v>16</v>
      </c>
      <c r="C1562">
        <v>427</v>
      </c>
      <c r="D1562">
        <f>YEAR(cukier6[[#This Row],[data]])</f>
        <v>2010</v>
      </c>
      <c r="E1562" s="3">
        <f>VLOOKUP(D1562, cennik__25[#All], 2, 0)</f>
        <v>2.1</v>
      </c>
      <c r="F1562" s="3">
        <f>cukier6[[#This Row],[cena]]*cukier6[[#This Row],[ilosc sprzedanego cukru kg]]</f>
        <v>896.7</v>
      </c>
      <c r="G1562">
        <f>IF(cukier6[[#This Row],[nip]]=B1561, G1561+cukier6[[#This Row],[ilosc sprzedanego cukru kg]],cukier6[[#This Row],[ilosc sprzedanego cukru kg]])</f>
        <v>15098</v>
      </c>
      <c r="H1562">
        <f>IF(B1561=cukier6[[#This Row],[nip]],0, 1)</f>
        <v>0</v>
      </c>
      <c r="I1562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0.2</v>
      </c>
      <c r="J1562">
        <f>cukier6[[#This Row],[rabaty]]*cukier6[[#This Row],[ilosc sprzedanego cukru kg]]</f>
        <v>85.4</v>
      </c>
    </row>
    <row r="1563" spans="1:10" x14ac:dyDescent="0.35">
      <c r="A1563" s="1">
        <v>40481</v>
      </c>
      <c r="B1563" s="2" t="s">
        <v>16</v>
      </c>
      <c r="C1563">
        <v>126</v>
      </c>
      <c r="D1563">
        <f>YEAR(cukier6[[#This Row],[data]])</f>
        <v>2010</v>
      </c>
      <c r="E1563" s="3">
        <f>VLOOKUP(D1563, cennik__25[#All], 2, 0)</f>
        <v>2.1</v>
      </c>
      <c r="F1563" s="3">
        <f>cukier6[[#This Row],[cena]]*cukier6[[#This Row],[ilosc sprzedanego cukru kg]]</f>
        <v>264.60000000000002</v>
      </c>
      <c r="G1563">
        <f>IF(cukier6[[#This Row],[nip]]=B1562, G1562+cukier6[[#This Row],[ilosc sprzedanego cukru kg]],cukier6[[#This Row],[ilosc sprzedanego cukru kg]])</f>
        <v>15224</v>
      </c>
      <c r="H1563">
        <f>IF(B1562=cukier6[[#This Row],[nip]],0, 1)</f>
        <v>0</v>
      </c>
      <c r="I1563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0.2</v>
      </c>
      <c r="J1563">
        <f>cukier6[[#This Row],[rabaty]]*cukier6[[#This Row],[ilosc sprzedanego cukru kg]]</f>
        <v>25.200000000000003</v>
      </c>
    </row>
    <row r="1564" spans="1:10" x14ac:dyDescent="0.35">
      <c r="A1564" s="1">
        <v>40508</v>
      </c>
      <c r="B1564" s="2" t="s">
        <v>16</v>
      </c>
      <c r="C1564">
        <v>191</v>
      </c>
      <c r="D1564">
        <f>YEAR(cukier6[[#This Row],[data]])</f>
        <v>2010</v>
      </c>
      <c r="E1564" s="3">
        <f>VLOOKUP(D1564, cennik__25[#All], 2, 0)</f>
        <v>2.1</v>
      </c>
      <c r="F1564" s="3">
        <f>cukier6[[#This Row],[cena]]*cukier6[[#This Row],[ilosc sprzedanego cukru kg]]</f>
        <v>401.1</v>
      </c>
      <c r="G1564">
        <f>IF(cukier6[[#This Row],[nip]]=B1563, G1563+cukier6[[#This Row],[ilosc sprzedanego cukru kg]],cukier6[[#This Row],[ilosc sprzedanego cukru kg]])</f>
        <v>15415</v>
      </c>
      <c r="H1564">
        <f>IF(B1563=cukier6[[#This Row],[nip]],0, 1)</f>
        <v>0</v>
      </c>
      <c r="I1564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0.2</v>
      </c>
      <c r="J1564">
        <f>cukier6[[#This Row],[rabaty]]*cukier6[[#This Row],[ilosc sprzedanego cukru kg]]</f>
        <v>38.200000000000003</v>
      </c>
    </row>
    <row r="1565" spans="1:10" x14ac:dyDescent="0.35">
      <c r="A1565" s="1">
        <v>40516</v>
      </c>
      <c r="B1565" s="2" t="s">
        <v>16</v>
      </c>
      <c r="C1565">
        <v>175</v>
      </c>
      <c r="D1565">
        <f>YEAR(cukier6[[#This Row],[data]])</f>
        <v>2010</v>
      </c>
      <c r="E1565" s="3">
        <f>VLOOKUP(D1565, cennik__25[#All], 2, 0)</f>
        <v>2.1</v>
      </c>
      <c r="F1565" s="3">
        <f>cukier6[[#This Row],[cena]]*cukier6[[#This Row],[ilosc sprzedanego cukru kg]]</f>
        <v>367.5</v>
      </c>
      <c r="G1565">
        <f>IF(cukier6[[#This Row],[nip]]=B1564, G1564+cukier6[[#This Row],[ilosc sprzedanego cukru kg]],cukier6[[#This Row],[ilosc sprzedanego cukru kg]])</f>
        <v>15590</v>
      </c>
      <c r="H1565">
        <f>IF(B1564=cukier6[[#This Row],[nip]],0, 1)</f>
        <v>0</v>
      </c>
      <c r="I1565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0.2</v>
      </c>
      <c r="J1565">
        <f>cukier6[[#This Row],[rabaty]]*cukier6[[#This Row],[ilosc sprzedanego cukru kg]]</f>
        <v>35</v>
      </c>
    </row>
    <row r="1566" spans="1:10" x14ac:dyDescent="0.35">
      <c r="A1566" s="1">
        <v>40627</v>
      </c>
      <c r="B1566" s="2" t="s">
        <v>16</v>
      </c>
      <c r="C1566">
        <v>411</v>
      </c>
      <c r="D1566">
        <f>YEAR(cukier6[[#This Row],[data]])</f>
        <v>2011</v>
      </c>
      <c r="E1566" s="3">
        <f>VLOOKUP(D1566, cennik__25[#All], 2, 0)</f>
        <v>2.2000000000000002</v>
      </c>
      <c r="F1566" s="3">
        <f>cukier6[[#This Row],[cena]]*cukier6[[#This Row],[ilosc sprzedanego cukru kg]]</f>
        <v>904.2</v>
      </c>
      <c r="G1566">
        <f>IF(cukier6[[#This Row],[nip]]=B1565, G1565+cukier6[[#This Row],[ilosc sprzedanego cukru kg]],cukier6[[#This Row],[ilosc sprzedanego cukru kg]])</f>
        <v>16001</v>
      </c>
      <c r="H1566">
        <f>IF(B1565=cukier6[[#This Row],[nip]],0, 1)</f>
        <v>0</v>
      </c>
      <c r="I1566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0.2</v>
      </c>
      <c r="J1566">
        <f>cukier6[[#This Row],[rabaty]]*cukier6[[#This Row],[ilosc sprzedanego cukru kg]]</f>
        <v>82.2</v>
      </c>
    </row>
    <row r="1567" spans="1:10" x14ac:dyDescent="0.35">
      <c r="A1567" s="1">
        <v>40636</v>
      </c>
      <c r="B1567" s="2" t="s">
        <v>16</v>
      </c>
      <c r="C1567">
        <v>237</v>
      </c>
      <c r="D1567">
        <f>YEAR(cukier6[[#This Row],[data]])</f>
        <v>2011</v>
      </c>
      <c r="E1567" s="3">
        <f>VLOOKUP(D1567, cennik__25[#All], 2, 0)</f>
        <v>2.2000000000000002</v>
      </c>
      <c r="F1567" s="3">
        <f>cukier6[[#This Row],[cena]]*cukier6[[#This Row],[ilosc sprzedanego cukru kg]]</f>
        <v>521.40000000000009</v>
      </c>
      <c r="G1567">
        <f>IF(cukier6[[#This Row],[nip]]=B1566, G1566+cukier6[[#This Row],[ilosc sprzedanego cukru kg]],cukier6[[#This Row],[ilosc sprzedanego cukru kg]])</f>
        <v>16238</v>
      </c>
      <c r="H1567">
        <f>IF(B1566=cukier6[[#This Row],[nip]],0, 1)</f>
        <v>0</v>
      </c>
      <c r="I1567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0.2</v>
      </c>
      <c r="J1567">
        <f>cukier6[[#This Row],[rabaty]]*cukier6[[#This Row],[ilosc sprzedanego cukru kg]]</f>
        <v>47.400000000000006</v>
      </c>
    </row>
    <row r="1568" spans="1:10" x14ac:dyDescent="0.35">
      <c r="A1568" s="1">
        <v>40771</v>
      </c>
      <c r="B1568" s="2" t="s">
        <v>16</v>
      </c>
      <c r="C1568">
        <v>450</v>
      </c>
      <c r="D1568">
        <f>YEAR(cukier6[[#This Row],[data]])</f>
        <v>2011</v>
      </c>
      <c r="E1568" s="3">
        <f>VLOOKUP(D1568, cennik__25[#All], 2, 0)</f>
        <v>2.2000000000000002</v>
      </c>
      <c r="F1568" s="3">
        <f>cukier6[[#This Row],[cena]]*cukier6[[#This Row],[ilosc sprzedanego cukru kg]]</f>
        <v>990.00000000000011</v>
      </c>
      <c r="G1568">
        <f>IF(cukier6[[#This Row],[nip]]=B1567, G1567+cukier6[[#This Row],[ilosc sprzedanego cukru kg]],cukier6[[#This Row],[ilosc sprzedanego cukru kg]])</f>
        <v>16688</v>
      </c>
      <c r="H1568">
        <f>IF(B1567=cukier6[[#This Row],[nip]],0, 1)</f>
        <v>0</v>
      </c>
      <c r="I1568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0.2</v>
      </c>
      <c r="J1568">
        <f>cukier6[[#This Row],[rabaty]]*cukier6[[#This Row],[ilosc sprzedanego cukru kg]]</f>
        <v>90</v>
      </c>
    </row>
    <row r="1569" spans="1:10" x14ac:dyDescent="0.35">
      <c r="A1569" s="1">
        <v>40928</v>
      </c>
      <c r="B1569" s="2" t="s">
        <v>16</v>
      </c>
      <c r="C1569">
        <v>223</v>
      </c>
      <c r="D1569">
        <f>YEAR(cukier6[[#This Row],[data]])</f>
        <v>2012</v>
      </c>
      <c r="E1569" s="3">
        <f>VLOOKUP(D1569, cennik__25[#All], 2, 0)</f>
        <v>2.25</v>
      </c>
      <c r="F1569" s="3">
        <f>cukier6[[#This Row],[cena]]*cukier6[[#This Row],[ilosc sprzedanego cukru kg]]</f>
        <v>501.75</v>
      </c>
      <c r="G1569">
        <f>IF(cukier6[[#This Row],[nip]]=B1568, G1568+cukier6[[#This Row],[ilosc sprzedanego cukru kg]],cukier6[[#This Row],[ilosc sprzedanego cukru kg]])</f>
        <v>16911</v>
      </c>
      <c r="H1569">
        <f>IF(B1568=cukier6[[#This Row],[nip]],0, 1)</f>
        <v>0</v>
      </c>
      <c r="I1569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0.2</v>
      </c>
      <c r="J1569">
        <f>cukier6[[#This Row],[rabaty]]*cukier6[[#This Row],[ilosc sprzedanego cukru kg]]</f>
        <v>44.6</v>
      </c>
    </row>
    <row r="1570" spans="1:10" x14ac:dyDescent="0.35">
      <c r="A1570" s="1">
        <v>40974</v>
      </c>
      <c r="B1570" s="2" t="s">
        <v>16</v>
      </c>
      <c r="C1570">
        <v>340</v>
      </c>
      <c r="D1570">
        <f>YEAR(cukier6[[#This Row],[data]])</f>
        <v>2012</v>
      </c>
      <c r="E1570" s="3">
        <f>VLOOKUP(D1570, cennik__25[#All], 2, 0)</f>
        <v>2.25</v>
      </c>
      <c r="F1570" s="3">
        <f>cukier6[[#This Row],[cena]]*cukier6[[#This Row],[ilosc sprzedanego cukru kg]]</f>
        <v>765</v>
      </c>
      <c r="G1570">
        <f>IF(cukier6[[#This Row],[nip]]=B1569, G1569+cukier6[[#This Row],[ilosc sprzedanego cukru kg]],cukier6[[#This Row],[ilosc sprzedanego cukru kg]])</f>
        <v>17251</v>
      </c>
      <c r="H1570">
        <f>IF(B1569=cukier6[[#This Row],[nip]],0, 1)</f>
        <v>0</v>
      </c>
      <c r="I1570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0.2</v>
      </c>
      <c r="J1570">
        <f>cukier6[[#This Row],[rabaty]]*cukier6[[#This Row],[ilosc sprzedanego cukru kg]]</f>
        <v>68</v>
      </c>
    </row>
    <row r="1571" spans="1:10" x14ac:dyDescent="0.35">
      <c r="A1571" s="1">
        <v>41013</v>
      </c>
      <c r="B1571" s="2" t="s">
        <v>16</v>
      </c>
      <c r="C1571">
        <v>166</v>
      </c>
      <c r="D1571">
        <f>YEAR(cukier6[[#This Row],[data]])</f>
        <v>2012</v>
      </c>
      <c r="E1571" s="3">
        <f>VLOOKUP(D1571, cennik__25[#All], 2, 0)</f>
        <v>2.25</v>
      </c>
      <c r="F1571" s="3">
        <f>cukier6[[#This Row],[cena]]*cukier6[[#This Row],[ilosc sprzedanego cukru kg]]</f>
        <v>373.5</v>
      </c>
      <c r="G1571">
        <f>IF(cukier6[[#This Row],[nip]]=B1570, G1570+cukier6[[#This Row],[ilosc sprzedanego cukru kg]],cukier6[[#This Row],[ilosc sprzedanego cukru kg]])</f>
        <v>17417</v>
      </c>
      <c r="H1571">
        <f>IF(B1570=cukier6[[#This Row],[nip]],0, 1)</f>
        <v>0</v>
      </c>
      <c r="I1571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0.2</v>
      </c>
      <c r="J1571">
        <f>cukier6[[#This Row],[rabaty]]*cukier6[[#This Row],[ilosc sprzedanego cukru kg]]</f>
        <v>33.200000000000003</v>
      </c>
    </row>
    <row r="1572" spans="1:10" x14ac:dyDescent="0.35">
      <c r="A1572" s="1">
        <v>41033</v>
      </c>
      <c r="B1572" s="2" t="s">
        <v>16</v>
      </c>
      <c r="C1572">
        <v>235</v>
      </c>
      <c r="D1572">
        <f>YEAR(cukier6[[#This Row],[data]])</f>
        <v>2012</v>
      </c>
      <c r="E1572" s="3">
        <f>VLOOKUP(D1572, cennik__25[#All], 2, 0)</f>
        <v>2.25</v>
      </c>
      <c r="F1572" s="3">
        <f>cukier6[[#This Row],[cena]]*cukier6[[#This Row],[ilosc sprzedanego cukru kg]]</f>
        <v>528.75</v>
      </c>
      <c r="G1572">
        <f>IF(cukier6[[#This Row],[nip]]=B1571, G1571+cukier6[[#This Row],[ilosc sprzedanego cukru kg]],cukier6[[#This Row],[ilosc sprzedanego cukru kg]])</f>
        <v>17652</v>
      </c>
      <c r="H1572">
        <f>IF(B1571=cukier6[[#This Row],[nip]],0, 1)</f>
        <v>0</v>
      </c>
      <c r="I1572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0.2</v>
      </c>
      <c r="J1572">
        <f>cukier6[[#This Row],[rabaty]]*cukier6[[#This Row],[ilosc sprzedanego cukru kg]]</f>
        <v>47</v>
      </c>
    </row>
    <row r="1573" spans="1:10" x14ac:dyDescent="0.35">
      <c r="A1573" s="1">
        <v>41096</v>
      </c>
      <c r="B1573" s="2" t="s">
        <v>16</v>
      </c>
      <c r="C1573">
        <v>112</v>
      </c>
      <c r="D1573">
        <f>YEAR(cukier6[[#This Row],[data]])</f>
        <v>2012</v>
      </c>
      <c r="E1573" s="3">
        <f>VLOOKUP(D1573, cennik__25[#All], 2, 0)</f>
        <v>2.25</v>
      </c>
      <c r="F1573" s="3">
        <f>cukier6[[#This Row],[cena]]*cukier6[[#This Row],[ilosc sprzedanego cukru kg]]</f>
        <v>252</v>
      </c>
      <c r="G1573">
        <f>IF(cukier6[[#This Row],[nip]]=B1572, G1572+cukier6[[#This Row],[ilosc sprzedanego cukru kg]],cukier6[[#This Row],[ilosc sprzedanego cukru kg]])</f>
        <v>17764</v>
      </c>
      <c r="H1573">
        <f>IF(B1572=cukier6[[#This Row],[nip]],0, 1)</f>
        <v>0</v>
      </c>
      <c r="I1573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0.2</v>
      </c>
      <c r="J1573">
        <f>cukier6[[#This Row],[rabaty]]*cukier6[[#This Row],[ilosc sprzedanego cukru kg]]</f>
        <v>22.400000000000002</v>
      </c>
    </row>
    <row r="1574" spans="1:10" x14ac:dyDescent="0.35">
      <c r="A1574" s="1">
        <v>41122</v>
      </c>
      <c r="B1574" s="2" t="s">
        <v>16</v>
      </c>
      <c r="C1574">
        <v>401</v>
      </c>
      <c r="D1574">
        <f>YEAR(cukier6[[#This Row],[data]])</f>
        <v>2012</v>
      </c>
      <c r="E1574" s="3">
        <f>VLOOKUP(D1574, cennik__25[#All], 2, 0)</f>
        <v>2.25</v>
      </c>
      <c r="F1574" s="3">
        <f>cukier6[[#This Row],[cena]]*cukier6[[#This Row],[ilosc sprzedanego cukru kg]]</f>
        <v>902.25</v>
      </c>
      <c r="G1574">
        <f>IF(cukier6[[#This Row],[nip]]=B1573, G1573+cukier6[[#This Row],[ilosc sprzedanego cukru kg]],cukier6[[#This Row],[ilosc sprzedanego cukru kg]])</f>
        <v>18165</v>
      </c>
      <c r="H1574">
        <f>IF(B1573=cukier6[[#This Row],[nip]],0, 1)</f>
        <v>0</v>
      </c>
      <c r="I1574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0.2</v>
      </c>
      <c r="J1574">
        <f>cukier6[[#This Row],[rabaty]]*cukier6[[#This Row],[ilosc sprzedanego cukru kg]]</f>
        <v>80.2</v>
      </c>
    </row>
    <row r="1575" spans="1:10" x14ac:dyDescent="0.35">
      <c r="A1575" s="1">
        <v>41179</v>
      </c>
      <c r="B1575" s="2" t="s">
        <v>16</v>
      </c>
      <c r="C1575">
        <v>346</v>
      </c>
      <c r="D1575">
        <f>YEAR(cukier6[[#This Row],[data]])</f>
        <v>2012</v>
      </c>
      <c r="E1575" s="3">
        <f>VLOOKUP(D1575, cennik__25[#All], 2, 0)</f>
        <v>2.25</v>
      </c>
      <c r="F1575" s="3">
        <f>cukier6[[#This Row],[cena]]*cukier6[[#This Row],[ilosc sprzedanego cukru kg]]</f>
        <v>778.5</v>
      </c>
      <c r="G1575">
        <f>IF(cukier6[[#This Row],[nip]]=B1574, G1574+cukier6[[#This Row],[ilosc sprzedanego cukru kg]],cukier6[[#This Row],[ilosc sprzedanego cukru kg]])</f>
        <v>18511</v>
      </c>
      <c r="H1575">
        <f>IF(B1574=cukier6[[#This Row],[nip]],0, 1)</f>
        <v>0</v>
      </c>
      <c r="I1575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0.2</v>
      </c>
      <c r="J1575">
        <f>cukier6[[#This Row],[rabaty]]*cukier6[[#This Row],[ilosc sprzedanego cukru kg]]</f>
        <v>69.2</v>
      </c>
    </row>
    <row r="1576" spans="1:10" x14ac:dyDescent="0.35">
      <c r="A1576" s="1">
        <v>41294</v>
      </c>
      <c r="B1576" s="2" t="s">
        <v>16</v>
      </c>
      <c r="C1576">
        <v>211</v>
      </c>
      <c r="D1576">
        <f>YEAR(cukier6[[#This Row],[data]])</f>
        <v>2013</v>
      </c>
      <c r="E1576" s="3">
        <f>VLOOKUP(D1576, cennik__25[#All], 2, 0)</f>
        <v>2.2200000000000002</v>
      </c>
      <c r="F1576" s="3">
        <f>cukier6[[#This Row],[cena]]*cukier6[[#This Row],[ilosc sprzedanego cukru kg]]</f>
        <v>468.42</v>
      </c>
      <c r="G1576">
        <f>IF(cukier6[[#This Row],[nip]]=B1575, G1575+cukier6[[#This Row],[ilosc sprzedanego cukru kg]],cukier6[[#This Row],[ilosc sprzedanego cukru kg]])</f>
        <v>18722</v>
      </c>
      <c r="H1576">
        <f>IF(B1575=cukier6[[#This Row],[nip]],0, 1)</f>
        <v>0</v>
      </c>
      <c r="I1576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0.2</v>
      </c>
      <c r="J1576">
        <f>cukier6[[#This Row],[rabaty]]*cukier6[[#This Row],[ilosc sprzedanego cukru kg]]</f>
        <v>42.2</v>
      </c>
    </row>
    <row r="1577" spans="1:10" x14ac:dyDescent="0.35">
      <c r="A1577" s="1">
        <v>41301</v>
      </c>
      <c r="B1577" s="2" t="s">
        <v>16</v>
      </c>
      <c r="C1577">
        <v>134</v>
      </c>
      <c r="D1577">
        <f>YEAR(cukier6[[#This Row],[data]])</f>
        <v>2013</v>
      </c>
      <c r="E1577" s="3">
        <f>VLOOKUP(D1577, cennik__25[#All], 2, 0)</f>
        <v>2.2200000000000002</v>
      </c>
      <c r="F1577" s="3">
        <f>cukier6[[#This Row],[cena]]*cukier6[[#This Row],[ilosc sprzedanego cukru kg]]</f>
        <v>297.48</v>
      </c>
      <c r="G1577">
        <f>IF(cukier6[[#This Row],[nip]]=B1576, G1576+cukier6[[#This Row],[ilosc sprzedanego cukru kg]],cukier6[[#This Row],[ilosc sprzedanego cukru kg]])</f>
        <v>18856</v>
      </c>
      <c r="H1577">
        <f>IF(B1576=cukier6[[#This Row],[nip]],0, 1)</f>
        <v>0</v>
      </c>
      <c r="I1577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0.2</v>
      </c>
      <c r="J1577">
        <f>cukier6[[#This Row],[rabaty]]*cukier6[[#This Row],[ilosc sprzedanego cukru kg]]</f>
        <v>26.8</v>
      </c>
    </row>
    <row r="1578" spans="1:10" x14ac:dyDescent="0.35">
      <c r="A1578" s="1">
        <v>41356</v>
      </c>
      <c r="B1578" s="2" t="s">
        <v>16</v>
      </c>
      <c r="C1578">
        <v>202</v>
      </c>
      <c r="D1578">
        <f>YEAR(cukier6[[#This Row],[data]])</f>
        <v>2013</v>
      </c>
      <c r="E1578" s="3">
        <f>VLOOKUP(D1578, cennik__25[#All], 2, 0)</f>
        <v>2.2200000000000002</v>
      </c>
      <c r="F1578" s="3">
        <f>cukier6[[#This Row],[cena]]*cukier6[[#This Row],[ilosc sprzedanego cukru kg]]</f>
        <v>448.44000000000005</v>
      </c>
      <c r="G1578">
        <f>IF(cukier6[[#This Row],[nip]]=B1577, G1577+cukier6[[#This Row],[ilosc sprzedanego cukru kg]],cukier6[[#This Row],[ilosc sprzedanego cukru kg]])</f>
        <v>19058</v>
      </c>
      <c r="H1578">
        <f>IF(B1577=cukier6[[#This Row],[nip]],0, 1)</f>
        <v>0</v>
      </c>
      <c r="I1578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0.2</v>
      </c>
      <c r="J1578">
        <f>cukier6[[#This Row],[rabaty]]*cukier6[[#This Row],[ilosc sprzedanego cukru kg]]</f>
        <v>40.400000000000006</v>
      </c>
    </row>
    <row r="1579" spans="1:10" x14ac:dyDescent="0.35">
      <c r="A1579" s="1">
        <v>41372</v>
      </c>
      <c r="B1579" s="2" t="s">
        <v>16</v>
      </c>
      <c r="C1579">
        <v>286</v>
      </c>
      <c r="D1579">
        <f>YEAR(cukier6[[#This Row],[data]])</f>
        <v>2013</v>
      </c>
      <c r="E1579" s="3">
        <f>VLOOKUP(D1579, cennik__25[#All], 2, 0)</f>
        <v>2.2200000000000002</v>
      </c>
      <c r="F1579" s="3">
        <f>cukier6[[#This Row],[cena]]*cukier6[[#This Row],[ilosc sprzedanego cukru kg]]</f>
        <v>634.92000000000007</v>
      </c>
      <c r="G1579">
        <f>IF(cukier6[[#This Row],[nip]]=B1578, G1578+cukier6[[#This Row],[ilosc sprzedanego cukru kg]],cukier6[[#This Row],[ilosc sprzedanego cukru kg]])</f>
        <v>19344</v>
      </c>
      <c r="H1579">
        <f>IF(B1578=cukier6[[#This Row],[nip]],0, 1)</f>
        <v>0</v>
      </c>
      <c r="I1579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0.2</v>
      </c>
      <c r="J1579">
        <f>cukier6[[#This Row],[rabaty]]*cukier6[[#This Row],[ilosc sprzedanego cukru kg]]</f>
        <v>57.2</v>
      </c>
    </row>
    <row r="1580" spans="1:10" x14ac:dyDescent="0.35">
      <c r="A1580" s="1">
        <v>41374</v>
      </c>
      <c r="B1580" s="2" t="s">
        <v>16</v>
      </c>
      <c r="C1580">
        <v>231</v>
      </c>
      <c r="D1580">
        <f>YEAR(cukier6[[#This Row],[data]])</f>
        <v>2013</v>
      </c>
      <c r="E1580" s="3">
        <f>VLOOKUP(D1580, cennik__25[#All], 2, 0)</f>
        <v>2.2200000000000002</v>
      </c>
      <c r="F1580" s="3">
        <f>cukier6[[#This Row],[cena]]*cukier6[[#This Row],[ilosc sprzedanego cukru kg]]</f>
        <v>512.82000000000005</v>
      </c>
      <c r="G1580">
        <f>IF(cukier6[[#This Row],[nip]]=B1579, G1579+cukier6[[#This Row],[ilosc sprzedanego cukru kg]],cukier6[[#This Row],[ilosc sprzedanego cukru kg]])</f>
        <v>19575</v>
      </c>
      <c r="H1580">
        <f>IF(B1579=cukier6[[#This Row],[nip]],0, 1)</f>
        <v>0</v>
      </c>
      <c r="I1580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0.2</v>
      </c>
      <c r="J1580">
        <f>cukier6[[#This Row],[rabaty]]*cukier6[[#This Row],[ilosc sprzedanego cukru kg]]</f>
        <v>46.2</v>
      </c>
    </row>
    <row r="1581" spans="1:10" x14ac:dyDescent="0.35">
      <c r="A1581" s="1">
        <v>41376</v>
      </c>
      <c r="B1581" s="2" t="s">
        <v>16</v>
      </c>
      <c r="C1581">
        <v>311</v>
      </c>
      <c r="D1581">
        <f>YEAR(cukier6[[#This Row],[data]])</f>
        <v>2013</v>
      </c>
      <c r="E1581" s="3">
        <f>VLOOKUP(D1581, cennik__25[#All], 2, 0)</f>
        <v>2.2200000000000002</v>
      </c>
      <c r="F1581" s="3">
        <f>cukier6[[#This Row],[cena]]*cukier6[[#This Row],[ilosc sprzedanego cukru kg]]</f>
        <v>690.42000000000007</v>
      </c>
      <c r="G1581">
        <f>IF(cukier6[[#This Row],[nip]]=B1580, G1580+cukier6[[#This Row],[ilosc sprzedanego cukru kg]],cukier6[[#This Row],[ilosc sprzedanego cukru kg]])</f>
        <v>19886</v>
      </c>
      <c r="H1581">
        <f>IF(B1580=cukier6[[#This Row],[nip]],0, 1)</f>
        <v>0</v>
      </c>
      <c r="I1581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0.2</v>
      </c>
      <c r="J1581">
        <f>cukier6[[#This Row],[rabaty]]*cukier6[[#This Row],[ilosc sprzedanego cukru kg]]</f>
        <v>62.2</v>
      </c>
    </row>
    <row r="1582" spans="1:10" x14ac:dyDescent="0.35">
      <c r="A1582" s="1">
        <v>41398</v>
      </c>
      <c r="B1582" s="2" t="s">
        <v>16</v>
      </c>
      <c r="C1582">
        <v>471</v>
      </c>
      <c r="D1582">
        <f>YEAR(cukier6[[#This Row],[data]])</f>
        <v>2013</v>
      </c>
      <c r="E1582" s="3">
        <f>VLOOKUP(D1582, cennik__25[#All], 2, 0)</f>
        <v>2.2200000000000002</v>
      </c>
      <c r="F1582" s="3">
        <f>cukier6[[#This Row],[cena]]*cukier6[[#This Row],[ilosc sprzedanego cukru kg]]</f>
        <v>1045.6200000000001</v>
      </c>
      <c r="G1582">
        <f>IF(cukier6[[#This Row],[nip]]=B1581, G1581+cukier6[[#This Row],[ilosc sprzedanego cukru kg]],cukier6[[#This Row],[ilosc sprzedanego cukru kg]])</f>
        <v>20357</v>
      </c>
      <c r="H1582">
        <f>IF(B1581=cukier6[[#This Row],[nip]],0, 1)</f>
        <v>0</v>
      </c>
      <c r="I1582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0.2</v>
      </c>
      <c r="J1582">
        <f>cukier6[[#This Row],[rabaty]]*cukier6[[#This Row],[ilosc sprzedanego cukru kg]]</f>
        <v>94.2</v>
      </c>
    </row>
    <row r="1583" spans="1:10" x14ac:dyDescent="0.35">
      <c r="A1583" s="1">
        <v>41544</v>
      </c>
      <c r="B1583" s="2" t="s">
        <v>16</v>
      </c>
      <c r="C1583">
        <v>436</v>
      </c>
      <c r="D1583">
        <f>YEAR(cukier6[[#This Row],[data]])</f>
        <v>2013</v>
      </c>
      <c r="E1583" s="3">
        <f>VLOOKUP(D1583, cennik__25[#All], 2, 0)</f>
        <v>2.2200000000000002</v>
      </c>
      <c r="F1583" s="3">
        <f>cukier6[[#This Row],[cena]]*cukier6[[#This Row],[ilosc sprzedanego cukru kg]]</f>
        <v>967.92000000000007</v>
      </c>
      <c r="G1583">
        <f>IF(cukier6[[#This Row],[nip]]=B1582, G1582+cukier6[[#This Row],[ilosc sprzedanego cukru kg]],cukier6[[#This Row],[ilosc sprzedanego cukru kg]])</f>
        <v>20793</v>
      </c>
      <c r="H1583">
        <f>IF(B1582=cukier6[[#This Row],[nip]],0, 1)</f>
        <v>0</v>
      </c>
      <c r="I1583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0.2</v>
      </c>
      <c r="J1583">
        <f>cukier6[[#This Row],[rabaty]]*cukier6[[#This Row],[ilosc sprzedanego cukru kg]]</f>
        <v>87.2</v>
      </c>
    </row>
    <row r="1584" spans="1:10" x14ac:dyDescent="0.35">
      <c r="A1584" s="1">
        <v>41562</v>
      </c>
      <c r="B1584" s="2" t="s">
        <v>16</v>
      </c>
      <c r="C1584">
        <v>367</v>
      </c>
      <c r="D1584">
        <f>YEAR(cukier6[[#This Row],[data]])</f>
        <v>2013</v>
      </c>
      <c r="E1584" s="3">
        <f>VLOOKUP(D1584, cennik__25[#All], 2, 0)</f>
        <v>2.2200000000000002</v>
      </c>
      <c r="F1584" s="3">
        <f>cukier6[[#This Row],[cena]]*cukier6[[#This Row],[ilosc sprzedanego cukru kg]]</f>
        <v>814.74000000000012</v>
      </c>
      <c r="G1584">
        <f>IF(cukier6[[#This Row],[nip]]=B1583, G1583+cukier6[[#This Row],[ilosc sprzedanego cukru kg]],cukier6[[#This Row],[ilosc sprzedanego cukru kg]])</f>
        <v>21160</v>
      </c>
      <c r="H1584">
        <f>IF(B1583=cukier6[[#This Row],[nip]],0, 1)</f>
        <v>0</v>
      </c>
      <c r="I1584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0.2</v>
      </c>
      <c r="J1584">
        <f>cukier6[[#This Row],[rabaty]]*cukier6[[#This Row],[ilosc sprzedanego cukru kg]]</f>
        <v>73.400000000000006</v>
      </c>
    </row>
    <row r="1585" spans="1:10" x14ac:dyDescent="0.35">
      <c r="A1585" s="1">
        <v>41609</v>
      </c>
      <c r="B1585" s="2" t="s">
        <v>16</v>
      </c>
      <c r="C1585">
        <v>284</v>
      </c>
      <c r="D1585">
        <f>YEAR(cukier6[[#This Row],[data]])</f>
        <v>2013</v>
      </c>
      <c r="E1585" s="3">
        <f>VLOOKUP(D1585, cennik__25[#All], 2, 0)</f>
        <v>2.2200000000000002</v>
      </c>
      <c r="F1585" s="3">
        <f>cukier6[[#This Row],[cena]]*cukier6[[#This Row],[ilosc sprzedanego cukru kg]]</f>
        <v>630.48</v>
      </c>
      <c r="G1585">
        <f>IF(cukier6[[#This Row],[nip]]=B1584, G1584+cukier6[[#This Row],[ilosc sprzedanego cukru kg]],cukier6[[#This Row],[ilosc sprzedanego cukru kg]])</f>
        <v>21444</v>
      </c>
      <c r="H1585">
        <f>IF(B1584=cukier6[[#This Row],[nip]],0, 1)</f>
        <v>0</v>
      </c>
      <c r="I1585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0.2</v>
      </c>
      <c r="J1585">
        <f>cukier6[[#This Row],[rabaty]]*cukier6[[#This Row],[ilosc sprzedanego cukru kg]]</f>
        <v>56.800000000000004</v>
      </c>
    </row>
    <row r="1586" spans="1:10" x14ac:dyDescent="0.35">
      <c r="A1586" s="1">
        <v>41642</v>
      </c>
      <c r="B1586" s="2" t="s">
        <v>16</v>
      </c>
      <c r="C1586">
        <v>164</v>
      </c>
      <c r="D1586">
        <f>YEAR(cukier6[[#This Row],[data]])</f>
        <v>2014</v>
      </c>
      <c r="E1586" s="3">
        <f>VLOOKUP(D1586, cennik__25[#All], 2, 0)</f>
        <v>2.23</v>
      </c>
      <c r="F1586" s="3">
        <f>cukier6[[#This Row],[cena]]*cukier6[[#This Row],[ilosc sprzedanego cukru kg]]</f>
        <v>365.71999999999997</v>
      </c>
      <c r="G1586">
        <f>IF(cukier6[[#This Row],[nip]]=B1585, G1585+cukier6[[#This Row],[ilosc sprzedanego cukru kg]],cukier6[[#This Row],[ilosc sprzedanego cukru kg]])</f>
        <v>21608</v>
      </c>
      <c r="H1586">
        <f>IF(B1585=cukier6[[#This Row],[nip]],0, 1)</f>
        <v>0</v>
      </c>
      <c r="I1586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0.2</v>
      </c>
      <c r="J1586">
        <f>cukier6[[#This Row],[rabaty]]*cukier6[[#This Row],[ilosc sprzedanego cukru kg]]</f>
        <v>32.800000000000004</v>
      </c>
    </row>
    <row r="1587" spans="1:10" x14ac:dyDescent="0.35">
      <c r="A1587" s="1">
        <v>41716</v>
      </c>
      <c r="B1587" s="2" t="s">
        <v>16</v>
      </c>
      <c r="C1587">
        <v>265</v>
      </c>
      <c r="D1587">
        <f>YEAR(cukier6[[#This Row],[data]])</f>
        <v>2014</v>
      </c>
      <c r="E1587" s="3">
        <f>VLOOKUP(D1587, cennik__25[#All], 2, 0)</f>
        <v>2.23</v>
      </c>
      <c r="F1587" s="3">
        <f>cukier6[[#This Row],[cena]]*cukier6[[#This Row],[ilosc sprzedanego cukru kg]]</f>
        <v>590.95000000000005</v>
      </c>
      <c r="G1587">
        <f>IF(cukier6[[#This Row],[nip]]=B1586, G1586+cukier6[[#This Row],[ilosc sprzedanego cukru kg]],cukier6[[#This Row],[ilosc sprzedanego cukru kg]])</f>
        <v>21873</v>
      </c>
      <c r="H1587">
        <f>IF(B1586=cukier6[[#This Row],[nip]],0, 1)</f>
        <v>0</v>
      </c>
      <c r="I1587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0.2</v>
      </c>
      <c r="J1587">
        <f>cukier6[[#This Row],[rabaty]]*cukier6[[#This Row],[ilosc sprzedanego cukru kg]]</f>
        <v>53</v>
      </c>
    </row>
    <row r="1588" spans="1:10" x14ac:dyDescent="0.35">
      <c r="A1588" s="1">
        <v>41774</v>
      </c>
      <c r="B1588" s="2" t="s">
        <v>16</v>
      </c>
      <c r="C1588">
        <v>173</v>
      </c>
      <c r="D1588">
        <f>YEAR(cukier6[[#This Row],[data]])</f>
        <v>2014</v>
      </c>
      <c r="E1588" s="3">
        <f>VLOOKUP(D1588, cennik__25[#All], 2, 0)</f>
        <v>2.23</v>
      </c>
      <c r="F1588" s="3">
        <f>cukier6[[#This Row],[cena]]*cukier6[[#This Row],[ilosc sprzedanego cukru kg]]</f>
        <v>385.79</v>
      </c>
      <c r="G1588">
        <f>IF(cukier6[[#This Row],[nip]]=B1587, G1587+cukier6[[#This Row],[ilosc sprzedanego cukru kg]],cukier6[[#This Row],[ilosc sprzedanego cukru kg]])</f>
        <v>22046</v>
      </c>
      <c r="H1588">
        <f>IF(B1587=cukier6[[#This Row],[nip]],0, 1)</f>
        <v>0</v>
      </c>
      <c r="I1588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0.2</v>
      </c>
      <c r="J1588">
        <f>cukier6[[#This Row],[rabaty]]*cukier6[[#This Row],[ilosc sprzedanego cukru kg]]</f>
        <v>34.6</v>
      </c>
    </row>
    <row r="1589" spans="1:10" x14ac:dyDescent="0.35">
      <c r="A1589" s="1">
        <v>41786</v>
      </c>
      <c r="B1589" s="2" t="s">
        <v>16</v>
      </c>
      <c r="C1589">
        <v>324</v>
      </c>
      <c r="D1589">
        <f>YEAR(cukier6[[#This Row],[data]])</f>
        <v>2014</v>
      </c>
      <c r="E1589" s="3">
        <f>VLOOKUP(D1589, cennik__25[#All], 2, 0)</f>
        <v>2.23</v>
      </c>
      <c r="F1589" s="3">
        <f>cukier6[[#This Row],[cena]]*cukier6[[#This Row],[ilosc sprzedanego cukru kg]]</f>
        <v>722.52</v>
      </c>
      <c r="G1589">
        <f>IF(cukier6[[#This Row],[nip]]=B1588, G1588+cukier6[[#This Row],[ilosc sprzedanego cukru kg]],cukier6[[#This Row],[ilosc sprzedanego cukru kg]])</f>
        <v>22370</v>
      </c>
      <c r="H1589">
        <f>IF(B1588=cukier6[[#This Row],[nip]],0, 1)</f>
        <v>0</v>
      </c>
      <c r="I1589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0.2</v>
      </c>
      <c r="J1589">
        <f>cukier6[[#This Row],[rabaty]]*cukier6[[#This Row],[ilosc sprzedanego cukru kg]]</f>
        <v>64.8</v>
      </c>
    </row>
    <row r="1590" spans="1:10" x14ac:dyDescent="0.35">
      <c r="A1590" s="1">
        <v>41807</v>
      </c>
      <c r="B1590" s="2" t="s">
        <v>16</v>
      </c>
      <c r="C1590">
        <v>249</v>
      </c>
      <c r="D1590">
        <f>YEAR(cukier6[[#This Row],[data]])</f>
        <v>2014</v>
      </c>
      <c r="E1590" s="3">
        <f>VLOOKUP(D1590, cennik__25[#All], 2, 0)</f>
        <v>2.23</v>
      </c>
      <c r="F1590" s="3">
        <f>cukier6[[#This Row],[cena]]*cukier6[[#This Row],[ilosc sprzedanego cukru kg]]</f>
        <v>555.27</v>
      </c>
      <c r="G1590">
        <f>IF(cukier6[[#This Row],[nip]]=B1589, G1589+cukier6[[#This Row],[ilosc sprzedanego cukru kg]],cukier6[[#This Row],[ilosc sprzedanego cukru kg]])</f>
        <v>22619</v>
      </c>
      <c r="H1590">
        <f>IF(B1589=cukier6[[#This Row],[nip]],0, 1)</f>
        <v>0</v>
      </c>
      <c r="I1590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0.2</v>
      </c>
      <c r="J1590">
        <f>cukier6[[#This Row],[rabaty]]*cukier6[[#This Row],[ilosc sprzedanego cukru kg]]</f>
        <v>49.800000000000004</v>
      </c>
    </row>
    <row r="1591" spans="1:10" x14ac:dyDescent="0.35">
      <c r="A1591" s="1">
        <v>41868</v>
      </c>
      <c r="B1591" s="2" t="s">
        <v>16</v>
      </c>
      <c r="C1591">
        <v>435</v>
      </c>
      <c r="D1591">
        <f>YEAR(cukier6[[#This Row],[data]])</f>
        <v>2014</v>
      </c>
      <c r="E1591" s="3">
        <f>VLOOKUP(D1591, cennik__25[#All], 2, 0)</f>
        <v>2.23</v>
      </c>
      <c r="F1591" s="3">
        <f>cukier6[[#This Row],[cena]]*cukier6[[#This Row],[ilosc sprzedanego cukru kg]]</f>
        <v>970.05</v>
      </c>
      <c r="G1591">
        <f>IF(cukier6[[#This Row],[nip]]=B1590, G1590+cukier6[[#This Row],[ilosc sprzedanego cukru kg]],cukier6[[#This Row],[ilosc sprzedanego cukru kg]])</f>
        <v>23054</v>
      </c>
      <c r="H1591">
        <f>IF(B1590=cukier6[[#This Row],[nip]],0, 1)</f>
        <v>0</v>
      </c>
      <c r="I1591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0.2</v>
      </c>
      <c r="J1591">
        <f>cukier6[[#This Row],[rabaty]]*cukier6[[#This Row],[ilosc sprzedanego cukru kg]]</f>
        <v>87</v>
      </c>
    </row>
    <row r="1592" spans="1:10" x14ac:dyDescent="0.35">
      <c r="A1592" s="1">
        <v>41880</v>
      </c>
      <c r="B1592" s="2" t="s">
        <v>16</v>
      </c>
      <c r="C1592">
        <v>112</v>
      </c>
      <c r="D1592">
        <f>YEAR(cukier6[[#This Row],[data]])</f>
        <v>2014</v>
      </c>
      <c r="E1592" s="3">
        <f>VLOOKUP(D1592, cennik__25[#All], 2, 0)</f>
        <v>2.23</v>
      </c>
      <c r="F1592" s="3">
        <f>cukier6[[#This Row],[cena]]*cukier6[[#This Row],[ilosc sprzedanego cukru kg]]</f>
        <v>249.76</v>
      </c>
      <c r="G1592">
        <f>IF(cukier6[[#This Row],[nip]]=B1591, G1591+cukier6[[#This Row],[ilosc sprzedanego cukru kg]],cukier6[[#This Row],[ilosc sprzedanego cukru kg]])</f>
        <v>23166</v>
      </c>
      <c r="H1592">
        <f>IF(B1591=cukier6[[#This Row],[nip]],0, 1)</f>
        <v>0</v>
      </c>
      <c r="I1592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0.2</v>
      </c>
      <c r="J1592">
        <f>cukier6[[#This Row],[rabaty]]*cukier6[[#This Row],[ilosc sprzedanego cukru kg]]</f>
        <v>22.400000000000002</v>
      </c>
    </row>
    <row r="1593" spans="1:10" x14ac:dyDescent="0.35">
      <c r="A1593" s="1">
        <v>41897</v>
      </c>
      <c r="B1593" s="2" t="s">
        <v>16</v>
      </c>
      <c r="C1593">
        <v>220</v>
      </c>
      <c r="D1593">
        <f>YEAR(cukier6[[#This Row],[data]])</f>
        <v>2014</v>
      </c>
      <c r="E1593" s="3">
        <f>VLOOKUP(D1593, cennik__25[#All], 2, 0)</f>
        <v>2.23</v>
      </c>
      <c r="F1593" s="3">
        <f>cukier6[[#This Row],[cena]]*cukier6[[#This Row],[ilosc sprzedanego cukru kg]]</f>
        <v>490.6</v>
      </c>
      <c r="G1593">
        <f>IF(cukier6[[#This Row],[nip]]=B1592, G1592+cukier6[[#This Row],[ilosc sprzedanego cukru kg]],cukier6[[#This Row],[ilosc sprzedanego cukru kg]])</f>
        <v>23386</v>
      </c>
      <c r="H1593">
        <f>IF(B1592=cukier6[[#This Row],[nip]],0, 1)</f>
        <v>0</v>
      </c>
      <c r="I1593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0.2</v>
      </c>
      <c r="J1593">
        <f>cukier6[[#This Row],[rabaty]]*cukier6[[#This Row],[ilosc sprzedanego cukru kg]]</f>
        <v>44</v>
      </c>
    </row>
    <row r="1594" spans="1:10" x14ac:dyDescent="0.35">
      <c r="A1594" s="1">
        <v>41989</v>
      </c>
      <c r="B1594" s="2" t="s">
        <v>16</v>
      </c>
      <c r="C1594">
        <v>274</v>
      </c>
      <c r="D1594">
        <f>YEAR(cukier6[[#This Row],[data]])</f>
        <v>2014</v>
      </c>
      <c r="E1594" s="3">
        <f>VLOOKUP(D1594, cennik__25[#All], 2, 0)</f>
        <v>2.23</v>
      </c>
      <c r="F1594" s="3">
        <f>cukier6[[#This Row],[cena]]*cukier6[[#This Row],[ilosc sprzedanego cukru kg]]</f>
        <v>611.02</v>
      </c>
      <c r="G1594">
        <f>IF(cukier6[[#This Row],[nip]]=B1593, G1593+cukier6[[#This Row],[ilosc sprzedanego cukru kg]],cukier6[[#This Row],[ilosc sprzedanego cukru kg]])</f>
        <v>23660</v>
      </c>
      <c r="H1594">
        <f>IF(B1593=cukier6[[#This Row],[nip]],0, 1)</f>
        <v>0</v>
      </c>
      <c r="I1594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0.2</v>
      </c>
      <c r="J1594">
        <f>cukier6[[#This Row],[rabaty]]*cukier6[[#This Row],[ilosc sprzedanego cukru kg]]</f>
        <v>54.800000000000004</v>
      </c>
    </row>
    <row r="1595" spans="1:10" x14ac:dyDescent="0.35">
      <c r="A1595" s="1">
        <v>38525</v>
      </c>
      <c r="B1595" s="2" t="s">
        <v>58</v>
      </c>
      <c r="C1595">
        <v>19</v>
      </c>
      <c r="D1595">
        <f>YEAR(cukier6[[#This Row],[data]])</f>
        <v>2005</v>
      </c>
      <c r="E1595" s="3">
        <f>VLOOKUP(D1595, cennik__25[#All], 2, 0)</f>
        <v>2</v>
      </c>
      <c r="F1595" s="3">
        <f>cukier6[[#This Row],[cena]]*cukier6[[#This Row],[ilosc sprzedanego cukru kg]]</f>
        <v>38</v>
      </c>
      <c r="G1595">
        <f>IF(cukier6[[#This Row],[nip]]=B1594, G1594+cukier6[[#This Row],[ilosc sprzedanego cukru kg]],cukier6[[#This Row],[ilosc sprzedanego cukru kg]])</f>
        <v>19</v>
      </c>
      <c r="H1595">
        <f>IF(B1594=cukier6[[#This Row],[nip]],0, 1)</f>
        <v>1</v>
      </c>
      <c r="I1595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1595">
        <f>cukier6[[#This Row],[rabaty]]*cukier6[[#This Row],[ilosc sprzedanego cukru kg]]</f>
        <v>0</v>
      </c>
    </row>
    <row r="1596" spans="1:10" x14ac:dyDescent="0.35">
      <c r="A1596" s="1">
        <v>38978</v>
      </c>
      <c r="B1596" s="2" t="s">
        <v>58</v>
      </c>
      <c r="C1596">
        <v>11</v>
      </c>
      <c r="D1596">
        <f>YEAR(cukier6[[#This Row],[data]])</f>
        <v>2006</v>
      </c>
      <c r="E1596" s="3">
        <f>VLOOKUP(D1596, cennik__25[#All], 2, 0)</f>
        <v>2.0499999999999998</v>
      </c>
      <c r="F1596" s="3">
        <f>cukier6[[#This Row],[cena]]*cukier6[[#This Row],[ilosc sprzedanego cukru kg]]</f>
        <v>22.549999999999997</v>
      </c>
      <c r="G1596">
        <f>IF(cukier6[[#This Row],[nip]]=B1595, G1595+cukier6[[#This Row],[ilosc sprzedanego cukru kg]],cukier6[[#This Row],[ilosc sprzedanego cukru kg]])</f>
        <v>30</v>
      </c>
      <c r="H1596">
        <f>IF(B1595=cukier6[[#This Row],[nip]],0, 1)</f>
        <v>0</v>
      </c>
      <c r="I1596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1596">
        <f>cukier6[[#This Row],[rabaty]]*cukier6[[#This Row],[ilosc sprzedanego cukru kg]]</f>
        <v>0</v>
      </c>
    </row>
    <row r="1597" spans="1:10" x14ac:dyDescent="0.35">
      <c r="A1597" s="1">
        <v>40876</v>
      </c>
      <c r="B1597" s="2" t="s">
        <v>58</v>
      </c>
      <c r="C1597">
        <v>18</v>
      </c>
      <c r="D1597">
        <f>YEAR(cukier6[[#This Row],[data]])</f>
        <v>2011</v>
      </c>
      <c r="E1597" s="3">
        <f>VLOOKUP(D1597, cennik__25[#All], 2, 0)</f>
        <v>2.2000000000000002</v>
      </c>
      <c r="F1597" s="3">
        <f>cukier6[[#This Row],[cena]]*cukier6[[#This Row],[ilosc sprzedanego cukru kg]]</f>
        <v>39.6</v>
      </c>
      <c r="G1597">
        <f>IF(cukier6[[#This Row],[nip]]=B1596, G1596+cukier6[[#This Row],[ilosc sprzedanego cukru kg]],cukier6[[#This Row],[ilosc sprzedanego cukru kg]])</f>
        <v>48</v>
      </c>
      <c r="H1597">
        <f>IF(B1596=cukier6[[#This Row],[nip]],0, 1)</f>
        <v>0</v>
      </c>
      <c r="I1597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1597">
        <f>cukier6[[#This Row],[rabaty]]*cukier6[[#This Row],[ilosc sprzedanego cukru kg]]</f>
        <v>0</v>
      </c>
    </row>
    <row r="1598" spans="1:10" x14ac:dyDescent="0.35">
      <c r="A1598" s="1">
        <v>41383</v>
      </c>
      <c r="B1598" s="2" t="s">
        <v>58</v>
      </c>
      <c r="C1598">
        <v>12</v>
      </c>
      <c r="D1598">
        <f>YEAR(cukier6[[#This Row],[data]])</f>
        <v>2013</v>
      </c>
      <c r="E1598" s="3">
        <f>VLOOKUP(D1598, cennik__25[#All], 2, 0)</f>
        <v>2.2200000000000002</v>
      </c>
      <c r="F1598" s="3">
        <f>cukier6[[#This Row],[cena]]*cukier6[[#This Row],[ilosc sprzedanego cukru kg]]</f>
        <v>26.64</v>
      </c>
      <c r="G1598">
        <f>IF(cukier6[[#This Row],[nip]]=B1597, G1597+cukier6[[#This Row],[ilosc sprzedanego cukru kg]],cukier6[[#This Row],[ilosc sprzedanego cukru kg]])</f>
        <v>60</v>
      </c>
      <c r="H1598">
        <f>IF(B1597=cukier6[[#This Row],[nip]],0, 1)</f>
        <v>0</v>
      </c>
      <c r="I1598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1598">
        <f>cukier6[[#This Row],[rabaty]]*cukier6[[#This Row],[ilosc sprzedanego cukru kg]]</f>
        <v>0</v>
      </c>
    </row>
    <row r="1599" spans="1:10" x14ac:dyDescent="0.35">
      <c r="A1599" s="1">
        <v>39836</v>
      </c>
      <c r="B1599" s="2" t="s">
        <v>182</v>
      </c>
      <c r="C1599">
        <v>5</v>
      </c>
      <c r="D1599">
        <f>YEAR(cukier6[[#This Row],[data]])</f>
        <v>2009</v>
      </c>
      <c r="E1599" s="3">
        <f>VLOOKUP(D1599, cennik__25[#All], 2, 0)</f>
        <v>2.13</v>
      </c>
      <c r="F1599" s="3">
        <f>cukier6[[#This Row],[cena]]*cukier6[[#This Row],[ilosc sprzedanego cukru kg]]</f>
        <v>10.649999999999999</v>
      </c>
      <c r="G1599">
        <f>IF(cukier6[[#This Row],[nip]]=B1598, G1598+cukier6[[#This Row],[ilosc sprzedanego cukru kg]],cukier6[[#This Row],[ilosc sprzedanego cukru kg]])</f>
        <v>5</v>
      </c>
      <c r="H1599">
        <f>IF(B1598=cukier6[[#This Row],[nip]],0, 1)</f>
        <v>1</v>
      </c>
      <c r="I1599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1599">
        <f>cukier6[[#This Row],[rabaty]]*cukier6[[#This Row],[ilosc sprzedanego cukru kg]]</f>
        <v>0</v>
      </c>
    </row>
    <row r="1600" spans="1:10" x14ac:dyDescent="0.35">
      <c r="A1600" s="1">
        <v>41326</v>
      </c>
      <c r="B1600" s="2" t="s">
        <v>182</v>
      </c>
      <c r="C1600">
        <v>2</v>
      </c>
      <c r="D1600">
        <f>YEAR(cukier6[[#This Row],[data]])</f>
        <v>2013</v>
      </c>
      <c r="E1600" s="3">
        <f>VLOOKUP(D1600, cennik__25[#All], 2, 0)</f>
        <v>2.2200000000000002</v>
      </c>
      <c r="F1600" s="3">
        <f>cukier6[[#This Row],[cena]]*cukier6[[#This Row],[ilosc sprzedanego cukru kg]]</f>
        <v>4.4400000000000004</v>
      </c>
      <c r="G1600">
        <f>IF(cukier6[[#This Row],[nip]]=B1599, G1599+cukier6[[#This Row],[ilosc sprzedanego cukru kg]],cukier6[[#This Row],[ilosc sprzedanego cukru kg]])</f>
        <v>7</v>
      </c>
      <c r="H1600">
        <f>IF(B1599=cukier6[[#This Row],[nip]],0, 1)</f>
        <v>0</v>
      </c>
      <c r="I1600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1600">
        <f>cukier6[[#This Row],[rabaty]]*cukier6[[#This Row],[ilosc sprzedanego cukru kg]]</f>
        <v>0</v>
      </c>
    </row>
    <row r="1601" spans="1:10" x14ac:dyDescent="0.35">
      <c r="A1601" s="1">
        <v>38669</v>
      </c>
      <c r="B1601" s="2" t="s">
        <v>88</v>
      </c>
      <c r="C1601">
        <v>9</v>
      </c>
      <c r="D1601">
        <f>YEAR(cukier6[[#This Row],[data]])</f>
        <v>2005</v>
      </c>
      <c r="E1601" s="3">
        <f>VLOOKUP(D1601, cennik__25[#All], 2, 0)</f>
        <v>2</v>
      </c>
      <c r="F1601" s="3">
        <f>cukier6[[#This Row],[cena]]*cukier6[[#This Row],[ilosc sprzedanego cukru kg]]</f>
        <v>18</v>
      </c>
      <c r="G1601">
        <f>IF(cukier6[[#This Row],[nip]]=B1600, G1600+cukier6[[#This Row],[ilosc sprzedanego cukru kg]],cukier6[[#This Row],[ilosc sprzedanego cukru kg]])</f>
        <v>9</v>
      </c>
      <c r="H1601">
        <f>IF(B1600=cukier6[[#This Row],[nip]],0, 1)</f>
        <v>1</v>
      </c>
      <c r="I1601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1601">
        <f>cukier6[[#This Row],[rabaty]]*cukier6[[#This Row],[ilosc sprzedanego cukru kg]]</f>
        <v>0</v>
      </c>
    </row>
    <row r="1602" spans="1:10" x14ac:dyDescent="0.35">
      <c r="A1602" s="1">
        <v>38757</v>
      </c>
      <c r="B1602" s="2" t="s">
        <v>88</v>
      </c>
      <c r="C1602">
        <v>19</v>
      </c>
      <c r="D1602">
        <f>YEAR(cukier6[[#This Row],[data]])</f>
        <v>2006</v>
      </c>
      <c r="E1602" s="3">
        <f>VLOOKUP(D1602, cennik__25[#All], 2, 0)</f>
        <v>2.0499999999999998</v>
      </c>
      <c r="F1602" s="3">
        <f>cukier6[[#This Row],[cena]]*cukier6[[#This Row],[ilosc sprzedanego cukru kg]]</f>
        <v>38.949999999999996</v>
      </c>
      <c r="G1602">
        <f>IF(cukier6[[#This Row],[nip]]=B1601, G1601+cukier6[[#This Row],[ilosc sprzedanego cukru kg]],cukier6[[#This Row],[ilosc sprzedanego cukru kg]])</f>
        <v>28</v>
      </c>
      <c r="H1602">
        <f>IF(B1601=cukier6[[#This Row],[nip]],0, 1)</f>
        <v>0</v>
      </c>
      <c r="I1602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1602">
        <f>cukier6[[#This Row],[rabaty]]*cukier6[[#This Row],[ilosc sprzedanego cukru kg]]</f>
        <v>0</v>
      </c>
    </row>
    <row r="1603" spans="1:10" x14ac:dyDescent="0.35">
      <c r="A1603" s="1">
        <v>39911</v>
      </c>
      <c r="B1603" s="2" t="s">
        <v>88</v>
      </c>
      <c r="C1603">
        <v>9</v>
      </c>
      <c r="D1603">
        <f>YEAR(cukier6[[#This Row],[data]])</f>
        <v>2009</v>
      </c>
      <c r="E1603" s="3">
        <f>VLOOKUP(D1603, cennik__25[#All], 2, 0)</f>
        <v>2.13</v>
      </c>
      <c r="F1603" s="3">
        <f>cukier6[[#This Row],[cena]]*cukier6[[#This Row],[ilosc sprzedanego cukru kg]]</f>
        <v>19.169999999999998</v>
      </c>
      <c r="G1603">
        <f>IF(cukier6[[#This Row],[nip]]=B1602, G1602+cukier6[[#This Row],[ilosc sprzedanego cukru kg]],cukier6[[#This Row],[ilosc sprzedanego cukru kg]])</f>
        <v>37</v>
      </c>
      <c r="H1603">
        <f>IF(B1602=cukier6[[#This Row],[nip]],0, 1)</f>
        <v>0</v>
      </c>
      <c r="I1603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1603">
        <f>cukier6[[#This Row],[rabaty]]*cukier6[[#This Row],[ilosc sprzedanego cukru kg]]</f>
        <v>0</v>
      </c>
    </row>
    <row r="1604" spans="1:10" x14ac:dyDescent="0.35">
      <c r="A1604" s="1">
        <v>41888</v>
      </c>
      <c r="B1604" s="2" t="s">
        <v>88</v>
      </c>
      <c r="C1604">
        <v>19</v>
      </c>
      <c r="D1604">
        <f>YEAR(cukier6[[#This Row],[data]])</f>
        <v>2014</v>
      </c>
      <c r="E1604" s="3">
        <f>VLOOKUP(D1604, cennik__25[#All], 2, 0)</f>
        <v>2.23</v>
      </c>
      <c r="F1604" s="3">
        <f>cukier6[[#This Row],[cena]]*cukier6[[#This Row],[ilosc sprzedanego cukru kg]]</f>
        <v>42.37</v>
      </c>
      <c r="G1604">
        <f>IF(cukier6[[#This Row],[nip]]=B1603, G1603+cukier6[[#This Row],[ilosc sprzedanego cukru kg]],cukier6[[#This Row],[ilosc sprzedanego cukru kg]])</f>
        <v>56</v>
      </c>
      <c r="H1604">
        <f>IF(B1603=cukier6[[#This Row],[nip]],0, 1)</f>
        <v>0</v>
      </c>
      <c r="I1604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1604">
        <f>cukier6[[#This Row],[rabaty]]*cukier6[[#This Row],[ilosc sprzedanego cukru kg]]</f>
        <v>0</v>
      </c>
    </row>
    <row r="1605" spans="1:10" x14ac:dyDescent="0.35">
      <c r="A1605" s="1">
        <v>40955</v>
      </c>
      <c r="B1605" s="2" t="s">
        <v>230</v>
      </c>
      <c r="C1605">
        <v>19</v>
      </c>
      <c r="D1605">
        <f>YEAR(cukier6[[#This Row],[data]])</f>
        <v>2012</v>
      </c>
      <c r="E1605" s="3">
        <f>VLOOKUP(D1605, cennik__25[#All], 2, 0)</f>
        <v>2.25</v>
      </c>
      <c r="F1605" s="3">
        <f>cukier6[[#This Row],[cena]]*cukier6[[#This Row],[ilosc sprzedanego cukru kg]]</f>
        <v>42.75</v>
      </c>
      <c r="G1605">
        <f>IF(cukier6[[#This Row],[nip]]=B1604, G1604+cukier6[[#This Row],[ilosc sprzedanego cukru kg]],cukier6[[#This Row],[ilosc sprzedanego cukru kg]])</f>
        <v>19</v>
      </c>
      <c r="H1605">
        <f>IF(B1604=cukier6[[#This Row],[nip]],0, 1)</f>
        <v>1</v>
      </c>
      <c r="I1605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1605">
        <f>cukier6[[#This Row],[rabaty]]*cukier6[[#This Row],[ilosc sprzedanego cukru kg]]</f>
        <v>0</v>
      </c>
    </row>
    <row r="1606" spans="1:10" x14ac:dyDescent="0.35">
      <c r="A1606" s="1">
        <v>39500</v>
      </c>
      <c r="B1606" s="2" t="s">
        <v>162</v>
      </c>
      <c r="C1606">
        <v>2</v>
      </c>
      <c r="D1606">
        <f>YEAR(cukier6[[#This Row],[data]])</f>
        <v>2008</v>
      </c>
      <c r="E1606" s="3">
        <f>VLOOKUP(D1606, cennik__25[#All], 2, 0)</f>
        <v>2.15</v>
      </c>
      <c r="F1606" s="3">
        <f>cukier6[[#This Row],[cena]]*cukier6[[#This Row],[ilosc sprzedanego cukru kg]]</f>
        <v>4.3</v>
      </c>
      <c r="G1606">
        <f>IF(cukier6[[#This Row],[nip]]=B1605, G1605+cukier6[[#This Row],[ilosc sprzedanego cukru kg]],cukier6[[#This Row],[ilosc sprzedanego cukru kg]])</f>
        <v>2</v>
      </c>
      <c r="H1606">
        <f>IF(B1605=cukier6[[#This Row],[nip]],0, 1)</f>
        <v>1</v>
      </c>
      <c r="I1606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1606">
        <f>cukier6[[#This Row],[rabaty]]*cukier6[[#This Row],[ilosc sprzedanego cukru kg]]</f>
        <v>0</v>
      </c>
    </row>
    <row r="1607" spans="1:10" x14ac:dyDescent="0.35">
      <c r="A1607" s="1">
        <v>39690</v>
      </c>
      <c r="B1607" s="2" t="s">
        <v>162</v>
      </c>
      <c r="C1607">
        <v>18</v>
      </c>
      <c r="D1607">
        <f>YEAR(cukier6[[#This Row],[data]])</f>
        <v>2008</v>
      </c>
      <c r="E1607" s="3">
        <f>VLOOKUP(D1607, cennik__25[#All], 2, 0)</f>
        <v>2.15</v>
      </c>
      <c r="F1607" s="3">
        <f>cukier6[[#This Row],[cena]]*cukier6[[#This Row],[ilosc sprzedanego cukru kg]]</f>
        <v>38.699999999999996</v>
      </c>
      <c r="G1607">
        <f>IF(cukier6[[#This Row],[nip]]=B1606, G1606+cukier6[[#This Row],[ilosc sprzedanego cukru kg]],cukier6[[#This Row],[ilosc sprzedanego cukru kg]])</f>
        <v>20</v>
      </c>
      <c r="H1607">
        <f>IF(B1606=cukier6[[#This Row],[nip]],0, 1)</f>
        <v>0</v>
      </c>
      <c r="I1607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1607">
        <f>cukier6[[#This Row],[rabaty]]*cukier6[[#This Row],[ilosc sprzedanego cukru kg]]</f>
        <v>0</v>
      </c>
    </row>
    <row r="1608" spans="1:10" x14ac:dyDescent="0.35">
      <c r="A1608" s="1">
        <v>41439</v>
      </c>
      <c r="B1608" s="2" t="s">
        <v>235</v>
      </c>
      <c r="C1608">
        <v>4</v>
      </c>
      <c r="D1608">
        <f>YEAR(cukier6[[#This Row],[data]])</f>
        <v>2013</v>
      </c>
      <c r="E1608" s="3">
        <f>VLOOKUP(D1608, cennik__25[#All], 2, 0)</f>
        <v>2.2200000000000002</v>
      </c>
      <c r="F1608" s="3">
        <f>cukier6[[#This Row],[cena]]*cukier6[[#This Row],[ilosc sprzedanego cukru kg]]</f>
        <v>8.8800000000000008</v>
      </c>
      <c r="G1608">
        <f>IF(cukier6[[#This Row],[nip]]=B1607, G1607+cukier6[[#This Row],[ilosc sprzedanego cukru kg]],cukier6[[#This Row],[ilosc sprzedanego cukru kg]])</f>
        <v>4</v>
      </c>
      <c r="H1608">
        <f>IF(B1607=cukier6[[#This Row],[nip]],0, 1)</f>
        <v>1</v>
      </c>
      <c r="I1608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1608">
        <f>cukier6[[#This Row],[rabaty]]*cukier6[[#This Row],[ilosc sprzedanego cukru kg]]</f>
        <v>0</v>
      </c>
    </row>
    <row r="1609" spans="1:10" x14ac:dyDescent="0.35">
      <c r="A1609" s="1">
        <v>41588</v>
      </c>
      <c r="B1609" s="2" t="s">
        <v>235</v>
      </c>
      <c r="C1609">
        <v>11</v>
      </c>
      <c r="D1609">
        <f>YEAR(cukier6[[#This Row],[data]])</f>
        <v>2013</v>
      </c>
      <c r="E1609" s="3">
        <f>VLOOKUP(D1609, cennik__25[#All], 2, 0)</f>
        <v>2.2200000000000002</v>
      </c>
      <c r="F1609" s="3">
        <f>cukier6[[#This Row],[cena]]*cukier6[[#This Row],[ilosc sprzedanego cukru kg]]</f>
        <v>24.42</v>
      </c>
      <c r="G1609">
        <f>IF(cukier6[[#This Row],[nip]]=B1608, G1608+cukier6[[#This Row],[ilosc sprzedanego cukru kg]],cukier6[[#This Row],[ilosc sprzedanego cukru kg]])</f>
        <v>15</v>
      </c>
      <c r="H1609">
        <f>IF(B1608=cukier6[[#This Row],[nip]],0, 1)</f>
        <v>0</v>
      </c>
      <c r="I1609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1609">
        <f>cukier6[[#This Row],[rabaty]]*cukier6[[#This Row],[ilosc sprzedanego cukru kg]]</f>
        <v>0</v>
      </c>
    </row>
    <row r="1610" spans="1:10" x14ac:dyDescent="0.35">
      <c r="A1610" s="1">
        <v>40057</v>
      </c>
      <c r="B1610" s="2" t="s">
        <v>199</v>
      </c>
      <c r="C1610">
        <v>20</v>
      </c>
      <c r="D1610">
        <f>YEAR(cukier6[[#This Row],[data]])</f>
        <v>2009</v>
      </c>
      <c r="E1610" s="3">
        <f>VLOOKUP(D1610, cennik__25[#All], 2, 0)</f>
        <v>2.13</v>
      </c>
      <c r="F1610" s="3">
        <f>cukier6[[#This Row],[cena]]*cukier6[[#This Row],[ilosc sprzedanego cukru kg]]</f>
        <v>42.599999999999994</v>
      </c>
      <c r="G1610">
        <f>IF(cukier6[[#This Row],[nip]]=B1609, G1609+cukier6[[#This Row],[ilosc sprzedanego cukru kg]],cukier6[[#This Row],[ilosc sprzedanego cukru kg]])</f>
        <v>20</v>
      </c>
      <c r="H1610">
        <f>IF(B1609=cukier6[[#This Row],[nip]],0, 1)</f>
        <v>1</v>
      </c>
      <c r="I1610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1610">
        <f>cukier6[[#This Row],[rabaty]]*cukier6[[#This Row],[ilosc sprzedanego cukru kg]]</f>
        <v>0</v>
      </c>
    </row>
    <row r="1611" spans="1:10" x14ac:dyDescent="0.35">
      <c r="A1611" s="1">
        <v>40848</v>
      </c>
      <c r="B1611" s="2" t="s">
        <v>199</v>
      </c>
      <c r="C1611">
        <v>4</v>
      </c>
      <c r="D1611">
        <f>YEAR(cukier6[[#This Row],[data]])</f>
        <v>2011</v>
      </c>
      <c r="E1611" s="3">
        <f>VLOOKUP(D1611, cennik__25[#All], 2, 0)</f>
        <v>2.2000000000000002</v>
      </c>
      <c r="F1611" s="3">
        <f>cukier6[[#This Row],[cena]]*cukier6[[#This Row],[ilosc sprzedanego cukru kg]]</f>
        <v>8.8000000000000007</v>
      </c>
      <c r="G1611">
        <f>IF(cukier6[[#This Row],[nip]]=B1610, G1610+cukier6[[#This Row],[ilosc sprzedanego cukru kg]],cukier6[[#This Row],[ilosc sprzedanego cukru kg]])</f>
        <v>24</v>
      </c>
      <c r="H1611">
        <f>IF(B1610=cukier6[[#This Row],[nip]],0, 1)</f>
        <v>0</v>
      </c>
      <c r="I1611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1611">
        <f>cukier6[[#This Row],[rabaty]]*cukier6[[#This Row],[ilosc sprzedanego cukru kg]]</f>
        <v>0</v>
      </c>
    </row>
    <row r="1612" spans="1:10" x14ac:dyDescent="0.35">
      <c r="A1612" s="1">
        <v>41422</v>
      </c>
      <c r="B1612" s="2" t="s">
        <v>199</v>
      </c>
      <c r="C1612">
        <v>8</v>
      </c>
      <c r="D1612">
        <f>YEAR(cukier6[[#This Row],[data]])</f>
        <v>2013</v>
      </c>
      <c r="E1612" s="3">
        <f>VLOOKUP(D1612, cennik__25[#All], 2, 0)</f>
        <v>2.2200000000000002</v>
      </c>
      <c r="F1612" s="3">
        <f>cukier6[[#This Row],[cena]]*cukier6[[#This Row],[ilosc sprzedanego cukru kg]]</f>
        <v>17.760000000000002</v>
      </c>
      <c r="G1612">
        <f>IF(cukier6[[#This Row],[nip]]=B1611, G1611+cukier6[[#This Row],[ilosc sprzedanego cukru kg]],cukier6[[#This Row],[ilosc sprzedanego cukru kg]])</f>
        <v>32</v>
      </c>
      <c r="H1612">
        <f>IF(B1611=cukier6[[#This Row],[nip]],0, 1)</f>
        <v>0</v>
      </c>
      <c r="I1612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1612">
        <f>cukier6[[#This Row],[rabaty]]*cukier6[[#This Row],[ilosc sprzedanego cukru kg]]</f>
        <v>0</v>
      </c>
    </row>
    <row r="1613" spans="1:10" x14ac:dyDescent="0.35">
      <c r="A1613" s="1">
        <v>39208</v>
      </c>
      <c r="B1613" s="2" t="s">
        <v>142</v>
      </c>
      <c r="C1613">
        <v>15</v>
      </c>
      <c r="D1613">
        <f>YEAR(cukier6[[#This Row],[data]])</f>
        <v>2007</v>
      </c>
      <c r="E1613" s="3">
        <f>VLOOKUP(D1613, cennik__25[#All], 2, 0)</f>
        <v>2.09</v>
      </c>
      <c r="F1613" s="3">
        <f>cukier6[[#This Row],[cena]]*cukier6[[#This Row],[ilosc sprzedanego cukru kg]]</f>
        <v>31.349999999999998</v>
      </c>
      <c r="G1613">
        <f>IF(cukier6[[#This Row],[nip]]=B1612, G1612+cukier6[[#This Row],[ilosc sprzedanego cukru kg]],cukier6[[#This Row],[ilosc sprzedanego cukru kg]])</f>
        <v>15</v>
      </c>
      <c r="H1613">
        <f>IF(B1612=cukier6[[#This Row],[nip]],0, 1)</f>
        <v>1</v>
      </c>
      <c r="I1613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1613">
        <f>cukier6[[#This Row],[rabaty]]*cukier6[[#This Row],[ilosc sprzedanego cukru kg]]</f>
        <v>0</v>
      </c>
    </row>
    <row r="1614" spans="1:10" x14ac:dyDescent="0.35">
      <c r="A1614" s="1">
        <v>39747</v>
      </c>
      <c r="B1614" s="2" t="s">
        <v>142</v>
      </c>
      <c r="C1614">
        <v>11</v>
      </c>
      <c r="D1614">
        <f>YEAR(cukier6[[#This Row],[data]])</f>
        <v>2008</v>
      </c>
      <c r="E1614" s="3">
        <f>VLOOKUP(D1614, cennik__25[#All], 2, 0)</f>
        <v>2.15</v>
      </c>
      <c r="F1614" s="3">
        <f>cukier6[[#This Row],[cena]]*cukier6[[#This Row],[ilosc sprzedanego cukru kg]]</f>
        <v>23.65</v>
      </c>
      <c r="G1614">
        <f>IF(cukier6[[#This Row],[nip]]=B1613, G1613+cukier6[[#This Row],[ilosc sprzedanego cukru kg]],cukier6[[#This Row],[ilosc sprzedanego cukru kg]])</f>
        <v>26</v>
      </c>
      <c r="H1614">
        <f>IF(B1613=cukier6[[#This Row],[nip]],0, 1)</f>
        <v>0</v>
      </c>
      <c r="I1614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1614">
        <f>cukier6[[#This Row],[rabaty]]*cukier6[[#This Row],[ilosc sprzedanego cukru kg]]</f>
        <v>0</v>
      </c>
    </row>
    <row r="1615" spans="1:10" x14ac:dyDescent="0.35">
      <c r="A1615" s="1">
        <v>40434</v>
      </c>
      <c r="B1615" s="2" t="s">
        <v>142</v>
      </c>
      <c r="C1615">
        <v>14</v>
      </c>
      <c r="D1615">
        <f>YEAR(cukier6[[#This Row],[data]])</f>
        <v>2010</v>
      </c>
      <c r="E1615" s="3">
        <f>VLOOKUP(D1615, cennik__25[#All], 2, 0)</f>
        <v>2.1</v>
      </c>
      <c r="F1615" s="3">
        <f>cukier6[[#This Row],[cena]]*cukier6[[#This Row],[ilosc sprzedanego cukru kg]]</f>
        <v>29.400000000000002</v>
      </c>
      <c r="G1615">
        <f>IF(cukier6[[#This Row],[nip]]=B1614, G1614+cukier6[[#This Row],[ilosc sprzedanego cukru kg]],cukier6[[#This Row],[ilosc sprzedanego cukru kg]])</f>
        <v>40</v>
      </c>
      <c r="H1615">
        <f>IF(B1614=cukier6[[#This Row],[nip]],0, 1)</f>
        <v>0</v>
      </c>
      <c r="I1615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1615">
        <f>cukier6[[#This Row],[rabaty]]*cukier6[[#This Row],[ilosc sprzedanego cukru kg]]</f>
        <v>0</v>
      </c>
    </row>
    <row r="1616" spans="1:10" x14ac:dyDescent="0.35">
      <c r="A1616" s="1">
        <v>38729</v>
      </c>
      <c r="B1616" s="2" t="s">
        <v>96</v>
      </c>
      <c r="C1616">
        <v>20</v>
      </c>
      <c r="D1616">
        <f>YEAR(cukier6[[#This Row],[data]])</f>
        <v>2006</v>
      </c>
      <c r="E1616" s="3">
        <f>VLOOKUP(D1616, cennik__25[#All], 2, 0)</f>
        <v>2.0499999999999998</v>
      </c>
      <c r="F1616" s="3">
        <f>cukier6[[#This Row],[cena]]*cukier6[[#This Row],[ilosc sprzedanego cukru kg]]</f>
        <v>41</v>
      </c>
      <c r="G1616">
        <f>IF(cukier6[[#This Row],[nip]]=B1615, G1615+cukier6[[#This Row],[ilosc sprzedanego cukru kg]],cukier6[[#This Row],[ilosc sprzedanego cukru kg]])</f>
        <v>20</v>
      </c>
      <c r="H1616">
        <f>IF(B1615=cukier6[[#This Row],[nip]],0, 1)</f>
        <v>1</v>
      </c>
      <c r="I1616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1616">
        <f>cukier6[[#This Row],[rabaty]]*cukier6[[#This Row],[ilosc sprzedanego cukru kg]]</f>
        <v>0</v>
      </c>
    </row>
    <row r="1617" spans="1:10" x14ac:dyDescent="0.35">
      <c r="A1617" s="1">
        <v>38817</v>
      </c>
      <c r="B1617" s="2" t="s">
        <v>96</v>
      </c>
      <c r="C1617">
        <v>13</v>
      </c>
      <c r="D1617">
        <f>YEAR(cukier6[[#This Row],[data]])</f>
        <v>2006</v>
      </c>
      <c r="E1617" s="3">
        <f>VLOOKUP(D1617, cennik__25[#All], 2, 0)</f>
        <v>2.0499999999999998</v>
      </c>
      <c r="F1617" s="3">
        <f>cukier6[[#This Row],[cena]]*cukier6[[#This Row],[ilosc sprzedanego cukru kg]]</f>
        <v>26.65</v>
      </c>
      <c r="G1617">
        <f>IF(cukier6[[#This Row],[nip]]=B1616, G1616+cukier6[[#This Row],[ilosc sprzedanego cukru kg]],cukier6[[#This Row],[ilosc sprzedanego cukru kg]])</f>
        <v>33</v>
      </c>
      <c r="H1617">
        <f>IF(B1616=cukier6[[#This Row],[nip]],0, 1)</f>
        <v>0</v>
      </c>
      <c r="I1617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1617">
        <f>cukier6[[#This Row],[rabaty]]*cukier6[[#This Row],[ilosc sprzedanego cukru kg]]</f>
        <v>0</v>
      </c>
    </row>
    <row r="1618" spans="1:10" x14ac:dyDescent="0.35">
      <c r="A1618" s="1">
        <v>39140</v>
      </c>
      <c r="B1618" s="2" t="s">
        <v>96</v>
      </c>
      <c r="C1618">
        <v>14</v>
      </c>
      <c r="D1618">
        <f>YEAR(cukier6[[#This Row],[data]])</f>
        <v>2007</v>
      </c>
      <c r="E1618" s="3">
        <f>VLOOKUP(D1618, cennik__25[#All], 2, 0)</f>
        <v>2.09</v>
      </c>
      <c r="F1618" s="3">
        <f>cukier6[[#This Row],[cena]]*cukier6[[#This Row],[ilosc sprzedanego cukru kg]]</f>
        <v>29.259999999999998</v>
      </c>
      <c r="G1618">
        <f>IF(cukier6[[#This Row],[nip]]=B1617, G1617+cukier6[[#This Row],[ilosc sprzedanego cukru kg]],cukier6[[#This Row],[ilosc sprzedanego cukru kg]])</f>
        <v>47</v>
      </c>
      <c r="H1618">
        <f>IF(B1617=cukier6[[#This Row],[nip]],0, 1)</f>
        <v>0</v>
      </c>
      <c r="I1618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1618">
        <f>cukier6[[#This Row],[rabaty]]*cukier6[[#This Row],[ilosc sprzedanego cukru kg]]</f>
        <v>0</v>
      </c>
    </row>
    <row r="1619" spans="1:10" x14ac:dyDescent="0.35">
      <c r="A1619" s="1">
        <v>39809</v>
      </c>
      <c r="B1619" s="2" t="s">
        <v>96</v>
      </c>
      <c r="C1619">
        <v>2</v>
      </c>
      <c r="D1619">
        <f>YEAR(cukier6[[#This Row],[data]])</f>
        <v>2008</v>
      </c>
      <c r="E1619" s="3">
        <f>VLOOKUP(D1619, cennik__25[#All], 2, 0)</f>
        <v>2.15</v>
      </c>
      <c r="F1619" s="3">
        <f>cukier6[[#This Row],[cena]]*cukier6[[#This Row],[ilosc sprzedanego cukru kg]]</f>
        <v>4.3</v>
      </c>
      <c r="G1619">
        <f>IF(cukier6[[#This Row],[nip]]=B1618, G1618+cukier6[[#This Row],[ilosc sprzedanego cukru kg]],cukier6[[#This Row],[ilosc sprzedanego cukru kg]])</f>
        <v>49</v>
      </c>
      <c r="H1619">
        <f>IF(B1618=cukier6[[#This Row],[nip]],0, 1)</f>
        <v>0</v>
      </c>
      <c r="I1619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1619">
        <f>cukier6[[#This Row],[rabaty]]*cukier6[[#This Row],[ilosc sprzedanego cukru kg]]</f>
        <v>0</v>
      </c>
    </row>
    <row r="1620" spans="1:10" x14ac:dyDescent="0.35">
      <c r="A1620" s="1">
        <v>40529</v>
      </c>
      <c r="B1620" s="2" t="s">
        <v>96</v>
      </c>
      <c r="C1620">
        <v>20</v>
      </c>
      <c r="D1620">
        <f>YEAR(cukier6[[#This Row],[data]])</f>
        <v>2010</v>
      </c>
      <c r="E1620" s="3">
        <f>VLOOKUP(D1620, cennik__25[#All], 2, 0)</f>
        <v>2.1</v>
      </c>
      <c r="F1620" s="3">
        <f>cukier6[[#This Row],[cena]]*cukier6[[#This Row],[ilosc sprzedanego cukru kg]]</f>
        <v>42</v>
      </c>
      <c r="G1620">
        <f>IF(cukier6[[#This Row],[nip]]=B1619, G1619+cukier6[[#This Row],[ilosc sprzedanego cukru kg]],cukier6[[#This Row],[ilosc sprzedanego cukru kg]])</f>
        <v>69</v>
      </c>
      <c r="H1620">
        <f>IF(B1619=cukier6[[#This Row],[nip]],0, 1)</f>
        <v>0</v>
      </c>
      <c r="I1620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1620">
        <f>cukier6[[#This Row],[rabaty]]*cukier6[[#This Row],[ilosc sprzedanego cukru kg]]</f>
        <v>0</v>
      </c>
    </row>
    <row r="1621" spans="1:10" x14ac:dyDescent="0.35">
      <c r="A1621" s="1">
        <v>38512</v>
      </c>
      <c r="B1621" s="2" t="s">
        <v>53</v>
      </c>
      <c r="C1621">
        <v>7</v>
      </c>
      <c r="D1621">
        <f>YEAR(cukier6[[#This Row],[data]])</f>
        <v>2005</v>
      </c>
      <c r="E1621" s="3">
        <f>VLOOKUP(D1621, cennik__25[#All], 2, 0)</f>
        <v>2</v>
      </c>
      <c r="F1621" s="3">
        <f>cukier6[[#This Row],[cena]]*cukier6[[#This Row],[ilosc sprzedanego cukru kg]]</f>
        <v>14</v>
      </c>
      <c r="G1621">
        <f>IF(cukier6[[#This Row],[nip]]=B1620, G1620+cukier6[[#This Row],[ilosc sprzedanego cukru kg]],cukier6[[#This Row],[ilosc sprzedanego cukru kg]])</f>
        <v>7</v>
      </c>
      <c r="H1621">
        <f>IF(B1620=cukier6[[#This Row],[nip]],0, 1)</f>
        <v>1</v>
      </c>
      <c r="I1621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1621">
        <f>cukier6[[#This Row],[rabaty]]*cukier6[[#This Row],[ilosc sprzedanego cukru kg]]</f>
        <v>0</v>
      </c>
    </row>
    <row r="1622" spans="1:10" x14ac:dyDescent="0.35">
      <c r="A1622" s="1">
        <v>39545</v>
      </c>
      <c r="B1622" s="2" t="s">
        <v>53</v>
      </c>
      <c r="C1622">
        <v>2</v>
      </c>
      <c r="D1622">
        <f>YEAR(cukier6[[#This Row],[data]])</f>
        <v>2008</v>
      </c>
      <c r="E1622" s="3">
        <f>VLOOKUP(D1622, cennik__25[#All], 2, 0)</f>
        <v>2.15</v>
      </c>
      <c r="F1622" s="3">
        <f>cukier6[[#This Row],[cena]]*cukier6[[#This Row],[ilosc sprzedanego cukru kg]]</f>
        <v>4.3</v>
      </c>
      <c r="G1622">
        <f>IF(cukier6[[#This Row],[nip]]=B1621, G1621+cukier6[[#This Row],[ilosc sprzedanego cukru kg]],cukier6[[#This Row],[ilosc sprzedanego cukru kg]])</f>
        <v>9</v>
      </c>
      <c r="H1622">
        <f>IF(B1621=cukier6[[#This Row],[nip]],0, 1)</f>
        <v>0</v>
      </c>
      <c r="I1622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1622">
        <f>cukier6[[#This Row],[rabaty]]*cukier6[[#This Row],[ilosc sprzedanego cukru kg]]</f>
        <v>0</v>
      </c>
    </row>
    <row r="1623" spans="1:10" x14ac:dyDescent="0.35">
      <c r="A1623" s="1">
        <v>40088</v>
      </c>
      <c r="B1623" s="2" t="s">
        <v>53</v>
      </c>
      <c r="C1623">
        <v>4</v>
      </c>
      <c r="D1623">
        <f>YEAR(cukier6[[#This Row],[data]])</f>
        <v>2009</v>
      </c>
      <c r="E1623" s="3">
        <f>VLOOKUP(D1623, cennik__25[#All], 2, 0)</f>
        <v>2.13</v>
      </c>
      <c r="F1623" s="3">
        <f>cukier6[[#This Row],[cena]]*cukier6[[#This Row],[ilosc sprzedanego cukru kg]]</f>
        <v>8.52</v>
      </c>
      <c r="G1623">
        <f>IF(cukier6[[#This Row],[nip]]=B1622, G1622+cukier6[[#This Row],[ilosc sprzedanego cukru kg]],cukier6[[#This Row],[ilosc sprzedanego cukru kg]])</f>
        <v>13</v>
      </c>
      <c r="H1623">
        <f>IF(B1622=cukier6[[#This Row],[nip]],0, 1)</f>
        <v>0</v>
      </c>
      <c r="I1623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1623">
        <f>cukier6[[#This Row],[rabaty]]*cukier6[[#This Row],[ilosc sprzedanego cukru kg]]</f>
        <v>0</v>
      </c>
    </row>
    <row r="1624" spans="1:10" x14ac:dyDescent="0.35">
      <c r="A1624" s="1">
        <v>41190</v>
      </c>
      <c r="B1624" s="2" t="s">
        <v>53</v>
      </c>
      <c r="C1624">
        <v>12</v>
      </c>
      <c r="D1624">
        <f>YEAR(cukier6[[#This Row],[data]])</f>
        <v>2012</v>
      </c>
      <c r="E1624" s="3">
        <f>VLOOKUP(D1624, cennik__25[#All], 2, 0)</f>
        <v>2.25</v>
      </c>
      <c r="F1624" s="3">
        <f>cukier6[[#This Row],[cena]]*cukier6[[#This Row],[ilosc sprzedanego cukru kg]]</f>
        <v>27</v>
      </c>
      <c r="G1624">
        <f>IF(cukier6[[#This Row],[nip]]=B1623, G1623+cukier6[[#This Row],[ilosc sprzedanego cukru kg]],cukier6[[#This Row],[ilosc sprzedanego cukru kg]])</f>
        <v>25</v>
      </c>
      <c r="H1624">
        <f>IF(B1623=cukier6[[#This Row],[nip]],0, 1)</f>
        <v>0</v>
      </c>
      <c r="I1624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1624">
        <f>cukier6[[#This Row],[rabaty]]*cukier6[[#This Row],[ilosc sprzedanego cukru kg]]</f>
        <v>0</v>
      </c>
    </row>
    <row r="1625" spans="1:10" x14ac:dyDescent="0.35">
      <c r="A1625" s="1">
        <v>38374</v>
      </c>
      <c r="B1625" s="2" t="s">
        <v>11</v>
      </c>
      <c r="C1625">
        <v>440</v>
      </c>
      <c r="D1625">
        <f>YEAR(cukier6[[#This Row],[data]])</f>
        <v>2005</v>
      </c>
      <c r="E1625" s="3">
        <f>VLOOKUP(D1625, cennik__25[#All], 2, 0)</f>
        <v>2</v>
      </c>
      <c r="F1625" s="3">
        <f>cukier6[[#This Row],[cena]]*cukier6[[#This Row],[ilosc sprzedanego cukru kg]]</f>
        <v>880</v>
      </c>
      <c r="G1625">
        <f>IF(cukier6[[#This Row],[nip]]=B1624, G1624+cukier6[[#This Row],[ilosc sprzedanego cukru kg]],cukier6[[#This Row],[ilosc sprzedanego cukru kg]])</f>
        <v>440</v>
      </c>
      <c r="H1625">
        <f>IF(B1624=cukier6[[#This Row],[nip]],0, 1)</f>
        <v>1</v>
      </c>
      <c r="I1625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0.05</v>
      </c>
      <c r="J1625">
        <f>cukier6[[#This Row],[rabaty]]*cukier6[[#This Row],[ilosc sprzedanego cukru kg]]</f>
        <v>22</v>
      </c>
    </row>
    <row r="1626" spans="1:10" x14ac:dyDescent="0.35">
      <c r="A1626" s="1">
        <v>38435</v>
      </c>
      <c r="B1626" s="2" t="s">
        <v>11</v>
      </c>
      <c r="C1626">
        <v>277</v>
      </c>
      <c r="D1626">
        <f>YEAR(cukier6[[#This Row],[data]])</f>
        <v>2005</v>
      </c>
      <c r="E1626" s="3">
        <f>VLOOKUP(D1626, cennik__25[#All], 2, 0)</f>
        <v>2</v>
      </c>
      <c r="F1626" s="3">
        <f>cukier6[[#This Row],[cena]]*cukier6[[#This Row],[ilosc sprzedanego cukru kg]]</f>
        <v>554</v>
      </c>
      <c r="G1626">
        <f>IF(cukier6[[#This Row],[nip]]=B1625, G1625+cukier6[[#This Row],[ilosc sprzedanego cukru kg]],cukier6[[#This Row],[ilosc sprzedanego cukru kg]])</f>
        <v>717</v>
      </c>
      <c r="H1626">
        <f>IF(B1625=cukier6[[#This Row],[nip]],0, 1)</f>
        <v>0</v>
      </c>
      <c r="I1626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0.05</v>
      </c>
      <c r="J1626">
        <f>cukier6[[#This Row],[rabaty]]*cukier6[[#This Row],[ilosc sprzedanego cukru kg]]</f>
        <v>13.850000000000001</v>
      </c>
    </row>
    <row r="1627" spans="1:10" x14ac:dyDescent="0.35">
      <c r="A1627" s="1">
        <v>38492</v>
      </c>
      <c r="B1627" s="2" t="s">
        <v>11</v>
      </c>
      <c r="C1627">
        <v>259</v>
      </c>
      <c r="D1627">
        <f>YEAR(cukier6[[#This Row],[data]])</f>
        <v>2005</v>
      </c>
      <c r="E1627" s="3">
        <f>VLOOKUP(D1627, cennik__25[#All], 2, 0)</f>
        <v>2</v>
      </c>
      <c r="F1627" s="3">
        <f>cukier6[[#This Row],[cena]]*cukier6[[#This Row],[ilosc sprzedanego cukru kg]]</f>
        <v>518</v>
      </c>
      <c r="G1627">
        <f>IF(cukier6[[#This Row],[nip]]=B1626, G1626+cukier6[[#This Row],[ilosc sprzedanego cukru kg]],cukier6[[#This Row],[ilosc sprzedanego cukru kg]])</f>
        <v>976</v>
      </c>
      <c r="H1627">
        <f>IF(B1626=cukier6[[#This Row],[nip]],0, 1)</f>
        <v>0</v>
      </c>
      <c r="I1627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0.05</v>
      </c>
      <c r="J1627">
        <f>cukier6[[#This Row],[rabaty]]*cukier6[[#This Row],[ilosc sprzedanego cukru kg]]</f>
        <v>12.950000000000001</v>
      </c>
    </row>
    <row r="1628" spans="1:10" x14ac:dyDescent="0.35">
      <c r="A1628" s="1">
        <v>38558</v>
      </c>
      <c r="B1628" s="2" t="s">
        <v>11</v>
      </c>
      <c r="C1628">
        <v>158</v>
      </c>
      <c r="D1628">
        <f>YEAR(cukier6[[#This Row],[data]])</f>
        <v>2005</v>
      </c>
      <c r="E1628" s="3">
        <f>VLOOKUP(D1628, cennik__25[#All], 2, 0)</f>
        <v>2</v>
      </c>
      <c r="F1628" s="3">
        <f>cukier6[[#This Row],[cena]]*cukier6[[#This Row],[ilosc sprzedanego cukru kg]]</f>
        <v>316</v>
      </c>
      <c r="G1628">
        <f>IF(cukier6[[#This Row],[nip]]=B1627, G1627+cukier6[[#This Row],[ilosc sprzedanego cukru kg]],cukier6[[#This Row],[ilosc sprzedanego cukru kg]])</f>
        <v>1134</v>
      </c>
      <c r="H1628">
        <f>IF(B1627=cukier6[[#This Row],[nip]],0, 1)</f>
        <v>0</v>
      </c>
      <c r="I1628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628">
        <f>cukier6[[#This Row],[rabaty]]*cukier6[[#This Row],[ilosc sprzedanego cukru kg]]</f>
        <v>15.8</v>
      </c>
    </row>
    <row r="1629" spans="1:10" x14ac:dyDescent="0.35">
      <c r="A1629" s="1">
        <v>38569</v>
      </c>
      <c r="B1629" s="2" t="s">
        <v>11</v>
      </c>
      <c r="C1629">
        <v>172</v>
      </c>
      <c r="D1629">
        <f>YEAR(cukier6[[#This Row],[data]])</f>
        <v>2005</v>
      </c>
      <c r="E1629" s="3">
        <f>VLOOKUP(D1629, cennik__25[#All], 2, 0)</f>
        <v>2</v>
      </c>
      <c r="F1629" s="3">
        <f>cukier6[[#This Row],[cena]]*cukier6[[#This Row],[ilosc sprzedanego cukru kg]]</f>
        <v>344</v>
      </c>
      <c r="G1629">
        <f>IF(cukier6[[#This Row],[nip]]=B1628, G1628+cukier6[[#This Row],[ilosc sprzedanego cukru kg]],cukier6[[#This Row],[ilosc sprzedanego cukru kg]])</f>
        <v>1306</v>
      </c>
      <c r="H1629">
        <f>IF(B1628=cukier6[[#This Row],[nip]],0, 1)</f>
        <v>0</v>
      </c>
      <c r="I1629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629">
        <f>cukier6[[#This Row],[rabaty]]*cukier6[[#This Row],[ilosc sprzedanego cukru kg]]</f>
        <v>17.2</v>
      </c>
    </row>
    <row r="1630" spans="1:10" x14ac:dyDescent="0.35">
      <c r="A1630" s="1">
        <v>38593</v>
      </c>
      <c r="B1630" s="2" t="s">
        <v>11</v>
      </c>
      <c r="C1630">
        <v>106</v>
      </c>
      <c r="D1630">
        <f>YEAR(cukier6[[#This Row],[data]])</f>
        <v>2005</v>
      </c>
      <c r="E1630" s="3">
        <f>VLOOKUP(D1630, cennik__25[#All], 2, 0)</f>
        <v>2</v>
      </c>
      <c r="F1630" s="3">
        <f>cukier6[[#This Row],[cena]]*cukier6[[#This Row],[ilosc sprzedanego cukru kg]]</f>
        <v>212</v>
      </c>
      <c r="G1630">
        <f>IF(cukier6[[#This Row],[nip]]=B1629, G1629+cukier6[[#This Row],[ilosc sprzedanego cukru kg]],cukier6[[#This Row],[ilosc sprzedanego cukru kg]])</f>
        <v>1412</v>
      </c>
      <c r="H1630">
        <f>IF(B1629=cukier6[[#This Row],[nip]],0, 1)</f>
        <v>0</v>
      </c>
      <c r="I1630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630">
        <f>cukier6[[#This Row],[rabaty]]*cukier6[[#This Row],[ilosc sprzedanego cukru kg]]</f>
        <v>10.600000000000001</v>
      </c>
    </row>
    <row r="1631" spans="1:10" x14ac:dyDescent="0.35">
      <c r="A1631" s="1">
        <v>38608</v>
      </c>
      <c r="B1631" s="2" t="s">
        <v>11</v>
      </c>
      <c r="C1631">
        <v>309</v>
      </c>
      <c r="D1631">
        <f>YEAR(cukier6[[#This Row],[data]])</f>
        <v>2005</v>
      </c>
      <c r="E1631" s="3">
        <f>VLOOKUP(D1631, cennik__25[#All], 2, 0)</f>
        <v>2</v>
      </c>
      <c r="F1631" s="3">
        <f>cukier6[[#This Row],[cena]]*cukier6[[#This Row],[ilosc sprzedanego cukru kg]]</f>
        <v>618</v>
      </c>
      <c r="G1631">
        <f>IF(cukier6[[#This Row],[nip]]=B1630, G1630+cukier6[[#This Row],[ilosc sprzedanego cukru kg]],cukier6[[#This Row],[ilosc sprzedanego cukru kg]])</f>
        <v>1721</v>
      </c>
      <c r="H1631">
        <f>IF(B1630=cukier6[[#This Row],[nip]],0, 1)</f>
        <v>0</v>
      </c>
      <c r="I1631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631">
        <f>cukier6[[#This Row],[rabaty]]*cukier6[[#This Row],[ilosc sprzedanego cukru kg]]</f>
        <v>30.900000000000002</v>
      </c>
    </row>
    <row r="1632" spans="1:10" x14ac:dyDescent="0.35">
      <c r="A1632" s="1">
        <v>38623</v>
      </c>
      <c r="B1632" s="2" t="s">
        <v>11</v>
      </c>
      <c r="C1632">
        <v>284</v>
      </c>
      <c r="D1632">
        <f>YEAR(cukier6[[#This Row],[data]])</f>
        <v>2005</v>
      </c>
      <c r="E1632" s="3">
        <f>VLOOKUP(D1632, cennik__25[#All], 2, 0)</f>
        <v>2</v>
      </c>
      <c r="F1632" s="3">
        <f>cukier6[[#This Row],[cena]]*cukier6[[#This Row],[ilosc sprzedanego cukru kg]]</f>
        <v>568</v>
      </c>
      <c r="G1632">
        <f>IF(cukier6[[#This Row],[nip]]=B1631, G1631+cukier6[[#This Row],[ilosc sprzedanego cukru kg]],cukier6[[#This Row],[ilosc sprzedanego cukru kg]])</f>
        <v>2005</v>
      </c>
      <c r="H1632">
        <f>IF(B1631=cukier6[[#This Row],[nip]],0, 1)</f>
        <v>0</v>
      </c>
      <c r="I1632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632">
        <f>cukier6[[#This Row],[rabaty]]*cukier6[[#This Row],[ilosc sprzedanego cukru kg]]</f>
        <v>28.400000000000002</v>
      </c>
    </row>
    <row r="1633" spans="1:10" x14ac:dyDescent="0.35">
      <c r="A1633" s="1">
        <v>38657</v>
      </c>
      <c r="B1633" s="2" t="s">
        <v>11</v>
      </c>
      <c r="C1633">
        <v>279</v>
      </c>
      <c r="D1633">
        <f>YEAR(cukier6[[#This Row],[data]])</f>
        <v>2005</v>
      </c>
      <c r="E1633" s="3">
        <f>VLOOKUP(D1633, cennik__25[#All], 2, 0)</f>
        <v>2</v>
      </c>
      <c r="F1633" s="3">
        <f>cukier6[[#This Row],[cena]]*cukier6[[#This Row],[ilosc sprzedanego cukru kg]]</f>
        <v>558</v>
      </c>
      <c r="G1633">
        <f>IF(cukier6[[#This Row],[nip]]=B1632, G1632+cukier6[[#This Row],[ilosc sprzedanego cukru kg]],cukier6[[#This Row],[ilosc sprzedanego cukru kg]])</f>
        <v>2284</v>
      </c>
      <c r="H1633">
        <f>IF(B1632=cukier6[[#This Row],[nip]],0, 1)</f>
        <v>0</v>
      </c>
      <c r="I1633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633">
        <f>cukier6[[#This Row],[rabaty]]*cukier6[[#This Row],[ilosc sprzedanego cukru kg]]</f>
        <v>27.900000000000002</v>
      </c>
    </row>
    <row r="1634" spans="1:10" x14ac:dyDescent="0.35">
      <c r="A1634" s="1">
        <v>38687</v>
      </c>
      <c r="B1634" s="2" t="s">
        <v>11</v>
      </c>
      <c r="C1634">
        <v>317</v>
      </c>
      <c r="D1634">
        <f>YEAR(cukier6[[#This Row],[data]])</f>
        <v>2005</v>
      </c>
      <c r="E1634" s="3">
        <f>VLOOKUP(D1634, cennik__25[#All], 2, 0)</f>
        <v>2</v>
      </c>
      <c r="F1634" s="3">
        <f>cukier6[[#This Row],[cena]]*cukier6[[#This Row],[ilosc sprzedanego cukru kg]]</f>
        <v>634</v>
      </c>
      <c r="G1634">
        <f>IF(cukier6[[#This Row],[nip]]=B1633, G1633+cukier6[[#This Row],[ilosc sprzedanego cukru kg]],cukier6[[#This Row],[ilosc sprzedanego cukru kg]])</f>
        <v>2601</v>
      </c>
      <c r="H1634">
        <f>IF(B1633=cukier6[[#This Row],[nip]],0, 1)</f>
        <v>0</v>
      </c>
      <c r="I1634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634">
        <f>cukier6[[#This Row],[rabaty]]*cukier6[[#This Row],[ilosc sprzedanego cukru kg]]</f>
        <v>31.700000000000003</v>
      </c>
    </row>
    <row r="1635" spans="1:10" x14ac:dyDescent="0.35">
      <c r="A1635" s="1">
        <v>38729</v>
      </c>
      <c r="B1635" s="2" t="s">
        <v>11</v>
      </c>
      <c r="C1635">
        <v>165</v>
      </c>
      <c r="D1635">
        <f>YEAR(cukier6[[#This Row],[data]])</f>
        <v>2006</v>
      </c>
      <c r="E1635" s="3">
        <f>VLOOKUP(D1635, cennik__25[#All], 2, 0)</f>
        <v>2.0499999999999998</v>
      </c>
      <c r="F1635" s="3">
        <f>cukier6[[#This Row],[cena]]*cukier6[[#This Row],[ilosc sprzedanego cukru kg]]</f>
        <v>338.24999999999994</v>
      </c>
      <c r="G1635">
        <f>IF(cukier6[[#This Row],[nip]]=B1634, G1634+cukier6[[#This Row],[ilosc sprzedanego cukru kg]],cukier6[[#This Row],[ilosc sprzedanego cukru kg]])</f>
        <v>2766</v>
      </c>
      <c r="H1635">
        <f>IF(B1634=cukier6[[#This Row],[nip]],0, 1)</f>
        <v>0</v>
      </c>
      <c r="I1635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635">
        <f>cukier6[[#This Row],[rabaty]]*cukier6[[#This Row],[ilosc sprzedanego cukru kg]]</f>
        <v>16.5</v>
      </c>
    </row>
    <row r="1636" spans="1:10" x14ac:dyDescent="0.35">
      <c r="A1636" s="1">
        <v>38765</v>
      </c>
      <c r="B1636" s="2" t="s">
        <v>11</v>
      </c>
      <c r="C1636">
        <v>387</v>
      </c>
      <c r="D1636">
        <f>YEAR(cukier6[[#This Row],[data]])</f>
        <v>2006</v>
      </c>
      <c r="E1636" s="3">
        <f>VLOOKUP(D1636, cennik__25[#All], 2, 0)</f>
        <v>2.0499999999999998</v>
      </c>
      <c r="F1636" s="3">
        <f>cukier6[[#This Row],[cena]]*cukier6[[#This Row],[ilosc sprzedanego cukru kg]]</f>
        <v>793.34999999999991</v>
      </c>
      <c r="G1636">
        <f>IF(cukier6[[#This Row],[nip]]=B1635, G1635+cukier6[[#This Row],[ilosc sprzedanego cukru kg]],cukier6[[#This Row],[ilosc sprzedanego cukru kg]])</f>
        <v>3153</v>
      </c>
      <c r="H1636">
        <f>IF(B1635=cukier6[[#This Row],[nip]],0, 1)</f>
        <v>0</v>
      </c>
      <c r="I1636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636">
        <f>cukier6[[#This Row],[rabaty]]*cukier6[[#This Row],[ilosc sprzedanego cukru kg]]</f>
        <v>38.700000000000003</v>
      </c>
    </row>
    <row r="1637" spans="1:10" x14ac:dyDescent="0.35">
      <c r="A1637" s="1">
        <v>38792</v>
      </c>
      <c r="B1637" s="2" t="s">
        <v>11</v>
      </c>
      <c r="C1637">
        <v>262</v>
      </c>
      <c r="D1637">
        <f>YEAR(cukier6[[#This Row],[data]])</f>
        <v>2006</v>
      </c>
      <c r="E1637" s="3">
        <f>VLOOKUP(D1637, cennik__25[#All], 2, 0)</f>
        <v>2.0499999999999998</v>
      </c>
      <c r="F1637" s="3">
        <f>cukier6[[#This Row],[cena]]*cukier6[[#This Row],[ilosc sprzedanego cukru kg]]</f>
        <v>537.09999999999991</v>
      </c>
      <c r="G1637">
        <f>IF(cukier6[[#This Row],[nip]]=B1636, G1636+cukier6[[#This Row],[ilosc sprzedanego cukru kg]],cukier6[[#This Row],[ilosc sprzedanego cukru kg]])</f>
        <v>3415</v>
      </c>
      <c r="H1637">
        <f>IF(B1636=cukier6[[#This Row],[nip]],0, 1)</f>
        <v>0</v>
      </c>
      <c r="I1637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637">
        <f>cukier6[[#This Row],[rabaty]]*cukier6[[#This Row],[ilosc sprzedanego cukru kg]]</f>
        <v>26.200000000000003</v>
      </c>
    </row>
    <row r="1638" spans="1:10" x14ac:dyDescent="0.35">
      <c r="A1638" s="1">
        <v>38818</v>
      </c>
      <c r="B1638" s="2" t="s">
        <v>11</v>
      </c>
      <c r="C1638">
        <v>293</v>
      </c>
      <c r="D1638">
        <f>YEAR(cukier6[[#This Row],[data]])</f>
        <v>2006</v>
      </c>
      <c r="E1638" s="3">
        <f>VLOOKUP(D1638, cennik__25[#All], 2, 0)</f>
        <v>2.0499999999999998</v>
      </c>
      <c r="F1638" s="3">
        <f>cukier6[[#This Row],[cena]]*cukier6[[#This Row],[ilosc sprzedanego cukru kg]]</f>
        <v>600.65</v>
      </c>
      <c r="G1638">
        <f>IF(cukier6[[#This Row],[nip]]=B1637, G1637+cukier6[[#This Row],[ilosc sprzedanego cukru kg]],cukier6[[#This Row],[ilosc sprzedanego cukru kg]])</f>
        <v>3708</v>
      </c>
      <c r="H1638">
        <f>IF(B1637=cukier6[[#This Row],[nip]],0, 1)</f>
        <v>0</v>
      </c>
      <c r="I1638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638">
        <f>cukier6[[#This Row],[rabaty]]*cukier6[[#This Row],[ilosc sprzedanego cukru kg]]</f>
        <v>29.3</v>
      </c>
    </row>
    <row r="1639" spans="1:10" x14ac:dyDescent="0.35">
      <c r="A1639" s="1">
        <v>38826</v>
      </c>
      <c r="B1639" s="2" t="s">
        <v>11</v>
      </c>
      <c r="C1639">
        <v>198</v>
      </c>
      <c r="D1639">
        <f>YEAR(cukier6[[#This Row],[data]])</f>
        <v>2006</v>
      </c>
      <c r="E1639" s="3">
        <f>VLOOKUP(D1639, cennik__25[#All], 2, 0)</f>
        <v>2.0499999999999998</v>
      </c>
      <c r="F1639" s="3">
        <f>cukier6[[#This Row],[cena]]*cukier6[[#This Row],[ilosc sprzedanego cukru kg]]</f>
        <v>405.9</v>
      </c>
      <c r="G1639">
        <f>IF(cukier6[[#This Row],[nip]]=B1638, G1638+cukier6[[#This Row],[ilosc sprzedanego cukru kg]],cukier6[[#This Row],[ilosc sprzedanego cukru kg]])</f>
        <v>3906</v>
      </c>
      <c r="H1639">
        <f>IF(B1638=cukier6[[#This Row],[nip]],0, 1)</f>
        <v>0</v>
      </c>
      <c r="I1639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639">
        <f>cukier6[[#This Row],[rabaty]]*cukier6[[#This Row],[ilosc sprzedanego cukru kg]]</f>
        <v>19.8</v>
      </c>
    </row>
    <row r="1640" spans="1:10" x14ac:dyDescent="0.35">
      <c r="A1640" s="1">
        <v>38867</v>
      </c>
      <c r="B1640" s="2" t="s">
        <v>11</v>
      </c>
      <c r="C1640">
        <v>217</v>
      </c>
      <c r="D1640">
        <f>YEAR(cukier6[[#This Row],[data]])</f>
        <v>2006</v>
      </c>
      <c r="E1640" s="3">
        <f>VLOOKUP(D1640, cennik__25[#All], 2, 0)</f>
        <v>2.0499999999999998</v>
      </c>
      <c r="F1640" s="3">
        <f>cukier6[[#This Row],[cena]]*cukier6[[#This Row],[ilosc sprzedanego cukru kg]]</f>
        <v>444.84999999999997</v>
      </c>
      <c r="G1640">
        <f>IF(cukier6[[#This Row],[nip]]=B1639, G1639+cukier6[[#This Row],[ilosc sprzedanego cukru kg]],cukier6[[#This Row],[ilosc sprzedanego cukru kg]])</f>
        <v>4123</v>
      </c>
      <c r="H1640">
        <f>IF(B1639=cukier6[[#This Row],[nip]],0, 1)</f>
        <v>0</v>
      </c>
      <c r="I1640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640">
        <f>cukier6[[#This Row],[rabaty]]*cukier6[[#This Row],[ilosc sprzedanego cukru kg]]</f>
        <v>21.700000000000003</v>
      </c>
    </row>
    <row r="1641" spans="1:10" x14ac:dyDescent="0.35">
      <c r="A1641" s="1">
        <v>38902</v>
      </c>
      <c r="B1641" s="2" t="s">
        <v>11</v>
      </c>
      <c r="C1641">
        <v>443</v>
      </c>
      <c r="D1641">
        <f>YEAR(cukier6[[#This Row],[data]])</f>
        <v>2006</v>
      </c>
      <c r="E1641" s="3">
        <f>VLOOKUP(D1641, cennik__25[#All], 2, 0)</f>
        <v>2.0499999999999998</v>
      </c>
      <c r="F1641" s="3">
        <f>cukier6[[#This Row],[cena]]*cukier6[[#This Row],[ilosc sprzedanego cukru kg]]</f>
        <v>908.15</v>
      </c>
      <c r="G1641">
        <f>IF(cukier6[[#This Row],[nip]]=B1640, G1640+cukier6[[#This Row],[ilosc sprzedanego cukru kg]],cukier6[[#This Row],[ilosc sprzedanego cukru kg]])</f>
        <v>4566</v>
      </c>
      <c r="H1641">
        <f>IF(B1640=cukier6[[#This Row],[nip]],0, 1)</f>
        <v>0</v>
      </c>
      <c r="I1641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641">
        <f>cukier6[[#This Row],[rabaty]]*cukier6[[#This Row],[ilosc sprzedanego cukru kg]]</f>
        <v>44.300000000000004</v>
      </c>
    </row>
    <row r="1642" spans="1:10" x14ac:dyDescent="0.35">
      <c r="A1642" s="1">
        <v>38918</v>
      </c>
      <c r="B1642" s="2" t="s">
        <v>11</v>
      </c>
      <c r="C1642">
        <v>323</v>
      </c>
      <c r="D1642">
        <f>YEAR(cukier6[[#This Row],[data]])</f>
        <v>2006</v>
      </c>
      <c r="E1642" s="3">
        <f>VLOOKUP(D1642, cennik__25[#All], 2, 0)</f>
        <v>2.0499999999999998</v>
      </c>
      <c r="F1642" s="3">
        <f>cukier6[[#This Row],[cena]]*cukier6[[#This Row],[ilosc sprzedanego cukru kg]]</f>
        <v>662.15</v>
      </c>
      <c r="G1642">
        <f>IF(cukier6[[#This Row],[nip]]=B1641, G1641+cukier6[[#This Row],[ilosc sprzedanego cukru kg]],cukier6[[#This Row],[ilosc sprzedanego cukru kg]])</f>
        <v>4889</v>
      </c>
      <c r="H1642">
        <f>IF(B1641=cukier6[[#This Row],[nip]],0, 1)</f>
        <v>0</v>
      </c>
      <c r="I1642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642">
        <f>cukier6[[#This Row],[rabaty]]*cukier6[[#This Row],[ilosc sprzedanego cukru kg]]</f>
        <v>32.300000000000004</v>
      </c>
    </row>
    <row r="1643" spans="1:10" x14ac:dyDescent="0.35">
      <c r="A1643" s="1">
        <v>38926</v>
      </c>
      <c r="B1643" s="2" t="s">
        <v>11</v>
      </c>
      <c r="C1643">
        <v>497</v>
      </c>
      <c r="D1643">
        <f>YEAR(cukier6[[#This Row],[data]])</f>
        <v>2006</v>
      </c>
      <c r="E1643" s="3">
        <f>VLOOKUP(D1643, cennik__25[#All], 2, 0)</f>
        <v>2.0499999999999998</v>
      </c>
      <c r="F1643" s="3">
        <f>cukier6[[#This Row],[cena]]*cukier6[[#This Row],[ilosc sprzedanego cukru kg]]</f>
        <v>1018.8499999999999</v>
      </c>
      <c r="G1643">
        <f>IF(cukier6[[#This Row],[nip]]=B1642, G1642+cukier6[[#This Row],[ilosc sprzedanego cukru kg]],cukier6[[#This Row],[ilosc sprzedanego cukru kg]])</f>
        <v>5386</v>
      </c>
      <c r="H1643">
        <f>IF(B1642=cukier6[[#This Row],[nip]],0, 1)</f>
        <v>0</v>
      </c>
      <c r="I1643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643">
        <f>cukier6[[#This Row],[rabaty]]*cukier6[[#This Row],[ilosc sprzedanego cukru kg]]</f>
        <v>49.7</v>
      </c>
    </row>
    <row r="1644" spans="1:10" x14ac:dyDescent="0.35">
      <c r="A1644" s="1">
        <v>38927</v>
      </c>
      <c r="B1644" s="2" t="s">
        <v>11</v>
      </c>
      <c r="C1644">
        <v>103</v>
      </c>
      <c r="D1644">
        <f>YEAR(cukier6[[#This Row],[data]])</f>
        <v>2006</v>
      </c>
      <c r="E1644" s="3">
        <f>VLOOKUP(D1644, cennik__25[#All], 2, 0)</f>
        <v>2.0499999999999998</v>
      </c>
      <c r="F1644" s="3">
        <f>cukier6[[#This Row],[cena]]*cukier6[[#This Row],[ilosc sprzedanego cukru kg]]</f>
        <v>211.14999999999998</v>
      </c>
      <c r="G1644">
        <f>IF(cukier6[[#This Row],[nip]]=B1643, G1643+cukier6[[#This Row],[ilosc sprzedanego cukru kg]],cukier6[[#This Row],[ilosc sprzedanego cukru kg]])</f>
        <v>5489</v>
      </c>
      <c r="H1644">
        <f>IF(B1643=cukier6[[#This Row],[nip]],0, 1)</f>
        <v>0</v>
      </c>
      <c r="I1644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644">
        <f>cukier6[[#This Row],[rabaty]]*cukier6[[#This Row],[ilosc sprzedanego cukru kg]]</f>
        <v>10.3</v>
      </c>
    </row>
    <row r="1645" spans="1:10" x14ac:dyDescent="0.35">
      <c r="A1645" s="1">
        <v>39047</v>
      </c>
      <c r="B1645" s="2" t="s">
        <v>11</v>
      </c>
      <c r="C1645">
        <v>237</v>
      </c>
      <c r="D1645">
        <f>YEAR(cukier6[[#This Row],[data]])</f>
        <v>2006</v>
      </c>
      <c r="E1645" s="3">
        <f>VLOOKUP(D1645, cennik__25[#All], 2, 0)</f>
        <v>2.0499999999999998</v>
      </c>
      <c r="F1645" s="3">
        <f>cukier6[[#This Row],[cena]]*cukier6[[#This Row],[ilosc sprzedanego cukru kg]]</f>
        <v>485.84999999999997</v>
      </c>
      <c r="G1645">
        <f>IF(cukier6[[#This Row],[nip]]=B1644, G1644+cukier6[[#This Row],[ilosc sprzedanego cukru kg]],cukier6[[#This Row],[ilosc sprzedanego cukru kg]])</f>
        <v>5726</v>
      </c>
      <c r="H1645">
        <f>IF(B1644=cukier6[[#This Row],[nip]],0, 1)</f>
        <v>0</v>
      </c>
      <c r="I1645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645">
        <f>cukier6[[#This Row],[rabaty]]*cukier6[[#This Row],[ilosc sprzedanego cukru kg]]</f>
        <v>23.700000000000003</v>
      </c>
    </row>
    <row r="1646" spans="1:10" x14ac:dyDescent="0.35">
      <c r="A1646" s="1">
        <v>39204</v>
      </c>
      <c r="B1646" s="2" t="s">
        <v>11</v>
      </c>
      <c r="C1646">
        <v>297</v>
      </c>
      <c r="D1646">
        <f>YEAR(cukier6[[#This Row],[data]])</f>
        <v>2007</v>
      </c>
      <c r="E1646" s="3">
        <f>VLOOKUP(D1646, cennik__25[#All], 2, 0)</f>
        <v>2.09</v>
      </c>
      <c r="F1646" s="3">
        <f>cukier6[[#This Row],[cena]]*cukier6[[#This Row],[ilosc sprzedanego cukru kg]]</f>
        <v>620.7299999999999</v>
      </c>
      <c r="G1646">
        <f>IF(cukier6[[#This Row],[nip]]=B1645, G1645+cukier6[[#This Row],[ilosc sprzedanego cukru kg]],cukier6[[#This Row],[ilosc sprzedanego cukru kg]])</f>
        <v>6023</v>
      </c>
      <c r="H1646">
        <f>IF(B1645=cukier6[[#This Row],[nip]],0, 1)</f>
        <v>0</v>
      </c>
      <c r="I1646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646">
        <f>cukier6[[#This Row],[rabaty]]*cukier6[[#This Row],[ilosc sprzedanego cukru kg]]</f>
        <v>29.700000000000003</v>
      </c>
    </row>
    <row r="1647" spans="1:10" x14ac:dyDescent="0.35">
      <c r="A1647" s="1">
        <v>39270</v>
      </c>
      <c r="B1647" s="2" t="s">
        <v>11</v>
      </c>
      <c r="C1647">
        <v>208</v>
      </c>
      <c r="D1647">
        <f>YEAR(cukier6[[#This Row],[data]])</f>
        <v>2007</v>
      </c>
      <c r="E1647" s="3">
        <f>VLOOKUP(D1647, cennik__25[#All], 2, 0)</f>
        <v>2.09</v>
      </c>
      <c r="F1647" s="3">
        <f>cukier6[[#This Row],[cena]]*cukier6[[#This Row],[ilosc sprzedanego cukru kg]]</f>
        <v>434.71999999999997</v>
      </c>
      <c r="G1647">
        <f>IF(cukier6[[#This Row],[nip]]=B1646, G1646+cukier6[[#This Row],[ilosc sprzedanego cukru kg]],cukier6[[#This Row],[ilosc sprzedanego cukru kg]])</f>
        <v>6231</v>
      </c>
      <c r="H1647">
        <f>IF(B1646=cukier6[[#This Row],[nip]],0, 1)</f>
        <v>0</v>
      </c>
      <c r="I1647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647">
        <f>cukier6[[#This Row],[rabaty]]*cukier6[[#This Row],[ilosc sprzedanego cukru kg]]</f>
        <v>20.8</v>
      </c>
    </row>
    <row r="1648" spans="1:10" x14ac:dyDescent="0.35">
      <c r="A1648" s="1">
        <v>39307</v>
      </c>
      <c r="B1648" s="2" t="s">
        <v>11</v>
      </c>
      <c r="C1648">
        <v>260</v>
      </c>
      <c r="D1648">
        <f>YEAR(cukier6[[#This Row],[data]])</f>
        <v>2007</v>
      </c>
      <c r="E1648" s="3">
        <f>VLOOKUP(D1648, cennik__25[#All], 2, 0)</f>
        <v>2.09</v>
      </c>
      <c r="F1648" s="3">
        <f>cukier6[[#This Row],[cena]]*cukier6[[#This Row],[ilosc sprzedanego cukru kg]]</f>
        <v>543.4</v>
      </c>
      <c r="G1648">
        <f>IF(cukier6[[#This Row],[nip]]=B1647, G1647+cukier6[[#This Row],[ilosc sprzedanego cukru kg]],cukier6[[#This Row],[ilosc sprzedanego cukru kg]])</f>
        <v>6491</v>
      </c>
      <c r="H1648">
        <f>IF(B1647=cukier6[[#This Row],[nip]],0, 1)</f>
        <v>0</v>
      </c>
      <c r="I1648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648">
        <f>cukier6[[#This Row],[rabaty]]*cukier6[[#This Row],[ilosc sprzedanego cukru kg]]</f>
        <v>26</v>
      </c>
    </row>
    <row r="1649" spans="1:10" x14ac:dyDescent="0.35">
      <c r="A1649" s="1">
        <v>39340</v>
      </c>
      <c r="B1649" s="2" t="s">
        <v>11</v>
      </c>
      <c r="C1649">
        <v>415</v>
      </c>
      <c r="D1649">
        <f>YEAR(cukier6[[#This Row],[data]])</f>
        <v>2007</v>
      </c>
      <c r="E1649" s="3">
        <f>VLOOKUP(D1649, cennik__25[#All], 2, 0)</f>
        <v>2.09</v>
      </c>
      <c r="F1649" s="3">
        <f>cukier6[[#This Row],[cena]]*cukier6[[#This Row],[ilosc sprzedanego cukru kg]]</f>
        <v>867.34999999999991</v>
      </c>
      <c r="G1649">
        <f>IF(cukier6[[#This Row],[nip]]=B1648, G1648+cukier6[[#This Row],[ilosc sprzedanego cukru kg]],cukier6[[#This Row],[ilosc sprzedanego cukru kg]])</f>
        <v>6906</v>
      </c>
      <c r="H1649">
        <f>IF(B1648=cukier6[[#This Row],[nip]],0, 1)</f>
        <v>0</v>
      </c>
      <c r="I1649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649">
        <f>cukier6[[#This Row],[rabaty]]*cukier6[[#This Row],[ilosc sprzedanego cukru kg]]</f>
        <v>41.5</v>
      </c>
    </row>
    <row r="1650" spans="1:10" x14ac:dyDescent="0.35">
      <c r="A1650" s="1">
        <v>39341</v>
      </c>
      <c r="B1650" s="2" t="s">
        <v>11</v>
      </c>
      <c r="C1650">
        <v>467</v>
      </c>
      <c r="D1650">
        <f>YEAR(cukier6[[#This Row],[data]])</f>
        <v>2007</v>
      </c>
      <c r="E1650" s="3">
        <f>VLOOKUP(D1650, cennik__25[#All], 2, 0)</f>
        <v>2.09</v>
      </c>
      <c r="F1650" s="3">
        <f>cukier6[[#This Row],[cena]]*cukier6[[#This Row],[ilosc sprzedanego cukru kg]]</f>
        <v>976.03</v>
      </c>
      <c r="G1650">
        <f>IF(cukier6[[#This Row],[nip]]=B1649, G1649+cukier6[[#This Row],[ilosc sprzedanego cukru kg]],cukier6[[#This Row],[ilosc sprzedanego cukru kg]])</f>
        <v>7373</v>
      </c>
      <c r="H1650">
        <f>IF(B1649=cukier6[[#This Row],[nip]],0, 1)</f>
        <v>0</v>
      </c>
      <c r="I1650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650">
        <f>cukier6[[#This Row],[rabaty]]*cukier6[[#This Row],[ilosc sprzedanego cukru kg]]</f>
        <v>46.7</v>
      </c>
    </row>
    <row r="1651" spans="1:10" x14ac:dyDescent="0.35">
      <c r="A1651" s="1">
        <v>39345</v>
      </c>
      <c r="B1651" s="2" t="s">
        <v>11</v>
      </c>
      <c r="C1651">
        <v>197</v>
      </c>
      <c r="D1651">
        <f>YEAR(cukier6[[#This Row],[data]])</f>
        <v>2007</v>
      </c>
      <c r="E1651" s="3">
        <f>VLOOKUP(D1651, cennik__25[#All], 2, 0)</f>
        <v>2.09</v>
      </c>
      <c r="F1651" s="3">
        <f>cukier6[[#This Row],[cena]]*cukier6[[#This Row],[ilosc sprzedanego cukru kg]]</f>
        <v>411.72999999999996</v>
      </c>
      <c r="G1651">
        <f>IF(cukier6[[#This Row],[nip]]=B1650, G1650+cukier6[[#This Row],[ilosc sprzedanego cukru kg]],cukier6[[#This Row],[ilosc sprzedanego cukru kg]])</f>
        <v>7570</v>
      </c>
      <c r="H1651">
        <f>IF(B1650=cukier6[[#This Row],[nip]],0, 1)</f>
        <v>0</v>
      </c>
      <c r="I1651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651">
        <f>cukier6[[#This Row],[rabaty]]*cukier6[[#This Row],[ilosc sprzedanego cukru kg]]</f>
        <v>19.700000000000003</v>
      </c>
    </row>
    <row r="1652" spans="1:10" x14ac:dyDescent="0.35">
      <c r="A1652" s="1">
        <v>39351</v>
      </c>
      <c r="B1652" s="2" t="s">
        <v>11</v>
      </c>
      <c r="C1652">
        <v>466</v>
      </c>
      <c r="D1652">
        <f>YEAR(cukier6[[#This Row],[data]])</f>
        <v>2007</v>
      </c>
      <c r="E1652" s="3">
        <f>VLOOKUP(D1652, cennik__25[#All], 2, 0)</f>
        <v>2.09</v>
      </c>
      <c r="F1652" s="3">
        <f>cukier6[[#This Row],[cena]]*cukier6[[#This Row],[ilosc sprzedanego cukru kg]]</f>
        <v>973.93999999999994</v>
      </c>
      <c r="G1652">
        <f>IF(cukier6[[#This Row],[nip]]=B1651, G1651+cukier6[[#This Row],[ilosc sprzedanego cukru kg]],cukier6[[#This Row],[ilosc sprzedanego cukru kg]])</f>
        <v>8036</v>
      </c>
      <c r="H1652">
        <f>IF(B1651=cukier6[[#This Row],[nip]],0, 1)</f>
        <v>0</v>
      </c>
      <c r="I1652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652">
        <f>cukier6[[#This Row],[rabaty]]*cukier6[[#This Row],[ilosc sprzedanego cukru kg]]</f>
        <v>46.6</v>
      </c>
    </row>
    <row r="1653" spans="1:10" x14ac:dyDescent="0.35">
      <c r="A1653" s="1">
        <v>39494</v>
      </c>
      <c r="B1653" s="2" t="s">
        <v>11</v>
      </c>
      <c r="C1653">
        <v>103</v>
      </c>
      <c r="D1653">
        <f>YEAR(cukier6[[#This Row],[data]])</f>
        <v>2008</v>
      </c>
      <c r="E1653" s="3">
        <f>VLOOKUP(D1653, cennik__25[#All], 2, 0)</f>
        <v>2.15</v>
      </c>
      <c r="F1653" s="3">
        <f>cukier6[[#This Row],[cena]]*cukier6[[#This Row],[ilosc sprzedanego cukru kg]]</f>
        <v>221.45</v>
      </c>
      <c r="G1653">
        <f>IF(cukier6[[#This Row],[nip]]=B1652, G1652+cukier6[[#This Row],[ilosc sprzedanego cukru kg]],cukier6[[#This Row],[ilosc sprzedanego cukru kg]])</f>
        <v>8139</v>
      </c>
      <c r="H1653">
        <f>IF(B1652=cukier6[[#This Row],[nip]],0, 1)</f>
        <v>0</v>
      </c>
      <c r="I1653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653">
        <f>cukier6[[#This Row],[rabaty]]*cukier6[[#This Row],[ilosc sprzedanego cukru kg]]</f>
        <v>10.3</v>
      </c>
    </row>
    <row r="1654" spans="1:10" x14ac:dyDescent="0.35">
      <c r="A1654" s="1">
        <v>39532</v>
      </c>
      <c r="B1654" s="2" t="s">
        <v>11</v>
      </c>
      <c r="C1654">
        <v>121</v>
      </c>
      <c r="D1654">
        <f>YEAR(cukier6[[#This Row],[data]])</f>
        <v>2008</v>
      </c>
      <c r="E1654" s="3">
        <f>VLOOKUP(D1654, cennik__25[#All], 2, 0)</f>
        <v>2.15</v>
      </c>
      <c r="F1654" s="3">
        <f>cukier6[[#This Row],[cena]]*cukier6[[#This Row],[ilosc sprzedanego cukru kg]]</f>
        <v>260.14999999999998</v>
      </c>
      <c r="G1654">
        <f>IF(cukier6[[#This Row],[nip]]=B1653, G1653+cukier6[[#This Row],[ilosc sprzedanego cukru kg]],cukier6[[#This Row],[ilosc sprzedanego cukru kg]])</f>
        <v>8260</v>
      </c>
      <c r="H1654">
        <f>IF(B1653=cukier6[[#This Row],[nip]],0, 1)</f>
        <v>0</v>
      </c>
      <c r="I1654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654">
        <f>cukier6[[#This Row],[rabaty]]*cukier6[[#This Row],[ilosc sprzedanego cukru kg]]</f>
        <v>12.100000000000001</v>
      </c>
    </row>
    <row r="1655" spans="1:10" x14ac:dyDescent="0.35">
      <c r="A1655" s="1">
        <v>39577</v>
      </c>
      <c r="B1655" s="2" t="s">
        <v>11</v>
      </c>
      <c r="C1655">
        <v>444</v>
      </c>
      <c r="D1655">
        <f>YEAR(cukier6[[#This Row],[data]])</f>
        <v>2008</v>
      </c>
      <c r="E1655" s="3">
        <f>VLOOKUP(D1655, cennik__25[#All], 2, 0)</f>
        <v>2.15</v>
      </c>
      <c r="F1655" s="3">
        <f>cukier6[[#This Row],[cena]]*cukier6[[#This Row],[ilosc sprzedanego cukru kg]]</f>
        <v>954.59999999999991</v>
      </c>
      <c r="G1655">
        <f>IF(cukier6[[#This Row],[nip]]=B1654, G1654+cukier6[[#This Row],[ilosc sprzedanego cukru kg]],cukier6[[#This Row],[ilosc sprzedanego cukru kg]])</f>
        <v>8704</v>
      </c>
      <c r="H1655">
        <f>IF(B1654=cukier6[[#This Row],[nip]],0, 1)</f>
        <v>0</v>
      </c>
      <c r="I1655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655">
        <f>cukier6[[#This Row],[rabaty]]*cukier6[[#This Row],[ilosc sprzedanego cukru kg]]</f>
        <v>44.400000000000006</v>
      </c>
    </row>
    <row r="1656" spans="1:10" x14ac:dyDescent="0.35">
      <c r="A1656" s="1">
        <v>39671</v>
      </c>
      <c r="B1656" s="2" t="s">
        <v>11</v>
      </c>
      <c r="C1656">
        <v>397</v>
      </c>
      <c r="D1656">
        <f>YEAR(cukier6[[#This Row],[data]])</f>
        <v>2008</v>
      </c>
      <c r="E1656" s="3">
        <f>VLOOKUP(D1656, cennik__25[#All], 2, 0)</f>
        <v>2.15</v>
      </c>
      <c r="F1656" s="3">
        <f>cukier6[[#This Row],[cena]]*cukier6[[#This Row],[ilosc sprzedanego cukru kg]]</f>
        <v>853.55</v>
      </c>
      <c r="G1656">
        <f>IF(cukier6[[#This Row],[nip]]=B1655, G1655+cukier6[[#This Row],[ilosc sprzedanego cukru kg]],cukier6[[#This Row],[ilosc sprzedanego cukru kg]])</f>
        <v>9101</v>
      </c>
      <c r="H1656">
        <f>IF(B1655=cukier6[[#This Row],[nip]],0, 1)</f>
        <v>0</v>
      </c>
      <c r="I1656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656">
        <f>cukier6[[#This Row],[rabaty]]*cukier6[[#This Row],[ilosc sprzedanego cukru kg]]</f>
        <v>39.700000000000003</v>
      </c>
    </row>
    <row r="1657" spans="1:10" x14ac:dyDescent="0.35">
      <c r="A1657" s="1">
        <v>39694</v>
      </c>
      <c r="B1657" s="2" t="s">
        <v>11</v>
      </c>
      <c r="C1657">
        <v>417</v>
      </c>
      <c r="D1657">
        <f>YEAR(cukier6[[#This Row],[data]])</f>
        <v>2008</v>
      </c>
      <c r="E1657" s="3">
        <f>VLOOKUP(D1657, cennik__25[#All], 2, 0)</f>
        <v>2.15</v>
      </c>
      <c r="F1657" s="3">
        <f>cukier6[[#This Row],[cena]]*cukier6[[#This Row],[ilosc sprzedanego cukru kg]]</f>
        <v>896.55</v>
      </c>
      <c r="G1657">
        <f>IF(cukier6[[#This Row],[nip]]=B1656, G1656+cukier6[[#This Row],[ilosc sprzedanego cukru kg]],cukier6[[#This Row],[ilosc sprzedanego cukru kg]])</f>
        <v>9518</v>
      </c>
      <c r="H1657">
        <f>IF(B1656=cukier6[[#This Row],[nip]],0, 1)</f>
        <v>0</v>
      </c>
      <c r="I1657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657">
        <f>cukier6[[#This Row],[rabaty]]*cukier6[[#This Row],[ilosc sprzedanego cukru kg]]</f>
        <v>41.7</v>
      </c>
    </row>
    <row r="1658" spans="1:10" x14ac:dyDescent="0.35">
      <c r="A1658" s="1">
        <v>39738</v>
      </c>
      <c r="B1658" s="2" t="s">
        <v>11</v>
      </c>
      <c r="C1658">
        <v>351</v>
      </c>
      <c r="D1658">
        <f>YEAR(cukier6[[#This Row],[data]])</f>
        <v>2008</v>
      </c>
      <c r="E1658" s="3">
        <f>VLOOKUP(D1658, cennik__25[#All], 2, 0)</f>
        <v>2.15</v>
      </c>
      <c r="F1658" s="3">
        <f>cukier6[[#This Row],[cena]]*cukier6[[#This Row],[ilosc sprzedanego cukru kg]]</f>
        <v>754.65</v>
      </c>
      <c r="G1658">
        <f>IF(cukier6[[#This Row],[nip]]=B1657, G1657+cukier6[[#This Row],[ilosc sprzedanego cukru kg]],cukier6[[#This Row],[ilosc sprzedanego cukru kg]])</f>
        <v>9869</v>
      </c>
      <c r="H1658">
        <f>IF(B1657=cukier6[[#This Row],[nip]],0, 1)</f>
        <v>0</v>
      </c>
      <c r="I1658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658">
        <f>cukier6[[#This Row],[rabaty]]*cukier6[[#This Row],[ilosc sprzedanego cukru kg]]</f>
        <v>35.1</v>
      </c>
    </row>
    <row r="1659" spans="1:10" x14ac:dyDescent="0.35">
      <c r="A1659" s="1">
        <v>39747</v>
      </c>
      <c r="B1659" s="2" t="s">
        <v>11</v>
      </c>
      <c r="C1659">
        <v>269</v>
      </c>
      <c r="D1659">
        <f>YEAR(cukier6[[#This Row],[data]])</f>
        <v>2008</v>
      </c>
      <c r="E1659" s="3">
        <f>VLOOKUP(D1659, cennik__25[#All], 2, 0)</f>
        <v>2.15</v>
      </c>
      <c r="F1659" s="3">
        <f>cukier6[[#This Row],[cena]]*cukier6[[#This Row],[ilosc sprzedanego cukru kg]]</f>
        <v>578.35</v>
      </c>
      <c r="G1659">
        <f>IF(cukier6[[#This Row],[nip]]=B1658, G1658+cukier6[[#This Row],[ilosc sprzedanego cukru kg]],cukier6[[#This Row],[ilosc sprzedanego cukru kg]])</f>
        <v>10138</v>
      </c>
      <c r="H1659">
        <f>IF(B1658=cukier6[[#This Row],[nip]],0, 1)</f>
        <v>0</v>
      </c>
      <c r="I1659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0.2</v>
      </c>
      <c r="J1659">
        <f>cukier6[[#This Row],[rabaty]]*cukier6[[#This Row],[ilosc sprzedanego cukru kg]]</f>
        <v>53.800000000000004</v>
      </c>
    </row>
    <row r="1660" spans="1:10" x14ac:dyDescent="0.35">
      <c r="A1660" s="1">
        <v>39860</v>
      </c>
      <c r="B1660" s="2" t="s">
        <v>11</v>
      </c>
      <c r="C1660">
        <v>395</v>
      </c>
      <c r="D1660">
        <f>YEAR(cukier6[[#This Row],[data]])</f>
        <v>2009</v>
      </c>
      <c r="E1660" s="3">
        <f>VLOOKUP(D1660, cennik__25[#All], 2, 0)</f>
        <v>2.13</v>
      </c>
      <c r="F1660" s="3">
        <f>cukier6[[#This Row],[cena]]*cukier6[[#This Row],[ilosc sprzedanego cukru kg]]</f>
        <v>841.34999999999991</v>
      </c>
      <c r="G1660">
        <f>IF(cukier6[[#This Row],[nip]]=B1659, G1659+cukier6[[#This Row],[ilosc sprzedanego cukru kg]],cukier6[[#This Row],[ilosc sprzedanego cukru kg]])</f>
        <v>10533</v>
      </c>
      <c r="H1660">
        <f>IF(B1659=cukier6[[#This Row],[nip]],0, 1)</f>
        <v>0</v>
      </c>
      <c r="I1660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0.2</v>
      </c>
      <c r="J1660">
        <f>cukier6[[#This Row],[rabaty]]*cukier6[[#This Row],[ilosc sprzedanego cukru kg]]</f>
        <v>79</v>
      </c>
    </row>
    <row r="1661" spans="1:10" x14ac:dyDescent="0.35">
      <c r="A1661" s="1">
        <v>39895</v>
      </c>
      <c r="B1661" s="2" t="s">
        <v>11</v>
      </c>
      <c r="C1661">
        <v>187</v>
      </c>
      <c r="D1661">
        <f>YEAR(cukier6[[#This Row],[data]])</f>
        <v>2009</v>
      </c>
      <c r="E1661" s="3">
        <f>VLOOKUP(D1661, cennik__25[#All], 2, 0)</f>
        <v>2.13</v>
      </c>
      <c r="F1661" s="3">
        <f>cukier6[[#This Row],[cena]]*cukier6[[#This Row],[ilosc sprzedanego cukru kg]]</f>
        <v>398.31</v>
      </c>
      <c r="G1661">
        <f>IF(cukier6[[#This Row],[nip]]=B1660, G1660+cukier6[[#This Row],[ilosc sprzedanego cukru kg]],cukier6[[#This Row],[ilosc sprzedanego cukru kg]])</f>
        <v>10720</v>
      </c>
      <c r="H1661">
        <f>IF(B1660=cukier6[[#This Row],[nip]],0, 1)</f>
        <v>0</v>
      </c>
      <c r="I1661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0.2</v>
      </c>
      <c r="J1661">
        <f>cukier6[[#This Row],[rabaty]]*cukier6[[#This Row],[ilosc sprzedanego cukru kg]]</f>
        <v>37.4</v>
      </c>
    </row>
    <row r="1662" spans="1:10" x14ac:dyDescent="0.35">
      <c r="A1662" s="1">
        <v>39939</v>
      </c>
      <c r="B1662" s="2" t="s">
        <v>11</v>
      </c>
      <c r="C1662">
        <v>128</v>
      </c>
      <c r="D1662">
        <f>YEAR(cukier6[[#This Row],[data]])</f>
        <v>2009</v>
      </c>
      <c r="E1662" s="3">
        <f>VLOOKUP(D1662, cennik__25[#All], 2, 0)</f>
        <v>2.13</v>
      </c>
      <c r="F1662" s="3">
        <f>cukier6[[#This Row],[cena]]*cukier6[[#This Row],[ilosc sprzedanego cukru kg]]</f>
        <v>272.64</v>
      </c>
      <c r="G1662">
        <f>IF(cukier6[[#This Row],[nip]]=B1661, G1661+cukier6[[#This Row],[ilosc sprzedanego cukru kg]],cukier6[[#This Row],[ilosc sprzedanego cukru kg]])</f>
        <v>10848</v>
      </c>
      <c r="H1662">
        <f>IF(B1661=cukier6[[#This Row],[nip]],0, 1)</f>
        <v>0</v>
      </c>
      <c r="I1662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0.2</v>
      </c>
      <c r="J1662">
        <f>cukier6[[#This Row],[rabaty]]*cukier6[[#This Row],[ilosc sprzedanego cukru kg]]</f>
        <v>25.6</v>
      </c>
    </row>
    <row r="1663" spans="1:10" x14ac:dyDescent="0.35">
      <c r="A1663" s="1">
        <v>39948</v>
      </c>
      <c r="B1663" s="2" t="s">
        <v>11</v>
      </c>
      <c r="C1663">
        <v>291</v>
      </c>
      <c r="D1663">
        <f>YEAR(cukier6[[#This Row],[data]])</f>
        <v>2009</v>
      </c>
      <c r="E1663" s="3">
        <f>VLOOKUP(D1663, cennik__25[#All], 2, 0)</f>
        <v>2.13</v>
      </c>
      <c r="F1663" s="3">
        <f>cukier6[[#This Row],[cena]]*cukier6[[#This Row],[ilosc sprzedanego cukru kg]]</f>
        <v>619.82999999999993</v>
      </c>
      <c r="G1663">
        <f>IF(cukier6[[#This Row],[nip]]=B1662, G1662+cukier6[[#This Row],[ilosc sprzedanego cukru kg]],cukier6[[#This Row],[ilosc sprzedanego cukru kg]])</f>
        <v>11139</v>
      </c>
      <c r="H1663">
        <f>IF(B1662=cukier6[[#This Row],[nip]],0, 1)</f>
        <v>0</v>
      </c>
      <c r="I1663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0.2</v>
      </c>
      <c r="J1663">
        <f>cukier6[[#This Row],[rabaty]]*cukier6[[#This Row],[ilosc sprzedanego cukru kg]]</f>
        <v>58.2</v>
      </c>
    </row>
    <row r="1664" spans="1:10" x14ac:dyDescent="0.35">
      <c r="A1664" s="1">
        <v>39980</v>
      </c>
      <c r="B1664" s="2" t="s">
        <v>11</v>
      </c>
      <c r="C1664">
        <v>402</v>
      </c>
      <c r="D1664">
        <f>YEAR(cukier6[[#This Row],[data]])</f>
        <v>2009</v>
      </c>
      <c r="E1664" s="3">
        <f>VLOOKUP(D1664, cennik__25[#All], 2, 0)</f>
        <v>2.13</v>
      </c>
      <c r="F1664" s="3">
        <f>cukier6[[#This Row],[cena]]*cukier6[[#This Row],[ilosc sprzedanego cukru kg]]</f>
        <v>856.26</v>
      </c>
      <c r="G1664">
        <f>IF(cukier6[[#This Row],[nip]]=B1663, G1663+cukier6[[#This Row],[ilosc sprzedanego cukru kg]],cukier6[[#This Row],[ilosc sprzedanego cukru kg]])</f>
        <v>11541</v>
      </c>
      <c r="H1664">
        <f>IF(B1663=cukier6[[#This Row],[nip]],0, 1)</f>
        <v>0</v>
      </c>
      <c r="I1664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0.2</v>
      </c>
      <c r="J1664">
        <f>cukier6[[#This Row],[rabaty]]*cukier6[[#This Row],[ilosc sprzedanego cukru kg]]</f>
        <v>80.400000000000006</v>
      </c>
    </row>
    <row r="1665" spans="1:10" x14ac:dyDescent="0.35">
      <c r="A1665" s="1">
        <v>39994</v>
      </c>
      <c r="B1665" s="2" t="s">
        <v>11</v>
      </c>
      <c r="C1665">
        <v>479</v>
      </c>
      <c r="D1665">
        <f>YEAR(cukier6[[#This Row],[data]])</f>
        <v>2009</v>
      </c>
      <c r="E1665" s="3">
        <f>VLOOKUP(D1665, cennik__25[#All], 2, 0)</f>
        <v>2.13</v>
      </c>
      <c r="F1665" s="3">
        <f>cukier6[[#This Row],[cena]]*cukier6[[#This Row],[ilosc sprzedanego cukru kg]]</f>
        <v>1020.27</v>
      </c>
      <c r="G1665">
        <f>IF(cukier6[[#This Row],[nip]]=B1664, G1664+cukier6[[#This Row],[ilosc sprzedanego cukru kg]],cukier6[[#This Row],[ilosc sprzedanego cukru kg]])</f>
        <v>12020</v>
      </c>
      <c r="H1665">
        <f>IF(B1664=cukier6[[#This Row],[nip]],0, 1)</f>
        <v>0</v>
      </c>
      <c r="I1665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0.2</v>
      </c>
      <c r="J1665">
        <f>cukier6[[#This Row],[rabaty]]*cukier6[[#This Row],[ilosc sprzedanego cukru kg]]</f>
        <v>95.800000000000011</v>
      </c>
    </row>
    <row r="1666" spans="1:10" x14ac:dyDescent="0.35">
      <c r="A1666" s="1">
        <v>40010</v>
      </c>
      <c r="B1666" s="2" t="s">
        <v>11</v>
      </c>
      <c r="C1666">
        <v>457</v>
      </c>
      <c r="D1666">
        <f>YEAR(cukier6[[#This Row],[data]])</f>
        <v>2009</v>
      </c>
      <c r="E1666" s="3">
        <f>VLOOKUP(D1666, cennik__25[#All], 2, 0)</f>
        <v>2.13</v>
      </c>
      <c r="F1666" s="3">
        <f>cukier6[[#This Row],[cena]]*cukier6[[#This Row],[ilosc sprzedanego cukru kg]]</f>
        <v>973.41</v>
      </c>
      <c r="G1666">
        <f>IF(cukier6[[#This Row],[nip]]=B1665, G1665+cukier6[[#This Row],[ilosc sprzedanego cukru kg]],cukier6[[#This Row],[ilosc sprzedanego cukru kg]])</f>
        <v>12477</v>
      </c>
      <c r="H1666">
        <f>IF(B1665=cukier6[[#This Row],[nip]],0, 1)</f>
        <v>0</v>
      </c>
      <c r="I1666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0.2</v>
      </c>
      <c r="J1666">
        <f>cukier6[[#This Row],[rabaty]]*cukier6[[#This Row],[ilosc sprzedanego cukru kg]]</f>
        <v>91.4</v>
      </c>
    </row>
    <row r="1667" spans="1:10" x14ac:dyDescent="0.35">
      <c r="A1667" s="1">
        <v>40095</v>
      </c>
      <c r="B1667" s="2" t="s">
        <v>11</v>
      </c>
      <c r="C1667">
        <v>213</v>
      </c>
      <c r="D1667">
        <f>YEAR(cukier6[[#This Row],[data]])</f>
        <v>2009</v>
      </c>
      <c r="E1667" s="3">
        <f>VLOOKUP(D1667, cennik__25[#All], 2, 0)</f>
        <v>2.13</v>
      </c>
      <c r="F1667" s="3">
        <f>cukier6[[#This Row],[cena]]*cukier6[[#This Row],[ilosc sprzedanego cukru kg]]</f>
        <v>453.69</v>
      </c>
      <c r="G1667">
        <f>IF(cukier6[[#This Row],[nip]]=B1666, G1666+cukier6[[#This Row],[ilosc sprzedanego cukru kg]],cukier6[[#This Row],[ilosc sprzedanego cukru kg]])</f>
        <v>12690</v>
      </c>
      <c r="H1667">
        <f>IF(B1666=cukier6[[#This Row],[nip]],0, 1)</f>
        <v>0</v>
      </c>
      <c r="I1667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0.2</v>
      </c>
      <c r="J1667">
        <f>cukier6[[#This Row],[rabaty]]*cukier6[[#This Row],[ilosc sprzedanego cukru kg]]</f>
        <v>42.6</v>
      </c>
    </row>
    <row r="1668" spans="1:10" x14ac:dyDescent="0.35">
      <c r="A1668" s="1">
        <v>40107</v>
      </c>
      <c r="B1668" s="2" t="s">
        <v>11</v>
      </c>
      <c r="C1668">
        <v>118</v>
      </c>
      <c r="D1668">
        <f>YEAR(cukier6[[#This Row],[data]])</f>
        <v>2009</v>
      </c>
      <c r="E1668" s="3">
        <f>VLOOKUP(D1668, cennik__25[#All], 2, 0)</f>
        <v>2.13</v>
      </c>
      <c r="F1668" s="3">
        <f>cukier6[[#This Row],[cena]]*cukier6[[#This Row],[ilosc sprzedanego cukru kg]]</f>
        <v>251.33999999999997</v>
      </c>
      <c r="G1668">
        <f>IF(cukier6[[#This Row],[nip]]=B1667, G1667+cukier6[[#This Row],[ilosc sprzedanego cukru kg]],cukier6[[#This Row],[ilosc sprzedanego cukru kg]])</f>
        <v>12808</v>
      </c>
      <c r="H1668">
        <f>IF(B1667=cukier6[[#This Row],[nip]],0, 1)</f>
        <v>0</v>
      </c>
      <c r="I1668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0.2</v>
      </c>
      <c r="J1668">
        <f>cukier6[[#This Row],[rabaty]]*cukier6[[#This Row],[ilosc sprzedanego cukru kg]]</f>
        <v>23.6</v>
      </c>
    </row>
    <row r="1669" spans="1:10" x14ac:dyDescent="0.35">
      <c r="A1669" s="1">
        <v>40146</v>
      </c>
      <c r="B1669" s="2" t="s">
        <v>11</v>
      </c>
      <c r="C1669">
        <v>279</v>
      </c>
      <c r="D1669">
        <f>YEAR(cukier6[[#This Row],[data]])</f>
        <v>2009</v>
      </c>
      <c r="E1669" s="3">
        <f>VLOOKUP(D1669, cennik__25[#All], 2, 0)</f>
        <v>2.13</v>
      </c>
      <c r="F1669" s="3">
        <f>cukier6[[#This Row],[cena]]*cukier6[[#This Row],[ilosc sprzedanego cukru kg]]</f>
        <v>594.27</v>
      </c>
      <c r="G1669">
        <f>IF(cukier6[[#This Row],[nip]]=B1668, G1668+cukier6[[#This Row],[ilosc sprzedanego cukru kg]],cukier6[[#This Row],[ilosc sprzedanego cukru kg]])</f>
        <v>13087</v>
      </c>
      <c r="H1669">
        <f>IF(B1668=cukier6[[#This Row],[nip]],0, 1)</f>
        <v>0</v>
      </c>
      <c r="I1669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0.2</v>
      </c>
      <c r="J1669">
        <f>cukier6[[#This Row],[rabaty]]*cukier6[[#This Row],[ilosc sprzedanego cukru kg]]</f>
        <v>55.800000000000004</v>
      </c>
    </row>
    <row r="1670" spans="1:10" x14ac:dyDescent="0.35">
      <c r="A1670" s="1">
        <v>40280</v>
      </c>
      <c r="B1670" s="2" t="s">
        <v>11</v>
      </c>
      <c r="C1670">
        <v>222</v>
      </c>
      <c r="D1670">
        <f>YEAR(cukier6[[#This Row],[data]])</f>
        <v>2010</v>
      </c>
      <c r="E1670" s="3">
        <f>VLOOKUP(D1670, cennik__25[#All], 2, 0)</f>
        <v>2.1</v>
      </c>
      <c r="F1670" s="3">
        <f>cukier6[[#This Row],[cena]]*cukier6[[#This Row],[ilosc sprzedanego cukru kg]]</f>
        <v>466.20000000000005</v>
      </c>
      <c r="G1670">
        <f>IF(cukier6[[#This Row],[nip]]=B1669, G1669+cukier6[[#This Row],[ilosc sprzedanego cukru kg]],cukier6[[#This Row],[ilosc sprzedanego cukru kg]])</f>
        <v>13309</v>
      </c>
      <c r="H1670">
        <f>IF(B1669=cukier6[[#This Row],[nip]],0, 1)</f>
        <v>0</v>
      </c>
      <c r="I1670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0.2</v>
      </c>
      <c r="J1670">
        <f>cukier6[[#This Row],[rabaty]]*cukier6[[#This Row],[ilosc sprzedanego cukru kg]]</f>
        <v>44.400000000000006</v>
      </c>
    </row>
    <row r="1671" spans="1:10" x14ac:dyDescent="0.35">
      <c r="A1671" s="1">
        <v>40282</v>
      </c>
      <c r="B1671" s="2" t="s">
        <v>11</v>
      </c>
      <c r="C1671">
        <v>352</v>
      </c>
      <c r="D1671">
        <f>YEAR(cukier6[[#This Row],[data]])</f>
        <v>2010</v>
      </c>
      <c r="E1671" s="3">
        <f>VLOOKUP(D1671, cennik__25[#All], 2, 0)</f>
        <v>2.1</v>
      </c>
      <c r="F1671" s="3">
        <f>cukier6[[#This Row],[cena]]*cukier6[[#This Row],[ilosc sprzedanego cukru kg]]</f>
        <v>739.2</v>
      </c>
      <c r="G1671">
        <f>IF(cukier6[[#This Row],[nip]]=B1670, G1670+cukier6[[#This Row],[ilosc sprzedanego cukru kg]],cukier6[[#This Row],[ilosc sprzedanego cukru kg]])</f>
        <v>13661</v>
      </c>
      <c r="H1671">
        <f>IF(B1670=cukier6[[#This Row],[nip]],0, 1)</f>
        <v>0</v>
      </c>
      <c r="I1671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0.2</v>
      </c>
      <c r="J1671">
        <f>cukier6[[#This Row],[rabaty]]*cukier6[[#This Row],[ilosc sprzedanego cukru kg]]</f>
        <v>70.400000000000006</v>
      </c>
    </row>
    <row r="1672" spans="1:10" x14ac:dyDescent="0.35">
      <c r="A1672" s="1">
        <v>40285</v>
      </c>
      <c r="B1672" s="2" t="s">
        <v>11</v>
      </c>
      <c r="C1672">
        <v>182</v>
      </c>
      <c r="D1672">
        <f>YEAR(cukier6[[#This Row],[data]])</f>
        <v>2010</v>
      </c>
      <c r="E1672" s="3">
        <f>VLOOKUP(D1672, cennik__25[#All], 2, 0)</f>
        <v>2.1</v>
      </c>
      <c r="F1672" s="3">
        <f>cukier6[[#This Row],[cena]]*cukier6[[#This Row],[ilosc sprzedanego cukru kg]]</f>
        <v>382.2</v>
      </c>
      <c r="G1672">
        <f>IF(cukier6[[#This Row],[nip]]=B1671, G1671+cukier6[[#This Row],[ilosc sprzedanego cukru kg]],cukier6[[#This Row],[ilosc sprzedanego cukru kg]])</f>
        <v>13843</v>
      </c>
      <c r="H1672">
        <f>IF(B1671=cukier6[[#This Row],[nip]],0, 1)</f>
        <v>0</v>
      </c>
      <c r="I1672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0.2</v>
      </c>
      <c r="J1672">
        <f>cukier6[[#This Row],[rabaty]]*cukier6[[#This Row],[ilosc sprzedanego cukru kg]]</f>
        <v>36.4</v>
      </c>
    </row>
    <row r="1673" spans="1:10" x14ac:dyDescent="0.35">
      <c r="A1673" s="1">
        <v>40293</v>
      </c>
      <c r="B1673" s="2" t="s">
        <v>11</v>
      </c>
      <c r="C1673">
        <v>240</v>
      </c>
      <c r="D1673">
        <f>YEAR(cukier6[[#This Row],[data]])</f>
        <v>2010</v>
      </c>
      <c r="E1673" s="3">
        <f>VLOOKUP(D1673, cennik__25[#All], 2, 0)</f>
        <v>2.1</v>
      </c>
      <c r="F1673" s="3">
        <f>cukier6[[#This Row],[cena]]*cukier6[[#This Row],[ilosc sprzedanego cukru kg]]</f>
        <v>504</v>
      </c>
      <c r="G1673">
        <f>IF(cukier6[[#This Row],[nip]]=B1672, G1672+cukier6[[#This Row],[ilosc sprzedanego cukru kg]],cukier6[[#This Row],[ilosc sprzedanego cukru kg]])</f>
        <v>14083</v>
      </c>
      <c r="H1673">
        <f>IF(B1672=cukier6[[#This Row],[nip]],0, 1)</f>
        <v>0</v>
      </c>
      <c r="I1673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0.2</v>
      </c>
      <c r="J1673">
        <f>cukier6[[#This Row],[rabaty]]*cukier6[[#This Row],[ilosc sprzedanego cukru kg]]</f>
        <v>48</v>
      </c>
    </row>
    <row r="1674" spans="1:10" x14ac:dyDescent="0.35">
      <c r="A1674" s="1">
        <v>40360</v>
      </c>
      <c r="B1674" s="2" t="s">
        <v>11</v>
      </c>
      <c r="C1674">
        <v>154</v>
      </c>
      <c r="D1674">
        <f>YEAR(cukier6[[#This Row],[data]])</f>
        <v>2010</v>
      </c>
      <c r="E1674" s="3">
        <f>VLOOKUP(D1674, cennik__25[#All], 2, 0)</f>
        <v>2.1</v>
      </c>
      <c r="F1674" s="3">
        <f>cukier6[[#This Row],[cena]]*cukier6[[#This Row],[ilosc sprzedanego cukru kg]]</f>
        <v>323.40000000000003</v>
      </c>
      <c r="G1674">
        <f>IF(cukier6[[#This Row],[nip]]=B1673, G1673+cukier6[[#This Row],[ilosc sprzedanego cukru kg]],cukier6[[#This Row],[ilosc sprzedanego cukru kg]])</f>
        <v>14237</v>
      </c>
      <c r="H1674">
        <f>IF(B1673=cukier6[[#This Row],[nip]],0, 1)</f>
        <v>0</v>
      </c>
      <c r="I1674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0.2</v>
      </c>
      <c r="J1674">
        <f>cukier6[[#This Row],[rabaty]]*cukier6[[#This Row],[ilosc sprzedanego cukru kg]]</f>
        <v>30.8</v>
      </c>
    </row>
    <row r="1675" spans="1:10" x14ac:dyDescent="0.35">
      <c r="A1675" s="1">
        <v>40370</v>
      </c>
      <c r="B1675" s="2" t="s">
        <v>11</v>
      </c>
      <c r="C1675">
        <v>401</v>
      </c>
      <c r="D1675">
        <f>YEAR(cukier6[[#This Row],[data]])</f>
        <v>2010</v>
      </c>
      <c r="E1675" s="3">
        <f>VLOOKUP(D1675, cennik__25[#All], 2, 0)</f>
        <v>2.1</v>
      </c>
      <c r="F1675" s="3">
        <f>cukier6[[#This Row],[cena]]*cukier6[[#This Row],[ilosc sprzedanego cukru kg]]</f>
        <v>842.1</v>
      </c>
      <c r="G1675">
        <f>IF(cukier6[[#This Row],[nip]]=B1674, G1674+cukier6[[#This Row],[ilosc sprzedanego cukru kg]],cukier6[[#This Row],[ilosc sprzedanego cukru kg]])</f>
        <v>14638</v>
      </c>
      <c r="H1675">
        <f>IF(B1674=cukier6[[#This Row],[nip]],0, 1)</f>
        <v>0</v>
      </c>
      <c r="I1675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0.2</v>
      </c>
      <c r="J1675">
        <f>cukier6[[#This Row],[rabaty]]*cukier6[[#This Row],[ilosc sprzedanego cukru kg]]</f>
        <v>80.2</v>
      </c>
    </row>
    <row r="1676" spans="1:10" x14ac:dyDescent="0.35">
      <c r="A1676" s="1">
        <v>40389</v>
      </c>
      <c r="B1676" s="2" t="s">
        <v>11</v>
      </c>
      <c r="C1676">
        <v>124</v>
      </c>
      <c r="D1676">
        <f>YEAR(cukier6[[#This Row],[data]])</f>
        <v>2010</v>
      </c>
      <c r="E1676" s="3">
        <f>VLOOKUP(D1676, cennik__25[#All], 2, 0)</f>
        <v>2.1</v>
      </c>
      <c r="F1676" s="3">
        <f>cukier6[[#This Row],[cena]]*cukier6[[#This Row],[ilosc sprzedanego cukru kg]]</f>
        <v>260.40000000000003</v>
      </c>
      <c r="G1676">
        <f>IF(cukier6[[#This Row],[nip]]=B1675, G1675+cukier6[[#This Row],[ilosc sprzedanego cukru kg]],cukier6[[#This Row],[ilosc sprzedanego cukru kg]])</f>
        <v>14762</v>
      </c>
      <c r="H1676">
        <f>IF(B1675=cukier6[[#This Row],[nip]],0, 1)</f>
        <v>0</v>
      </c>
      <c r="I1676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0.2</v>
      </c>
      <c r="J1676">
        <f>cukier6[[#This Row],[rabaty]]*cukier6[[#This Row],[ilosc sprzedanego cukru kg]]</f>
        <v>24.8</v>
      </c>
    </row>
    <row r="1677" spans="1:10" x14ac:dyDescent="0.35">
      <c r="A1677" s="1">
        <v>40423</v>
      </c>
      <c r="B1677" s="2" t="s">
        <v>11</v>
      </c>
      <c r="C1677">
        <v>489</v>
      </c>
      <c r="D1677">
        <f>YEAR(cukier6[[#This Row],[data]])</f>
        <v>2010</v>
      </c>
      <c r="E1677" s="3">
        <f>VLOOKUP(D1677, cennik__25[#All], 2, 0)</f>
        <v>2.1</v>
      </c>
      <c r="F1677" s="3">
        <f>cukier6[[#This Row],[cena]]*cukier6[[#This Row],[ilosc sprzedanego cukru kg]]</f>
        <v>1026.9000000000001</v>
      </c>
      <c r="G1677">
        <f>IF(cukier6[[#This Row],[nip]]=B1676, G1676+cukier6[[#This Row],[ilosc sprzedanego cukru kg]],cukier6[[#This Row],[ilosc sprzedanego cukru kg]])</f>
        <v>15251</v>
      </c>
      <c r="H1677">
        <f>IF(B1676=cukier6[[#This Row],[nip]],0, 1)</f>
        <v>0</v>
      </c>
      <c r="I1677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0.2</v>
      </c>
      <c r="J1677">
        <f>cukier6[[#This Row],[rabaty]]*cukier6[[#This Row],[ilosc sprzedanego cukru kg]]</f>
        <v>97.800000000000011</v>
      </c>
    </row>
    <row r="1678" spans="1:10" x14ac:dyDescent="0.35">
      <c r="A1678" s="1">
        <v>40432</v>
      </c>
      <c r="B1678" s="2" t="s">
        <v>11</v>
      </c>
      <c r="C1678">
        <v>297</v>
      </c>
      <c r="D1678">
        <f>YEAR(cukier6[[#This Row],[data]])</f>
        <v>2010</v>
      </c>
      <c r="E1678" s="3">
        <f>VLOOKUP(D1678, cennik__25[#All], 2, 0)</f>
        <v>2.1</v>
      </c>
      <c r="F1678" s="3">
        <f>cukier6[[#This Row],[cena]]*cukier6[[#This Row],[ilosc sprzedanego cukru kg]]</f>
        <v>623.70000000000005</v>
      </c>
      <c r="G1678">
        <f>IF(cukier6[[#This Row],[nip]]=B1677, G1677+cukier6[[#This Row],[ilosc sprzedanego cukru kg]],cukier6[[#This Row],[ilosc sprzedanego cukru kg]])</f>
        <v>15548</v>
      </c>
      <c r="H1678">
        <f>IF(B1677=cukier6[[#This Row],[nip]],0, 1)</f>
        <v>0</v>
      </c>
      <c r="I1678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0.2</v>
      </c>
      <c r="J1678">
        <f>cukier6[[#This Row],[rabaty]]*cukier6[[#This Row],[ilosc sprzedanego cukru kg]]</f>
        <v>59.400000000000006</v>
      </c>
    </row>
    <row r="1679" spans="1:10" x14ac:dyDescent="0.35">
      <c r="A1679" s="1">
        <v>40546</v>
      </c>
      <c r="B1679" s="2" t="s">
        <v>11</v>
      </c>
      <c r="C1679">
        <v>240</v>
      </c>
      <c r="D1679">
        <f>YEAR(cukier6[[#This Row],[data]])</f>
        <v>2011</v>
      </c>
      <c r="E1679" s="3">
        <f>VLOOKUP(D1679, cennik__25[#All], 2, 0)</f>
        <v>2.2000000000000002</v>
      </c>
      <c r="F1679" s="3">
        <f>cukier6[[#This Row],[cena]]*cukier6[[#This Row],[ilosc sprzedanego cukru kg]]</f>
        <v>528</v>
      </c>
      <c r="G1679">
        <f>IF(cukier6[[#This Row],[nip]]=B1678, G1678+cukier6[[#This Row],[ilosc sprzedanego cukru kg]],cukier6[[#This Row],[ilosc sprzedanego cukru kg]])</f>
        <v>15788</v>
      </c>
      <c r="H1679">
        <f>IF(B1678=cukier6[[#This Row],[nip]],0, 1)</f>
        <v>0</v>
      </c>
      <c r="I1679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0.2</v>
      </c>
      <c r="J1679">
        <f>cukier6[[#This Row],[rabaty]]*cukier6[[#This Row],[ilosc sprzedanego cukru kg]]</f>
        <v>48</v>
      </c>
    </row>
    <row r="1680" spans="1:10" x14ac:dyDescent="0.35">
      <c r="A1680" s="1">
        <v>40566</v>
      </c>
      <c r="B1680" s="2" t="s">
        <v>11</v>
      </c>
      <c r="C1680">
        <v>401</v>
      </c>
      <c r="D1680">
        <f>YEAR(cukier6[[#This Row],[data]])</f>
        <v>2011</v>
      </c>
      <c r="E1680" s="3">
        <f>VLOOKUP(D1680, cennik__25[#All], 2, 0)</f>
        <v>2.2000000000000002</v>
      </c>
      <c r="F1680" s="3">
        <f>cukier6[[#This Row],[cena]]*cukier6[[#This Row],[ilosc sprzedanego cukru kg]]</f>
        <v>882.2</v>
      </c>
      <c r="G1680">
        <f>IF(cukier6[[#This Row],[nip]]=B1679, G1679+cukier6[[#This Row],[ilosc sprzedanego cukru kg]],cukier6[[#This Row],[ilosc sprzedanego cukru kg]])</f>
        <v>16189</v>
      </c>
      <c r="H1680">
        <f>IF(B1679=cukier6[[#This Row],[nip]],0, 1)</f>
        <v>0</v>
      </c>
      <c r="I1680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0.2</v>
      </c>
      <c r="J1680">
        <f>cukier6[[#This Row],[rabaty]]*cukier6[[#This Row],[ilosc sprzedanego cukru kg]]</f>
        <v>80.2</v>
      </c>
    </row>
    <row r="1681" spans="1:10" x14ac:dyDescent="0.35">
      <c r="A1681" s="1">
        <v>40583</v>
      </c>
      <c r="B1681" s="2" t="s">
        <v>11</v>
      </c>
      <c r="C1681">
        <v>311</v>
      </c>
      <c r="D1681">
        <f>YEAR(cukier6[[#This Row],[data]])</f>
        <v>2011</v>
      </c>
      <c r="E1681" s="3">
        <f>VLOOKUP(D1681, cennik__25[#All], 2, 0)</f>
        <v>2.2000000000000002</v>
      </c>
      <c r="F1681" s="3">
        <f>cukier6[[#This Row],[cena]]*cukier6[[#This Row],[ilosc sprzedanego cukru kg]]</f>
        <v>684.2</v>
      </c>
      <c r="G1681">
        <f>IF(cukier6[[#This Row],[nip]]=B1680, G1680+cukier6[[#This Row],[ilosc sprzedanego cukru kg]],cukier6[[#This Row],[ilosc sprzedanego cukru kg]])</f>
        <v>16500</v>
      </c>
      <c r="H1681">
        <f>IF(B1680=cukier6[[#This Row],[nip]],0, 1)</f>
        <v>0</v>
      </c>
      <c r="I1681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0.2</v>
      </c>
      <c r="J1681">
        <f>cukier6[[#This Row],[rabaty]]*cukier6[[#This Row],[ilosc sprzedanego cukru kg]]</f>
        <v>62.2</v>
      </c>
    </row>
    <row r="1682" spans="1:10" x14ac:dyDescent="0.35">
      <c r="A1682" s="1">
        <v>40651</v>
      </c>
      <c r="B1682" s="2" t="s">
        <v>11</v>
      </c>
      <c r="C1682">
        <v>470</v>
      </c>
      <c r="D1682">
        <f>YEAR(cukier6[[#This Row],[data]])</f>
        <v>2011</v>
      </c>
      <c r="E1682" s="3">
        <f>VLOOKUP(D1682, cennik__25[#All], 2, 0)</f>
        <v>2.2000000000000002</v>
      </c>
      <c r="F1682" s="3">
        <f>cukier6[[#This Row],[cena]]*cukier6[[#This Row],[ilosc sprzedanego cukru kg]]</f>
        <v>1034</v>
      </c>
      <c r="G1682">
        <f>IF(cukier6[[#This Row],[nip]]=B1681, G1681+cukier6[[#This Row],[ilosc sprzedanego cukru kg]],cukier6[[#This Row],[ilosc sprzedanego cukru kg]])</f>
        <v>16970</v>
      </c>
      <c r="H1682">
        <f>IF(B1681=cukier6[[#This Row],[nip]],0, 1)</f>
        <v>0</v>
      </c>
      <c r="I1682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0.2</v>
      </c>
      <c r="J1682">
        <f>cukier6[[#This Row],[rabaty]]*cukier6[[#This Row],[ilosc sprzedanego cukru kg]]</f>
        <v>94</v>
      </c>
    </row>
    <row r="1683" spans="1:10" x14ac:dyDescent="0.35">
      <c r="A1683" s="1">
        <v>40686</v>
      </c>
      <c r="B1683" s="2" t="s">
        <v>11</v>
      </c>
      <c r="C1683">
        <v>381</v>
      </c>
      <c r="D1683">
        <f>YEAR(cukier6[[#This Row],[data]])</f>
        <v>2011</v>
      </c>
      <c r="E1683" s="3">
        <f>VLOOKUP(D1683, cennik__25[#All], 2, 0)</f>
        <v>2.2000000000000002</v>
      </c>
      <c r="F1683" s="3">
        <f>cukier6[[#This Row],[cena]]*cukier6[[#This Row],[ilosc sprzedanego cukru kg]]</f>
        <v>838.2</v>
      </c>
      <c r="G1683">
        <f>IF(cukier6[[#This Row],[nip]]=B1682, G1682+cukier6[[#This Row],[ilosc sprzedanego cukru kg]],cukier6[[#This Row],[ilosc sprzedanego cukru kg]])</f>
        <v>17351</v>
      </c>
      <c r="H1683">
        <f>IF(B1682=cukier6[[#This Row],[nip]],0, 1)</f>
        <v>0</v>
      </c>
      <c r="I1683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0.2</v>
      </c>
      <c r="J1683">
        <f>cukier6[[#This Row],[rabaty]]*cukier6[[#This Row],[ilosc sprzedanego cukru kg]]</f>
        <v>76.2</v>
      </c>
    </row>
    <row r="1684" spans="1:10" x14ac:dyDescent="0.35">
      <c r="A1684" s="1">
        <v>40727</v>
      </c>
      <c r="B1684" s="2" t="s">
        <v>11</v>
      </c>
      <c r="C1684">
        <v>145</v>
      </c>
      <c r="D1684">
        <f>YEAR(cukier6[[#This Row],[data]])</f>
        <v>2011</v>
      </c>
      <c r="E1684" s="3">
        <f>VLOOKUP(D1684, cennik__25[#All], 2, 0)</f>
        <v>2.2000000000000002</v>
      </c>
      <c r="F1684" s="3">
        <f>cukier6[[#This Row],[cena]]*cukier6[[#This Row],[ilosc sprzedanego cukru kg]]</f>
        <v>319</v>
      </c>
      <c r="G1684">
        <f>IF(cukier6[[#This Row],[nip]]=B1683, G1683+cukier6[[#This Row],[ilosc sprzedanego cukru kg]],cukier6[[#This Row],[ilosc sprzedanego cukru kg]])</f>
        <v>17496</v>
      </c>
      <c r="H1684">
        <f>IF(B1683=cukier6[[#This Row],[nip]],0, 1)</f>
        <v>0</v>
      </c>
      <c r="I1684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0.2</v>
      </c>
      <c r="J1684">
        <f>cukier6[[#This Row],[rabaty]]*cukier6[[#This Row],[ilosc sprzedanego cukru kg]]</f>
        <v>29</v>
      </c>
    </row>
    <row r="1685" spans="1:10" x14ac:dyDescent="0.35">
      <c r="A1685" s="1">
        <v>40768</v>
      </c>
      <c r="B1685" s="2" t="s">
        <v>11</v>
      </c>
      <c r="C1685">
        <v>211</v>
      </c>
      <c r="D1685">
        <f>YEAR(cukier6[[#This Row],[data]])</f>
        <v>2011</v>
      </c>
      <c r="E1685" s="3">
        <f>VLOOKUP(D1685, cennik__25[#All], 2, 0)</f>
        <v>2.2000000000000002</v>
      </c>
      <c r="F1685" s="3">
        <f>cukier6[[#This Row],[cena]]*cukier6[[#This Row],[ilosc sprzedanego cukru kg]]</f>
        <v>464.20000000000005</v>
      </c>
      <c r="G1685">
        <f>IF(cukier6[[#This Row],[nip]]=B1684, G1684+cukier6[[#This Row],[ilosc sprzedanego cukru kg]],cukier6[[#This Row],[ilosc sprzedanego cukru kg]])</f>
        <v>17707</v>
      </c>
      <c r="H1685">
        <f>IF(B1684=cukier6[[#This Row],[nip]],0, 1)</f>
        <v>0</v>
      </c>
      <c r="I1685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0.2</v>
      </c>
      <c r="J1685">
        <f>cukier6[[#This Row],[rabaty]]*cukier6[[#This Row],[ilosc sprzedanego cukru kg]]</f>
        <v>42.2</v>
      </c>
    </row>
    <row r="1686" spans="1:10" x14ac:dyDescent="0.35">
      <c r="A1686" s="1">
        <v>40803</v>
      </c>
      <c r="B1686" s="2" t="s">
        <v>11</v>
      </c>
      <c r="C1686">
        <v>383</v>
      </c>
      <c r="D1686">
        <f>YEAR(cukier6[[#This Row],[data]])</f>
        <v>2011</v>
      </c>
      <c r="E1686" s="3">
        <f>VLOOKUP(D1686, cennik__25[#All], 2, 0)</f>
        <v>2.2000000000000002</v>
      </c>
      <c r="F1686" s="3">
        <f>cukier6[[#This Row],[cena]]*cukier6[[#This Row],[ilosc sprzedanego cukru kg]]</f>
        <v>842.6</v>
      </c>
      <c r="G1686">
        <f>IF(cukier6[[#This Row],[nip]]=B1685, G1685+cukier6[[#This Row],[ilosc sprzedanego cukru kg]],cukier6[[#This Row],[ilosc sprzedanego cukru kg]])</f>
        <v>18090</v>
      </c>
      <c r="H1686">
        <f>IF(B1685=cukier6[[#This Row],[nip]],0, 1)</f>
        <v>0</v>
      </c>
      <c r="I1686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0.2</v>
      </c>
      <c r="J1686">
        <f>cukier6[[#This Row],[rabaty]]*cukier6[[#This Row],[ilosc sprzedanego cukru kg]]</f>
        <v>76.600000000000009</v>
      </c>
    </row>
    <row r="1687" spans="1:10" x14ac:dyDescent="0.35">
      <c r="A1687" s="1">
        <v>40913</v>
      </c>
      <c r="B1687" s="2" t="s">
        <v>11</v>
      </c>
      <c r="C1687">
        <v>243</v>
      </c>
      <c r="D1687">
        <f>YEAR(cukier6[[#This Row],[data]])</f>
        <v>2012</v>
      </c>
      <c r="E1687" s="3">
        <f>VLOOKUP(D1687, cennik__25[#All], 2, 0)</f>
        <v>2.25</v>
      </c>
      <c r="F1687" s="3">
        <f>cukier6[[#This Row],[cena]]*cukier6[[#This Row],[ilosc sprzedanego cukru kg]]</f>
        <v>546.75</v>
      </c>
      <c r="G1687">
        <f>IF(cukier6[[#This Row],[nip]]=B1686, G1686+cukier6[[#This Row],[ilosc sprzedanego cukru kg]],cukier6[[#This Row],[ilosc sprzedanego cukru kg]])</f>
        <v>18333</v>
      </c>
      <c r="H1687">
        <f>IF(B1686=cukier6[[#This Row],[nip]],0, 1)</f>
        <v>0</v>
      </c>
      <c r="I1687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0.2</v>
      </c>
      <c r="J1687">
        <f>cukier6[[#This Row],[rabaty]]*cukier6[[#This Row],[ilosc sprzedanego cukru kg]]</f>
        <v>48.6</v>
      </c>
    </row>
    <row r="1688" spans="1:10" x14ac:dyDescent="0.35">
      <c r="A1688" s="1">
        <v>40953</v>
      </c>
      <c r="B1688" s="2" t="s">
        <v>11</v>
      </c>
      <c r="C1688">
        <v>363</v>
      </c>
      <c r="D1688">
        <f>YEAR(cukier6[[#This Row],[data]])</f>
        <v>2012</v>
      </c>
      <c r="E1688" s="3">
        <f>VLOOKUP(D1688, cennik__25[#All], 2, 0)</f>
        <v>2.25</v>
      </c>
      <c r="F1688" s="3">
        <f>cukier6[[#This Row],[cena]]*cukier6[[#This Row],[ilosc sprzedanego cukru kg]]</f>
        <v>816.75</v>
      </c>
      <c r="G1688">
        <f>IF(cukier6[[#This Row],[nip]]=B1687, G1687+cukier6[[#This Row],[ilosc sprzedanego cukru kg]],cukier6[[#This Row],[ilosc sprzedanego cukru kg]])</f>
        <v>18696</v>
      </c>
      <c r="H1688">
        <f>IF(B1687=cukier6[[#This Row],[nip]],0, 1)</f>
        <v>0</v>
      </c>
      <c r="I1688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0.2</v>
      </c>
      <c r="J1688">
        <f>cukier6[[#This Row],[rabaty]]*cukier6[[#This Row],[ilosc sprzedanego cukru kg]]</f>
        <v>72.600000000000009</v>
      </c>
    </row>
    <row r="1689" spans="1:10" x14ac:dyDescent="0.35">
      <c r="A1689" s="1">
        <v>40995</v>
      </c>
      <c r="B1689" s="2" t="s">
        <v>11</v>
      </c>
      <c r="C1689">
        <v>267</v>
      </c>
      <c r="D1689">
        <f>YEAR(cukier6[[#This Row],[data]])</f>
        <v>2012</v>
      </c>
      <c r="E1689" s="3">
        <f>VLOOKUP(D1689, cennik__25[#All], 2, 0)</f>
        <v>2.25</v>
      </c>
      <c r="F1689" s="3">
        <f>cukier6[[#This Row],[cena]]*cukier6[[#This Row],[ilosc sprzedanego cukru kg]]</f>
        <v>600.75</v>
      </c>
      <c r="G1689">
        <f>IF(cukier6[[#This Row],[nip]]=B1688, G1688+cukier6[[#This Row],[ilosc sprzedanego cukru kg]],cukier6[[#This Row],[ilosc sprzedanego cukru kg]])</f>
        <v>18963</v>
      </c>
      <c r="H1689">
        <f>IF(B1688=cukier6[[#This Row],[nip]],0, 1)</f>
        <v>0</v>
      </c>
      <c r="I1689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0.2</v>
      </c>
      <c r="J1689">
        <f>cukier6[[#This Row],[rabaty]]*cukier6[[#This Row],[ilosc sprzedanego cukru kg]]</f>
        <v>53.400000000000006</v>
      </c>
    </row>
    <row r="1690" spans="1:10" x14ac:dyDescent="0.35">
      <c r="A1690" s="1">
        <v>40999</v>
      </c>
      <c r="B1690" s="2" t="s">
        <v>11</v>
      </c>
      <c r="C1690">
        <v>437</v>
      </c>
      <c r="D1690">
        <f>YEAR(cukier6[[#This Row],[data]])</f>
        <v>2012</v>
      </c>
      <c r="E1690" s="3">
        <f>VLOOKUP(D1690, cennik__25[#All], 2, 0)</f>
        <v>2.25</v>
      </c>
      <c r="F1690" s="3">
        <f>cukier6[[#This Row],[cena]]*cukier6[[#This Row],[ilosc sprzedanego cukru kg]]</f>
        <v>983.25</v>
      </c>
      <c r="G1690">
        <f>IF(cukier6[[#This Row],[nip]]=B1689, G1689+cukier6[[#This Row],[ilosc sprzedanego cukru kg]],cukier6[[#This Row],[ilosc sprzedanego cukru kg]])</f>
        <v>19400</v>
      </c>
      <c r="H1690">
        <f>IF(B1689=cukier6[[#This Row],[nip]],0, 1)</f>
        <v>0</v>
      </c>
      <c r="I1690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0.2</v>
      </c>
      <c r="J1690">
        <f>cukier6[[#This Row],[rabaty]]*cukier6[[#This Row],[ilosc sprzedanego cukru kg]]</f>
        <v>87.4</v>
      </c>
    </row>
    <row r="1691" spans="1:10" x14ac:dyDescent="0.35">
      <c r="A1691" s="1">
        <v>41025</v>
      </c>
      <c r="B1691" s="2" t="s">
        <v>11</v>
      </c>
      <c r="C1691">
        <v>191</v>
      </c>
      <c r="D1691">
        <f>YEAR(cukier6[[#This Row],[data]])</f>
        <v>2012</v>
      </c>
      <c r="E1691" s="3">
        <f>VLOOKUP(D1691, cennik__25[#All], 2, 0)</f>
        <v>2.25</v>
      </c>
      <c r="F1691" s="3">
        <f>cukier6[[#This Row],[cena]]*cukier6[[#This Row],[ilosc sprzedanego cukru kg]]</f>
        <v>429.75</v>
      </c>
      <c r="G1691">
        <f>IF(cukier6[[#This Row],[nip]]=B1690, G1690+cukier6[[#This Row],[ilosc sprzedanego cukru kg]],cukier6[[#This Row],[ilosc sprzedanego cukru kg]])</f>
        <v>19591</v>
      </c>
      <c r="H1691">
        <f>IF(B1690=cukier6[[#This Row],[nip]],0, 1)</f>
        <v>0</v>
      </c>
      <c r="I1691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0.2</v>
      </c>
      <c r="J1691">
        <f>cukier6[[#This Row],[rabaty]]*cukier6[[#This Row],[ilosc sprzedanego cukru kg]]</f>
        <v>38.200000000000003</v>
      </c>
    </row>
    <row r="1692" spans="1:10" x14ac:dyDescent="0.35">
      <c r="A1692" s="1">
        <v>41108</v>
      </c>
      <c r="B1692" s="2" t="s">
        <v>11</v>
      </c>
      <c r="C1692">
        <v>106</v>
      </c>
      <c r="D1692">
        <f>YEAR(cukier6[[#This Row],[data]])</f>
        <v>2012</v>
      </c>
      <c r="E1692" s="3">
        <f>VLOOKUP(D1692, cennik__25[#All], 2, 0)</f>
        <v>2.25</v>
      </c>
      <c r="F1692" s="3">
        <f>cukier6[[#This Row],[cena]]*cukier6[[#This Row],[ilosc sprzedanego cukru kg]]</f>
        <v>238.5</v>
      </c>
      <c r="G1692">
        <f>IF(cukier6[[#This Row],[nip]]=B1691, G1691+cukier6[[#This Row],[ilosc sprzedanego cukru kg]],cukier6[[#This Row],[ilosc sprzedanego cukru kg]])</f>
        <v>19697</v>
      </c>
      <c r="H1692">
        <f>IF(B1691=cukier6[[#This Row],[nip]],0, 1)</f>
        <v>0</v>
      </c>
      <c r="I1692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0.2</v>
      </c>
      <c r="J1692">
        <f>cukier6[[#This Row],[rabaty]]*cukier6[[#This Row],[ilosc sprzedanego cukru kg]]</f>
        <v>21.200000000000003</v>
      </c>
    </row>
    <row r="1693" spans="1:10" x14ac:dyDescent="0.35">
      <c r="A1693" s="1">
        <v>41109</v>
      </c>
      <c r="B1693" s="2" t="s">
        <v>11</v>
      </c>
      <c r="C1693">
        <v>229</v>
      </c>
      <c r="D1693">
        <f>YEAR(cukier6[[#This Row],[data]])</f>
        <v>2012</v>
      </c>
      <c r="E1693" s="3">
        <f>VLOOKUP(D1693, cennik__25[#All], 2, 0)</f>
        <v>2.25</v>
      </c>
      <c r="F1693" s="3">
        <f>cukier6[[#This Row],[cena]]*cukier6[[#This Row],[ilosc sprzedanego cukru kg]]</f>
        <v>515.25</v>
      </c>
      <c r="G1693">
        <f>IF(cukier6[[#This Row],[nip]]=B1692, G1692+cukier6[[#This Row],[ilosc sprzedanego cukru kg]],cukier6[[#This Row],[ilosc sprzedanego cukru kg]])</f>
        <v>19926</v>
      </c>
      <c r="H1693">
        <f>IF(B1692=cukier6[[#This Row],[nip]],0, 1)</f>
        <v>0</v>
      </c>
      <c r="I1693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0.2</v>
      </c>
      <c r="J1693">
        <f>cukier6[[#This Row],[rabaty]]*cukier6[[#This Row],[ilosc sprzedanego cukru kg]]</f>
        <v>45.800000000000004</v>
      </c>
    </row>
    <row r="1694" spans="1:10" x14ac:dyDescent="0.35">
      <c r="A1694" s="1">
        <v>41158</v>
      </c>
      <c r="B1694" s="2" t="s">
        <v>11</v>
      </c>
      <c r="C1694">
        <v>165</v>
      </c>
      <c r="D1694">
        <f>YEAR(cukier6[[#This Row],[data]])</f>
        <v>2012</v>
      </c>
      <c r="E1694" s="3">
        <f>VLOOKUP(D1694, cennik__25[#All], 2, 0)</f>
        <v>2.25</v>
      </c>
      <c r="F1694" s="3">
        <f>cukier6[[#This Row],[cena]]*cukier6[[#This Row],[ilosc sprzedanego cukru kg]]</f>
        <v>371.25</v>
      </c>
      <c r="G1694">
        <f>IF(cukier6[[#This Row],[nip]]=B1693, G1693+cukier6[[#This Row],[ilosc sprzedanego cukru kg]],cukier6[[#This Row],[ilosc sprzedanego cukru kg]])</f>
        <v>20091</v>
      </c>
      <c r="H1694">
        <f>IF(B1693=cukier6[[#This Row],[nip]],0, 1)</f>
        <v>0</v>
      </c>
      <c r="I1694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0.2</v>
      </c>
      <c r="J1694">
        <f>cukier6[[#This Row],[rabaty]]*cukier6[[#This Row],[ilosc sprzedanego cukru kg]]</f>
        <v>33</v>
      </c>
    </row>
    <row r="1695" spans="1:10" x14ac:dyDescent="0.35">
      <c r="A1695" s="1">
        <v>41223</v>
      </c>
      <c r="B1695" s="2" t="s">
        <v>11</v>
      </c>
      <c r="C1695">
        <v>167</v>
      </c>
      <c r="D1695">
        <f>YEAR(cukier6[[#This Row],[data]])</f>
        <v>2012</v>
      </c>
      <c r="E1695" s="3">
        <f>VLOOKUP(D1695, cennik__25[#All], 2, 0)</f>
        <v>2.25</v>
      </c>
      <c r="F1695" s="3">
        <f>cukier6[[#This Row],[cena]]*cukier6[[#This Row],[ilosc sprzedanego cukru kg]]</f>
        <v>375.75</v>
      </c>
      <c r="G1695">
        <f>IF(cukier6[[#This Row],[nip]]=B1694, G1694+cukier6[[#This Row],[ilosc sprzedanego cukru kg]],cukier6[[#This Row],[ilosc sprzedanego cukru kg]])</f>
        <v>20258</v>
      </c>
      <c r="H1695">
        <f>IF(B1694=cukier6[[#This Row],[nip]],0, 1)</f>
        <v>0</v>
      </c>
      <c r="I1695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0.2</v>
      </c>
      <c r="J1695">
        <f>cukier6[[#This Row],[rabaty]]*cukier6[[#This Row],[ilosc sprzedanego cukru kg]]</f>
        <v>33.4</v>
      </c>
    </row>
    <row r="1696" spans="1:10" x14ac:dyDescent="0.35">
      <c r="A1696" s="1">
        <v>41237</v>
      </c>
      <c r="B1696" s="2" t="s">
        <v>11</v>
      </c>
      <c r="C1696">
        <v>228</v>
      </c>
      <c r="D1696">
        <f>YEAR(cukier6[[#This Row],[data]])</f>
        <v>2012</v>
      </c>
      <c r="E1696" s="3">
        <f>VLOOKUP(D1696, cennik__25[#All], 2, 0)</f>
        <v>2.25</v>
      </c>
      <c r="F1696" s="3">
        <f>cukier6[[#This Row],[cena]]*cukier6[[#This Row],[ilosc sprzedanego cukru kg]]</f>
        <v>513</v>
      </c>
      <c r="G1696">
        <f>IF(cukier6[[#This Row],[nip]]=B1695, G1695+cukier6[[#This Row],[ilosc sprzedanego cukru kg]],cukier6[[#This Row],[ilosc sprzedanego cukru kg]])</f>
        <v>20486</v>
      </c>
      <c r="H1696">
        <f>IF(B1695=cukier6[[#This Row],[nip]],0, 1)</f>
        <v>0</v>
      </c>
      <c r="I1696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0.2</v>
      </c>
      <c r="J1696">
        <f>cukier6[[#This Row],[rabaty]]*cukier6[[#This Row],[ilosc sprzedanego cukru kg]]</f>
        <v>45.6</v>
      </c>
    </row>
    <row r="1697" spans="1:10" x14ac:dyDescent="0.35">
      <c r="A1697" s="1">
        <v>41258</v>
      </c>
      <c r="B1697" s="2" t="s">
        <v>11</v>
      </c>
      <c r="C1697">
        <v>347</v>
      </c>
      <c r="D1697">
        <f>YEAR(cukier6[[#This Row],[data]])</f>
        <v>2012</v>
      </c>
      <c r="E1697" s="3">
        <f>VLOOKUP(D1697, cennik__25[#All], 2, 0)</f>
        <v>2.25</v>
      </c>
      <c r="F1697" s="3">
        <f>cukier6[[#This Row],[cena]]*cukier6[[#This Row],[ilosc sprzedanego cukru kg]]</f>
        <v>780.75</v>
      </c>
      <c r="G1697">
        <f>IF(cukier6[[#This Row],[nip]]=B1696, G1696+cukier6[[#This Row],[ilosc sprzedanego cukru kg]],cukier6[[#This Row],[ilosc sprzedanego cukru kg]])</f>
        <v>20833</v>
      </c>
      <c r="H1697">
        <f>IF(B1696=cukier6[[#This Row],[nip]],0, 1)</f>
        <v>0</v>
      </c>
      <c r="I1697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0.2</v>
      </c>
      <c r="J1697">
        <f>cukier6[[#This Row],[rabaty]]*cukier6[[#This Row],[ilosc sprzedanego cukru kg]]</f>
        <v>69.400000000000006</v>
      </c>
    </row>
    <row r="1698" spans="1:10" x14ac:dyDescent="0.35">
      <c r="A1698" s="1">
        <v>41300</v>
      </c>
      <c r="B1698" s="2" t="s">
        <v>11</v>
      </c>
      <c r="C1698">
        <v>330</v>
      </c>
      <c r="D1698">
        <f>YEAR(cukier6[[#This Row],[data]])</f>
        <v>2013</v>
      </c>
      <c r="E1698" s="3">
        <f>VLOOKUP(D1698, cennik__25[#All], 2, 0)</f>
        <v>2.2200000000000002</v>
      </c>
      <c r="F1698" s="3">
        <f>cukier6[[#This Row],[cena]]*cukier6[[#This Row],[ilosc sprzedanego cukru kg]]</f>
        <v>732.6</v>
      </c>
      <c r="G1698">
        <f>IF(cukier6[[#This Row],[nip]]=B1697, G1697+cukier6[[#This Row],[ilosc sprzedanego cukru kg]],cukier6[[#This Row],[ilosc sprzedanego cukru kg]])</f>
        <v>21163</v>
      </c>
      <c r="H1698">
        <f>IF(B1697=cukier6[[#This Row],[nip]],0, 1)</f>
        <v>0</v>
      </c>
      <c r="I1698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0.2</v>
      </c>
      <c r="J1698">
        <f>cukier6[[#This Row],[rabaty]]*cukier6[[#This Row],[ilosc sprzedanego cukru kg]]</f>
        <v>66</v>
      </c>
    </row>
    <row r="1699" spans="1:10" x14ac:dyDescent="0.35">
      <c r="A1699" s="1">
        <v>41301</v>
      </c>
      <c r="B1699" s="2" t="s">
        <v>11</v>
      </c>
      <c r="C1699">
        <v>459</v>
      </c>
      <c r="D1699">
        <f>YEAR(cukier6[[#This Row],[data]])</f>
        <v>2013</v>
      </c>
      <c r="E1699" s="3">
        <f>VLOOKUP(D1699, cennik__25[#All], 2, 0)</f>
        <v>2.2200000000000002</v>
      </c>
      <c r="F1699" s="3">
        <f>cukier6[[#This Row],[cena]]*cukier6[[#This Row],[ilosc sprzedanego cukru kg]]</f>
        <v>1018.9800000000001</v>
      </c>
      <c r="G1699">
        <f>IF(cukier6[[#This Row],[nip]]=B1698, G1698+cukier6[[#This Row],[ilosc sprzedanego cukru kg]],cukier6[[#This Row],[ilosc sprzedanego cukru kg]])</f>
        <v>21622</v>
      </c>
      <c r="H1699">
        <f>IF(B1698=cukier6[[#This Row],[nip]],0, 1)</f>
        <v>0</v>
      </c>
      <c r="I1699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0.2</v>
      </c>
      <c r="J1699">
        <f>cukier6[[#This Row],[rabaty]]*cukier6[[#This Row],[ilosc sprzedanego cukru kg]]</f>
        <v>91.800000000000011</v>
      </c>
    </row>
    <row r="1700" spans="1:10" x14ac:dyDescent="0.35">
      <c r="A1700" s="1">
        <v>41365</v>
      </c>
      <c r="B1700" s="2" t="s">
        <v>11</v>
      </c>
      <c r="C1700">
        <v>352</v>
      </c>
      <c r="D1700">
        <f>YEAR(cukier6[[#This Row],[data]])</f>
        <v>2013</v>
      </c>
      <c r="E1700" s="3">
        <f>VLOOKUP(D1700, cennik__25[#All], 2, 0)</f>
        <v>2.2200000000000002</v>
      </c>
      <c r="F1700" s="3">
        <f>cukier6[[#This Row],[cena]]*cukier6[[#This Row],[ilosc sprzedanego cukru kg]]</f>
        <v>781.44</v>
      </c>
      <c r="G1700">
        <f>IF(cukier6[[#This Row],[nip]]=B1699, G1699+cukier6[[#This Row],[ilosc sprzedanego cukru kg]],cukier6[[#This Row],[ilosc sprzedanego cukru kg]])</f>
        <v>21974</v>
      </c>
      <c r="H1700">
        <f>IF(B1699=cukier6[[#This Row],[nip]],0, 1)</f>
        <v>0</v>
      </c>
      <c r="I1700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0.2</v>
      </c>
      <c r="J1700">
        <f>cukier6[[#This Row],[rabaty]]*cukier6[[#This Row],[ilosc sprzedanego cukru kg]]</f>
        <v>70.400000000000006</v>
      </c>
    </row>
    <row r="1701" spans="1:10" x14ac:dyDescent="0.35">
      <c r="A1701" s="1">
        <v>41407</v>
      </c>
      <c r="B1701" s="2" t="s">
        <v>11</v>
      </c>
      <c r="C1701">
        <v>412</v>
      </c>
      <c r="D1701">
        <f>YEAR(cukier6[[#This Row],[data]])</f>
        <v>2013</v>
      </c>
      <c r="E1701" s="3">
        <f>VLOOKUP(D1701, cennik__25[#All], 2, 0)</f>
        <v>2.2200000000000002</v>
      </c>
      <c r="F1701" s="3">
        <f>cukier6[[#This Row],[cena]]*cukier6[[#This Row],[ilosc sprzedanego cukru kg]]</f>
        <v>914.6400000000001</v>
      </c>
      <c r="G1701">
        <f>IF(cukier6[[#This Row],[nip]]=B1700, G1700+cukier6[[#This Row],[ilosc sprzedanego cukru kg]],cukier6[[#This Row],[ilosc sprzedanego cukru kg]])</f>
        <v>22386</v>
      </c>
      <c r="H1701">
        <f>IF(B1700=cukier6[[#This Row],[nip]],0, 1)</f>
        <v>0</v>
      </c>
      <c r="I1701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0.2</v>
      </c>
      <c r="J1701">
        <f>cukier6[[#This Row],[rabaty]]*cukier6[[#This Row],[ilosc sprzedanego cukru kg]]</f>
        <v>82.4</v>
      </c>
    </row>
    <row r="1702" spans="1:10" x14ac:dyDescent="0.35">
      <c r="A1702" s="1">
        <v>41424</v>
      </c>
      <c r="B1702" s="2" t="s">
        <v>11</v>
      </c>
      <c r="C1702">
        <v>448</v>
      </c>
      <c r="D1702">
        <f>YEAR(cukier6[[#This Row],[data]])</f>
        <v>2013</v>
      </c>
      <c r="E1702" s="3">
        <f>VLOOKUP(D1702, cennik__25[#All], 2, 0)</f>
        <v>2.2200000000000002</v>
      </c>
      <c r="F1702" s="3">
        <f>cukier6[[#This Row],[cena]]*cukier6[[#This Row],[ilosc sprzedanego cukru kg]]</f>
        <v>994.56000000000006</v>
      </c>
      <c r="G1702">
        <f>IF(cukier6[[#This Row],[nip]]=B1701, G1701+cukier6[[#This Row],[ilosc sprzedanego cukru kg]],cukier6[[#This Row],[ilosc sprzedanego cukru kg]])</f>
        <v>22834</v>
      </c>
      <c r="H1702">
        <f>IF(B1701=cukier6[[#This Row],[nip]],0, 1)</f>
        <v>0</v>
      </c>
      <c r="I1702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0.2</v>
      </c>
      <c r="J1702">
        <f>cukier6[[#This Row],[rabaty]]*cukier6[[#This Row],[ilosc sprzedanego cukru kg]]</f>
        <v>89.600000000000009</v>
      </c>
    </row>
    <row r="1703" spans="1:10" x14ac:dyDescent="0.35">
      <c r="A1703" s="1">
        <v>41426</v>
      </c>
      <c r="B1703" s="2" t="s">
        <v>11</v>
      </c>
      <c r="C1703">
        <v>240</v>
      </c>
      <c r="D1703">
        <f>YEAR(cukier6[[#This Row],[data]])</f>
        <v>2013</v>
      </c>
      <c r="E1703" s="3">
        <f>VLOOKUP(D1703, cennik__25[#All], 2, 0)</f>
        <v>2.2200000000000002</v>
      </c>
      <c r="F1703" s="3">
        <f>cukier6[[#This Row],[cena]]*cukier6[[#This Row],[ilosc sprzedanego cukru kg]]</f>
        <v>532.80000000000007</v>
      </c>
      <c r="G1703">
        <f>IF(cukier6[[#This Row],[nip]]=B1702, G1702+cukier6[[#This Row],[ilosc sprzedanego cukru kg]],cukier6[[#This Row],[ilosc sprzedanego cukru kg]])</f>
        <v>23074</v>
      </c>
      <c r="H1703">
        <f>IF(B1702=cukier6[[#This Row],[nip]],0, 1)</f>
        <v>0</v>
      </c>
      <c r="I1703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0.2</v>
      </c>
      <c r="J1703">
        <f>cukier6[[#This Row],[rabaty]]*cukier6[[#This Row],[ilosc sprzedanego cukru kg]]</f>
        <v>48</v>
      </c>
    </row>
    <row r="1704" spans="1:10" x14ac:dyDescent="0.35">
      <c r="A1704" s="1">
        <v>41482</v>
      </c>
      <c r="B1704" s="2" t="s">
        <v>11</v>
      </c>
      <c r="C1704">
        <v>109</v>
      </c>
      <c r="D1704">
        <f>YEAR(cukier6[[#This Row],[data]])</f>
        <v>2013</v>
      </c>
      <c r="E1704" s="3">
        <f>VLOOKUP(D1704, cennik__25[#All], 2, 0)</f>
        <v>2.2200000000000002</v>
      </c>
      <c r="F1704" s="3">
        <f>cukier6[[#This Row],[cena]]*cukier6[[#This Row],[ilosc sprzedanego cukru kg]]</f>
        <v>241.98000000000002</v>
      </c>
      <c r="G1704">
        <f>IF(cukier6[[#This Row],[nip]]=B1703, G1703+cukier6[[#This Row],[ilosc sprzedanego cukru kg]],cukier6[[#This Row],[ilosc sprzedanego cukru kg]])</f>
        <v>23183</v>
      </c>
      <c r="H1704">
        <f>IF(B1703=cukier6[[#This Row],[nip]],0, 1)</f>
        <v>0</v>
      </c>
      <c r="I1704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0.2</v>
      </c>
      <c r="J1704">
        <f>cukier6[[#This Row],[rabaty]]*cukier6[[#This Row],[ilosc sprzedanego cukru kg]]</f>
        <v>21.8</v>
      </c>
    </row>
    <row r="1705" spans="1:10" x14ac:dyDescent="0.35">
      <c r="A1705" s="1">
        <v>41543</v>
      </c>
      <c r="B1705" s="2" t="s">
        <v>11</v>
      </c>
      <c r="C1705">
        <v>128</v>
      </c>
      <c r="D1705">
        <f>YEAR(cukier6[[#This Row],[data]])</f>
        <v>2013</v>
      </c>
      <c r="E1705" s="3">
        <f>VLOOKUP(D1705, cennik__25[#All], 2, 0)</f>
        <v>2.2200000000000002</v>
      </c>
      <c r="F1705" s="3">
        <f>cukier6[[#This Row],[cena]]*cukier6[[#This Row],[ilosc sprzedanego cukru kg]]</f>
        <v>284.16000000000003</v>
      </c>
      <c r="G1705">
        <f>IF(cukier6[[#This Row],[nip]]=B1704, G1704+cukier6[[#This Row],[ilosc sprzedanego cukru kg]],cukier6[[#This Row],[ilosc sprzedanego cukru kg]])</f>
        <v>23311</v>
      </c>
      <c r="H1705">
        <f>IF(B1704=cukier6[[#This Row],[nip]],0, 1)</f>
        <v>0</v>
      </c>
      <c r="I1705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0.2</v>
      </c>
      <c r="J1705">
        <f>cukier6[[#This Row],[rabaty]]*cukier6[[#This Row],[ilosc sprzedanego cukru kg]]</f>
        <v>25.6</v>
      </c>
    </row>
    <row r="1706" spans="1:10" x14ac:dyDescent="0.35">
      <c r="A1706" s="1">
        <v>41562</v>
      </c>
      <c r="B1706" s="2" t="s">
        <v>11</v>
      </c>
      <c r="C1706">
        <v>458</v>
      </c>
      <c r="D1706">
        <f>YEAR(cukier6[[#This Row],[data]])</f>
        <v>2013</v>
      </c>
      <c r="E1706" s="3">
        <f>VLOOKUP(D1706, cennik__25[#All], 2, 0)</f>
        <v>2.2200000000000002</v>
      </c>
      <c r="F1706" s="3">
        <f>cukier6[[#This Row],[cena]]*cukier6[[#This Row],[ilosc sprzedanego cukru kg]]</f>
        <v>1016.7600000000001</v>
      </c>
      <c r="G1706">
        <f>IF(cukier6[[#This Row],[nip]]=B1705, G1705+cukier6[[#This Row],[ilosc sprzedanego cukru kg]],cukier6[[#This Row],[ilosc sprzedanego cukru kg]])</f>
        <v>23769</v>
      </c>
      <c r="H1706">
        <f>IF(B1705=cukier6[[#This Row],[nip]],0, 1)</f>
        <v>0</v>
      </c>
      <c r="I1706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0.2</v>
      </c>
      <c r="J1706">
        <f>cukier6[[#This Row],[rabaty]]*cukier6[[#This Row],[ilosc sprzedanego cukru kg]]</f>
        <v>91.600000000000009</v>
      </c>
    </row>
    <row r="1707" spans="1:10" x14ac:dyDescent="0.35">
      <c r="A1707" s="1">
        <v>41623</v>
      </c>
      <c r="B1707" s="2" t="s">
        <v>11</v>
      </c>
      <c r="C1707">
        <v>186</v>
      </c>
      <c r="D1707">
        <f>YEAR(cukier6[[#This Row],[data]])</f>
        <v>2013</v>
      </c>
      <c r="E1707" s="3">
        <f>VLOOKUP(D1707, cennik__25[#All], 2, 0)</f>
        <v>2.2200000000000002</v>
      </c>
      <c r="F1707" s="3">
        <f>cukier6[[#This Row],[cena]]*cukier6[[#This Row],[ilosc sprzedanego cukru kg]]</f>
        <v>412.92</v>
      </c>
      <c r="G1707">
        <f>IF(cukier6[[#This Row],[nip]]=B1706, G1706+cukier6[[#This Row],[ilosc sprzedanego cukru kg]],cukier6[[#This Row],[ilosc sprzedanego cukru kg]])</f>
        <v>23955</v>
      </c>
      <c r="H1707">
        <f>IF(B1706=cukier6[[#This Row],[nip]],0, 1)</f>
        <v>0</v>
      </c>
      <c r="I1707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0.2</v>
      </c>
      <c r="J1707">
        <f>cukier6[[#This Row],[rabaty]]*cukier6[[#This Row],[ilosc sprzedanego cukru kg]]</f>
        <v>37.200000000000003</v>
      </c>
    </row>
    <row r="1708" spans="1:10" x14ac:dyDescent="0.35">
      <c r="A1708" s="1">
        <v>41672</v>
      </c>
      <c r="B1708" s="2" t="s">
        <v>11</v>
      </c>
      <c r="C1708">
        <v>297</v>
      </c>
      <c r="D1708">
        <f>YEAR(cukier6[[#This Row],[data]])</f>
        <v>2014</v>
      </c>
      <c r="E1708" s="3">
        <f>VLOOKUP(D1708, cennik__25[#All], 2, 0)</f>
        <v>2.23</v>
      </c>
      <c r="F1708" s="3">
        <f>cukier6[[#This Row],[cena]]*cukier6[[#This Row],[ilosc sprzedanego cukru kg]]</f>
        <v>662.31</v>
      </c>
      <c r="G1708">
        <f>IF(cukier6[[#This Row],[nip]]=B1707, G1707+cukier6[[#This Row],[ilosc sprzedanego cukru kg]],cukier6[[#This Row],[ilosc sprzedanego cukru kg]])</f>
        <v>24252</v>
      </c>
      <c r="H1708">
        <f>IF(B1707=cukier6[[#This Row],[nip]],0, 1)</f>
        <v>0</v>
      </c>
      <c r="I1708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0.2</v>
      </c>
      <c r="J1708">
        <f>cukier6[[#This Row],[rabaty]]*cukier6[[#This Row],[ilosc sprzedanego cukru kg]]</f>
        <v>59.400000000000006</v>
      </c>
    </row>
    <row r="1709" spans="1:10" x14ac:dyDescent="0.35">
      <c r="A1709" s="1">
        <v>41689</v>
      </c>
      <c r="B1709" s="2" t="s">
        <v>11</v>
      </c>
      <c r="C1709">
        <v>388</v>
      </c>
      <c r="D1709">
        <f>YEAR(cukier6[[#This Row],[data]])</f>
        <v>2014</v>
      </c>
      <c r="E1709" s="3">
        <f>VLOOKUP(D1709, cennik__25[#All], 2, 0)</f>
        <v>2.23</v>
      </c>
      <c r="F1709" s="3">
        <f>cukier6[[#This Row],[cena]]*cukier6[[#This Row],[ilosc sprzedanego cukru kg]]</f>
        <v>865.24</v>
      </c>
      <c r="G1709">
        <f>IF(cukier6[[#This Row],[nip]]=B1708, G1708+cukier6[[#This Row],[ilosc sprzedanego cukru kg]],cukier6[[#This Row],[ilosc sprzedanego cukru kg]])</f>
        <v>24640</v>
      </c>
      <c r="H1709">
        <f>IF(B1708=cukier6[[#This Row],[nip]],0, 1)</f>
        <v>0</v>
      </c>
      <c r="I1709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0.2</v>
      </c>
      <c r="J1709">
        <f>cukier6[[#This Row],[rabaty]]*cukier6[[#This Row],[ilosc sprzedanego cukru kg]]</f>
        <v>77.600000000000009</v>
      </c>
    </row>
    <row r="1710" spans="1:10" x14ac:dyDescent="0.35">
      <c r="A1710" s="1">
        <v>41696</v>
      </c>
      <c r="B1710" s="2" t="s">
        <v>11</v>
      </c>
      <c r="C1710">
        <v>234</v>
      </c>
      <c r="D1710">
        <f>YEAR(cukier6[[#This Row],[data]])</f>
        <v>2014</v>
      </c>
      <c r="E1710" s="3">
        <f>VLOOKUP(D1710, cennik__25[#All], 2, 0)</f>
        <v>2.23</v>
      </c>
      <c r="F1710" s="3">
        <f>cukier6[[#This Row],[cena]]*cukier6[[#This Row],[ilosc sprzedanego cukru kg]]</f>
        <v>521.82000000000005</v>
      </c>
      <c r="G1710">
        <f>IF(cukier6[[#This Row],[nip]]=B1709, G1709+cukier6[[#This Row],[ilosc sprzedanego cukru kg]],cukier6[[#This Row],[ilosc sprzedanego cukru kg]])</f>
        <v>24874</v>
      </c>
      <c r="H1710">
        <f>IF(B1709=cukier6[[#This Row],[nip]],0, 1)</f>
        <v>0</v>
      </c>
      <c r="I1710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0.2</v>
      </c>
      <c r="J1710">
        <f>cukier6[[#This Row],[rabaty]]*cukier6[[#This Row],[ilosc sprzedanego cukru kg]]</f>
        <v>46.800000000000004</v>
      </c>
    </row>
    <row r="1711" spans="1:10" x14ac:dyDescent="0.35">
      <c r="A1711" s="1">
        <v>41732</v>
      </c>
      <c r="B1711" s="2" t="s">
        <v>11</v>
      </c>
      <c r="C1711">
        <v>146</v>
      </c>
      <c r="D1711">
        <f>YEAR(cukier6[[#This Row],[data]])</f>
        <v>2014</v>
      </c>
      <c r="E1711" s="3">
        <f>VLOOKUP(D1711, cennik__25[#All], 2, 0)</f>
        <v>2.23</v>
      </c>
      <c r="F1711" s="3">
        <f>cukier6[[#This Row],[cena]]*cukier6[[#This Row],[ilosc sprzedanego cukru kg]]</f>
        <v>325.58</v>
      </c>
      <c r="G1711">
        <f>IF(cukier6[[#This Row],[nip]]=B1710, G1710+cukier6[[#This Row],[ilosc sprzedanego cukru kg]],cukier6[[#This Row],[ilosc sprzedanego cukru kg]])</f>
        <v>25020</v>
      </c>
      <c r="H1711">
        <f>IF(B1710=cukier6[[#This Row],[nip]],0, 1)</f>
        <v>0</v>
      </c>
      <c r="I1711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0.2</v>
      </c>
      <c r="J1711">
        <f>cukier6[[#This Row],[rabaty]]*cukier6[[#This Row],[ilosc sprzedanego cukru kg]]</f>
        <v>29.200000000000003</v>
      </c>
    </row>
    <row r="1712" spans="1:10" x14ac:dyDescent="0.35">
      <c r="A1712" s="1">
        <v>41750</v>
      </c>
      <c r="B1712" s="2" t="s">
        <v>11</v>
      </c>
      <c r="C1712">
        <v>246</v>
      </c>
      <c r="D1712">
        <f>YEAR(cukier6[[#This Row],[data]])</f>
        <v>2014</v>
      </c>
      <c r="E1712" s="3">
        <f>VLOOKUP(D1712, cennik__25[#All], 2, 0)</f>
        <v>2.23</v>
      </c>
      <c r="F1712" s="3">
        <f>cukier6[[#This Row],[cena]]*cukier6[[#This Row],[ilosc sprzedanego cukru kg]]</f>
        <v>548.58000000000004</v>
      </c>
      <c r="G1712">
        <f>IF(cukier6[[#This Row],[nip]]=B1711, G1711+cukier6[[#This Row],[ilosc sprzedanego cukru kg]],cukier6[[#This Row],[ilosc sprzedanego cukru kg]])</f>
        <v>25266</v>
      </c>
      <c r="H1712">
        <f>IF(B1711=cukier6[[#This Row],[nip]],0, 1)</f>
        <v>0</v>
      </c>
      <c r="I1712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0.2</v>
      </c>
      <c r="J1712">
        <f>cukier6[[#This Row],[rabaty]]*cukier6[[#This Row],[ilosc sprzedanego cukru kg]]</f>
        <v>49.2</v>
      </c>
    </row>
    <row r="1713" spans="1:10" x14ac:dyDescent="0.35">
      <c r="A1713" s="1">
        <v>41814</v>
      </c>
      <c r="B1713" s="2" t="s">
        <v>11</v>
      </c>
      <c r="C1713">
        <v>106</v>
      </c>
      <c r="D1713">
        <f>YEAR(cukier6[[#This Row],[data]])</f>
        <v>2014</v>
      </c>
      <c r="E1713" s="3">
        <f>VLOOKUP(D1713, cennik__25[#All], 2, 0)</f>
        <v>2.23</v>
      </c>
      <c r="F1713" s="3">
        <f>cukier6[[#This Row],[cena]]*cukier6[[#This Row],[ilosc sprzedanego cukru kg]]</f>
        <v>236.38</v>
      </c>
      <c r="G1713">
        <f>IF(cukier6[[#This Row],[nip]]=B1712, G1712+cukier6[[#This Row],[ilosc sprzedanego cukru kg]],cukier6[[#This Row],[ilosc sprzedanego cukru kg]])</f>
        <v>25372</v>
      </c>
      <c r="H1713">
        <f>IF(B1712=cukier6[[#This Row],[nip]],0, 1)</f>
        <v>0</v>
      </c>
      <c r="I1713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0.2</v>
      </c>
      <c r="J1713">
        <f>cukier6[[#This Row],[rabaty]]*cukier6[[#This Row],[ilosc sprzedanego cukru kg]]</f>
        <v>21.200000000000003</v>
      </c>
    </row>
    <row r="1714" spans="1:10" x14ac:dyDescent="0.35">
      <c r="A1714" s="1">
        <v>41823</v>
      </c>
      <c r="B1714" s="2" t="s">
        <v>11</v>
      </c>
      <c r="C1714">
        <v>409</v>
      </c>
      <c r="D1714">
        <f>YEAR(cukier6[[#This Row],[data]])</f>
        <v>2014</v>
      </c>
      <c r="E1714" s="3">
        <f>VLOOKUP(D1714, cennik__25[#All], 2, 0)</f>
        <v>2.23</v>
      </c>
      <c r="F1714" s="3">
        <f>cukier6[[#This Row],[cena]]*cukier6[[#This Row],[ilosc sprzedanego cukru kg]]</f>
        <v>912.06999999999994</v>
      </c>
      <c r="G1714">
        <f>IF(cukier6[[#This Row],[nip]]=B1713, G1713+cukier6[[#This Row],[ilosc sprzedanego cukru kg]],cukier6[[#This Row],[ilosc sprzedanego cukru kg]])</f>
        <v>25781</v>
      </c>
      <c r="H1714">
        <f>IF(B1713=cukier6[[#This Row],[nip]],0, 1)</f>
        <v>0</v>
      </c>
      <c r="I1714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0.2</v>
      </c>
      <c r="J1714">
        <f>cukier6[[#This Row],[rabaty]]*cukier6[[#This Row],[ilosc sprzedanego cukru kg]]</f>
        <v>81.800000000000011</v>
      </c>
    </row>
    <row r="1715" spans="1:10" x14ac:dyDescent="0.35">
      <c r="A1715" s="1">
        <v>41871</v>
      </c>
      <c r="B1715" s="2" t="s">
        <v>11</v>
      </c>
      <c r="C1715">
        <v>476</v>
      </c>
      <c r="D1715">
        <f>YEAR(cukier6[[#This Row],[data]])</f>
        <v>2014</v>
      </c>
      <c r="E1715" s="3">
        <f>VLOOKUP(D1715, cennik__25[#All], 2, 0)</f>
        <v>2.23</v>
      </c>
      <c r="F1715" s="3">
        <f>cukier6[[#This Row],[cena]]*cukier6[[#This Row],[ilosc sprzedanego cukru kg]]</f>
        <v>1061.48</v>
      </c>
      <c r="G1715">
        <f>IF(cukier6[[#This Row],[nip]]=B1714, G1714+cukier6[[#This Row],[ilosc sprzedanego cukru kg]],cukier6[[#This Row],[ilosc sprzedanego cukru kg]])</f>
        <v>26257</v>
      </c>
      <c r="H1715">
        <f>IF(B1714=cukier6[[#This Row],[nip]],0, 1)</f>
        <v>0</v>
      </c>
      <c r="I1715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0.2</v>
      </c>
      <c r="J1715">
        <f>cukier6[[#This Row],[rabaty]]*cukier6[[#This Row],[ilosc sprzedanego cukru kg]]</f>
        <v>95.2</v>
      </c>
    </row>
    <row r="1716" spans="1:10" x14ac:dyDescent="0.35">
      <c r="A1716" s="1">
        <v>41899</v>
      </c>
      <c r="B1716" s="2" t="s">
        <v>11</v>
      </c>
      <c r="C1716">
        <v>132</v>
      </c>
      <c r="D1716">
        <f>YEAR(cukier6[[#This Row],[data]])</f>
        <v>2014</v>
      </c>
      <c r="E1716" s="3">
        <f>VLOOKUP(D1716, cennik__25[#All], 2, 0)</f>
        <v>2.23</v>
      </c>
      <c r="F1716" s="3">
        <f>cukier6[[#This Row],[cena]]*cukier6[[#This Row],[ilosc sprzedanego cukru kg]]</f>
        <v>294.36</v>
      </c>
      <c r="G1716">
        <f>IF(cukier6[[#This Row],[nip]]=B1715, G1715+cukier6[[#This Row],[ilosc sprzedanego cukru kg]],cukier6[[#This Row],[ilosc sprzedanego cukru kg]])</f>
        <v>26389</v>
      </c>
      <c r="H1716">
        <f>IF(B1715=cukier6[[#This Row],[nip]],0, 1)</f>
        <v>0</v>
      </c>
      <c r="I1716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0.2</v>
      </c>
      <c r="J1716">
        <f>cukier6[[#This Row],[rabaty]]*cukier6[[#This Row],[ilosc sprzedanego cukru kg]]</f>
        <v>26.400000000000002</v>
      </c>
    </row>
    <row r="1717" spans="1:10" x14ac:dyDescent="0.35">
      <c r="A1717" s="1">
        <v>41906</v>
      </c>
      <c r="B1717" s="2" t="s">
        <v>11</v>
      </c>
      <c r="C1717">
        <v>266</v>
      </c>
      <c r="D1717">
        <f>YEAR(cukier6[[#This Row],[data]])</f>
        <v>2014</v>
      </c>
      <c r="E1717" s="3">
        <f>VLOOKUP(D1717, cennik__25[#All], 2, 0)</f>
        <v>2.23</v>
      </c>
      <c r="F1717" s="3">
        <f>cukier6[[#This Row],[cena]]*cukier6[[#This Row],[ilosc sprzedanego cukru kg]]</f>
        <v>593.17999999999995</v>
      </c>
      <c r="G1717">
        <f>IF(cukier6[[#This Row],[nip]]=B1716, G1716+cukier6[[#This Row],[ilosc sprzedanego cukru kg]],cukier6[[#This Row],[ilosc sprzedanego cukru kg]])</f>
        <v>26655</v>
      </c>
      <c r="H1717">
        <f>IF(B1716=cukier6[[#This Row],[nip]],0, 1)</f>
        <v>0</v>
      </c>
      <c r="I1717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0.2</v>
      </c>
      <c r="J1717">
        <f>cukier6[[#This Row],[rabaty]]*cukier6[[#This Row],[ilosc sprzedanego cukru kg]]</f>
        <v>53.2</v>
      </c>
    </row>
    <row r="1718" spans="1:10" x14ac:dyDescent="0.35">
      <c r="A1718" s="1">
        <v>41963</v>
      </c>
      <c r="B1718" s="2" t="s">
        <v>11</v>
      </c>
      <c r="C1718">
        <v>300</v>
      </c>
      <c r="D1718">
        <f>YEAR(cukier6[[#This Row],[data]])</f>
        <v>2014</v>
      </c>
      <c r="E1718" s="3">
        <f>VLOOKUP(D1718, cennik__25[#All], 2, 0)</f>
        <v>2.23</v>
      </c>
      <c r="F1718" s="3">
        <f>cukier6[[#This Row],[cena]]*cukier6[[#This Row],[ilosc sprzedanego cukru kg]]</f>
        <v>669</v>
      </c>
      <c r="G1718">
        <f>IF(cukier6[[#This Row],[nip]]=B1717, G1717+cukier6[[#This Row],[ilosc sprzedanego cukru kg]],cukier6[[#This Row],[ilosc sprzedanego cukru kg]])</f>
        <v>26955</v>
      </c>
      <c r="H1718">
        <f>IF(B1717=cukier6[[#This Row],[nip]],0, 1)</f>
        <v>0</v>
      </c>
      <c r="I1718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0.2</v>
      </c>
      <c r="J1718">
        <f>cukier6[[#This Row],[rabaty]]*cukier6[[#This Row],[ilosc sprzedanego cukru kg]]</f>
        <v>60</v>
      </c>
    </row>
    <row r="1719" spans="1:10" x14ac:dyDescent="0.35">
      <c r="A1719" s="1">
        <v>38549</v>
      </c>
      <c r="B1719" s="2" t="s">
        <v>64</v>
      </c>
      <c r="C1719">
        <v>15</v>
      </c>
      <c r="D1719">
        <f>YEAR(cukier6[[#This Row],[data]])</f>
        <v>2005</v>
      </c>
      <c r="E1719" s="3">
        <f>VLOOKUP(D1719, cennik__25[#All], 2, 0)</f>
        <v>2</v>
      </c>
      <c r="F1719" s="3">
        <f>cukier6[[#This Row],[cena]]*cukier6[[#This Row],[ilosc sprzedanego cukru kg]]</f>
        <v>30</v>
      </c>
      <c r="G1719">
        <f>IF(cukier6[[#This Row],[nip]]=B1718, G1718+cukier6[[#This Row],[ilosc sprzedanego cukru kg]],cukier6[[#This Row],[ilosc sprzedanego cukru kg]])</f>
        <v>15</v>
      </c>
      <c r="H1719">
        <f>IF(B1718=cukier6[[#This Row],[nip]],0, 1)</f>
        <v>1</v>
      </c>
      <c r="I1719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1719">
        <f>cukier6[[#This Row],[rabaty]]*cukier6[[#This Row],[ilosc sprzedanego cukru kg]]</f>
        <v>0</v>
      </c>
    </row>
    <row r="1720" spans="1:10" x14ac:dyDescent="0.35">
      <c r="A1720" s="1">
        <v>39585</v>
      </c>
      <c r="B1720" s="2" t="s">
        <v>64</v>
      </c>
      <c r="C1720">
        <v>2</v>
      </c>
      <c r="D1720">
        <f>YEAR(cukier6[[#This Row],[data]])</f>
        <v>2008</v>
      </c>
      <c r="E1720" s="3">
        <f>VLOOKUP(D1720, cennik__25[#All], 2, 0)</f>
        <v>2.15</v>
      </c>
      <c r="F1720" s="3">
        <f>cukier6[[#This Row],[cena]]*cukier6[[#This Row],[ilosc sprzedanego cukru kg]]</f>
        <v>4.3</v>
      </c>
      <c r="G1720">
        <f>IF(cukier6[[#This Row],[nip]]=B1719, G1719+cukier6[[#This Row],[ilosc sprzedanego cukru kg]],cukier6[[#This Row],[ilosc sprzedanego cukru kg]])</f>
        <v>17</v>
      </c>
      <c r="H1720">
        <f>IF(B1719=cukier6[[#This Row],[nip]],0, 1)</f>
        <v>0</v>
      </c>
      <c r="I1720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1720">
        <f>cukier6[[#This Row],[rabaty]]*cukier6[[#This Row],[ilosc sprzedanego cukru kg]]</f>
        <v>0</v>
      </c>
    </row>
    <row r="1721" spans="1:10" x14ac:dyDescent="0.35">
      <c r="A1721" s="1">
        <v>39667</v>
      </c>
      <c r="B1721" s="2" t="s">
        <v>64</v>
      </c>
      <c r="C1721">
        <v>2</v>
      </c>
      <c r="D1721">
        <f>YEAR(cukier6[[#This Row],[data]])</f>
        <v>2008</v>
      </c>
      <c r="E1721" s="3">
        <f>VLOOKUP(D1721, cennik__25[#All], 2, 0)</f>
        <v>2.15</v>
      </c>
      <c r="F1721" s="3">
        <f>cukier6[[#This Row],[cena]]*cukier6[[#This Row],[ilosc sprzedanego cukru kg]]</f>
        <v>4.3</v>
      </c>
      <c r="G1721">
        <f>IF(cukier6[[#This Row],[nip]]=B1720, G1720+cukier6[[#This Row],[ilosc sprzedanego cukru kg]],cukier6[[#This Row],[ilosc sprzedanego cukru kg]])</f>
        <v>19</v>
      </c>
      <c r="H1721">
        <f>IF(B1720=cukier6[[#This Row],[nip]],0, 1)</f>
        <v>0</v>
      </c>
      <c r="I1721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1721">
        <f>cukier6[[#This Row],[rabaty]]*cukier6[[#This Row],[ilosc sprzedanego cukru kg]]</f>
        <v>0</v>
      </c>
    </row>
    <row r="1722" spans="1:10" x14ac:dyDescent="0.35">
      <c r="A1722" s="1">
        <v>41520</v>
      </c>
      <c r="B1722" s="2" t="s">
        <v>64</v>
      </c>
      <c r="C1722">
        <v>5</v>
      </c>
      <c r="D1722">
        <f>YEAR(cukier6[[#This Row],[data]])</f>
        <v>2013</v>
      </c>
      <c r="E1722" s="3">
        <f>VLOOKUP(D1722, cennik__25[#All], 2, 0)</f>
        <v>2.2200000000000002</v>
      </c>
      <c r="F1722" s="3">
        <f>cukier6[[#This Row],[cena]]*cukier6[[#This Row],[ilosc sprzedanego cukru kg]]</f>
        <v>11.100000000000001</v>
      </c>
      <c r="G1722">
        <f>IF(cukier6[[#This Row],[nip]]=B1721, G1721+cukier6[[#This Row],[ilosc sprzedanego cukru kg]],cukier6[[#This Row],[ilosc sprzedanego cukru kg]])</f>
        <v>24</v>
      </c>
      <c r="H1722">
        <f>IF(B1721=cukier6[[#This Row],[nip]],0, 1)</f>
        <v>0</v>
      </c>
      <c r="I1722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1722">
        <f>cukier6[[#This Row],[rabaty]]*cukier6[[#This Row],[ilosc sprzedanego cukru kg]]</f>
        <v>0</v>
      </c>
    </row>
    <row r="1723" spans="1:10" x14ac:dyDescent="0.35">
      <c r="A1723" s="1">
        <v>41957</v>
      </c>
      <c r="B1723" s="2" t="s">
        <v>64</v>
      </c>
      <c r="C1723">
        <v>12</v>
      </c>
      <c r="D1723">
        <f>YEAR(cukier6[[#This Row],[data]])</f>
        <v>2014</v>
      </c>
      <c r="E1723" s="3">
        <f>VLOOKUP(D1723, cennik__25[#All], 2, 0)</f>
        <v>2.23</v>
      </c>
      <c r="F1723" s="3">
        <f>cukier6[[#This Row],[cena]]*cukier6[[#This Row],[ilosc sprzedanego cukru kg]]</f>
        <v>26.759999999999998</v>
      </c>
      <c r="G1723">
        <f>IF(cukier6[[#This Row],[nip]]=B1722, G1722+cukier6[[#This Row],[ilosc sprzedanego cukru kg]],cukier6[[#This Row],[ilosc sprzedanego cukru kg]])</f>
        <v>36</v>
      </c>
      <c r="H1723">
        <f>IF(B1722=cukier6[[#This Row],[nip]],0, 1)</f>
        <v>0</v>
      </c>
      <c r="I1723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1723">
        <f>cukier6[[#This Row],[rabaty]]*cukier6[[#This Row],[ilosc sprzedanego cukru kg]]</f>
        <v>0</v>
      </c>
    </row>
    <row r="1724" spans="1:10" x14ac:dyDescent="0.35">
      <c r="A1724" s="1">
        <v>39785</v>
      </c>
      <c r="B1724" s="2" t="s">
        <v>179</v>
      </c>
      <c r="C1724">
        <v>1</v>
      </c>
      <c r="D1724">
        <f>YEAR(cukier6[[#This Row],[data]])</f>
        <v>2008</v>
      </c>
      <c r="E1724" s="3">
        <f>VLOOKUP(D1724, cennik__25[#All], 2, 0)</f>
        <v>2.15</v>
      </c>
      <c r="F1724" s="3">
        <f>cukier6[[#This Row],[cena]]*cukier6[[#This Row],[ilosc sprzedanego cukru kg]]</f>
        <v>2.15</v>
      </c>
      <c r="G1724">
        <f>IF(cukier6[[#This Row],[nip]]=B1723, G1723+cukier6[[#This Row],[ilosc sprzedanego cukru kg]],cukier6[[#This Row],[ilosc sprzedanego cukru kg]])</f>
        <v>1</v>
      </c>
      <c r="H1724">
        <f>IF(B1723=cukier6[[#This Row],[nip]],0, 1)</f>
        <v>1</v>
      </c>
      <c r="I1724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1724">
        <f>cukier6[[#This Row],[rabaty]]*cukier6[[#This Row],[ilosc sprzedanego cukru kg]]</f>
        <v>0</v>
      </c>
    </row>
    <row r="1725" spans="1:10" x14ac:dyDescent="0.35">
      <c r="A1725" s="1">
        <v>40869</v>
      </c>
      <c r="B1725" s="2" t="s">
        <v>179</v>
      </c>
      <c r="C1725">
        <v>5</v>
      </c>
      <c r="D1725">
        <f>YEAR(cukier6[[#This Row],[data]])</f>
        <v>2011</v>
      </c>
      <c r="E1725" s="3">
        <f>VLOOKUP(D1725, cennik__25[#All], 2, 0)</f>
        <v>2.2000000000000002</v>
      </c>
      <c r="F1725" s="3">
        <f>cukier6[[#This Row],[cena]]*cukier6[[#This Row],[ilosc sprzedanego cukru kg]]</f>
        <v>11</v>
      </c>
      <c r="G1725">
        <f>IF(cukier6[[#This Row],[nip]]=B1724, G1724+cukier6[[#This Row],[ilosc sprzedanego cukru kg]],cukier6[[#This Row],[ilosc sprzedanego cukru kg]])</f>
        <v>6</v>
      </c>
      <c r="H1725">
        <f>IF(B1724=cukier6[[#This Row],[nip]],0, 1)</f>
        <v>0</v>
      </c>
      <c r="I1725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1725">
        <f>cukier6[[#This Row],[rabaty]]*cukier6[[#This Row],[ilosc sprzedanego cukru kg]]</f>
        <v>0</v>
      </c>
    </row>
    <row r="1726" spans="1:10" x14ac:dyDescent="0.35">
      <c r="A1726" s="1">
        <v>41070</v>
      </c>
      <c r="B1726" s="2" t="s">
        <v>179</v>
      </c>
      <c r="C1726">
        <v>11</v>
      </c>
      <c r="D1726">
        <f>YEAR(cukier6[[#This Row],[data]])</f>
        <v>2012</v>
      </c>
      <c r="E1726" s="3">
        <f>VLOOKUP(D1726, cennik__25[#All], 2, 0)</f>
        <v>2.25</v>
      </c>
      <c r="F1726" s="3">
        <f>cukier6[[#This Row],[cena]]*cukier6[[#This Row],[ilosc sprzedanego cukru kg]]</f>
        <v>24.75</v>
      </c>
      <c r="G1726">
        <f>IF(cukier6[[#This Row],[nip]]=B1725, G1725+cukier6[[#This Row],[ilosc sprzedanego cukru kg]],cukier6[[#This Row],[ilosc sprzedanego cukru kg]])</f>
        <v>17</v>
      </c>
      <c r="H1726">
        <f>IF(B1725=cukier6[[#This Row],[nip]],0, 1)</f>
        <v>0</v>
      </c>
      <c r="I1726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1726">
        <f>cukier6[[#This Row],[rabaty]]*cukier6[[#This Row],[ilosc sprzedanego cukru kg]]</f>
        <v>0</v>
      </c>
    </row>
    <row r="1727" spans="1:10" x14ac:dyDescent="0.35">
      <c r="A1727" s="1">
        <v>41488</v>
      </c>
      <c r="B1727" s="2" t="s">
        <v>179</v>
      </c>
      <c r="C1727">
        <v>4</v>
      </c>
      <c r="D1727">
        <f>YEAR(cukier6[[#This Row],[data]])</f>
        <v>2013</v>
      </c>
      <c r="E1727" s="3">
        <f>VLOOKUP(D1727, cennik__25[#All], 2, 0)</f>
        <v>2.2200000000000002</v>
      </c>
      <c r="F1727" s="3">
        <f>cukier6[[#This Row],[cena]]*cukier6[[#This Row],[ilosc sprzedanego cukru kg]]</f>
        <v>8.8800000000000008</v>
      </c>
      <c r="G1727">
        <f>IF(cukier6[[#This Row],[nip]]=B1726, G1726+cukier6[[#This Row],[ilosc sprzedanego cukru kg]],cukier6[[#This Row],[ilosc sprzedanego cukru kg]])</f>
        <v>21</v>
      </c>
      <c r="H1727">
        <f>IF(B1726=cukier6[[#This Row],[nip]],0, 1)</f>
        <v>0</v>
      </c>
      <c r="I1727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1727">
        <f>cukier6[[#This Row],[rabaty]]*cukier6[[#This Row],[ilosc sprzedanego cukru kg]]</f>
        <v>0</v>
      </c>
    </row>
    <row r="1728" spans="1:10" x14ac:dyDescent="0.35">
      <c r="A1728" s="1">
        <v>41509</v>
      </c>
      <c r="B1728" s="2" t="s">
        <v>179</v>
      </c>
      <c r="C1728">
        <v>8</v>
      </c>
      <c r="D1728">
        <f>YEAR(cukier6[[#This Row],[data]])</f>
        <v>2013</v>
      </c>
      <c r="E1728" s="3">
        <f>VLOOKUP(D1728, cennik__25[#All], 2, 0)</f>
        <v>2.2200000000000002</v>
      </c>
      <c r="F1728" s="3">
        <f>cukier6[[#This Row],[cena]]*cukier6[[#This Row],[ilosc sprzedanego cukru kg]]</f>
        <v>17.760000000000002</v>
      </c>
      <c r="G1728">
        <f>IF(cukier6[[#This Row],[nip]]=B1727, G1727+cukier6[[#This Row],[ilosc sprzedanego cukru kg]],cukier6[[#This Row],[ilosc sprzedanego cukru kg]])</f>
        <v>29</v>
      </c>
      <c r="H1728">
        <f>IF(B1727=cukier6[[#This Row],[nip]],0, 1)</f>
        <v>0</v>
      </c>
      <c r="I1728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1728">
        <f>cukier6[[#This Row],[rabaty]]*cukier6[[#This Row],[ilosc sprzedanego cukru kg]]</f>
        <v>0</v>
      </c>
    </row>
    <row r="1729" spans="1:10" x14ac:dyDescent="0.35">
      <c r="A1729" s="1">
        <v>40901</v>
      </c>
      <c r="B1729" s="2" t="s">
        <v>228</v>
      </c>
      <c r="C1729">
        <v>16</v>
      </c>
      <c r="D1729">
        <f>YEAR(cukier6[[#This Row],[data]])</f>
        <v>2011</v>
      </c>
      <c r="E1729" s="3">
        <f>VLOOKUP(D1729, cennik__25[#All], 2, 0)</f>
        <v>2.2000000000000002</v>
      </c>
      <c r="F1729" s="3">
        <f>cukier6[[#This Row],[cena]]*cukier6[[#This Row],[ilosc sprzedanego cukru kg]]</f>
        <v>35.200000000000003</v>
      </c>
      <c r="G1729">
        <f>IF(cukier6[[#This Row],[nip]]=B1728, G1728+cukier6[[#This Row],[ilosc sprzedanego cukru kg]],cukier6[[#This Row],[ilosc sprzedanego cukru kg]])</f>
        <v>16</v>
      </c>
      <c r="H1729">
        <f>IF(B1728=cukier6[[#This Row],[nip]],0, 1)</f>
        <v>1</v>
      </c>
      <c r="I1729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1729">
        <f>cukier6[[#This Row],[rabaty]]*cukier6[[#This Row],[ilosc sprzedanego cukru kg]]</f>
        <v>0</v>
      </c>
    </row>
    <row r="1730" spans="1:10" x14ac:dyDescent="0.35">
      <c r="A1730" s="1">
        <v>39176</v>
      </c>
      <c r="B1730" s="2" t="s">
        <v>141</v>
      </c>
      <c r="C1730">
        <v>12</v>
      </c>
      <c r="D1730">
        <f>YEAR(cukier6[[#This Row],[data]])</f>
        <v>2007</v>
      </c>
      <c r="E1730" s="3">
        <f>VLOOKUP(D1730, cennik__25[#All], 2, 0)</f>
        <v>2.09</v>
      </c>
      <c r="F1730" s="3">
        <f>cukier6[[#This Row],[cena]]*cukier6[[#This Row],[ilosc sprzedanego cukru kg]]</f>
        <v>25.08</v>
      </c>
      <c r="G1730">
        <f>IF(cukier6[[#This Row],[nip]]=B1729, G1729+cukier6[[#This Row],[ilosc sprzedanego cukru kg]],cukier6[[#This Row],[ilosc sprzedanego cukru kg]])</f>
        <v>12</v>
      </c>
      <c r="H1730">
        <f>IF(B1729=cukier6[[#This Row],[nip]],0, 1)</f>
        <v>1</v>
      </c>
      <c r="I1730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1730">
        <f>cukier6[[#This Row],[rabaty]]*cukier6[[#This Row],[ilosc sprzedanego cukru kg]]</f>
        <v>0</v>
      </c>
    </row>
    <row r="1731" spans="1:10" x14ac:dyDescent="0.35">
      <c r="A1731" s="1">
        <v>40134</v>
      </c>
      <c r="B1731" s="2" t="s">
        <v>141</v>
      </c>
      <c r="C1731">
        <v>6</v>
      </c>
      <c r="D1731">
        <f>YEAR(cukier6[[#This Row],[data]])</f>
        <v>2009</v>
      </c>
      <c r="E1731" s="3">
        <f>VLOOKUP(D1731, cennik__25[#All], 2, 0)</f>
        <v>2.13</v>
      </c>
      <c r="F1731" s="3">
        <f>cukier6[[#This Row],[cena]]*cukier6[[#This Row],[ilosc sprzedanego cukru kg]]</f>
        <v>12.78</v>
      </c>
      <c r="G1731">
        <f>IF(cukier6[[#This Row],[nip]]=B1730, G1730+cukier6[[#This Row],[ilosc sprzedanego cukru kg]],cukier6[[#This Row],[ilosc sprzedanego cukru kg]])</f>
        <v>18</v>
      </c>
      <c r="H1731">
        <f>IF(B1730=cukier6[[#This Row],[nip]],0, 1)</f>
        <v>0</v>
      </c>
      <c r="I1731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1731">
        <f>cukier6[[#This Row],[rabaty]]*cukier6[[#This Row],[ilosc sprzedanego cukru kg]]</f>
        <v>0</v>
      </c>
    </row>
    <row r="1732" spans="1:10" x14ac:dyDescent="0.35">
      <c r="A1732" s="1">
        <v>41888</v>
      </c>
      <c r="B1732" s="2" t="s">
        <v>141</v>
      </c>
      <c r="C1732">
        <v>2</v>
      </c>
      <c r="D1732">
        <f>YEAR(cukier6[[#This Row],[data]])</f>
        <v>2014</v>
      </c>
      <c r="E1732" s="3">
        <f>VLOOKUP(D1732, cennik__25[#All], 2, 0)</f>
        <v>2.23</v>
      </c>
      <c r="F1732" s="3">
        <f>cukier6[[#This Row],[cena]]*cukier6[[#This Row],[ilosc sprzedanego cukru kg]]</f>
        <v>4.46</v>
      </c>
      <c r="G1732">
        <f>IF(cukier6[[#This Row],[nip]]=B1731, G1731+cukier6[[#This Row],[ilosc sprzedanego cukru kg]],cukier6[[#This Row],[ilosc sprzedanego cukru kg]])</f>
        <v>20</v>
      </c>
      <c r="H1732">
        <f>IF(B1731=cukier6[[#This Row],[nip]],0, 1)</f>
        <v>0</v>
      </c>
      <c r="I1732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1732">
        <f>cukier6[[#This Row],[rabaty]]*cukier6[[#This Row],[ilosc sprzedanego cukru kg]]</f>
        <v>0</v>
      </c>
    </row>
    <row r="1733" spans="1:10" x14ac:dyDescent="0.35">
      <c r="A1733" s="1">
        <v>38353</v>
      </c>
      <c r="B1733" s="2" t="s">
        <v>2</v>
      </c>
      <c r="C1733">
        <v>10</v>
      </c>
      <c r="D1733">
        <f>YEAR(cukier6[[#This Row],[data]])</f>
        <v>2005</v>
      </c>
      <c r="E1733" s="3">
        <f>VLOOKUP(D1733, cennik__25[#All], 2, 0)</f>
        <v>2</v>
      </c>
      <c r="F1733" s="3">
        <f>cukier6[[#This Row],[cena]]*cukier6[[#This Row],[ilosc sprzedanego cukru kg]]</f>
        <v>20</v>
      </c>
      <c r="G1733">
        <f>IF(cukier6[[#This Row],[nip]]=B1732, G1732+cukier6[[#This Row],[ilosc sprzedanego cukru kg]],cukier6[[#This Row],[ilosc sprzedanego cukru kg]])</f>
        <v>10</v>
      </c>
      <c r="H1733">
        <f>IF(B1732=cukier6[[#This Row],[nip]],0, 1)</f>
        <v>1</v>
      </c>
      <c r="I1733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1733">
        <f>cukier6[[#This Row],[rabaty]]*cukier6[[#This Row],[ilosc sprzedanego cukru kg]]</f>
        <v>0</v>
      </c>
    </row>
    <row r="1734" spans="1:10" x14ac:dyDescent="0.35">
      <c r="A1734" s="1">
        <v>39044</v>
      </c>
      <c r="B1734" s="2" t="s">
        <v>2</v>
      </c>
      <c r="C1734">
        <v>20</v>
      </c>
      <c r="D1734">
        <f>YEAR(cukier6[[#This Row],[data]])</f>
        <v>2006</v>
      </c>
      <c r="E1734" s="3">
        <f>VLOOKUP(D1734, cennik__25[#All], 2, 0)</f>
        <v>2.0499999999999998</v>
      </c>
      <c r="F1734" s="3">
        <f>cukier6[[#This Row],[cena]]*cukier6[[#This Row],[ilosc sprzedanego cukru kg]]</f>
        <v>41</v>
      </c>
      <c r="G1734">
        <f>IF(cukier6[[#This Row],[nip]]=B1733, G1733+cukier6[[#This Row],[ilosc sprzedanego cukru kg]],cukier6[[#This Row],[ilosc sprzedanego cukru kg]])</f>
        <v>30</v>
      </c>
      <c r="H1734">
        <f>IF(B1733=cukier6[[#This Row],[nip]],0, 1)</f>
        <v>0</v>
      </c>
      <c r="I1734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1734">
        <f>cukier6[[#This Row],[rabaty]]*cukier6[[#This Row],[ilosc sprzedanego cukru kg]]</f>
        <v>0</v>
      </c>
    </row>
    <row r="1735" spans="1:10" x14ac:dyDescent="0.35">
      <c r="A1735" s="1">
        <v>40189</v>
      </c>
      <c r="B1735" s="2" t="s">
        <v>2</v>
      </c>
      <c r="C1735">
        <v>9</v>
      </c>
      <c r="D1735">
        <f>YEAR(cukier6[[#This Row],[data]])</f>
        <v>2010</v>
      </c>
      <c r="E1735" s="3">
        <f>VLOOKUP(D1735, cennik__25[#All], 2, 0)</f>
        <v>2.1</v>
      </c>
      <c r="F1735" s="3">
        <f>cukier6[[#This Row],[cena]]*cukier6[[#This Row],[ilosc sprzedanego cukru kg]]</f>
        <v>18.900000000000002</v>
      </c>
      <c r="G1735">
        <f>IF(cukier6[[#This Row],[nip]]=B1734, G1734+cukier6[[#This Row],[ilosc sprzedanego cukru kg]],cukier6[[#This Row],[ilosc sprzedanego cukru kg]])</f>
        <v>39</v>
      </c>
      <c r="H1735">
        <f>IF(B1734=cukier6[[#This Row],[nip]],0, 1)</f>
        <v>0</v>
      </c>
      <c r="I1735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1735">
        <f>cukier6[[#This Row],[rabaty]]*cukier6[[#This Row],[ilosc sprzedanego cukru kg]]</f>
        <v>0</v>
      </c>
    </row>
    <row r="1736" spans="1:10" x14ac:dyDescent="0.35">
      <c r="A1736" s="1">
        <v>40321</v>
      </c>
      <c r="B1736" s="2" t="s">
        <v>2</v>
      </c>
      <c r="C1736">
        <v>14</v>
      </c>
      <c r="D1736">
        <f>YEAR(cukier6[[#This Row],[data]])</f>
        <v>2010</v>
      </c>
      <c r="E1736" s="3">
        <f>VLOOKUP(D1736, cennik__25[#All], 2, 0)</f>
        <v>2.1</v>
      </c>
      <c r="F1736" s="3">
        <f>cukier6[[#This Row],[cena]]*cukier6[[#This Row],[ilosc sprzedanego cukru kg]]</f>
        <v>29.400000000000002</v>
      </c>
      <c r="G1736">
        <f>IF(cukier6[[#This Row],[nip]]=B1735, G1735+cukier6[[#This Row],[ilosc sprzedanego cukru kg]],cukier6[[#This Row],[ilosc sprzedanego cukru kg]])</f>
        <v>53</v>
      </c>
      <c r="H1736">
        <f>IF(B1735=cukier6[[#This Row],[nip]],0, 1)</f>
        <v>0</v>
      </c>
      <c r="I1736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1736">
        <f>cukier6[[#This Row],[rabaty]]*cukier6[[#This Row],[ilosc sprzedanego cukru kg]]</f>
        <v>0</v>
      </c>
    </row>
    <row r="1737" spans="1:10" x14ac:dyDescent="0.35">
      <c r="A1737" s="1">
        <v>40685</v>
      </c>
      <c r="B1737" s="2" t="s">
        <v>2</v>
      </c>
      <c r="C1737">
        <v>7</v>
      </c>
      <c r="D1737">
        <f>YEAR(cukier6[[#This Row],[data]])</f>
        <v>2011</v>
      </c>
      <c r="E1737" s="3">
        <f>VLOOKUP(D1737, cennik__25[#All], 2, 0)</f>
        <v>2.2000000000000002</v>
      </c>
      <c r="F1737" s="3">
        <f>cukier6[[#This Row],[cena]]*cukier6[[#This Row],[ilosc sprzedanego cukru kg]]</f>
        <v>15.400000000000002</v>
      </c>
      <c r="G1737">
        <f>IF(cukier6[[#This Row],[nip]]=B1736, G1736+cukier6[[#This Row],[ilosc sprzedanego cukru kg]],cukier6[[#This Row],[ilosc sprzedanego cukru kg]])</f>
        <v>60</v>
      </c>
      <c r="H1737">
        <f>IF(B1736=cukier6[[#This Row],[nip]],0, 1)</f>
        <v>0</v>
      </c>
      <c r="I1737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1737">
        <f>cukier6[[#This Row],[rabaty]]*cukier6[[#This Row],[ilosc sprzedanego cukru kg]]</f>
        <v>0</v>
      </c>
    </row>
    <row r="1738" spans="1:10" x14ac:dyDescent="0.35">
      <c r="A1738" s="1">
        <v>40213</v>
      </c>
      <c r="B1738" s="2" t="s">
        <v>207</v>
      </c>
      <c r="C1738">
        <v>1</v>
      </c>
      <c r="D1738">
        <f>YEAR(cukier6[[#This Row],[data]])</f>
        <v>2010</v>
      </c>
      <c r="E1738" s="3">
        <f>VLOOKUP(D1738, cennik__25[#All], 2, 0)</f>
        <v>2.1</v>
      </c>
      <c r="F1738" s="3">
        <f>cukier6[[#This Row],[cena]]*cukier6[[#This Row],[ilosc sprzedanego cukru kg]]</f>
        <v>2.1</v>
      </c>
      <c r="G1738">
        <f>IF(cukier6[[#This Row],[nip]]=B1737, G1737+cukier6[[#This Row],[ilosc sprzedanego cukru kg]],cukier6[[#This Row],[ilosc sprzedanego cukru kg]])</f>
        <v>1</v>
      </c>
      <c r="H1738">
        <f>IF(B1737=cukier6[[#This Row],[nip]],0, 1)</f>
        <v>1</v>
      </c>
      <c r="I1738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1738">
        <f>cukier6[[#This Row],[rabaty]]*cukier6[[#This Row],[ilosc sprzedanego cukru kg]]</f>
        <v>0</v>
      </c>
    </row>
    <row r="1739" spans="1:10" x14ac:dyDescent="0.35">
      <c r="A1739" s="1">
        <v>40727</v>
      </c>
      <c r="B1739" s="2" t="s">
        <v>207</v>
      </c>
      <c r="C1739">
        <v>4</v>
      </c>
      <c r="D1739">
        <f>YEAR(cukier6[[#This Row],[data]])</f>
        <v>2011</v>
      </c>
      <c r="E1739" s="3">
        <f>VLOOKUP(D1739, cennik__25[#All], 2, 0)</f>
        <v>2.2000000000000002</v>
      </c>
      <c r="F1739" s="3">
        <f>cukier6[[#This Row],[cena]]*cukier6[[#This Row],[ilosc sprzedanego cukru kg]]</f>
        <v>8.8000000000000007</v>
      </c>
      <c r="G1739">
        <f>IF(cukier6[[#This Row],[nip]]=B1738, G1738+cukier6[[#This Row],[ilosc sprzedanego cukru kg]],cukier6[[#This Row],[ilosc sprzedanego cukru kg]])</f>
        <v>5</v>
      </c>
      <c r="H1739">
        <f>IF(B1738=cukier6[[#This Row],[nip]],0, 1)</f>
        <v>0</v>
      </c>
      <c r="I1739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1739">
        <f>cukier6[[#This Row],[rabaty]]*cukier6[[#This Row],[ilosc sprzedanego cukru kg]]</f>
        <v>0</v>
      </c>
    </row>
    <row r="1740" spans="1:10" x14ac:dyDescent="0.35">
      <c r="A1740" s="1">
        <v>41446</v>
      </c>
      <c r="B1740" s="2" t="s">
        <v>207</v>
      </c>
      <c r="C1740">
        <v>7</v>
      </c>
      <c r="D1740">
        <f>YEAR(cukier6[[#This Row],[data]])</f>
        <v>2013</v>
      </c>
      <c r="E1740" s="3">
        <f>VLOOKUP(D1740, cennik__25[#All], 2, 0)</f>
        <v>2.2200000000000002</v>
      </c>
      <c r="F1740" s="3">
        <f>cukier6[[#This Row],[cena]]*cukier6[[#This Row],[ilosc sprzedanego cukru kg]]</f>
        <v>15.540000000000001</v>
      </c>
      <c r="G1740">
        <f>IF(cukier6[[#This Row],[nip]]=B1739, G1739+cukier6[[#This Row],[ilosc sprzedanego cukru kg]],cukier6[[#This Row],[ilosc sprzedanego cukru kg]])</f>
        <v>12</v>
      </c>
      <c r="H1740">
        <f>IF(B1739=cukier6[[#This Row],[nip]],0, 1)</f>
        <v>0</v>
      </c>
      <c r="I1740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1740">
        <f>cukier6[[#This Row],[rabaty]]*cukier6[[#This Row],[ilosc sprzedanego cukru kg]]</f>
        <v>0</v>
      </c>
    </row>
    <row r="1741" spans="1:10" x14ac:dyDescent="0.35">
      <c r="A1741" s="1">
        <v>41388</v>
      </c>
      <c r="B1741" s="2" t="s">
        <v>234</v>
      </c>
      <c r="C1741">
        <v>12</v>
      </c>
      <c r="D1741">
        <f>YEAR(cukier6[[#This Row],[data]])</f>
        <v>2013</v>
      </c>
      <c r="E1741" s="3">
        <f>VLOOKUP(D1741, cennik__25[#All], 2, 0)</f>
        <v>2.2200000000000002</v>
      </c>
      <c r="F1741" s="3">
        <f>cukier6[[#This Row],[cena]]*cukier6[[#This Row],[ilosc sprzedanego cukru kg]]</f>
        <v>26.64</v>
      </c>
      <c r="G1741">
        <f>IF(cukier6[[#This Row],[nip]]=B1740, G1740+cukier6[[#This Row],[ilosc sprzedanego cukru kg]],cukier6[[#This Row],[ilosc sprzedanego cukru kg]])</f>
        <v>12</v>
      </c>
      <c r="H1741">
        <f>IF(B1740=cukier6[[#This Row],[nip]],0, 1)</f>
        <v>1</v>
      </c>
      <c r="I1741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1741">
        <f>cukier6[[#This Row],[rabaty]]*cukier6[[#This Row],[ilosc sprzedanego cukru kg]]</f>
        <v>0</v>
      </c>
    </row>
    <row r="1742" spans="1:10" x14ac:dyDescent="0.35">
      <c r="A1742" s="1">
        <v>41481</v>
      </c>
      <c r="B1742" s="2" t="s">
        <v>234</v>
      </c>
      <c r="C1742">
        <v>7</v>
      </c>
      <c r="D1742">
        <f>YEAR(cukier6[[#This Row],[data]])</f>
        <v>2013</v>
      </c>
      <c r="E1742" s="3">
        <f>VLOOKUP(D1742, cennik__25[#All], 2, 0)</f>
        <v>2.2200000000000002</v>
      </c>
      <c r="F1742" s="3">
        <f>cukier6[[#This Row],[cena]]*cukier6[[#This Row],[ilosc sprzedanego cukru kg]]</f>
        <v>15.540000000000001</v>
      </c>
      <c r="G1742">
        <f>IF(cukier6[[#This Row],[nip]]=B1741, G1741+cukier6[[#This Row],[ilosc sprzedanego cukru kg]],cukier6[[#This Row],[ilosc sprzedanego cukru kg]])</f>
        <v>19</v>
      </c>
      <c r="H1742">
        <f>IF(B1741=cukier6[[#This Row],[nip]],0, 1)</f>
        <v>0</v>
      </c>
      <c r="I1742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1742">
        <f>cukier6[[#This Row],[rabaty]]*cukier6[[#This Row],[ilosc sprzedanego cukru kg]]</f>
        <v>0</v>
      </c>
    </row>
    <row r="1743" spans="1:10" x14ac:dyDescent="0.35">
      <c r="A1743" s="1">
        <v>42002</v>
      </c>
      <c r="B1743" s="2" t="s">
        <v>234</v>
      </c>
      <c r="C1743">
        <v>14</v>
      </c>
      <c r="D1743">
        <f>YEAR(cukier6[[#This Row],[data]])</f>
        <v>2014</v>
      </c>
      <c r="E1743" s="3">
        <f>VLOOKUP(D1743, cennik__25[#All], 2, 0)</f>
        <v>2.23</v>
      </c>
      <c r="F1743" s="3">
        <f>cukier6[[#This Row],[cena]]*cukier6[[#This Row],[ilosc sprzedanego cukru kg]]</f>
        <v>31.22</v>
      </c>
      <c r="G1743">
        <f>IF(cukier6[[#This Row],[nip]]=B1742, G1742+cukier6[[#This Row],[ilosc sprzedanego cukru kg]],cukier6[[#This Row],[ilosc sprzedanego cukru kg]])</f>
        <v>33</v>
      </c>
      <c r="H1743">
        <f>IF(B1742=cukier6[[#This Row],[nip]],0, 1)</f>
        <v>0</v>
      </c>
      <c r="I1743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1743">
        <f>cukier6[[#This Row],[rabaty]]*cukier6[[#This Row],[ilosc sprzedanego cukru kg]]</f>
        <v>0</v>
      </c>
    </row>
    <row r="1744" spans="1:10" x14ac:dyDescent="0.35">
      <c r="A1744" s="1">
        <v>38582</v>
      </c>
      <c r="B1744" s="2" t="s">
        <v>73</v>
      </c>
      <c r="C1744">
        <v>136</v>
      </c>
      <c r="D1744">
        <f>YEAR(cukier6[[#This Row],[data]])</f>
        <v>2005</v>
      </c>
      <c r="E1744" s="3">
        <f>VLOOKUP(D1744, cennik__25[#All], 2, 0)</f>
        <v>2</v>
      </c>
      <c r="F1744" s="3">
        <f>cukier6[[#This Row],[cena]]*cukier6[[#This Row],[ilosc sprzedanego cukru kg]]</f>
        <v>272</v>
      </c>
      <c r="G1744">
        <f>IF(cukier6[[#This Row],[nip]]=B1743, G1743+cukier6[[#This Row],[ilosc sprzedanego cukru kg]],cukier6[[#This Row],[ilosc sprzedanego cukru kg]])</f>
        <v>136</v>
      </c>
      <c r="H1744">
        <f>IF(B1743=cukier6[[#This Row],[nip]],0, 1)</f>
        <v>1</v>
      </c>
      <c r="I1744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0.05</v>
      </c>
      <c r="J1744">
        <f>cukier6[[#This Row],[rabaty]]*cukier6[[#This Row],[ilosc sprzedanego cukru kg]]</f>
        <v>6.8000000000000007</v>
      </c>
    </row>
    <row r="1745" spans="1:10" x14ac:dyDescent="0.35">
      <c r="A1745" s="1">
        <v>38735</v>
      </c>
      <c r="B1745" s="2" t="s">
        <v>73</v>
      </c>
      <c r="C1745">
        <v>59</v>
      </c>
      <c r="D1745">
        <f>YEAR(cukier6[[#This Row],[data]])</f>
        <v>2006</v>
      </c>
      <c r="E1745" s="3">
        <f>VLOOKUP(D1745, cennik__25[#All], 2, 0)</f>
        <v>2.0499999999999998</v>
      </c>
      <c r="F1745" s="3">
        <f>cukier6[[#This Row],[cena]]*cukier6[[#This Row],[ilosc sprzedanego cukru kg]]</f>
        <v>120.94999999999999</v>
      </c>
      <c r="G1745">
        <f>IF(cukier6[[#This Row],[nip]]=B1744, G1744+cukier6[[#This Row],[ilosc sprzedanego cukru kg]],cukier6[[#This Row],[ilosc sprzedanego cukru kg]])</f>
        <v>195</v>
      </c>
      <c r="H1745">
        <f>IF(B1744=cukier6[[#This Row],[nip]],0, 1)</f>
        <v>0</v>
      </c>
      <c r="I1745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0.05</v>
      </c>
      <c r="J1745">
        <f>cukier6[[#This Row],[rabaty]]*cukier6[[#This Row],[ilosc sprzedanego cukru kg]]</f>
        <v>2.95</v>
      </c>
    </row>
    <row r="1746" spans="1:10" x14ac:dyDescent="0.35">
      <c r="A1746" s="1">
        <v>38769</v>
      </c>
      <c r="B1746" s="2" t="s">
        <v>73</v>
      </c>
      <c r="C1746">
        <v>98</v>
      </c>
      <c r="D1746">
        <f>YEAR(cukier6[[#This Row],[data]])</f>
        <v>2006</v>
      </c>
      <c r="E1746" s="3">
        <f>VLOOKUP(D1746, cennik__25[#All], 2, 0)</f>
        <v>2.0499999999999998</v>
      </c>
      <c r="F1746" s="3">
        <f>cukier6[[#This Row],[cena]]*cukier6[[#This Row],[ilosc sprzedanego cukru kg]]</f>
        <v>200.89999999999998</v>
      </c>
      <c r="G1746">
        <f>IF(cukier6[[#This Row],[nip]]=B1745, G1745+cukier6[[#This Row],[ilosc sprzedanego cukru kg]],cukier6[[#This Row],[ilosc sprzedanego cukru kg]])</f>
        <v>293</v>
      </c>
      <c r="H1746">
        <f>IF(B1745=cukier6[[#This Row],[nip]],0, 1)</f>
        <v>0</v>
      </c>
      <c r="I1746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0.05</v>
      </c>
      <c r="J1746">
        <f>cukier6[[#This Row],[rabaty]]*cukier6[[#This Row],[ilosc sprzedanego cukru kg]]</f>
        <v>4.9000000000000004</v>
      </c>
    </row>
    <row r="1747" spans="1:10" x14ac:dyDescent="0.35">
      <c r="A1747" s="1">
        <v>38956</v>
      </c>
      <c r="B1747" s="2" t="s">
        <v>73</v>
      </c>
      <c r="C1747">
        <v>133</v>
      </c>
      <c r="D1747">
        <f>YEAR(cukier6[[#This Row],[data]])</f>
        <v>2006</v>
      </c>
      <c r="E1747" s="3">
        <f>VLOOKUP(D1747, cennik__25[#All], 2, 0)</f>
        <v>2.0499999999999998</v>
      </c>
      <c r="F1747" s="3">
        <f>cukier6[[#This Row],[cena]]*cukier6[[#This Row],[ilosc sprzedanego cukru kg]]</f>
        <v>272.64999999999998</v>
      </c>
      <c r="G1747">
        <f>IF(cukier6[[#This Row],[nip]]=B1746, G1746+cukier6[[#This Row],[ilosc sprzedanego cukru kg]],cukier6[[#This Row],[ilosc sprzedanego cukru kg]])</f>
        <v>426</v>
      </c>
      <c r="H1747">
        <f>IF(B1746=cukier6[[#This Row],[nip]],0, 1)</f>
        <v>0</v>
      </c>
      <c r="I1747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0.05</v>
      </c>
      <c r="J1747">
        <f>cukier6[[#This Row],[rabaty]]*cukier6[[#This Row],[ilosc sprzedanego cukru kg]]</f>
        <v>6.65</v>
      </c>
    </row>
    <row r="1748" spans="1:10" x14ac:dyDescent="0.35">
      <c r="A1748" s="1">
        <v>38967</v>
      </c>
      <c r="B1748" s="2" t="s">
        <v>73</v>
      </c>
      <c r="C1748">
        <v>108</v>
      </c>
      <c r="D1748">
        <f>YEAR(cukier6[[#This Row],[data]])</f>
        <v>2006</v>
      </c>
      <c r="E1748" s="3">
        <f>VLOOKUP(D1748, cennik__25[#All], 2, 0)</f>
        <v>2.0499999999999998</v>
      </c>
      <c r="F1748" s="3">
        <f>cukier6[[#This Row],[cena]]*cukier6[[#This Row],[ilosc sprzedanego cukru kg]]</f>
        <v>221.39999999999998</v>
      </c>
      <c r="G1748">
        <f>IF(cukier6[[#This Row],[nip]]=B1747, G1747+cukier6[[#This Row],[ilosc sprzedanego cukru kg]],cukier6[[#This Row],[ilosc sprzedanego cukru kg]])</f>
        <v>534</v>
      </c>
      <c r="H1748">
        <f>IF(B1747=cukier6[[#This Row],[nip]],0, 1)</f>
        <v>0</v>
      </c>
      <c r="I1748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0.05</v>
      </c>
      <c r="J1748">
        <f>cukier6[[#This Row],[rabaty]]*cukier6[[#This Row],[ilosc sprzedanego cukru kg]]</f>
        <v>5.4</v>
      </c>
    </row>
    <row r="1749" spans="1:10" x14ac:dyDescent="0.35">
      <c r="A1749" s="1">
        <v>39014</v>
      </c>
      <c r="B1749" s="2" t="s">
        <v>73</v>
      </c>
      <c r="C1749">
        <v>75</v>
      </c>
      <c r="D1749">
        <f>YEAR(cukier6[[#This Row],[data]])</f>
        <v>2006</v>
      </c>
      <c r="E1749" s="3">
        <f>VLOOKUP(D1749, cennik__25[#All], 2, 0)</f>
        <v>2.0499999999999998</v>
      </c>
      <c r="F1749" s="3">
        <f>cukier6[[#This Row],[cena]]*cukier6[[#This Row],[ilosc sprzedanego cukru kg]]</f>
        <v>153.75</v>
      </c>
      <c r="G1749">
        <f>IF(cukier6[[#This Row],[nip]]=B1748, G1748+cukier6[[#This Row],[ilosc sprzedanego cukru kg]],cukier6[[#This Row],[ilosc sprzedanego cukru kg]])</f>
        <v>609</v>
      </c>
      <c r="H1749">
        <f>IF(B1748=cukier6[[#This Row],[nip]],0, 1)</f>
        <v>0</v>
      </c>
      <c r="I1749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0.05</v>
      </c>
      <c r="J1749">
        <f>cukier6[[#This Row],[rabaty]]*cukier6[[#This Row],[ilosc sprzedanego cukru kg]]</f>
        <v>3.75</v>
      </c>
    </row>
    <row r="1750" spans="1:10" x14ac:dyDescent="0.35">
      <c r="A1750" s="1">
        <v>39294</v>
      </c>
      <c r="B1750" s="2" t="s">
        <v>73</v>
      </c>
      <c r="C1750">
        <v>111</v>
      </c>
      <c r="D1750">
        <f>YEAR(cukier6[[#This Row],[data]])</f>
        <v>2007</v>
      </c>
      <c r="E1750" s="3">
        <f>VLOOKUP(D1750, cennik__25[#All], 2, 0)</f>
        <v>2.09</v>
      </c>
      <c r="F1750" s="3">
        <f>cukier6[[#This Row],[cena]]*cukier6[[#This Row],[ilosc sprzedanego cukru kg]]</f>
        <v>231.98999999999998</v>
      </c>
      <c r="G1750">
        <f>IF(cukier6[[#This Row],[nip]]=B1749, G1749+cukier6[[#This Row],[ilosc sprzedanego cukru kg]],cukier6[[#This Row],[ilosc sprzedanego cukru kg]])</f>
        <v>720</v>
      </c>
      <c r="H1750">
        <f>IF(B1749=cukier6[[#This Row],[nip]],0, 1)</f>
        <v>0</v>
      </c>
      <c r="I1750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0.05</v>
      </c>
      <c r="J1750">
        <f>cukier6[[#This Row],[rabaty]]*cukier6[[#This Row],[ilosc sprzedanego cukru kg]]</f>
        <v>5.5500000000000007</v>
      </c>
    </row>
    <row r="1751" spans="1:10" x14ac:dyDescent="0.35">
      <c r="A1751" s="1">
        <v>39336</v>
      </c>
      <c r="B1751" s="2" t="s">
        <v>73</v>
      </c>
      <c r="C1751">
        <v>51</v>
      </c>
      <c r="D1751">
        <f>YEAR(cukier6[[#This Row],[data]])</f>
        <v>2007</v>
      </c>
      <c r="E1751" s="3">
        <f>VLOOKUP(D1751, cennik__25[#All], 2, 0)</f>
        <v>2.09</v>
      </c>
      <c r="F1751" s="3">
        <f>cukier6[[#This Row],[cena]]*cukier6[[#This Row],[ilosc sprzedanego cukru kg]]</f>
        <v>106.58999999999999</v>
      </c>
      <c r="G1751">
        <f>IF(cukier6[[#This Row],[nip]]=B1750, G1750+cukier6[[#This Row],[ilosc sprzedanego cukru kg]],cukier6[[#This Row],[ilosc sprzedanego cukru kg]])</f>
        <v>771</v>
      </c>
      <c r="H1751">
        <f>IF(B1750=cukier6[[#This Row],[nip]],0, 1)</f>
        <v>0</v>
      </c>
      <c r="I1751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0.05</v>
      </c>
      <c r="J1751">
        <f>cukier6[[#This Row],[rabaty]]*cukier6[[#This Row],[ilosc sprzedanego cukru kg]]</f>
        <v>2.5500000000000003</v>
      </c>
    </row>
    <row r="1752" spans="1:10" x14ac:dyDescent="0.35">
      <c r="A1752" s="1">
        <v>39553</v>
      </c>
      <c r="B1752" s="2" t="s">
        <v>73</v>
      </c>
      <c r="C1752">
        <v>129</v>
      </c>
      <c r="D1752">
        <f>YEAR(cukier6[[#This Row],[data]])</f>
        <v>2008</v>
      </c>
      <c r="E1752" s="3">
        <f>VLOOKUP(D1752, cennik__25[#All], 2, 0)</f>
        <v>2.15</v>
      </c>
      <c r="F1752" s="3">
        <f>cukier6[[#This Row],[cena]]*cukier6[[#This Row],[ilosc sprzedanego cukru kg]]</f>
        <v>277.34999999999997</v>
      </c>
      <c r="G1752">
        <f>IF(cukier6[[#This Row],[nip]]=B1751, G1751+cukier6[[#This Row],[ilosc sprzedanego cukru kg]],cukier6[[#This Row],[ilosc sprzedanego cukru kg]])</f>
        <v>900</v>
      </c>
      <c r="H1752">
        <f>IF(B1751=cukier6[[#This Row],[nip]],0, 1)</f>
        <v>0</v>
      </c>
      <c r="I1752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0.05</v>
      </c>
      <c r="J1752">
        <f>cukier6[[#This Row],[rabaty]]*cukier6[[#This Row],[ilosc sprzedanego cukru kg]]</f>
        <v>6.45</v>
      </c>
    </row>
    <row r="1753" spans="1:10" x14ac:dyDescent="0.35">
      <c r="A1753" s="1">
        <v>39615</v>
      </c>
      <c r="B1753" s="2" t="s">
        <v>73</v>
      </c>
      <c r="C1753">
        <v>138</v>
      </c>
      <c r="D1753">
        <f>YEAR(cukier6[[#This Row],[data]])</f>
        <v>2008</v>
      </c>
      <c r="E1753" s="3">
        <f>VLOOKUP(D1753, cennik__25[#All], 2, 0)</f>
        <v>2.15</v>
      </c>
      <c r="F1753" s="3">
        <f>cukier6[[#This Row],[cena]]*cukier6[[#This Row],[ilosc sprzedanego cukru kg]]</f>
        <v>296.7</v>
      </c>
      <c r="G1753">
        <f>IF(cukier6[[#This Row],[nip]]=B1752, G1752+cukier6[[#This Row],[ilosc sprzedanego cukru kg]],cukier6[[#This Row],[ilosc sprzedanego cukru kg]])</f>
        <v>1038</v>
      </c>
      <c r="H1753">
        <f>IF(B1752=cukier6[[#This Row],[nip]],0, 1)</f>
        <v>0</v>
      </c>
      <c r="I1753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753">
        <f>cukier6[[#This Row],[rabaty]]*cukier6[[#This Row],[ilosc sprzedanego cukru kg]]</f>
        <v>13.8</v>
      </c>
    </row>
    <row r="1754" spans="1:10" x14ac:dyDescent="0.35">
      <c r="A1754" s="1">
        <v>39727</v>
      </c>
      <c r="B1754" s="2" t="s">
        <v>73</v>
      </c>
      <c r="C1754">
        <v>27</v>
      </c>
      <c r="D1754">
        <f>YEAR(cukier6[[#This Row],[data]])</f>
        <v>2008</v>
      </c>
      <c r="E1754" s="3">
        <f>VLOOKUP(D1754, cennik__25[#All], 2, 0)</f>
        <v>2.15</v>
      </c>
      <c r="F1754" s="3">
        <f>cukier6[[#This Row],[cena]]*cukier6[[#This Row],[ilosc sprzedanego cukru kg]]</f>
        <v>58.05</v>
      </c>
      <c r="G1754">
        <f>IF(cukier6[[#This Row],[nip]]=B1753, G1753+cukier6[[#This Row],[ilosc sprzedanego cukru kg]],cukier6[[#This Row],[ilosc sprzedanego cukru kg]])</f>
        <v>1065</v>
      </c>
      <c r="H1754">
        <f>IF(B1753=cukier6[[#This Row],[nip]],0, 1)</f>
        <v>0</v>
      </c>
      <c r="I1754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754">
        <f>cukier6[[#This Row],[rabaty]]*cukier6[[#This Row],[ilosc sprzedanego cukru kg]]</f>
        <v>2.7</v>
      </c>
    </row>
    <row r="1755" spans="1:10" x14ac:dyDescent="0.35">
      <c r="A1755" s="1">
        <v>40047</v>
      </c>
      <c r="B1755" s="2" t="s">
        <v>73</v>
      </c>
      <c r="C1755">
        <v>164</v>
      </c>
      <c r="D1755">
        <f>YEAR(cukier6[[#This Row],[data]])</f>
        <v>2009</v>
      </c>
      <c r="E1755" s="3">
        <f>VLOOKUP(D1755, cennik__25[#All], 2, 0)</f>
        <v>2.13</v>
      </c>
      <c r="F1755" s="3">
        <f>cukier6[[#This Row],[cena]]*cukier6[[#This Row],[ilosc sprzedanego cukru kg]]</f>
        <v>349.32</v>
      </c>
      <c r="G1755">
        <f>IF(cukier6[[#This Row],[nip]]=B1754, G1754+cukier6[[#This Row],[ilosc sprzedanego cukru kg]],cukier6[[#This Row],[ilosc sprzedanego cukru kg]])</f>
        <v>1229</v>
      </c>
      <c r="H1755">
        <f>IF(B1754=cukier6[[#This Row],[nip]],0, 1)</f>
        <v>0</v>
      </c>
      <c r="I1755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755">
        <f>cukier6[[#This Row],[rabaty]]*cukier6[[#This Row],[ilosc sprzedanego cukru kg]]</f>
        <v>16.400000000000002</v>
      </c>
    </row>
    <row r="1756" spans="1:10" x14ac:dyDescent="0.35">
      <c r="A1756" s="1">
        <v>40151</v>
      </c>
      <c r="B1756" s="2" t="s">
        <v>73</v>
      </c>
      <c r="C1756">
        <v>194</v>
      </c>
      <c r="D1756">
        <f>YEAR(cukier6[[#This Row],[data]])</f>
        <v>2009</v>
      </c>
      <c r="E1756" s="3">
        <f>VLOOKUP(D1756, cennik__25[#All], 2, 0)</f>
        <v>2.13</v>
      </c>
      <c r="F1756" s="3">
        <f>cukier6[[#This Row],[cena]]*cukier6[[#This Row],[ilosc sprzedanego cukru kg]]</f>
        <v>413.21999999999997</v>
      </c>
      <c r="G1756">
        <f>IF(cukier6[[#This Row],[nip]]=B1755, G1755+cukier6[[#This Row],[ilosc sprzedanego cukru kg]],cukier6[[#This Row],[ilosc sprzedanego cukru kg]])</f>
        <v>1423</v>
      </c>
      <c r="H1756">
        <f>IF(B1755=cukier6[[#This Row],[nip]],0, 1)</f>
        <v>0</v>
      </c>
      <c r="I1756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756">
        <f>cukier6[[#This Row],[rabaty]]*cukier6[[#This Row],[ilosc sprzedanego cukru kg]]</f>
        <v>19.400000000000002</v>
      </c>
    </row>
    <row r="1757" spans="1:10" x14ac:dyDescent="0.35">
      <c r="A1757" s="1">
        <v>40172</v>
      </c>
      <c r="B1757" s="2" t="s">
        <v>73</v>
      </c>
      <c r="C1757">
        <v>132</v>
      </c>
      <c r="D1757">
        <f>YEAR(cukier6[[#This Row],[data]])</f>
        <v>2009</v>
      </c>
      <c r="E1757" s="3">
        <f>VLOOKUP(D1757, cennik__25[#All], 2, 0)</f>
        <v>2.13</v>
      </c>
      <c r="F1757" s="3">
        <f>cukier6[[#This Row],[cena]]*cukier6[[#This Row],[ilosc sprzedanego cukru kg]]</f>
        <v>281.15999999999997</v>
      </c>
      <c r="G1757">
        <f>IF(cukier6[[#This Row],[nip]]=B1756, G1756+cukier6[[#This Row],[ilosc sprzedanego cukru kg]],cukier6[[#This Row],[ilosc sprzedanego cukru kg]])</f>
        <v>1555</v>
      </c>
      <c r="H1757">
        <f>IF(B1756=cukier6[[#This Row],[nip]],0, 1)</f>
        <v>0</v>
      </c>
      <c r="I1757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757">
        <f>cukier6[[#This Row],[rabaty]]*cukier6[[#This Row],[ilosc sprzedanego cukru kg]]</f>
        <v>13.200000000000001</v>
      </c>
    </row>
    <row r="1758" spans="1:10" x14ac:dyDescent="0.35">
      <c r="A1758" s="1">
        <v>40206</v>
      </c>
      <c r="B1758" s="2" t="s">
        <v>73</v>
      </c>
      <c r="C1758">
        <v>108</v>
      </c>
      <c r="D1758">
        <f>YEAR(cukier6[[#This Row],[data]])</f>
        <v>2010</v>
      </c>
      <c r="E1758" s="3">
        <f>VLOOKUP(D1758, cennik__25[#All], 2, 0)</f>
        <v>2.1</v>
      </c>
      <c r="F1758" s="3">
        <f>cukier6[[#This Row],[cena]]*cukier6[[#This Row],[ilosc sprzedanego cukru kg]]</f>
        <v>226.8</v>
      </c>
      <c r="G1758">
        <f>IF(cukier6[[#This Row],[nip]]=B1757, G1757+cukier6[[#This Row],[ilosc sprzedanego cukru kg]],cukier6[[#This Row],[ilosc sprzedanego cukru kg]])</f>
        <v>1663</v>
      </c>
      <c r="H1758">
        <f>IF(B1757=cukier6[[#This Row],[nip]],0, 1)</f>
        <v>0</v>
      </c>
      <c r="I1758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758">
        <f>cukier6[[#This Row],[rabaty]]*cukier6[[#This Row],[ilosc sprzedanego cukru kg]]</f>
        <v>10.8</v>
      </c>
    </row>
    <row r="1759" spans="1:10" x14ac:dyDescent="0.35">
      <c r="A1759" s="1">
        <v>40236</v>
      </c>
      <c r="B1759" s="2" t="s">
        <v>73</v>
      </c>
      <c r="C1759">
        <v>91</v>
      </c>
      <c r="D1759">
        <f>YEAR(cukier6[[#This Row],[data]])</f>
        <v>2010</v>
      </c>
      <c r="E1759" s="3">
        <f>VLOOKUP(D1759, cennik__25[#All], 2, 0)</f>
        <v>2.1</v>
      </c>
      <c r="F1759" s="3">
        <f>cukier6[[#This Row],[cena]]*cukier6[[#This Row],[ilosc sprzedanego cukru kg]]</f>
        <v>191.1</v>
      </c>
      <c r="G1759">
        <f>IF(cukier6[[#This Row],[nip]]=B1758, G1758+cukier6[[#This Row],[ilosc sprzedanego cukru kg]],cukier6[[#This Row],[ilosc sprzedanego cukru kg]])</f>
        <v>1754</v>
      </c>
      <c r="H1759">
        <f>IF(B1758=cukier6[[#This Row],[nip]],0, 1)</f>
        <v>0</v>
      </c>
      <c r="I1759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759">
        <f>cukier6[[#This Row],[rabaty]]*cukier6[[#This Row],[ilosc sprzedanego cukru kg]]</f>
        <v>9.1</v>
      </c>
    </row>
    <row r="1760" spans="1:10" x14ac:dyDescent="0.35">
      <c r="A1760" s="1">
        <v>40333</v>
      </c>
      <c r="B1760" s="2" t="s">
        <v>73</v>
      </c>
      <c r="C1760">
        <v>22</v>
      </c>
      <c r="D1760">
        <f>YEAR(cukier6[[#This Row],[data]])</f>
        <v>2010</v>
      </c>
      <c r="E1760" s="3">
        <f>VLOOKUP(D1760, cennik__25[#All], 2, 0)</f>
        <v>2.1</v>
      </c>
      <c r="F1760" s="3">
        <f>cukier6[[#This Row],[cena]]*cukier6[[#This Row],[ilosc sprzedanego cukru kg]]</f>
        <v>46.2</v>
      </c>
      <c r="G1760">
        <f>IF(cukier6[[#This Row],[nip]]=B1759, G1759+cukier6[[#This Row],[ilosc sprzedanego cukru kg]],cukier6[[#This Row],[ilosc sprzedanego cukru kg]])</f>
        <v>1776</v>
      </c>
      <c r="H1760">
        <f>IF(B1759=cukier6[[#This Row],[nip]],0, 1)</f>
        <v>0</v>
      </c>
      <c r="I1760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760">
        <f>cukier6[[#This Row],[rabaty]]*cukier6[[#This Row],[ilosc sprzedanego cukru kg]]</f>
        <v>2.2000000000000002</v>
      </c>
    </row>
    <row r="1761" spans="1:10" x14ac:dyDescent="0.35">
      <c r="A1761" s="1">
        <v>40748</v>
      </c>
      <c r="B1761" s="2" t="s">
        <v>73</v>
      </c>
      <c r="C1761">
        <v>34</v>
      </c>
      <c r="D1761">
        <f>YEAR(cukier6[[#This Row],[data]])</f>
        <v>2011</v>
      </c>
      <c r="E1761" s="3">
        <f>VLOOKUP(D1761, cennik__25[#All], 2, 0)</f>
        <v>2.2000000000000002</v>
      </c>
      <c r="F1761" s="3">
        <f>cukier6[[#This Row],[cena]]*cukier6[[#This Row],[ilosc sprzedanego cukru kg]]</f>
        <v>74.800000000000011</v>
      </c>
      <c r="G1761">
        <f>IF(cukier6[[#This Row],[nip]]=B1760, G1760+cukier6[[#This Row],[ilosc sprzedanego cukru kg]],cukier6[[#This Row],[ilosc sprzedanego cukru kg]])</f>
        <v>1810</v>
      </c>
      <c r="H1761">
        <f>IF(B1760=cukier6[[#This Row],[nip]],0, 1)</f>
        <v>0</v>
      </c>
      <c r="I1761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761">
        <f>cukier6[[#This Row],[rabaty]]*cukier6[[#This Row],[ilosc sprzedanego cukru kg]]</f>
        <v>3.4000000000000004</v>
      </c>
    </row>
    <row r="1762" spans="1:10" x14ac:dyDescent="0.35">
      <c r="A1762" s="1">
        <v>41133</v>
      </c>
      <c r="B1762" s="2" t="s">
        <v>73</v>
      </c>
      <c r="C1762">
        <v>42</v>
      </c>
      <c r="D1762">
        <f>YEAR(cukier6[[#This Row],[data]])</f>
        <v>2012</v>
      </c>
      <c r="E1762" s="3">
        <f>VLOOKUP(D1762, cennik__25[#All], 2, 0)</f>
        <v>2.25</v>
      </c>
      <c r="F1762" s="3">
        <f>cukier6[[#This Row],[cena]]*cukier6[[#This Row],[ilosc sprzedanego cukru kg]]</f>
        <v>94.5</v>
      </c>
      <c r="G1762">
        <f>IF(cukier6[[#This Row],[nip]]=B1761, G1761+cukier6[[#This Row],[ilosc sprzedanego cukru kg]],cukier6[[#This Row],[ilosc sprzedanego cukru kg]])</f>
        <v>1852</v>
      </c>
      <c r="H1762">
        <f>IF(B1761=cukier6[[#This Row],[nip]],0, 1)</f>
        <v>0</v>
      </c>
      <c r="I1762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762">
        <f>cukier6[[#This Row],[rabaty]]*cukier6[[#This Row],[ilosc sprzedanego cukru kg]]</f>
        <v>4.2</v>
      </c>
    </row>
    <row r="1763" spans="1:10" x14ac:dyDescent="0.35">
      <c r="A1763" s="1">
        <v>41201</v>
      </c>
      <c r="B1763" s="2" t="s">
        <v>73</v>
      </c>
      <c r="C1763">
        <v>184</v>
      </c>
      <c r="D1763">
        <f>YEAR(cukier6[[#This Row],[data]])</f>
        <v>2012</v>
      </c>
      <c r="E1763" s="3">
        <f>VLOOKUP(D1763, cennik__25[#All], 2, 0)</f>
        <v>2.25</v>
      </c>
      <c r="F1763" s="3">
        <f>cukier6[[#This Row],[cena]]*cukier6[[#This Row],[ilosc sprzedanego cukru kg]]</f>
        <v>414</v>
      </c>
      <c r="G1763">
        <f>IF(cukier6[[#This Row],[nip]]=B1762, G1762+cukier6[[#This Row],[ilosc sprzedanego cukru kg]],cukier6[[#This Row],[ilosc sprzedanego cukru kg]])</f>
        <v>2036</v>
      </c>
      <c r="H1763">
        <f>IF(B1762=cukier6[[#This Row],[nip]],0, 1)</f>
        <v>0</v>
      </c>
      <c r="I1763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763">
        <f>cukier6[[#This Row],[rabaty]]*cukier6[[#This Row],[ilosc sprzedanego cukru kg]]</f>
        <v>18.400000000000002</v>
      </c>
    </row>
    <row r="1764" spans="1:10" x14ac:dyDescent="0.35">
      <c r="A1764" s="1">
        <v>41403</v>
      </c>
      <c r="B1764" s="2" t="s">
        <v>73</v>
      </c>
      <c r="C1764">
        <v>103</v>
      </c>
      <c r="D1764">
        <f>YEAR(cukier6[[#This Row],[data]])</f>
        <v>2013</v>
      </c>
      <c r="E1764" s="3">
        <f>VLOOKUP(D1764, cennik__25[#All], 2, 0)</f>
        <v>2.2200000000000002</v>
      </c>
      <c r="F1764" s="3">
        <f>cukier6[[#This Row],[cena]]*cukier6[[#This Row],[ilosc sprzedanego cukru kg]]</f>
        <v>228.66000000000003</v>
      </c>
      <c r="G1764">
        <f>IF(cukier6[[#This Row],[nip]]=B1763, G1763+cukier6[[#This Row],[ilosc sprzedanego cukru kg]],cukier6[[#This Row],[ilosc sprzedanego cukru kg]])</f>
        <v>2139</v>
      </c>
      <c r="H1764">
        <f>IF(B1763=cukier6[[#This Row],[nip]],0, 1)</f>
        <v>0</v>
      </c>
      <c r="I1764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764">
        <f>cukier6[[#This Row],[rabaty]]*cukier6[[#This Row],[ilosc sprzedanego cukru kg]]</f>
        <v>10.3</v>
      </c>
    </row>
    <row r="1765" spans="1:10" x14ac:dyDescent="0.35">
      <c r="A1765" s="1">
        <v>41414</v>
      </c>
      <c r="B1765" s="2" t="s">
        <v>73</v>
      </c>
      <c r="C1765">
        <v>138</v>
      </c>
      <c r="D1765">
        <f>YEAR(cukier6[[#This Row],[data]])</f>
        <v>2013</v>
      </c>
      <c r="E1765" s="3">
        <f>VLOOKUP(D1765, cennik__25[#All], 2, 0)</f>
        <v>2.2200000000000002</v>
      </c>
      <c r="F1765" s="3">
        <f>cukier6[[#This Row],[cena]]*cukier6[[#This Row],[ilosc sprzedanego cukru kg]]</f>
        <v>306.36</v>
      </c>
      <c r="G1765">
        <f>IF(cukier6[[#This Row],[nip]]=B1764, G1764+cukier6[[#This Row],[ilosc sprzedanego cukru kg]],cukier6[[#This Row],[ilosc sprzedanego cukru kg]])</f>
        <v>2277</v>
      </c>
      <c r="H1765">
        <f>IF(B1764=cukier6[[#This Row],[nip]],0, 1)</f>
        <v>0</v>
      </c>
      <c r="I1765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765">
        <f>cukier6[[#This Row],[rabaty]]*cukier6[[#This Row],[ilosc sprzedanego cukru kg]]</f>
        <v>13.8</v>
      </c>
    </row>
    <row r="1766" spans="1:10" x14ac:dyDescent="0.35">
      <c r="A1766" s="1">
        <v>41621</v>
      </c>
      <c r="B1766" s="2" t="s">
        <v>73</v>
      </c>
      <c r="C1766">
        <v>117</v>
      </c>
      <c r="D1766">
        <f>YEAR(cukier6[[#This Row],[data]])</f>
        <v>2013</v>
      </c>
      <c r="E1766" s="3">
        <f>VLOOKUP(D1766, cennik__25[#All], 2, 0)</f>
        <v>2.2200000000000002</v>
      </c>
      <c r="F1766" s="3">
        <f>cukier6[[#This Row],[cena]]*cukier6[[#This Row],[ilosc sprzedanego cukru kg]]</f>
        <v>259.74</v>
      </c>
      <c r="G1766">
        <f>IF(cukier6[[#This Row],[nip]]=B1765, G1765+cukier6[[#This Row],[ilosc sprzedanego cukru kg]],cukier6[[#This Row],[ilosc sprzedanego cukru kg]])</f>
        <v>2394</v>
      </c>
      <c r="H1766">
        <f>IF(B1765=cukier6[[#This Row],[nip]],0, 1)</f>
        <v>0</v>
      </c>
      <c r="I1766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766">
        <f>cukier6[[#This Row],[rabaty]]*cukier6[[#This Row],[ilosc sprzedanego cukru kg]]</f>
        <v>11.700000000000001</v>
      </c>
    </row>
    <row r="1767" spans="1:10" x14ac:dyDescent="0.35">
      <c r="A1767" s="1">
        <v>41634</v>
      </c>
      <c r="B1767" s="2" t="s">
        <v>73</v>
      </c>
      <c r="C1767">
        <v>180</v>
      </c>
      <c r="D1767">
        <f>YEAR(cukier6[[#This Row],[data]])</f>
        <v>2013</v>
      </c>
      <c r="E1767" s="3">
        <f>VLOOKUP(D1767, cennik__25[#All], 2, 0)</f>
        <v>2.2200000000000002</v>
      </c>
      <c r="F1767" s="3">
        <f>cukier6[[#This Row],[cena]]*cukier6[[#This Row],[ilosc sprzedanego cukru kg]]</f>
        <v>399.6</v>
      </c>
      <c r="G1767">
        <f>IF(cukier6[[#This Row],[nip]]=B1766, G1766+cukier6[[#This Row],[ilosc sprzedanego cukru kg]],cukier6[[#This Row],[ilosc sprzedanego cukru kg]])</f>
        <v>2574</v>
      </c>
      <c r="H1767">
        <f>IF(B1766=cukier6[[#This Row],[nip]],0, 1)</f>
        <v>0</v>
      </c>
      <c r="I1767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767">
        <f>cukier6[[#This Row],[rabaty]]*cukier6[[#This Row],[ilosc sprzedanego cukru kg]]</f>
        <v>18</v>
      </c>
    </row>
    <row r="1768" spans="1:10" x14ac:dyDescent="0.35">
      <c r="A1768" s="1">
        <v>41656</v>
      </c>
      <c r="B1768" s="2" t="s">
        <v>73</v>
      </c>
      <c r="C1768">
        <v>117</v>
      </c>
      <c r="D1768">
        <f>YEAR(cukier6[[#This Row],[data]])</f>
        <v>2014</v>
      </c>
      <c r="E1768" s="3">
        <f>VLOOKUP(D1768, cennik__25[#All], 2, 0)</f>
        <v>2.23</v>
      </c>
      <c r="F1768" s="3">
        <f>cukier6[[#This Row],[cena]]*cukier6[[#This Row],[ilosc sprzedanego cukru kg]]</f>
        <v>260.91000000000003</v>
      </c>
      <c r="G1768">
        <f>IF(cukier6[[#This Row],[nip]]=B1767, G1767+cukier6[[#This Row],[ilosc sprzedanego cukru kg]],cukier6[[#This Row],[ilosc sprzedanego cukru kg]])</f>
        <v>2691</v>
      </c>
      <c r="H1768">
        <f>IF(B1767=cukier6[[#This Row],[nip]],0, 1)</f>
        <v>0</v>
      </c>
      <c r="I1768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768">
        <f>cukier6[[#This Row],[rabaty]]*cukier6[[#This Row],[ilosc sprzedanego cukru kg]]</f>
        <v>11.700000000000001</v>
      </c>
    </row>
    <row r="1769" spans="1:10" x14ac:dyDescent="0.35">
      <c r="A1769" s="1">
        <v>41692</v>
      </c>
      <c r="B1769" s="2" t="s">
        <v>73</v>
      </c>
      <c r="C1769">
        <v>90</v>
      </c>
      <c r="D1769">
        <f>YEAR(cukier6[[#This Row],[data]])</f>
        <v>2014</v>
      </c>
      <c r="E1769" s="3">
        <f>VLOOKUP(D1769, cennik__25[#All], 2, 0)</f>
        <v>2.23</v>
      </c>
      <c r="F1769" s="3">
        <f>cukier6[[#This Row],[cena]]*cukier6[[#This Row],[ilosc sprzedanego cukru kg]]</f>
        <v>200.7</v>
      </c>
      <c r="G1769">
        <f>IF(cukier6[[#This Row],[nip]]=B1768, G1768+cukier6[[#This Row],[ilosc sprzedanego cukru kg]],cukier6[[#This Row],[ilosc sprzedanego cukru kg]])</f>
        <v>2781</v>
      </c>
      <c r="H1769">
        <f>IF(B1768=cukier6[[#This Row],[nip]],0, 1)</f>
        <v>0</v>
      </c>
      <c r="I1769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769">
        <f>cukier6[[#This Row],[rabaty]]*cukier6[[#This Row],[ilosc sprzedanego cukru kg]]</f>
        <v>9</v>
      </c>
    </row>
    <row r="1770" spans="1:10" x14ac:dyDescent="0.35">
      <c r="A1770" s="1">
        <v>41773</v>
      </c>
      <c r="B1770" s="2" t="s">
        <v>73</v>
      </c>
      <c r="C1770">
        <v>124</v>
      </c>
      <c r="D1770">
        <f>YEAR(cukier6[[#This Row],[data]])</f>
        <v>2014</v>
      </c>
      <c r="E1770" s="3">
        <f>VLOOKUP(D1770, cennik__25[#All], 2, 0)</f>
        <v>2.23</v>
      </c>
      <c r="F1770" s="3">
        <f>cukier6[[#This Row],[cena]]*cukier6[[#This Row],[ilosc sprzedanego cukru kg]]</f>
        <v>276.52</v>
      </c>
      <c r="G1770">
        <f>IF(cukier6[[#This Row],[nip]]=B1769, G1769+cukier6[[#This Row],[ilosc sprzedanego cukru kg]],cukier6[[#This Row],[ilosc sprzedanego cukru kg]])</f>
        <v>2905</v>
      </c>
      <c r="H1770">
        <f>IF(B1769=cukier6[[#This Row],[nip]],0, 1)</f>
        <v>0</v>
      </c>
      <c r="I1770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770">
        <f>cukier6[[#This Row],[rabaty]]*cukier6[[#This Row],[ilosc sprzedanego cukru kg]]</f>
        <v>12.4</v>
      </c>
    </row>
    <row r="1771" spans="1:10" x14ac:dyDescent="0.35">
      <c r="A1771" s="1">
        <v>41788</v>
      </c>
      <c r="B1771" s="2" t="s">
        <v>73</v>
      </c>
      <c r="C1771">
        <v>194</v>
      </c>
      <c r="D1771">
        <f>YEAR(cukier6[[#This Row],[data]])</f>
        <v>2014</v>
      </c>
      <c r="E1771" s="3">
        <f>VLOOKUP(D1771, cennik__25[#All], 2, 0)</f>
        <v>2.23</v>
      </c>
      <c r="F1771" s="3">
        <f>cukier6[[#This Row],[cena]]*cukier6[[#This Row],[ilosc sprzedanego cukru kg]]</f>
        <v>432.62</v>
      </c>
      <c r="G1771">
        <f>IF(cukier6[[#This Row],[nip]]=B1770, G1770+cukier6[[#This Row],[ilosc sprzedanego cukru kg]],cukier6[[#This Row],[ilosc sprzedanego cukru kg]])</f>
        <v>3099</v>
      </c>
      <c r="H1771">
        <f>IF(B1770=cukier6[[#This Row],[nip]],0, 1)</f>
        <v>0</v>
      </c>
      <c r="I1771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771">
        <f>cukier6[[#This Row],[rabaty]]*cukier6[[#This Row],[ilosc sprzedanego cukru kg]]</f>
        <v>19.400000000000002</v>
      </c>
    </row>
    <row r="1772" spans="1:10" x14ac:dyDescent="0.35">
      <c r="A1772" s="1">
        <v>41821</v>
      </c>
      <c r="B1772" s="2" t="s">
        <v>73</v>
      </c>
      <c r="C1772">
        <v>65</v>
      </c>
      <c r="D1772">
        <f>YEAR(cukier6[[#This Row],[data]])</f>
        <v>2014</v>
      </c>
      <c r="E1772" s="3">
        <f>VLOOKUP(D1772, cennik__25[#All], 2, 0)</f>
        <v>2.23</v>
      </c>
      <c r="F1772" s="3">
        <f>cukier6[[#This Row],[cena]]*cukier6[[#This Row],[ilosc sprzedanego cukru kg]]</f>
        <v>144.94999999999999</v>
      </c>
      <c r="G1772">
        <f>IF(cukier6[[#This Row],[nip]]=B1771, G1771+cukier6[[#This Row],[ilosc sprzedanego cukru kg]],cukier6[[#This Row],[ilosc sprzedanego cukru kg]])</f>
        <v>3164</v>
      </c>
      <c r="H1772">
        <f>IF(B1771=cukier6[[#This Row],[nip]],0, 1)</f>
        <v>0</v>
      </c>
      <c r="I1772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772">
        <f>cukier6[[#This Row],[rabaty]]*cukier6[[#This Row],[ilosc sprzedanego cukru kg]]</f>
        <v>6.5</v>
      </c>
    </row>
    <row r="1773" spans="1:10" x14ac:dyDescent="0.35">
      <c r="A1773" s="1">
        <v>41975</v>
      </c>
      <c r="B1773" s="2" t="s">
        <v>73</v>
      </c>
      <c r="C1773">
        <v>21</v>
      </c>
      <c r="D1773">
        <f>YEAR(cukier6[[#This Row],[data]])</f>
        <v>2014</v>
      </c>
      <c r="E1773" s="3">
        <f>VLOOKUP(D1773, cennik__25[#All], 2, 0)</f>
        <v>2.23</v>
      </c>
      <c r="F1773" s="3">
        <f>cukier6[[#This Row],[cena]]*cukier6[[#This Row],[ilosc sprzedanego cukru kg]]</f>
        <v>46.83</v>
      </c>
      <c r="G1773">
        <f>IF(cukier6[[#This Row],[nip]]=B1772, G1772+cukier6[[#This Row],[ilosc sprzedanego cukru kg]],cukier6[[#This Row],[ilosc sprzedanego cukru kg]])</f>
        <v>3185</v>
      </c>
      <c r="H1773">
        <f>IF(B1772=cukier6[[#This Row],[nip]],0, 1)</f>
        <v>0</v>
      </c>
      <c r="I1773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773">
        <f>cukier6[[#This Row],[rabaty]]*cukier6[[#This Row],[ilosc sprzedanego cukru kg]]</f>
        <v>2.1</v>
      </c>
    </row>
    <row r="1774" spans="1:10" x14ac:dyDescent="0.35">
      <c r="A1774" s="1">
        <v>38372</v>
      </c>
      <c r="B1774" s="2" t="s">
        <v>10</v>
      </c>
      <c r="C1774">
        <v>38</v>
      </c>
      <c r="D1774">
        <f>YEAR(cukier6[[#This Row],[data]])</f>
        <v>2005</v>
      </c>
      <c r="E1774" s="3">
        <f>VLOOKUP(D1774, cennik__25[#All], 2, 0)</f>
        <v>2</v>
      </c>
      <c r="F1774" s="3">
        <f>cukier6[[#This Row],[cena]]*cukier6[[#This Row],[ilosc sprzedanego cukru kg]]</f>
        <v>76</v>
      </c>
      <c r="G1774">
        <f>IF(cukier6[[#This Row],[nip]]=B1773, G1773+cukier6[[#This Row],[ilosc sprzedanego cukru kg]],cukier6[[#This Row],[ilosc sprzedanego cukru kg]])</f>
        <v>38</v>
      </c>
      <c r="H1774">
        <f>IF(B1773=cukier6[[#This Row],[nip]],0, 1)</f>
        <v>1</v>
      </c>
      <c r="I1774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1774">
        <f>cukier6[[#This Row],[rabaty]]*cukier6[[#This Row],[ilosc sprzedanego cukru kg]]</f>
        <v>0</v>
      </c>
    </row>
    <row r="1775" spans="1:10" x14ac:dyDescent="0.35">
      <c r="A1775" s="1">
        <v>38604</v>
      </c>
      <c r="B1775" s="2" t="s">
        <v>10</v>
      </c>
      <c r="C1775">
        <v>47</v>
      </c>
      <c r="D1775">
        <f>YEAR(cukier6[[#This Row],[data]])</f>
        <v>2005</v>
      </c>
      <c r="E1775" s="3">
        <f>VLOOKUP(D1775, cennik__25[#All], 2, 0)</f>
        <v>2</v>
      </c>
      <c r="F1775" s="3">
        <f>cukier6[[#This Row],[cena]]*cukier6[[#This Row],[ilosc sprzedanego cukru kg]]</f>
        <v>94</v>
      </c>
      <c r="G1775">
        <f>IF(cukier6[[#This Row],[nip]]=B1774, G1774+cukier6[[#This Row],[ilosc sprzedanego cukru kg]],cukier6[[#This Row],[ilosc sprzedanego cukru kg]])</f>
        <v>85</v>
      </c>
      <c r="H1775">
        <f>IF(B1774=cukier6[[#This Row],[nip]],0, 1)</f>
        <v>0</v>
      </c>
      <c r="I1775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1775">
        <f>cukier6[[#This Row],[rabaty]]*cukier6[[#This Row],[ilosc sprzedanego cukru kg]]</f>
        <v>0</v>
      </c>
    </row>
    <row r="1776" spans="1:10" x14ac:dyDescent="0.35">
      <c r="A1776" s="1">
        <v>38638</v>
      </c>
      <c r="B1776" s="2" t="s">
        <v>10</v>
      </c>
      <c r="C1776">
        <v>76</v>
      </c>
      <c r="D1776">
        <f>YEAR(cukier6[[#This Row],[data]])</f>
        <v>2005</v>
      </c>
      <c r="E1776" s="3">
        <f>VLOOKUP(D1776, cennik__25[#All], 2, 0)</f>
        <v>2</v>
      </c>
      <c r="F1776" s="3">
        <f>cukier6[[#This Row],[cena]]*cukier6[[#This Row],[ilosc sprzedanego cukru kg]]</f>
        <v>152</v>
      </c>
      <c r="G1776">
        <f>IF(cukier6[[#This Row],[nip]]=B1775, G1775+cukier6[[#This Row],[ilosc sprzedanego cukru kg]],cukier6[[#This Row],[ilosc sprzedanego cukru kg]])</f>
        <v>161</v>
      </c>
      <c r="H1776">
        <f>IF(B1775=cukier6[[#This Row],[nip]],0, 1)</f>
        <v>0</v>
      </c>
      <c r="I1776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0.05</v>
      </c>
      <c r="J1776">
        <f>cukier6[[#This Row],[rabaty]]*cukier6[[#This Row],[ilosc sprzedanego cukru kg]]</f>
        <v>3.8000000000000003</v>
      </c>
    </row>
    <row r="1777" spans="1:10" x14ac:dyDescent="0.35">
      <c r="A1777" s="1">
        <v>38866</v>
      </c>
      <c r="B1777" s="2" t="s">
        <v>10</v>
      </c>
      <c r="C1777">
        <v>150</v>
      </c>
      <c r="D1777">
        <f>YEAR(cukier6[[#This Row],[data]])</f>
        <v>2006</v>
      </c>
      <c r="E1777" s="3">
        <f>VLOOKUP(D1777, cennik__25[#All], 2, 0)</f>
        <v>2.0499999999999998</v>
      </c>
      <c r="F1777" s="3">
        <f>cukier6[[#This Row],[cena]]*cukier6[[#This Row],[ilosc sprzedanego cukru kg]]</f>
        <v>307.5</v>
      </c>
      <c r="G1777">
        <f>IF(cukier6[[#This Row],[nip]]=B1776, G1776+cukier6[[#This Row],[ilosc sprzedanego cukru kg]],cukier6[[#This Row],[ilosc sprzedanego cukru kg]])</f>
        <v>311</v>
      </c>
      <c r="H1777">
        <f>IF(B1776=cukier6[[#This Row],[nip]],0, 1)</f>
        <v>0</v>
      </c>
      <c r="I1777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0.05</v>
      </c>
      <c r="J1777">
        <f>cukier6[[#This Row],[rabaty]]*cukier6[[#This Row],[ilosc sprzedanego cukru kg]]</f>
        <v>7.5</v>
      </c>
    </row>
    <row r="1778" spans="1:10" x14ac:dyDescent="0.35">
      <c r="A1778" s="1">
        <v>38875</v>
      </c>
      <c r="B1778" s="2" t="s">
        <v>10</v>
      </c>
      <c r="C1778">
        <v>63</v>
      </c>
      <c r="D1778">
        <f>YEAR(cukier6[[#This Row],[data]])</f>
        <v>2006</v>
      </c>
      <c r="E1778" s="3">
        <f>VLOOKUP(D1778, cennik__25[#All], 2, 0)</f>
        <v>2.0499999999999998</v>
      </c>
      <c r="F1778" s="3">
        <f>cukier6[[#This Row],[cena]]*cukier6[[#This Row],[ilosc sprzedanego cukru kg]]</f>
        <v>129.14999999999998</v>
      </c>
      <c r="G1778">
        <f>IF(cukier6[[#This Row],[nip]]=B1777, G1777+cukier6[[#This Row],[ilosc sprzedanego cukru kg]],cukier6[[#This Row],[ilosc sprzedanego cukru kg]])</f>
        <v>374</v>
      </c>
      <c r="H1778">
        <f>IF(B1777=cukier6[[#This Row],[nip]],0, 1)</f>
        <v>0</v>
      </c>
      <c r="I1778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0.05</v>
      </c>
      <c r="J1778">
        <f>cukier6[[#This Row],[rabaty]]*cukier6[[#This Row],[ilosc sprzedanego cukru kg]]</f>
        <v>3.1500000000000004</v>
      </c>
    </row>
    <row r="1779" spans="1:10" x14ac:dyDescent="0.35">
      <c r="A1779" s="1">
        <v>38962</v>
      </c>
      <c r="B1779" s="2" t="s">
        <v>10</v>
      </c>
      <c r="C1779">
        <v>130</v>
      </c>
      <c r="D1779">
        <f>YEAR(cukier6[[#This Row],[data]])</f>
        <v>2006</v>
      </c>
      <c r="E1779" s="3">
        <f>VLOOKUP(D1779, cennik__25[#All], 2, 0)</f>
        <v>2.0499999999999998</v>
      </c>
      <c r="F1779" s="3">
        <f>cukier6[[#This Row],[cena]]*cukier6[[#This Row],[ilosc sprzedanego cukru kg]]</f>
        <v>266.5</v>
      </c>
      <c r="G1779">
        <f>IF(cukier6[[#This Row],[nip]]=B1778, G1778+cukier6[[#This Row],[ilosc sprzedanego cukru kg]],cukier6[[#This Row],[ilosc sprzedanego cukru kg]])</f>
        <v>504</v>
      </c>
      <c r="H1779">
        <f>IF(B1778=cukier6[[#This Row],[nip]],0, 1)</f>
        <v>0</v>
      </c>
      <c r="I1779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0.05</v>
      </c>
      <c r="J1779">
        <f>cukier6[[#This Row],[rabaty]]*cukier6[[#This Row],[ilosc sprzedanego cukru kg]]</f>
        <v>6.5</v>
      </c>
    </row>
    <row r="1780" spans="1:10" x14ac:dyDescent="0.35">
      <c r="A1780" s="1">
        <v>39214</v>
      </c>
      <c r="B1780" s="2" t="s">
        <v>10</v>
      </c>
      <c r="C1780">
        <v>131</v>
      </c>
      <c r="D1780">
        <f>YEAR(cukier6[[#This Row],[data]])</f>
        <v>2007</v>
      </c>
      <c r="E1780" s="3">
        <f>VLOOKUP(D1780, cennik__25[#All], 2, 0)</f>
        <v>2.09</v>
      </c>
      <c r="F1780" s="3">
        <f>cukier6[[#This Row],[cena]]*cukier6[[#This Row],[ilosc sprzedanego cukru kg]]</f>
        <v>273.78999999999996</v>
      </c>
      <c r="G1780">
        <f>IF(cukier6[[#This Row],[nip]]=B1779, G1779+cukier6[[#This Row],[ilosc sprzedanego cukru kg]],cukier6[[#This Row],[ilosc sprzedanego cukru kg]])</f>
        <v>635</v>
      </c>
      <c r="H1780">
        <f>IF(B1779=cukier6[[#This Row],[nip]],0, 1)</f>
        <v>0</v>
      </c>
      <c r="I1780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0.05</v>
      </c>
      <c r="J1780">
        <f>cukier6[[#This Row],[rabaty]]*cukier6[[#This Row],[ilosc sprzedanego cukru kg]]</f>
        <v>6.5500000000000007</v>
      </c>
    </row>
    <row r="1781" spans="1:10" x14ac:dyDescent="0.35">
      <c r="A1781" s="1">
        <v>39294</v>
      </c>
      <c r="B1781" s="2" t="s">
        <v>10</v>
      </c>
      <c r="C1781">
        <v>156</v>
      </c>
      <c r="D1781">
        <f>YEAR(cukier6[[#This Row],[data]])</f>
        <v>2007</v>
      </c>
      <c r="E1781" s="3">
        <f>VLOOKUP(D1781, cennik__25[#All], 2, 0)</f>
        <v>2.09</v>
      </c>
      <c r="F1781" s="3">
        <f>cukier6[[#This Row],[cena]]*cukier6[[#This Row],[ilosc sprzedanego cukru kg]]</f>
        <v>326.03999999999996</v>
      </c>
      <c r="G1781">
        <f>IF(cukier6[[#This Row],[nip]]=B1780, G1780+cukier6[[#This Row],[ilosc sprzedanego cukru kg]],cukier6[[#This Row],[ilosc sprzedanego cukru kg]])</f>
        <v>791</v>
      </c>
      <c r="H1781">
        <f>IF(B1780=cukier6[[#This Row],[nip]],0, 1)</f>
        <v>0</v>
      </c>
      <c r="I1781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0.05</v>
      </c>
      <c r="J1781">
        <f>cukier6[[#This Row],[rabaty]]*cukier6[[#This Row],[ilosc sprzedanego cukru kg]]</f>
        <v>7.8000000000000007</v>
      </c>
    </row>
    <row r="1782" spans="1:10" x14ac:dyDescent="0.35">
      <c r="A1782" s="1">
        <v>39342</v>
      </c>
      <c r="B1782" s="2" t="s">
        <v>10</v>
      </c>
      <c r="C1782">
        <v>40</v>
      </c>
      <c r="D1782">
        <f>YEAR(cukier6[[#This Row],[data]])</f>
        <v>2007</v>
      </c>
      <c r="E1782" s="3">
        <f>VLOOKUP(D1782, cennik__25[#All], 2, 0)</f>
        <v>2.09</v>
      </c>
      <c r="F1782" s="3">
        <f>cukier6[[#This Row],[cena]]*cukier6[[#This Row],[ilosc sprzedanego cukru kg]]</f>
        <v>83.6</v>
      </c>
      <c r="G1782">
        <f>IF(cukier6[[#This Row],[nip]]=B1781, G1781+cukier6[[#This Row],[ilosc sprzedanego cukru kg]],cukier6[[#This Row],[ilosc sprzedanego cukru kg]])</f>
        <v>831</v>
      </c>
      <c r="H1782">
        <f>IF(B1781=cukier6[[#This Row],[nip]],0, 1)</f>
        <v>0</v>
      </c>
      <c r="I1782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0.05</v>
      </c>
      <c r="J1782">
        <f>cukier6[[#This Row],[rabaty]]*cukier6[[#This Row],[ilosc sprzedanego cukru kg]]</f>
        <v>2</v>
      </c>
    </row>
    <row r="1783" spans="1:10" x14ac:dyDescent="0.35">
      <c r="A1783" s="1">
        <v>39448</v>
      </c>
      <c r="B1783" s="2" t="s">
        <v>10</v>
      </c>
      <c r="C1783">
        <v>81</v>
      </c>
      <c r="D1783">
        <f>YEAR(cukier6[[#This Row],[data]])</f>
        <v>2008</v>
      </c>
      <c r="E1783" s="3">
        <f>VLOOKUP(D1783, cennik__25[#All], 2, 0)</f>
        <v>2.15</v>
      </c>
      <c r="F1783" s="3">
        <f>cukier6[[#This Row],[cena]]*cukier6[[#This Row],[ilosc sprzedanego cukru kg]]</f>
        <v>174.15</v>
      </c>
      <c r="G1783">
        <f>IF(cukier6[[#This Row],[nip]]=B1782, G1782+cukier6[[#This Row],[ilosc sprzedanego cukru kg]],cukier6[[#This Row],[ilosc sprzedanego cukru kg]])</f>
        <v>912</v>
      </c>
      <c r="H1783">
        <f>IF(B1782=cukier6[[#This Row],[nip]],0, 1)</f>
        <v>0</v>
      </c>
      <c r="I1783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0.05</v>
      </c>
      <c r="J1783">
        <f>cukier6[[#This Row],[rabaty]]*cukier6[[#This Row],[ilosc sprzedanego cukru kg]]</f>
        <v>4.05</v>
      </c>
    </row>
    <row r="1784" spans="1:10" x14ac:dyDescent="0.35">
      <c r="A1784" s="1">
        <v>39639</v>
      </c>
      <c r="B1784" s="2" t="s">
        <v>10</v>
      </c>
      <c r="C1784">
        <v>105</v>
      </c>
      <c r="D1784">
        <f>YEAR(cukier6[[#This Row],[data]])</f>
        <v>2008</v>
      </c>
      <c r="E1784" s="3">
        <f>VLOOKUP(D1784, cennik__25[#All], 2, 0)</f>
        <v>2.15</v>
      </c>
      <c r="F1784" s="3">
        <f>cukier6[[#This Row],[cena]]*cukier6[[#This Row],[ilosc sprzedanego cukru kg]]</f>
        <v>225.75</v>
      </c>
      <c r="G1784">
        <f>IF(cukier6[[#This Row],[nip]]=B1783, G1783+cukier6[[#This Row],[ilosc sprzedanego cukru kg]],cukier6[[#This Row],[ilosc sprzedanego cukru kg]])</f>
        <v>1017</v>
      </c>
      <c r="H1784">
        <f>IF(B1783=cukier6[[#This Row],[nip]],0, 1)</f>
        <v>0</v>
      </c>
      <c r="I1784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784">
        <f>cukier6[[#This Row],[rabaty]]*cukier6[[#This Row],[ilosc sprzedanego cukru kg]]</f>
        <v>10.5</v>
      </c>
    </row>
    <row r="1785" spans="1:10" x14ac:dyDescent="0.35">
      <c r="A1785" s="1">
        <v>39727</v>
      </c>
      <c r="B1785" s="2" t="s">
        <v>10</v>
      </c>
      <c r="C1785">
        <v>141</v>
      </c>
      <c r="D1785">
        <f>YEAR(cukier6[[#This Row],[data]])</f>
        <v>2008</v>
      </c>
      <c r="E1785" s="3">
        <f>VLOOKUP(D1785, cennik__25[#All], 2, 0)</f>
        <v>2.15</v>
      </c>
      <c r="F1785" s="3">
        <f>cukier6[[#This Row],[cena]]*cukier6[[#This Row],[ilosc sprzedanego cukru kg]]</f>
        <v>303.14999999999998</v>
      </c>
      <c r="G1785">
        <f>IF(cukier6[[#This Row],[nip]]=B1784, G1784+cukier6[[#This Row],[ilosc sprzedanego cukru kg]],cukier6[[#This Row],[ilosc sprzedanego cukru kg]])</f>
        <v>1158</v>
      </c>
      <c r="H1785">
        <f>IF(B1784=cukier6[[#This Row],[nip]],0, 1)</f>
        <v>0</v>
      </c>
      <c r="I1785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785">
        <f>cukier6[[#This Row],[rabaty]]*cukier6[[#This Row],[ilosc sprzedanego cukru kg]]</f>
        <v>14.100000000000001</v>
      </c>
    </row>
    <row r="1786" spans="1:10" x14ac:dyDescent="0.35">
      <c r="A1786" s="1">
        <v>39760</v>
      </c>
      <c r="B1786" s="2" t="s">
        <v>10</v>
      </c>
      <c r="C1786">
        <v>198</v>
      </c>
      <c r="D1786">
        <f>YEAR(cukier6[[#This Row],[data]])</f>
        <v>2008</v>
      </c>
      <c r="E1786" s="3">
        <f>VLOOKUP(D1786, cennik__25[#All], 2, 0)</f>
        <v>2.15</v>
      </c>
      <c r="F1786" s="3">
        <f>cukier6[[#This Row],[cena]]*cukier6[[#This Row],[ilosc sprzedanego cukru kg]]</f>
        <v>425.7</v>
      </c>
      <c r="G1786">
        <f>IF(cukier6[[#This Row],[nip]]=B1785, G1785+cukier6[[#This Row],[ilosc sprzedanego cukru kg]],cukier6[[#This Row],[ilosc sprzedanego cukru kg]])</f>
        <v>1356</v>
      </c>
      <c r="H1786">
        <f>IF(B1785=cukier6[[#This Row],[nip]],0, 1)</f>
        <v>0</v>
      </c>
      <c r="I1786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786">
        <f>cukier6[[#This Row],[rabaty]]*cukier6[[#This Row],[ilosc sprzedanego cukru kg]]</f>
        <v>19.8</v>
      </c>
    </row>
    <row r="1787" spans="1:10" x14ac:dyDescent="0.35">
      <c r="A1787" s="1">
        <v>39893</v>
      </c>
      <c r="B1787" s="2" t="s">
        <v>10</v>
      </c>
      <c r="C1787">
        <v>136</v>
      </c>
      <c r="D1787">
        <f>YEAR(cukier6[[#This Row],[data]])</f>
        <v>2009</v>
      </c>
      <c r="E1787" s="3">
        <f>VLOOKUP(D1787, cennik__25[#All], 2, 0)</f>
        <v>2.13</v>
      </c>
      <c r="F1787" s="3">
        <f>cukier6[[#This Row],[cena]]*cukier6[[#This Row],[ilosc sprzedanego cukru kg]]</f>
        <v>289.68</v>
      </c>
      <c r="G1787">
        <f>IF(cukier6[[#This Row],[nip]]=B1786, G1786+cukier6[[#This Row],[ilosc sprzedanego cukru kg]],cukier6[[#This Row],[ilosc sprzedanego cukru kg]])</f>
        <v>1492</v>
      </c>
      <c r="H1787">
        <f>IF(B1786=cukier6[[#This Row],[nip]],0, 1)</f>
        <v>0</v>
      </c>
      <c r="I1787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787">
        <f>cukier6[[#This Row],[rabaty]]*cukier6[[#This Row],[ilosc sprzedanego cukru kg]]</f>
        <v>13.600000000000001</v>
      </c>
    </row>
    <row r="1788" spans="1:10" x14ac:dyDescent="0.35">
      <c r="A1788" s="1">
        <v>39921</v>
      </c>
      <c r="B1788" s="2" t="s">
        <v>10</v>
      </c>
      <c r="C1788">
        <v>26</v>
      </c>
      <c r="D1788">
        <f>YEAR(cukier6[[#This Row],[data]])</f>
        <v>2009</v>
      </c>
      <c r="E1788" s="3">
        <f>VLOOKUP(D1788, cennik__25[#All], 2, 0)</f>
        <v>2.13</v>
      </c>
      <c r="F1788" s="3">
        <f>cukier6[[#This Row],[cena]]*cukier6[[#This Row],[ilosc sprzedanego cukru kg]]</f>
        <v>55.379999999999995</v>
      </c>
      <c r="G1788">
        <f>IF(cukier6[[#This Row],[nip]]=B1787, G1787+cukier6[[#This Row],[ilosc sprzedanego cukru kg]],cukier6[[#This Row],[ilosc sprzedanego cukru kg]])</f>
        <v>1518</v>
      </c>
      <c r="H1788">
        <f>IF(B1787=cukier6[[#This Row],[nip]],0, 1)</f>
        <v>0</v>
      </c>
      <c r="I1788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788">
        <f>cukier6[[#This Row],[rabaty]]*cukier6[[#This Row],[ilosc sprzedanego cukru kg]]</f>
        <v>2.6</v>
      </c>
    </row>
    <row r="1789" spans="1:10" x14ac:dyDescent="0.35">
      <c r="A1789" s="1">
        <v>39965</v>
      </c>
      <c r="B1789" s="2" t="s">
        <v>10</v>
      </c>
      <c r="C1789">
        <v>36</v>
      </c>
      <c r="D1789">
        <f>YEAR(cukier6[[#This Row],[data]])</f>
        <v>2009</v>
      </c>
      <c r="E1789" s="3">
        <f>VLOOKUP(D1789, cennik__25[#All], 2, 0)</f>
        <v>2.13</v>
      </c>
      <c r="F1789" s="3">
        <f>cukier6[[#This Row],[cena]]*cukier6[[#This Row],[ilosc sprzedanego cukru kg]]</f>
        <v>76.679999999999993</v>
      </c>
      <c r="G1789">
        <f>IF(cukier6[[#This Row],[nip]]=B1788, G1788+cukier6[[#This Row],[ilosc sprzedanego cukru kg]],cukier6[[#This Row],[ilosc sprzedanego cukru kg]])</f>
        <v>1554</v>
      </c>
      <c r="H1789">
        <f>IF(B1788=cukier6[[#This Row],[nip]],0, 1)</f>
        <v>0</v>
      </c>
      <c r="I1789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789">
        <f>cukier6[[#This Row],[rabaty]]*cukier6[[#This Row],[ilosc sprzedanego cukru kg]]</f>
        <v>3.6</v>
      </c>
    </row>
    <row r="1790" spans="1:10" x14ac:dyDescent="0.35">
      <c r="A1790" s="1">
        <v>39980</v>
      </c>
      <c r="B1790" s="2" t="s">
        <v>10</v>
      </c>
      <c r="C1790">
        <v>191</v>
      </c>
      <c r="D1790">
        <f>YEAR(cukier6[[#This Row],[data]])</f>
        <v>2009</v>
      </c>
      <c r="E1790" s="3">
        <f>VLOOKUP(D1790, cennik__25[#All], 2, 0)</f>
        <v>2.13</v>
      </c>
      <c r="F1790" s="3">
        <f>cukier6[[#This Row],[cena]]*cukier6[[#This Row],[ilosc sprzedanego cukru kg]]</f>
        <v>406.83</v>
      </c>
      <c r="G1790">
        <f>IF(cukier6[[#This Row],[nip]]=B1789, G1789+cukier6[[#This Row],[ilosc sprzedanego cukru kg]],cukier6[[#This Row],[ilosc sprzedanego cukru kg]])</f>
        <v>1745</v>
      </c>
      <c r="H1790">
        <f>IF(B1789=cukier6[[#This Row],[nip]],0, 1)</f>
        <v>0</v>
      </c>
      <c r="I1790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790">
        <f>cukier6[[#This Row],[rabaty]]*cukier6[[#This Row],[ilosc sprzedanego cukru kg]]</f>
        <v>19.100000000000001</v>
      </c>
    </row>
    <row r="1791" spans="1:10" x14ac:dyDescent="0.35">
      <c r="A1791" s="1">
        <v>40085</v>
      </c>
      <c r="B1791" s="2" t="s">
        <v>10</v>
      </c>
      <c r="C1791">
        <v>58</v>
      </c>
      <c r="D1791">
        <f>YEAR(cukier6[[#This Row],[data]])</f>
        <v>2009</v>
      </c>
      <c r="E1791" s="3">
        <f>VLOOKUP(D1791, cennik__25[#All], 2, 0)</f>
        <v>2.13</v>
      </c>
      <c r="F1791" s="3">
        <f>cukier6[[#This Row],[cena]]*cukier6[[#This Row],[ilosc sprzedanego cukru kg]]</f>
        <v>123.53999999999999</v>
      </c>
      <c r="G1791">
        <f>IF(cukier6[[#This Row],[nip]]=B1790, G1790+cukier6[[#This Row],[ilosc sprzedanego cukru kg]],cukier6[[#This Row],[ilosc sprzedanego cukru kg]])</f>
        <v>1803</v>
      </c>
      <c r="H1791">
        <f>IF(B1790=cukier6[[#This Row],[nip]],0, 1)</f>
        <v>0</v>
      </c>
      <c r="I1791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791">
        <f>cukier6[[#This Row],[rabaty]]*cukier6[[#This Row],[ilosc sprzedanego cukru kg]]</f>
        <v>5.8000000000000007</v>
      </c>
    </row>
    <row r="1792" spans="1:10" x14ac:dyDescent="0.35">
      <c r="A1792" s="1">
        <v>40177</v>
      </c>
      <c r="B1792" s="2" t="s">
        <v>10</v>
      </c>
      <c r="C1792">
        <v>115</v>
      </c>
      <c r="D1792">
        <f>YEAR(cukier6[[#This Row],[data]])</f>
        <v>2009</v>
      </c>
      <c r="E1792" s="3">
        <f>VLOOKUP(D1792, cennik__25[#All], 2, 0)</f>
        <v>2.13</v>
      </c>
      <c r="F1792" s="3">
        <f>cukier6[[#This Row],[cena]]*cukier6[[#This Row],[ilosc sprzedanego cukru kg]]</f>
        <v>244.95</v>
      </c>
      <c r="G1792">
        <f>IF(cukier6[[#This Row],[nip]]=B1791, G1791+cukier6[[#This Row],[ilosc sprzedanego cukru kg]],cukier6[[#This Row],[ilosc sprzedanego cukru kg]])</f>
        <v>1918</v>
      </c>
      <c r="H1792">
        <f>IF(B1791=cukier6[[#This Row],[nip]],0, 1)</f>
        <v>0</v>
      </c>
      <c r="I1792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792">
        <f>cukier6[[#This Row],[rabaty]]*cukier6[[#This Row],[ilosc sprzedanego cukru kg]]</f>
        <v>11.5</v>
      </c>
    </row>
    <row r="1793" spans="1:10" x14ac:dyDescent="0.35">
      <c r="A1793" s="1">
        <v>40345</v>
      </c>
      <c r="B1793" s="2" t="s">
        <v>10</v>
      </c>
      <c r="C1793">
        <v>174</v>
      </c>
      <c r="D1793">
        <f>YEAR(cukier6[[#This Row],[data]])</f>
        <v>2010</v>
      </c>
      <c r="E1793" s="3">
        <f>VLOOKUP(D1793, cennik__25[#All], 2, 0)</f>
        <v>2.1</v>
      </c>
      <c r="F1793" s="3">
        <f>cukier6[[#This Row],[cena]]*cukier6[[#This Row],[ilosc sprzedanego cukru kg]]</f>
        <v>365.40000000000003</v>
      </c>
      <c r="G1793">
        <f>IF(cukier6[[#This Row],[nip]]=B1792, G1792+cukier6[[#This Row],[ilosc sprzedanego cukru kg]],cukier6[[#This Row],[ilosc sprzedanego cukru kg]])</f>
        <v>2092</v>
      </c>
      <c r="H1793">
        <f>IF(B1792=cukier6[[#This Row],[nip]],0, 1)</f>
        <v>0</v>
      </c>
      <c r="I1793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793">
        <f>cukier6[[#This Row],[rabaty]]*cukier6[[#This Row],[ilosc sprzedanego cukru kg]]</f>
        <v>17.400000000000002</v>
      </c>
    </row>
    <row r="1794" spans="1:10" x14ac:dyDescent="0.35">
      <c r="A1794" s="1">
        <v>40670</v>
      </c>
      <c r="B1794" s="2" t="s">
        <v>10</v>
      </c>
      <c r="C1794">
        <v>184</v>
      </c>
      <c r="D1794">
        <f>YEAR(cukier6[[#This Row],[data]])</f>
        <v>2011</v>
      </c>
      <c r="E1794" s="3">
        <f>VLOOKUP(D1794, cennik__25[#All], 2, 0)</f>
        <v>2.2000000000000002</v>
      </c>
      <c r="F1794" s="3">
        <f>cukier6[[#This Row],[cena]]*cukier6[[#This Row],[ilosc sprzedanego cukru kg]]</f>
        <v>404.8</v>
      </c>
      <c r="G1794">
        <f>IF(cukier6[[#This Row],[nip]]=B1793, G1793+cukier6[[#This Row],[ilosc sprzedanego cukru kg]],cukier6[[#This Row],[ilosc sprzedanego cukru kg]])</f>
        <v>2276</v>
      </c>
      <c r="H1794">
        <f>IF(B1793=cukier6[[#This Row],[nip]],0, 1)</f>
        <v>0</v>
      </c>
      <c r="I1794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794">
        <f>cukier6[[#This Row],[rabaty]]*cukier6[[#This Row],[ilosc sprzedanego cukru kg]]</f>
        <v>18.400000000000002</v>
      </c>
    </row>
    <row r="1795" spans="1:10" x14ac:dyDescent="0.35">
      <c r="A1795" s="1">
        <v>40775</v>
      </c>
      <c r="B1795" s="2" t="s">
        <v>10</v>
      </c>
      <c r="C1795">
        <v>52</v>
      </c>
      <c r="D1795">
        <f>YEAR(cukier6[[#This Row],[data]])</f>
        <v>2011</v>
      </c>
      <c r="E1795" s="3">
        <f>VLOOKUP(D1795, cennik__25[#All], 2, 0)</f>
        <v>2.2000000000000002</v>
      </c>
      <c r="F1795" s="3">
        <f>cukier6[[#This Row],[cena]]*cukier6[[#This Row],[ilosc sprzedanego cukru kg]]</f>
        <v>114.4</v>
      </c>
      <c r="G1795">
        <f>IF(cukier6[[#This Row],[nip]]=B1794, G1794+cukier6[[#This Row],[ilosc sprzedanego cukru kg]],cukier6[[#This Row],[ilosc sprzedanego cukru kg]])</f>
        <v>2328</v>
      </c>
      <c r="H1795">
        <f>IF(B1794=cukier6[[#This Row],[nip]],0, 1)</f>
        <v>0</v>
      </c>
      <c r="I1795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795">
        <f>cukier6[[#This Row],[rabaty]]*cukier6[[#This Row],[ilosc sprzedanego cukru kg]]</f>
        <v>5.2</v>
      </c>
    </row>
    <row r="1796" spans="1:10" x14ac:dyDescent="0.35">
      <c r="A1796" s="1">
        <v>40864</v>
      </c>
      <c r="B1796" s="2" t="s">
        <v>10</v>
      </c>
      <c r="C1796">
        <v>22</v>
      </c>
      <c r="D1796">
        <f>YEAR(cukier6[[#This Row],[data]])</f>
        <v>2011</v>
      </c>
      <c r="E1796" s="3">
        <f>VLOOKUP(D1796, cennik__25[#All], 2, 0)</f>
        <v>2.2000000000000002</v>
      </c>
      <c r="F1796" s="3">
        <f>cukier6[[#This Row],[cena]]*cukier6[[#This Row],[ilosc sprzedanego cukru kg]]</f>
        <v>48.400000000000006</v>
      </c>
      <c r="G1796">
        <f>IF(cukier6[[#This Row],[nip]]=B1795, G1795+cukier6[[#This Row],[ilosc sprzedanego cukru kg]],cukier6[[#This Row],[ilosc sprzedanego cukru kg]])</f>
        <v>2350</v>
      </c>
      <c r="H1796">
        <f>IF(B1795=cukier6[[#This Row],[nip]],0, 1)</f>
        <v>0</v>
      </c>
      <c r="I1796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796">
        <f>cukier6[[#This Row],[rabaty]]*cukier6[[#This Row],[ilosc sprzedanego cukru kg]]</f>
        <v>2.2000000000000002</v>
      </c>
    </row>
    <row r="1797" spans="1:10" x14ac:dyDescent="0.35">
      <c r="A1797" s="1">
        <v>40899</v>
      </c>
      <c r="B1797" s="2" t="s">
        <v>10</v>
      </c>
      <c r="C1797">
        <v>130</v>
      </c>
      <c r="D1797">
        <f>YEAR(cukier6[[#This Row],[data]])</f>
        <v>2011</v>
      </c>
      <c r="E1797" s="3">
        <f>VLOOKUP(D1797, cennik__25[#All], 2, 0)</f>
        <v>2.2000000000000002</v>
      </c>
      <c r="F1797" s="3">
        <f>cukier6[[#This Row],[cena]]*cukier6[[#This Row],[ilosc sprzedanego cukru kg]]</f>
        <v>286</v>
      </c>
      <c r="G1797">
        <f>IF(cukier6[[#This Row],[nip]]=B1796, G1796+cukier6[[#This Row],[ilosc sprzedanego cukru kg]],cukier6[[#This Row],[ilosc sprzedanego cukru kg]])</f>
        <v>2480</v>
      </c>
      <c r="H1797">
        <f>IF(B1796=cukier6[[#This Row],[nip]],0, 1)</f>
        <v>0</v>
      </c>
      <c r="I1797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797">
        <f>cukier6[[#This Row],[rabaty]]*cukier6[[#This Row],[ilosc sprzedanego cukru kg]]</f>
        <v>13</v>
      </c>
    </row>
    <row r="1798" spans="1:10" x14ac:dyDescent="0.35">
      <c r="A1798" s="1">
        <v>40925</v>
      </c>
      <c r="B1798" s="2" t="s">
        <v>10</v>
      </c>
      <c r="C1798">
        <v>170</v>
      </c>
      <c r="D1798">
        <f>YEAR(cukier6[[#This Row],[data]])</f>
        <v>2012</v>
      </c>
      <c r="E1798" s="3">
        <f>VLOOKUP(D1798, cennik__25[#All], 2, 0)</f>
        <v>2.25</v>
      </c>
      <c r="F1798" s="3">
        <f>cukier6[[#This Row],[cena]]*cukier6[[#This Row],[ilosc sprzedanego cukru kg]]</f>
        <v>382.5</v>
      </c>
      <c r="G1798">
        <f>IF(cukier6[[#This Row],[nip]]=B1797, G1797+cukier6[[#This Row],[ilosc sprzedanego cukru kg]],cukier6[[#This Row],[ilosc sprzedanego cukru kg]])</f>
        <v>2650</v>
      </c>
      <c r="H1798">
        <f>IF(B1797=cukier6[[#This Row],[nip]],0, 1)</f>
        <v>0</v>
      </c>
      <c r="I1798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798">
        <f>cukier6[[#This Row],[rabaty]]*cukier6[[#This Row],[ilosc sprzedanego cukru kg]]</f>
        <v>17</v>
      </c>
    </row>
    <row r="1799" spans="1:10" x14ac:dyDescent="0.35">
      <c r="A1799" s="1">
        <v>41144</v>
      </c>
      <c r="B1799" s="2" t="s">
        <v>10</v>
      </c>
      <c r="C1799">
        <v>76</v>
      </c>
      <c r="D1799">
        <f>YEAR(cukier6[[#This Row],[data]])</f>
        <v>2012</v>
      </c>
      <c r="E1799" s="3">
        <f>VLOOKUP(D1799, cennik__25[#All], 2, 0)</f>
        <v>2.25</v>
      </c>
      <c r="F1799" s="3">
        <f>cukier6[[#This Row],[cena]]*cukier6[[#This Row],[ilosc sprzedanego cukru kg]]</f>
        <v>171</v>
      </c>
      <c r="G1799">
        <f>IF(cukier6[[#This Row],[nip]]=B1798, G1798+cukier6[[#This Row],[ilosc sprzedanego cukru kg]],cukier6[[#This Row],[ilosc sprzedanego cukru kg]])</f>
        <v>2726</v>
      </c>
      <c r="H1799">
        <f>IF(B1798=cukier6[[#This Row],[nip]],0, 1)</f>
        <v>0</v>
      </c>
      <c r="I1799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799">
        <f>cukier6[[#This Row],[rabaty]]*cukier6[[#This Row],[ilosc sprzedanego cukru kg]]</f>
        <v>7.6000000000000005</v>
      </c>
    </row>
    <row r="1800" spans="1:10" x14ac:dyDescent="0.35">
      <c r="A1800" s="1">
        <v>41558</v>
      </c>
      <c r="B1800" s="2" t="s">
        <v>10</v>
      </c>
      <c r="C1800">
        <v>103</v>
      </c>
      <c r="D1800">
        <f>YEAR(cukier6[[#This Row],[data]])</f>
        <v>2013</v>
      </c>
      <c r="E1800" s="3">
        <f>VLOOKUP(D1800, cennik__25[#All], 2, 0)</f>
        <v>2.2200000000000002</v>
      </c>
      <c r="F1800" s="3">
        <f>cukier6[[#This Row],[cena]]*cukier6[[#This Row],[ilosc sprzedanego cukru kg]]</f>
        <v>228.66000000000003</v>
      </c>
      <c r="G1800">
        <f>IF(cukier6[[#This Row],[nip]]=B1799, G1799+cukier6[[#This Row],[ilosc sprzedanego cukru kg]],cukier6[[#This Row],[ilosc sprzedanego cukru kg]])</f>
        <v>2829</v>
      </c>
      <c r="H1800">
        <f>IF(B1799=cukier6[[#This Row],[nip]],0, 1)</f>
        <v>0</v>
      </c>
      <c r="I1800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800">
        <f>cukier6[[#This Row],[rabaty]]*cukier6[[#This Row],[ilosc sprzedanego cukru kg]]</f>
        <v>10.3</v>
      </c>
    </row>
    <row r="1801" spans="1:10" x14ac:dyDescent="0.35">
      <c r="A1801" s="1">
        <v>41819</v>
      </c>
      <c r="B1801" s="2" t="s">
        <v>10</v>
      </c>
      <c r="C1801">
        <v>153</v>
      </c>
      <c r="D1801">
        <f>YEAR(cukier6[[#This Row],[data]])</f>
        <v>2014</v>
      </c>
      <c r="E1801" s="3">
        <f>VLOOKUP(D1801, cennik__25[#All], 2, 0)</f>
        <v>2.23</v>
      </c>
      <c r="F1801" s="3">
        <f>cukier6[[#This Row],[cena]]*cukier6[[#This Row],[ilosc sprzedanego cukru kg]]</f>
        <v>341.19</v>
      </c>
      <c r="G1801">
        <f>IF(cukier6[[#This Row],[nip]]=B1800, G1800+cukier6[[#This Row],[ilosc sprzedanego cukru kg]],cukier6[[#This Row],[ilosc sprzedanego cukru kg]])</f>
        <v>2982</v>
      </c>
      <c r="H1801">
        <f>IF(B1800=cukier6[[#This Row],[nip]],0, 1)</f>
        <v>0</v>
      </c>
      <c r="I1801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801">
        <f>cukier6[[#This Row],[rabaty]]*cukier6[[#This Row],[ilosc sprzedanego cukru kg]]</f>
        <v>15.3</v>
      </c>
    </row>
    <row r="1802" spans="1:10" x14ac:dyDescent="0.35">
      <c r="A1802" s="1">
        <v>41841</v>
      </c>
      <c r="B1802" s="2" t="s">
        <v>10</v>
      </c>
      <c r="C1802">
        <v>44</v>
      </c>
      <c r="D1802">
        <f>YEAR(cukier6[[#This Row],[data]])</f>
        <v>2014</v>
      </c>
      <c r="E1802" s="3">
        <f>VLOOKUP(D1802, cennik__25[#All], 2, 0)</f>
        <v>2.23</v>
      </c>
      <c r="F1802" s="3">
        <f>cukier6[[#This Row],[cena]]*cukier6[[#This Row],[ilosc sprzedanego cukru kg]]</f>
        <v>98.12</v>
      </c>
      <c r="G1802">
        <f>IF(cukier6[[#This Row],[nip]]=B1801, G1801+cukier6[[#This Row],[ilosc sprzedanego cukru kg]],cukier6[[#This Row],[ilosc sprzedanego cukru kg]])</f>
        <v>3026</v>
      </c>
      <c r="H1802">
        <f>IF(B1801=cukier6[[#This Row],[nip]],0, 1)</f>
        <v>0</v>
      </c>
      <c r="I1802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802">
        <f>cukier6[[#This Row],[rabaty]]*cukier6[[#This Row],[ilosc sprzedanego cukru kg]]</f>
        <v>4.4000000000000004</v>
      </c>
    </row>
    <row r="1803" spans="1:10" x14ac:dyDescent="0.35">
      <c r="A1803" s="1">
        <v>41860</v>
      </c>
      <c r="B1803" s="2" t="s">
        <v>10</v>
      </c>
      <c r="C1803">
        <v>130</v>
      </c>
      <c r="D1803">
        <f>YEAR(cukier6[[#This Row],[data]])</f>
        <v>2014</v>
      </c>
      <c r="E1803" s="3">
        <f>VLOOKUP(D1803, cennik__25[#All], 2, 0)</f>
        <v>2.23</v>
      </c>
      <c r="F1803" s="3">
        <f>cukier6[[#This Row],[cena]]*cukier6[[#This Row],[ilosc sprzedanego cukru kg]]</f>
        <v>289.89999999999998</v>
      </c>
      <c r="G1803">
        <f>IF(cukier6[[#This Row],[nip]]=B1802, G1802+cukier6[[#This Row],[ilosc sprzedanego cukru kg]],cukier6[[#This Row],[ilosc sprzedanego cukru kg]])</f>
        <v>3156</v>
      </c>
      <c r="H1803">
        <f>IF(B1802=cukier6[[#This Row],[nip]],0, 1)</f>
        <v>0</v>
      </c>
      <c r="I1803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803">
        <f>cukier6[[#This Row],[rabaty]]*cukier6[[#This Row],[ilosc sprzedanego cukru kg]]</f>
        <v>13</v>
      </c>
    </row>
    <row r="1804" spans="1:10" x14ac:dyDescent="0.35">
      <c r="A1804" s="1">
        <v>41861</v>
      </c>
      <c r="B1804" s="2" t="s">
        <v>10</v>
      </c>
      <c r="C1804">
        <v>137</v>
      </c>
      <c r="D1804">
        <f>YEAR(cukier6[[#This Row],[data]])</f>
        <v>2014</v>
      </c>
      <c r="E1804" s="3">
        <f>VLOOKUP(D1804, cennik__25[#All], 2, 0)</f>
        <v>2.23</v>
      </c>
      <c r="F1804" s="3">
        <f>cukier6[[#This Row],[cena]]*cukier6[[#This Row],[ilosc sprzedanego cukru kg]]</f>
        <v>305.51</v>
      </c>
      <c r="G1804">
        <f>IF(cukier6[[#This Row],[nip]]=B1803, G1803+cukier6[[#This Row],[ilosc sprzedanego cukru kg]],cukier6[[#This Row],[ilosc sprzedanego cukru kg]])</f>
        <v>3293</v>
      </c>
      <c r="H1804">
        <f>IF(B1803=cukier6[[#This Row],[nip]],0, 1)</f>
        <v>0</v>
      </c>
      <c r="I1804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804">
        <f>cukier6[[#This Row],[rabaty]]*cukier6[[#This Row],[ilosc sprzedanego cukru kg]]</f>
        <v>13.700000000000001</v>
      </c>
    </row>
    <row r="1805" spans="1:10" x14ac:dyDescent="0.35">
      <c r="A1805" s="1">
        <v>41907</v>
      </c>
      <c r="B1805" s="2" t="s">
        <v>10</v>
      </c>
      <c r="C1805">
        <v>30</v>
      </c>
      <c r="D1805">
        <f>YEAR(cukier6[[#This Row],[data]])</f>
        <v>2014</v>
      </c>
      <c r="E1805" s="3">
        <f>VLOOKUP(D1805, cennik__25[#All], 2, 0)</f>
        <v>2.23</v>
      </c>
      <c r="F1805" s="3">
        <f>cukier6[[#This Row],[cena]]*cukier6[[#This Row],[ilosc sprzedanego cukru kg]]</f>
        <v>66.900000000000006</v>
      </c>
      <c r="G1805">
        <f>IF(cukier6[[#This Row],[nip]]=B1804, G1804+cukier6[[#This Row],[ilosc sprzedanego cukru kg]],cukier6[[#This Row],[ilosc sprzedanego cukru kg]])</f>
        <v>3323</v>
      </c>
      <c r="H1805">
        <f>IF(B1804=cukier6[[#This Row],[nip]],0, 1)</f>
        <v>0</v>
      </c>
      <c r="I1805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805">
        <f>cukier6[[#This Row],[rabaty]]*cukier6[[#This Row],[ilosc sprzedanego cukru kg]]</f>
        <v>3</v>
      </c>
    </row>
    <row r="1806" spans="1:10" x14ac:dyDescent="0.35">
      <c r="A1806" s="1">
        <v>41913</v>
      </c>
      <c r="B1806" s="2" t="s">
        <v>10</v>
      </c>
      <c r="C1806">
        <v>57</v>
      </c>
      <c r="D1806">
        <f>YEAR(cukier6[[#This Row],[data]])</f>
        <v>2014</v>
      </c>
      <c r="E1806" s="3">
        <f>VLOOKUP(D1806, cennik__25[#All], 2, 0)</f>
        <v>2.23</v>
      </c>
      <c r="F1806" s="3">
        <f>cukier6[[#This Row],[cena]]*cukier6[[#This Row],[ilosc sprzedanego cukru kg]]</f>
        <v>127.11</v>
      </c>
      <c r="G1806">
        <f>IF(cukier6[[#This Row],[nip]]=B1805, G1805+cukier6[[#This Row],[ilosc sprzedanego cukru kg]],cukier6[[#This Row],[ilosc sprzedanego cukru kg]])</f>
        <v>3380</v>
      </c>
      <c r="H1806">
        <f>IF(B1805=cukier6[[#This Row],[nip]],0, 1)</f>
        <v>0</v>
      </c>
      <c r="I1806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806">
        <f>cukier6[[#This Row],[rabaty]]*cukier6[[#This Row],[ilosc sprzedanego cukru kg]]</f>
        <v>5.7</v>
      </c>
    </row>
    <row r="1807" spans="1:10" x14ac:dyDescent="0.35">
      <c r="A1807" s="1">
        <v>41935</v>
      </c>
      <c r="B1807" s="2" t="s">
        <v>10</v>
      </c>
      <c r="C1807">
        <v>131</v>
      </c>
      <c r="D1807">
        <f>YEAR(cukier6[[#This Row],[data]])</f>
        <v>2014</v>
      </c>
      <c r="E1807" s="3">
        <f>VLOOKUP(D1807, cennik__25[#All], 2, 0)</f>
        <v>2.23</v>
      </c>
      <c r="F1807" s="3">
        <f>cukier6[[#This Row],[cena]]*cukier6[[#This Row],[ilosc sprzedanego cukru kg]]</f>
        <v>292.13</v>
      </c>
      <c r="G1807">
        <f>IF(cukier6[[#This Row],[nip]]=B1806, G1806+cukier6[[#This Row],[ilosc sprzedanego cukru kg]],cukier6[[#This Row],[ilosc sprzedanego cukru kg]])</f>
        <v>3511</v>
      </c>
      <c r="H1807">
        <f>IF(B1806=cukier6[[#This Row],[nip]],0, 1)</f>
        <v>0</v>
      </c>
      <c r="I1807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807">
        <f>cukier6[[#This Row],[rabaty]]*cukier6[[#This Row],[ilosc sprzedanego cukru kg]]</f>
        <v>13.100000000000001</v>
      </c>
    </row>
    <row r="1808" spans="1:10" x14ac:dyDescent="0.35">
      <c r="A1808" s="1">
        <v>41962</v>
      </c>
      <c r="B1808" s="2" t="s">
        <v>10</v>
      </c>
      <c r="C1808">
        <v>131</v>
      </c>
      <c r="D1808">
        <f>YEAR(cukier6[[#This Row],[data]])</f>
        <v>2014</v>
      </c>
      <c r="E1808" s="3">
        <f>VLOOKUP(D1808, cennik__25[#All], 2, 0)</f>
        <v>2.23</v>
      </c>
      <c r="F1808" s="3">
        <f>cukier6[[#This Row],[cena]]*cukier6[[#This Row],[ilosc sprzedanego cukru kg]]</f>
        <v>292.13</v>
      </c>
      <c r="G1808">
        <f>IF(cukier6[[#This Row],[nip]]=B1807, G1807+cukier6[[#This Row],[ilosc sprzedanego cukru kg]],cukier6[[#This Row],[ilosc sprzedanego cukru kg]])</f>
        <v>3642</v>
      </c>
      <c r="H1808">
        <f>IF(B1807=cukier6[[#This Row],[nip]],0, 1)</f>
        <v>0</v>
      </c>
      <c r="I1808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808">
        <f>cukier6[[#This Row],[rabaty]]*cukier6[[#This Row],[ilosc sprzedanego cukru kg]]</f>
        <v>13.100000000000001</v>
      </c>
    </row>
    <row r="1809" spans="1:10" x14ac:dyDescent="0.35">
      <c r="A1809" s="1">
        <v>41988</v>
      </c>
      <c r="B1809" s="2" t="s">
        <v>10</v>
      </c>
      <c r="C1809">
        <v>43</v>
      </c>
      <c r="D1809">
        <f>YEAR(cukier6[[#This Row],[data]])</f>
        <v>2014</v>
      </c>
      <c r="E1809" s="3">
        <f>VLOOKUP(D1809, cennik__25[#All], 2, 0)</f>
        <v>2.23</v>
      </c>
      <c r="F1809" s="3">
        <f>cukier6[[#This Row],[cena]]*cukier6[[#This Row],[ilosc sprzedanego cukru kg]]</f>
        <v>95.89</v>
      </c>
      <c r="G1809">
        <f>IF(cukier6[[#This Row],[nip]]=B1808, G1808+cukier6[[#This Row],[ilosc sprzedanego cukru kg]],cukier6[[#This Row],[ilosc sprzedanego cukru kg]])</f>
        <v>3685</v>
      </c>
      <c r="H1809">
        <f>IF(B1808=cukier6[[#This Row],[nip]],0, 1)</f>
        <v>0</v>
      </c>
      <c r="I1809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809">
        <f>cukier6[[#This Row],[rabaty]]*cukier6[[#This Row],[ilosc sprzedanego cukru kg]]</f>
        <v>4.3</v>
      </c>
    </row>
    <row r="1810" spans="1:10" x14ac:dyDescent="0.35">
      <c r="A1810" s="1">
        <v>41997</v>
      </c>
      <c r="B1810" s="2" t="s">
        <v>10</v>
      </c>
      <c r="C1810">
        <v>150</v>
      </c>
      <c r="D1810">
        <f>YEAR(cukier6[[#This Row],[data]])</f>
        <v>2014</v>
      </c>
      <c r="E1810" s="3">
        <f>VLOOKUP(D1810, cennik__25[#All], 2, 0)</f>
        <v>2.23</v>
      </c>
      <c r="F1810" s="3">
        <f>cukier6[[#This Row],[cena]]*cukier6[[#This Row],[ilosc sprzedanego cukru kg]]</f>
        <v>334.5</v>
      </c>
      <c r="G1810">
        <f>IF(cukier6[[#This Row],[nip]]=B1809, G1809+cukier6[[#This Row],[ilosc sprzedanego cukru kg]],cukier6[[#This Row],[ilosc sprzedanego cukru kg]])</f>
        <v>3835</v>
      </c>
      <c r="H1810">
        <f>IF(B1809=cukier6[[#This Row],[nip]],0, 1)</f>
        <v>0</v>
      </c>
      <c r="I1810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810">
        <f>cukier6[[#This Row],[rabaty]]*cukier6[[#This Row],[ilosc sprzedanego cukru kg]]</f>
        <v>15</v>
      </c>
    </row>
    <row r="1811" spans="1:10" x14ac:dyDescent="0.35">
      <c r="A1811" s="1">
        <v>38657</v>
      </c>
      <c r="B1811" s="2" t="s">
        <v>86</v>
      </c>
      <c r="C1811">
        <v>2</v>
      </c>
      <c r="D1811">
        <f>YEAR(cukier6[[#This Row],[data]])</f>
        <v>2005</v>
      </c>
      <c r="E1811" s="3">
        <f>VLOOKUP(D1811, cennik__25[#All], 2, 0)</f>
        <v>2</v>
      </c>
      <c r="F1811" s="3">
        <f>cukier6[[#This Row],[cena]]*cukier6[[#This Row],[ilosc sprzedanego cukru kg]]</f>
        <v>4</v>
      </c>
      <c r="G1811">
        <f>IF(cukier6[[#This Row],[nip]]=B1810, G1810+cukier6[[#This Row],[ilosc sprzedanego cukru kg]],cukier6[[#This Row],[ilosc sprzedanego cukru kg]])</f>
        <v>2</v>
      </c>
      <c r="H1811">
        <f>IF(B1810=cukier6[[#This Row],[nip]],0, 1)</f>
        <v>1</v>
      </c>
      <c r="I1811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1811">
        <f>cukier6[[#This Row],[rabaty]]*cukier6[[#This Row],[ilosc sprzedanego cukru kg]]</f>
        <v>0</v>
      </c>
    </row>
    <row r="1812" spans="1:10" x14ac:dyDescent="0.35">
      <c r="A1812" s="1">
        <v>38965</v>
      </c>
      <c r="B1812" s="2" t="s">
        <v>86</v>
      </c>
      <c r="C1812">
        <v>8</v>
      </c>
      <c r="D1812">
        <f>YEAR(cukier6[[#This Row],[data]])</f>
        <v>2006</v>
      </c>
      <c r="E1812" s="3">
        <f>VLOOKUP(D1812, cennik__25[#All], 2, 0)</f>
        <v>2.0499999999999998</v>
      </c>
      <c r="F1812" s="3">
        <f>cukier6[[#This Row],[cena]]*cukier6[[#This Row],[ilosc sprzedanego cukru kg]]</f>
        <v>16.399999999999999</v>
      </c>
      <c r="G1812">
        <f>IF(cukier6[[#This Row],[nip]]=B1811, G1811+cukier6[[#This Row],[ilosc sprzedanego cukru kg]],cukier6[[#This Row],[ilosc sprzedanego cukru kg]])</f>
        <v>10</v>
      </c>
      <c r="H1812">
        <f>IF(B1811=cukier6[[#This Row],[nip]],0, 1)</f>
        <v>0</v>
      </c>
      <c r="I1812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1812">
        <f>cukier6[[#This Row],[rabaty]]*cukier6[[#This Row],[ilosc sprzedanego cukru kg]]</f>
        <v>0</v>
      </c>
    </row>
    <row r="1813" spans="1:10" x14ac:dyDescent="0.35">
      <c r="A1813" s="1">
        <v>40221</v>
      </c>
      <c r="B1813" s="2" t="s">
        <v>86</v>
      </c>
      <c r="C1813">
        <v>1</v>
      </c>
      <c r="D1813">
        <f>YEAR(cukier6[[#This Row],[data]])</f>
        <v>2010</v>
      </c>
      <c r="E1813" s="3">
        <f>VLOOKUP(D1813, cennik__25[#All], 2, 0)</f>
        <v>2.1</v>
      </c>
      <c r="F1813" s="3">
        <f>cukier6[[#This Row],[cena]]*cukier6[[#This Row],[ilosc sprzedanego cukru kg]]</f>
        <v>2.1</v>
      </c>
      <c r="G1813">
        <f>IF(cukier6[[#This Row],[nip]]=B1812, G1812+cukier6[[#This Row],[ilosc sprzedanego cukru kg]],cukier6[[#This Row],[ilosc sprzedanego cukru kg]])</f>
        <v>11</v>
      </c>
      <c r="H1813">
        <f>IF(B1812=cukier6[[#This Row],[nip]],0, 1)</f>
        <v>0</v>
      </c>
      <c r="I1813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1813">
        <f>cukier6[[#This Row],[rabaty]]*cukier6[[#This Row],[ilosc sprzedanego cukru kg]]</f>
        <v>0</v>
      </c>
    </row>
    <row r="1814" spans="1:10" x14ac:dyDescent="0.35">
      <c r="A1814" s="1">
        <v>40761</v>
      </c>
      <c r="B1814" s="2" t="s">
        <v>86</v>
      </c>
      <c r="C1814">
        <v>2</v>
      </c>
      <c r="D1814">
        <f>YEAR(cukier6[[#This Row],[data]])</f>
        <v>2011</v>
      </c>
      <c r="E1814" s="3">
        <f>VLOOKUP(D1814, cennik__25[#All], 2, 0)</f>
        <v>2.2000000000000002</v>
      </c>
      <c r="F1814" s="3">
        <f>cukier6[[#This Row],[cena]]*cukier6[[#This Row],[ilosc sprzedanego cukru kg]]</f>
        <v>4.4000000000000004</v>
      </c>
      <c r="G1814">
        <f>IF(cukier6[[#This Row],[nip]]=B1813, G1813+cukier6[[#This Row],[ilosc sprzedanego cukru kg]],cukier6[[#This Row],[ilosc sprzedanego cukru kg]])</f>
        <v>13</v>
      </c>
      <c r="H1814">
        <f>IF(B1813=cukier6[[#This Row],[nip]],0, 1)</f>
        <v>0</v>
      </c>
      <c r="I1814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1814">
        <f>cukier6[[#This Row],[rabaty]]*cukier6[[#This Row],[ilosc sprzedanego cukru kg]]</f>
        <v>0</v>
      </c>
    </row>
    <row r="1815" spans="1:10" x14ac:dyDescent="0.35">
      <c r="A1815" s="1">
        <v>41213</v>
      </c>
      <c r="B1815" s="2" t="s">
        <v>86</v>
      </c>
      <c r="C1815">
        <v>6</v>
      </c>
      <c r="D1815">
        <f>YEAR(cukier6[[#This Row],[data]])</f>
        <v>2012</v>
      </c>
      <c r="E1815" s="3">
        <f>VLOOKUP(D1815, cennik__25[#All], 2, 0)</f>
        <v>2.25</v>
      </c>
      <c r="F1815" s="3">
        <f>cukier6[[#This Row],[cena]]*cukier6[[#This Row],[ilosc sprzedanego cukru kg]]</f>
        <v>13.5</v>
      </c>
      <c r="G1815">
        <f>IF(cukier6[[#This Row],[nip]]=B1814, G1814+cukier6[[#This Row],[ilosc sprzedanego cukru kg]],cukier6[[#This Row],[ilosc sprzedanego cukru kg]])</f>
        <v>19</v>
      </c>
      <c r="H1815">
        <f>IF(B1814=cukier6[[#This Row],[nip]],0, 1)</f>
        <v>0</v>
      </c>
      <c r="I1815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1815">
        <f>cukier6[[#This Row],[rabaty]]*cukier6[[#This Row],[ilosc sprzedanego cukru kg]]</f>
        <v>0</v>
      </c>
    </row>
    <row r="1816" spans="1:10" x14ac:dyDescent="0.35">
      <c r="A1816" s="1">
        <v>39034</v>
      </c>
      <c r="B1816" s="2" t="s">
        <v>129</v>
      </c>
      <c r="C1816">
        <v>20</v>
      </c>
      <c r="D1816">
        <f>YEAR(cukier6[[#This Row],[data]])</f>
        <v>2006</v>
      </c>
      <c r="E1816" s="3">
        <f>VLOOKUP(D1816, cennik__25[#All], 2, 0)</f>
        <v>2.0499999999999998</v>
      </c>
      <c r="F1816" s="3">
        <f>cukier6[[#This Row],[cena]]*cukier6[[#This Row],[ilosc sprzedanego cukru kg]]</f>
        <v>41</v>
      </c>
      <c r="G1816">
        <f>IF(cukier6[[#This Row],[nip]]=B1815, G1815+cukier6[[#This Row],[ilosc sprzedanego cukru kg]],cukier6[[#This Row],[ilosc sprzedanego cukru kg]])</f>
        <v>20</v>
      </c>
      <c r="H1816">
        <f>IF(B1815=cukier6[[#This Row],[nip]],0, 1)</f>
        <v>1</v>
      </c>
      <c r="I1816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1816">
        <f>cukier6[[#This Row],[rabaty]]*cukier6[[#This Row],[ilosc sprzedanego cukru kg]]</f>
        <v>0</v>
      </c>
    </row>
    <row r="1817" spans="1:10" x14ac:dyDescent="0.35">
      <c r="A1817" s="1">
        <v>40576</v>
      </c>
      <c r="B1817" s="2" t="s">
        <v>129</v>
      </c>
      <c r="C1817">
        <v>6</v>
      </c>
      <c r="D1817">
        <f>YEAR(cukier6[[#This Row],[data]])</f>
        <v>2011</v>
      </c>
      <c r="E1817" s="3">
        <f>VLOOKUP(D1817, cennik__25[#All], 2, 0)</f>
        <v>2.2000000000000002</v>
      </c>
      <c r="F1817" s="3">
        <f>cukier6[[#This Row],[cena]]*cukier6[[#This Row],[ilosc sprzedanego cukru kg]]</f>
        <v>13.200000000000001</v>
      </c>
      <c r="G1817">
        <f>IF(cukier6[[#This Row],[nip]]=B1816, G1816+cukier6[[#This Row],[ilosc sprzedanego cukru kg]],cukier6[[#This Row],[ilosc sprzedanego cukru kg]])</f>
        <v>26</v>
      </c>
      <c r="H1817">
        <f>IF(B1816=cukier6[[#This Row],[nip]],0, 1)</f>
        <v>0</v>
      </c>
      <c r="I1817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1817">
        <f>cukier6[[#This Row],[rabaty]]*cukier6[[#This Row],[ilosc sprzedanego cukru kg]]</f>
        <v>0</v>
      </c>
    </row>
    <row r="1818" spans="1:10" x14ac:dyDescent="0.35">
      <c r="A1818" s="1">
        <v>38378</v>
      </c>
      <c r="B1818" s="2" t="s">
        <v>14</v>
      </c>
      <c r="C1818">
        <v>36</v>
      </c>
      <c r="D1818">
        <f>YEAR(cukier6[[#This Row],[data]])</f>
        <v>2005</v>
      </c>
      <c r="E1818" s="3">
        <f>VLOOKUP(D1818, cennik__25[#All], 2, 0)</f>
        <v>2</v>
      </c>
      <c r="F1818" s="3">
        <f>cukier6[[#This Row],[cena]]*cukier6[[#This Row],[ilosc sprzedanego cukru kg]]</f>
        <v>72</v>
      </c>
      <c r="G1818">
        <f>IF(cukier6[[#This Row],[nip]]=B1817, G1817+cukier6[[#This Row],[ilosc sprzedanego cukru kg]],cukier6[[#This Row],[ilosc sprzedanego cukru kg]])</f>
        <v>36</v>
      </c>
      <c r="H1818">
        <f>IF(B1817=cukier6[[#This Row],[nip]],0, 1)</f>
        <v>1</v>
      </c>
      <c r="I1818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1818">
        <f>cukier6[[#This Row],[rabaty]]*cukier6[[#This Row],[ilosc sprzedanego cukru kg]]</f>
        <v>0</v>
      </c>
    </row>
    <row r="1819" spans="1:10" x14ac:dyDescent="0.35">
      <c r="A1819" s="1">
        <v>38547</v>
      </c>
      <c r="B1819" s="2" t="s">
        <v>14</v>
      </c>
      <c r="C1819">
        <v>144</v>
      </c>
      <c r="D1819">
        <f>YEAR(cukier6[[#This Row],[data]])</f>
        <v>2005</v>
      </c>
      <c r="E1819" s="3">
        <f>VLOOKUP(D1819, cennik__25[#All], 2, 0)</f>
        <v>2</v>
      </c>
      <c r="F1819" s="3">
        <f>cukier6[[#This Row],[cena]]*cukier6[[#This Row],[ilosc sprzedanego cukru kg]]</f>
        <v>288</v>
      </c>
      <c r="G1819">
        <f>IF(cukier6[[#This Row],[nip]]=B1818, G1818+cukier6[[#This Row],[ilosc sprzedanego cukru kg]],cukier6[[#This Row],[ilosc sprzedanego cukru kg]])</f>
        <v>180</v>
      </c>
      <c r="H1819">
        <f>IF(B1818=cukier6[[#This Row],[nip]],0, 1)</f>
        <v>0</v>
      </c>
      <c r="I1819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0.05</v>
      </c>
      <c r="J1819">
        <f>cukier6[[#This Row],[rabaty]]*cukier6[[#This Row],[ilosc sprzedanego cukru kg]]</f>
        <v>7.2</v>
      </c>
    </row>
    <row r="1820" spans="1:10" x14ac:dyDescent="0.35">
      <c r="A1820" s="1">
        <v>38594</v>
      </c>
      <c r="B1820" s="2" t="s">
        <v>14</v>
      </c>
      <c r="C1820">
        <v>41</v>
      </c>
      <c r="D1820">
        <f>YEAR(cukier6[[#This Row],[data]])</f>
        <v>2005</v>
      </c>
      <c r="E1820" s="3">
        <f>VLOOKUP(D1820, cennik__25[#All], 2, 0)</f>
        <v>2</v>
      </c>
      <c r="F1820" s="3">
        <f>cukier6[[#This Row],[cena]]*cukier6[[#This Row],[ilosc sprzedanego cukru kg]]</f>
        <v>82</v>
      </c>
      <c r="G1820">
        <f>IF(cukier6[[#This Row],[nip]]=B1819, G1819+cukier6[[#This Row],[ilosc sprzedanego cukru kg]],cukier6[[#This Row],[ilosc sprzedanego cukru kg]])</f>
        <v>221</v>
      </c>
      <c r="H1820">
        <f>IF(B1819=cukier6[[#This Row],[nip]],0, 1)</f>
        <v>0</v>
      </c>
      <c r="I1820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0.05</v>
      </c>
      <c r="J1820">
        <f>cukier6[[#This Row],[rabaty]]*cukier6[[#This Row],[ilosc sprzedanego cukru kg]]</f>
        <v>2.0500000000000003</v>
      </c>
    </row>
    <row r="1821" spans="1:10" x14ac:dyDescent="0.35">
      <c r="A1821" s="1">
        <v>38612</v>
      </c>
      <c r="B1821" s="2" t="s">
        <v>14</v>
      </c>
      <c r="C1821">
        <v>61</v>
      </c>
      <c r="D1821">
        <f>YEAR(cukier6[[#This Row],[data]])</f>
        <v>2005</v>
      </c>
      <c r="E1821" s="3">
        <f>VLOOKUP(D1821, cennik__25[#All], 2, 0)</f>
        <v>2</v>
      </c>
      <c r="F1821" s="3">
        <f>cukier6[[#This Row],[cena]]*cukier6[[#This Row],[ilosc sprzedanego cukru kg]]</f>
        <v>122</v>
      </c>
      <c r="G1821">
        <f>IF(cukier6[[#This Row],[nip]]=B1820, G1820+cukier6[[#This Row],[ilosc sprzedanego cukru kg]],cukier6[[#This Row],[ilosc sprzedanego cukru kg]])</f>
        <v>282</v>
      </c>
      <c r="H1821">
        <f>IF(B1820=cukier6[[#This Row],[nip]],0, 1)</f>
        <v>0</v>
      </c>
      <c r="I1821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0.05</v>
      </c>
      <c r="J1821">
        <f>cukier6[[#This Row],[rabaty]]*cukier6[[#This Row],[ilosc sprzedanego cukru kg]]</f>
        <v>3.0500000000000003</v>
      </c>
    </row>
    <row r="1822" spans="1:10" x14ac:dyDescent="0.35">
      <c r="A1822" s="1">
        <v>38672</v>
      </c>
      <c r="B1822" s="2" t="s">
        <v>14</v>
      </c>
      <c r="C1822">
        <v>161</v>
      </c>
      <c r="D1822">
        <f>YEAR(cukier6[[#This Row],[data]])</f>
        <v>2005</v>
      </c>
      <c r="E1822" s="3">
        <f>VLOOKUP(D1822, cennik__25[#All], 2, 0)</f>
        <v>2</v>
      </c>
      <c r="F1822" s="3">
        <f>cukier6[[#This Row],[cena]]*cukier6[[#This Row],[ilosc sprzedanego cukru kg]]</f>
        <v>322</v>
      </c>
      <c r="G1822">
        <f>IF(cukier6[[#This Row],[nip]]=B1821, G1821+cukier6[[#This Row],[ilosc sprzedanego cukru kg]],cukier6[[#This Row],[ilosc sprzedanego cukru kg]])</f>
        <v>443</v>
      </c>
      <c r="H1822">
        <f>IF(B1821=cukier6[[#This Row],[nip]],0, 1)</f>
        <v>0</v>
      </c>
      <c r="I1822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0.05</v>
      </c>
      <c r="J1822">
        <f>cukier6[[#This Row],[rabaty]]*cukier6[[#This Row],[ilosc sprzedanego cukru kg]]</f>
        <v>8.0500000000000007</v>
      </c>
    </row>
    <row r="1823" spans="1:10" x14ac:dyDescent="0.35">
      <c r="A1823" s="1">
        <v>38745</v>
      </c>
      <c r="B1823" s="2" t="s">
        <v>14</v>
      </c>
      <c r="C1823">
        <v>187</v>
      </c>
      <c r="D1823">
        <f>YEAR(cukier6[[#This Row],[data]])</f>
        <v>2006</v>
      </c>
      <c r="E1823" s="3">
        <f>VLOOKUP(D1823, cennik__25[#All], 2, 0)</f>
        <v>2.0499999999999998</v>
      </c>
      <c r="F1823" s="3">
        <f>cukier6[[#This Row],[cena]]*cukier6[[#This Row],[ilosc sprzedanego cukru kg]]</f>
        <v>383.34999999999997</v>
      </c>
      <c r="G1823">
        <f>IF(cukier6[[#This Row],[nip]]=B1822, G1822+cukier6[[#This Row],[ilosc sprzedanego cukru kg]],cukier6[[#This Row],[ilosc sprzedanego cukru kg]])</f>
        <v>630</v>
      </c>
      <c r="H1823">
        <f>IF(B1822=cukier6[[#This Row],[nip]],0, 1)</f>
        <v>0</v>
      </c>
      <c r="I1823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0.05</v>
      </c>
      <c r="J1823">
        <f>cukier6[[#This Row],[rabaty]]*cukier6[[#This Row],[ilosc sprzedanego cukru kg]]</f>
        <v>9.35</v>
      </c>
    </row>
    <row r="1824" spans="1:10" x14ac:dyDescent="0.35">
      <c r="A1824" s="1">
        <v>38896</v>
      </c>
      <c r="B1824" s="2" t="s">
        <v>14</v>
      </c>
      <c r="C1824">
        <v>114</v>
      </c>
      <c r="D1824">
        <f>YEAR(cukier6[[#This Row],[data]])</f>
        <v>2006</v>
      </c>
      <c r="E1824" s="3">
        <f>VLOOKUP(D1824, cennik__25[#All], 2, 0)</f>
        <v>2.0499999999999998</v>
      </c>
      <c r="F1824" s="3">
        <f>cukier6[[#This Row],[cena]]*cukier6[[#This Row],[ilosc sprzedanego cukru kg]]</f>
        <v>233.7</v>
      </c>
      <c r="G1824">
        <f>IF(cukier6[[#This Row],[nip]]=B1823, G1823+cukier6[[#This Row],[ilosc sprzedanego cukru kg]],cukier6[[#This Row],[ilosc sprzedanego cukru kg]])</f>
        <v>744</v>
      </c>
      <c r="H1824">
        <f>IF(B1823=cukier6[[#This Row],[nip]],0, 1)</f>
        <v>0</v>
      </c>
      <c r="I1824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0.05</v>
      </c>
      <c r="J1824">
        <f>cukier6[[#This Row],[rabaty]]*cukier6[[#This Row],[ilosc sprzedanego cukru kg]]</f>
        <v>5.7</v>
      </c>
    </row>
    <row r="1825" spans="1:10" x14ac:dyDescent="0.35">
      <c r="A1825" s="1">
        <v>38985</v>
      </c>
      <c r="B1825" s="2" t="s">
        <v>14</v>
      </c>
      <c r="C1825">
        <v>180</v>
      </c>
      <c r="D1825">
        <f>YEAR(cukier6[[#This Row],[data]])</f>
        <v>2006</v>
      </c>
      <c r="E1825" s="3">
        <f>VLOOKUP(D1825, cennik__25[#All], 2, 0)</f>
        <v>2.0499999999999998</v>
      </c>
      <c r="F1825" s="3">
        <f>cukier6[[#This Row],[cena]]*cukier6[[#This Row],[ilosc sprzedanego cukru kg]]</f>
        <v>368.99999999999994</v>
      </c>
      <c r="G1825">
        <f>IF(cukier6[[#This Row],[nip]]=B1824, G1824+cukier6[[#This Row],[ilosc sprzedanego cukru kg]],cukier6[[#This Row],[ilosc sprzedanego cukru kg]])</f>
        <v>924</v>
      </c>
      <c r="H1825">
        <f>IF(B1824=cukier6[[#This Row],[nip]],0, 1)</f>
        <v>0</v>
      </c>
      <c r="I1825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0.05</v>
      </c>
      <c r="J1825">
        <f>cukier6[[#This Row],[rabaty]]*cukier6[[#This Row],[ilosc sprzedanego cukru kg]]</f>
        <v>9</v>
      </c>
    </row>
    <row r="1826" spans="1:10" x14ac:dyDescent="0.35">
      <c r="A1826" s="1">
        <v>39026</v>
      </c>
      <c r="B1826" s="2" t="s">
        <v>14</v>
      </c>
      <c r="C1826">
        <v>137</v>
      </c>
      <c r="D1826">
        <f>YEAR(cukier6[[#This Row],[data]])</f>
        <v>2006</v>
      </c>
      <c r="E1826" s="3">
        <f>VLOOKUP(D1826, cennik__25[#All], 2, 0)</f>
        <v>2.0499999999999998</v>
      </c>
      <c r="F1826" s="3">
        <f>cukier6[[#This Row],[cena]]*cukier6[[#This Row],[ilosc sprzedanego cukru kg]]</f>
        <v>280.84999999999997</v>
      </c>
      <c r="G1826">
        <f>IF(cukier6[[#This Row],[nip]]=B1825, G1825+cukier6[[#This Row],[ilosc sprzedanego cukru kg]],cukier6[[#This Row],[ilosc sprzedanego cukru kg]])</f>
        <v>1061</v>
      </c>
      <c r="H1826">
        <f>IF(B1825=cukier6[[#This Row],[nip]],0, 1)</f>
        <v>0</v>
      </c>
      <c r="I1826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826">
        <f>cukier6[[#This Row],[rabaty]]*cukier6[[#This Row],[ilosc sprzedanego cukru kg]]</f>
        <v>13.700000000000001</v>
      </c>
    </row>
    <row r="1827" spans="1:10" x14ac:dyDescent="0.35">
      <c r="A1827" s="1">
        <v>39117</v>
      </c>
      <c r="B1827" s="2" t="s">
        <v>14</v>
      </c>
      <c r="C1827">
        <v>132</v>
      </c>
      <c r="D1827">
        <f>YEAR(cukier6[[#This Row],[data]])</f>
        <v>2007</v>
      </c>
      <c r="E1827" s="3">
        <f>VLOOKUP(D1827, cennik__25[#All], 2, 0)</f>
        <v>2.09</v>
      </c>
      <c r="F1827" s="3">
        <f>cukier6[[#This Row],[cena]]*cukier6[[#This Row],[ilosc sprzedanego cukru kg]]</f>
        <v>275.88</v>
      </c>
      <c r="G1827">
        <f>IF(cukier6[[#This Row],[nip]]=B1826, G1826+cukier6[[#This Row],[ilosc sprzedanego cukru kg]],cukier6[[#This Row],[ilosc sprzedanego cukru kg]])</f>
        <v>1193</v>
      </c>
      <c r="H1827">
        <f>IF(B1826=cukier6[[#This Row],[nip]],0, 1)</f>
        <v>0</v>
      </c>
      <c r="I1827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827">
        <f>cukier6[[#This Row],[rabaty]]*cukier6[[#This Row],[ilosc sprzedanego cukru kg]]</f>
        <v>13.200000000000001</v>
      </c>
    </row>
    <row r="1828" spans="1:10" x14ac:dyDescent="0.35">
      <c r="A1828" s="1">
        <v>39142</v>
      </c>
      <c r="B1828" s="2" t="s">
        <v>14</v>
      </c>
      <c r="C1828">
        <v>91</v>
      </c>
      <c r="D1828">
        <f>YEAR(cukier6[[#This Row],[data]])</f>
        <v>2007</v>
      </c>
      <c r="E1828" s="3">
        <f>VLOOKUP(D1828, cennik__25[#All], 2, 0)</f>
        <v>2.09</v>
      </c>
      <c r="F1828" s="3">
        <f>cukier6[[#This Row],[cena]]*cukier6[[#This Row],[ilosc sprzedanego cukru kg]]</f>
        <v>190.19</v>
      </c>
      <c r="G1828">
        <f>IF(cukier6[[#This Row],[nip]]=B1827, G1827+cukier6[[#This Row],[ilosc sprzedanego cukru kg]],cukier6[[#This Row],[ilosc sprzedanego cukru kg]])</f>
        <v>1284</v>
      </c>
      <c r="H1828">
        <f>IF(B1827=cukier6[[#This Row],[nip]],0, 1)</f>
        <v>0</v>
      </c>
      <c r="I1828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828">
        <f>cukier6[[#This Row],[rabaty]]*cukier6[[#This Row],[ilosc sprzedanego cukru kg]]</f>
        <v>9.1</v>
      </c>
    </row>
    <row r="1829" spans="1:10" x14ac:dyDescent="0.35">
      <c r="A1829" s="1">
        <v>39149</v>
      </c>
      <c r="B1829" s="2" t="s">
        <v>14</v>
      </c>
      <c r="C1829">
        <v>68</v>
      </c>
      <c r="D1829">
        <f>YEAR(cukier6[[#This Row],[data]])</f>
        <v>2007</v>
      </c>
      <c r="E1829" s="3">
        <f>VLOOKUP(D1829, cennik__25[#All], 2, 0)</f>
        <v>2.09</v>
      </c>
      <c r="F1829" s="3">
        <f>cukier6[[#This Row],[cena]]*cukier6[[#This Row],[ilosc sprzedanego cukru kg]]</f>
        <v>142.12</v>
      </c>
      <c r="G1829">
        <f>IF(cukier6[[#This Row],[nip]]=B1828, G1828+cukier6[[#This Row],[ilosc sprzedanego cukru kg]],cukier6[[#This Row],[ilosc sprzedanego cukru kg]])</f>
        <v>1352</v>
      </c>
      <c r="H1829">
        <f>IF(B1828=cukier6[[#This Row],[nip]],0, 1)</f>
        <v>0</v>
      </c>
      <c r="I1829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829">
        <f>cukier6[[#This Row],[rabaty]]*cukier6[[#This Row],[ilosc sprzedanego cukru kg]]</f>
        <v>6.8000000000000007</v>
      </c>
    </row>
    <row r="1830" spans="1:10" x14ac:dyDescent="0.35">
      <c r="A1830" s="1">
        <v>39171</v>
      </c>
      <c r="B1830" s="2" t="s">
        <v>14</v>
      </c>
      <c r="C1830">
        <v>194</v>
      </c>
      <c r="D1830">
        <f>YEAR(cukier6[[#This Row],[data]])</f>
        <v>2007</v>
      </c>
      <c r="E1830" s="3">
        <f>VLOOKUP(D1830, cennik__25[#All], 2, 0)</f>
        <v>2.09</v>
      </c>
      <c r="F1830" s="3">
        <f>cukier6[[#This Row],[cena]]*cukier6[[#This Row],[ilosc sprzedanego cukru kg]]</f>
        <v>405.46</v>
      </c>
      <c r="G1830">
        <f>IF(cukier6[[#This Row],[nip]]=B1829, G1829+cukier6[[#This Row],[ilosc sprzedanego cukru kg]],cukier6[[#This Row],[ilosc sprzedanego cukru kg]])</f>
        <v>1546</v>
      </c>
      <c r="H1830">
        <f>IF(B1829=cukier6[[#This Row],[nip]],0, 1)</f>
        <v>0</v>
      </c>
      <c r="I1830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830">
        <f>cukier6[[#This Row],[rabaty]]*cukier6[[#This Row],[ilosc sprzedanego cukru kg]]</f>
        <v>19.400000000000002</v>
      </c>
    </row>
    <row r="1831" spans="1:10" x14ac:dyDescent="0.35">
      <c r="A1831" s="1">
        <v>39206</v>
      </c>
      <c r="B1831" s="2" t="s">
        <v>14</v>
      </c>
      <c r="C1831">
        <v>179</v>
      </c>
      <c r="D1831">
        <f>YEAR(cukier6[[#This Row],[data]])</f>
        <v>2007</v>
      </c>
      <c r="E1831" s="3">
        <f>VLOOKUP(D1831, cennik__25[#All], 2, 0)</f>
        <v>2.09</v>
      </c>
      <c r="F1831" s="3">
        <f>cukier6[[#This Row],[cena]]*cukier6[[#This Row],[ilosc sprzedanego cukru kg]]</f>
        <v>374.10999999999996</v>
      </c>
      <c r="G1831">
        <f>IF(cukier6[[#This Row],[nip]]=B1830, G1830+cukier6[[#This Row],[ilosc sprzedanego cukru kg]],cukier6[[#This Row],[ilosc sprzedanego cukru kg]])</f>
        <v>1725</v>
      </c>
      <c r="H1831">
        <f>IF(B1830=cukier6[[#This Row],[nip]],0, 1)</f>
        <v>0</v>
      </c>
      <c r="I1831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831">
        <f>cukier6[[#This Row],[rabaty]]*cukier6[[#This Row],[ilosc sprzedanego cukru kg]]</f>
        <v>17.900000000000002</v>
      </c>
    </row>
    <row r="1832" spans="1:10" x14ac:dyDescent="0.35">
      <c r="A1832" s="1">
        <v>39331</v>
      </c>
      <c r="B1832" s="2" t="s">
        <v>14</v>
      </c>
      <c r="C1832">
        <v>82</v>
      </c>
      <c r="D1832">
        <f>YEAR(cukier6[[#This Row],[data]])</f>
        <v>2007</v>
      </c>
      <c r="E1832" s="3">
        <f>VLOOKUP(D1832, cennik__25[#All], 2, 0)</f>
        <v>2.09</v>
      </c>
      <c r="F1832" s="3">
        <f>cukier6[[#This Row],[cena]]*cukier6[[#This Row],[ilosc sprzedanego cukru kg]]</f>
        <v>171.38</v>
      </c>
      <c r="G1832">
        <f>IF(cukier6[[#This Row],[nip]]=B1831, G1831+cukier6[[#This Row],[ilosc sprzedanego cukru kg]],cukier6[[#This Row],[ilosc sprzedanego cukru kg]])</f>
        <v>1807</v>
      </c>
      <c r="H1832">
        <f>IF(B1831=cukier6[[#This Row],[nip]],0, 1)</f>
        <v>0</v>
      </c>
      <c r="I1832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832">
        <f>cukier6[[#This Row],[rabaty]]*cukier6[[#This Row],[ilosc sprzedanego cukru kg]]</f>
        <v>8.2000000000000011</v>
      </c>
    </row>
    <row r="1833" spans="1:10" x14ac:dyDescent="0.35">
      <c r="A1833" s="1">
        <v>39425</v>
      </c>
      <c r="B1833" s="2" t="s">
        <v>14</v>
      </c>
      <c r="C1833">
        <v>181</v>
      </c>
      <c r="D1833">
        <f>YEAR(cukier6[[#This Row],[data]])</f>
        <v>2007</v>
      </c>
      <c r="E1833" s="3">
        <f>VLOOKUP(D1833, cennik__25[#All], 2, 0)</f>
        <v>2.09</v>
      </c>
      <c r="F1833" s="3">
        <f>cukier6[[#This Row],[cena]]*cukier6[[#This Row],[ilosc sprzedanego cukru kg]]</f>
        <v>378.28999999999996</v>
      </c>
      <c r="G1833">
        <f>IF(cukier6[[#This Row],[nip]]=B1832, G1832+cukier6[[#This Row],[ilosc sprzedanego cukru kg]],cukier6[[#This Row],[ilosc sprzedanego cukru kg]])</f>
        <v>1988</v>
      </c>
      <c r="H1833">
        <f>IF(B1832=cukier6[[#This Row],[nip]],0, 1)</f>
        <v>0</v>
      </c>
      <c r="I1833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833">
        <f>cukier6[[#This Row],[rabaty]]*cukier6[[#This Row],[ilosc sprzedanego cukru kg]]</f>
        <v>18.100000000000001</v>
      </c>
    </row>
    <row r="1834" spans="1:10" x14ac:dyDescent="0.35">
      <c r="A1834" s="1">
        <v>39772</v>
      </c>
      <c r="B1834" s="2" t="s">
        <v>14</v>
      </c>
      <c r="C1834">
        <v>189</v>
      </c>
      <c r="D1834">
        <f>YEAR(cukier6[[#This Row],[data]])</f>
        <v>2008</v>
      </c>
      <c r="E1834" s="3">
        <f>VLOOKUP(D1834, cennik__25[#All], 2, 0)</f>
        <v>2.15</v>
      </c>
      <c r="F1834" s="3">
        <f>cukier6[[#This Row],[cena]]*cukier6[[#This Row],[ilosc sprzedanego cukru kg]]</f>
        <v>406.34999999999997</v>
      </c>
      <c r="G1834">
        <f>IF(cukier6[[#This Row],[nip]]=B1833, G1833+cukier6[[#This Row],[ilosc sprzedanego cukru kg]],cukier6[[#This Row],[ilosc sprzedanego cukru kg]])</f>
        <v>2177</v>
      </c>
      <c r="H1834">
        <f>IF(B1833=cukier6[[#This Row],[nip]],0, 1)</f>
        <v>0</v>
      </c>
      <c r="I1834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834">
        <f>cukier6[[#This Row],[rabaty]]*cukier6[[#This Row],[ilosc sprzedanego cukru kg]]</f>
        <v>18.900000000000002</v>
      </c>
    </row>
    <row r="1835" spans="1:10" x14ac:dyDescent="0.35">
      <c r="A1835" s="1">
        <v>39874</v>
      </c>
      <c r="B1835" s="2" t="s">
        <v>14</v>
      </c>
      <c r="C1835">
        <v>112</v>
      </c>
      <c r="D1835">
        <f>YEAR(cukier6[[#This Row],[data]])</f>
        <v>2009</v>
      </c>
      <c r="E1835" s="3">
        <f>VLOOKUP(D1835, cennik__25[#All], 2, 0)</f>
        <v>2.13</v>
      </c>
      <c r="F1835" s="3">
        <f>cukier6[[#This Row],[cena]]*cukier6[[#This Row],[ilosc sprzedanego cukru kg]]</f>
        <v>238.56</v>
      </c>
      <c r="G1835">
        <f>IF(cukier6[[#This Row],[nip]]=B1834, G1834+cukier6[[#This Row],[ilosc sprzedanego cukru kg]],cukier6[[#This Row],[ilosc sprzedanego cukru kg]])</f>
        <v>2289</v>
      </c>
      <c r="H1835">
        <f>IF(B1834=cukier6[[#This Row],[nip]],0, 1)</f>
        <v>0</v>
      </c>
      <c r="I1835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835">
        <f>cukier6[[#This Row],[rabaty]]*cukier6[[#This Row],[ilosc sprzedanego cukru kg]]</f>
        <v>11.200000000000001</v>
      </c>
    </row>
    <row r="1836" spans="1:10" x14ac:dyDescent="0.35">
      <c r="A1836" s="1">
        <v>40139</v>
      </c>
      <c r="B1836" s="2" t="s">
        <v>14</v>
      </c>
      <c r="C1836">
        <v>152</v>
      </c>
      <c r="D1836">
        <f>YEAR(cukier6[[#This Row],[data]])</f>
        <v>2009</v>
      </c>
      <c r="E1836" s="3">
        <f>VLOOKUP(D1836, cennik__25[#All], 2, 0)</f>
        <v>2.13</v>
      </c>
      <c r="F1836" s="3">
        <f>cukier6[[#This Row],[cena]]*cukier6[[#This Row],[ilosc sprzedanego cukru kg]]</f>
        <v>323.76</v>
      </c>
      <c r="G1836">
        <f>IF(cukier6[[#This Row],[nip]]=B1835, G1835+cukier6[[#This Row],[ilosc sprzedanego cukru kg]],cukier6[[#This Row],[ilosc sprzedanego cukru kg]])</f>
        <v>2441</v>
      </c>
      <c r="H1836">
        <f>IF(B1835=cukier6[[#This Row],[nip]],0, 1)</f>
        <v>0</v>
      </c>
      <c r="I1836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836">
        <f>cukier6[[#This Row],[rabaty]]*cukier6[[#This Row],[ilosc sprzedanego cukru kg]]</f>
        <v>15.200000000000001</v>
      </c>
    </row>
    <row r="1837" spans="1:10" x14ac:dyDescent="0.35">
      <c r="A1837" s="1">
        <v>40256</v>
      </c>
      <c r="B1837" s="2" t="s">
        <v>14</v>
      </c>
      <c r="C1837">
        <v>58</v>
      </c>
      <c r="D1837">
        <f>YEAR(cukier6[[#This Row],[data]])</f>
        <v>2010</v>
      </c>
      <c r="E1837" s="3">
        <f>VLOOKUP(D1837, cennik__25[#All], 2, 0)</f>
        <v>2.1</v>
      </c>
      <c r="F1837" s="3">
        <f>cukier6[[#This Row],[cena]]*cukier6[[#This Row],[ilosc sprzedanego cukru kg]]</f>
        <v>121.80000000000001</v>
      </c>
      <c r="G1837">
        <f>IF(cukier6[[#This Row],[nip]]=B1836, G1836+cukier6[[#This Row],[ilosc sprzedanego cukru kg]],cukier6[[#This Row],[ilosc sprzedanego cukru kg]])</f>
        <v>2499</v>
      </c>
      <c r="H1837">
        <f>IF(B1836=cukier6[[#This Row],[nip]],0, 1)</f>
        <v>0</v>
      </c>
      <c r="I1837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837">
        <f>cukier6[[#This Row],[rabaty]]*cukier6[[#This Row],[ilosc sprzedanego cukru kg]]</f>
        <v>5.8000000000000007</v>
      </c>
    </row>
    <row r="1838" spans="1:10" x14ac:dyDescent="0.35">
      <c r="A1838" s="1">
        <v>40259</v>
      </c>
      <c r="B1838" s="2" t="s">
        <v>14</v>
      </c>
      <c r="C1838">
        <v>103</v>
      </c>
      <c r="D1838">
        <f>YEAR(cukier6[[#This Row],[data]])</f>
        <v>2010</v>
      </c>
      <c r="E1838" s="3">
        <f>VLOOKUP(D1838, cennik__25[#All], 2, 0)</f>
        <v>2.1</v>
      </c>
      <c r="F1838" s="3">
        <f>cukier6[[#This Row],[cena]]*cukier6[[#This Row],[ilosc sprzedanego cukru kg]]</f>
        <v>216.3</v>
      </c>
      <c r="G1838">
        <f>IF(cukier6[[#This Row],[nip]]=B1837, G1837+cukier6[[#This Row],[ilosc sprzedanego cukru kg]],cukier6[[#This Row],[ilosc sprzedanego cukru kg]])</f>
        <v>2602</v>
      </c>
      <c r="H1838">
        <f>IF(B1837=cukier6[[#This Row],[nip]],0, 1)</f>
        <v>0</v>
      </c>
      <c r="I1838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838">
        <f>cukier6[[#This Row],[rabaty]]*cukier6[[#This Row],[ilosc sprzedanego cukru kg]]</f>
        <v>10.3</v>
      </c>
    </row>
    <row r="1839" spans="1:10" x14ac:dyDescent="0.35">
      <c r="A1839" s="1">
        <v>40395</v>
      </c>
      <c r="B1839" s="2" t="s">
        <v>14</v>
      </c>
      <c r="C1839">
        <v>80</v>
      </c>
      <c r="D1839">
        <f>YEAR(cukier6[[#This Row],[data]])</f>
        <v>2010</v>
      </c>
      <c r="E1839" s="3">
        <f>VLOOKUP(D1839, cennik__25[#All], 2, 0)</f>
        <v>2.1</v>
      </c>
      <c r="F1839" s="3">
        <f>cukier6[[#This Row],[cena]]*cukier6[[#This Row],[ilosc sprzedanego cukru kg]]</f>
        <v>168</v>
      </c>
      <c r="G1839">
        <f>IF(cukier6[[#This Row],[nip]]=B1838, G1838+cukier6[[#This Row],[ilosc sprzedanego cukru kg]],cukier6[[#This Row],[ilosc sprzedanego cukru kg]])</f>
        <v>2682</v>
      </c>
      <c r="H1839">
        <f>IF(B1838=cukier6[[#This Row],[nip]],0, 1)</f>
        <v>0</v>
      </c>
      <c r="I1839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839">
        <f>cukier6[[#This Row],[rabaty]]*cukier6[[#This Row],[ilosc sprzedanego cukru kg]]</f>
        <v>8</v>
      </c>
    </row>
    <row r="1840" spans="1:10" x14ac:dyDescent="0.35">
      <c r="A1840" s="1">
        <v>40396</v>
      </c>
      <c r="B1840" s="2" t="s">
        <v>14</v>
      </c>
      <c r="C1840">
        <v>160</v>
      </c>
      <c r="D1840">
        <f>YEAR(cukier6[[#This Row],[data]])</f>
        <v>2010</v>
      </c>
      <c r="E1840" s="3">
        <f>VLOOKUP(D1840, cennik__25[#All], 2, 0)</f>
        <v>2.1</v>
      </c>
      <c r="F1840" s="3">
        <f>cukier6[[#This Row],[cena]]*cukier6[[#This Row],[ilosc sprzedanego cukru kg]]</f>
        <v>336</v>
      </c>
      <c r="G1840">
        <f>IF(cukier6[[#This Row],[nip]]=B1839, G1839+cukier6[[#This Row],[ilosc sprzedanego cukru kg]],cukier6[[#This Row],[ilosc sprzedanego cukru kg]])</f>
        <v>2842</v>
      </c>
      <c r="H1840">
        <f>IF(B1839=cukier6[[#This Row],[nip]],0, 1)</f>
        <v>0</v>
      </c>
      <c r="I1840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840">
        <f>cukier6[[#This Row],[rabaty]]*cukier6[[#This Row],[ilosc sprzedanego cukru kg]]</f>
        <v>16</v>
      </c>
    </row>
    <row r="1841" spans="1:10" x14ac:dyDescent="0.35">
      <c r="A1841" s="1">
        <v>40449</v>
      </c>
      <c r="B1841" s="2" t="s">
        <v>14</v>
      </c>
      <c r="C1841">
        <v>152</v>
      </c>
      <c r="D1841">
        <f>YEAR(cukier6[[#This Row],[data]])</f>
        <v>2010</v>
      </c>
      <c r="E1841" s="3">
        <f>VLOOKUP(D1841, cennik__25[#All], 2, 0)</f>
        <v>2.1</v>
      </c>
      <c r="F1841" s="3">
        <f>cukier6[[#This Row],[cena]]*cukier6[[#This Row],[ilosc sprzedanego cukru kg]]</f>
        <v>319.2</v>
      </c>
      <c r="G1841">
        <f>IF(cukier6[[#This Row],[nip]]=B1840, G1840+cukier6[[#This Row],[ilosc sprzedanego cukru kg]],cukier6[[#This Row],[ilosc sprzedanego cukru kg]])</f>
        <v>2994</v>
      </c>
      <c r="H1841">
        <f>IF(B1840=cukier6[[#This Row],[nip]],0, 1)</f>
        <v>0</v>
      </c>
      <c r="I1841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841">
        <f>cukier6[[#This Row],[rabaty]]*cukier6[[#This Row],[ilosc sprzedanego cukru kg]]</f>
        <v>15.200000000000001</v>
      </c>
    </row>
    <row r="1842" spans="1:10" x14ac:dyDescent="0.35">
      <c r="A1842" s="1">
        <v>40463</v>
      </c>
      <c r="B1842" s="2" t="s">
        <v>14</v>
      </c>
      <c r="C1842">
        <v>87</v>
      </c>
      <c r="D1842">
        <f>YEAR(cukier6[[#This Row],[data]])</f>
        <v>2010</v>
      </c>
      <c r="E1842" s="3">
        <f>VLOOKUP(D1842, cennik__25[#All], 2, 0)</f>
        <v>2.1</v>
      </c>
      <c r="F1842" s="3">
        <f>cukier6[[#This Row],[cena]]*cukier6[[#This Row],[ilosc sprzedanego cukru kg]]</f>
        <v>182.70000000000002</v>
      </c>
      <c r="G1842">
        <f>IF(cukier6[[#This Row],[nip]]=B1841, G1841+cukier6[[#This Row],[ilosc sprzedanego cukru kg]],cukier6[[#This Row],[ilosc sprzedanego cukru kg]])</f>
        <v>3081</v>
      </c>
      <c r="H1842">
        <f>IF(B1841=cukier6[[#This Row],[nip]],0, 1)</f>
        <v>0</v>
      </c>
      <c r="I1842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842">
        <f>cukier6[[#This Row],[rabaty]]*cukier6[[#This Row],[ilosc sprzedanego cukru kg]]</f>
        <v>8.7000000000000011</v>
      </c>
    </row>
    <row r="1843" spans="1:10" x14ac:dyDescent="0.35">
      <c r="A1843" s="1">
        <v>40474</v>
      </c>
      <c r="B1843" s="2" t="s">
        <v>14</v>
      </c>
      <c r="C1843">
        <v>107</v>
      </c>
      <c r="D1843">
        <f>YEAR(cukier6[[#This Row],[data]])</f>
        <v>2010</v>
      </c>
      <c r="E1843" s="3">
        <f>VLOOKUP(D1843, cennik__25[#All], 2, 0)</f>
        <v>2.1</v>
      </c>
      <c r="F1843" s="3">
        <f>cukier6[[#This Row],[cena]]*cukier6[[#This Row],[ilosc sprzedanego cukru kg]]</f>
        <v>224.70000000000002</v>
      </c>
      <c r="G1843">
        <f>IF(cukier6[[#This Row],[nip]]=B1842, G1842+cukier6[[#This Row],[ilosc sprzedanego cukru kg]],cukier6[[#This Row],[ilosc sprzedanego cukru kg]])</f>
        <v>3188</v>
      </c>
      <c r="H1843">
        <f>IF(B1842=cukier6[[#This Row],[nip]],0, 1)</f>
        <v>0</v>
      </c>
      <c r="I1843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843">
        <f>cukier6[[#This Row],[rabaty]]*cukier6[[#This Row],[ilosc sprzedanego cukru kg]]</f>
        <v>10.700000000000001</v>
      </c>
    </row>
    <row r="1844" spans="1:10" x14ac:dyDescent="0.35">
      <c r="A1844" s="1">
        <v>40503</v>
      </c>
      <c r="B1844" s="2" t="s">
        <v>14</v>
      </c>
      <c r="C1844">
        <v>159</v>
      </c>
      <c r="D1844">
        <f>YEAR(cukier6[[#This Row],[data]])</f>
        <v>2010</v>
      </c>
      <c r="E1844" s="3">
        <f>VLOOKUP(D1844, cennik__25[#All], 2, 0)</f>
        <v>2.1</v>
      </c>
      <c r="F1844" s="3">
        <f>cukier6[[#This Row],[cena]]*cukier6[[#This Row],[ilosc sprzedanego cukru kg]]</f>
        <v>333.90000000000003</v>
      </c>
      <c r="G1844">
        <f>IF(cukier6[[#This Row],[nip]]=B1843, G1843+cukier6[[#This Row],[ilosc sprzedanego cukru kg]],cukier6[[#This Row],[ilosc sprzedanego cukru kg]])</f>
        <v>3347</v>
      </c>
      <c r="H1844">
        <f>IF(B1843=cukier6[[#This Row],[nip]],0, 1)</f>
        <v>0</v>
      </c>
      <c r="I1844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844">
        <f>cukier6[[#This Row],[rabaty]]*cukier6[[#This Row],[ilosc sprzedanego cukru kg]]</f>
        <v>15.9</v>
      </c>
    </row>
    <row r="1845" spans="1:10" x14ac:dyDescent="0.35">
      <c r="A1845" s="1">
        <v>40522</v>
      </c>
      <c r="B1845" s="2" t="s">
        <v>14</v>
      </c>
      <c r="C1845">
        <v>37</v>
      </c>
      <c r="D1845">
        <f>YEAR(cukier6[[#This Row],[data]])</f>
        <v>2010</v>
      </c>
      <c r="E1845" s="3">
        <f>VLOOKUP(D1845, cennik__25[#All], 2, 0)</f>
        <v>2.1</v>
      </c>
      <c r="F1845" s="3">
        <f>cukier6[[#This Row],[cena]]*cukier6[[#This Row],[ilosc sprzedanego cukru kg]]</f>
        <v>77.7</v>
      </c>
      <c r="G1845">
        <f>IF(cukier6[[#This Row],[nip]]=B1844, G1844+cukier6[[#This Row],[ilosc sprzedanego cukru kg]],cukier6[[#This Row],[ilosc sprzedanego cukru kg]])</f>
        <v>3384</v>
      </c>
      <c r="H1845">
        <f>IF(B1844=cukier6[[#This Row],[nip]],0, 1)</f>
        <v>0</v>
      </c>
      <c r="I1845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845">
        <f>cukier6[[#This Row],[rabaty]]*cukier6[[#This Row],[ilosc sprzedanego cukru kg]]</f>
        <v>3.7</v>
      </c>
    </row>
    <row r="1846" spans="1:10" x14ac:dyDescent="0.35">
      <c r="A1846" s="1">
        <v>40609</v>
      </c>
      <c r="B1846" s="2" t="s">
        <v>14</v>
      </c>
      <c r="C1846">
        <v>76</v>
      </c>
      <c r="D1846">
        <f>YEAR(cukier6[[#This Row],[data]])</f>
        <v>2011</v>
      </c>
      <c r="E1846" s="3">
        <f>VLOOKUP(D1846, cennik__25[#All], 2, 0)</f>
        <v>2.2000000000000002</v>
      </c>
      <c r="F1846" s="3">
        <f>cukier6[[#This Row],[cena]]*cukier6[[#This Row],[ilosc sprzedanego cukru kg]]</f>
        <v>167.20000000000002</v>
      </c>
      <c r="G1846">
        <f>IF(cukier6[[#This Row],[nip]]=B1845, G1845+cukier6[[#This Row],[ilosc sprzedanego cukru kg]],cukier6[[#This Row],[ilosc sprzedanego cukru kg]])</f>
        <v>3460</v>
      </c>
      <c r="H1846">
        <f>IF(B1845=cukier6[[#This Row],[nip]],0, 1)</f>
        <v>0</v>
      </c>
      <c r="I1846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846">
        <f>cukier6[[#This Row],[rabaty]]*cukier6[[#This Row],[ilosc sprzedanego cukru kg]]</f>
        <v>7.6000000000000005</v>
      </c>
    </row>
    <row r="1847" spans="1:10" x14ac:dyDescent="0.35">
      <c r="A1847" s="1">
        <v>40658</v>
      </c>
      <c r="B1847" s="2" t="s">
        <v>14</v>
      </c>
      <c r="C1847">
        <v>20</v>
      </c>
      <c r="D1847">
        <f>YEAR(cukier6[[#This Row],[data]])</f>
        <v>2011</v>
      </c>
      <c r="E1847" s="3">
        <f>VLOOKUP(D1847, cennik__25[#All], 2, 0)</f>
        <v>2.2000000000000002</v>
      </c>
      <c r="F1847" s="3">
        <f>cukier6[[#This Row],[cena]]*cukier6[[#This Row],[ilosc sprzedanego cukru kg]]</f>
        <v>44</v>
      </c>
      <c r="G1847">
        <f>IF(cukier6[[#This Row],[nip]]=B1846, G1846+cukier6[[#This Row],[ilosc sprzedanego cukru kg]],cukier6[[#This Row],[ilosc sprzedanego cukru kg]])</f>
        <v>3480</v>
      </c>
      <c r="H1847">
        <f>IF(B1846=cukier6[[#This Row],[nip]],0, 1)</f>
        <v>0</v>
      </c>
      <c r="I1847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847">
        <f>cukier6[[#This Row],[rabaty]]*cukier6[[#This Row],[ilosc sprzedanego cukru kg]]</f>
        <v>2</v>
      </c>
    </row>
    <row r="1848" spans="1:10" x14ac:dyDescent="0.35">
      <c r="A1848" s="1">
        <v>40727</v>
      </c>
      <c r="B1848" s="2" t="s">
        <v>14</v>
      </c>
      <c r="C1848">
        <v>168</v>
      </c>
      <c r="D1848">
        <f>YEAR(cukier6[[#This Row],[data]])</f>
        <v>2011</v>
      </c>
      <c r="E1848" s="3">
        <f>VLOOKUP(D1848, cennik__25[#All], 2, 0)</f>
        <v>2.2000000000000002</v>
      </c>
      <c r="F1848" s="3">
        <f>cukier6[[#This Row],[cena]]*cukier6[[#This Row],[ilosc sprzedanego cukru kg]]</f>
        <v>369.6</v>
      </c>
      <c r="G1848">
        <f>IF(cukier6[[#This Row],[nip]]=B1847, G1847+cukier6[[#This Row],[ilosc sprzedanego cukru kg]],cukier6[[#This Row],[ilosc sprzedanego cukru kg]])</f>
        <v>3648</v>
      </c>
      <c r="H1848">
        <f>IF(B1847=cukier6[[#This Row],[nip]],0, 1)</f>
        <v>0</v>
      </c>
      <c r="I1848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848">
        <f>cukier6[[#This Row],[rabaty]]*cukier6[[#This Row],[ilosc sprzedanego cukru kg]]</f>
        <v>16.8</v>
      </c>
    </row>
    <row r="1849" spans="1:10" x14ac:dyDescent="0.35">
      <c r="A1849" s="1">
        <v>40753</v>
      </c>
      <c r="B1849" s="2" t="s">
        <v>14</v>
      </c>
      <c r="C1849">
        <v>30</v>
      </c>
      <c r="D1849">
        <f>YEAR(cukier6[[#This Row],[data]])</f>
        <v>2011</v>
      </c>
      <c r="E1849" s="3">
        <f>VLOOKUP(D1849, cennik__25[#All], 2, 0)</f>
        <v>2.2000000000000002</v>
      </c>
      <c r="F1849" s="3">
        <f>cukier6[[#This Row],[cena]]*cukier6[[#This Row],[ilosc sprzedanego cukru kg]]</f>
        <v>66</v>
      </c>
      <c r="G1849">
        <f>IF(cukier6[[#This Row],[nip]]=B1848, G1848+cukier6[[#This Row],[ilosc sprzedanego cukru kg]],cukier6[[#This Row],[ilosc sprzedanego cukru kg]])</f>
        <v>3678</v>
      </c>
      <c r="H1849">
        <f>IF(B1848=cukier6[[#This Row],[nip]],0, 1)</f>
        <v>0</v>
      </c>
      <c r="I1849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849">
        <f>cukier6[[#This Row],[rabaty]]*cukier6[[#This Row],[ilosc sprzedanego cukru kg]]</f>
        <v>3</v>
      </c>
    </row>
    <row r="1850" spans="1:10" x14ac:dyDescent="0.35">
      <c r="A1850" s="1">
        <v>40784</v>
      </c>
      <c r="B1850" s="2" t="s">
        <v>14</v>
      </c>
      <c r="C1850">
        <v>93</v>
      </c>
      <c r="D1850">
        <f>YEAR(cukier6[[#This Row],[data]])</f>
        <v>2011</v>
      </c>
      <c r="E1850" s="3">
        <f>VLOOKUP(D1850, cennik__25[#All], 2, 0)</f>
        <v>2.2000000000000002</v>
      </c>
      <c r="F1850" s="3">
        <f>cukier6[[#This Row],[cena]]*cukier6[[#This Row],[ilosc sprzedanego cukru kg]]</f>
        <v>204.60000000000002</v>
      </c>
      <c r="G1850">
        <f>IF(cukier6[[#This Row],[nip]]=B1849, G1849+cukier6[[#This Row],[ilosc sprzedanego cukru kg]],cukier6[[#This Row],[ilosc sprzedanego cukru kg]])</f>
        <v>3771</v>
      </c>
      <c r="H1850">
        <f>IF(B1849=cukier6[[#This Row],[nip]],0, 1)</f>
        <v>0</v>
      </c>
      <c r="I1850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850">
        <f>cukier6[[#This Row],[rabaty]]*cukier6[[#This Row],[ilosc sprzedanego cukru kg]]</f>
        <v>9.3000000000000007</v>
      </c>
    </row>
    <row r="1851" spans="1:10" x14ac:dyDescent="0.35">
      <c r="A1851" s="1">
        <v>40891</v>
      </c>
      <c r="B1851" s="2" t="s">
        <v>14</v>
      </c>
      <c r="C1851">
        <v>52</v>
      </c>
      <c r="D1851">
        <f>YEAR(cukier6[[#This Row],[data]])</f>
        <v>2011</v>
      </c>
      <c r="E1851" s="3">
        <f>VLOOKUP(D1851, cennik__25[#All], 2, 0)</f>
        <v>2.2000000000000002</v>
      </c>
      <c r="F1851" s="3">
        <f>cukier6[[#This Row],[cena]]*cukier6[[#This Row],[ilosc sprzedanego cukru kg]]</f>
        <v>114.4</v>
      </c>
      <c r="G1851">
        <f>IF(cukier6[[#This Row],[nip]]=B1850, G1850+cukier6[[#This Row],[ilosc sprzedanego cukru kg]],cukier6[[#This Row],[ilosc sprzedanego cukru kg]])</f>
        <v>3823</v>
      </c>
      <c r="H1851">
        <f>IF(B1850=cukier6[[#This Row],[nip]],0, 1)</f>
        <v>0</v>
      </c>
      <c r="I1851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851">
        <f>cukier6[[#This Row],[rabaty]]*cukier6[[#This Row],[ilosc sprzedanego cukru kg]]</f>
        <v>5.2</v>
      </c>
    </row>
    <row r="1852" spans="1:10" x14ac:dyDescent="0.35">
      <c r="A1852" s="1">
        <v>41090</v>
      </c>
      <c r="B1852" s="2" t="s">
        <v>14</v>
      </c>
      <c r="C1852">
        <v>122</v>
      </c>
      <c r="D1852">
        <f>YEAR(cukier6[[#This Row],[data]])</f>
        <v>2012</v>
      </c>
      <c r="E1852" s="3">
        <f>VLOOKUP(D1852, cennik__25[#All], 2, 0)</f>
        <v>2.25</v>
      </c>
      <c r="F1852" s="3">
        <f>cukier6[[#This Row],[cena]]*cukier6[[#This Row],[ilosc sprzedanego cukru kg]]</f>
        <v>274.5</v>
      </c>
      <c r="G1852">
        <f>IF(cukier6[[#This Row],[nip]]=B1851, G1851+cukier6[[#This Row],[ilosc sprzedanego cukru kg]],cukier6[[#This Row],[ilosc sprzedanego cukru kg]])</f>
        <v>3945</v>
      </c>
      <c r="H1852">
        <f>IF(B1851=cukier6[[#This Row],[nip]],0, 1)</f>
        <v>0</v>
      </c>
      <c r="I1852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852">
        <f>cukier6[[#This Row],[rabaty]]*cukier6[[#This Row],[ilosc sprzedanego cukru kg]]</f>
        <v>12.200000000000001</v>
      </c>
    </row>
    <row r="1853" spans="1:10" x14ac:dyDescent="0.35">
      <c r="A1853" s="1">
        <v>41314</v>
      </c>
      <c r="B1853" s="2" t="s">
        <v>14</v>
      </c>
      <c r="C1853">
        <v>23</v>
      </c>
      <c r="D1853">
        <f>YEAR(cukier6[[#This Row],[data]])</f>
        <v>2013</v>
      </c>
      <c r="E1853" s="3">
        <f>VLOOKUP(D1853, cennik__25[#All], 2, 0)</f>
        <v>2.2200000000000002</v>
      </c>
      <c r="F1853" s="3">
        <f>cukier6[[#This Row],[cena]]*cukier6[[#This Row],[ilosc sprzedanego cukru kg]]</f>
        <v>51.06</v>
      </c>
      <c r="G1853">
        <f>IF(cukier6[[#This Row],[nip]]=B1852, G1852+cukier6[[#This Row],[ilosc sprzedanego cukru kg]],cukier6[[#This Row],[ilosc sprzedanego cukru kg]])</f>
        <v>3968</v>
      </c>
      <c r="H1853">
        <f>IF(B1852=cukier6[[#This Row],[nip]],0, 1)</f>
        <v>0</v>
      </c>
      <c r="I1853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853">
        <f>cukier6[[#This Row],[rabaty]]*cukier6[[#This Row],[ilosc sprzedanego cukru kg]]</f>
        <v>2.3000000000000003</v>
      </c>
    </row>
    <row r="1854" spans="1:10" x14ac:dyDescent="0.35">
      <c r="A1854" s="1">
        <v>41324</v>
      </c>
      <c r="B1854" s="2" t="s">
        <v>14</v>
      </c>
      <c r="C1854">
        <v>183</v>
      </c>
      <c r="D1854">
        <f>YEAR(cukier6[[#This Row],[data]])</f>
        <v>2013</v>
      </c>
      <c r="E1854" s="3">
        <f>VLOOKUP(D1854, cennik__25[#All], 2, 0)</f>
        <v>2.2200000000000002</v>
      </c>
      <c r="F1854" s="3">
        <f>cukier6[[#This Row],[cena]]*cukier6[[#This Row],[ilosc sprzedanego cukru kg]]</f>
        <v>406.26000000000005</v>
      </c>
      <c r="G1854">
        <f>IF(cukier6[[#This Row],[nip]]=B1853, G1853+cukier6[[#This Row],[ilosc sprzedanego cukru kg]],cukier6[[#This Row],[ilosc sprzedanego cukru kg]])</f>
        <v>4151</v>
      </c>
      <c r="H1854">
        <f>IF(B1853=cukier6[[#This Row],[nip]],0, 1)</f>
        <v>0</v>
      </c>
      <c r="I1854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854">
        <f>cukier6[[#This Row],[rabaty]]*cukier6[[#This Row],[ilosc sprzedanego cukru kg]]</f>
        <v>18.3</v>
      </c>
    </row>
    <row r="1855" spans="1:10" x14ac:dyDescent="0.35">
      <c r="A1855" s="1">
        <v>41476</v>
      </c>
      <c r="B1855" s="2" t="s">
        <v>14</v>
      </c>
      <c r="C1855">
        <v>177</v>
      </c>
      <c r="D1855">
        <f>YEAR(cukier6[[#This Row],[data]])</f>
        <v>2013</v>
      </c>
      <c r="E1855" s="3">
        <f>VLOOKUP(D1855, cennik__25[#All], 2, 0)</f>
        <v>2.2200000000000002</v>
      </c>
      <c r="F1855" s="3">
        <f>cukier6[[#This Row],[cena]]*cukier6[[#This Row],[ilosc sprzedanego cukru kg]]</f>
        <v>392.94000000000005</v>
      </c>
      <c r="G1855">
        <f>IF(cukier6[[#This Row],[nip]]=B1854, G1854+cukier6[[#This Row],[ilosc sprzedanego cukru kg]],cukier6[[#This Row],[ilosc sprzedanego cukru kg]])</f>
        <v>4328</v>
      </c>
      <c r="H1855">
        <f>IF(B1854=cukier6[[#This Row],[nip]],0, 1)</f>
        <v>0</v>
      </c>
      <c r="I1855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855">
        <f>cukier6[[#This Row],[rabaty]]*cukier6[[#This Row],[ilosc sprzedanego cukru kg]]</f>
        <v>17.7</v>
      </c>
    </row>
    <row r="1856" spans="1:10" x14ac:dyDescent="0.35">
      <c r="A1856" s="1">
        <v>41641</v>
      </c>
      <c r="B1856" s="2" t="s">
        <v>14</v>
      </c>
      <c r="C1856">
        <v>56</v>
      </c>
      <c r="D1856">
        <f>YEAR(cukier6[[#This Row],[data]])</f>
        <v>2014</v>
      </c>
      <c r="E1856" s="3">
        <f>VLOOKUP(D1856, cennik__25[#All], 2, 0)</f>
        <v>2.23</v>
      </c>
      <c r="F1856" s="3">
        <f>cukier6[[#This Row],[cena]]*cukier6[[#This Row],[ilosc sprzedanego cukru kg]]</f>
        <v>124.88</v>
      </c>
      <c r="G1856">
        <f>IF(cukier6[[#This Row],[nip]]=B1855, G1855+cukier6[[#This Row],[ilosc sprzedanego cukru kg]],cukier6[[#This Row],[ilosc sprzedanego cukru kg]])</f>
        <v>4384</v>
      </c>
      <c r="H1856">
        <f>IF(B1855=cukier6[[#This Row],[nip]],0, 1)</f>
        <v>0</v>
      </c>
      <c r="I1856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856">
        <f>cukier6[[#This Row],[rabaty]]*cukier6[[#This Row],[ilosc sprzedanego cukru kg]]</f>
        <v>5.6000000000000005</v>
      </c>
    </row>
    <row r="1857" spans="1:10" x14ac:dyDescent="0.35">
      <c r="A1857" s="1">
        <v>41766</v>
      </c>
      <c r="B1857" s="2" t="s">
        <v>14</v>
      </c>
      <c r="C1857">
        <v>138</v>
      </c>
      <c r="D1857">
        <f>YEAR(cukier6[[#This Row],[data]])</f>
        <v>2014</v>
      </c>
      <c r="E1857" s="3">
        <f>VLOOKUP(D1857, cennik__25[#All], 2, 0)</f>
        <v>2.23</v>
      </c>
      <c r="F1857" s="3">
        <f>cukier6[[#This Row],[cena]]*cukier6[[#This Row],[ilosc sprzedanego cukru kg]]</f>
        <v>307.74</v>
      </c>
      <c r="G1857">
        <f>IF(cukier6[[#This Row],[nip]]=B1856, G1856+cukier6[[#This Row],[ilosc sprzedanego cukru kg]],cukier6[[#This Row],[ilosc sprzedanego cukru kg]])</f>
        <v>4522</v>
      </c>
      <c r="H1857">
        <f>IF(B1856=cukier6[[#This Row],[nip]],0, 1)</f>
        <v>0</v>
      </c>
      <c r="I1857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857">
        <f>cukier6[[#This Row],[rabaty]]*cukier6[[#This Row],[ilosc sprzedanego cukru kg]]</f>
        <v>13.8</v>
      </c>
    </row>
    <row r="1858" spans="1:10" x14ac:dyDescent="0.35">
      <c r="A1858" s="1">
        <v>41790</v>
      </c>
      <c r="B1858" s="2" t="s">
        <v>14</v>
      </c>
      <c r="C1858">
        <v>138</v>
      </c>
      <c r="D1858">
        <f>YEAR(cukier6[[#This Row],[data]])</f>
        <v>2014</v>
      </c>
      <c r="E1858" s="3">
        <f>VLOOKUP(D1858, cennik__25[#All], 2, 0)</f>
        <v>2.23</v>
      </c>
      <c r="F1858" s="3">
        <f>cukier6[[#This Row],[cena]]*cukier6[[#This Row],[ilosc sprzedanego cukru kg]]</f>
        <v>307.74</v>
      </c>
      <c r="G1858">
        <f>IF(cukier6[[#This Row],[nip]]=B1857, G1857+cukier6[[#This Row],[ilosc sprzedanego cukru kg]],cukier6[[#This Row],[ilosc sprzedanego cukru kg]])</f>
        <v>4660</v>
      </c>
      <c r="H1858">
        <f>IF(B1857=cukier6[[#This Row],[nip]],0, 1)</f>
        <v>0</v>
      </c>
      <c r="I1858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858">
        <f>cukier6[[#This Row],[rabaty]]*cukier6[[#This Row],[ilosc sprzedanego cukru kg]]</f>
        <v>13.8</v>
      </c>
    </row>
    <row r="1859" spans="1:10" x14ac:dyDescent="0.35">
      <c r="A1859" s="1">
        <v>41809</v>
      </c>
      <c r="B1859" s="2" t="s">
        <v>14</v>
      </c>
      <c r="C1859">
        <v>167</v>
      </c>
      <c r="D1859">
        <f>YEAR(cukier6[[#This Row],[data]])</f>
        <v>2014</v>
      </c>
      <c r="E1859" s="3">
        <f>VLOOKUP(D1859, cennik__25[#All], 2, 0)</f>
        <v>2.23</v>
      </c>
      <c r="F1859" s="3">
        <f>cukier6[[#This Row],[cena]]*cukier6[[#This Row],[ilosc sprzedanego cukru kg]]</f>
        <v>372.41</v>
      </c>
      <c r="G1859">
        <f>IF(cukier6[[#This Row],[nip]]=B1858, G1858+cukier6[[#This Row],[ilosc sprzedanego cukru kg]],cukier6[[#This Row],[ilosc sprzedanego cukru kg]])</f>
        <v>4827</v>
      </c>
      <c r="H1859">
        <f>IF(B1858=cukier6[[#This Row],[nip]],0, 1)</f>
        <v>0</v>
      </c>
      <c r="I1859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859">
        <f>cukier6[[#This Row],[rabaty]]*cukier6[[#This Row],[ilosc sprzedanego cukru kg]]</f>
        <v>16.7</v>
      </c>
    </row>
    <row r="1860" spans="1:10" x14ac:dyDescent="0.35">
      <c r="A1860" s="1">
        <v>41810</v>
      </c>
      <c r="B1860" s="2" t="s">
        <v>14</v>
      </c>
      <c r="C1860">
        <v>71</v>
      </c>
      <c r="D1860">
        <f>YEAR(cukier6[[#This Row],[data]])</f>
        <v>2014</v>
      </c>
      <c r="E1860" s="3">
        <f>VLOOKUP(D1860, cennik__25[#All], 2, 0)</f>
        <v>2.23</v>
      </c>
      <c r="F1860" s="3">
        <f>cukier6[[#This Row],[cena]]*cukier6[[#This Row],[ilosc sprzedanego cukru kg]]</f>
        <v>158.33000000000001</v>
      </c>
      <c r="G1860">
        <f>IF(cukier6[[#This Row],[nip]]=B1859, G1859+cukier6[[#This Row],[ilosc sprzedanego cukru kg]],cukier6[[#This Row],[ilosc sprzedanego cukru kg]])</f>
        <v>4898</v>
      </c>
      <c r="H1860">
        <f>IF(B1859=cukier6[[#This Row],[nip]],0, 1)</f>
        <v>0</v>
      </c>
      <c r="I1860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860">
        <f>cukier6[[#This Row],[rabaty]]*cukier6[[#This Row],[ilosc sprzedanego cukru kg]]</f>
        <v>7.1000000000000005</v>
      </c>
    </row>
    <row r="1861" spans="1:10" x14ac:dyDescent="0.35">
      <c r="A1861" s="1">
        <v>41831</v>
      </c>
      <c r="B1861" s="2" t="s">
        <v>14</v>
      </c>
      <c r="C1861">
        <v>73</v>
      </c>
      <c r="D1861">
        <f>YEAR(cukier6[[#This Row],[data]])</f>
        <v>2014</v>
      </c>
      <c r="E1861" s="3">
        <f>VLOOKUP(D1861, cennik__25[#All], 2, 0)</f>
        <v>2.23</v>
      </c>
      <c r="F1861" s="3">
        <f>cukier6[[#This Row],[cena]]*cukier6[[#This Row],[ilosc sprzedanego cukru kg]]</f>
        <v>162.79</v>
      </c>
      <c r="G1861">
        <f>IF(cukier6[[#This Row],[nip]]=B1860, G1860+cukier6[[#This Row],[ilosc sprzedanego cukru kg]],cukier6[[#This Row],[ilosc sprzedanego cukru kg]])</f>
        <v>4971</v>
      </c>
      <c r="H1861">
        <f>IF(B1860=cukier6[[#This Row],[nip]],0, 1)</f>
        <v>0</v>
      </c>
      <c r="I1861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861">
        <f>cukier6[[#This Row],[rabaty]]*cukier6[[#This Row],[ilosc sprzedanego cukru kg]]</f>
        <v>7.3000000000000007</v>
      </c>
    </row>
    <row r="1862" spans="1:10" x14ac:dyDescent="0.35">
      <c r="A1862" s="1">
        <v>41952</v>
      </c>
      <c r="B1862" s="2" t="s">
        <v>14</v>
      </c>
      <c r="C1862">
        <v>160</v>
      </c>
      <c r="D1862">
        <f>YEAR(cukier6[[#This Row],[data]])</f>
        <v>2014</v>
      </c>
      <c r="E1862" s="3">
        <f>VLOOKUP(D1862, cennik__25[#All], 2, 0)</f>
        <v>2.23</v>
      </c>
      <c r="F1862" s="3">
        <f>cukier6[[#This Row],[cena]]*cukier6[[#This Row],[ilosc sprzedanego cukru kg]]</f>
        <v>356.8</v>
      </c>
      <c r="G1862">
        <f>IF(cukier6[[#This Row],[nip]]=B1861, G1861+cukier6[[#This Row],[ilosc sprzedanego cukru kg]],cukier6[[#This Row],[ilosc sprzedanego cukru kg]])</f>
        <v>5131</v>
      </c>
      <c r="H1862">
        <f>IF(B1861=cukier6[[#This Row],[nip]],0, 1)</f>
        <v>0</v>
      </c>
      <c r="I1862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862">
        <f>cukier6[[#This Row],[rabaty]]*cukier6[[#This Row],[ilosc sprzedanego cukru kg]]</f>
        <v>16</v>
      </c>
    </row>
    <row r="1863" spans="1:10" x14ac:dyDescent="0.35">
      <c r="A1863" s="1">
        <v>41953</v>
      </c>
      <c r="B1863" s="2" t="s">
        <v>14</v>
      </c>
      <c r="C1863">
        <v>183</v>
      </c>
      <c r="D1863">
        <f>YEAR(cukier6[[#This Row],[data]])</f>
        <v>2014</v>
      </c>
      <c r="E1863" s="3">
        <f>VLOOKUP(D1863, cennik__25[#All], 2, 0)</f>
        <v>2.23</v>
      </c>
      <c r="F1863" s="3">
        <f>cukier6[[#This Row],[cena]]*cukier6[[#This Row],[ilosc sprzedanego cukru kg]]</f>
        <v>408.09</v>
      </c>
      <c r="G1863">
        <f>IF(cukier6[[#This Row],[nip]]=B1862, G1862+cukier6[[#This Row],[ilosc sprzedanego cukru kg]],cukier6[[#This Row],[ilosc sprzedanego cukru kg]])</f>
        <v>5314</v>
      </c>
      <c r="H1863">
        <f>IF(B1862=cukier6[[#This Row],[nip]],0, 1)</f>
        <v>0</v>
      </c>
      <c r="I1863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863">
        <f>cukier6[[#This Row],[rabaty]]*cukier6[[#This Row],[ilosc sprzedanego cukru kg]]</f>
        <v>18.3</v>
      </c>
    </row>
    <row r="1864" spans="1:10" x14ac:dyDescent="0.35">
      <c r="A1864" s="1">
        <v>41999</v>
      </c>
      <c r="B1864" s="2" t="s">
        <v>14</v>
      </c>
      <c r="C1864">
        <v>178</v>
      </c>
      <c r="D1864">
        <f>YEAR(cukier6[[#This Row],[data]])</f>
        <v>2014</v>
      </c>
      <c r="E1864" s="3">
        <f>VLOOKUP(D1864, cennik__25[#All], 2, 0)</f>
        <v>2.23</v>
      </c>
      <c r="F1864" s="3">
        <f>cukier6[[#This Row],[cena]]*cukier6[[#This Row],[ilosc sprzedanego cukru kg]]</f>
        <v>396.94</v>
      </c>
      <c r="G1864">
        <f>IF(cukier6[[#This Row],[nip]]=B1863, G1863+cukier6[[#This Row],[ilosc sprzedanego cukru kg]],cukier6[[#This Row],[ilosc sprzedanego cukru kg]])</f>
        <v>5492</v>
      </c>
      <c r="H1864">
        <f>IF(B1863=cukier6[[#This Row],[nip]],0, 1)</f>
        <v>0</v>
      </c>
      <c r="I1864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864">
        <f>cukier6[[#This Row],[rabaty]]*cukier6[[#This Row],[ilosc sprzedanego cukru kg]]</f>
        <v>17.8</v>
      </c>
    </row>
    <row r="1865" spans="1:10" x14ac:dyDescent="0.35">
      <c r="A1865" s="1">
        <v>38408</v>
      </c>
      <c r="B1865" s="2" t="s">
        <v>22</v>
      </c>
      <c r="C1865">
        <v>58</v>
      </c>
      <c r="D1865">
        <f>YEAR(cukier6[[#This Row],[data]])</f>
        <v>2005</v>
      </c>
      <c r="E1865" s="3">
        <f>VLOOKUP(D1865, cennik__25[#All], 2, 0)</f>
        <v>2</v>
      </c>
      <c r="F1865" s="3">
        <f>cukier6[[#This Row],[cena]]*cukier6[[#This Row],[ilosc sprzedanego cukru kg]]</f>
        <v>116</v>
      </c>
      <c r="G1865">
        <f>IF(cukier6[[#This Row],[nip]]=B1864, G1864+cukier6[[#This Row],[ilosc sprzedanego cukru kg]],cukier6[[#This Row],[ilosc sprzedanego cukru kg]])</f>
        <v>58</v>
      </c>
      <c r="H1865">
        <f>IF(B1864=cukier6[[#This Row],[nip]],0, 1)</f>
        <v>1</v>
      </c>
      <c r="I1865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1865">
        <f>cukier6[[#This Row],[rabaty]]*cukier6[[#This Row],[ilosc sprzedanego cukru kg]]</f>
        <v>0</v>
      </c>
    </row>
    <row r="1866" spans="1:10" x14ac:dyDescent="0.35">
      <c r="A1866" s="1">
        <v>38542</v>
      </c>
      <c r="B1866" s="2" t="s">
        <v>22</v>
      </c>
      <c r="C1866">
        <v>142</v>
      </c>
      <c r="D1866">
        <f>YEAR(cukier6[[#This Row],[data]])</f>
        <v>2005</v>
      </c>
      <c r="E1866" s="3">
        <f>VLOOKUP(D1866, cennik__25[#All], 2, 0)</f>
        <v>2</v>
      </c>
      <c r="F1866" s="3">
        <f>cukier6[[#This Row],[cena]]*cukier6[[#This Row],[ilosc sprzedanego cukru kg]]</f>
        <v>284</v>
      </c>
      <c r="G1866">
        <f>IF(cukier6[[#This Row],[nip]]=B1865, G1865+cukier6[[#This Row],[ilosc sprzedanego cukru kg]],cukier6[[#This Row],[ilosc sprzedanego cukru kg]])</f>
        <v>200</v>
      </c>
      <c r="H1866">
        <f>IF(B1865=cukier6[[#This Row],[nip]],0, 1)</f>
        <v>0</v>
      </c>
      <c r="I1866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0.05</v>
      </c>
      <c r="J1866">
        <f>cukier6[[#This Row],[rabaty]]*cukier6[[#This Row],[ilosc sprzedanego cukru kg]]</f>
        <v>7.1000000000000005</v>
      </c>
    </row>
    <row r="1867" spans="1:10" x14ac:dyDescent="0.35">
      <c r="A1867" s="1">
        <v>39776</v>
      </c>
      <c r="B1867" s="2" t="s">
        <v>22</v>
      </c>
      <c r="C1867">
        <v>196</v>
      </c>
      <c r="D1867">
        <f>YEAR(cukier6[[#This Row],[data]])</f>
        <v>2008</v>
      </c>
      <c r="E1867" s="3">
        <f>VLOOKUP(D1867, cennik__25[#All], 2, 0)</f>
        <v>2.15</v>
      </c>
      <c r="F1867" s="3">
        <f>cukier6[[#This Row],[cena]]*cukier6[[#This Row],[ilosc sprzedanego cukru kg]]</f>
        <v>421.4</v>
      </c>
      <c r="G1867">
        <f>IF(cukier6[[#This Row],[nip]]=B1866, G1866+cukier6[[#This Row],[ilosc sprzedanego cukru kg]],cukier6[[#This Row],[ilosc sprzedanego cukru kg]])</f>
        <v>396</v>
      </c>
      <c r="H1867">
        <f>IF(B1866=cukier6[[#This Row],[nip]],0, 1)</f>
        <v>0</v>
      </c>
      <c r="I1867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0.05</v>
      </c>
      <c r="J1867">
        <f>cukier6[[#This Row],[rabaty]]*cukier6[[#This Row],[ilosc sprzedanego cukru kg]]</f>
        <v>9.8000000000000007</v>
      </c>
    </row>
    <row r="1868" spans="1:10" x14ac:dyDescent="0.35">
      <c r="A1868" s="1">
        <v>39800</v>
      </c>
      <c r="B1868" s="2" t="s">
        <v>22</v>
      </c>
      <c r="C1868">
        <v>35</v>
      </c>
      <c r="D1868">
        <f>YEAR(cukier6[[#This Row],[data]])</f>
        <v>2008</v>
      </c>
      <c r="E1868" s="3">
        <f>VLOOKUP(D1868, cennik__25[#All], 2, 0)</f>
        <v>2.15</v>
      </c>
      <c r="F1868" s="3">
        <f>cukier6[[#This Row],[cena]]*cukier6[[#This Row],[ilosc sprzedanego cukru kg]]</f>
        <v>75.25</v>
      </c>
      <c r="G1868">
        <f>IF(cukier6[[#This Row],[nip]]=B1867, G1867+cukier6[[#This Row],[ilosc sprzedanego cukru kg]],cukier6[[#This Row],[ilosc sprzedanego cukru kg]])</f>
        <v>431</v>
      </c>
      <c r="H1868">
        <f>IF(B1867=cukier6[[#This Row],[nip]],0, 1)</f>
        <v>0</v>
      </c>
      <c r="I1868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0.05</v>
      </c>
      <c r="J1868">
        <f>cukier6[[#This Row],[rabaty]]*cukier6[[#This Row],[ilosc sprzedanego cukru kg]]</f>
        <v>1.75</v>
      </c>
    </row>
    <row r="1869" spans="1:10" x14ac:dyDescent="0.35">
      <c r="A1869" s="1">
        <v>39889</v>
      </c>
      <c r="B1869" s="2" t="s">
        <v>22</v>
      </c>
      <c r="C1869">
        <v>60</v>
      </c>
      <c r="D1869">
        <f>YEAR(cukier6[[#This Row],[data]])</f>
        <v>2009</v>
      </c>
      <c r="E1869" s="3">
        <f>VLOOKUP(D1869, cennik__25[#All], 2, 0)</f>
        <v>2.13</v>
      </c>
      <c r="F1869" s="3">
        <f>cukier6[[#This Row],[cena]]*cukier6[[#This Row],[ilosc sprzedanego cukru kg]]</f>
        <v>127.8</v>
      </c>
      <c r="G1869">
        <f>IF(cukier6[[#This Row],[nip]]=B1868, G1868+cukier6[[#This Row],[ilosc sprzedanego cukru kg]],cukier6[[#This Row],[ilosc sprzedanego cukru kg]])</f>
        <v>491</v>
      </c>
      <c r="H1869">
        <f>IF(B1868=cukier6[[#This Row],[nip]],0, 1)</f>
        <v>0</v>
      </c>
      <c r="I1869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0.05</v>
      </c>
      <c r="J1869">
        <f>cukier6[[#This Row],[rabaty]]*cukier6[[#This Row],[ilosc sprzedanego cukru kg]]</f>
        <v>3</v>
      </c>
    </row>
    <row r="1870" spans="1:10" x14ac:dyDescent="0.35">
      <c r="A1870" s="1">
        <v>40071</v>
      </c>
      <c r="B1870" s="2" t="s">
        <v>22</v>
      </c>
      <c r="C1870">
        <v>108</v>
      </c>
      <c r="D1870">
        <f>YEAR(cukier6[[#This Row],[data]])</f>
        <v>2009</v>
      </c>
      <c r="E1870" s="3">
        <f>VLOOKUP(D1870, cennik__25[#All], 2, 0)</f>
        <v>2.13</v>
      </c>
      <c r="F1870" s="3">
        <f>cukier6[[#This Row],[cena]]*cukier6[[#This Row],[ilosc sprzedanego cukru kg]]</f>
        <v>230.04</v>
      </c>
      <c r="G1870">
        <f>IF(cukier6[[#This Row],[nip]]=B1869, G1869+cukier6[[#This Row],[ilosc sprzedanego cukru kg]],cukier6[[#This Row],[ilosc sprzedanego cukru kg]])</f>
        <v>599</v>
      </c>
      <c r="H1870">
        <f>IF(B1869=cukier6[[#This Row],[nip]],0, 1)</f>
        <v>0</v>
      </c>
      <c r="I1870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0.05</v>
      </c>
      <c r="J1870">
        <f>cukier6[[#This Row],[rabaty]]*cukier6[[#This Row],[ilosc sprzedanego cukru kg]]</f>
        <v>5.4</v>
      </c>
    </row>
    <row r="1871" spans="1:10" x14ac:dyDescent="0.35">
      <c r="A1871" s="1">
        <v>40142</v>
      </c>
      <c r="B1871" s="2" t="s">
        <v>22</v>
      </c>
      <c r="C1871">
        <v>115</v>
      </c>
      <c r="D1871">
        <f>YEAR(cukier6[[#This Row],[data]])</f>
        <v>2009</v>
      </c>
      <c r="E1871" s="3">
        <f>VLOOKUP(D1871, cennik__25[#All], 2, 0)</f>
        <v>2.13</v>
      </c>
      <c r="F1871" s="3">
        <f>cukier6[[#This Row],[cena]]*cukier6[[#This Row],[ilosc sprzedanego cukru kg]]</f>
        <v>244.95</v>
      </c>
      <c r="G1871">
        <f>IF(cukier6[[#This Row],[nip]]=B1870, G1870+cukier6[[#This Row],[ilosc sprzedanego cukru kg]],cukier6[[#This Row],[ilosc sprzedanego cukru kg]])</f>
        <v>714</v>
      </c>
      <c r="H1871">
        <f>IF(B1870=cukier6[[#This Row],[nip]],0, 1)</f>
        <v>0</v>
      </c>
      <c r="I1871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0.05</v>
      </c>
      <c r="J1871">
        <f>cukier6[[#This Row],[rabaty]]*cukier6[[#This Row],[ilosc sprzedanego cukru kg]]</f>
        <v>5.75</v>
      </c>
    </row>
    <row r="1872" spans="1:10" x14ac:dyDescent="0.35">
      <c r="A1872" s="1">
        <v>40593</v>
      </c>
      <c r="B1872" s="2" t="s">
        <v>22</v>
      </c>
      <c r="C1872">
        <v>75</v>
      </c>
      <c r="D1872">
        <f>YEAR(cukier6[[#This Row],[data]])</f>
        <v>2011</v>
      </c>
      <c r="E1872" s="3">
        <f>VLOOKUP(D1872, cennik__25[#All], 2, 0)</f>
        <v>2.2000000000000002</v>
      </c>
      <c r="F1872" s="3">
        <f>cukier6[[#This Row],[cena]]*cukier6[[#This Row],[ilosc sprzedanego cukru kg]]</f>
        <v>165</v>
      </c>
      <c r="G1872">
        <f>IF(cukier6[[#This Row],[nip]]=B1871, G1871+cukier6[[#This Row],[ilosc sprzedanego cukru kg]],cukier6[[#This Row],[ilosc sprzedanego cukru kg]])</f>
        <v>789</v>
      </c>
      <c r="H1872">
        <f>IF(B1871=cukier6[[#This Row],[nip]],0, 1)</f>
        <v>0</v>
      </c>
      <c r="I1872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0.05</v>
      </c>
      <c r="J1872">
        <f>cukier6[[#This Row],[rabaty]]*cukier6[[#This Row],[ilosc sprzedanego cukru kg]]</f>
        <v>3.75</v>
      </c>
    </row>
    <row r="1873" spans="1:10" x14ac:dyDescent="0.35">
      <c r="A1873" s="1">
        <v>40999</v>
      </c>
      <c r="B1873" s="2" t="s">
        <v>22</v>
      </c>
      <c r="C1873">
        <v>160</v>
      </c>
      <c r="D1873">
        <f>YEAR(cukier6[[#This Row],[data]])</f>
        <v>2012</v>
      </c>
      <c r="E1873" s="3">
        <f>VLOOKUP(D1873, cennik__25[#All], 2, 0)</f>
        <v>2.25</v>
      </c>
      <c r="F1873" s="3">
        <f>cukier6[[#This Row],[cena]]*cukier6[[#This Row],[ilosc sprzedanego cukru kg]]</f>
        <v>360</v>
      </c>
      <c r="G1873">
        <f>IF(cukier6[[#This Row],[nip]]=B1872, G1872+cukier6[[#This Row],[ilosc sprzedanego cukru kg]],cukier6[[#This Row],[ilosc sprzedanego cukru kg]])</f>
        <v>949</v>
      </c>
      <c r="H1873">
        <f>IF(B1872=cukier6[[#This Row],[nip]],0, 1)</f>
        <v>0</v>
      </c>
      <c r="I1873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0.05</v>
      </c>
      <c r="J1873">
        <f>cukier6[[#This Row],[rabaty]]*cukier6[[#This Row],[ilosc sprzedanego cukru kg]]</f>
        <v>8</v>
      </c>
    </row>
    <row r="1874" spans="1:10" x14ac:dyDescent="0.35">
      <c r="A1874" s="1">
        <v>41043</v>
      </c>
      <c r="B1874" s="2" t="s">
        <v>22</v>
      </c>
      <c r="C1874">
        <v>189</v>
      </c>
      <c r="D1874">
        <f>YEAR(cukier6[[#This Row],[data]])</f>
        <v>2012</v>
      </c>
      <c r="E1874" s="3">
        <f>VLOOKUP(D1874, cennik__25[#All], 2, 0)</f>
        <v>2.25</v>
      </c>
      <c r="F1874" s="3">
        <f>cukier6[[#This Row],[cena]]*cukier6[[#This Row],[ilosc sprzedanego cukru kg]]</f>
        <v>425.25</v>
      </c>
      <c r="G1874">
        <f>IF(cukier6[[#This Row],[nip]]=B1873, G1873+cukier6[[#This Row],[ilosc sprzedanego cukru kg]],cukier6[[#This Row],[ilosc sprzedanego cukru kg]])</f>
        <v>1138</v>
      </c>
      <c r="H1874">
        <f>IF(B1873=cukier6[[#This Row],[nip]],0, 1)</f>
        <v>0</v>
      </c>
      <c r="I1874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874">
        <f>cukier6[[#This Row],[rabaty]]*cukier6[[#This Row],[ilosc sprzedanego cukru kg]]</f>
        <v>18.900000000000002</v>
      </c>
    </row>
    <row r="1875" spans="1:10" x14ac:dyDescent="0.35">
      <c r="A1875" s="1">
        <v>41477</v>
      </c>
      <c r="B1875" s="2" t="s">
        <v>22</v>
      </c>
      <c r="C1875">
        <v>58</v>
      </c>
      <c r="D1875">
        <f>YEAR(cukier6[[#This Row],[data]])</f>
        <v>2013</v>
      </c>
      <c r="E1875" s="3">
        <f>VLOOKUP(D1875, cennik__25[#All], 2, 0)</f>
        <v>2.2200000000000002</v>
      </c>
      <c r="F1875" s="3">
        <f>cukier6[[#This Row],[cena]]*cukier6[[#This Row],[ilosc sprzedanego cukru kg]]</f>
        <v>128.76000000000002</v>
      </c>
      <c r="G1875">
        <f>IF(cukier6[[#This Row],[nip]]=B1874, G1874+cukier6[[#This Row],[ilosc sprzedanego cukru kg]],cukier6[[#This Row],[ilosc sprzedanego cukru kg]])</f>
        <v>1196</v>
      </c>
      <c r="H1875">
        <f>IF(B1874=cukier6[[#This Row],[nip]],0, 1)</f>
        <v>0</v>
      </c>
      <c r="I1875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875">
        <f>cukier6[[#This Row],[rabaty]]*cukier6[[#This Row],[ilosc sprzedanego cukru kg]]</f>
        <v>5.8000000000000007</v>
      </c>
    </row>
    <row r="1876" spans="1:10" x14ac:dyDescent="0.35">
      <c r="A1876" s="1">
        <v>41559</v>
      </c>
      <c r="B1876" s="2" t="s">
        <v>22</v>
      </c>
      <c r="C1876">
        <v>121</v>
      </c>
      <c r="D1876">
        <f>YEAR(cukier6[[#This Row],[data]])</f>
        <v>2013</v>
      </c>
      <c r="E1876" s="3">
        <f>VLOOKUP(D1876, cennik__25[#All], 2, 0)</f>
        <v>2.2200000000000002</v>
      </c>
      <c r="F1876" s="3">
        <f>cukier6[[#This Row],[cena]]*cukier6[[#This Row],[ilosc sprzedanego cukru kg]]</f>
        <v>268.62</v>
      </c>
      <c r="G1876">
        <f>IF(cukier6[[#This Row],[nip]]=B1875, G1875+cukier6[[#This Row],[ilosc sprzedanego cukru kg]],cukier6[[#This Row],[ilosc sprzedanego cukru kg]])</f>
        <v>1317</v>
      </c>
      <c r="H1876">
        <f>IF(B1875=cukier6[[#This Row],[nip]],0, 1)</f>
        <v>0</v>
      </c>
      <c r="I1876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876">
        <f>cukier6[[#This Row],[rabaty]]*cukier6[[#This Row],[ilosc sprzedanego cukru kg]]</f>
        <v>12.100000000000001</v>
      </c>
    </row>
    <row r="1877" spans="1:10" x14ac:dyDescent="0.35">
      <c r="A1877" s="1">
        <v>41714</v>
      </c>
      <c r="B1877" s="2" t="s">
        <v>22</v>
      </c>
      <c r="C1877">
        <v>114</v>
      </c>
      <c r="D1877">
        <f>YEAR(cukier6[[#This Row],[data]])</f>
        <v>2014</v>
      </c>
      <c r="E1877" s="3">
        <f>VLOOKUP(D1877, cennik__25[#All], 2, 0)</f>
        <v>2.23</v>
      </c>
      <c r="F1877" s="3">
        <f>cukier6[[#This Row],[cena]]*cukier6[[#This Row],[ilosc sprzedanego cukru kg]]</f>
        <v>254.22</v>
      </c>
      <c r="G1877">
        <f>IF(cukier6[[#This Row],[nip]]=B1876, G1876+cukier6[[#This Row],[ilosc sprzedanego cukru kg]],cukier6[[#This Row],[ilosc sprzedanego cukru kg]])</f>
        <v>1431</v>
      </c>
      <c r="H1877">
        <f>IF(B1876=cukier6[[#This Row],[nip]],0, 1)</f>
        <v>0</v>
      </c>
      <c r="I1877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877">
        <f>cukier6[[#This Row],[rabaty]]*cukier6[[#This Row],[ilosc sprzedanego cukru kg]]</f>
        <v>11.4</v>
      </c>
    </row>
    <row r="1878" spans="1:10" x14ac:dyDescent="0.35">
      <c r="A1878" s="1">
        <v>41756</v>
      </c>
      <c r="B1878" s="2" t="s">
        <v>22</v>
      </c>
      <c r="C1878">
        <v>20</v>
      </c>
      <c r="D1878">
        <f>YEAR(cukier6[[#This Row],[data]])</f>
        <v>2014</v>
      </c>
      <c r="E1878" s="3">
        <f>VLOOKUP(D1878, cennik__25[#All], 2, 0)</f>
        <v>2.23</v>
      </c>
      <c r="F1878" s="3">
        <f>cukier6[[#This Row],[cena]]*cukier6[[#This Row],[ilosc sprzedanego cukru kg]]</f>
        <v>44.6</v>
      </c>
      <c r="G1878">
        <f>IF(cukier6[[#This Row],[nip]]=B1877, G1877+cukier6[[#This Row],[ilosc sprzedanego cukru kg]],cukier6[[#This Row],[ilosc sprzedanego cukru kg]])</f>
        <v>1451</v>
      </c>
      <c r="H1878">
        <f>IF(B1877=cukier6[[#This Row],[nip]],0, 1)</f>
        <v>0</v>
      </c>
      <c r="I1878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878">
        <f>cukier6[[#This Row],[rabaty]]*cukier6[[#This Row],[ilosc sprzedanego cukru kg]]</f>
        <v>2</v>
      </c>
    </row>
    <row r="1879" spans="1:10" x14ac:dyDescent="0.35">
      <c r="A1879" s="1">
        <v>41861</v>
      </c>
      <c r="B1879" s="2" t="s">
        <v>22</v>
      </c>
      <c r="C1879">
        <v>154</v>
      </c>
      <c r="D1879">
        <f>YEAR(cukier6[[#This Row],[data]])</f>
        <v>2014</v>
      </c>
      <c r="E1879" s="3">
        <f>VLOOKUP(D1879, cennik__25[#All], 2, 0)</f>
        <v>2.23</v>
      </c>
      <c r="F1879" s="3">
        <f>cukier6[[#This Row],[cena]]*cukier6[[#This Row],[ilosc sprzedanego cukru kg]]</f>
        <v>343.42</v>
      </c>
      <c r="G1879">
        <f>IF(cukier6[[#This Row],[nip]]=B1878, G1878+cukier6[[#This Row],[ilosc sprzedanego cukru kg]],cukier6[[#This Row],[ilosc sprzedanego cukru kg]])</f>
        <v>1605</v>
      </c>
      <c r="H1879">
        <f>IF(B1878=cukier6[[#This Row],[nip]],0, 1)</f>
        <v>0</v>
      </c>
      <c r="I1879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879">
        <f>cukier6[[#This Row],[rabaty]]*cukier6[[#This Row],[ilosc sprzedanego cukru kg]]</f>
        <v>15.4</v>
      </c>
    </row>
    <row r="1880" spans="1:10" x14ac:dyDescent="0.35">
      <c r="A1880" s="1">
        <v>41924</v>
      </c>
      <c r="B1880" s="2" t="s">
        <v>22</v>
      </c>
      <c r="C1880">
        <v>69</v>
      </c>
      <c r="D1880">
        <f>YEAR(cukier6[[#This Row],[data]])</f>
        <v>2014</v>
      </c>
      <c r="E1880" s="3">
        <f>VLOOKUP(D1880, cennik__25[#All], 2, 0)</f>
        <v>2.23</v>
      </c>
      <c r="F1880" s="3">
        <f>cukier6[[#This Row],[cena]]*cukier6[[#This Row],[ilosc sprzedanego cukru kg]]</f>
        <v>153.87</v>
      </c>
      <c r="G1880">
        <f>IF(cukier6[[#This Row],[nip]]=B1879, G1879+cukier6[[#This Row],[ilosc sprzedanego cukru kg]],cukier6[[#This Row],[ilosc sprzedanego cukru kg]])</f>
        <v>1674</v>
      </c>
      <c r="H1880">
        <f>IF(B1879=cukier6[[#This Row],[nip]],0, 1)</f>
        <v>0</v>
      </c>
      <c r="I1880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880">
        <f>cukier6[[#This Row],[rabaty]]*cukier6[[#This Row],[ilosc sprzedanego cukru kg]]</f>
        <v>6.9</v>
      </c>
    </row>
    <row r="1881" spans="1:10" x14ac:dyDescent="0.35">
      <c r="A1881" s="1">
        <v>41946</v>
      </c>
      <c r="B1881" s="2" t="s">
        <v>22</v>
      </c>
      <c r="C1881">
        <v>52</v>
      </c>
      <c r="D1881">
        <f>YEAR(cukier6[[#This Row],[data]])</f>
        <v>2014</v>
      </c>
      <c r="E1881" s="3">
        <f>VLOOKUP(D1881, cennik__25[#All], 2, 0)</f>
        <v>2.23</v>
      </c>
      <c r="F1881" s="3">
        <f>cukier6[[#This Row],[cena]]*cukier6[[#This Row],[ilosc sprzedanego cukru kg]]</f>
        <v>115.96</v>
      </c>
      <c r="G1881">
        <f>IF(cukier6[[#This Row],[nip]]=B1880, G1880+cukier6[[#This Row],[ilosc sprzedanego cukru kg]],cukier6[[#This Row],[ilosc sprzedanego cukru kg]])</f>
        <v>1726</v>
      </c>
      <c r="H1881">
        <f>IF(B1880=cukier6[[#This Row],[nip]],0, 1)</f>
        <v>0</v>
      </c>
      <c r="I1881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881">
        <f>cukier6[[#This Row],[rabaty]]*cukier6[[#This Row],[ilosc sprzedanego cukru kg]]</f>
        <v>5.2</v>
      </c>
    </row>
    <row r="1882" spans="1:10" x14ac:dyDescent="0.35">
      <c r="A1882" s="1">
        <v>41972</v>
      </c>
      <c r="B1882" s="2" t="s">
        <v>22</v>
      </c>
      <c r="C1882">
        <v>96</v>
      </c>
      <c r="D1882">
        <f>YEAR(cukier6[[#This Row],[data]])</f>
        <v>2014</v>
      </c>
      <c r="E1882" s="3">
        <f>VLOOKUP(D1882, cennik__25[#All], 2, 0)</f>
        <v>2.23</v>
      </c>
      <c r="F1882" s="3">
        <f>cukier6[[#This Row],[cena]]*cukier6[[#This Row],[ilosc sprzedanego cukru kg]]</f>
        <v>214.07999999999998</v>
      </c>
      <c r="G1882">
        <f>IF(cukier6[[#This Row],[nip]]=B1881, G1881+cukier6[[#This Row],[ilosc sprzedanego cukru kg]],cukier6[[#This Row],[ilosc sprzedanego cukru kg]])</f>
        <v>1822</v>
      </c>
      <c r="H1882">
        <f>IF(B1881=cukier6[[#This Row],[nip]],0, 1)</f>
        <v>0</v>
      </c>
      <c r="I1882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882">
        <f>cukier6[[#This Row],[rabaty]]*cukier6[[#This Row],[ilosc sprzedanego cukru kg]]</f>
        <v>9.6000000000000014</v>
      </c>
    </row>
    <row r="1883" spans="1:10" x14ac:dyDescent="0.35">
      <c r="A1883" s="1">
        <v>38457</v>
      </c>
      <c r="B1883" s="2" t="s">
        <v>39</v>
      </c>
      <c r="C1883">
        <v>174</v>
      </c>
      <c r="D1883">
        <f>YEAR(cukier6[[#This Row],[data]])</f>
        <v>2005</v>
      </c>
      <c r="E1883" s="3">
        <f>VLOOKUP(D1883, cennik__25[#All], 2, 0)</f>
        <v>2</v>
      </c>
      <c r="F1883" s="3">
        <f>cukier6[[#This Row],[cena]]*cukier6[[#This Row],[ilosc sprzedanego cukru kg]]</f>
        <v>348</v>
      </c>
      <c r="G1883">
        <f>IF(cukier6[[#This Row],[nip]]=B1882, G1882+cukier6[[#This Row],[ilosc sprzedanego cukru kg]],cukier6[[#This Row],[ilosc sprzedanego cukru kg]])</f>
        <v>174</v>
      </c>
      <c r="H1883">
        <f>IF(B1882=cukier6[[#This Row],[nip]],0, 1)</f>
        <v>1</v>
      </c>
      <c r="I1883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0.05</v>
      </c>
      <c r="J1883">
        <f>cukier6[[#This Row],[rabaty]]*cukier6[[#This Row],[ilosc sprzedanego cukru kg]]</f>
        <v>8.7000000000000011</v>
      </c>
    </row>
    <row r="1884" spans="1:10" x14ac:dyDescent="0.35">
      <c r="A1884" s="1">
        <v>38571</v>
      </c>
      <c r="B1884" s="2" t="s">
        <v>39</v>
      </c>
      <c r="C1884">
        <v>35</v>
      </c>
      <c r="D1884">
        <f>YEAR(cukier6[[#This Row],[data]])</f>
        <v>2005</v>
      </c>
      <c r="E1884" s="3">
        <f>VLOOKUP(D1884, cennik__25[#All], 2, 0)</f>
        <v>2</v>
      </c>
      <c r="F1884" s="3">
        <f>cukier6[[#This Row],[cena]]*cukier6[[#This Row],[ilosc sprzedanego cukru kg]]</f>
        <v>70</v>
      </c>
      <c r="G1884">
        <f>IF(cukier6[[#This Row],[nip]]=B1883, G1883+cukier6[[#This Row],[ilosc sprzedanego cukru kg]],cukier6[[#This Row],[ilosc sprzedanego cukru kg]])</f>
        <v>209</v>
      </c>
      <c r="H1884">
        <f>IF(B1883=cukier6[[#This Row],[nip]],0, 1)</f>
        <v>0</v>
      </c>
      <c r="I1884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0.05</v>
      </c>
      <c r="J1884">
        <f>cukier6[[#This Row],[rabaty]]*cukier6[[#This Row],[ilosc sprzedanego cukru kg]]</f>
        <v>1.75</v>
      </c>
    </row>
    <row r="1885" spans="1:10" x14ac:dyDescent="0.35">
      <c r="A1885" s="1">
        <v>38653</v>
      </c>
      <c r="B1885" s="2" t="s">
        <v>39</v>
      </c>
      <c r="C1885">
        <v>165</v>
      </c>
      <c r="D1885">
        <f>YEAR(cukier6[[#This Row],[data]])</f>
        <v>2005</v>
      </c>
      <c r="E1885" s="3">
        <f>VLOOKUP(D1885, cennik__25[#All], 2, 0)</f>
        <v>2</v>
      </c>
      <c r="F1885" s="3">
        <f>cukier6[[#This Row],[cena]]*cukier6[[#This Row],[ilosc sprzedanego cukru kg]]</f>
        <v>330</v>
      </c>
      <c r="G1885">
        <f>IF(cukier6[[#This Row],[nip]]=B1884, G1884+cukier6[[#This Row],[ilosc sprzedanego cukru kg]],cukier6[[#This Row],[ilosc sprzedanego cukru kg]])</f>
        <v>374</v>
      </c>
      <c r="H1885">
        <f>IF(B1884=cukier6[[#This Row],[nip]],0, 1)</f>
        <v>0</v>
      </c>
      <c r="I1885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0.05</v>
      </c>
      <c r="J1885">
        <f>cukier6[[#This Row],[rabaty]]*cukier6[[#This Row],[ilosc sprzedanego cukru kg]]</f>
        <v>8.25</v>
      </c>
    </row>
    <row r="1886" spans="1:10" x14ac:dyDescent="0.35">
      <c r="A1886" s="1">
        <v>38708</v>
      </c>
      <c r="B1886" s="2" t="s">
        <v>39</v>
      </c>
      <c r="C1886">
        <v>187</v>
      </c>
      <c r="D1886">
        <f>YEAR(cukier6[[#This Row],[data]])</f>
        <v>2005</v>
      </c>
      <c r="E1886" s="3">
        <f>VLOOKUP(D1886, cennik__25[#All], 2, 0)</f>
        <v>2</v>
      </c>
      <c r="F1886" s="3">
        <f>cukier6[[#This Row],[cena]]*cukier6[[#This Row],[ilosc sprzedanego cukru kg]]</f>
        <v>374</v>
      </c>
      <c r="G1886">
        <f>IF(cukier6[[#This Row],[nip]]=B1885, G1885+cukier6[[#This Row],[ilosc sprzedanego cukru kg]],cukier6[[#This Row],[ilosc sprzedanego cukru kg]])</f>
        <v>561</v>
      </c>
      <c r="H1886">
        <f>IF(B1885=cukier6[[#This Row],[nip]],0, 1)</f>
        <v>0</v>
      </c>
      <c r="I1886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0.05</v>
      </c>
      <c r="J1886">
        <f>cukier6[[#This Row],[rabaty]]*cukier6[[#This Row],[ilosc sprzedanego cukru kg]]</f>
        <v>9.35</v>
      </c>
    </row>
    <row r="1887" spans="1:10" x14ac:dyDescent="0.35">
      <c r="A1887" s="1">
        <v>38860</v>
      </c>
      <c r="B1887" s="2" t="s">
        <v>39</v>
      </c>
      <c r="C1887">
        <v>166</v>
      </c>
      <c r="D1887">
        <f>YEAR(cukier6[[#This Row],[data]])</f>
        <v>2006</v>
      </c>
      <c r="E1887" s="3">
        <f>VLOOKUP(D1887, cennik__25[#All], 2, 0)</f>
        <v>2.0499999999999998</v>
      </c>
      <c r="F1887" s="3">
        <f>cukier6[[#This Row],[cena]]*cukier6[[#This Row],[ilosc sprzedanego cukru kg]]</f>
        <v>340.29999999999995</v>
      </c>
      <c r="G1887">
        <f>IF(cukier6[[#This Row],[nip]]=B1886, G1886+cukier6[[#This Row],[ilosc sprzedanego cukru kg]],cukier6[[#This Row],[ilosc sprzedanego cukru kg]])</f>
        <v>727</v>
      </c>
      <c r="H1887">
        <f>IF(B1886=cukier6[[#This Row],[nip]],0, 1)</f>
        <v>0</v>
      </c>
      <c r="I1887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0.05</v>
      </c>
      <c r="J1887">
        <f>cukier6[[#This Row],[rabaty]]*cukier6[[#This Row],[ilosc sprzedanego cukru kg]]</f>
        <v>8.3000000000000007</v>
      </c>
    </row>
    <row r="1888" spans="1:10" x14ac:dyDescent="0.35">
      <c r="A1888" s="1">
        <v>38991</v>
      </c>
      <c r="B1888" s="2" t="s">
        <v>39</v>
      </c>
      <c r="C1888">
        <v>170</v>
      </c>
      <c r="D1888">
        <f>YEAR(cukier6[[#This Row],[data]])</f>
        <v>2006</v>
      </c>
      <c r="E1888" s="3">
        <f>VLOOKUP(D1888, cennik__25[#All], 2, 0)</f>
        <v>2.0499999999999998</v>
      </c>
      <c r="F1888" s="3">
        <f>cukier6[[#This Row],[cena]]*cukier6[[#This Row],[ilosc sprzedanego cukru kg]]</f>
        <v>348.49999999999994</v>
      </c>
      <c r="G1888">
        <f>IF(cukier6[[#This Row],[nip]]=B1887, G1887+cukier6[[#This Row],[ilosc sprzedanego cukru kg]],cukier6[[#This Row],[ilosc sprzedanego cukru kg]])</f>
        <v>897</v>
      </c>
      <c r="H1888">
        <f>IF(B1887=cukier6[[#This Row],[nip]],0, 1)</f>
        <v>0</v>
      </c>
      <c r="I1888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0.05</v>
      </c>
      <c r="J1888">
        <f>cukier6[[#This Row],[rabaty]]*cukier6[[#This Row],[ilosc sprzedanego cukru kg]]</f>
        <v>8.5</v>
      </c>
    </row>
    <row r="1889" spans="1:10" x14ac:dyDescent="0.35">
      <c r="A1889" s="1">
        <v>39040</v>
      </c>
      <c r="B1889" s="2" t="s">
        <v>39</v>
      </c>
      <c r="C1889">
        <v>62</v>
      </c>
      <c r="D1889">
        <f>YEAR(cukier6[[#This Row],[data]])</f>
        <v>2006</v>
      </c>
      <c r="E1889" s="3">
        <f>VLOOKUP(D1889, cennik__25[#All], 2, 0)</f>
        <v>2.0499999999999998</v>
      </c>
      <c r="F1889" s="3">
        <f>cukier6[[#This Row],[cena]]*cukier6[[#This Row],[ilosc sprzedanego cukru kg]]</f>
        <v>127.1</v>
      </c>
      <c r="G1889">
        <f>IF(cukier6[[#This Row],[nip]]=B1888, G1888+cukier6[[#This Row],[ilosc sprzedanego cukru kg]],cukier6[[#This Row],[ilosc sprzedanego cukru kg]])</f>
        <v>959</v>
      </c>
      <c r="H1889">
        <f>IF(B1888=cukier6[[#This Row],[nip]],0, 1)</f>
        <v>0</v>
      </c>
      <c r="I1889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0.05</v>
      </c>
      <c r="J1889">
        <f>cukier6[[#This Row],[rabaty]]*cukier6[[#This Row],[ilosc sprzedanego cukru kg]]</f>
        <v>3.1</v>
      </c>
    </row>
    <row r="1890" spans="1:10" x14ac:dyDescent="0.35">
      <c r="A1890" s="1">
        <v>39289</v>
      </c>
      <c r="B1890" s="2" t="s">
        <v>39</v>
      </c>
      <c r="C1890">
        <v>187</v>
      </c>
      <c r="D1890">
        <f>YEAR(cukier6[[#This Row],[data]])</f>
        <v>2007</v>
      </c>
      <c r="E1890" s="3">
        <f>VLOOKUP(D1890, cennik__25[#All], 2, 0)</f>
        <v>2.09</v>
      </c>
      <c r="F1890" s="3">
        <f>cukier6[[#This Row],[cena]]*cukier6[[#This Row],[ilosc sprzedanego cukru kg]]</f>
        <v>390.83</v>
      </c>
      <c r="G1890">
        <f>IF(cukier6[[#This Row],[nip]]=B1889, G1889+cukier6[[#This Row],[ilosc sprzedanego cukru kg]],cukier6[[#This Row],[ilosc sprzedanego cukru kg]])</f>
        <v>1146</v>
      </c>
      <c r="H1890">
        <f>IF(B1889=cukier6[[#This Row],[nip]],0, 1)</f>
        <v>0</v>
      </c>
      <c r="I1890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890">
        <f>cukier6[[#This Row],[rabaty]]*cukier6[[#This Row],[ilosc sprzedanego cukru kg]]</f>
        <v>18.7</v>
      </c>
    </row>
    <row r="1891" spans="1:10" x14ac:dyDescent="0.35">
      <c r="A1891" s="1">
        <v>39314</v>
      </c>
      <c r="B1891" s="2" t="s">
        <v>39</v>
      </c>
      <c r="C1891">
        <v>59</v>
      </c>
      <c r="D1891">
        <f>YEAR(cukier6[[#This Row],[data]])</f>
        <v>2007</v>
      </c>
      <c r="E1891" s="3">
        <f>VLOOKUP(D1891, cennik__25[#All], 2, 0)</f>
        <v>2.09</v>
      </c>
      <c r="F1891" s="3">
        <f>cukier6[[#This Row],[cena]]*cukier6[[#This Row],[ilosc sprzedanego cukru kg]]</f>
        <v>123.30999999999999</v>
      </c>
      <c r="G1891">
        <f>IF(cukier6[[#This Row],[nip]]=B1890, G1890+cukier6[[#This Row],[ilosc sprzedanego cukru kg]],cukier6[[#This Row],[ilosc sprzedanego cukru kg]])</f>
        <v>1205</v>
      </c>
      <c r="H1891">
        <f>IF(B1890=cukier6[[#This Row],[nip]],0, 1)</f>
        <v>0</v>
      </c>
      <c r="I1891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891">
        <f>cukier6[[#This Row],[rabaty]]*cukier6[[#This Row],[ilosc sprzedanego cukru kg]]</f>
        <v>5.9</v>
      </c>
    </row>
    <row r="1892" spans="1:10" x14ac:dyDescent="0.35">
      <c r="A1892" s="1">
        <v>39350</v>
      </c>
      <c r="B1892" s="2" t="s">
        <v>39</v>
      </c>
      <c r="C1892">
        <v>33</v>
      </c>
      <c r="D1892">
        <f>YEAR(cukier6[[#This Row],[data]])</f>
        <v>2007</v>
      </c>
      <c r="E1892" s="3">
        <f>VLOOKUP(D1892, cennik__25[#All], 2, 0)</f>
        <v>2.09</v>
      </c>
      <c r="F1892" s="3">
        <f>cukier6[[#This Row],[cena]]*cukier6[[#This Row],[ilosc sprzedanego cukru kg]]</f>
        <v>68.97</v>
      </c>
      <c r="G1892">
        <f>IF(cukier6[[#This Row],[nip]]=B1891, G1891+cukier6[[#This Row],[ilosc sprzedanego cukru kg]],cukier6[[#This Row],[ilosc sprzedanego cukru kg]])</f>
        <v>1238</v>
      </c>
      <c r="H1892">
        <f>IF(B1891=cukier6[[#This Row],[nip]],0, 1)</f>
        <v>0</v>
      </c>
      <c r="I1892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892">
        <f>cukier6[[#This Row],[rabaty]]*cukier6[[#This Row],[ilosc sprzedanego cukru kg]]</f>
        <v>3.3000000000000003</v>
      </c>
    </row>
    <row r="1893" spans="1:10" x14ac:dyDescent="0.35">
      <c r="A1893" s="1">
        <v>39386</v>
      </c>
      <c r="B1893" s="2" t="s">
        <v>39</v>
      </c>
      <c r="C1893">
        <v>65</v>
      </c>
      <c r="D1893">
        <f>YEAR(cukier6[[#This Row],[data]])</f>
        <v>2007</v>
      </c>
      <c r="E1893" s="3">
        <f>VLOOKUP(D1893, cennik__25[#All], 2, 0)</f>
        <v>2.09</v>
      </c>
      <c r="F1893" s="3">
        <f>cukier6[[#This Row],[cena]]*cukier6[[#This Row],[ilosc sprzedanego cukru kg]]</f>
        <v>135.85</v>
      </c>
      <c r="G1893">
        <f>IF(cukier6[[#This Row],[nip]]=B1892, G1892+cukier6[[#This Row],[ilosc sprzedanego cukru kg]],cukier6[[#This Row],[ilosc sprzedanego cukru kg]])</f>
        <v>1303</v>
      </c>
      <c r="H1893">
        <f>IF(B1892=cukier6[[#This Row],[nip]],0, 1)</f>
        <v>0</v>
      </c>
      <c r="I1893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893">
        <f>cukier6[[#This Row],[rabaty]]*cukier6[[#This Row],[ilosc sprzedanego cukru kg]]</f>
        <v>6.5</v>
      </c>
    </row>
    <row r="1894" spans="1:10" x14ac:dyDescent="0.35">
      <c r="A1894" s="1">
        <v>39414</v>
      </c>
      <c r="B1894" s="2" t="s">
        <v>39</v>
      </c>
      <c r="C1894">
        <v>85</v>
      </c>
      <c r="D1894">
        <f>YEAR(cukier6[[#This Row],[data]])</f>
        <v>2007</v>
      </c>
      <c r="E1894" s="3">
        <f>VLOOKUP(D1894, cennik__25[#All], 2, 0)</f>
        <v>2.09</v>
      </c>
      <c r="F1894" s="3">
        <f>cukier6[[#This Row],[cena]]*cukier6[[#This Row],[ilosc sprzedanego cukru kg]]</f>
        <v>177.64999999999998</v>
      </c>
      <c r="G1894">
        <f>IF(cukier6[[#This Row],[nip]]=B1893, G1893+cukier6[[#This Row],[ilosc sprzedanego cukru kg]],cukier6[[#This Row],[ilosc sprzedanego cukru kg]])</f>
        <v>1388</v>
      </c>
      <c r="H1894">
        <f>IF(B1893=cukier6[[#This Row],[nip]],0, 1)</f>
        <v>0</v>
      </c>
      <c r="I1894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894">
        <f>cukier6[[#This Row],[rabaty]]*cukier6[[#This Row],[ilosc sprzedanego cukru kg]]</f>
        <v>8.5</v>
      </c>
    </row>
    <row r="1895" spans="1:10" x14ac:dyDescent="0.35">
      <c r="A1895" s="1">
        <v>39470</v>
      </c>
      <c r="B1895" s="2" t="s">
        <v>39</v>
      </c>
      <c r="C1895">
        <v>132</v>
      </c>
      <c r="D1895">
        <f>YEAR(cukier6[[#This Row],[data]])</f>
        <v>2008</v>
      </c>
      <c r="E1895" s="3">
        <f>VLOOKUP(D1895, cennik__25[#All], 2, 0)</f>
        <v>2.15</v>
      </c>
      <c r="F1895" s="3">
        <f>cukier6[[#This Row],[cena]]*cukier6[[#This Row],[ilosc sprzedanego cukru kg]]</f>
        <v>283.8</v>
      </c>
      <c r="G1895">
        <f>IF(cukier6[[#This Row],[nip]]=B1894, G1894+cukier6[[#This Row],[ilosc sprzedanego cukru kg]],cukier6[[#This Row],[ilosc sprzedanego cukru kg]])</f>
        <v>1520</v>
      </c>
      <c r="H1895">
        <f>IF(B1894=cukier6[[#This Row],[nip]],0, 1)</f>
        <v>0</v>
      </c>
      <c r="I1895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895">
        <f>cukier6[[#This Row],[rabaty]]*cukier6[[#This Row],[ilosc sprzedanego cukru kg]]</f>
        <v>13.200000000000001</v>
      </c>
    </row>
    <row r="1896" spans="1:10" x14ac:dyDescent="0.35">
      <c r="A1896" s="1">
        <v>39609</v>
      </c>
      <c r="B1896" s="2" t="s">
        <v>39</v>
      </c>
      <c r="C1896">
        <v>32</v>
      </c>
      <c r="D1896">
        <f>YEAR(cukier6[[#This Row],[data]])</f>
        <v>2008</v>
      </c>
      <c r="E1896" s="3">
        <f>VLOOKUP(D1896, cennik__25[#All], 2, 0)</f>
        <v>2.15</v>
      </c>
      <c r="F1896" s="3">
        <f>cukier6[[#This Row],[cena]]*cukier6[[#This Row],[ilosc sprzedanego cukru kg]]</f>
        <v>68.8</v>
      </c>
      <c r="G1896">
        <f>IF(cukier6[[#This Row],[nip]]=B1895, G1895+cukier6[[#This Row],[ilosc sprzedanego cukru kg]],cukier6[[#This Row],[ilosc sprzedanego cukru kg]])</f>
        <v>1552</v>
      </c>
      <c r="H1896">
        <f>IF(B1895=cukier6[[#This Row],[nip]],0, 1)</f>
        <v>0</v>
      </c>
      <c r="I1896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896">
        <f>cukier6[[#This Row],[rabaty]]*cukier6[[#This Row],[ilosc sprzedanego cukru kg]]</f>
        <v>3.2</v>
      </c>
    </row>
    <row r="1897" spans="1:10" x14ac:dyDescent="0.35">
      <c r="A1897" s="1">
        <v>39697</v>
      </c>
      <c r="B1897" s="2" t="s">
        <v>39</v>
      </c>
      <c r="C1897">
        <v>150</v>
      </c>
      <c r="D1897">
        <f>YEAR(cukier6[[#This Row],[data]])</f>
        <v>2008</v>
      </c>
      <c r="E1897" s="3">
        <f>VLOOKUP(D1897, cennik__25[#All], 2, 0)</f>
        <v>2.15</v>
      </c>
      <c r="F1897" s="3">
        <f>cukier6[[#This Row],[cena]]*cukier6[[#This Row],[ilosc sprzedanego cukru kg]]</f>
        <v>322.5</v>
      </c>
      <c r="G1897">
        <f>IF(cukier6[[#This Row],[nip]]=B1896, G1896+cukier6[[#This Row],[ilosc sprzedanego cukru kg]],cukier6[[#This Row],[ilosc sprzedanego cukru kg]])</f>
        <v>1702</v>
      </c>
      <c r="H1897">
        <f>IF(B1896=cukier6[[#This Row],[nip]],0, 1)</f>
        <v>0</v>
      </c>
      <c r="I1897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897">
        <f>cukier6[[#This Row],[rabaty]]*cukier6[[#This Row],[ilosc sprzedanego cukru kg]]</f>
        <v>15</v>
      </c>
    </row>
    <row r="1898" spans="1:10" x14ac:dyDescent="0.35">
      <c r="A1898" s="1">
        <v>39815</v>
      </c>
      <c r="B1898" s="2" t="s">
        <v>39</v>
      </c>
      <c r="C1898">
        <v>188</v>
      </c>
      <c r="D1898">
        <f>YEAR(cukier6[[#This Row],[data]])</f>
        <v>2009</v>
      </c>
      <c r="E1898" s="3">
        <f>VLOOKUP(D1898, cennik__25[#All], 2, 0)</f>
        <v>2.13</v>
      </c>
      <c r="F1898" s="3">
        <f>cukier6[[#This Row],[cena]]*cukier6[[#This Row],[ilosc sprzedanego cukru kg]]</f>
        <v>400.44</v>
      </c>
      <c r="G1898">
        <f>IF(cukier6[[#This Row],[nip]]=B1897, G1897+cukier6[[#This Row],[ilosc sprzedanego cukru kg]],cukier6[[#This Row],[ilosc sprzedanego cukru kg]])</f>
        <v>1890</v>
      </c>
      <c r="H1898">
        <f>IF(B1897=cukier6[[#This Row],[nip]],0, 1)</f>
        <v>0</v>
      </c>
      <c r="I1898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898">
        <f>cukier6[[#This Row],[rabaty]]*cukier6[[#This Row],[ilosc sprzedanego cukru kg]]</f>
        <v>18.8</v>
      </c>
    </row>
    <row r="1899" spans="1:10" x14ac:dyDescent="0.35">
      <c r="A1899" s="1">
        <v>39906</v>
      </c>
      <c r="B1899" s="2" t="s">
        <v>39</v>
      </c>
      <c r="C1899">
        <v>153</v>
      </c>
      <c r="D1899">
        <f>YEAR(cukier6[[#This Row],[data]])</f>
        <v>2009</v>
      </c>
      <c r="E1899" s="3">
        <f>VLOOKUP(D1899, cennik__25[#All], 2, 0)</f>
        <v>2.13</v>
      </c>
      <c r="F1899" s="3">
        <f>cukier6[[#This Row],[cena]]*cukier6[[#This Row],[ilosc sprzedanego cukru kg]]</f>
        <v>325.89</v>
      </c>
      <c r="G1899">
        <f>IF(cukier6[[#This Row],[nip]]=B1898, G1898+cukier6[[#This Row],[ilosc sprzedanego cukru kg]],cukier6[[#This Row],[ilosc sprzedanego cukru kg]])</f>
        <v>2043</v>
      </c>
      <c r="H1899">
        <f>IF(B1898=cukier6[[#This Row],[nip]],0, 1)</f>
        <v>0</v>
      </c>
      <c r="I1899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899">
        <f>cukier6[[#This Row],[rabaty]]*cukier6[[#This Row],[ilosc sprzedanego cukru kg]]</f>
        <v>15.3</v>
      </c>
    </row>
    <row r="1900" spans="1:10" x14ac:dyDescent="0.35">
      <c r="A1900" s="1">
        <v>39933</v>
      </c>
      <c r="B1900" s="2" t="s">
        <v>39</v>
      </c>
      <c r="C1900">
        <v>105</v>
      </c>
      <c r="D1900">
        <f>YEAR(cukier6[[#This Row],[data]])</f>
        <v>2009</v>
      </c>
      <c r="E1900" s="3">
        <f>VLOOKUP(D1900, cennik__25[#All], 2, 0)</f>
        <v>2.13</v>
      </c>
      <c r="F1900" s="3">
        <f>cukier6[[#This Row],[cena]]*cukier6[[#This Row],[ilosc sprzedanego cukru kg]]</f>
        <v>223.64999999999998</v>
      </c>
      <c r="G1900">
        <f>IF(cukier6[[#This Row],[nip]]=B1899, G1899+cukier6[[#This Row],[ilosc sprzedanego cukru kg]],cukier6[[#This Row],[ilosc sprzedanego cukru kg]])</f>
        <v>2148</v>
      </c>
      <c r="H1900">
        <f>IF(B1899=cukier6[[#This Row],[nip]],0, 1)</f>
        <v>0</v>
      </c>
      <c r="I1900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900">
        <f>cukier6[[#This Row],[rabaty]]*cukier6[[#This Row],[ilosc sprzedanego cukru kg]]</f>
        <v>10.5</v>
      </c>
    </row>
    <row r="1901" spans="1:10" x14ac:dyDescent="0.35">
      <c r="A1901" s="1">
        <v>39959</v>
      </c>
      <c r="B1901" s="2" t="s">
        <v>39</v>
      </c>
      <c r="C1901">
        <v>36</v>
      </c>
      <c r="D1901">
        <f>YEAR(cukier6[[#This Row],[data]])</f>
        <v>2009</v>
      </c>
      <c r="E1901" s="3">
        <f>VLOOKUP(D1901, cennik__25[#All], 2, 0)</f>
        <v>2.13</v>
      </c>
      <c r="F1901" s="3">
        <f>cukier6[[#This Row],[cena]]*cukier6[[#This Row],[ilosc sprzedanego cukru kg]]</f>
        <v>76.679999999999993</v>
      </c>
      <c r="G1901">
        <f>IF(cukier6[[#This Row],[nip]]=B1900, G1900+cukier6[[#This Row],[ilosc sprzedanego cukru kg]],cukier6[[#This Row],[ilosc sprzedanego cukru kg]])</f>
        <v>2184</v>
      </c>
      <c r="H1901">
        <f>IF(B1900=cukier6[[#This Row],[nip]],0, 1)</f>
        <v>0</v>
      </c>
      <c r="I1901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901">
        <f>cukier6[[#This Row],[rabaty]]*cukier6[[#This Row],[ilosc sprzedanego cukru kg]]</f>
        <v>3.6</v>
      </c>
    </row>
    <row r="1902" spans="1:10" x14ac:dyDescent="0.35">
      <c r="A1902" s="1">
        <v>40027</v>
      </c>
      <c r="B1902" s="2" t="s">
        <v>39</v>
      </c>
      <c r="C1902">
        <v>194</v>
      </c>
      <c r="D1902">
        <f>YEAR(cukier6[[#This Row],[data]])</f>
        <v>2009</v>
      </c>
      <c r="E1902" s="3">
        <f>VLOOKUP(D1902, cennik__25[#All], 2, 0)</f>
        <v>2.13</v>
      </c>
      <c r="F1902" s="3">
        <f>cukier6[[#This Row],[cena]]*cukier6[[#This Row],[ilosc sprzedanego cukru kg]]</f>
        <v>413.21999999999997</v>
      </c>
      <c r="G1902">
        <f>IF(cukier6[[#This Row],[nip]]=B1901, G1901+cukier6[[#This Row],[ilosc sprzedanego cukru kg]],cukier6[[#This Row],[ilosc sprzedanego cukru kg]])</f>
        <v>2378</v>
      </c>
      <c r="H1902">
        <f>IF(B1901=cukier6[[#This Row],[nip]],0, 1)</f>
        <v>0</v>
      </c>
      <c r="I1902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902">
        <f>cukier6[[#This Row],[rabaty]]*cukier6[[#This Row],[ilosc sprzedanego cukru kg]]</f>
        <v>19.400000000000002</v>
      </c>
    </row>
    <row r="1903" spans="1:10" x14ac:dyDescent="0.35">
      <c r="A1903" s="1">
        <v>40077</v>
      </c>
      <c r="B1903" s="2" t="s">
        <v>39</v>
      </c>
      <c r="C1903">
        <v>41</v>
      </c>
      <c r="D1903">
        <f>YEAR(cukier6[[#This Row],[data]])</f>
        <v>2009</v>
      </c>
      <c r="E1903" s="3">
        <f>VLOOKUP(D1903, cennik__25[#All], 2, 0)</f>
        <v>2.13</v>
      </c>
      <c r="F1903" s="3">
        <f>cukier6[[#This Row],[cena]]*cukier6[[#This Row],[ilosc sprzedanego cukru kg]]</f>
        <v>87.33</v>
      </c>
      <c r="G1903">
        <f>IF(cukier6[[#This Row],[nip]]=B1902, G1902+cukier6[[#This Row],[ilosc sprzedanego cukru kg]],cukier6[[#This Row],[ilosc sprzedanego cukru kg]])</f>
        <v>2419</v>
      </c>
      <c r="H1903">
        <f>IF(B1902=cukier6[[#This Row],[nip]],0, 1)</f>
        <v>0</v>
      </c>
      <c r="I1903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903">
        <f>cukier6[[#This Row],[rabaty]]*cukier6[[#This Row],[ilosc sprzedanego cukru kg]]</f>
        <v>4.1000000000000005</v>
      </c>
    </row>
    <row r="1904" spans="1:10" x14ac:dyDescent="0.35">
      <c r="A1904" s="1">
        <v>40142</v>
      </c>
      <c r="B1904" s="2" t="s">
        <v>39</v>
      </c>
      <c r="C1904">
        <v>29</v>
      </c>
      <c r="D1904">
        <f>YEAR(cukier6[[#This Row],[data]])</f>
        <v>2009</v>
      </c>
      <c r="E1904" s="3">
        <f>VLOOKUP(D1904, cennik__25[#All], 2, 0)</f>
        <v>2.13</v>
      </c>
      <c r="F1904" s="3">
        <f>cukier6[[#This Row],[cena]]*cukier6[[#This Row],[ilosc sprzedanego cukru kg]]</f>
        <v>61.769999999999996</v>
      </c>
      <c r="G1904">
        <f>IF(cukier6[[#This Row],[nip]]=B1903, G1903+cukier6[[#This Row],[ilosc sprzedanego cukru kg]],cukier6[[#This Row],[ilosc sprzedanego cukru kg]])</f>
        <v>2448</v>
      </c>
      <c r="H1904">
        <f>IF(B1903=cukier6[[#This Row],[nip]],0, 1)</f>
        <v>0</v>
      </c>
      <c r="I1904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904">
        <f>cukier6[[#This Row],[rabaty]]*cukier6[[#This Row],[ilosc sprzedanego cukru kg]]</f>
        <v>2.9000000000000004</v>
      </c>
    </row>
    <row r="1905" spans="1:10" x14ac:dyDescent="0.35">
      <c r="A1905" s="1">
        <v>40200</v>
      </c>
      <c r="B1905" s="2" t="s">
        <v>39</v>
      </c>
      <c r="C1905">
        <v>138</v>
      </c>
      <c r="D1905">
        <f>YEAR(cukier6[[#This Row],[data]])</f>
        <v>2010</v>
      </c>
      <c r="E1905" s="3">
        <f>VLOOKUP(D1905, cennik__25[#All], 2, 0)</f>
        <v>2.1</v>
      </c>
      <c r="F1905" s="3">
        <f>cukier6[[#This Row],[cena]]*cukier6[[#This Row],[ilosc sprzedanego cukru kg]]</f>
        <v>289.8</v>
      </c>
      <c r="G1905">
        <f>IF(cukier6[[#This Row],[nip]]=B1904, G1904+cukier6[[#This Row],[ilosc sprzedanego cukru kg]],cukier6[[#This Row],[ilosc sprzedanego cukru kg]])</f>
        <v>2586</v>
      </c>
      <c r="H1905">
        <f>IF(B1904=cukier6[[#This Row],[nip]],0, 1)</f>
        <v>0</v>
      </c>
      <c r="I1905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905">
        <f>cukier6[[#This Row],[rabaty]]*cukier6[[#This Row],[ilosc sprzedanego cukru kg]]</f>
        <v>13.8</v>
      </c>
    </row>
    <row r="1906" spans="1:10" x14ac:dyDescent="0.35">
      <c r="A1906" s="1">
        <v>40274</v>
      </c>
      <c r="B1906" s="2" t="s">
        <v>39</v>
      </c>
      <c r="C1906">
        <v>172</v>
      </c>
      <c r="D1906">
        <f>YEAR(cukier6[[#This Row],[data]])</f>
        <v>2010</v>
      </c>
      <c r="E1906" s="3">
        <f>VLOOKUP(D1906, cennik__25[#All], 2, 0)</f>
        <v>2.1</v>
      </c>
      <c r="F1906" s="3">
        <f>cukier6[[#This Row],[cena]]*cukier6[[#This Row],[ilosc sprzedanego cukru kg]]</f>
        <v>361.2</v>
      </c>
      <c r="G1906">
        <f>IF(cukier6[[#This Row],[nip]]=B1905, G1905+cukier6[[#This Row],[ilosc sprzedanego cukru kg]],cukier6[[#This Row],[ilosc sprzedanego cukru kg]])</f>
        <v>2758</v>
      </c>
      <c r="H1906">
        <f>IF(B1905=cukier6[[#This Row],[nip]],0, 1)</f>
        <v>0</v>
      </c>
      <c r="I1906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906">
        <f>cukier6[[#This Row],[rabaty]]*cukier6[[#This Row],[ilosc sprzedanego cukru kg]]</f>
        <v>17.2</v>
      </c>
    </row>
    <row r="1907" spans="1:10" x14ac:dyDescent="0.35">
      <c r="A1907" s="1">
        <v>40289</v>
      </c>
      <c r="B1907" s="2" t="s">
        <v>39</v>
      </c>
      <c r="C1907">
        <v>66</v>
      </c>
      <c r="D1907">
        <f>YEAR(cukier6[[#This Row],[data]])</f>
        <v>2010</v>
      </c>
      <c r="E1907" s="3">
        <f>VLOOKUP(D1907, cennik__25[#All], 2, 0)</f>
        <v>2.1</v>
      </c>
      <c r="F1907" s="3">
        <f>cukier6[[#This Row],[cena]]*cukier6[[#This Row],[ilosc sprzedanego cukru kg]]</f>
        <v>138.6</v>
      </c>
      <c r="G1907">
        <f>IF(cukier6[[#This Row],[nip]]=B1906, G1906+cukier6[[#This Row],[ilosc sprzedanego cukru kg]],cukier6[[#This Row],[ilosc sprzedanego cukru kg]])</f>
        <v>2824</v>
      </c>
      <c r="H1907">
        <f>IF(B1906=cukier6[[#This Row],[nip]],0, 1)</f>
        <v>0</v>
      </c>
      <c r="I1907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907">
        <f>cukier6[[#This Row],[rabaty]]*cukier6[[#This Row],[ilosc sprzedanego cukru kg]]</f>
        <v>6.6000000000000005</v>
      </c>
    </row>
    <row r="1908" spans="1:10" x14ac:dyDescent="0.35">
      <c r="A1908" s="1">
        <v>40374</v>
      </c>
      <c r="B1908" s="2" t="s">
        <v>39</v>
      </c>
      <c r="C1908">
        <v>107</v>
      </c>
      <c r="D1908">
        <f>YEAR(cukier6[[#This Row],[data]])</f>
        <v>2010</v>
      </c>
      <c r="E1908" s="3">
        <f>VLOOKUP(D1908, cennik__25[#All], 2, 0)</f>
        <v>2.1</v>
      </c>
      <c r="F1908" s="3">
        <f>cukier6[[#This Row],[cena]]*cukier6[[#This Row],[ilosc sprzedanego cukru kg]]</f>
        <v>224.70000000000002</v>
      </c>
      <c r="G1908">
        <f>IF(cukier6[[#This Row],[nip]]=B1907, G1907+cukier6[[#This Row],[ilosc sprzedanego cukru kg]],cukier6[[#This Row],[ilosc sprzedanego cukru kg]])</f>
        <v>2931</v>
      </c>
      <c r="H1908">
        <f>IF(B1907=cukier6[[#This Row],[nip]],0, 1)</f>
        <v>0</v>
      </c>
      <c r="I1908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908">
        <f>cukier6[[#This Row],[rabaty]]*cukier6[[#This Row],[ilosc sprzedanego cukru kg]]</f>
        <v>10.700000000000001</v>
      </c>
    </row>
    <row r="1909" spans="1:10" x14ac:dyDescent="0.35">
      <c r="A1909" s="1">
        <v>40386</v>
      </c>
      <c r="B1909" s="2" t="s">
        <v>39</v>
      </c>
      <c r="C1909">
        <v>117</v>
      </c>
      <c r="D1909">
        <f>YEAR(cukier6[[#This Row],[data]])</f>
        <v>2010</v>
      </c>
      <c r="E1909" s="3">
        <f>VLOOKUP(D1909, cennik__25[#All], 2, 0)</f>
        <v>2.1</v>
      </c>
      <c r="F1909" s="3">
        <f>cukier6[[#This Row],[cena]]*cukier6[[#This Row],[ilosc sprzedanego cukru kg]]</f>
        <v>245.70000000000002</v>
      </c>
      <c r="G1909">
        <f>IF(cukier6[[#This Row],[nip]]=B1908, G1908+cukier6[[#This Row],[ilosc sprzedanego cukru kg]],cukier6[[#This Row],[ilosc sprzedanego cukru kg]])</f>
        <v>3048</v>
      </c>
      <c r="H1909">
        <f>IF(B1908=cukier6[[#This Row],[nip]],0, 1)</f>
        <v>0</v>
      </c>
      <c r="I1909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909">
        <f>cukier6[[#This Row],[rabaty]]*cukier6[[#This Row],[ilosc sprzedanego cukru kg]]</f>
        <v>11.700000000000001</v>
      </c>
    </row>
    <row r="1910" spans="1:10" x14ac:dyDescent="0.35">
      <c r="A1910" s="1">
        <v>40505</v>
      </c>
      <c r="B1910" s="2" t="s">
        <v>39</v>
      </c>
      <c r="C1910">
        <v>123</v>
      </c>
      <c r="D1910">
        <f>YEAR(cukier6[[#This Row],[data]])</f>
        <v>2010</v>
      </c>
      <c r="E1910" s="3">
        <f>VLOOKUP(D1910, cennik__25[#All], 2, 0)</f>
        <v>2.1</v>
      </c>
      <c r="F1910" s="3">
        <f>cukier6[[#This Row],[cena]]*cukier6[[#This Row],[ilosc sprzedanego cukru kg]]</f>
        <v>258.3</v>
      </c>
      <c r="G1910">
        <f>IF(cukier6[[#This Row],[nip]]=B1909, G1909+cukier6[[#This Row],[ilosc sprzedanego cukru kg]],cukier6[[#This Row],[ilosc sprzedanego cukru kg]])</f>
        <v>3171</v>
      </c>
      <c r="H1910">
        <f>IF(B1909=cukier6[[#This Row],[nip]],0, 1)</f>
        <v>0</v>
      </c>
      <c r="I1910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910">
        <f>cukier6[[#This Row],[rabaty]]*cukier6[[#This Row],[ilosc sprzedanego cukru kg]]</f>
        <v>12.3</v>
      </c>
    </row>
    <row r="1911" spans="1:10" x14ac:dyDescent="0.35">
      <c r="A1911" s="1">
        <v>40740</v>
      </c>
      <c r="B1911" s="2" t="s">
        <v>39</v>
      </c>
      <c r="C1911">
        <v>66</v>
      </c>
      <c r="D1911">
        <f>YEAR(cukier6[[#This Row],[data]])</f>
        <v>2011</v>
      </c>
      <c r="E1911" s="3">
        <f>VLOOKUP(D1911, cennik__25[#All], 2, 0)</f>
        <v>2.2000000000000002</v>
      </c>
      <c r="F1911" s="3">
        <f>cukier6[[#This Row],[cena]]*cukier6[[#This Row],[ilosc sprzedanego cukru kg]]</f>
        <v>145.20000000000002</v>
      </c>
      <c r="G1911">
        <f>IF(cukier6[[#This Row],[nip]]=B1910, G1910+cukier6[[#This Row],[ilosc sprzedanego cukru kg]],cukier6[[#This Row],[ilosc sprzedanego cukru kg]])</f>
        <v>3237</v>
      </c>
      <c r="H1911">
        <f>IF(B1910=cukier6[[#This Row],[nip]],0, 1)</f>
        <v>0</v>
      </c>
      <c r="I1911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911">
        <f>cukier6[[#This Row],[rabaty]]*cukier6[[#This Row],[ilosc sprzedanego cukru kg]]</f>
        <v>6.6000000000000005</v>
      </c>
    </row>
    <row r="1912" spans="1:10" x14ac:dyDescent="0.35">
      <c r="A1912" s="1">
        <v>40766</v>
      </c>
      <c r="B1912" s="2" t="s">
        <v>39</v>
      </c>
      <c r="C1912">
        <v>111</v>
      </c>
      <c r="D1912">
        <f>YEAR(cukier6[[#This Row],[data]])</f>
        <v>2011</v>
      </c>
      <c r="E1912" s="3">
        <f>VLOOKUP(D1912, cennik__25[#All], 2, 0)</f>
        <v>2.2000000000000002</v>
      </c>
      <c r="F1912" s="3">
        <f>cukier6[[#This Row],[cena]]*cukier6[[#This Row],[ilosc sprzedanego cukru kg]]</f>
        <v>244.20000000000002</v>
      </c>
      <c r="G1912">
        <f>IF(cukier6[[#This Row],[nip]]=B1911, G1911+cukier6[[#This Row],[ilosc sprzedanego cukru kg]],cukier6[[#This Row],[ilosc sprzedanego cukru kg]])</f>
        <v>3348</v>
      </c>
      <c r="H1912">
        <f>IF(B1911=cukier6[[#This Row],[nip]],0, 1)</f>
        <v>0</v>
      </c>
      <c r="I1912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912">
        <f>cukier6[[#This Row],[rabaty]]*cukier6[[#This Row],[ilosc sprzedanego cukru kg]]</f>
        <v>11.100000000000001</v>
      </c>
    </row>
    <row r="1913" spans="1:10" x14ac:dyDescent="0.35">
      <c r="A1913" s="1">
        <v>40777</v>
      </c>
      <c r="B1913" s="2" t="s">
        <v>39</v>
      </c>
      <c r="C1913">
        <v>73</v>
      </c>
      <c r="D1913">
        <f>YEAR(cukier6[[#This Row],[data]])</f>
        <v>2011</v>
      </c>
      <c r="E1913" s="3">
        <f>VLOOKUP(D1913, cennik__25[#All], 2, 0)</f>
        <v>2.2000000000000002</v>
      </c>
      <c r="F1913" s="3">
        <f>cukier6[[#This Row],[cena]]*cukier6[[#This Row],[ilosc sprzedanego cukru kg]]</f>
        <v>160.60000000000002</v>
      </c>
      <c r="G1913">
        <f>IF(cukier6[[#This Row],[nip]]=B1912, G1912+cukier6[[#This Row],[ilosc sprzedanego cukru kg]],cukier6[[#This Row],[ilosc sprzedanego cukru kg]])</f>
        <v>3421</v>
      </c>
      <c r="H1913">
        <f>IF(B1912=cukier6[[#This Row],[nip]],0, 1)</f>
        <v>0</v>
      </c>
      <c r="I1913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913">
        <f>cukier6[[#This Row],[rabaty]]*cukier6[[#This Row],[ilosc sprzedanego cukru kg]]</f>
        <v>7.3000000000000007</v>
      </c>
    </row>
    <row r="1914" spans="1:10" x14ac:dyDescent="0.35">
      <c r="A1914" s="1">
        <v>40933</v>
      </c>
      <c r="B1914" s="2" t="s">
        <v>39</v>
      </c>
      <c r="C1914">
        <v>112</v>
      </c>
      <c r="D1914">
        <f>YEAR(cukier6[[#This Row],[data]])</f>
        <v>2012</v>
      </c>
      <c r="E1914" s="3">
        <f>VLOOKUP(D1914, cennik__25[#All], 2, 0)</f>
        <v>2.25</v>
      </c>
      <c r="F1914" s="3">
        <f>cukier6[[#This Row],[cena]]*cukier6[[#This Row],[ilosc sprzedanego cukru kg]]</f>
        <v>252</v>
      </c>
      <c r="G1914">
        <f>IF(cukier6[[#This Row],[nip]]=B1913, G1913+cukier6[[#This Row],[ilosc sprzedanego cukru kg]],cukier6[[#This Row],[ilosc sprzedanego cukru kg]])</f>
        <v>3533</v>
      </c>
      <c r="H1914">
        <f>IF(B1913=cukier6[[#This Row],[nip]],0, 1)</f>
        <v>0</v>
      </c>
      <c r="I1914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914">
        <f>cukier6[[#This Row],[rabaty]]*cukier6[[#This Row],[ilosc sprzedanego cukru kg]]</f>
        <v>11.200000000000001</v>
      </c>
    </row>
    <row r="1915" spans="1:10" x14ac:dyDescent="0.35">
      <c r="A1915" s="1">
        <v>40984</v>
      </c>
      <c r="B1915" s="2" t="s">
        <v>39</v>
      </c>
      <c r="C1915">
        <v>140</v>
      </c>
      <c r="D1915">
        <f>YEAR(cukier6[[#This Row],[data]])</f>
        <v>2012</v>
      </c>
      <c r="E1915" s="3">
        <f>VLOOKUP(D1915, cennik__25[#All], 2, 0)</f>
        <v>2.25</v>
      </c>
      <c r="F1915" s="3">
        <f>cukier6[[#This Row],[cena]]*cukier6[[#This Row],[ilosc sprzedanego cukru kg]]</f>
        <v>315</v>
      </c>
      <c r="G1915">
        <f>IF(cukier6[[#This Row],[nip]]=B1914, G1914+cukier6[[#This Row],[ilosc sprzedanego cukru kg]],cukier6[[#This Row],[ilosc sprzedanego cukru kg]])</f>
        <v>3673</v>
      </c>
      <c r="H1915">
        <f>IF(B1914=cukier6[[#This Row],[nip]],0, 1)</f>
        <v>0</v>
      </c>
      <c r="I1915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915">
        <f>cukier6[[#This Row],[rabaty]]*cukier6[[#This Row],[ilosc sprzedanego cukru kg]]</f>
        <v>14</v>
      </c>
    </row>
    <row r="1916" spans="1:10" x14ac:dyDescent="0.35">
      <c r="A1916" s="1">
        <v>41074</v>
      </c>
      <c r="B1916" s="2" t="s">
        <v>39</v>
      </c>
      <c r="C1916">
        <v>184</v>
      </c>
      <c r="D1916">
        <f>YEAR(cukier6[[#This Row],[data]])</f>
        <v>2012</v>
      </c>
      <c r="E1916" s="3">
        <f>VLOOKUP(D1916, cennik__25[#All], 2, 0)</f>
        <v>2.25</v>
      </c>
      <c r="F1916" s="3">
        <f>cukier6[[#This Row],[cena]]*cukier6[[#This Row],[ilosc sprzedanego cukru kg]]</f>
        <v>414</v>
      </c>
      <c r="G1916">
        <f>IF(cukier6[[#This Row],[nip]]=B1915, G1915+cukier6[[#This Row],[ilosc sprzedanego cukru kg]],cukier6[[#This Row],[ilosc sprzedanego cukru kg]])</f>
        <v>3857</v>
      </c>
      <c r="H1916">
        <f>IF(B1915=cukier6[[#This Row],[nip]],0, 1)</f>
        <v>0</v>
      </c>
      <c r="I1916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916">
        <f>cukier6[[#This Row],[rabaty]]*cukier6[[#This Row],[ilosc sprzedanego cukru kg]]</f>
        <v>18.400000000000002</v>
      </c>
    </row>
    <row r="1917" spans="1:10" x14ac:dyDescent="0.35">
      <c r="A1917" s="1">
        <v>41079</v>
      </c>
      <c r="B1917" s="2" t="s">
        <v>39</v>
      </c>
      <c r="C1917">
        <v>162</v>
      </c>
      <c r="D1917">
        <f>YEAR(cukier6[[#This Row],[data]])</f>
        <v>2012</v>
      </c>
      <c r="E1917" s="3">
        <f>VLOOKUP(D1917, cennik__25[#All], 2, 0)</f>
        <v>2.25</v>
      </c>
      <c r="F1917" s="3">
        <f>cukier6[[#This Row],[cena]]*cukier6[[#This Row],[ilosc sprzedanego cukru kg]]</f>
        <v>364.5</v>
      </c>
      <c r="G1917">
        <f>IF(cukier6[[#This Row],[nip]]=B1916, G1916+cukier6[[#This Row],[ilosc sprzedanego cukru kg]],cukier6[[#This Row],[ilosc sprzedanego cukru kg]])</f>
        <v>4019</v>
      </c>
      <c r="H1917">
        <f>IF(B1916=cukier6[[#This Row],[nip]],0, 1)</f>
        <v>0</v>
      </c>
      <c r="I1917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917">
        <f>cukier6[[#This Row],[rabaty]]*cukier6[[#This Row],[ilosc sprzedanego cukru kg]]</f>
        <v>16.2</v>
      </c>
    </row>
    <row r="1918" spans="1:10" x14ac:dyDescent="0.35">
      <c r="A1918" s="1">
        <v>41206</v>
      </c>
      <c r="B1918" s="2" t="s">
        <v>39</v>
      </c>
      <c r="C1918">
        <v>110</v>
      </c>
      <c r="D1918">
        <f>YEAR(cukier6[[#This Row],[data]])</f>
        <v>2012</v>
      </c>
      <c r="E1918" s="3">
        <f>VLOOKUP(D1918, cennik__25[#All], 2, 0)</f>
        <v>2.25</v>
      </c>
      <c r="F1918" s="3">
        <f>cukier6[[#This Row],[cena]]*cukier6[[#This Row],[ilosc sprzedanego cukru kg]]</f>
        <v>247.5</v>
      </c>
      <c r="G1918">
        <f>IF(cukier6[[#This Row],[nip]]=B1917, G1917+cukier6[[#This Row],[ilosc sprzedanego cukru kg]],cukier6[[#This Row],[ilosc sprzedanego cukru kg]])</f>
        <v>4129</v>
      </c>
      <c r="H1918">
        <f>IF(B1917=cukier6[[#This Row],[nip]],0, 1)</f>
        <v>0</v>
      </c>
      <c r="I1918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918">
        <f>cukier6[[#This Row],[rabaty]]*cukier6[[#This Row],[ilosc sprzedanego cukru kg]]</f>
        <v>11</v>
      </c>
    </row>
    <row r="1919" spans="1:10" x14ac:dyDescent="0.35">
      <c r="A1919" s="1">
        <v>41215</v>
      </c>
      <c r="B1919" s="2" t="s">
        <v>39</v>
      </c>
      <c r="C1919">
        <v>159</v>
      </c>
      <c r="D1919">
        <f>YEAR(cukier6[[#This Row],[data]])</f>
        <v>2012</v>
      </c>
      <c r="E1919" s="3">
        <f>VLOOKUP(D1919, cennik__25[#All], 2, 0)</f>
        <v>2.25</v>
      </c>
      <c r="F1919" s="3">
        <f>cukier6[[#This Row],[cena]]*cukier6[[#This Row],[ilosc sprzedanego cukru kg]]</f>
        <v>357.75</v>
      </c>
      <c r="G1919">
        <f>IF(cukier6[[#This Row],[nip]]=B1918, G1918+cukier6[[#This Row],[ilosc sprzedanego cukru kg]],cukier6[[#This Row],[ilosc sprzedanego cukru kg]])</f>
        <v>4288</v>
      </c>
      <c r="H1919">
        <f>IF(B1918=cukier6[[#This Row],[nip]],0, 1)</f>
        <v>0</v>
      </c>
      <c r="I1919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919">
        <f>cukier6[[#This Row],[rabaty]]*cukier6[[#This Row],[ilosc sprzedanego cukru kg]]</f>
        <v>15.9</v>
      </c>
    </row>
    <row r="1920" spans="1:10" x14ac:dyDescent="0.35">
      <c r="A1920" s="1">
        <v>41471</v>
      </c>
      <c r="B1920" s="2" t="s">
        <v>39</v>
      </c>
      <c r="C1920">
        <v>20</v>
      </c>
      <c r="D1920">
        <f>YEAR(cukier6[[#This Row],[data]])</f>
        <v>2013</v>
      </c>
      <c r="E1920" s="3">
        <f>VLOOKUP(D1920, cennik__25[#All], 2, 0)</f>
        <v>2.2200000000000002</v>
      </c>
      <c r="F1920" s="3">
        <f>cukier6[[#This Row],[cena]]*cukier6[[#This Row],[ilosc sprzedanego cukru kg]]</f>
        <v>44.400000000000006</v>
      </c>
      <c r="G1920">
        <f>IF(cukier6[[#This Row],[nip]]=B1919, G1919+cukier6[[#This Row],[ilosc sprzedanego cukru kg]],cukier6[[#This Row],[ilosc sprzedanego cukru kg]])</f>
        <v>4308</v>
      </c>
      <c r="H1920">
        <f>IF(B1919=cukier6[[#This Row],[nip]],0, 1)</f>
        <v>0</v>
      </c>
      <c r="I1920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920">
        <f>cukier6[[#This Row],[rabaty]]*cukier6[[#This Row],[ilosc sprzedanego cukru kg]]</f>
        <v>2</v>
      </c>
    </row>
    <row r="1921" spans="1:10" x14ac:dyDescent="0.35">
      <c r="A1921" s="1">
        <v>41493</v>
      </c>
      <c r="B1921" s="2" t="s">
        <v>39</v>
      </c>
      <c r="C1921">
        <v>108</v>
      </c>
      <c r="D1921">
        <f>YEAR(cukier6[[#This Row],[data]])</f>
        <v>2013</v>
      </c>
      <c r="E1921" s="3">
        <f>VLOOKUP(D1921, cennik__25[#All], 2, 0)</f>
        <v>2.2200000000000002</v>
      </c>
      <c r="F1921" s="3">
        <f>cukier6[[#This Row],[cena]]*cukier6[[#This Row],[ilosc sprzedanego cukru kg]]</f>
        <v>239.76000000000002</v>
      </c>
      <c r="G1921">
        <f>IF(cukier6[[#This Row],[nip]]=B1920, G1920+cukier6[[#This Row],[ilosc sprzedanego cukru kg]],cukier6[[#This Row],[ilosc sprzedanego cukru kg]])</f>
        <v>4416</v>
      </c>
      <c r="H1921">
        <f>IF(B1920=cukier6[[#This Row],[nip]],0, 1)</f>
        <v>0</v>
      </c>
      <c r="I1921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921">
        <f>cukier6[[#This Row],[rabaty]]*cukier6[[#This Row],[ilosc sprzedanego cukru kg]]</f>
        <v>10.8</v>
      </c>
    </row>
    <row r="1922" spans="1:10" x14ac:dyDescent="0.35">
      <c r="A1922" s="1">
        <v>41525</v>
      </c>
      <c r="B1922" s="2" t="s">
        <v>39</v>
      </c>
      <c r="C1922">
        <v>96</v>
      </c>
      <c r="D1922">
        <f>YEAR(cukier6[[#This Row],[data]])</f>
        <v>2013</v>
      </c>
      <c r="E1922" s="3">
        <f>VLOOKUP(D1922, cennik__25[#All], 2, 0)</f>
        <v>2.2200000000000002</v>
      </c>
      <c r="F1922" s="3">
        <f>cukier6[[#This Row],[cena]]*cukier6[[#This Row],[ilosc sprzedanego cukru kg]]</f>
        <v>213.12</v>
      </c>
      <c r="G1922">
        <f>IF(cukier6[[#This Row],[nip]]=B1921, G1921+cukier6[[#This Row],[ilosc sprzedanego cukru kg]],cukier6[[#This Row],[ilosc sprzedanego cukru kg]])</f>
        <v>4512</v>
      </c>
      <c r="H1922">
        <f>IF(B1921=cukier6[[#This Row],[nip]],0, 1)</f>
        <v>0</v>
      </c>
      <c r="I1922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922">
        <f>cukier6[[#This Row],[rabaty]]*cukier6[[#This Row],[ilosc sprzedanego cukru kg]]</f>
        <v>9.6000000000000014</v>
      </c>
    </row>
    <row r="1923" spans="1:10" x14ac:dyDescent="0.35">
      <c r="A1923" s="1">
        <v>41668</v>
      </c>
      <c r="B1923" s="2" t="s">
        <v>39</v>
      </c>
      <c r="C1923">
        <v>175</v>
      </c>
      <c r="D1923">
        <f>YEAR(cukier6[[#This Row],[data]])</f>
        <v>2014</v>
      </c>
      <c r="E1923" s="3">
        <f>VLOOKUP(D1923, cennik__25[#All], 2, 0)</f>
        <v>2.23</v>
      </c>
      <c r="F1923" s="3">
        <f>cukier6[[#This Row],[cena]]*cukier6[[#This Row],[ilosc sprzedanego cukru kg]]</f>
        <v>390.25</v>
      </c>
      <c r="G1923">
        <f>IF(cukier6[[#This Row],[nip]]=B1922, G1922+cukier6[[#This Row],[ilosc sprzedanego cukru kg]],cukier6[[#This Row],[ilosc sprzedanego cukru kg]])</f>
        <v>4687</v>
      </c>
      <c r="H1923">
        <f>IF(B1922=cukier6[[#This Row],[nip]],0, 1)</f>
        <v>0</v>
      </c>
      <c r="I1923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923">
        <f>cukier6[[#This Row],[rabaty]]*cukier6[[#This Row],[ilosc sprzedanego cukru kg]]</f>
        <v>17.5</v>
      </c>
    </row>
    <row r="1924" spans="1:10" x14ac:dyDescent="0.35">
      <c r="A1924" s="1">
        <v>41767</v>
      </c>
      <c r="B1924" s="2" t="s">
        <v>39</v>
      </c>
      <c r="C1924">
        <v>155</v>
      </c>
      <c r="D1924">
        <f>YEAR(cukier6[[#This Row],[data]])</f>
        <v>2014</v>
      </c>
      <c r="E1924" s="3">
        <f>VLOOKUP(D1924, cennik__25[#All], 2, 0)</f>
        <v>2.23</v>
      </c>
      <c r="F1924" s="3">
        <f>cukier6[[#This Row],[cena]]*cukier6[[#This Row],[ilosc sprzedanego cukru kg]]</f>
        <v>345.65</v>
      </c>
      <c r="G1924">
        <f>IF(cukier6[[#This Row],[nip]]=B1923, G1923+cukier6[[#This Row],[ilosc sprzedanego cukru kg]],cukier6[[#This Row],[ilosc sprzedanego cukru kg]])</f>
        <v>4842</v>
      </c>
      <c r="H1924">
        <f>IF(B1923=cukier6[[#This Row],[nip]],0, 1)</f>
        <v>0</v>
      </c>
      <c r="I1924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924">
        <f>cukier6[[#This Row],[rabaty]]*cukier6[[#This Row],[ilosc sprzedanego cukru kg]]</f>
        <v>15.5</v>
      </c>
    </row>
    <row r="1925" spans="1:10" x14ac:dyDescent="0.35">
      <c r="A1925" s="1">
        <v>41807</v>
      </c>
      <c r="B1925" s="2" t="s">
        <v>39</v>
      </c>
      <c r="C1925">
        <v>27</v>
      </c>
      <c r="D1925">
        <f>YEAR(cukier6[[#This Row],[data]])</f>
        <v>2014</v>
      </c>
      <c r="E1925" s="3">
        <f>VLOOKUP(D1925, cennik__25[#All], 2, 0)</f>
        <v>2.23</v>
      </c>
      <c r="F1925" s="3">
        <f>cukier6[[#This Row],[cena]]*cukier6[[#This Row],[ilosc sprzedanego cukru kg]]</f>
        <v>60.21</v>
      </c>
      <c r="G1925">
        <f>IF(cukier6[[#This Row],[nip]]=B1924, G1924+cukier6[[#This Row],[ilosc sprzedanego cukru kg]],cukier6[[#This Row],[ilosc sprzedanego cukru kg]])</f>
        <v>4869</v>
      </c>
      <c r="H1925">
        <f>IF(B1924=cukier6[[#This Row],[nip]],0, 1)</f>
        <v>0</v>
      </c>
      <c r="I1925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925">
        <f>cukier6[[#This Row],[rabaty]]*cukier6[[#This Row],[ilosc sprzedanego cukru kg]]</f>
        <v>2.7</v>
      </c>
    </row>
    <row r="1926" spans="1:10" x14ac:dyDescent="0.35">
      <c r="A1926" s="1">
        <v>41838</v>
      </c>
      <c r="B1926" s="2" t="s">
        <v>39</v>
      </c>
      <c r="C1926">
        <v>92</v>
      </c>
      <c r="D1926">
        <f>YEAR(cukier6[[#This Row],[data]])</f>
        <v>2014</v>
      </c>
      <c r="E1926" s="3">
        <f>VLOOKUP(D1926, cennik__25[#All], 2, 0)</f>
        <v>2.23</v>
      </c>
      <c r="F1926" s="3">
        <f>cukier6[[#This Row],[cena]]*cukier6[[#This Row],[ilosc sprzedanego cukru kg]]</f>
        <v>205.16</v>
      </c>
      <c r="G1926">
        <f>IF(cukier6[[#This Row],[nip]]=B1925, G1925+cukier6[[#This Row],[ilosc sprzedanego cukru kg]],cukier6[[#This Row],[ilosc sprzedanego cukru kg]])</f>
        <v>4961</v>
      </c>
      <c r="H1926">
        <f>IF(B1925=cukier6[[#This Row],[nip]],0, 1)</f>
        <v>0</v>
      </c>
      <c r="I1926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926">
        <f>cukier6[[#This Row],[rabaty]]*cukier6[[#This Row],[ilosc sprzedanego cukru kg]]</f>
        <v>9.2000000000000011</v>
      </c>
    </row>
    <row r="1927" spans="1:10" x14ac:dyDescent="0.35">
      <c r="A1927" s="1">
        <v>41852</v>
      </c>
      <c r="B1927" s="2" t="s">
        <v>39</v>
      </c>
      <c r="C1927">
        <v>178</v>
      </c>
      <c r="D1927">
        <f>YEAR(cukier6[[#This Row],[data]])</f>
        <v>2014</v>
      </c>
      <c r="E1927" s="3">
        <f>VLOOKUP(D1927, cennik__25[#All], 2, 0)</f>
        <v>2.23</v>
      </c>
      <c r="F1927" s="3">
        <f>cukier6[[#This Row],[cena]]*cukier6[[#This Row],[ilosc sprzedanego cukru kg]]</f>
        <v>396.94</v>
      </c>
      <c r="G1927">
        <f>IF(cukier6[[#This Row],[nip]]=B1926, G1926+cukier6[[#This Row],[ilosc sprzedanego cukru kg]],cukier6[[#This Row],[ilosc sprzedanego cukru kg]])</f>
        <v>5139</v>
      </c>
      <c r="H1927">
        <f>IF(B1926=cukier6[[#This Row],[nip]],0, 1)</f>
        <v>0</v>
      </c>
      <c r="I1927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927">
        <f>cukier6[[#This Row],[rabaty]]*cukier6[[#This Row],[ilosc sprzedanego cukru kg]]</f>
        <v>17.8</v>
      </c>
    </row>
    <row r="1928" spans="1:10" x14ac:dyDescent="0.35">
      <c r="A1928" s="1">
        <v>41982</v>
      </c>
      <c r="B1928" s="2" t="s">
        <v>39</v>
      </c>
      <c r="C1928">
        <v>93</v>
      </c>
      <c r="D1928">
        <f>YEAR(cukier6[[#This Row],[data]])</f>
        <v>2014</v>
      </c>
      <c r="E1928" s="3">
        <f>VLOOKUP(D1928, cennik__25[#All], 2, 0)</f>
        <v>2.23</v>
      </c>
      <c r="F1928" s="3">
        <f>cukier6[[#This Row],[cena]]*cukier6[[#This Row],[ilosc sprzedanego cukru kg]]</f>
        <v>207.39</v>
      </c>
      <c r="G1928">
        <f>IF(cukier6[[#This Row],[nip]]=B1927, G1927+cukier6[[#This Row],[ilosc sprzedanego cukru kg]],cukier6[[#This Row],[ilosc sprzedanego cukru kg]])</f>
        <v>5232</v>
      </c>
      <c r="H1928">
        <f>IF(B1927=cukier6[[#This Row],[nip]],0, 1)</f>
        <v>0</v>
      </c>
      <c r="I1928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928">
        <f>cukier6[[#This Row],[rabaty]]*cukier6[[#This Row],[ilosc sprzedanego cukru kg]]</f>
        <v>9.3000000000000007</v>
      </c>
    </row>
    <row r="1929" spans="1:10" x14ac:dyDescent="0.35">
      <c r="A1929" s="1">
        <v>41517</v>
      </c>
      <c r="B1929" s="2" t="s">
        <v>236</v>
      </c>
      <c r="C1929">
        <v>5</v>
      </c>
      <c r="D1929">
        <f>YEAR(cukier6[[#This Row],[data]])</f>
        <v>2013</v>
      </c>
      <c r="E1929" s="3">
        <f>VLOOKUP(D1929, cennik__25[#All], 2, 0)</f>
        <v>2.2200000000000002</v>
      </c>
      <c r="F1929" s="3">
        <f>cukier6[[#This Row],[cena]]*cukier6[[#This Row],[ilosc sprzedanego cukru kg]]</f>
        <v>11.100000000000001</v>
      </c>
      <c r="G1929">
        <f>IF(cukier6[[#This Row],[nip]]=B1928, G1928+cukier6[[#This Row],[ilosc sprzedanego cukru kg]],cukier6[[#This Row],[ilosc sprzedanego cukru kg]])</f>
        <v>5</v>
      </c>
      <c r="H1929">
        <f>IF(B1928=cukier6[[#This Row],[nip]],0, 1)</f>
        <v>1</v>
      </c>
      <c r="I1929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1929">
        <f>cukier6[[#This Row],[rabaty]]*cukier6[[#This Row],[ilosc sprzedanego cukru kg]]</f>
        <v>0</v>
      </c>
    </row>
    <row r="1930" spans="1:10" x14ac:dyDescent="0.35">
      <c r="A1930" s="1">
        <v>41651</v>
      </c>
      <c r="B1930" s="2" t="s">
        <v>236</v>
      </c>
      <c r="C1930">
        <v>3</v>
      </c>
      <c r="D1930">
        <f>YEAR(cukier6[[#This Row],[data]])</f>
        <v>2014</v>
      </c>
      <c r="E1930" s="3">
        <f>VLOOKUP(D1930, cennik__25[#All], 2, 0)</f>
        <v>2.23</v>
      </c>
      <c r="F1930" s="3">
        <f>cukier6[[#This Row],[cena]]*cukier6[[#This Row],[ilosc sprzedanego cukru kg]]</f>
        <v>6.6899999999999995</v>
      </c>
      <c r="G1930">
        <f>IF(cukier6[[#This Row],[nip]]=B1929, G1929+cukier6[[#This Row],[ilosc sprzedanego cukru kg]],cukier6[[#This Row],[ilosc sprzedanego cukru kg]])</f>
        <v>8</v>
      </c>
      <c r="H1930">
        <f>IF(B1929=cukier6[[#This Row],[nip]],0, 1)</f>
        <v>0</v>
      </c>
      <c r="I1930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1930">
        <f>cukier6[[#This Row],[rabaty]]*cukier6[[#This Row],[ilosc sprzedanego cukru kg]]</f>
        <v>0</v>
      </c>
    </row>
    <row r="1931" spans="1:10" x14ac:dyDescent="0.35">
      <c r="A1931" s="1">
        <v>39623</v>
      </c>
      <c r="B1931" s="2" t="s">
        <v>171</v>
      </c>
      <c r="C1931">
        <v>10</v>
      </c>
      <c r="D1931">
        <f>YEAR(cukier6[[#This Row],[data]])</f>
        <v>2008</v>
      </c>
      <c r="E1931" s="3">
        <f>VLOOKUP(D1931, cennik__25[#All], 2, 0)</f>
        <v>2.15</v>
      </c>
      <c r="F1931" s="3">
        <f>cukier6[[#This Row],[cena]]*cukier6[[#This Row],[ilosc sprzedanego cukru kg]]</f>
        <v>21.5</v>
      </c>
      <c r="G1931">
        <f>IF(cukier6[[#This Row],[nip]]=B1930, G1930+cukier6[[#This Row],[ilosc sprzedanego cukru kg]],cukier6[[#This Row],[ilosc sprzedanego cukru kg]])</f>
        <v>10</v>
      </c>
      <c r="H1931">
        <f>IF(B1930=cukier6[[#This Row],[nip]],0, 1)</f>
        <v>1</v>
      </c>
      <c r="I1931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1931">
        <f>cukier6[[#This Row],[rabaty]]*cukier6[[#This Row],[ilosc sprzedanego cukru kg]]</f>
        <v>0</v>
      </c>
    </row>
    <row r="1932" spans="1:10" x14ac:dyDescent="0.35">
      <c r="A1932" s="1">
        <v>39924</v>
      </c>
      <c r="B1932" s="2" t="s">
        <v>171</v>
      </c>
      <c r="C1932">
        <v>4</v>
      </c>
      <c r="D1932">
        <f>YEAR(cukier6[[#This Row],[data]])</f>
        <v>2009</v>
      </c>
      <c r="E1932" s="3">
        <f>VLOOKUP(D1932, cennik__25[#All], 2, 0)</f>
        <v>2.13</v>
      </c>
      <c r="F1932" s="3">
        <f>cukier6[[#This Row],[cena]]*cukier6[[#This Row],[ilosc sprzedanego cukru kg]]</f>
        <v>8.52</v>
      </c>
      <c r="G1932">
        <f>IF(cukier6[[#This Row],[nip]]=B1931, G1931+cukier6[[#This Row],[ilosc sprzedanego cukru kg]],cukier6[[#This Row],[ilosc sprzedanego cukru kg]])</f>
        <v>14</v>
      </c>
      <c r="H1932">
        <f>IF(B1931=cukier6[[#This Row],[nip]],0, 1)</f>
        <v>0</v>
      </c>
      <c r="I1932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1932">
        <f>cukier6[[#This Row],[rabaty]]*cukier6[[#This Row],[ilosc sprzedanego cukru kg]]</f>
        <v>0</v>
      </c>
    </row>
    <row r="1933" spans="1:10" x14ac:dyDescent="0.35">
      <c r="A1933" s="1">
        <v>38429</v>
      </c>
      <c r="B1933" s="2" t="s">
        <v>33</v>
      </c>
      <c r="C1933">
        <v>196</v>
      </c>
      <c r="D1933">
        <f>YEAR(cukier6[[#This Row],[data]])</f>
        <v>2005</v>
      </c>
      <c r="E1933" s="3">
        <f>VLOOKUP(D1933, cennik__25[#All], 2, 0)</f>
        <v>2</v>
      </c>
      <c r="F1933" s="3">
        <f>cukier6[[#This Row],[cena]]*cukier6[[#This Row],[ilosc sprzedanego cukru kg]]</f>
        <v>392</v>
      </c>
      <c r="G1933">
        <f>IF(cukier6[[#This Row],[nip]]=B1932, G1932+cukier6[[#This Row],[ilosc sprzedanego cukru kg]],cukier6[[#This Row],[ilosc sprzedanego cukru kg]])</f>
        <v>196</v>
      </c>
      <c r="H1933">
        <f>IF(B1932=cukier6[[#This Row],[nip]],0, 1)</f>
        <v>1</v>
      </c>
      <c r="I1933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0.05</v>
      </c>
      <c r="J1933">
        <f>cukier6[[#This Row],[rabaty]]*cukier6[[#This Row],[ilosc sprzedanego cukru kg]]</f>
        <v>9.8000000000000007</v>
      </c>
    </row>
    <row r="1934" spans="1:10" x14ac:dyDescent="0.35">
      <c r="A1934" s="1">
        <v>38606</v>
      </c>
      <c r="B1934" s="2" t="s">
        <v>33</v>
      </c>
      <c r="C1934">
        <v>105</v>
      </c>
      <c r="D1934">
        <f>YEAR(cukier6[[#This Row],[data]])</f>
        <v>2005</v>
      </c>
      <c r="E1934" s="3">
        <f>VLOOKUP(D1934, cennik__25[#All], 2, 0)</f>
        <v>2</v>
      </c>
      <c r="F1934" s="3">
        <f>cukier6[[#This Row],[cena]]*cukier6[[#This Row],[ilosc sprzedanego cukru kg]]</f>
        <v>210</v>
      </c>
      <c r="G1934">
        <f>IF(cukier6[[#This Row],[nip]]=B1933, G1933+cukier6[[#This Row],[ilosc sprzedanego cukru kg]],cukier6[[#This Row],[ilosc sprzedanego cukru kg]])</f>
        <v>301</v>
      </c>
      <c r="H1934">
        <f>IF(B1933=cukier6[[#This Row],[nip]],0, 1)</f>
        <v>0</v>
      </c>
      <c r="I1934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0.05</v>
      </c>
      <c r="J1934">
        <f>cukier6[[#This Row],[rabaty]]*cukier6[[#This Row],[ilosc sprzedanego cukru kg]]</f>
        <v>5.25</v>
      </c>
    </row>
    <row r="1935" spans="1:10" x14ac:dyDescent="0.35">
      <c r="A1935" s="1">
        <v>38985</v>
      </c>
      <c r="B1935" s="2" t="s">
        <v>33</v>
      </c>
      <c r="C1935">
        <v>94</v>
      </c>
      <c r="D1935">
        <f>YEAR(cukier6[[#This Row],[data]])</f>
        <v>2006</v>
      </c>
      <c r="E1935" s="3">
        <f>VLOOKUP(D1935, cennik__25[#All], 2, 0)</f>
        <v>2.0499999999999998</v>
      </c>
      <c r="F1935" s="3">
        <f>cukier6[[#This Row],[cena]]*cukier6[[#This Row],[ilosc sprzedanego cukru kg]]</f>
        <v>192.7</v>
      </c>
      <c r="G1935">
        <f>IF(cukier6[[#This Row],[nip]]=B1934, G1934+cukier6[[#This Row],[ilosc sprzedanego cukru kg]],cukier6[[#This Row],[ilosc sprzedanego cukru kg]])</f>
        <v>395</v>
      </c>
      <c r="H1935">
        <f>IF(B1934=cukier6[[#This Row],[nip]],0, 1)</f>
        <v>0</v>
      </c>
      <c r="I1935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0.05</v>
      </c>
      <c r="J1935">
        <f>cukier6[[#This Row],[rabaty]]*cukier6[[#This Row],[ilosc sprzedanego cukru kg]]</f>
        <v>4.7</v>
      </c>
    </row>
    <row r="1936" spans="1:10" x14ac:dyDescent="0.35">
      <c r="A1936" s="1">
        <v>39605</v>
      </c>
      <c r="B1936" s="2" t="s">
        <v>33</v>
      </c>
      <c r="C1936">
        <v>64</v>
      </c>
      <c r="D1936">
        <f>YEAR(cukier6[[#This Row],[data]])</f>
        <v>2008</v>
      </c>
      <c r="E1936" s="3">
        <f>VLOOKUP(D1936, cennik__25[#All], 2, 0)</f>
        <v>2.15</v>
      </c>
      <c r="F1936" s="3">
        <f>cukier6[[#This Row],[cena]]*cukier6[[#This Row],[ilosc sprzedanego cukru kg]]</f>
        <v>137.6</v>
      </c>
      <c r="G1936">
        <f>IF(cukier6[[#This Row],[nip]]=B1935, G1935+cukier6[[#This Row],[ilosc sprzedanego cukru kg]],cukier6[[#This Row],[ilosc sprzedanego cukru kg]])</f>
        <v>459</v>
      </c>
      <c r="H1936">
        <f>IF(B1935=cukier6[[#This Row],[nip]],0, 1)</f>
        <v>0</v>
      </c>
      <c r="I1936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0.05</v>
      </c>
      <c r="J1936">
        <f>cukier6[[#This Row],[rabaty]]*cukier6[[#This Row],[ilosc sprzedanego cukru kg]]</f>
        <v>3.2</v>
      </c>
    </row>
    <row r="1937" spans="1:10" x14ac:dyDescent="0.35">
      <c r="A1937" s="1">
        <v>39714</v>
      </c>
      <c r="B1937" s="2" t="s">
        <v>33</v>
      </c>
      <c r="C1937">
        <v>52</v>
      </c>
      <c r="D1937">
        <f>YEAR(cukier6[[#This Row],[data]])</f>
        <v>2008</v>
      </c>
      <c r="E1937" s="3">
        <f>VLOOKUP(D1937, cennik__25[#All], 2, 0)</f>
        <v>2.15</v>
      </c>
      <c r="F1937" s="3">
        <f>cukier6[[#This Row],[cena]]*cukier6[[#This Row],[ilosc sprzedanego cukru kg]]</f>
        <v>111.8</v>
      </c>
      <c r="G1937">
        <f>IF(cukier6[[#This Row],[nip]]=B1936, G1936+cukier6[[#This Row],[ilosc sprzedanego cukru kg]],cukier6[[#This Row],[ilosc sprzedanego cukru kg]])</f>
        <v>511</v>
      </c>
      <c r="H1937">
        <f>IF(B1936=cukier6[[#This Row],[nip]],0, 1)</f>
        <v>0</v>
      </c>
      <c r="I1937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0.05</v>
      </c>
      <c r="J1937">
        <f>cukier6[[#This Row],[rabaty]]*cukier6[[#This Row],[ilosc sprzedanego cukru kg]]</f>
        <v>2.6</v>
      </c>
    </row>
    <row r="1938" spans="1:10" x14ac:dyDescent="0.35">
      <c r="A1938" s="1">
        <v>39729</v>
      </c>
      <c r="B1938" s="2" t="s">
        <v>33</v>
      </c>
      <c r="C1938">
        <v>136</v>
      </c>
      <c r="D1938">
        <f>YEAR(cukier6[[#This Row],[data]])</f>
        <v>2008</v>
      </c>
      <c r="E1938" s="3">
        <f>VLOOKUP(D1938, cennik__25[#All], 2, 0)</f>
        <v>2.15</v>
      </c>
      <c r="F1938" s="3">
        <f>cukier6[[#This Row],[cena]]*cukier6[[#This Row],[ilosc sprzedanego cukru kg]]</f>
        <v>292.39999999999998</v>
      </c>
      <c r="G1938">
        <f>IF(cukier6[[#This Row],[nip]]=B1937, G1937+cukier6[[#This Row],[ilosc sprzedanego cukru kg]],cukier6[[#This Row],[ilosc sprzedanego cukru kg]])</f>
        <v>647</v>
      </c>
      <c r="H1938">
        <f>IF(B1937=cukier6[[#This Row],[nip]],0, 1)</f>
        <v>0</v>
      </c>
      <c r="I1938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0.05</v>
      </c>
      <c r="J1938">
        <f>cukier6[[#This Row],[rabaty]]*cukier6[[#This Row],[ilosc sprzedanego cukru kg]]</f>
        <v>6.8000000000000007</v>
      </c>
    </row>
    <row r="1939" spans="1:10" x14ac:dyDescent="0.35">
      <c r="A1939" s="1">
        <v>39733</v>
      </c>
      <c r="B1939" s="2" t="s">
        <v>33</v>
      </c>
      <c r="C1939">
        <v>51</v>
      </c>
      <c r="D1939">
        <f>YEAR(cukier6[[#This Row],[data]])</f>
        <v>2008</v>
      </c>
      <c r="E1939" s="3">
        <f>VLOOKUP(D1939, cennik__25[#All], 2, 0)</f>
        <v>2.15</v>
      </c>
      <c r="F1939" s="3">
        <f>cukier6[[#This Row],[cena]]*cukier6[[#This Row],[ilosc sprzedanego cukru kg]]</f>
        <v>109.64999999999999</v>
      </c>
      <c r="G1939">
        <f>IF(cukier6[[#This Row],[nip]]=B1938, G1938+cukier6[[#This Row],[ilosc sprzedanego cukru kg]],cukier6[[#This Row],[ilosc sprzedanego cukru kg]])</f>
        <v>698</v>
      </c>
      <c r="H1939">
        <f>IF(B1938=cukier6[[#This Row],[nip]],0, 1)</f>
        <v>0</v>
      </c>
      <c r="I1939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0.05</v>
      </c>
      <c r="J1939">
        <f>cukier6[[#This Row],[rabaty]]*cukier6[[#This Row],[ilosc sprzedanego cukru kg]]</f>
        <v>2.5500000000000003</v>
      </c>
    </row>
    <row r="1940" spans="1:10" x14ac:dyDescent="0.35">
      <c r="A1940" s="1">
        <v>39805</v>
      </c>
      <c r="B1940" s="2" t="s">
        <v>33</v>
      </c>
      <c r="C1940">
        <v>94</v>
      </c>
      <c r="D1940">
        <f>YEAR(cukier6[[#This Row],[data]])</f>
        <v>2008</v>
      </c>
      <c r="E1940" s="3">
        <f>VLOOKUP(D1940, cennik__25[#All], 2, 0)</f>
        <v>2.15</v>
      </c>
      <c r="F1940" s="3">
        <f>cukier6[[#This Row],[cena]]*cukier6[[#This Row],[ilosc sprzedanego cukru kg]]</f>
        <v>202.1</v>
      </c>
      <c r="G1940">
        <f>IF(cukier6[[#This Row],[nip]]=B1939, G1939+cukier6[[#This Row],[ilosc sprzedanego cukru kg]],cukier6[[#This Row],[ilosc sprzedanego cukru kg]])</f>
        <v>792</v>
      </c>
      <c r="H1940">
        <f>IF(B1939=cukier6[[#This Row],[nip]],0, 1)</f>
        <v>0</v>
      </c>
      <c r="I1940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0.05</v>
      </c>
      <c r="J1940">
        <f>cukier6[[#This Row],[rabaty]]*cukier6[[#This Row],[ilosc sprzedanego cukru kg]]</f>
        <v>4.7</v>
      </c>
    </row>
    <row r="1941" spans="1:10" x14ac:dyDescent="0.35">
      <c r="A1941" s="1">
        <v>39909</v>
      </c>
      <c r="B1941" s="2" t="s">
        <v>33</v>
      </c>
      <c r="C1941">
        <v>109</v>
      </c>
      <c r="D1941">
        <f>YEAR(cukier6[[#This Row],[data]])</f>
        <v>2009</v>
      </c>
      <c r="E1941" s="3">
        <f>VLOOKUP(D1941, cennik__25[#All], 2, 0)</f>
        <v>2.13</v>
      </c>
      <c r="F1941" s="3">
        <f>cukier6[[#This Row],[cena]]*cukier6[[#This Row],[ilosc sprzedanego cukru kg]]</f>
        <v>232.17</v>
      </c>
      <c r="G1941">
        <f>IF(cukier6[[#This Row],[nip]]=B1940, G1940+cukier6[[#This Row],[ilosc sprzedanego cukru kg]],cukier6[[#This Row],[ilosc sprzedanego cukru kg]])</f>
        <v>901</v>
      </c>
      <c r="H1941">
        <f>IF(B1940=cukier6[[#This Row],[nip]],0, 1)</f>
        <v>0</v>
      </c>
      <c r="I1941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0.05</v>
      </c>
      <c r="J1941">
        <f>cukier6[[#This Row],[rabaty]]*cukier6[[#This Row],[ilosc sprzedanego cukru kg]]</f>
        <v>5.45</v>
      </c>
    </row>
    <row r="1942" spans="1:10" x14ac:dyDescent="0.35">
      <c r="A1942" s="1">
        <v>39923</v>
      </c>
      <c r="B1942" s="2" t="s">
        <v>33</v>
      </c>
      <c r="C1942">
        <v>114</v>
      </c>
      <c r="D1942">
        <f>YEAR(cukier6[[#This Row],[data]])</f>
        <v>2009</v>
      </c>
      <c r="E1942" s="3">
        <f>VLOOKUP(D1942, cennik__25[#All], 2, 0)</f>
        <v>2.13</v>
      </c>
      <c r="F1942" s="3">
        <f>cukier6[[#This Row],[cena]]*cukier6[[#This Row],[ilosc sprzedanego cukru kg]]</f>
        <v>242.82</v>
      </c>
      <c r="G1942">
        <f>IF(cukier6[[#This Row],[nip]]=B1941, G1941+cukier6[[#This Row],[ilosc sprzedanego cukru kg]],cukier6[[#This Row],[ilosc sprzedanego cukru kg]])</f>
        <v>1015</v>
      </c>
      <c r="H1942">
        <f>IF(B1941=cukier6[[#This Row],[nip]],0, 1)</f>
        <v>0</v>
      </c>
      <c r="I1942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942">
        <f>cukier6[[#This Row],[rabaty]]*cukier6[[#This Row],[ilosc sprzedanego cukru kg]]</f>
        <v>11.4</v>
      </c>
    </row>
    <row r="1943" spans="1:10" x14ac:dyDescent="0.35">
      <c r="A1943" s="1">
        <v>40065</v>
      </c>
      <c r="B1943" s="2" t="s">
        <v>33</v>
      </c>
      <c r="C1943">
        <v>192</v>
      </c>
      <c r="D1943">
        <f>YEAR(cukier6[[#This Row],[data]])</f>
        <v>2009</v>
      </c>
      <c r="E1943" s="3">
        <f>VLOOKUP(D1943, cennik__25[#All], 2, 0)</f>
        <v>2.13</v>
      </c>
      <c r="F1943" s="3">
        <f>cukier6[[#This Row],[cena]]*cukier6[[#This Row],[ilosc sprzedanego cukru kg]]</f>
        <v>408.96</v>
      </c>
      <c r="G1943">
        <f>IF(cukier6[[#This Row],[nip]]=B1942, G1942+cukier6[[#This Row],[ilosc sprzedanego cukru kg]],cukier6[[#This Row],[ilosc sprzedanego cukru kg]])</f>
        <v>1207</v>
      </c>
      <c r="H1943">
        <f>IF(B1942=cukier6[[#This Row],[nip]],0, 1)</f>
        <v>0</v>
      </c>
      <c r="I1943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943">
        <f>cukier6[[#This Row],[rabaty]]*cukier6[[#This Row],[ilosc sprzedanego cukru kg]]</f>
        <v>19.200000000000003</v>
      </c>
    </row>
    <row r="1944" spans="1:10" x14ac:dyDescent="0.35">
      <c r="A1944" s="1">
        <v>40089</v>
      </c>
      <c r="B1944" s="2" t="s">
        <v>33</v>
      </c>
      <c r="C1944">
        <v>86</v>
      </c>
      <c r="D1944">
        <f>YEAR(cukier6[[#This Row],[data]])</f>
        <v>2009</v>
      </c>
      <c r="E1944" s="3">
        <f>VLOOKUP(D1944, cennik__25[#All], 2, 0)</f>
        <v>2.13</v>
      </c>
      <c r="F1944" s="3">
        <f>cukier6[[#This Row],[cena]]*cukier6[[#This Row],[ilosc sprzedanego cukru kg]]</f>
        <v>183.17999999999998</v>
      </c>
      <c r="G1944">
        <f>IF(cukier6[[#This Row],[nip]]=B1943, G1943+cukier6[[#This Row],[ilosc sprzedanego cukru kg]],cukier6[[#This Row],[ilosc sprzedanego cukru kg]])</f>
        <v>1293</v>
      </c>
      <c r="H1944">
        <f>IF(B1943=cukier6[[#This Row],[nip]],0, 1)</f>
        <v>0</v>
      </c>
      <c r="I1944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944">
        <f>cukier6[[#This Row],[rabaty]]*cukier6[[#This Row],[ilosc sprzedanego cukru kg]]</f>
        <v>8.6</v>
      </c>
    </row>
    <row r="1945" spans="1:10" x14ac:dyDescent="0.35">
      <c r="A1945" s="1">
        <v>40329</v>
      </c>
      <c r="B1945" s="2" t="s">
        <v>33</v>
      </c>
      <c r="C1945">
        <v>67</v>
      </c>
      <c r="D1945">
        <f>YEAR(cukier6[[#This Row],[data]])</f>
        <v>2010</v>
      </c>
      <c r="E1945" s="3">
        <f>VLOOKUP(D1945, cennik__25[#All], 2, 0)</f>
        <v>2.1</v>
      </c>
      <c r="F1945" s="3">
        <f>cukier6[[#This Row],[cena]]*cukier6[[#This Row],[ilosc sprzedanego cukru kg]]</f>
        <v>140.70000000000002</v>
      </c>
      <c r="G1945">
        <f>IF(cukier6[[#This Row],[nip]]=B1944, G1944+cukier6[[#This Row],[ilosc sprzedanego cukru kg]],cukier6[[#This Row],[ilosc sprzedanego cukru kg]])</f>
        <v>1360</v>
      </c>
      <c r="H1945">
        <f>IF(B1944=cukier6[[#This Row],[nip]],0, 1)</f>
        <v>0</v>
      </c>
      <c r="I1945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945">
        <f>cukier6[[#This Row],[rabaty]]*cukier6[[#This Row],[ilosc sprzedanego cukru kg]]</f>
        <v>6.7</v>
      </c>
    </row>
    <row r="1946" spans="1:10" x14ac:dyDescent="0.35">
      <c r="A1946" s="1">
        <v>40545</v>
      </c>
      <c r="B1946" s="2" t="s">
        <v>33</v>
      </c>
      <c r="C1946">
        <v>102</v>
      </c>
      <c r="D1946">
        <f>YEAR(cukier6[[#This Row],[data]])</f>
        <v>2011</v>
      </c>
      <c r="E1946" s="3">
        <f>VLOOKUP(D1946, cennik__25[#All], 2, 0)</f>
        <v>2.2000000000000002</v>
      </c>
      <c r="F1946" s="3">
        <f>cukier6[[#This Row],[cena]]*cukier6[[#This Row],[ilosc sprzedanego cukru kg]]</f>
        <v>224.4</v>
      </c>
      <c r="G1946">
        <f>IF(cukier6[[#This Row],[nip]]=B1945, G1945+cukier6[[#This Row],[ilosc sprzedanego cukru kg]],cukier6[[#This Row],[ilosc sprzedanego cukru kg]])</f>
        <v>1462</v>
      </c>
      <c r="H1946">
        <f>IF(B1945=cukier6[[#This Row],[nip]],0, 1)</f>
        <v>0</v>
      </c>
      <c r="I1946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946">
        <f>cukier6[[#This Row],[rabaty]]*cukier6[[#This Row],[ilosc sprzedanego cukru kg]]</f>
        <v>10.200000000000001</v>
      </c>
    </row>
    <row r="1947" spans="1:10" x14ac:dyDescent="0.35">
      <c r="A1947" s="1">
        <v>40614</v>
      </c>
      <c r="B1947" s="2" t="s">
        <v>33</v>
      </c>
      <c r="C1947">
        <v>37</v>
      </c>
      <c r="D1947">
        <f>YEAR(cukier6[[#This Row],[data]])</f>
        <v>2011</v>
      </c>
      <c r="E1947" s="3">
        <f>VLOOKUP(D1947, cennik__25[#All], 2, 0)</f>
        <v>2.2000000000000002</v>
      </c>
      <c r="F1947" s="3">
        <f>cukier6[[#This Row],[cena]]*cukier6[[#This Row],[ilosc sprzedanego cukru kg]]</f>
        <v>81.400000000000006</v>
      </c>
      <c r="G1947">
        <f>IF(cukier6[[#This Row],[nip]]=B1946, G1946+cukier6[[#This Row],[ilosc sprzedanego cukru kg]],cukier6[[#This Row],[ilosc sprzedanego cukru kg]])</f>
        <v>1499</v>
      </c>
      <c r="H1947">
        <f>IF(B1946=cukier6[[#This Row],[nip]],0, 1)</f>
        <v>0</v>
      </c>
      <c r="I1947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947">
        <f>cukier6[[#This Row],[rabaty]]*cukier6[[#This Row],[ilosc sprzedanego cukru kg]]</f>
        <v>3.7</v>
      </c>
    </row>
    <row r="1948" spans="1:10" x14ac:dyDescent="0.35">
      <c r="A1948" s="1">
        <v>40704</v>
      </c>
      <c r="B1948" s="2" t="s">
        <v>33</v>
      </c>
      <c r="C1948">
        <v>104</v>
      </c>
      <c r="D1948">
        <f>YEAR(cukier6[[#This Row],[data]])</f>
        <v>2011</v>
      </c>
      <c r="E1948" s="3">
        <f>VLOOKUP(D1948, cennik__25[#All], 2, 0)</f>
        <v>2.2000000000000002</v>
      </c>
      <c r="F1948" s="3">
        <f>cukier6[[#This Row],[cena]]*cukier6[[#This Row],[ilosc sprzedanego cukru kg]]</f>
        <v>228.8</v>
      </c>
      <c r="G1948">
        <f>IF(cukier6[[#This Row],[nip]]=B1947, G1947+cukier6[[#This Row],[ilosc sprzedanego cukru kg]],cukier6[[#This Row],[ilosc sprzedanego cukru kg]])</f>
        <v>1603</v>
      </c>
      <c r="H1948">
        <f>IF(B1947=cukier6[[#This Row],[nip]],0, 1)</f>
        <v>0</v>
      </c>
      <c r="I1948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948">
        <f>cukier6[[#This Row],[rabaty]]*cukier6[[#This Row],[ilosc sprzedanego cukru kg]]</f>
        <v>10.4</v>
      </c>
    </row>
    <row r="1949" spans="1:10" x14ac:dyDescent="0.35">
      <c r="A1949" s="1">
        <v>40959</v>
      </c>
      <c r="B1949" s="2" t="s">
        <v>33</v>
      </c>
      <c r="C1949">
        <v>54</v>
      </c>
      <c r="D1949">
        <f>YEAR(cukier6[[#This Row],[data]])</f>
        <v>2012</v>
      </c>
      <c r="E1949" s="3">
        <f>VLOOKUP(D1949, cennik__25[#All], 2, 0)</f>
        <v>2.25</v>
      </c>
      <c r="F1949" s="3">
        <f>cukier6[[#This Row],[cena]]*cukier6[[#This Row],[ilosc sprzedanego cukru kg]]</f>
        <v>121.5</v>
      </c>
      <c r="G1949">
        <f>IF(cukier6[[#This Row],[nip]]=B1948, G1948+cukier6[[#This Row],[ilosc sprzedanego cukru kg]],cukier6[[#This Row],[ilosc sprzedanego cukru kg]])</f>
        <v>1657</v>
      </c>
      <c r="H1949">
        <f>IF(B1948=cukier6[[#This Row],[nip]],0, 1)</f>
        <v>0</v>
      </c>
      <c r="I1949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949">
        <f>cukier6[[#This Row],[rabaty]]*cukier6[[#This Row],[ilosc sprzedanego cukru kg]]</f>
        <v>5.4</v>
      </c>
    </row>
    <row r="1950" spans="1:10" x14ac:dyDescent="0.35">
      <c r="A1950" s="1">
        <v>41317</v>
      </c>
      <c r="B1950" s="2" t="s">
        <v>33</v>
      </c>
      <c r="C1950">
        <v>80</v>
      </c>
      <c r="D1950">
        <f>YEAR(cukier6[[#This Row],[data]])</f>
        <v>2013</v>
      </c>
      <c r="E1950" s="3">
        <f>VLOOKUP(D1950, cennik__25[#All], 2, 0)</f>
        <v>2.2200000000000002</v>
      </c>
      <c r="F1950" s="3">
        <f>cukier6[[#This Row],[cena]]*cukier6[[#This Row],[ilosc sprzedanego cukru kg]]</f>
        <v>177.60000000000002</v>
      </c>
      <c r="G1950">
        <f>IF(cukier6[[#This Row],[nip]]=B1949, G1949+cukier6[[#This Row],[ilosc sprzedanego cukru kg]],cukier6[[#This Row],[ilosc sprzedanego cukru kg]])</f>
        <v>1737</v>
      </c>
      <c r="H1950">
        <f>IF(B1949=cukier6[[#This Row],[nip]],0, 1)</f>
        <v>0</v>
      </c>
      <c r="I1950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950">
        <f>cukier6[[#This Row],[rabaty]]*cukier6[[#This Row],[ilosc sprzedanego cukru kg]]</f>
        <v>8</v>
      </c>
    </row>
    <row r="1951" spans="1:10" x14ac:dyDescent="0.35">
      <c r="A1951" s="1">
        <v>38612</v>
      </c>
      <c r="B1951" s="2" t="s">
        <v>82</v>
      </c>
      <c r="C1951">
        <v>39</v>
      </c>
      <c r="D1951">
        <f>YEAR(cukier6[[#This Row],[data]])</f>
        <v>2005</v>
      </c>
      <c r="E1951" s="3">
        <f>VLOOKUP(D1951, cennik__25[#All], 2, 0)</f>
        <v>2</v>
      </c>
      <c r="F1951" s="3">
        <f>cukier6[[#This Row],[cena]]*cukier6[[#This Row],[ilosc sprzedanego cukru kg]]</f>
        <v>78</v>
      </c>
      <c r="G1951">
        <f>IF(cukier6[[#This Row],[nip]]=B1950, G1950+cukier6[[#This Row],[ilosc sprzedanego cukru kg]],cukier6[[#This Row],[ilosc sprzedanego cukru kg]])</f>
        <v>39</v>
      </c>
      <c r="H1951">
        <f>IF(B1950=cukier6[[#This Row],[nip]],0, 1)</f>
        <v>1</v>
      </c>
      <c r="I1951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1951">
        <f>cukier6[[#This Row],[rabaty]]*cukier6[[#This Row],[ilosc sprzedanego cukru kg]]</f>
        <v>0</v>
      </c>
    </row>
    <row r="1952" spans="1:10" x14ac:dyDescent="0.35">
      <c r="A1952" s="1">
        <v>38626</v>
      </c>
      <c r="B1952" s="2" t="s">
        <v>82</v>
      </c>
      <c r="C1952">
        <v>193</v>
      </c>
      <c r="D1952">
        <f>YEAR(cukier6[[#This Row],[data]])</f>
        <v>2005</v>
      </c>
      <c r="E1952" s="3">
        <f>VLOOKUP(D1952, cennik__25[#All], 2, 0)</f>
        <v>2</v>
      </c>
      <c r="F1952" s="3">
        <f>cukier6[[#This Row],[cena]]*cukier6[[#This Row],[ilosc sprzedanego cukru kg]]</f>
        <v>386</v>
      </c>
      <c r="G1952">
        <f>IF(cukier6[[#This Row],[nip]]=B1951, G1951+cukier6[[#This Row],[ilosc sprzedanego cukru kg]],cukier6[[#This Row],[ilosc sprzedanego cukru kg]])</f>
        <v>232</v>
      </c>
      <c r="H1952">
        <f>IF(B1951=cukier6[[#This Row],[nip]],0, 1)</f>
        <v>0</v>
      </c>
      <c r="I1952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0.05</v>
      </c>
      <c r="J1952">
        <f>cukier6[[#This Row],[rabaty]]*cukier6[[#This Row],[ilosc sprzedanego cukru kg]]</f>
        <v>9.65</v>
      </c>
    </row>
    <row r="1953" spans="1:10" x14ac:dyDescent="0.35">
      <c r="A1953" s="1">
        <v>38855</v>
      </c>
      <c r="B1953" s="2" t="s">
        <v>82</v>
      </c>
      <c r="C1953">
        <v>168</v>
      </c>
      <c r="D1953">
        <f>YEAR(cukier6[[#This Row],[data]])</f>
        <v>2006</v>
      </c>
      <c r="E1953" s="3">
        <f>VLOOKUP(D1953, cennik__25[#All], 2, 0)</f>
        <v>2.0499999999999998</v>
      </c>
      <c r="F1953" s="3">
        <f>cukier6[[#This Row],[cena]]*cukier6[[#This Row],[ilosc sprzedanego cukru kg]]</f>
        <v>344.4</v>
      </c>
      <c r="G1953">
        <f>IF(cukier6[[#This Row],[nip]]=B1952, G1952+cukier6[[#This Row],[ilosc sprzedanego cukru kg]],cukier6[[#This Row],[ilosc sprzedanego cukru kg]])</f>
        <v>400</v>
      </c>
      <c r="H1953">
        <f>IF(B1952=cukier6[[#This Row],[nip]],0, 1)</f>
        <v>0</v>
      </c>
      <c r="I1953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0.05</v>
      </c>
      <c r="J1953">
        <f>cukier6[[#This Row],[rabaty]]*cukier6[[#This Row],[ilosc sprzedanego cukru kg]]</f>
        <v>8.4</v>
      </c>
    </row>
    <row r="1954" spans="1:10" x14ac:dyDescent="0.35">
      <c r="A1954" s="1">
        <v>39427</v>
      </c>
      <c r="B1954" s="2" t="s">
        <v>82</v>
      </c>
      <c r="C1954">
        <v>43</v>
      </c>
      <c r="D1954">
        <f>YEAR(cukier6[[#This Row],[data]])</f>
        <v>2007</v>
      </c>
      <c r="E1954" s="3">
        <f>VLOOKUP(D1954, cennik__25[#All], 2, 0)</f>
        <v>2.09</v>
      </c>
      <c r="F1954" s="3">
        <f>cukier6[[#This Row],[cena]]*cukier6[[#This Row],[ilosc sprzedanego cukru kg]]</f>
        <v>89.86999999999999</v>
      </c>
      <c r="G1954">
        <f>IF(cukier6[[#This Row],[nip]]=B1953, G1953+cukier6[[#This Row],[ilosc sprzedanego cukru kg]],cukier6[[#This Row],[ilosc sprzedanego cukru kg]])</f>
        <v>443</v>
      </c>
      <c r="H1954">
        <f>IF(B1953=cukier6[[#This Row],[nip]],0, 1)</f>
        <v>0</v>
      </c>
      <c r="I1954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0.05</v>
      </c>
      <c r="J1954">
        <f>cukier6[[#This Row],[rabaty]]*cukier6[[#This Row],[ilosc sprzedanego cukru kg]]</f>
        <v>2.15</v>
      </c>
    </row>
    <row r="1955" spans="1:10" x14ac:dyDescent="0.35">
      <c r="A1955" s="1">
        <v>39556</v>
      </c>
      <c r="B1955" s="2" t="s">
        <v>82</v>
      </c>
      <c r="C1955">
        <v>30</v>
      </c>
      <c r="D1955">
        <f>YEAR(cukier6[[#This Row],[data]])</f>
        <v>2008</v>
      </c>
      <c r="E1955" s="3">
        <f>VLOOKUP(D1955, cennik__25[#All], 2, 0)</f>
        <v>2.15</v>
      </c>
      <c r="F1955" s="3">
        <f>cukier6[[#This Row],[cena]]*cukier6[[#This Row],[ilosc sprzedanego cukru kg]]</f>
        <v>64.5</v>
      </c>
      <c r="G1955">
        <f>IF(cukier6[[#This Row],[nip]]=B1954, G1954+cukier6[[#This Row],[ilosc sprzedanego cukru kg]],cukier6[[#This Row],[ilosc sprzedanego cukru kg]])</f>
        <v>473</v>
      </c>
      <c r="H1955">
        <f>IF(B1954=cukier6[[#This Row],[nip]],0, 1)</f>
        <v>0</v>
      </c>
      <c r="I1955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0.05</v>
      </c>
      <c r="J1955">
        <f>cukier6[[#This Row],[rabaty]]*cukier6[[#This Row],[ilosc sprzedanego cukru kg]]</f>
        <v>1.5</v>
      </c>
    </row>
    <row r="1956" spans="1:10" x14ac:dyDescent="0.35">
      <c r="A1956" s="1">
        <v>40065</v>
      </c>
      <c r="B1956" s="2" t="s">
        <v>82</v>
      </c>
      <c r="C1956">
        <v>142</v>
      </c>
      <c r="D1956">
        <f>YEAR(cukier6[[#This Row],[data]])</f>
        <v>2009</v>
      </c>
      <c r="E1956" s="3">
        <f>VLOOKUP(D1956, cennik__25[#All], 2, 0)</f>
        <v>2.13</v>
      </c>
      <c r="F1956" s="3">
        <f>cukier6[[#This Row],[cena]]*cukier6[[#This Row],[ilosc sprzedanego cukru kg]]</f>
        <v>302.45999999999998</v>
      </c>
      <c r="G1956">
        <f>IF(cukier6[[#This Row],[nip]]=B1955, G1955+cukier6[[#This Row],[ilosc sprzedanego cukru kg]],cukier6[[#This Row],[ilosc sprzedanego cukru kg]])</f>
        <v>615</v>
      </c>
      <c r="H1956">
        <f>IF(B1955=cukier6[[#This Row],[nip]],0, 1)</f>
        <v>0</v>
      </c>
      <c r="I1956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0.05</v>
      </c>
      <c r="J1956">
        <f>cukier6[[#This Row],[rabaty]]*cukier6[[#This Row],[ilosc sprzedanego cukru kg]]</f>
        <v>7.1000000000000005</v>
      </c>
    </row>
    <row r="1957" spans="1:10" x14ac:dyDescent="0.35">
      <c r="A1957" s="1">
        <v>40350</v>
      </c>
      <c r="B1957" s="2" t="s">
        <v>82</v>
      </c>
      <c r="C1957">
        <v>22</v>
      </c>
      <c r="D1957">
        <f>YEAR(cukier6[[#This Row],[data]])</f>
        <v>2010</v>
      </c>
      <c r="E1957" s="3">
        <f>VLOOKUP(D1957, cennik__25[#All], 2, 0)</f>
        <v>2.1</v>
      </c>
      <c r="F1957" s="3">
        <f>cukier6[[#This Row],[cena]]*cukier6[[#This Row],[ilosc sprzedanego cukru kg]]</f>
        <v>46.2</v>
      </c>
      <c r="G1957">
        <f>IF(cukier6[[#This Row],[nip]]=B1956, G1956+cukier6[[#This Row],[ilosc sprzedanego cukru kg]],cukier6[[#This Row],[ilosc sprzedanego cukru kg]])</f>
        <v>637</v>
      </c>
      <c r="H1957">
        <f>IF(B1956=cukier6[[#This Row],[nip]],0, 1)</f>
        <v>0</v>
      </c>
      <c r="I1957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0.05</v>
      </c>
      <c r="J1957">
        <f>cukier6[[#This Row],[rabaty]]*cukier6[[#This Row],[ilosc sprzedanego cukru kg]]</f>
        <v>1.1000000000000001</v>
      </c>
    </row>
    <row r="1958" spans="1:10" x14ac:dyDescent="0.35">
      <c r="A1958" s="1">
        <v>40616</v>
      </c>
      <c r="B1958" s="2" t="s">
        <v>82</v>
      </c>
      <c r="C1958">
        <v>108</v>
      </c>
      <c r="D1958">
        <f>YEAR(cukier6[[#This Row],[data]])</f>
        <v>2011</v>
      </c>
      <c r="E1958" s="3">
        <f>VLOOKUP(D1958, cennik__25[#All], 2, 0)</f>
        <v>2.2000000000000002</v>
      </c>
      <c r="F1958" s="3">
        <f>cukier6[[#This Row],[cena]]*cukier6[[#This Row],[ilosc sprzedanego cukru kg]]</f>
        <v>237.60000000000002</v>
      </c>
      <c r="G1958">
        <f>IF(cukier6[[#This Row],[nip]]=B1957, G1957+cukier6[[#This Row],[ilosc sprzedanego cukru kg]],cukier6[[#This Row],[ilosc sprzedanego cukru kg]])</f>
        <v>745</v>
      </c>
      <c r="H1958">
        <f>IF(B1957=cukier6[[#This Row],[nip]],0, 1)</f>
        <v>0</v>
      </c>
      <c r="I1958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0.05</v>
      </c>
      <c r="J1958">
        <f>cukier6[[#This Row],[rabaty]]*cukier6[[#This Row],[ilosc sprzedanego cukru kg]]</f>
        <v>5.4</v>
      </c>
    </row>
    <row r="1959" spans="1:10" x14ac:dyDescent="0.35">
      <c r="A1959" s="1">
        <v>41149</v>
      </c>
      <c r="B1959" s="2" t="s">
        <v>82</v>
      </c>
      <c r="C1959">
        <v>143</v>
      </c>
      <c r="D1959">
        <f>YEAR(cukier6[[#This Row],[data]])</f>
        <v>2012</v>
      </c>
      <c r="E1959" s="3">
        <f>VLOOKUP(D1959, cennik__25[#All], 2, 0)</f>
        <v>2.25</v>
      </c>
      <c r="F1959" s="3">
        <f>cukier6[[#This Row],[cena]]*cukier6[[#This Row],[ilosc sprzedanego cukru kg]]</f>
        <v>321.75</v>
      </c>
      <c r="G1959">
        <f>IF(cukier6[[#This Row],[nip]]=B1958, G1958+cukier6[[#This Row],[ilosc sprzedanego cukru kg]],cukier6[[#This Row],[ilosc sprzedanego cukru kg]])</f>
        <v>888</v>
      </c>
      <c r="H1959">
        <f>IF(B1958=cukier6[[#This Row],[nip]],0, 1)</f>
        <v>0</v>
      </c>
      <c r="I1959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0.05</v>
      </c>
      <c r="J1959">
        <f>cukier6[[#This Row],[rabaty]]*cukier6[[#This Row],[ilosc sprzedanego cukru kg]]</f>
        <v>7.15</v>
      </c>
    </row>
    <row r="1960" spans="1:10" x14ac:dyDescent="0.35">
      <c r="A1960" s="1">
        <v>38896</v>
      </c>
      <c r="B1960" s="2" t="s">
        <v>117</v>
      </c>
      <c r="C1960">
        <v>12</v>
      </c>
      <c r="D1960">
        <f>YEAR(cukier6[[#This Row],[data]])</f>
        <v>2006</v>
      </c>
      <c r="E1960" s="3">
        <f>VLOOKUP(D1960, cennik__25[#All], 2, 0)</f>
        <v>2.0499999999999998</v>
      </c>
      <c r="F1960" s="3">
        <f>cukier6[[#This Row],[cena]]*cukier6[[#This Row],[ilosc sprzedanego cukru kg]]</f>
        <v>24.599999999999998</v>
      </c>
      <c r="G1960">
        <f>IF(cukier6[[#This Row],[nip]]=B1959, G1959+cukier6[[#This Row],[ilosc sprzedanego cukru kg]],cukier6[[#This Row],[ilosc sprzedanego cukru kg]])</f>
        <v>12</v>
      </c>
      <c r="H1960">
        <f>IF(B1959=cukier6[[#This Row],[nip]],0, 1)</f>
        <v>1</v>
      </c>
      <c r="I1960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1960">
        <f>cukier6[[#This Row],[rabaty]]*cukier6[[#This Row],[ilosc sprzedanego cukru kg]]</f>
        <v>0</v>
      </c>
    </row>
    <row r="1961" spans="1:10" x14ac:dyDescent="0.35">
      <c r="A1961" s="1">
        <v>39291</v>
      </c>
      <c r="B1961" s="2" t="s">
        <v>117</v>
      </c>
      <c r="C1961">
        <v>6</v>
      </c>
      <c r="D1961">
        <f>YEAR(cukier6[[#This Row],[data]])</f>
        <v>2007</v>
      </c>
      <c r="E1961" s="3">
        <f>VLOOKUP(D1961, cennik__25[#All], 2, 0)</f>
        <v>2.09</v>
      </c>
      <c r="F1961" s="3">
        <f>cukier6[[#This Row],[cena]]*cukier6[[#This Row],[ilosc sprzedanego cukru kg]]</f>
        <v>12.54</v>
      </c>
      <c r="G1961">
        <f>IF(cukier6[[#This Row],[nip]]=B1960, G1960+cukier6[[#This Row],[ilosc sprzedanego cukru kg]],cukier6[[#This Row],[ilosc sprzedanego cukru kg]])</f>
        <v>18</v>
      </c>
      <c r="H1961">
        <f>IF(B1960=cukier6[[#This Row],[nip]],0, 1)</f>
        <v>0</v>
      </c>
      <c r="I1961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1961">
        <f>cukier6[[#This Row],[rabaty]]*cukier6[[#This Row],[ilosc sprzedanego cukru kg]]</f>
        <v>0</v>
      </c>
    </row>
    <row r="1962" spans="1:10" x14ac:dyDescent="0.35">
      <c r="A1962" s="1">
        <v>39974</v>
      </c>
      <c r="B1962" s="2" t="s">
        <v>117</v>
      </c>
      <c r="C1962">
        <v>11</v>
      </c>
      <c r="D1962">
        <f>YEAR(cukier6[[#This Row],[data]])</f>
        <v>2009</v>
      </c>
      <c r="E1962" s="3">
        <f>VLOOKUP(D1962, cennik__25[#All], 2, 0)</f>
        <v>2.13</v>
      </c>
      <c r="F1962" s="3">
        <f>cukier6[[#This Row],[cena]]*cukier6[[#This Row],[ilosc sprzedanego cukru kg]]</f>
        <v>23.43</v>
      </c>
      <c r="G1962">
        <f>IF(cukier6[[#This Row],[nip]]=B1961, G1961+cukier6[[#This Row],[ilosc sprzedanego cukru kg]],cukier6[[#This Row],[ilosc sprzedanego cukru kg]])</f>
        <v>29</v>
      </c>
      <c r="H1962">
        <f>IF(B1961=cukier6[[#This Row],[nip]],0, 1)</f>
        <v>0</v>
      </c>
      <c r="I1962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1962">
        <f>cukier6[[#This Row],[rabaty]]*cukier6[[#This Row],[ilosc sprzedanego cukru kg]]</f>
        <v>0</v>
      </c>
    </row>
    <row r="1963" spans="1:10" x14ac:dyDescent="0.35">
      <c r="A1963" s="1">
        <v>38503</v>
      </c>
      <c r="B1963" s="2" t="s">
        <v>52</v>
      </c>
      <c r="C1963">
        <v>253</v>
      </c>
      <c r="D1963">
        <f>YEAR(cukier6[[#This Row],[data]])</f>
        <v>2005</v>
      </c>
      <c r="E1963" s="3">
        <f>VLOOKUP(D1963, cennik__25[#All], 2, 0)</f>
        <v>2</v>
      </c>
      <c r="F1963" s="3">
        <f>cukier6[[#This Row],[cena]]*cukier6[[#This Row],[ilosc sprzedanego cukru kg]]</f>
        <v>506</v>
      </c>
      <c r="G1963">
        <f>IF(cukier6[[#This Row],[nip]]=B1962, G1962+cukier6[[#This Row],[ilosc sprzedanego cukru kg]],cukier6[[#This Row],[ilosc sprzedanego cukru kg]])</f>
        <v>253</v>
      </c>
      <c r="H1963">
        <f>IF(B1962=cukier6[[#This Row],[nip]],0, 1)</f>
        <v>1</v>
      </c>
      <c r="I1963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0.05</v>
      </c>
      <c r="J1963">
        <f>cukier6[[#This Row],[rabaty]]*cukier6[[#This Row],[ilosc sprzedanego cukru kg]]</f>
        <v>12.65</v>
      </c>
    </row>
    <row r="1964" spans="1:10" x14ac:dyDescent="0.35">
      <c r="A1964" s="1">
        <v>38551</v>
      </c>
      <c r="B1964" s="2" t="s">
        <v>52</v>
      </c>
      <c r="C1964">
        <v>433</v>
      </c>
      <c r="D1964">
        <f>YEAR(cukier6[[#This Row],[data]])</f>
        <v>2005</v>
      </c>
      <c r="E1964" s="3">
        <f>VLOOKUP(D1964, cennik__25[#All], 2, 0)</f>
        <v>2</v>
      </c>
      <c r="F1964" s="3">
        <f>cukier6[[#This Row],[cena]]*cukier6[[#This Row],[ilosc sprzedanego cukru kg]]</f>
        <v>866</v>
      </c>
      <c r="G1964">
        <f>IF(cukier6[[#This Row],[nip]]=B1963, G1963+cukier6[[#This Row],[ilosc sprzedanego cukru kg]],cukier6[[#This Row],[ilosc sprzedanego cukru kg]])</f>
        <v>686</v>
      </c>
      <c r="H1964">
        <f>IF(B1963=cukier6[[#This Row],[nip]],0, 1)</f>
        <v>0</v>
      </c>
      <c r="I1964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0.05</v>
      </c>
      <c r="J1964">
        <f>cukier6[[#This Row],[rabaty]]*cukier6[[#This Row],[ilosc sprzedanego cukru kg]]</f>
        <v>21.650000000000002</v>
      </c>
    </row>
    <row r="1965" spans="1:10" x14ac:dyDescent="0.35">
      <c r="A1965" s="1">
        <v>38558</v>
      </c>
      <c r="B1965" s="2" t="s">
        <v>52</v>
      </c>
      <c r="C1965">
        <v>118</v>
      </c>
      <c r="D1965">
        <f>YEAR(cukier6[[#This Row],[data]])</f>
        <v>2005</v>
      </c>
      <c r="E1965" s="3">
        <f>VLOOKUP(D1965, cennik__25[#All], 2, 0)</f>
        <v>2</v>
      </c>
      <c r="F1965" s="3">
        <f>cukier6[[#This Row],[cena]]*cukier6[[#This Row],[ilosc sprzedanego cukru kg]]</f>
        <v>236</v>
      </c>
      <c r="G1965">
        <f>IF(cukier6[[#This Row],[nip]]=B1964, G1964+cukier6[[#This Row],[ilosc sprzedanego cukru kg]],cukier6[[#This Row],[ilosc sprzedanego cukru kg]])</f>
        <v>804</v>
      </c>
      <c r="H1965">
        <f>IF(B1964=cukier6[[#This Row],[nip]],0, 1)</f>
        <v>0</v>
      </c>
      <c r="I1965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0.05</v>
      </c>
      <c r="J1965">
        <f>cukier6[[#This Row],[rabaty]]*cukier6[[#This Row],[ilosc sprzedanego cukru kg]]</f>
        <v>5.9</v>
      </c>
    </row>
    <row r="1966" spans="1:10" x14ac:dyDescent="0.35">
      <c r="A1966" s="1">
        <v>38562</v>
      </c>
      <c r="B1966" s="2" t="s">
        <v>52</v>
      </c>
      <c r="C1966">
        <v>467</v>
      </c>
      <c r="D1966">
        <f>YEAR(cukier6[[#This Row],[data]])</f>
        <v>2005</v>
      </c>
      <c r="E1966" s="3">
        <f>VLOOKUP(D1966, cennik__25[#All], 2, 0)</f>
        <v>2</v>
      </c>
      <c r="F1966" s="3">
        <f>cukier6[[#This Row],[cena]]*cukier6[[#This Row],[ilosc sprzedanego cukru kg]]</f>
        <v>934</v>
      </c>
      <c r="G1966">
        <f>IF(cukier6[[#This Row],[nip]]=B1965, G1965+cukier6[[#This Row],[ilosc sprzedanego cukru kg]],cukier6[[#This Row],[ilosc sprzedanego cukru kg]])</f>
        <v>1271</v>
      </c>
      <c r="H1966">
        <f>IF(B1965=cukier6[[#This Row],[nip]],0, 1)</f>
        <v>0</v>
      </c>
      <c r="I1966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966">
        <f>cukier6[[#This Row],[rabaty]]*cukier6[[#This Row],[ilosc sprzedanego cukru kg]]</f>
        <v>46.7</v>
      </c>
    </row>
    <row r="1967" spans="1:10" x14ac:dyDescent="0.35">
      <c r="A1967" s="1">
        <v>38590</v>
      </c>
      <c r="B1967" s="2" t="s">
        <v>52</v>
      </c>
      <c r="C1967">
        <v>299</v>
      </c>
      <c r="D1967">
        <f>YEAR(cukier6[[#This Row],[data]])</f>
        <v>2005</v>
      </c>
      <c r="E1967" s="3">
        <f>VLOOKUP(D1967, cennik__25[#All], 2, 0)</f>
        <v>2</v>
      </c>
      <c r="F1967" s="3">
        <f>cukier6[[#This Row],[cena]]*cukier6[[#This Row],[ilosc sprzedanego cukru kg]]</f>
        <v>598</v>
      </c>
      <c r="G1967">
        <f>IF(cukier6[[#This Row],[nip]]=B1966, G1966+cukier6[[#This Row],[ilosc sprzedanego cukru kg]],cukier6[[#This Row],[ilosc sprzedanego cukru kg]])</f>
        <v>1570</v>
      </c>
      <c r="H1967">
        <f>IF(B1966=cukier6[[#This Row],[nip]],0, 1)</f>
        <v>0</v>
      </c>
      <c r="I1967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967">
        <f>cukier6[[#This Row],[rabaty]]*cukier6[[#This Row],[ilosc sprzedanego cukru kg]]</f>
        <v>29.900000000000002</v>
      </c>
    </row>
    <row r="1968" spans="1:10" x14ac:dyDescent="0.35">
      <c r="A1968" s="1">
        <v>38604</v>
      </c>
      <c r="B1968" s="2" t="s">
        <v>52</v>
      </c>
      <c r="C1968">
        <v>447</v>
      </c>
      <c r="D1968">
        <f>YEAR(cukier6[[#This Row],[data]])</f>
        <v>2005</v>
      </c>
      <c r="E1968" s="3">
        <f>VLOOKUP(D1968, cennik__25[#All], 2, 0)</f>
        <v>2</v>
      </c>
      <c r="F1968" s="3">
        <f>cukier6[[#This Row],[cena]]*cukier6[[#This Row],[ilosc sprzedanego cukru kg]]</f>
        <v>894</v>
      </c>
      <c r="G1968">
        <f>IF(cukier6[[#This Row],[nip]]=B1967, G1967+cukier6[[#This Row],[ilosc sprzedanego cukru kg]],cukier6[[#This Row],[ilosc sprzedanego cukru kg]])</f>
        <v>2017</v>
      </c>
      <c r="H1968">
        <f>IF(B1967=cukier6[[#This Row],[nip]],0, 1)</f>
        <v>0</v>
      </c>
      <c r="I1968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968">
        <f>cukier6[[#This Row],[rabaty]]*cukier6[[#This Row],[ilosc sprzedanego cukru kg]]</f>
        <v>44.7</v>
      </c>
    </row>
    <row r="1969" spans="1:10" x14ac:dyDescent="0.35">
      <c r="A1969" s="1">
        <v>38612</v>
      </c>
      <c r="B1969" s="2" t="s">
        <v>52</v>
      </c>
      <c r="C1969">
        <v>404</v>
      </c>
      <c r="D1969">
        <f>YEAR(cukier6[[#This Row],[data]])</f>
        <v>2005</v>
      </c>
      <c r="E1969" s="3">
        <f>VLOOKUP(D1969, cennik__25[#All], 2, 0)</f>
        <v>2</v>
      </c>
      <c r="F1969" s="3">
        <f>cukier6[[#This Row],[cena]]*cukier6[[#This Row],[ilosc sprzedanego cukru kg]]</f>
        <v>808</v>
      </c>
      <c r="G1969">
        <f>IF(cukier6[[#This Row],[nip]]=B1968, G1968+cukier6[[#This Row],[ilosc sprzedanego cukru kg]],cukier6[[#This Row],[ilosc sprzedanego cukru kg]])</f>
        <v>2421</v>
      </c>
      <c r="H1969">
        <f>IF(B1968=cukier6[[#This Row],[nip]],0, 1)</f>
        <v>0</v>
      </c>
      <c r="I1969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969">
        <f>cukier6[[#This Row],[rabaty]]*cukier6[[#This Row],[ilosc sprzedanego cukru kg]]</f>
        <v>40.400000000000006</v>
      </c>
    </row>
    <row r="1970" spans="1:10" x14ac:dyDescent="0.35">
      <c r="A1970" s="1">
        <v>38646</v>
      </c>
      <c r="B1970" s="2" t="s">
        <v>52</v>
      </c>
      <c r="C1970">
        <v>234</v>
      </c>
      <c r="D1970">
        <f>YEAR(cukier6[[#This Row],[data]])</f>
        <v>2005</v>
      </c>
      <c r="E1970" s="3">
        <f>VLOOKUP(D1970, cennik__25[#All], 2, 0)</f>
        <v>2</v>
      </c>
      <c r="F1970" s="3">
        <f>cukier6[[#This Row],[cena]]*cukier6[[#This Row],[ilosc sprzedanego cukru kg]]</f>
        <v>468</v>
      </c>
      <c r="G1970">
        <f>IF(cukier6[[#This Row],[nip]]=B1969, G1969+cukier6[[#This Row],[ilosc sprzedanego cukru kg]],cukier6[[#This Row],[ilosc sprzedanego cukru kg]])</f>
        <v>2655</v>
      </c>
      <c r="H1970">
        <f>IF(B1969=cukier6[[#This Row],[nip]],0, 1)</f>
        <v>0</v>
      </c>
      <c r="I1970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970">
        <f>cukier6[[#This Row],[rabaty]]*cukier6[[#This Row],[ilosc sprzedanego cukru kg]]</f>
        <v>23.400000000000002</v>
      </c>
    </row>
    <row r="1971" spans="1:10" x14ac:dyDescent="0.35">
      <c r="A1971" s="1">
        <v>38820</v>
      </c>
      <c r="B1971" s="2" t="s">
        <v>52</v>
      </c>
      <c r="C1971">
        <v>162</v>
      </c>
      <c r="D1971">
        <f>YEAR(cukier6[[#This Row],[data]])</f>
        <v>2006</v>
      </c>
      <c r="E1971" s="3">
        <f>VLOOKUP(D1971, cennik__25[#All], 2, 0)</f>
        <v>2.0499999999999998</v>
      </c>
      <c r="F1971" s="3">
        <f>cukier6[[#This Row],[cena]]*cukier6[[#This Row],[ilosc sprzedanego cukru kg]]</f>
        <v>332.09999999999997</v>
      </c>
      <c r="G1971">
        <f>IF(cukier6[[#This Row],[nip]]=B1970, G1970+cukier6[[#This Row],[ilosc sprzedanego cukru kg]],cukier6[[#This Row],[ilosc sprzedanego cukru kg]])</f>
        <v>2817</v>
      </c>
      <c r="H1971">
        <f>IF(B1970=cukier6[[#This Row],[nip]],0, 1)</f>
        <v>0</v>
      </c>
      <c r="I1971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971">
        <f>cukier6[[#This Row],[rabaty]]*cukier6[[#This Row],[ilosc sprzedanego cukru kg]]</f>
        <v>16.2</v>
      </c>
    </row>
    <row r="1972" spans="1:10" x14ac:dyDescent="0.35">
      <c r="A1972" s="1">
        <v>38953</v>
      </c>
      <c r="B1972" s="2" t="s">
        <v>52</v>
      </c>
      <c r="C1972">
        <v>256</v>
      </c>
      <c r="D1972">
        <f>YEAR(cukier6[[#This Row],[data]])</f>
        <v>2006</v>
      </c>
      <c r="E1972" s="3">
        <f>VLOOKUP(D1972, cennik__25[#All], 2, 0)</f>
        <v>2.0499999999999998</v>
      </c>
      <c r="F1972" s="3">
        <f>cukier6[[#This Row],[cena]]*cukier6[[#This Row],[ilosc sprzedanego cukru kg]]</f>
        <v>524.79999999999995</v>
      </c>
      <c r="G1972">
        <f>IF(cukier6[[#This Row],[nip]]=B1971, G1971+cukier6[[#This Row],[ilosc sprzedanego cukru kg]],cukier6[[#This Row],[ilosc sprzedanego cukru kg]])</f>
        <v>3073</v>
      </c>
      <c r="H1972">
        <f>IF(B1971=cukier6[[#This Row],[nip]],0, 1)</f>
        <v>0</v>
      </c>
      <c r="I1972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972">
        <f>cukier6[[#This Row],[rabaty]]*cukier6[[#This Row],[ilosc sprzedanego cukru kg]]</f>
        <v>25.6</v>
      </c>
    </row>
    <row r="1973" spans="1:10" x14ac:dyDescent="0.35">
      <c r="A1973" s="1">
        <v>39032</v>
      </c>
      <c r="B1973" s="2" t="s">
        <v>52</v>
      </c>
      <c r="C1973">
        <v>437</v>
      </c>
      <c r="D1973">
        <f>YEAR(cukier6[[#This Row],[data]])</f>
        <v>2006</v>
      </c>
      <c r="E1973" s="3">
        <f>VLOOKUP(D1973, cennik__25[#All], 2, 0)</f>
        <v>2.0499999999999998</v>
      </c>
      <c r="F1973" s="3">
        <f>cukier6[[#This Row],[cena]]*cukier6[[#This Row],[ilosc sprzedanego cukru kg]]</f>
        <v>895.84999999999991</v>
      </c>
      <c r="G1973">
        <f>IF(cukier6[[#This Row],[nip]]=B1972, G1972+cukier6[[#This Row],[ilosc sprzedanego cukru kg]],cukier6[[#This Row],[ilosc sprzedanego cukru kg]])</f>
        <v>3510</v>
      </c>
      <c r="H1973">
        <f>IF(B1972=cukier6[[#This Row],[nip]],0, 1)</f>
        <v>0</v>
      </c>
      <c r="I1973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973">
        <f>cukier6[[#This Row],[rabaty]]*cukier6[[#This Row],[ilosc sprzedanego cukru kg]]</f>
        <v>43.7</v>
      </c>
    </row>
    <row r="1974" spans="1:10" x14ac:dyDescent="0.35">
      <c r="A1974" s="1">
        <v>39060</v>
      </c>
      <c r="B1974" s="2" t="s">
        <v>52</v>
      </c>
      <c r="C1974">
        <v>163</v>
      </c>
      <c r="D1974">
        <f>YEAR(cukier6[[#This Row],[data]])</f>
        <v>2006</v>
      </c>
      <c r="E1974" s="3">
        <f>VLOOKUP(D1974, cennik__25[#All], 2, 0)</f>
        <v>2.0499999999999998</v>
      </c>
      <c r="F1974" s="3">
        <f>cukier6[[#This Row],[cena]]*cukier6[[#This Row],[ilosc sprzedanego cukru kg]]</f>
        <v>334.15</v>
      </c>
      <c r="G1974">
        <f>IF(cukier6[[#This Row],[nip]]=B1973, G1973+cukier6[[#This Row],[ilosc sprzedanego cukru kg]],cukier6[[#This Row],[ilosc sprzedanego cukru kg]])</f>
        <v>3673</v>
      </c>
      <c r="H1974">
        <f>IF(B1973=cukier6[[#This Row],[nip]],0, 1)</f>
        <v>0</v>
      </c>
      <c r="I1974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974">
        <f>cukier6[[#This Row],[rabaty]]*cukier6[[#This Row],[ilosc sprzedanego cukru kg]]</f>
        <v>16.3</v>
      </c>
    </row>
    <row r="1975" spans="1:10" x14ac:dyDescent="0.35">
      <c r="A1975" s="1">
        <v>39072</v>
      </c>
      <c r="B1975" s="2" t="s">
        <v>52</v>
      </c>
      <c r="C1975">
        <v>193</v>
      </c>
      <c r="D1975">
        <f>YEAR(cukier6[[#This Row],[data]])</f>
        <v>2006</v>
      </c>
      <c r="E1975" s="3">
        <f>VLOOKUP(D1975, cennik__25[#All], 2, 0)</f>
        <v>2.0499999999999998</v>
      </c>
      <c r="F1975" s="3">
        <f>cukier6[[#This Row],[cena]]*cukier6[[#This Row],[ilosc sprzedanego cukru kg]]</f>
        <v>395.65</v>
      </c>
      <c r="G1975">
        <f>IF(cukier6[[#This Row],[nip]]=B1974, G1974+cukier6[[#This Row],[ilosc sprzedanego cukru kg]],cukier6[[#This Row],[ilosc sprzedanego cukru kg]])</f>
        <v>3866</v>
      </c>
      <c r="H1975">
        <f>IF(B1974=cukier6[[#This Row],[nip]],0, 1)</f>
        <v>0</v>
      </c>
      <c r="I1975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975">
        <f>cukier6[[#This Row],[rabaty]]*cukier6[[#This Row],[ilosc sprzedanego cukru kg]]</f>
        <v>19.3</v>
      </c>
    </row>
    <row r="1976" spans="1:10" x14ac:dyDescent="0.35">
      <c r="A1976" s="1">
        <v>39120</v>
      </c>
      <c r="B1976" s="2" t="s">
        <v>52</v>
      </c>
      <c r="C1976">
        <v>403</v>
      </c>
      <c r="D1976">
        <f>YEAR(cukier6[[#This Row],[data]])</f>
        <v>2007</v>
      </c>
      <c r="E1976" s="3">
        <f>VLOOKUP(D1976, cennik__25[#All], 2, 0)</f>
        <v>2.09</v>
      </c>
      <c r="F1976" s="3">
        <f>cukier6[[#This Row],[cena]]*cukier6[[#This Row],[ilosc sprzedanego cukru kg]]</f>
        <v>842.27</v>
      </c>
      <c r="G1976">
        <f>IF(cukier6[[#This Row],[nip]]=B1975, G1975+cukier6[[#This Row],[ilosc sprzedanego cukru kg]],cukier6[[#This Row],[ilosc sprzedanego cukru kg]])</f>
        <v>4269</v>
      </c>
      <c r="H1976">
        <f>IF(B1975=cukier6[[#This Row],[nip]],0, 1)</f>
        <v>0</v>
      </c>
      <c r="I1976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976">
        <f>cukier6[[#This Row],[rabaty]]*cukier6[[#This Row],[ilosc sprzedanego cukru kg]]</f>
        <v>40.300000000000004</v>
      </c>
    </row>
    <row r="1977" spans="1:10" x14ac:dyDescent="0.35">
      <c r="A1977" s="1">
        <v>39162</v>
      </c>
      <c r="B1977" s="2" t="s">
        <v>52</v>
      </c>
      <c r="C1977">
        <v>339</v>
      </c>
      <c r="D1977">
        <f>YEAR(cukier6[[#This Row],[data]])</f>
        <v>2007</v>
      </c>
      <c r="E1977" s="3">
        <f>VLOOKUP(D1977, cennik__25[#All], 2, 0)</f>
        <v>2.09</v>
      </c>
      <c r="F1977" s="3">
        <f>cukier6[[#This Row],[cena]]*cukier6[[#This Row],[ilosc sprzedanego cukru kg]]</f>
        <v>708.51</v>
      </c>
      <c r="G1977">
        <f>IF(cukier6[[#This Row],[nip]]=B1976, G1976+cukier6[[#This Row],[ilosc sprzedanego cukru kg]],cukier6[[#This Row],[ilosc sprzedanego cukru kg]])</f>
        <v>4608</v>
      </c>
      <c r="H1977">
        <f>IF(B1976=cukier6[[#This Row],[nip]],0, 1)</f>
        <v>0</v>
      </c>
      <c r="I1977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977">
        <f>cukier6[[#This Row],[rabaty]]*cukier6[[#This Row],[ilosc sprzedanego cukru kg]]</f>
        <v>33.9</v>
      </c>
    </row>
    <row r="1978" spans="1:10" x14ac:dyDescent="0.35">
      <c r="A1978" s="1">
        <v>39167</v>
      </c>
      <c r="B1978" s="2" t="s">
        <v>52</v>
      </c>
      <c r="C1978">
        <v>268</v>
      </c>
      <c r="D1978">
        <f>YEAR(cukier6[[#This Row],[data]])</f>
        <v>2007</v>
      </c>
      <c r="E1978" s="3">
        <f>VLOOKUP(D1978, cennik__25[#All], 2, 0)</f>
        <v>2.09</v>
      </c>
      <c r="F1978" s="3">
        <f>cukier6[[#This Row],[cena]]*cukier6[[#This Row],[ilosc sprzedanego cukru kg]]</f>
        <v>560.12</v>
      </c>
      <c r="G1978">
        <f>IF(cukier6[[#This Row],[nip]]=B1977, G1977+cukier6[[#This Row],[ilosc sprzedanego cukru kg]],cukier6[[#This Row],[ilosc sprzedanego cukru kg]])</f>
        <v>4876</v>
      </c>
      <c r="H1978">
        <f>IF(B1977=cukier6[[#This Row],[nip]],0, 1)</f>
        <v>0</v>
      </c>
      <c r="I1978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978">
        <f>cukier6[[#This Row],[rabaty]]*cukier6[[#This Row],[ilosc sprzedanego cukru kg]]</f>
        <v>26.8</v>
      </c>
    </row>
    <row r="1979" spans="1:10" x14ac:dyDescent="0.35">
      <c r="A1979" s="1">
        <v>39282</v>
      </c>
      <c r="B1979" s="2" t="s">
        <v>52</v>
      </c>
      <c r="C1979">
        <v>445</v>
      </c>
      <c r="D1979">
        <f>YEAR(cukier6[[#This Row],[data]])</f>
        <v>2007</v>
      </c>
      <c r="E1979" s="3">
        <f>VLOOKUP(D1979, cennik__25[#All], 2, 0)</f>
        <v>2.09</v>
      </c>
      <c r="F1979" s="3">
        <f>cukier6[[#This Row],[cena]]*cukier6[[#This Row],[ilosc sprzedanego cukru kg]]</f>
        <v>930.05</v>
      </c>
      <c r="G1979">
        <f>IF(cukier6[[#This Row],[nip]]=B1978, G1978+cukier6[[#This Row],[ilosc sprzedanego cukru kg]],cukier6[[#This Row],[ilosc sprzedanego cukru kg]])</f>
        <v>5321</v>
      </c>
      <c r="H1979">
        <f>IF(B1978=cukier6[[#This Row],[nip]],0, 1)</f>
        <v>0</v>
      </c>
      <c r="I1979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979">
        <f>cukier6[[#This Row],[rabaty]]*cukier6[[#This Row],[ilosc sprzedanego cukru kg]]</f>
        <v>44.5</v>
      </c>
    </row>
    <row r="1980" spans="1:10" x14ac:dyDescent="0.35">
      <c r="A1980" s="1">
        <v>39382</v>
      </c>
      <c r="B1980" s="2" t="s">
        <v>52</v>
      </c>
      <c r="C1980">
        <v>444</v>
      </c>
      <c r="D1980">
        <f>YEAR(cukier6[[#This Row],[data]])</f>
        <v>2007</v>
      </c>
      <c r="E1980" s="3">
        <f>VLOOKUP(D1980, cennik__25[#All], 2, 0)</f>
        <v>2.09</v>
      </c>
      <c r="F1980" s="3">
        <f>cukier6[[#This Row],[cena]]*cukier6[[#This Row],[ilosc sprzedanego cukru kg]]</f>
        <v>927.95999999999992</v>
      </c>
      <c r="G1980">
        <f>IF(cukier6[[#This Row],[nip]]=B1979, G1979+cukier6[[#This Row],[ilosc sprzedanego cukru kg]],cukier6[[#This Row],[ilosc sprzedanego cukru kg]])</f>
        <v>5765</v>
      </c>
      <c r="H1980">
        <f>IF(B1979=cukier6[[#This Row],[nip]],0, 1)</f>
        <v>0</v>
      </c>
      <c r="I1980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980">
        <f>cukier6[[#This Row],[rabaty]]*cukier6[[#This Row],[ilosc sprzedanego cukru kg]]</f>
        <v>44.400000000000006</v>
      </c>
    </row>
    <row r="1981" spans="1:10" x14ac:dyDescent="0.35">
      <c r="A1981" s="1">
        <v>39421</v>
      </c>
      <c r="B1981" s="2" t="s">
        <v>52</v>
      </c>
      <c r="C1981">
        <v>377</v>
      </c>
      <c r="D1981">
        <f>YEAR(cukier6[[#This Row],[data]])</f>
        <v>2007</v>
      </c>
      <c r="E1981" s="3">
        <f>VLOOKUP(D1981, cennik__25[#All], 2, 0)</f>
        <v>2.09</v>
      </c>
      <c r="F1981" s="3">
        <f>cukier6[[#This Row],[cena]]*cukier6[[#This Row],[ilosc sprzedanego cukru kg]]</f>
        <v>787.93</v>
      </c>
      <c r="G1981">
        <f>IF(cukier6[[#This Row],[nip]]=B1980, G1980+cukier6[[#This Row],[ilosc sprzedanego cukru kg]],cukier6[[#This Row],[ilosc sprzedanego cukru kg]])</f>
        <v>6142</v>
      </c>
      <c r="H1981">
        <f>IF(B1980=cukier6[[#This Row],[nip]],0, 1)</f>
        <v>0</v>
      </c>
      <c r="I1981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981">
        <f>cukier6[[#This Row],[rabaty]]*cukier6[[#This Row],[ilosc sprzedanego cukru kg]]</f>
        <v>37.700000000000003</v>
      </c>
    </row>
    <row r="1982" spans="1:10" x14ac:dyDescent="0.35">
      <c r="A1982" s="1">
        <v>39434</v>
      </c>
      <c r="B1982" s="2" t="s">
        <v>52</v>
      </c>
      <c r="C1982">
        <v>482</v>
      </c>
      <c r="D1982">
        <f>YEAR(cukier6[[#This Row],[data]])</f>
        <v>2007</v>
      </c>
      <c r="E1982" s="3">
        <f>VLOOKUP(D1982, cennik__25[#All], 2, 0)</f>
        <v>2.09</v>
      </c>
      <c r="F1982" s="3">
        <f>cukier6[[#This Row],[cena]]*cukier6[[#This Row],[ilosc sprzedanego cukru kg]]</f>
        <v>1007.3799999999999</v>
      </c>
      <c r="G1982">
        <f>IF(cukier6[[#This Row],[nip]]=B1981, G1981+cukier6[[#This Row],[ilosc sprzedanego cukru kg]],cukier6[[#This Row],[ilosc sprzedanego cukru kg]])</f>
        <v>6624</v>
      </c>
      <c r="H1982">
        <f>IF(B1981=cukier6[[#This Row],[nip]],0, 1)</f>
        <v>0</v>
      </c>
      <c r="I1982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982">
        <f>cukier6[[#This Row],[rabaty]]*cukier6[[#This Row],[ilosc sprzedanego cukru kg]]</f>
        <v>48.2</v>
      </c>
    </row>
    <row r="1983" spans="1:10" x14ac:dyDescent="0.35">
      <c r="A1983" s="1">
        <v>39436</v>
      </c>
      <c r="B1983" s="2" t="s">
        <v>52</v>
      </c>
      <c r="C1983">
        <v>481</v>
      </c>
      <c r="D1983">
        <f>YEAR(cukier6[[#This Row],[data]])</f>
        <v>2007</v>
      </c>
      <c r="E1983" s="3">
        <f>VLOOKUP(D1983, cennik__25[#All], 2, 0)</f>
        <v>2.09</v>
      </c>
      <c r="F1983" s="3">
        <f>cukier6[[#This Row],[cena]]*cukier6[[#This Row],[ilosc sprzedanego cukru kg]]</f>
        <v>1005.29</v>
      </c>
      <c r="G1983">
        <f>IF(cukier6[[#This Row],[nip]]=B1982, G1982+cukier6[[#This Row],[ilosc sprzedanego cukru kg]],cukier6[[#This Row],[ilosc sprzedanego cukru kg]])</f>
        <v>7105</v>
      </c>
      <c r="H1983">
        <f>IF(B1982=cukier6[[#This Row],[nip]],0, 1)</f>
        <v>0</v>
      </c>
      <c r="I1983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983">
        <f>cukier6[[#This Row],[rabaty]]*cukier6[[#This Row],[ilosc sprzedanego cukru kg]]</f>
        <v>48.1</v>
      </c>
    </row>
    <row r="1984" spans="1:10" x14ac:dyDescent="0.35">
      <c r="A1984" s="1">
        <v>39448</v>
      </c>
      <c r="B1984" s="2" t="s">
        <v>52</v>
      </c>
      <c r="C1984">
        <v>438</v>
      </c>
      <c r="D1984">
        <f>YEAR(cukier6[[#This Row],[data]])</f>
        <v>2008</v>
      </c>
      <c r="E1984" s="3">
        <f>VLOOKUP(D1984, cennik__25[#All], 2, 0)</f>
        <v>2.15</v>
      </c>
      <c r="F1984" s="3">
        <f>cukier6[[#This Row],[cena]]*cukier6[[#This Row],[ilosc sprzedanego cukru kg]]</f>
        <v>941.69999999999993</v>
      </c>
      <c r="G1984">
        <f>IF(cukier6[[#This Row],[nip]]=B1983, G1983+cukier6[[#This Row],[ilosc sprzedanego cukru kg]],cukier6[[#This Row],[ilosc sprzedanego cukru kg]])</f>
        <v>7543</v>
      </c>
      <c r="H1984">
        <f>IF(B1983=cukier6[[#This Row],[nip]],0, 1)</f>
        <v>0</v>
      </c>
      <c r="I1984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984">
        <f>cukier6[[#This Row],[rabaty]]*cukier6[[#This Row],[ilosc sprzedanego cukru kg]]</f>
        <v>43.800000000000004</v>
      </c>
    </row>
    <row r="1985" spans="1:10" x14ac:dyDescent="0.35">
      <c r="A1985" s="1">
        <v>39497</v>
      </c>
      <c r="B1985" s="2" t="s">
        <v>52</v>
      </c>
      <c r="C1985">
        <v>335</v>
      </c>
      <c r="D1985">
        <f>YEAR(cukier6[[#This Row],[data]])</f>
        <v>2008</v>
      </c>
      <c r="E1985" s="3">
        <f>VLOOKUP(D1985, cennik__25[#All], 2, 0)</f>
        <v>2.15</v>
      </c>
      <c r="F1985" s="3">
        <f>cukier6[[#This Row],[cena]]*cukier6[[#This Row],[ilosc sprzedanego cukru kg]]</f>
        <v>720.25</v>
      </c>
      <c r="G1985">
        <f>IF(cukier6[[#This Row],[nip]]=B1984, G1984+cukier6[[#This Row],[ilosc sprzedanego cukru kg]],cukier6[[#This Row],[ilosc sprzedanego cukru kg]])</f>
        <v>7878</v>
      </c>
      <c r="H1985">
        <f>IF(B1984=cukier6[[#This Row],[nip]],0, 1)</f>
        <v>0</v>
      </c>
      <c r="I1985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985">
        <f>cukier6[[#This Row],[rabaty]]*cukier6[[#This Row],[ilosc sprzedanego cukru kg]]</f>
        <v>33.5</v>
      </c>
    </row>
    <row r="1986" spans="1:10" x14ac:dyDescent="0.35">
      <c r="A1986" s="1">
        <v>39512</v>
      </c>
      <c r="B1986" s="2" t="s">
        <v>52</v>
      </c>
      <c r="C1986">
        <v>404</v>
      </c>
      <c r="D1986">
        <f>YEAR(cukier6[[#This Row],[data]])</f>
        <v>2008</v>
      </c>
      <c r="E1986" s="3">
        <f>VLOOKUP(D1986, cennik__25[#All], 2, 0)</f>
        <v>2.15</v>
      </c>
      <c r="F1986" s="3">
        <f>cukier6[[#This Row],[cena]]*cukier6[[#This Row],[ilosc sprzedanego cukru kg]]</f>
        <v>868.59999999999991</v>
      </c>
      <c r="G1986">
        <f>IF(cukier6[[#This Row],[nip]]=B1985, G1985+cukier6[[#This Row],[ilosc sprzedanego cukru kg]],cukier6[[#This Row],[ilosc sprzedanego cukru kg]])</f>
        <v>8282</v>
      </c>
      <c r="H1986">
        <f>IF(B1985=cukier6[[#This Row],[nip]],0, 1)</f>
        <v>0</v>
      </c>
      <c r="I1986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986">
        <f>cukier6[[#This Row],[rabaty]]*cukier6[[#This Row],[ilosc sprzedanego cukru kg]]</f>
        <v>40.400000000000006</v>
      </c>
    </row>
    <row r="1987" spans="1:10" x14ac:dyDescent="0.35">
      <c r="A1987" s="1">
        <v>39537</v>
      </c>
      <c r="B1987" s="2" t="s">
        <v>52</v>
      </c>
      <c r="C1987">
        <v>483</v>
      </c>
      <c r="D1987">
        <f>YEAR(cukier6[[#This Row],[data]])</f>
        <v>2008</v>
      </c>
      <c r="E1987" s="3">
        <f>VLOOKUP(D1987, cennik__25[#All], 2, 0)</f>
        <v>2.15</v>
      </c>
      <c r="F1987" s="3">
        <f>cukier6[[#This Row],[cena]]*cukier6[[#This Row],[ilosc sprzedanego cukru kg]]</f>
        <v>1038.45</v>
      </c>
      <c r="G1987">
        <f>IF(cukier6[[#This Row],[nip]]=B1986, G1986+cukier6[[#This Row],[ilosc sprzedanego cukru kg]],cukier6[[#This Row],[ilosc sprzedanego cukru kg]])</f>
        <v>8765</v>
      </c>
      <c r="H1987">
        <f>IF(B1986=cukier6[[#This Row],[nip]],0, 1)</f>
        <v>0</v>
      </c>
      <c r="I1987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987">
        <f>cukier6[[#This Row],[rabaty]]*cukier6[[#This Row],[ilosc sprzedanego cukru kg]]</f>
        <v>48.300000000000004</v>
      </c>
    </row>
    <row r="1988" spans="1:10" x14ac:dyDescent="0.35">
      <c r="A1988" s="1">
        <v>39553</v>
      </c>
      <c r="B1988" s="2" t="s">
        <v>52</v>
      </c>
      <c r="C1988">
        <v>358</v>
      </c>
      <c r="D1988">
        <f>YEAR(cukier6[[#This Row],[data]])</f>
        <v>2008</v>
      </c>
      <c r="E1988" s="3">
        <f>VLOOKUP(D1988, cennik__25[#All], 2, 0)</f>
        <v>2.15</v>
      </c>
      <c r="F1988" s="3">
        <f>cukier6[[#This Row],[cena]]*cukier6[[#This Row],[ilosc sprzedanego cukru kg]]</f>
        <v>769.69999999999993</v>
      </c>
      <c r="G1988">
        <f>IF(cukier6[[#This Row],[nip]]=B1987, G1987+cukier6[[#This Row],[ilosc sprzedanego cukru kg]],cukier6[[#This Row],[ilosc sprzedanego cukru kg]])</f>
        <v>9123</v>
      </c>
      <c r="H1988">
        <f>IF(B1987=cukier6[[#This Row],[nip]],0, 1)</f>
        <v>0</v>
      </c>
      <c r="I1988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988">
        <f>cukier6[[#This Row],[rabaty]]*cukier6[[#This Row],[ilosc sprzedanego cukru kg]]</f>
        <v>35.800000000000004</v>
      </c>
    </row>
    <row r="1989" spans="1:10" x14ac:dyDescent="0.35">
      <c r="A1989" s="1">
        <v>39563</v>
      </c>
      <c r="B1989" s="2" t="s">
        <v>52</v>
      </c>
      <c r="C1989">
        <v>129</v>
      </c>
      <c r="D1989">
        <f>YEAR(cukier6[[#This Row],[data]])</f>
        <v>2008</v>
      </c>
      <c r="E1989" s="3">
        <f>VLOOKUP(D1989, cennik__25[#All], 2, 0)</f>
        <v>2.15</v>
      </c>
      <c r="F1989" s="3">
        <f>cukier6[[#This Row],[cena]]*cukier6[[#This Row],[ilosc sprzedanego cukru kg]]</f>
        <v>277.34999999999997</v>
      </c>
      <c r="G1989">
        <f>IF(cukier6[[#This Row],[nip]]=B1988, G1988+cukier6[[#This Row],[ilosc sprzedanego cukru kg]],cukier6[[#This Row],[ilosc sprzedanego cukru kg]])</f>
        <v>9252</v>
      </c>
      <c r="H1989">
        <f>IF(B1988=cukier6[[#This Row],[nip]],0, 1)</f>
        <v>0</v>
      </c>
      <c r="I1989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989">
        <f>cukier6[[#This Row],[rabaty]]*cukier6[[#This Row],[ilosc sprzedanego cukru kg]]</f>
        <v>12.9</v>
      </c>
    </row>
    <row r="1990" spans="1:10" x14ac:dyDescent="0.35">
      <c r="A1990" s="1">
        <v>39605</v>
      </c>
      <c r="B1990" s="2" t="s">
        <v>52</v>
      </c>
      <c r="C1990">
        <v>237</v>
      </c>
      <c r="D1990">
        <f>YEAR(cukier6[[#This Row],[data]])</f>
        <v>2008</v>
      </c>
      <c r="E1990" s="3">
        <f>VLOOKUP(D1990, cennik__25[#All], 2, 0)</f>
        <v>2.15</v>
      </c>
      <c r="F1990" s="3">
        <f>cukier6[[#This Row],[cena]]*cukier6[[#This Row],[ilosc sprzedanego cukru kg]]</f>
        <v>509.54999999999995</v>
      </c>
      <c r="G1990">
        <f>IF(cukier6[[#This Row],[nip]]=B1989, G1989+cukier6[[#This Row],[ilosc sprzedanego cukru kg]],cukier6[[#This Row],[ilosc sprzedanego cukru kg]])</f>
        <v>9489</v>
      </c>
      <c r="H1990">
        <f>IF(B1989=cukier6[[#This Row],[nip]],0, 1)</f>
        <v>0</v>
      </c>
      <c r="I1990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990">
        <f>cukier6[[#This Row],[rabaty]]*cukier6[[#This Row],[ilosc sprzedanego cukru kg]]</f>
        <v>23.700000000000003</v>
      </c>
    </row>
    <row r="1991" spans="1:10" x14ac:dyDescent="0.35">
      <c r="A1991" s="1">
        <v>39637</v>
      </c>
      <c r="B1991" s="2" t="s">
        <v>52</v>
      </c>
      <c r="C1991">
        <v>117</v>
      </c>
      <c r="D1991">
        <f>YEAR(cukier6[[#This Row],[data]])</f>
        <v>2008</v>
      </c>
      <c r="E1991" s="3">
        <f>VLOOKUP(D1991, cennik__25[#All], 2, 0)</f>
        <v>2.15</v>
      </c>
      <c r="F1991" s="3">
        <f>cukier6[[#This Row],[cena]]*cukier6[[#This Row],[ilosc sprzedanego cukru kg]]</f>
        <v>251.54999999999998</v>
      </c>
      <c r="G1991">
        <f>IF(cukier6[[#This Row],[nip]]=B1990, G1990+cukier6[[#This Row],[ilosc sprzedanego cukru kg]],cukier6[[#This Row],[ilosc sprzedanego cukru kg]])</f>
        <v>9606</v>
      </c>
      <c r="H1991">
        <f>IF(B1990=cukier6[[#This Row],[nip]],0, 1)</f>
        <v>0</v>
      </c>
      <c r="I1991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991">
        <f>cukier6[[#This Row],[rabaty]]*cukier6[[#This Row],[ilosc sprzedanego cukru kg]]</f>
        <v>11.700000000000001</v>
      </c>
    </row>
    <row r="1992" spans="1:10" x14ac:dyDescent="0.35">
      <c r="A1992" s="1">
        <v>39645</v>
      </c>
      <c r="B1992" s="2" t="s">
        <v>52</v>
      </c>
      <c r="C1992">
        <v>132</v>
      </c>
      <c r="D1992">
        <f>YEAR(cukier6[[#This Row],[data]])</f>
        <v>2008</v>
      </c>
      <c r="E1992" s="3">
        <f>VLOOKUP(D1992, cennik__25[#All], 2, 0)</f>
        <v>2.15</v>
      </c>
      <c r="F1992" s="3">
        <f>cukier6[[#This Row],[cena]]*cukier6[[#This Row],[ilosc sprzedanego cukru kg]]</f>
        <v>283.8</v>
      </c>
      <c r="G1992">
        <f>IF(cukier6[[#This Row],[nip]]=B1991, G1991+cukier6[[#This Row],[ilosc sprzedanego cukru kg]],cukier6[[#This Row],[ilosc sprzedanego cukru kg]])</f>
        <v>9738</v>
      </c>
      <c r="H1992">
        <f>IF(B1991=cukier6[[#This Row],[nip]],0, 1)</f>
        <v>0</v>
      </c>
      <c r="I1992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1992">
        <f>cukier6[[#This Row],[rabaty]]*cukier6[[#This Row],[ilosc sprzedanego cukru kg]]</f>
        <v>13.200000000000001</v>
      </c>
    </row>
    <row r="1993" spans="1:10" x14ac:dyDescent="0.35">
      <c r="A1993" s="1">
        <v>39697</v>
      </c>
      <c r="B1993" s="2" t="s">
        <v>52</v>
      </c>
      <c r="C1993">
        <v>322</v>
      </c>
      <c r="D1993">
        <f>YEAR(cukier6[[#This Row],[data]])</f>
        <v>2008</v>
      </c>
      <c r="E1993" s="3">
        <f>VLOOKUP(D1993, cennik__25[#All], 2, 0)</f>
        <v>2.15</v>
      </c>
      <c r="F1993" s="3">
        <f>cukier6[[#This Row],[cena]]*cukier6[[#This Row],[ilosc sprzedanego cukru kg]]</f>
        <v>692.3</v>
      </c>
      <c r="G1993">
        <f>IF(cukier6[[#This Row],[nip]]=B1992, G1992+cukier6[[#This Row],[ilosc sprzedanego cukru kg]],cukier6[[#This Row],[ilosc sprzedanego cukru kg]])</f>
        <v>10060</v>
      </c>
      <c r="H1993">
        <f>IF(B1992=cukier6[[#This Row],[nip]],0, 1)</f>
        <v>0</v>
      </c>
      <c r="I1993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0.2</v>
      </c>
      <c r="J1993">
        <f>cukier6[[#This Row],[rabaty]]*cukier6[[#This Row],[ilosc sprzedanego cukru kg]]</f>
        <v>64.400000000000006</v>
      </c>
    </row>
    <row r="1994" spans="1:10" x14ac:dyDescent="0.35">
      <c r="A1994" s="1">
        <v>39712</v>
      </c>
      <c r="B1994" s="2" t="s">
        <v>52</v>
      </c>
      <c r="C1994">
        <v>136</v>
      </c>
      <c r="D1994">
        <f>YEAR(cukier6[[#This Row],[data]])</f>
        <v>2008</v>
      </c>
      <c r="E1994" s="3">
        <f>VLOOKUP(D1994, cennik__25[#All], 2, 0)</f>
        <v>2.15</v>
      </c>
      <c r="F1994" s="3">
        <f>cukier6[[#This Row],[cena]]*cukier6[[#This Row],[ilosc sprzedanego cukru kg]]</f>
        <v>292.39999999999998</v>
      </c>
      <c r="G1994">
        <f>IF(cukier6[[#This Row],[nip]]=B1993, G1993+cukier6[[#This Row],[ilosc sprzedanego cukru kg]],cukier6[[#This Row],[ilosc sprzedanego cukru kg]])</f>
        <v>10196</v>
      </c>
      <c r="H1994">
        <f>IF(B1993=cukier6[[#This Row],[nip]],0, 1)</f>
        <v>0</v>
      </c>
      <c r="I1994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0.2</v>
      </c>
      <c r="J1994">
        <f>cukier6[[#This Row],[rabaty]]*cukier6[[#This Row],[ilosc sprzedanego cukru kg]]</f>
        <v>27.200000000000003</v>
      </c>
    </row>
    <row r="1995" spans="1:10" x14ac:dyDescent="0.35">
      <c r="A1995" s="1">
        <v>39740</v>
      </c>
      <c r="B1995" s="2" t="s">
        <v>52</v>
      </c>
      <c r="C1995">
        <v>125</v>
      </c>
      <c r="D1995">
        <f>YEAR(cukier6[[#This Row],[data]])</f>
        <v>2008</v>
      </c>
      <c r="E1995" s="3">
        <f>VLOOKUP(D1995, cennik__25[#All], 2, 0)</f>
        <v>2.15</v>
      </c>
      <c r="F1995" s="3">
        <f>cukier6[[#This Row],[cena]]*cukier6[[#This Row],[ilosc sprzedanego cukru kg]]</f>
        <v>268.75</v>
      </c>
      <c r="G1995">
        <f>IF(cukier6[[#This Row],[nip]]=B1994, G1994+cukier6[[#This Row],[ilosc sprzedanego cukru kg]],cukier6[[#This Row],[ilosc sprzedanego cukru kg]])</f>
        <v>10321</v>
      </c>
      <c r="H1995">
        <f>IF(B1994=cukier6[[#This Row],[nip]],0, 1)</f>
        <v>0</v>
      </c>
      <c r="I1995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0.2</v>
      </c>
      <c r="J1995">
        <f>cukier6[[#This Row],[rabaty]]*cukier6[[#This Row],[ilosc sprzedanego cukru kg]]</f>
        <v>25</v>
      </c>
    </row>
    <row r="1996" spans="1:10" x14ac:dyDescent="0.35">
      <c r="A1996" s="1">
        <v>39770</v>
      </c>
      <c r="B1996" s="2" t="s">
        <v>52</v>
      </c>
      <c r="C1996">
        <v>401</v>
      </c>
      <c r="D1996">
        <f>YEAR(cukier6[[#This Row],[data]])</f>
        <v>2008</v>
      </c>
      <c r="E1996" s="3">
        <f>VLOOKUP(D1996, cennik__25[#All], 2, 0)</f>
        <v>2.15</v>
      </c>
      <c r="F1996" s="3">
        <f>cukier6[[#This Row],[cena]]*cukier6[[#This Row],[ilosc sprzedanego cukru kg]]</f>
        <v>862.15</v>
      </c>
      <c r="G1996">
        <f>IF(cukier6[[#This Row],[nip]]=B1995, G1995+cukier6[[#This Row],[ilosc sprzedanego cukru kg]],cukier6[[#This Row],[ilosc sprzedanego cukru kg]])</f>
        <v>10722</v>
      </c>
      <c r="H1996">
        <f>IF(B1995=cukier6[[#This Row],[nip]],0, 1)</f>
        <v>0</v>
      </c>
      <c r="I1996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0.2</v>
      </c>
      <c r="J1996">
        <f>cukier6[[#This Row],[rabaty]]*cukier6[[#This Row],[ilosc sprzedanego cukru kg]]</f>
        <v>80.2</v>
      </c>
    </row>
    <row r="1997" spans="1:10" x14ac:dyDescent="0.35">
      <c r="A1997" s="1">
        <v>39803</v>
      </c>
      <c r="B1997" s="2" t="s">
        <v>52</v>
      </c>
      <c r="C1997">
        <v>442</v>
      </c>
      <c r="D1997">
        <f>YEAR(cukier6[[#This Row],[data]])</f>
        <v>2008</v>
      </c>
      <c r="E1997" s="3">
        <f>VLOOKUP(D1997, cennik__25[#All], 2, 0)</f>
        <v>2.15</v>
      </c>
      <c r="F1997" s="3">
        <f>cukier6[[#This Row],[cena]]*cukier6[[#This Row],[ilosc sprzedanego cukru kg]]</f>
        <v>950.3</v>
      </c>
      <c r="G1997">
        <f>IF(cukier6[[#This Row],[nip]]=B1996, G1996+cukier6[[#This Row],[ilosc sprzedanego cukru kg]],cukier6[[#This Row],[ilosc sprzedanego cukru kg]])</f>
        <v>11164</v>
      </c>
      <c r="H1997">
        <f>IF(B1996=cukier6[[#This Row],[nip]],0, 1)</f>
        <v>0</v>
      </c>
      <c r="I1997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0.2</v>
      </c>
      <c r="J1997">
        <f>cukier6[[#This Row],[rabaty]]*cukier6[[#This Row],[ilosc sprzedanego cukru kg]]</f>
        <v>88.4</v>
      </c>
    </row>
    <row r="1998" spans="1:10" x14ac:dyDescent="0.35">
      <c r="A1998" s="1">
        <v>39856</v>
      </c>
      <c r="B1998" s="2" t="s">
        <v>52</v>
      </c>
      <c r="C1998">
        <v>241</v>
      </c>
      <c r="D1998">
        <f>YEAR(cukier6[[#This Row],[data]])</f>
        <v>2009</v>
      </c>
      <c r="E1998" s="3">
        <f>VLOOKUP(D1998, cennik__25[#All], 2, 0)</f>
        <v>2.13</v>
      </c>
      <c r="F1998" s="3">
        <f>cukier6[[#This Row],[cena]]*cukier6[[#This Row],[ilosc sprzedanego cukru kg]]</f>
        <v>513.32999999999993</v>
      </c>
      <c r="G1998">
        <f>IF(cukier6[[#This Row],[nip]]=B1997, G1997+cukier6[[#This Row],[ilosc sprzedanego cukru kg]],cukier6[[#This Row],[ilosc sprzedanego cukru kg]])</f>
        <v>11405</v>
      </c>
      <c r="H1998">
        <f>IF(B1997=cukier6[[#This Row],[nip]],0, 1)</f>
        <v>0</v>
      </c>
      <c r="I1998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0.2</v>
      </c>
      <c r="J1998">
        <f>cukier6[[#This Row],[rabaty]]*cukier6[[#This Row],[ilosc sprzedanego cukru kg]]</f>
        <v>48.2</v>
      </c>
    </row>
    <row r="1999" spans="1:10" x14ac:dyDescent="0.35">
      <c r="A1999" s="1">
        <v>39891</v>
      </c>
      <c r="B1999" s="2" t="s">
        <v>52</v>
      </c>
      <c r="C1999">
        <v>393</v>
      </c>
      <c r="D1999">
        <f>YEAR(cukier6[[#This Row],[data]])</f>
        <v>2009</v>
      </c>
      <c r="E1999" s="3">
        <f>VLOOKUP(D1999, cennik__25[#All], 2, 0)</f>
        <v>2.13</v>
      </c>
      <c r="F1999" s="3">
        <f>cukier6[[#This Row],[cena]]*cukier6[[#This Row],[ilosc sprzedanego cukru kg]]</f>
        <v>837.08999999999992</v>
      </c>
      <c r="G1999">
        <f>IF(cukier6[[#This Row],[nip]]=B1998, G1998+cukier6[[#This Row],[ilosc sprzedanego cukru kg]],cukier6[[#This Row],[ilosc sprzedanego cukru kg]])</f>
        <v>11798</v>
      </c>
      <c r="H1999">
        <f>IF(B1998=cukier6[[#This Row],[nip]],0, 1)</f>
        <v>0</v>
      </c>
      <c r="I1999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0.2</v>
      </c>
      <c r="J1999">
        <f>cukier6[[#This Row],[rabaty]]*cukier6[[#This Row],[ilosc sprzedanego cukru kg]]</f>
        <v>78.600000000000009</v>
      </c>
    </row>
    <row r="2000" spans="1:10" x14ac:dyDescent="0.35">
      <c r="A2000" s="1">
        <v>39916</v>
      </c>
      <c r="B2000" s="2" t="s">
        <v>52</v>
      </c>
      <c r="C2000">
        <v>310</v>
      </c>
      <c r="D2000">
        <f>YEAR(cukier6[[#This Row],[data]])</f>
        <v>2009</v>
      </c>
      <c r="E2000" s="3">
        <f>VLOOKUP(D2000, cennik__25[#All], 2, 0)</f>
        <v>2.13</v>
      </c>
      <c r="F2000" s="3">
        <f>cukier6[[#This Row],[cena]]*cukier6[[#This Row],[ilosc sprzedanego cukru kg]]</f>
        <v>660.3</v>
      </c>
      <c r="G2000">
        <f>IF(cukier6[[#This Row],[nip]]=B1999, G1999+cukier6[[#This Row],[ilosc sprzedanego cukru kg]],cukier6[[#This Row],[ilosc sprzedanego cukru kg]])</f>
        <v>12108</v>
      </c>
      <c r="H2000">
        <f>IF(B1999=cukier6[[#This Row],[nip]],0, 1)</f>
        <v>0</v>
      </c>
      <c r="I2000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0.2</v>
      </c>
      <c r="J2000">
        <f>cukier6[[#This Row],[rabaty]]*cukier6[[#This Row],[ilosc sprzedanego cukru kg]]</f>
        <v>62</v>
      </c>
    </row>
    <row r="2001" spans="1:10" x14ac:dyDescent="0.35">
      <c r="A2001" s="1">
        <v>39958</v>
      </c>
      <c r="B2001" s="2" t="s">
        <v>52</v>
      </c>
      <c r="C2001">
        <v>380</v>
      </c>
      <c r="D2001">
        <f>YEAR(cukier6[[#This Row],[data]])</f>
        <v>2009</v>
      </c>
      <c r="E2001" s="3">
        <f>VLOOKUP(D2001, cennik__25[#All], 2, 0)</f>
        <v>2.13</v>
      </c>
      <c r="F2001" s="3">
        <f>cukier6[[#This Row],[cena]]*cukier6[[#This Row],[ilosc sprzedanego cukru kg]]</f>
        <v>809.4</v>
      </c>
      <c r="G2001">
        <f>IF(cukier6[[#This Row],[nip]]=B2000, G2000+cukier6[[#This Row],[ilosc sprzedanego cukru kg]],cukier6[[#This Row],[ilosc sprzedanego cukru kg]])</f>
        <v>12488</v>
      </c>
      <c r="H2001">
        <f>IF(B2000=cukier6[[#This Row],[nip]],0, 1)</f>
        <v>0</v>
      </c>
      <c r="I2001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0.2</v>
      </c>
      <c r="J2001">
        <f>cukier6[[#This Row],[rabaty]]*cukier6[[#This Row],[ilosc sprzedanego cukru kg]]</f>
        <v>76</v>
      </c>
    </row>
    <row r="2002" spans="1:10" x14ac:dyDescent="0.35">
      <c r="A2002" s="1">
        <v>39978</v>
      </c>
      <c r="B2002" s="2" t="s">
        <v>52</v>
      </c>
      <c r="C2002">
        <v>498</v>
      </c>
      <c r="D2002">
        <f>YEAR(cukier6[[#This Row],[data]])</f>
        <v>2009</v>
      </c>
      <c r="E2002" s="3">
        <f>VLOOKUP(D2002, cennik__25[#All], 2, 0)</f>
        <v>2.13</v>
      </c>
      <c r="F2002" s="3">
        <f>cukier6[[#This Row],[cena]]*cukier6[[#This Row],[ilosc sprzedanego cukru kg]]</f>
        <v>1060.74</v>
      </c>
      <c r="G2002">
        <f>IF(cukier6[[#This Row],[nip]]=B2001, G2001+cukier6[[#This Row],[ilosc sprzedanego cukru kg]],cukier6[[#This Row],[ilosc sprzedanego cukru kg]])</f>
        <v>12986</v>
      </c>
      <c r="H2002">
        <f>IF(B2001=cukier6[[#This Row],[nip]],0, 1)</f>
        <v>0</v>
      </c>
      <c r="I2002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0.2</v>
      </c>
      <c r="J2002">
        <f>cukier6[[#This Row],[rabaty]]*cukier6[[#This Row],[ilosc sprzedanego cukru kg]]</f>
        <v>99.600000000000009</v>
      </c>
    </row>
    <row r="2003" spans="1:10" x14ac:dyDescent="0.35">
      <c r="A2003" s="1">
        <v>40012</v>
      </c>
      <c r="B2003" s="2" t="s">
        <v>52</v>
      </c>
      <c r="C2003">
        <v>260</v>
      </c>
      <c r="D2003">
        <f>YEAR(cukier6[[#This Row],[data]])</f>
        <v>2009</v>
      </c>
      <c r="E2003" s="3">
        <f>VLOOKUP(D2003, cennik__25[#All], 2, 0)</f>
        <v>2.13</v>
      </c>
      <c r="F2003" s="3">
        <f>cukier6[[#This Row],[cena]]*cukier6[[#This Row],[ilosc sprzedanego cukru kg]]</f>
        <v>553.79999999999995</v>
      </c>
      <c r="G2003">
        <f>IF(cukier6[[#This Row],[nip]]=B2002, G2002+cukier6[[#This Row],[ilosc sprzedanego cukru kg]],cukier6[[#This Row],[ilosc sprzedanego cukru kg]])</f>
        <v>13246</v>
      </c>
      <c r="H2003">
        <f>IF(B2002=cukier6[[#This Row],[nip]],0, 1)</f>
        <v>0</v>
      </c>
      <c r="I2003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0.2</v>
      </c>
      <c r="J2003">
        <f>cukier6[[#This Row],[rabaty]]*cukier6[[#This Row],[ilosc sprzedanego cukru kg]]</f>
        <v>52</v>
      </c>
    </row>
    <row r="2004" spans="1:10" x14ac:dyDescent="0.35">
      <c r="A2004" s="1">
        <v>40014</v>
      </c>
      <c r="B2004" s="2" t="s">
        <v>52</v>
      </c>
      <c r="C2004">
        <v>144</v>
      </c>
      <c r="D2004">
        <f>YEAR(cukier6[[#This Row],[data]])</f>
        <v>2009</v>
      </c>
      <c r="E2004" s="3">
        <f>VLOOKUP(D2004, cennik__25[#All], 2, 0)</f>
        <v>2.13</v>
      </c>
      <c r="F2004" s="3">
        <f>cukier6[[#This Row],[cena]]*cukier6[[#This Row],[ilosc sprzedanego cukru kg]]</f>
        <v>306.71999999999997</v>
      </c>
      <c r="G2004">
        <f>IF(cukier6[[#This Row],[nip]]=B2003, G2003+cukier6[[#This Row],[ilosc sprzedanego cukru kg]],cukier6[[#This Row],[ilosc sprzedanego cukru kg]])</f>
        <v>13390</v>
      </c>
      <c r="H2004">
        <f>IF(B2003=cukier6[[#This Row],[nip]],0, 1)</f>
        <v>0</v>
      </c>
      <c r="I2004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0.2</v>
      </c>
      <c r="J2004">
        <f>cukier6[[#This Row],[rabaty]]*cukier6[[#This Row],[ilosc sprzedanego cukru kg]]</f>
        <v>28.8</v>
      </c>
    </row>
    <row r="2005" spans="1:10" x14ac:dyDescent="0.35">
      <c r="A2005" s="1">
        <v>40039</v>
      </c>
      <c r="B2005" s="2" t="s">
        <v>52</v>
      </c>
      <c r="C2005">
        <v>493</v>
      </c>
      <c r="D2005">
        <f>YEAR(cukier6[[#This Row],[data]])</f>
        <v>2009</v>
      </c>
      <c r="E2005" s="3">
        <f>VLOOKUP(D2005, cennik__25[#All], 2, 0)</f>
        <v>2.13</v>
      </c>
      <c r="F2005" s="3">
        <f>cukier6[[#This Row],[cena]]*cukier6[[#This Row],[ilosc sprzedanego cukru kg]]</f>
        <v>1050.0899999999999</v>
      </c>
      <c r="G2005">
        <f>IF(cukier6[[#This Row],[nip]]=B2004, G2004+cukier6[[#This Row],[ilosc sprzedanego cukru kg]],cukier6[[#This Row],[ilosc sprzedanego cukru kg]])</f>
        <v>13883</v>
      </c>
      <c r="H2005">
        <f>IF(B2004=cukier6[[#This Row],[nip]],0, 1)</f>
        <v>0</v>
      </c>
      <c r="I2005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0.2</v>
      </c>
      <c r="J2005">
        <f>cukier6[[#This Row],[rabaty]]*cukier6[[#This Row],[ilosc sprzedanego cukru kg]]</f>
        <v>98.600000000000009</v>
      </c>
    </row>
    <row r="2006" spans="1:10" x14ac:dyDescent="0.35">
      <c r="A2006" s="1">
        <v>40056</v>
      </c>
      <c r="B2006" s="2" t="s">
        <v>52</v>
      </c>
      <c r="C2006">
        <v>133</v>
      </c>
      <c r="D2006">
        <f>YEAR(cukier6[[#This Row],[data]])</f>
        <v>2009</v>
      </c>
      <c r="E2006" s="3">
        <f>VLOOKUP(D2006, cennik__25[#All], 2, 0)</f>
        <v>2.13</v>
      </c>
      <c r="F2006" s="3">
        <f>cukier6[[#This Row],[cena]]*cukier6[[#This Row],[ilosc sprzedanego cukru kg]]</f>
        <v>283.28999999999996</v>
      </c>
      <c r="G2006">
        <f>IF(cukier6[[#This Row],[nip]]=B2005, G2005+cukier6[[#This Row],[ilosc sprzedanego cukru kg]],cukier6[[#This Row],[ilosc sprzedanego cukru kg]])</f>
        <v>14016</v>
      </c>
      <c r="H2006">
        <f>IF(B2005=cukier6[[#This Row],[nip]],0, 1)</f>
        <v>0</v>
      </c>
      <c r="I2006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0.2</v>
      </c>
      <c r="J2006">
        <f>cukier6[[#This Row],[rabaty]]*cukier6[[#This Row],[ilosc sprzedanego cukru kg]]</f>
        <v>26.6</v>
      </c>
    </row>
    <row r="2007" spans="1:10" x14ac:dyDescent="0.35">
      <c r="A2007" s="1">
        <v>40173</v>
      </c>
      <c r="B2007" s="2" t="s">
        <v>52</v>
      </c>
      <c r="C2007">
        <v>294</v>
      </c>
      <c r="D2007">
        <f>YEAR(cukier6[[#This Row],[data]])</f>
        <v>2009</v>
      </c>
      <c r="E2007" s="3">
        <f>VLOOKUP(D2007, cennik__25[#All], 2, 0)</f>
        <v>2.13</v>
      </c>
      <c r="F2007" s="3">
        <f>cukier6[[#This Row],[cena]]*cukier6[[#This Row],[ilosc sprzedanego cukru kg]]</f>
        <v>626.21999999999991</v>
      </c>
      <c r="G2007">
        <f>IF(cukier6[[#This Row],[nip]]=B2006, G2006+cukier6[[#This Row],[ilosc sprzedanego cukru kg]],cukier6[[#This Row],[ilosc sprzedanego cukru kg]])</f>
        <v>14310</v>
      </c>
      <c r="H2007">
        <f>IF(B2006=cukier6[[#This Row],[nip]],0, 1)</f>
        <v>0</v>
      </c>
      <c r="I2007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0.2</v>
      </c>
      <c r="J2007">
        <f>cukier6[[#This Row],[rabaty]]*cukier6[[#This Row],[ilosc sprzedanego cukru kg]]</f>
        <v>58.800000000000004</v>
      </c>
    </row>
    <row r="2008" spans="1:10" x14ac:dyDescent="0.35">
      <c r="A2008" s="1">
        <v>40194</v>
      </c>
      <c r="B2008" s="2" t="s">
        <v>52</v>
      </c>
      <c r="C2008">
        <v>221</v>
      </c>
      <c r="D2008">
        <f>YEAR(cukier6[[#This Row],[data]])</f>
        <v>2010</v>
      </c>
      <c r="E2008" s="3">
        <f>VLOOKUP(D2008, cennik__25[#All], 2, 0)</f>
        <v>2.1</v>
      </c>
      <c r="F2008" s="3">
        <f>cukier6[[#This Row],[cena]]*cukier6[[#This Row],[ilosc sprzedanego cukru kg]]</f>
        <v>464.1</v>
      </c>
      <c r="G2008">
        <f>IF(cukier6[[#This Row],[nip]]=B2007, G2007+cukier6[[#This Row],[ilosc sprzedanego cukru kg]],cukier6[[#This Row],[ilosc sprzedanego cukru kg]])</f>
        <v>14531</v>
      </c>
      <c r="H2008">
        <f>IF(B2007=cukier6[[#This Row],[nip]],0, 1)</f>
        <v>0</v>
      </c>
      <c r="I2008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0.2</v>
      </c>
      <c r="J2008">
        <f>cukier6[[#This Row],[rabaty]]*cukier6[[#This Row],[ilosc sprzedanego cukru kg]]</f>
        <v>44.2</v>
      </c>
    </row>
    <row r="2009" spans="1:10" x14ac:dyDescent="0.35">
      <c r="A2009" s="1">
        <v>40214</v>
      </c>
      <c r="B2009" s="2" t="s">
        <v>52</v>
      </c>
      <c r="C2009">
        <v>347</v>
      </c>
      <c r="D2009">
        <f>YEAR(cukier6[[#This Row],[data]])</f>
        <v>2010</v>
      </c>
      <c r="E2009" s="3">
        <f>VLOOKUP(D2009, cennik__25[#All], 2, 0)</f>
        <v>2.1</v>
      </c>
      <c r="F2009" s="3">
        <f>cukier6[[#This Row],[cena]]*cukier6[[#This Row],[ilosc sprzedanego cukru kg]]</f>
        <v>728.7</v>
      </c>
      <c r="G2009">
        <f>IF(cukier6[[#This Row],[nip]]=B2008, G2008+cukier6[[#This Row],[ilosc sprzedanego cukru kg]],cukier6[[#This Row],[ilosc sprzedanego cukru kg]])</f>
        <v>14878</v>
      </c>
      <c r="H2009">
        <f>IF(B2008=cukier6[[#This Row],[nip]],0, 1)</f>
        <v>0</v>
      </c>
      <c r="I2009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0.2</v>
      </c>
      <c r="J2009">
        <f>cukier6[[#This Row],[rabaty]]*cukier6[[#This Row],[ilosc sprzedanego cukru kg]]</f>
        <v>69.400000000000006</v>
      </c>
    </row>
    <row r="2010" spans="1:10" x14ac:dyDescent="0.35">
      <c r="A2010" s="1">
        <v>40303</v>
      </c>
      <c r="B2010" s="2" t="s">
        <v>52</v>
      </c>
      <c r="C2010">
        <v>139</v>
      </c>
      <c r="D2010">
        <f>YEAR(cukier6[[#This Row],[data]])</f>
        <v>2010</v>
      </c>
      <c r="E2010" s="3">
        <f>VLOOKUP(D2010, cennik__25[#All], 2, 0)</f>
        <v>2.1</v>
      </c>
      <c r="F2010" s="3">
        <f>cukier6[[#This Row],[cena]]*cukier6[[#This Row],[ilosc sprzedanego cukru kg]]</f>
        <v>291.90000000000003</v>
      </c>
      <c r="G2010">
        <f>IF(cukier6[[#This Row],[nip]]=B2009, G2009+cukier6[[#This Row],[ilosc sprzedanego cukru kg]],cukier6[[#This Row],[ilosc sprzedanego cukru kg]])</f>
        <v>15017</v>
      </c>
      <c r="H2010">
        <f>IF(B2009=cukier6[[#This Row],[nip]],0, 1)</f>
        <v>0</v>
      </c>
      <c r="I2010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0.2</v>
      </c>
      <c r="J2010">
        <f>cukier6[[#This Row],[rabaty]]*cukier6[[#This Row],[ilosc sprzedanego cukru kg]]</f>
        <v>27.8</v>
      </c>
    </row>
    <row r="2011" spans="1:10" x14ac:dyDescent="0.35">
      <c r="A2011" s="1">
        <v>40323</v>
      </c>
      <c r="B2011" s="2" t="s">
        <v>52</v>
      </c>
      <c r="C2011">
        <v>311</v>
      </c>
      <c r="D2011">
        <f>YEAR(cukier6[[#This Row],[data]])</f>
        <v>2010</v>
      </c>
      <c r="E2011" s="3">
        <f>VLOOKUP(D2011, cennik__25[#All], 2, 0)</f>
        <v>2.1</v>
      </c>
      <c r="F2011" s="3">
        <f>cukier6[[#This Row],[cena]]*cukier6[[#This Row],[ilosc sprzedanego cukru kg]]</f>
        <v>653.1</v>
      </c>
      <c r="G2011">
        <f>IF(cukier6[[#This Row],[nip]]=B2010, G2010+cukier6[[#This Row],[ilosc sprzedanego cukru kg]],cukier6[[#This Row],[ilosc sprzedanego cukru kg]])</f>
        <v>15328</v>
      </c>
      <c r="H2011">
        <f>IF(B2010=cukier6[[#This Row],[nip]],0, 1)</f>
        <v>0</v>
      </c>
      <c r="I2011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0.2</v>
      </c>
      <c r="J2011">
        <f>cukier6[[#This Row],[rabaty]]*cukier6[[#This Row],[ilosc sprzedanego cukru kg]]</f>
        <v>62.2</v>
      </c>
    </row>
    <row r="2012" spans="1:10" x14ac:dyDescent="0.35">
      <c r="A2012" s="1">
        <v>40447</v>
      </c>
      <c r="B2012" s="2" t="s">
        <v>52</v>
      </c>
      <c r="C2012">
        <v>274</v>
      </c>
      <c r="D2012">
        <f>YEAR(cukier6[[#This Row],[data]])</f>
        <v>2010</v>
      </c>
      <c r="E2012" s="3">
        <f>VLOOKUP(D2012, cennik__25[#All], 2, 0)</f>
        <v>2.1</v>
      </c>
      <c r="F2012" s="3">
        <f>cukier6[[#This Row],[cena]]*cukier6[[#This Row],[ilosc sprzedanego cukru kg]]</f>
        <v>575.4</v>
      </c>
      <c r="G2012">
        <f>IF(cukier6[[#This Row],[nip]]=B2011, G2011+cukier6[[#This Row],[ilosc sprzedanego cukru kg]],cukier6[[#This Row],[ilosc sprzedanego cukru kg]])</f>
        <v>15602</v>
      </c>
      <c r="H2012">
        <f>IF(B2011=cukier6[[#This Row],[nip]],0, 1)</f>
        <v>0</v>
      </c>
      <c r="I2012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0.2</v>
      </c>
      <c r="J2012">
        <f>cukier6[[#This Row],[rabaty]]*cukier6[[#This Row],[ilosc sprzedanego cukru kg]]</f>
        <v>54.800000000000004</v>
      </c>
    </row>
    <row r="2013" spans="1:10" x14ac:dyDescent="0.35">
      <c r="A2013" s="1">
        <v>40456</v>
      </c>
      <c r="B2013" s="2" t="s">
        <v>52</v>
      </c>
      <c r="C2013">
        <v>217</v>
      </c>
      <c r="D2013">
        <f>YEAR(cukier6[[#This Row],[data]])</f>
        <v>2010</v>
      </c>
      <c r="E2013" s="3">
        <f>VLOOKUP(D2013, cennik__25[#All], 2, 0)</f>
        <v>2.1</v>
      </c>
      <c r="F2013" s="3">
        <f>cukier6[[#This Row],[cena]]*cukier6[[#This Row],[ilosc sprzedanego cukru kg]]</f>
        <v>455.70000000000005</v>
      </c>
      <c r="G2013">
        <f>IF(cukier6[[#This Row],[nip]]=B2012, G2012+cukier6[[#This Row],[ilosc sprzedanego cukru kg]],cukier6[[#This Row],[ilosc sprzedanego cukru kg]])</f>
        <v>15819</v>
      </c>
      <c r="H2013">
        <f>IF(B2012=cukier6[[#This Row],[nip]],0, 1)</f>
        <v>0</v>
      </c>
      <c r="I2013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0.2</v>
      </c>
      <c r="J2013">
        <f>cukier6[[#This Row],[rabaty]]*cukier6[[#This Row],[ilosc sprzedanego cukru kg]]</f>
        <v>43.400000000000006</v>
      </c>
    </row>
    <row r="2014" spans="1:10" x14ac:dyDescent="0.35">
      <c r="A2014" s="1">
        <v>40574</v>
      </c>
      <c r="B2014" s="2" t="s">
        <v>52</v>
      </c>
      <c r="C2014">
        <v>423</v>
      </c>
      <c r="D2014">
        <f>YEAR(cukier6[[#This Row],[data]])</f>
        <v>2011</v>
      </c>
      <c r="E2014" s="3">
        <f>VLOOKUP(D2014, cennik__25[#All], 2, 0)</f>
        <v>2.2000000000000002</v>
      </c>
      <c r="F2014" s="3">
        <f>cukier6[[#This Row],[cena]]*cukier6[[#This Row],[ilosc sprzedanego cukru kg]]</f>
        <v>930.6</v>
      </c>
      <c r="G2014">
        <f>IF(cukier6[[#This Row],[nip]]=B2013, G2013+cukier6[[#This Row],[ilosc sprzedanego cukru kg]],cukier6[[#This Row],[ilosc sprzedanego cukru kg]])</f>
        <v>16242</v>
      </c>
      <c r="H2014">
        <f>IF(B2013=cukier6[[#This Row],[nip]],0, 1)</f>
        <v>0</v>
      </c>
      <c r="I2014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0.2</v>
      </c>
      <c r="J2014">
        <f>cukier6[[#This Row],[rabaty]]*cukier6[[#This Row],[ilosc sprzedanego cukru kg]]</f>
        <v>84.600000000000009</v>
      </c>
    </row>
    <row r="2015" spans="1:10" x14ac:dyDescent="0.35">
      <c r="A2015" s="1">
        <v>40662</v>
      </c>
      <c r="B2015" s="2" t="s">
        <v>52</v>
      </c>
      <c r="C2015">
        <v>478</v>
      </c>
      <c r="D2015">
        <f>YEAR(cukier6[[#This Row],[data]])</f>
        <v>2011</v>
      </c>
      <c r="E2015" s="3">
        <f>VLOOKUP(D2015, cennik__25[#All], 2, 0)</f>
        <v>2.2000000000000002</v>
      </c>
      <c r="F2015" s="3">
        <f>cukier6[[#This Row],[cena]]*cukier6[[#This Row],[ilosc sprzedanego cukru kg]]</f>
        <v>1051.6000000000001</v>
      </c>
      <c r="G2015">
        <f>IF(cukier6[[#This Row],[nip]]=B2014, G2014+cukier6[[#This Row],[ilosc sprzedanego cukru kg]],cukier6[[#This Row],[ilosc sprzedanego cukru kg]])</f>
        <v>16720</v>
      </c>
      <c r="H2015">
        <f>IF(B2014=cukier6[[#This Row],[nip]],0, 1)</f>
        <v>0</v>
      </c>
      <c r="I2015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0.2</v>
      </c>
      <c r="J2015">
        <f>cukier6[[#This Row],[rabaty]]*cukier6[[#This Row],[ilosc sprzedanego cukru kg]]</f>
        <v>95.600000000000009</v>
      </c>
    </row>
    <row r="2016" spans="1:10" x14ac:dyDescent="0.35">
      <c r="A2016" s="1">
        <v>40704</v>
      </c>
      <c r="B2016" s="2" t="s">
        <v>52</v>
      </c>
      <c r="C2016">
        <v>476</v>
      </c>
      <c r="D2016">
        <f>YEAR(cukier6[[#This Row],[data]])</f>
        <v>2011</v>
      </c>
      <c r="E2016" s="3">
        <f>VLOOKUP(D2016, cennik__25[#All], 2, 0)</f>
        <v>2.2000000000000002</v>
      </c>
      <c r="F2016" s="3">
        <f>cukier6[[#This Row],[cena]]*cukier6[[#This Row],[ilosc sprzedanego cukru kg]]</f>
        <v>1047.2</v>
      </c>
      <c r="G2016">
        <f>IF(cukier6[[#This Row],[nip]]=B2015, G2015+cukier6[[#This Row],[ilosc sprzedanego cukru kg]],cukier6[[#This Row],[ilosc sprzedanego cukru kg]])</f>
        <v>17196</v>
      </c>
      <c r="H2016">
        <f>IF(B2015=cukier6[[#This Row],[nip]],0, 1)</f>
        <v>0</v>
      </c>
      <c r="I2016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0.2</v>
      </c>
      <c r="J2016">
        <f>cukier6[[#This Row],[rabaty]]*cukier6[[#This Row],[ilosc sprzedanego cukru kg]]</f>
        <v>95.2</v>
      </c>
    </row>
    <row r="2017" spans="1:10" x14ac:dyDescent="0.35">
      <c r="A2017" s="1">
        <v>40830</v>
      </c>
      <c r="B2017" s="2" t="s">
        <v>52</v>
      </c>
      <c r="C2017">
        <v>274</v>
      </c>
      <c r="D2017">
        <f>YEAR(cukier6[[#This Row],[data]])</f>
        <v>2011</v>
      </c>
      <c r="E2017" s="3">
        <f>VLOOKUP(D2017, cennik__25[#All], 2, 0)</f>
        <v>2.2000000000000002</v>
      </c>
      <c r="F2017" s="3">
        <f>cukier6[[#This Row],[cena]]*cukier6[[#This Row],[ilosc sprzedanego cukru kg]]</f>
        <v>602.80000000000007</v>
      </c>
      <c r="G2017">
        <f>IF(cukier6[[#This Row],[nip]]=B2016, G2016+cukier6[[#This Row],[ilosc sprzedanego cukru kg]],cukier6[[#This Row],[ilosc sprzedanego cukru kg]])</f>
        <v>17470</v>
      </c>
      <c r="H2017">
        <f>IF(B2016=cukier6[[#This Row],[nip]],0, 1)</f>
        <v>0</v>
      </c>
      <c r="I2017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0.2</v>
      </c>
      <c r="J2017">
        <f>cukier6[[#This Row],[rabaty]]*cukier6[[#This Row],[ilosc sprzedanego cukru kg]]</f>
        <v>54.800000000000004</v>
      </c>
    </row>
    <row r="2018" spans="1:10" x14ac:dyDescent="0.35">
      <c r="A2018" s="1">
        <v>40837</v>
      </c>
      <c r="B2018" s="2" t="s">
        <v>52</v>
      </c>
      <c r="C2018">
        <v>496</v>
      </c>
      <c r="D2018">
        <f>YEAR(cukier6[[#This Row],[data]])</f>
        <v>2011</v>
      </c>
      <c r="E2018" s="3">
        <f>VLOOKUP(D2018, cennik__25[#All], 2, 0)</f>
        <v>2.2000000000000002</v>
      </c>
      <c r="F2018" s="3">
        <f>cukier6[[#This Row],[cena]]*cukier6[[#This Row],[ilosc sprzedanego cukru kg]]</f>
        <v>1091.2</v>
      </c>
      <c r="G2018">
        <f>IF(cukier6[[#This Row],[nip]]=B2017, G2017+cukier6[[#This Row],[ilosc sprzedanego cukru kg]],cukier6[[#This Row],[ilosc sprzedanego cukru kg]])</f>
        <v>17966</v>
      </c>
      <c r="H2018">
        <f>IF(B2017=cukier6[[#This Row],[nip]],0, 1)</f>
        <v>0</v>
      </c>
      <c r="I2018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0.2</v>
      </c>
      <c r="J2018">
        <f>cukier6[[#This Row],[rabaty]]*cukier6[[#This Row],[ilosc sprzedanego cukru kg]]</f>
        <v>99.2</v>
      </c>
    </row>
    <row r="2019" spans="1:10" x14ac:dyDescent="0.35">
      <c r="A2019" s="1">
        <v>40935</v>
      </c>
      <c r="B2019" s="2" t="s">
        <v>52</v>
      </c>
      <c r="C2019">
        <v>201</v>
      </c>
      <c r="D2019">
        <f>YEAR(cukier6[[#This Row],[data]])</f>
        <v>2012</v>
      </c>
      <c r="E2019" s="3">
        <f>VLOOKUP(D2019, cennik__25[#All], 2, 0)</f>
        <v>2.25</v>
      </c>
      <c r="F2019" s="3">
        <f>cukier6[[#This Row],[cena]]*cukier6[[#This Row],[ilosc sprzedanego cukru kg]]</f>
        <v>452.25</v>
      </c>
      <c r="G2019">
        <f>IF(cukier6[[#This Row],[nip]]=B2018, G2018+cukier6[[#This Row],[ilosc sprzedanego cukru kg]],cukier6[[#This Row],[ilosc sprzedanego cukru kg]])</f>
        <v>18167</v>
      </c>
      <c r="H2019">
        <f>IF(B2018=cukier6[[#This Row],[nip]],0, 1)</f>
        <v>0</v>
      </c>
      <c r="I2019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0.2</v>
      </c>
      <c r="J2019">
        <f>cukier6[[#This Row],[rabaty]]*cukier6[[#This Row],[ilosc sprzedanego cukru kg]]</f>
        <v>40.200000000000003</v>
      </c>
    </row>
    <row r="2020" spans="1:10" x14ac:dyDescent="0.35">
      <c r="A2020" s="1">
        <v>40956</v>
      </c>
      <c r="B2020" s="2" t="s">
        <v>52</v>
      </c>
      <c r="C2020">
        <v>288</v>
      </c>
      <c r="D2020">
        <f>YEAR(cukier6[[#This Row],[data]])</f>
        <v>2012</v>
      </c>
      <c r="E2020" s="3">
        <f>VLOOKUP(D2020, cennik__25[#All], 2, 0)</f>
        <v>2.25</v>
      </c>
      <c r="F2020" s="3">
        <f>cukier6[[#This Row],[cena]]*cukier6[[#This Row],[ilosc sprzedanego cukru kg]]</f>
        <v>648</v>
      </c>
      <c r="G2020">
        <f>IF(cukier6[[#This Row],[nip]]=B2019, G2019+cukier6[[#This Row],[ilosc sprzedanego cukru kg]],cukier6[[#This Row],[ilosc sprzedanego cukru kg]])</f>
        <v>18455</v>
      </c>
      <c r="H2020">
        <f>IF(B2019=cukier6[[#This Row],[nip]],0, 1)</f>
        <v>0</v>
      </c>
      <c r="I2020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0.2</v>
      </c>
      <c r="J2020">
        <f>cukier6[[#This Row],[rabaty]]*cukier6[[#This Row],[ilosc sprzedanego cukru kg]]</f>
        <v>57.6</v>
      </c>
    </row>
    <row r="2021" spans="1:10" x14ac:dyDescent="0.35">
      <c r="A2021" s="1">
        <v>41034</v>
      </c>
      <c r="B2021" s="2" t="s">
        <v>52</v>
      </c>
      <c r="C2021">
        <v>301</v>
      </c>
      <c r="D2021">
        <f>YEAR(cukier6[[#This Row],[data]])</f>
        <v>2012</v>
      </c>
      <c r="E2021" s="3">
        <f>VLOOKUP(D2021, cennik__25[#All], 2, 0)</f>
        <v>2.25</v>
      </c>
      <c r="F2021" s="3">
        <f>cukier6[[#This Row],[cena]]*cukier6[[#This Row],[ilosc sprzedanego cukru kg]]</f>
        <v>677.25</v>
      </c>
      <c r="G2021">
        <f>IF(cukier6[[#This Row],[nip]]=B2020, G2020+cukier6[[#This Row],[ilosc sprzedanego cukru kg]],cukier6[[#This Row],[ilosc sprzedanego cukru kg]])</f>
        <v>18756</v>
      </c>
      <c r="H2021">
        <f>IF(B2020=cukier6[[#This Row],[nip]],0, 1)</f>
        <v>0</v>
      </c>
      <c r="I2021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0.2</v>
      </c>
      <c r="J2021">
        <f>cukier6[[#This Row],[rabaty]]*cukier6[[#This Row],[ilosc sprzedanego cukru kg]]</f>
        <v>60.2</v>
      </c>
    </row>
    <row r="2022" spans="1:10" x14ac:dyDescent="0.35">
      <c r="A2022" s="1">
        <v>41052</v>
      </c>
      <c r="B2022" s="2" t="s">
        <v>52</v>
      </c>
      <c r="C2022">
        <v>179</v>
      </c>
      <c r="D2022">
        <f>YEAR(cukier6[[#This Row],[data]])</f>
        <v>2012</v>
      </c>
      <c r="E2022" s="3">
        <f>VLOOKUP(D2022, cennik__25[#All], 2, 0)</f>
        <v>2.25</v>
      </c>
      <c r="F2022" s="3">
        <f>cukier6[[#This Row],[cena]]*cukier6[[#This Row],[ilosc sprzedanego cukru kg]]</f>
        <v>402.75</v>
      </c>
      <c r="G2022">
        <f>IF(cukier6[[#This Row],[nip]]=B2021, G2021+cukier6[[#This Row],[ilosc sprzedanego cukru kg]],cukier6[[#This Row],[ilosc sprzedanego cukru kg]])</f>
        <v>18935</v>
      </c>
      <c r="H2022">
        <f>IF(B2021=cukier6[[#This Row],[nip]],0, 1)</f>
        <v>0</v>
      </c>
      <c r="I2022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0.2</v>
      </c>
      <c r="J2022">
        <f>cukier6[[#This Row],[rabaty]]*cukier6[[#This Row],[ilosc sprzedanego cukru kg]]</f>
        <v>35.800000000000004</v>
      </c>
    </row>
    <row r="2023" spans="1:10" x14ac:dyDescent="0.35">
      <c r="A2023" s="1">
        <v>41054</v>
      </c>
      <c r="B2023" s="2" t="s">
        <v>52</v>
      </c>
      <c r="C2023">
        <v>335</v>
      </c>
      <c r="D2023">
        <f>YEAR(cukier6[[#This Row],[data]])</f>
        <v>2012</v>
      </c>
      <c r="E2023" s="3">
        <f>VLOOKUP(D2023, cennik__25[#All], 2, 0)</f>
        <v>2.25</v>
      </c>
      <c r="F2023" s="3">
        <f>cukier6[[#This Row],[cena]]*cukier6[[#This Row],[ilosc sprzedanego cukru kg]]</f>
        <v>753.75</v>
      </c>
      <c r="G2023">
        <f>IF(cukier6[[#This Row],[nip]]=B2022, G2022+cukier6[[#This Row],[ilosc sprzedanego cukru kg]],cukier6[[#This Row],[ilosc sprzedanego cukru kg]])</f>
        <v>19270</v>
      </c>
      <c r="H2023">
        <f>IF(B2022=cukier6[[#This Row],[nip]],0, 1)</f>
        <v>0</v>
      </c>
      <c r="I2023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0.2</v>
      </c>
      <c r="J2023">
        <f>cukier6[[#This Row],[rabaty]]*cukier6[[#This Row],[ilosc sprzedanego cukru kg]]</f>
        <v>67</v>
      </c>
    </row>
    <row r="2024" spans="1:10" x14ac:dyDescent="0.35">
      <c r="A2024" s="1">
        <v>41061</v>
      </c>
      <c r="B2024" s="2" t="s">
        <v>52</v>
      </c>
      <c r="C2024">
        <v>237</v>
      </c>
      <c r="D2024">
        <f>YEAR(cukier6[[#This Row],[data]])</f>
        <v>2012</v>
      </c>
      <c r="E2024" s="3">
        <f>VLOOKUP(D2024, cennik__25[#All], 2, 0)</f>
        <v>2.25</v>
      </c>
      <c r="F2024" s="3">
        <f>cukier6[[#This Row],[cena]]*cukier6[[#This Row],[ilosc sprzedanego cukru kg]]</f>
        <v>533.25</v>
      </c>
      <c r="G2024">
        <f>IF(cukier6[[#This Row],[nip]]=B2023, G2023+cukier6[[#This Row],[ilosc sprzedanego cukru kg]],cukier6[[#This Row],[ilosc sprzedanego cukru kg]])</f>
        <v>19507</v>
      </c>
      <c r="H2024">
        <f>IF(B2023=cukier6[[#This Row],[nip]],0, 1)</f>
        <v>0</v>
      </c>
      <c r="I2024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0.2</v>
      </c>
      <c r="J2024">
        <f>cukier6[[#This Row],[rabaty]]*cukier6[[#This Row],[ilosc sprzedanego cukru kg]]</f>
        <v>47.400000000000006</v>
      </c>
    </row>
    <row r="2025" spans="1:10" x14ac:dyDescent="0.35">
      <c r="A2025" s="1">
        <v>41076</v>
      </c>
      <c r="B2025" s="2" t="s">
        <v>52</v>
      </c>
      <c r="C2025">
        <v>221</v>
      </c>
      <c r="D2025">
        <f>YEAR(cukier6[[#This Row],[data]])</f>
        <v>2012</v>
      </c>
      <c r="E2025" s="3">
        <f>VLOOKUP(D2025, cennik__25[#All], 2, 0)</f>
        <v>2.25</v>
      </c>
      <c r="F2025" s="3">
        <f>cukier6[[#This Row],[cena]]*cukier6[[#This Row],[ilosc sprzedanego cukru kg]]</f>
        <v>497.25</v>
      </c>
      <c r="G2025">
        <f>IF(cukier6[[#This Row],[nip]]=B2024, G2024+cukier6[[#This Row],[ilosc sprzedanego cukru kg]],cukier6[[#This Row],[ilosc sprzedanego cukru kg]])</f>
        <v>19728</v>
      </c>
      <c r="H2025">
        <f>IF(B2024=cukier6[[#This Row],[nip]],0, 1)</f>
        <v>0</v>
      </c>
      <c r="I2025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0.2</v>
      </c>
      <c r="J2025">
        <f>cukier6[[#This Row],[rabaty]]*cukier6[[#This Row],[ilosc sprzedanego cukru kg]]</f>
        <v>44.2</v>
      </c>
    </row>
    <row r="2026" spans="1:10" x14ac:dyDescent="0.35">
      <c r="A2026" s="1">
        <v>41130</v>
      </c>
      <c r="B2026" s="2" t="s">
        <v>52</v>
      </c>
      <c r="C2026">
        <v>349</v>
      </c>
      <c r="D2026">
        <f>YEAR(cukier6[[#This Row],[data]])</f>
        <v>2012</v>
      </c>
      <c r="E2026" s="3">
        <f>VLOOKUP(D2026, cennik__25[#All], 2, 0)</f>
        <v>2.25</v>
      </c>
      <c r="F2026" s="3">
        <f>cukier6[[#This Row],[cena]]*cukier6[[#This Row],[ilosc sprzedanego cukru kg]]</f>
        <v>785.25</v>
      </c>
      <c r="G2026">
        <f>IF(cukier6[[#This Row],[nip]]=B2025, G2025+cukier6[[#This Row],[ilosc sprzedanego cukru kg]],cukier6[[#This Row],[ilosc sprzedanego cukru kg]])</f>
        <v>20077</v>
      </c>
      <c r="H2026">
        <f>IF(B2025=cukier6[[#This Row],[nip]],0, 1)</f>
        <v>0</v>
      </c>
      <c r="I2026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0.2</v>
      </c>
      <c r="J2026">
        <f>cukier6[[#This Row],[rabaty]]*cukier6[[#This Row],[ilosc sprzedanego cukru kg]]</f>
        <v>69.8</v>
      </c>
    </row>
    <row r="2027" spans="1:10" x14ac:dyDescent="0.35">
      <c r="A2027" s="1">
        <v>41148</v>
      </c>
      <c r="B2027" s="2" t="s">
        <v>52</v>
      </c>
      <c r="C2027">
        <v>115</v>
      </c>
      <c r="D2027">
        <f>YEAR(cukier6[[#This Row],[data]])</f>
        <v>2012</v>
      </c>
      <c r="E2027" s="3">
        <f>VLOOKUP(D2027, cennik__25[#All], 2, 0)</f>
        <v>2.25</v>
      </c>
      <c r="F2027" s="3">
        <f>cukier6[[#This Row],[cena]]*cukier6[[#This Row],[ilosc sprzedanego cukru kg]]</f>
        <v>258.75</v>
      </c>
      <c r="G2027">
        <f>IF(cukier6[[#This Row],[nip]]=B2026, G2026+cukier6[[#This Row],[ilosc sprzedanego cukru kg]],cukier6[[#This Row],[ilosc sprzedanego cukru kg]])</f>
        <v>20192</v>
      </c>
      <c r="H2027">
        <f>IF(B2026=cukier6[[#This Row],[nip]],0, 1)</f>
        <v>0</v>
      </c>
      <c r="I2027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0.2</v>
      </c>
      <c r="J2027">
        <f>cukier6[[#This Row],[rabaty]]*cukier6[[#This Row],[ilosc sprzedanego cukru kg]]</f>
        <v>23</v>
      </c>
    </row>
    <row r="2028" spans="1:10" x14ac:dyDescent="0.35">
      <c r="A2028" s="1">
        <v>41252</v>
      </c>
      <c r="B2028" s="2" t="s">
        <v>52</v>
      </c>
      <c r="C2028">
        <v>319</v>
      </c>
      <c r="D2028">
        <f>YEAR(cukier6[[#This Row],[data]])</f>
        <v>2012</v>
      </c>
      <c r="E2028" s="3">
        <f>VLOOKUP(D2028, cennik__25[#All], 2, 0)</f>
        <v>2.25</v>
      </c>
      <c r="F2028" s="3">
        <f>cukier6[[#This Row],[cena]]*cukier6[[#This Row],[ilosc sprzedanego cukru kg]]</f>
        <v>717.75</v>
      </c>
      <c r="G2028">
        <f>IF(cukier6[[#This Row],[nip]]=B2027, G2027+cukier6[[#This Row],[ilosc sprzedanego cukru kg]],cukier6[[#This Row],[ilosc sprzedanego cukru kg]])</f>
        <v>20511</v>
      </c>
      <c r="H2028">
        <f>IF(B2027=cukier6[[#This Row],[nip]],0, 1)</f>
        <v>0</v>
      </c>
      <c r="I2028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0.2</v>
      </c>
      <c r="J2028">
        <f>cukier6[[#This Row],[rabaty]]*cukier6[[#This Row],[ilosc sprzedanego cukru kg]]</f>
        <v>63.800000000000004</v>
      </c>
    </row>
    <row r="2029" spans="1:10" x14ac:dyDescent="0.35">
      <c r="A2029" s="1">
        <v>41456</v>
      </c>
      <c r="B2029" s="2" t="s">
        <v>52</v>
      </c>
      <c r="C2029">
        <v>424</v>
      </c>
      <c r="D2029">
        <f>YEAR(cukier6[[#This Row],[data]])</f>
        <v>2013</v>
      </c>
      <c r="E2029" s="3">
        <f>VLOOKUP(D2029, cennik__25[#All], 2, 0)</f>
        <v>2.2200000000000002</v>
      </c>
      <c r="F2029" s="3">
        <f>cukier6[[#This Row],[cena]]*cukier6[[#This Row],[ilosc sprzedanego cukru kg]]</f>
        <v>941.28000000000009</v>
      </c>
      <c r="G2029">
        <f>IF(cukier6[[#This Row],[nip]]=B2028, G2028+cukier6[[#This Row],[ilosc sprzedanego cukru kg]],cukier6[[#This Row],[ilosc sprzedanego cukru kg]])</f>
        <v>20935</v>
      </c>
      <c r="H2029">
        <f>IF(B2028=cukier6[[#This Row],[nip]],0, 1)</f>
        <v>0</v>
      </c>
      <c r="I2029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0.2</v>
      </c>
      <c r="J2029">
        <f>cukier6[[#This Row],[rabaty]]*cukier6[[#This Row],[ilosc sprzedanego cukru kg]]</f>
        <v>84.800000000000011</v>
      </c>
    </row>
    <row r="2030" spans="1:10" x14ac:dyDescent="0.35">
      <c r="A2030" s="1">
        <v>41681</v>
      </c>
      <c r="B2030" s="2" t="s">
        <v>52</v>
      </c>
      <c r="C2030">
        <v>166</v>
      </c>
      <c r="D2030">
        <f>YEAR(cukier6[[#This Row],[data]])</f>
        <v>2014</v>
      </c>
      <c r="E2030" s="3">
        <f>VLOOKUP(D2030, cennik__25[#All], 2, 0)</f>
        <v>2.23</v>
      </c>
      <c r="F2030" s="3">
        <f>cukier6[[#This Row],[cena]]*cukier6[[#This Row],[ilosc sprzedanego cukru kg]]</f>
        <v>370.18</v>
      </c>
      <c r="G2030">
        <f>IF(cukier6[[#This Row],[nip]]=B2029, G2029+cukier6[[#This Row],[ilosc sprzedanego cukru kg]],cukier6[[#This Row],[ilosc sprzedanego cukru kg]])</f>
        <v>21101</v>
      </c>
      <c r="H2030">
        <f>IF(B2029=cukier6[[#This Row],[nip]],0, 1)</f>
        <v>0</v>
      </c>
      <c r="I2030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0.2</v>
      </c>
      <c r="J2030">
        <f>cukier6[[#This Row],[rabaty]]*cukier6[[#This Row],[ilosc sprzedanego cukru kg]]</f>
        <v>33.200000000000003</v>
      </c>
    </row>
    <row r="2031" spans="1:10" x14ac:dyDescent="0.35">
      <c r="A2031" s="1">
        <v>41750</v>
      </c>
      <c r="B2031" s="2" t="s">
        <v>52</v>
      </c>
      <c r="C2031">
        <v>254</v>
      </c>
      <c r="D2031">
        <f>YEAR(cukier6[[#This Row],[data]])</f>
        <v>2014</v>
      </c>
      <c r="E2031" s="3">
        <f>VLOOKUP(D2031, cennik__25[#All], 2, 0)</f>
        <v>2.23</v>
      </c>
      <c r="F2031" s="3">
        <f>cukier6[[#This Row],[cena]]*cukier6[[#This Row],[ilosc sprzedanego cukru kg]]</f>
        <v>566.41999999999996</v>
      </c>
      <c r="G2031">
        <f>IF(cukier6[[#This Row],[nip]]=B2030, G2030+cukier6[[#This Row],[ilosc sprzedanego cukru kg]],cukier6[[#This Row],[ilosc sprzedanego cukru kg]])</f>
        <v>21355</v>
      </c>
      <c r="H2031">
        <f>IF(B2030=cukier6[[#This Row],[nip]],0, 1)</f>
        <v>0</v>
      </c>
      <c r="I2031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0.2</v>
      </c>
      <c r="J2031">
        <f>cukier6[[#This Row],[rabaty]]*cukier6[[#This Row],[ilosc sprzedanego cukru kg]]</f>
        <v>50.800000000000004</v>
      </c>
    </row>
    <row r="2032" spans="1:10" x14ac:dyDescent="0.35">
      <c r="A2032" s="1">
        <v>41784</v>
      </c>
      <c r="B2032" s="2" t="s">
        <v>52</v>
      </c>
      <c r="C2032">
        <v>101</v>
      </c>
      <c r="D2032">
        <f>YEAR(cukier6[[#This Row],[data]])</f>
        <v>2014</v>
      </c>
      <c r="E2032" s="3">
        <f>VLOOKUP(D2032, cennik__25[#All], 2, 0)</f>
        <v>2.23</v>
      </c>
      <c r="F2032" s="3">
        <f>cukier6[[#This Row],[cena]]*cukier6[[#This Row],[ilosc sprzedanego cukru kg]]</f>
        <v>225.23</v>
      </c>
      <c r="G2032">
        <f>IF(cukier6[[#This Row],[nip]]=B2031, G2031+cukier6[[#This Row],[ilosc sprzedanego cukru kg]],cukier6[[#This Row],[ilosc sprzedanego cukru kg]])</f>
        <v>21456</v>
      </c>
      <c r="H2032">
        <f>IF(B2031=cukier6[[#This Row],[nip]],0, 1)</f>
        <v>0</v>
      </c>
      <c r="I2032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0.2</v>
      </c>
      <c r="J2032">
        <f>cukier6[[#This Row],[rabaty]]*cukier6[[#This Row],[ilosc sprzedanego cukru kg]]</f>
        <v>20.200000000000003</v>
      </c>
    </row>
    <row r="2033" spans="1:10" x14ac:dyDescent="0.35">
      <c r="A2033" s="1">
        <v>41853</v>
      </c>
      <c r="B2033" s="2" t="s">
        <v>52</v>
      </c>
      <c r="C2033">
        <v>455</v>
      </c>
      <c r="D2033">
        <f>YEAR(cukier6[[#This Row],[data]])</f>
        <v>2014</v>
      </c>
      <c r="E2033" s="3">
        <f>VLOOKUP(D2033, cennik__25[#All], 2, 0)</f>
        <v>2.23</v>
      </c>
      <c r="F2033" s="3">
        <f>cukier6[[#This Row],[cena]]*cukier6[[#This Row],[ilosc sprzedanego cukru kg]]</f>
        <v>1014.65</v>
      </c>
      <c r="G2033">
        <f>IF(cukier6[[#This Row],[nip]]=B2032, G2032+cukier6[[#This Row],[ilosc sprzedanego cukru kg]],cukier6[[#This Row],[ilosc sprzedanego cukru kg]])</f>
        <v>21911</v>
      </c>
      <c r="H2033">
        <f>IF(B2032=cukier6[[#This Row],[nip]],0, 1)</f>
        <v>0</v>
      </c>
      <c r="I2033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0.2</v>
      </c>
      <c r="J2033">
        <f>cukier6[[#This Row],[rabaty]]*cukier6[[#This Row],[ilosc sprzedanego cukru kg]]</f>
        <v>91</v>
      </c>
    </row>
    <row r="2034" spans="1:10" x14ac:dyDescent="0.35">
      <c r="A2034" s="1">
        <v>41863</v>
      </c>
      <c r="B2034" s="2" t="s">
        <v>52</v>
      </c>
      <c r="C2034">
        <v>138</v>
      </c>
      <c r="D2034">
        <f>YEAR(cukier6[[#This Row],[data]])</f>
        <v>2014</v>
      </c>
      <c r="E2034" s="3">
        <f>VLOOKUP(D2034, cennik__25[#All], 2, 0)</f>
        <v>2.23</v>
      </c>
      <c r="F2034" s="3">
        <f>cukier6[[#This Row],[cena]]*cukier6[[#This Row],[ilosc sprzedanego cukru kg]]</f>
        <v>307.74</v>
      </c>
      <c r="G2034">
        <f>IF(cukier6[[#This Row],[nip]]=B2033, G2033+cukier6[[#This Row],[ilosc sprzedanego cukru kg]],cukier6[[#This Row],[ilosc sprzedanego cukru kg]])</f>
        <v>22049</v>
      </c>
      <c r="H2034">
        <f>IF(B2033=cukier6[[#This Row],[nip]],0, 1)</f>
        <v>0</v>
      </c>
      <c r="I2034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0.2</v>
      </c>
      <c r="J2034">
        <f>cukier6[[#This Row],[rabaty]]*cukier6[[#This Row],[ilosc sprzedanego cukru kg]]</f>
        <v>27.6</v>
      </c>
    </row>
    <row r="2035" spans="1:10" x14ac:dyDescent="0.35">
      <c r="A2035" s="1">
        <v>41864</v>
      </c>
      <c r="B2035" s="2" t="s">
        <v>52</v>
      </c>
      <c r="C2035">
        <v>303</v>
      </c>
      <c r="D2035">
        <f>YEAR(cukier6[[#This Row],[data]])</f>
        <v>2014</v>
      </c>
      <c r="E2035" s="3">
        <f>VLOOKUP(D2035, cennik__25[#All], 2, 0)</f>
        <v>2.23</v>
      </c>
      <c r="F2035" s="3">
        <f>cukier6[[#This Row],[cena]]*cukier6[[#This Row],[ilosc sprzedanego cukru kg]]</f>
        <v>675.68999999999994</v>
      </c>
      <c r="G2035">
        <f>IF(cukier6[[#This Row],[nip]]=B2034, G2034+cukier6[[#This Row],[ilosc sprzedanego cukru kg]],cukier6[[#This Row],[ilosc sprzedanego cukru kg]])</f>
        <v>22352</v>
      </c>
      <c r="H2035">
        <f>IF(B2034=cukier6[[#This Row],[nip]],0, 1)</f>
        <v>0</v>
      </c>
      <c r="I2035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0.2</v>
      </c>
      <c r="J2035">
        <f>cukier6[[#This Row],[rabaty]]*cukier6[[#This Row],[ilosc sprzedanego cukru kg]]</f>
        <v>60.6</v>
      </c>
    </row>
    <row r="2036" spans="1:10" x14ac:dyDescent="0.35">
      <c r="A2036" s="1">
        <v>40510</v>
      </c>
      <c r="B2036" s="2" t="s">
        <v>217</v>
      </c>
      <c r="C2036">
        <v>9</v>
      </c>
      <c r="D2036">
        <f>YEAR(cukier6[[#This Row],[data]])</f>
        <v>2010</v>
      </c>
      <c r="E2036" s="3">
        <f>VLOOKUP(D2036, cennik__25[#All], 2, 0)</f>
        <v>2.1</v>
      </c>
      <c r="F2036" s="3">
        <f>cukier6[[#This Row],[cena]]*cukier6[[#This Row],[ilosc sprzedanego cukru kg]]</f>
        <v>18.900000000000002</v>
      </c>
      <c r="G2036">
        <f>IF(cukier6[[#This Row],[nip]]=B2035, G2035+cukier6[[#This Row],[ilosc sprzedanego cukru kg]],cukier6[[#This Row],[ilosc sprzedanego cukru kg]])</f>
        <v>9</v>
      </c>
      <c r="H2036">
        <f>IF(B2035=cukier6[[#This Row],[nip]],0, 1)</f>
        <v>1</v>
      </c>
      <c r="I2036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2036">
        <f>cukier6[[#This Row],[rabaty]]*cukier6[[#This Row],[ilosc sprzedanego cukru kg]]</f>
        <v>0</v>
      </c>
    </row>
    <row r="2037" spans="1:10" x14ac:dyDescent="0.35">
      <c r="A2037" s="1">
        <v>41656</v>
      </c>
      <c r="B2037" s="2" t="s">
        <v>217</v>
      </c>
      <c r="C2037">
        <v>14</v>
      </c>
      <c r="D2037">
        <f>YEAR(cukier6[[#This Row],[data]])</f>
        <v>2014</v>
      </c>
      <c r="E2037" s="3">
        <f>VLOOKUP(D2037, cennik__25[#All], 2, 0)</f>
        <v>2.23</v>
      </c>
      <c r="F2037" s="3">
        <f>cukier6[[#This Row],[cena]]*cukier6[[#This Row],[ilosc sprzedanego cukru kg]]</f>
        <v>31.22</v>
      </c>
      <c r="G2037">
        <f>IF(cukier6[[#This Row],[nip]]=B2036, G2036+cukier6[[#This Row],[ilosc sprzedanego cukru kg]],cukier6[[#This Row],[ilosc sprzedanego cukru kg]])</f>
        <v>23</v>
      </c>
      <c r="H2037">
        <f>IF(B2036=cukier6[[#This Row],[nip]],0, 1)</f>
        <v>0</v>
      </c>
      <c r="I2037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2037">
        <f>cukier6[[#This Row],[rabaty]]*cukier6[[#This Row],[ilosc sprzedanego cukru kg]]</f>
        <v>0</v>
      </c>
    </row>
    <row r="2038" spans="1:10" x14ac:dyDescent="0.35">
      <c r="A2038" s="1">
        <v>38362</v>
      </c>
      <c r="B2038" s="2" t="s">
        <v>5</v>
      </c>
      <c r="C2038">
        <v>5</v>
      </c>
      <c r="D2038">
        <f>YEAR(cukier6[[#This Row],[data]])</f>
        <v>2005</v>
      </c>
      <c r="E2038" s="3">
        <f>VLOOKUP(D2038, cennik__25[#All], 2, 0)</f>
        <v>2</v>
      </c>
      <c r="F2038" s="3">
        <f>cukier6[[#This Row],[cena]]*cukier6[[#This Row],[ilosc sprzedanego cukru kg]]</f>
        <v>10</v>
      </c>
      <c r="G2038">
        <f>IF(cukier6[[#This Row],[nip]]=B2037, G2037+cukier6[[#This Row],[ilosc sprzedanego cukru kg]],cukier6[[#This Row],[ilosc sprzedanego cukru kg]])</f>
        <v>5</v>
      </c>
      <c r="H2038">
        <f>IF(B2037=cukier6[[#This Row],[nip]],0, 1)</f>
        <v>1</v>
      </c>
      <c r="I2038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2038">
        <f>cukier6[[#This Row],[rabaty]]*cukier6[[#This Row],[ilosc sprzedanego cukru kg]]</f>
        <v>0</v>
      </c>
    </row>
    <row r="2039" spans="1:10" x14ac:dyDescent="0.35">
      <c r="A2039" s="1">
        <v>38515</v>
      </c>
      <c r="B2039" s="2" t="s">
        <v>5</v>
      </c>
      <c r="C2039">
        <v>9</v>
      </c>
      <c r="D2039">
        <f>YEAR(cukier6[[#This Row],[data]])</f>
        <v>2005</v>
      </c>
      <c r="E2039" s="3">
        <f>VLOOKUP(D2039, cennik__25[#All], 2, 0)</f>
        <v>2</v>
      </c>
      <c r="F2039" s="3">
        <f>cukier6[[#This Row],[cena]]*cukier6[[#This Row],[ilosc sprzedanego cukru kg]]</f>
        <v>18</v>
      </c>
      <c r="G2039">
        <f>IF(cukier6[[#This Row],[nip]]=B2038, G2038+cukier6[[#This Row],[ilosc sprzedanego cukru kg]],cukier6[[#This Row],[ilosc sprzedanego cukru kg]])</f>
        <v>14</v>
      </c>
      <c r="H2039">
        <f>IF(B2038=cukier6[[#This Row],[nip]],0, 1)</f>
        <v>0</v>
      </c>
      <c r="I2039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2039">
        <f>cukier6[[#This Row],[rabaty]]*cukier6[[#This Row],[ilosc sprzedanego cukru kg]]</f>
        <v>0</v>
      </c>
    </row>
    <row r="2040" spans="1:10" x14ac:dyDescent="0.35">
      <c r="A2040" s="1">
        <v>39696</v>
      </c>
      <c r="B2040" s="2" t="s">
        <v>5</v>
      </c>
      <c r="C2040">
        <v>6</v>
      </c>
      <c r="D2040">
        <f>YEAR(cukier6[[#This Row],[data]])</f>
        <v>2008</v>
      </c>
      <c r="E2040" s="3">
        <f>VLOOKUP(D2040, cennik__25[#All], 2, 0)</f>
        <v>2.15</v>
      </c>
      <c r="F2040" s="3">
        <f>cukier6[[#This Row],[cena]]*cukier6[[#This Row],[ilosc sprzedanego cukru kg]]</f>
        <v>12.899999999999999</v>
      </c>
      <c r="G2040">
        <f>IF(cukier6[[#This Row],[nip]]=B2039, G2039+cukier6[[#This Row],[ilosc sprzedanego cukru kg]],cukier6[[#This Row],[ilosc sprzedanego cukru kg]])</f>
        <v>20</v>
      </c>
      <c r="H2040">
        <f>IF(B2039=cukier6[[#This Row],[nip]],0, 1)</f>
        <v>0</v>
      </c>
      <c r="I2040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2040">
        <f>cukier6[[#This Row],[rabaty]]*cukier6[[#This Row],[ilosc sprzedanego cukru kg]]</f>
        <v>0</v>
      </c>
    </row>
    <row r="2041" spans="1:10" x14ac:dyDescent="0.35">
      <c r="A2041" s="1">
        <v>41275</v>
      </c>
      <c r="B2041" s="2" t="s">
        <v>5</v>
      </c>
      <c r="C2041">
        <v>7</v>
      </c>
      <c r="D2041">
        <f>YEAR(cukier6[[#This Row],[data]])</f>
        <v>2013</v>
      </c>
      <c r="E2041" s="3">
        <f>VLOOKUP(D2041, cennik__25[#All], 2, 0)</f>
        <v>2.2200000000000002</v>
      </c>
      <c r="F2041" s="3">
        <f>cukier6[[#This Row],[cena]]*cukier6[[#This Row],[ilosc sprzedanego cukru kg]]</f>
        <v>15.540000000000001</v>
      </c>
      <c r="G2041">
        <f>IF(cukier6[[#This Row],[nip]]=B2040, G2040+cukier6[[#This Row],[ilosc sprzedanego cukru kg]],cukier6[[#This Row],[ilosc sprzedanego cukru kg]])</f>
        <v>27</v>
      </c>
      <c r="H2041">
        <f>IF(B2040=cukier6[[#This Row],[nip]],0, 1)</f>
        <v>0</v>
      </c>
      <c r="I2041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2041">
        <f>cukier6[[#This Row],[rabaty]]*cukier6[[#This Row],[ilosc sprzedanego cukru kg]]</f>
        <v>0</v>
      </c>
    </row>
    <row r="2042" spans="1:10" x14ac:dyDescent="0.35">
      <c r="A2042" s="1">
        <v>41475</v>
      </c>
      <c r="B2042" s="2" t="s">
        <v>5</v>
      </c>
      <c r="C2042">
        <v>5</v>
      </c>
      <c r="D2042">
        <f>YEAR(cukier6[[#This Row],[data]])</f>
        <v>2013</v>
      </c>
      <c r="E2042" s="3">
        <f>VLOOKUP(D2042, cennik__25[#All], 2, 0)</f>
        <v>2.2200000000000002</v>
      </c>
      <c r="F2042" s="3">
        <f>cukier6[[#This Row],[cena]]*cukier6[[#This Row],[ilosc sprzedanego cukru kg]]</f>
        <v>11.100000000000001</v>
      </c>
      <c r="G2042">
        <f>IF(cukier6[[#This Row],[nip]]=B2041, G2041+cukier6[[#This Row],[ilosc sprzedanego cukru kg]],cukier6[[#This Row],[ilosc sprzedanego cukru kg]])</f>
        <v>32</v>
      </c>
      <c r="H2042">
        <f>IF(B2041=cukier6[[#This Row],[nip]],0, 1)</f>
        <v>0</v>
      </c>
      <c r="I2042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2042">
        <f>cukier6[[#This Row],[rabaty]]*cukier6[[#This Row],[ilosc sprzedanego cukru kg]]</f>
        <v>0</v>
      </c>
    </row>
    <row r="2043" spans="1:10" x14ac:dyDescent="0.35">
      <c r="A2043" s="1">
        <v>38911</v>
      </c>
      <c r="B2043" s="2" t="s">
        <v>122</v>
      </c>
      <c r="C2043">
        <v>88</v>
      </c>
      <c r="D2043">
        <f>YEAR(cukier6[[#This Row],[data]])</f>
        <v>2006</v>
      </c>
      <c r="E2043" s="3">
        <f>VLOOKUP(D2043, cennik__25[#All], 2, 0)</f>
        <v>2.0499999999999998</v>
      </c>
      <c r="F2043" s="3">
        <f>cukier6[[#This Row],[cena]]*cukier6[[#This Row],[ilosc sprzedanego cukru kg]]</f>
        <v>180.39999999999998</v>
      </c>
      <c r="G2043">
        <f>IF(cukier6[[#This Row],[nip]]=B2042, G2042+cukier6[[#This Row],[ilosc sprzedanego cukru kg]],cukier6[[#This Row],[ilosc sprzedanego cukru kg]])</f>
        <v>88</v>
      </c>
      <c r="H2043">
        <f>IF(B2042=cukier6[[#This Row],[nip]],0, 1)</f>
        <v>1</v>
      </c>
      <c r="I2043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2043">
        <f>cukier6[[#This Row],[rabaty]]*cukier6[[#This Row],[ilosc sprzedanego cukru kg]]</f>
        <v>0</v>
      </c>
    </row>
    <row r="2044" spans="1:10" x14ac:dyDescent="0.35">
      <c r="A2044" s="1">
        <v>39350</v>
      </c>
      <c r="B2044" s="2" t="s">
        <v>122</v>
      </c>
      <c r="C2044">
        <v>78</v>
      </c>
      <c r="D2044">
        <f>YEAR(cukier6[[#This Row],[data]])</f>
        <v>2007</v>
      </c>
      <c r="E2044" s="3">
        <f>VLOOKUP(D2044, cennik__25[#All], 2, 0)</f>
        <v>2.09</v>
      </c>
      <c r="F2044" s="3">
        <f>cukier6[[#This Row],[cena]]*cukier6[[#This Row],[ilosc sprzedanego cukru kg]]</f>
        <v>163.01999999999998</v>
      </c>
      <c r="G2044">
        <f>IF(cukier6[[#This Row],[nip]]=B2043, G2043+cukier6[[#This Row],[ilosc sprzedanego cukru kg]],cukier6[[#This Row],[ilosc sprzedanego cukru kg]])</f>
        <v>166</v>
      </c>
      <c r="H2044">
        <f>IF(B2043=cukier6[[#This Row],[nip]],0, 1)</f>
        <v>0</v>
      </c>
      <c r="I2044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0.05</v>
      </c>
      <c r="J2044">
        <f>cukier6[[#This Row],[rabaty]]*cukier6[[#This Row],[ilosc sprzedanego cukru kg]]</f>
        <v>3.9000000000000004</v>
      </c>
    </row>
    <row r="2045" spans="1:10" x14ac:dyDescent="0.35">
      <c r="A2045" s="1">
        <v>40013</v>
      </c>
      <c r="B2045" s="2" t="s">
        <v>122</v>
      </c>
      <c r="C2045">
        <v>181</v>
      </c>
      <c r="D2045">
        <f>YEAR(cukier6[[#This Row],[data]])</f>
        <v>2009</v>
      </c>
      <c r="E2045" s="3">
        <f>VLOOKUP(D2045, cennik__25[#All], 2, 0)</f>
        <v>2.13</v>
      </c>
      <c r="F2045" s="3">
        <f>cukier6[[#This Row],[cena]]*cukier6[[#This Row],[ilosc sprzedanego cukru kg]]</f>
        <v>385.53</v>
      </c>
      <c r="G2045">
        <f>IF(cukier6[[#This Row],[nip]]=B2044, G2044+cukier6[[#This Row],[ilosc sprzedanego cukru kg]],cukier6[[#This Row],[ilosc sprzedanego cukru kg]])</f>
        <v>347</v>
      </c>
      <c r="H2045">
        <f>IF(B2044=cukier6[[#This Row],[nip]],0, 1)</f>
        <v>0</v>
      </c>
      <c r="I2045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0.05</v>
      </c>
      <c r="J2045">
        <f>cukier6[[#This Row],[rabaty]]*cukier6[[#This Row],[ilosc sprzedanego cukru kg]]</f>
        <v>9.0500000000000007</v>
      </c>
    </row>
    <row r="2046" spans="1:10" x14ac:dyDescent="0.35">
      <c r="A2046" s="1">
        <v>40128</v>
      </c>
      <c r="B2046" s="2" t="s">
        <v>122</v>
      </c>
      <c r="C2046">
        <v>102</v>
      </c>
      <c r="D2046">
        <f>YEAR(cukier6[[#This Row],[data]])</f>
        <v>2009</v>
      </c>
      <c r="E2046" s="3">
        <f>VLOOKUP(D2046, cennik__25[#All], 2, 0)</f>
        <v>2.13</v>
      </c>
      <c r="F2046" s="3">
        <f>cukier6[[#This Row],[cena]]*cukier6[[#This Row],[ilosc sprzedanego cukru kg]]</f>
        <v>217.26</v>
      </c>
      <c r="G2046">
        <f>IF(cukier6[[#This Row],[nip]]=B2045, G2045+cukier6[[#This Row],[ilosc sprzedanego cukru kg]],cukier6[[#This Row],[ilosc sprzedanego cukru kg]])</f>
        <v>449</v>
      </c>
      <c r="H2046">
        <f>IF(B2045=cukier6[[#This Row],[nip]],0, 1)</f>
        <v>0</v>
      </c>
      <c r="I2046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0.05</v>
      </c>
      <c r="J2046">
        <f>cukier6[[#This Row],[rabaty]]*cukier6[[#This Row],[ilosc sprzedanego cukru kg]]</f>
        <v>5.1000000000000005</v>
      </c>
    </row>
    <row r="2047" spans="1:10" x14ac:dyDescent="0.35">
      <c r="A2047" s="1">
        <v>40771</v>
      </c>
      <c r="B2047" s="2" t="s">
        <v>122</v>
      </c>
      <c r="C2047">
        <v>140</v>
      </c>
      <c r="D2047">
        <f>YEAR(cukier6[[#This Row],[data]])</f>
        <v>2011</v>
      </c>
      <c r="E2047" s="3">
        <f>VLOOKUP(D2047, cennik__25[#All], 2, 0)</f>
        <v>2.2000000000000002</v>
      </c>
      <c r="F2047" s="3">
        <f>cukier6[[#This Row],[cena]]*cukier6[[#This Row],[ilosc sprzedanego cukru kg]]</f>
        <v>308</v>
      </c>
      <c r="G2047">
        <f>IF(cukier6[[#This Row],[nip]]=B2046, G2046+cukier6[[#This Row],[ilosc sprzedanego cukru kg]],cukier6[[#This Row],[ilosc sprzedanego cukru kg]])</f>
        <v>589</v>
      </c>
      <c r="H2047">
        <f>IF(B2046=cukier6[[#This Row],[nip]],0, 1)</f>
        <v>0</v>
      </c>
      <c r="I2047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0.05</v>
      </c>
      <c r="J2047">
        <f>cukier6[[#This Row],[rabaty]]*cukier6[[#This Row],[ilosc sprzedanego cukru kg]]</f>
        <v>7</v>
      </c>
    </row>
    <row r="2048" spans="1:10" x14ac:dyDescent="0.35">
      <c r="A2048" s="1">
        <v>41512</v>
      </c>
      <c r="B2048" s="2" t="s">
        <v>122</v>
      </c>
      <c r="C2048">
        <v>170</v>
      </c>
      <c r="D2048">
        <f>YEAR(cukier6[[#This Row],[data]])</f>
        <v>2013</v>
      </c>
      <c r="E2048" s="3">
        <f>VLOOKUP(D2048, cennik__25[#All], 2, 0)</f>
        <v>2.2200000000000002</v>
      </c>
      <c r="F2048" s="3">
        <f>cukier6[[#This Row],[cena]]*cukier6[[#This Row],[ilosc sprzedanego cukru kg]]</f>
        <v>377.40000000000003</v>
      </c>
      <c r="G2048">
        <f>IF(cukier6[[#This Row],[nip]]=B2047, G2047+cukier6[[#This Row],[ilosc sprzedanego cukru kg]],cukier6[[#This Row],[ilosc sprzedanego cukru kg]])</f>
        <v>759</v>
      </c>
      <c r="H2048">
        <f>IF(B2047=cukier6[[#This Row],[nip]],0, 1)</f>
        <v>0</v>
      </c>
      <c r="I2048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0.05</v>
      </c>
      <c r="J2048">
        <f>cukier6[[#This Row],[rabaty]]*cukier6[[#This Row],[ilosc sprzedanego cukru kg]]</f>
        <v>8.5</v>
      </c>
    </row>
    <row r="2049" spans="1:10" x14ac:dyDescent="0.35">
      <c r="A2049" s="1">
        <v>41949</v>
      </c>
      <c r="B2049" s="2" t="s">
        <v>122</v>
      </c>
      <c r="C2049">
        <v>56</v>
      </c>
      <c r="D2049">
        <f>YEAR(cukier6[[#This Row],[data]])</f>
        <v>2014</v>
      </c>
      <c r="E2049" s="3">
        <f>VLOOKUP(D2049, cennik__25[#All], 2, 0)</f>
        <v>2.23</v>
      </c>
      <c r="F2049" s="3">
        <f>cukier6[[#This Row],[cena]]*cukier6[[#This Row],[ilosc sprzedanego cukru kg]]</f>
        <v>124.88</v>
      </c>
      <c r="G2049">
        <f>IF(cukier6[[#This Row],[nip]]=B2048, G2048+cukier6[[#This Row],[ilosc sprzedanego cukru kg]],cukier6[[#This Row],[ilosc sprzedanego cukru kg]])</f>
        <v>815</v>
      </c>
      <c r="H2049">
        <f>IF(B2048=cukier6[[#This Row],[nip]],0, 1)</f>
        <v>0</v>
      </c>
      <c r="I2049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0.05</v>
      </c>
      <c r="J2049">
        <f>cukier6[[#This Row],[rabaty]]*cukier6[[#This Row],[ilosc sprzedanego cukru kg]]</f>
        <v>2.8000000000000003</v>
      </c>
    </row>
    <row r="2050" spans="1:10" x14ac:dyDescent="0.35">
      <c r="A2050" s="1">
        <v>40212</v>
      </c>
      <c r="B2050" s="2" t="s">
        <v>206</v>
      </c>
      <c r="C2050">
        <v>6</v>
      </c>
      <c r="D2050">
        <f>YEAR(cukier6[[#This Row],[data]])</f>
        <v>2010</v>
      </c>
      <c r="E2050" s="3">
        <f>VLOOKUP(D2050, cennik__25[#All], 2, 0)</f>
        <v>2.1</v>
      </c>
      <c r="F2050" s="3">
        <f>cukier6[[#This Row],[cena]]*cukier6[[#This Row],[ilosc sprzedanego cukru kg]]</f>
        <v>12.600000000000001</v>
      </c>
      <c r="G2050">
        <f>IF(cukier6[[#This Row],[nip]]=B2049, G2049+cukier6[[#This Row],[ilosc sprzedanego cukru kg]],cukier6[[#This Row],[ilosc sprzedanego cukru kg]])</f>
        <v>6</v>
      </c>
      <c r="H2050">
        <f>IF(B2049=cukier6[[#This Row],[nip]],0, 1)</f>
        <v>1</v>
      </c>
      <c r="I2050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2050">
        <f>cukier6[[#This Row],[rabaty]]*cukier6[[#This Row],[ilosc sprzedanego cukru kg]]</f>
        <v>0</v>
      </c>
    </row>
    <row r="2051" spans="1:10" x14ac:dyDescent="0.35">
      <c r="A2051" s="1">
        <v>41793</v>
      </c>
      <c r="B2051" s="2" t="s">
        <v>206</v>
      </c>
      <c r="C2051">
        <v>10</v>
      </c>
      <c r="D2051">
        <f>YEAR(cukier6[[#This Row],[data]])</f>
        <v>2014</v>
      </c>
      <c r="E2051" s="3">
        <f>VLOOKUP(D2051, cennik__25[#All], 2, 0)</f>
        <v>2.23</v>
      </c>
      <c r="F2051" s="3">
        <f>cukier6[[#This Row],[cena]]*cukier6[[#This Row],[ilosc sprzedanego cukru kg]]</f>
        <v>22.3</v>
      </c>
      <c r="G2051">
        <f>IF(cukier6[[#This Row],[nip]]=B2050, G2050+cukier6[[#This Row],[ilosc sprzedanego cukru kg]],cukier6[[#This Row],[ilosc sprzedanego cukru kg]])</f>
        <v>16</v>
      </c>
      <c r="H2051">
        <f>IF(B2050=cukier6[[#This Row],[nip]],0, 1)</f>
        <v>0</v>
      </c>
      <c r="I2051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2051">
        <f>cukier6[[#This Row],[rabaty]]*cukier6[[#This Row],[ilosc sprzedanego cukru kg]]</f>
        <v>0</v>
      </c>
    </row>
    <row r="2052" spans="1:10" x14ac:dyDescent="0.35">
      <c r="A2052" s="1">
        <v>38667</v>
      </c>
      <c r="B2052" s="2" t="s">
        <v>87</v>
      </c>
      <c r="C2052">
        <v>10</v>
      </c>
      <c r="D2052">
        <f>YEAR(cukier6[[#This Row],[data]])</f>
        <v>2005</v>
      </c>
      <c r="E2052" s="3">
        <f>VLOOKUP(D2052, cennik__25[#All], 2, 0)</f>
        <v>2</v>
      </c>
      <c r="F2052" s="3">
        <f>cukier6[[#This Row],[cena]]*cukier6[[#This Row],[ilosc sprzedanego cukru kg]]</f>
        <v>20</v>
      </c>
      <c r="G2052">
        <f>IF(cukier6[[#This Row],[nip]]=B2051, G2051+cukier6[[#This Row],[ilosc sprzedanego cukru kg]],cukier6[[#This Row],[ilosc sprzedanego cukru kg]])</f>
        <v>10</v>
      </c>
      <c r="H2052">
        <f>IF(B2051=cukier6[[#This Row],[nip]],0, 1)</f>
        <v>1</v>
      </c>
      <c r="I2052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2052">
        <f>cukier6[[#This Row],[rabaty]]*cukier6[[#This Row],[ilosc sprzedanego cukru kg]]</f>
        <v>0</v>
      </c>
    </row>
    <row r="2053" spans="1:10" x14ac:dyDescent="0.35">
      <c r="A2053" s="1">
        <v>40218</v>
      </c>
      <c r="B2053" s="2" t="s">
        <v>87</v>
      </c>
      <c r="C2053">
        <v>4</v>
      </c>
      <c r="D2053">
        <f>YEAR(cukier6[[#This Row],[data]])</f>
        <v>2010</v>
      </c>
      <c r="E2053" s="3">
        <f>VLOOKUP(D2053, cennik__25[#All], 2, 0)</f>
        <v>2.1</v>
      </c>
      <c r="F2053" s="3">
        <f>cukier6[[#This Row],[cena]]*cukier6[[#This Row],[ilosc sprzedanego cukru kg]]</f>
        <v>8.4</v>
      </c>
      <c r="G2053">
        <f>IF(cukier6[[#This Row],[nip]]=B2052, G2052+cukier6[[#This Row],[ilosc sprzedanego cukru kg]],cukier6[[#This Row],[ilosc sprzedanego cukru kg]])</f>
        <v>14</v>
      </c>
      <c r="H2053">
        <f>IF(B2052=cukier6[[#This Row],[nip]],0, 1)</f>
        <v>0</v>
      </c>
      <c r="I2053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2053">
        <f>cukier6[[#This Row],[rabaty]]*cukier6[[#This Row],[ilosc sprzedanego cukru kg]]</f>
        <v>0</v>
      </c>
    </row>
    <row r="2054" spans="1:10" x14ac:dyDescent="0.35">
      <c r="A2054" s="1">
        <v>41614</v>
      </c>
      <c r="B2054" s="2" t="s">
        <v>87</v>
      </c>
      <c r="C2054">
        <v>16</v>
      </c>
      <c r="D2054">
        <f>YEAR(cukier6[[#This Row],[data]])</f>
        <v>2013</v>
      </c>
      <c r="E2054" s="3">
        <f>VLOOKUP(D2054, cennik__25[#All], 2, 0)</f>
        <v>2.2200000000000002</v>
      </c>
      <c r="F2054" s="3">
        <f>cukier6[[#This Row],[cena]]*cukier6[[#This Row],[ilosc sprzedanego cukru kg]]</f>
        <v>35.520000000000003</v>
      </c>
      <c r="G2054">
        <f>IF(cukier6[[#This Row],[nip]]=B2053, G2053+cukier6[[#This Row],[ilosc sprzedanego cukru kg]],cukier6[[#This Row],[ilosc sprzedanego cukru kg]])</f>
        <v>30</v>
      </c>
      <c r="H2054">
        <f>IF(B2053=cukier6[[#This Row],[nip]],0, 1)</f>
        <v>0</v>
      </c>
      <c r="I2054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2054">
        <f>cukier6[[#This Row],[rabaty]]*cukier6[[#This Row],[ilosc sprzedanego cukru kg]]</f>
        <v>0</v>
      </c>
    </row>
    <row r="2055" spans="1:10" x14ac:dyDescent="0.35">
      <c r="A2055" s="1">
        <v>39060</v>
      </c>
      <c r="B2055" s="2" t="s">
        <v>134</v>
      </c>
      <c r="C2055">
        <v>14</v>
      </c>
      <c r="D2055">
        <f>YEAR(cukier6[[#This Row],[data]])</f>
        <v>2006</v>
      </c>
      <c r="E2055" s="3">
        <f>VLOOKUP(D2055, cennik__25[#All], 2, 0)</f>
        <v>2.0499999999999998</v>
      </c>
      <c r="F2055" s="3">
        <f>cukier6[[#This Row],[cena]]*cukier6[[#This Row],[ilosc sprzedanego cukru kg]]</f>
        <v>28.699999999999996</v>
      </c>
      <c r="G2055">
        <f>IF(cukier6[[#This Row],[nip]]=B2054, G2054+cukier6[[#This Row],[ilosc sprzedanego cukru kg]],cukier6[[#This Row],[ilosc sprzedanego cukru kg]])</f>
        <v>14</v>
      </c>
      <c r="H2055">
        <f>IF(B2054=cukier6[[#This Row],[nip]],0, 1)</f>
        <v>1</v>
      </c>
      <c r="I2055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2055">
        <f>cukier6[[#This Row],[rabaty]]*cukier6[[#This Row],[ilosc sprzedanego cukru kg]]</f>
        <v>0</v>
      </c>
    </row>
    <row r="2056" spans="1:10" x14ac:dyDescent="0.35">
      <c r="A2056" s="1">
        <v>41248</v>
      </c>
      <c r="B2056" s="2" t="s">
        <v>134</v>
      </c>
      <c r="C2056">
        <v>10</v>
      </c>
      <c r="D2056">
        <f>YEAR(cukier6[[#This Row],[data]])</f>
        <v>2012</v>
      </c>
      <c r="E2056" s="3">
        <f>VLOOKUP(D2056, cennik__25[#All], 2, 0)</f>
        <v>2.25</v>
      </c>
      <c r="F2056" s="3">
        <f>cukier6[[#This Row],[cena]]*cukier6[[#This Row],[ilosc sprzedanego cukru kg]]</f>
        <v>22.5</v>
      </c>
      <c r="G2056">
        <f>IF(cukier6[[#This Row],[nip]]=B2055, G2055+cukier6[[#This Row],[ilosc sprzedanego cukru kg]],cukier6[[#This Row],[ilosc sprzedanego cukru kg]])</f>
        <v>24</v>
      </c>
      <c r="H2056">
        <f>IF(B2055=cukier6[[#This Row],[nip]],0, 1)</f>
        <v>0</v>
      </c>
      <c r="I2056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2056">
        <f>cukier6[[#This Row],[rabaty]]*cukier6[[#This Row],[ilosc sprzedanego cukru kg]]</f>
        <v>0</v>
      </c>
    </row>
    <row r="2057" spans="1:10" x14ac:dyDescent="0.35">
      <c r="A2057" s="1">
        <v>41375</v>
      </c>
      <c r="B2057" s="2" t="s">
        <v>134</v>
      </c>
      <c r="C2057">
        <v>3</v>
      </c>
      <c r="D2057">
        <f>YEAR(cukier6[[#This Row],[data]])</f>
        <v>2013</v>
      </c>
      <c r="E2057" s="3">
        <f>VLOOKUP(D2057, cennik__25[#All], 2, 0)</f>
        <v>2.2200000000000002</v>
      </c>
      <c r="F2057" s="3">
        <f>cukier6[[#This Row],[cena]]*cukier6[[#This Row],[ilosc sprzedanego cukru kg]]</f>
        <v>6.66</v>
      </c>
      <c r="G2057">
        <f>IF(cukier6[[#This Row],[nip]]=B2056, G2056+cukier6[[#This Row],[ilosc sprzedanego cukru kg]],cukier6[[#This Row],[ilosc sprzedanego cukru kg]])</f>
        <v>27</v>
      </c>
      <c r="H2057">
        <f>IF(B2056=cukier6[[#This Row],[nip]],0, 1)</f>
        <v>0</v>
      </c>
      <c r="I2057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2057">
        <f>cukier6[[#This Row],[rabaty]]*cukier6[[#This Row],[ilosc sprzedanego cukru kg]]</f>
        <v>0</v>
      </c>
    </row>
    <row r="2058" spans="1:10" x14ac:dyDescent="0.35">
      <c r="A2058" s="1">
        <v>41966</v>
      </c>
      <c r="B2058" s="2" t="s">
        <v>134</v>
      </c>
      <c r="C2058">
        <v>4</v>
      </c>
      <c r="D2058">
        <f>YEAR(cukier6[[#This Row],[data]])</f>
        <v>2014</v>
      </c>
      <c r="E2058" s="3">
        <f>VLOOKUP(D2058, cennik__25[#All], 2, 0)</f>
        <v>2.23</v>
      </c>
      <c r="F2058" s="3">
        <f>cukier6[[#This Row],[cena]]*cukier6[[#This Row],[ilosc sprzedanego cukru kg]]</f>
        <v>8.92</v>
      </c>
      <c r="G2058">
        <f>IF(cukier6[[#This Row],[nip]]=B2057, G2057+cukier6[[#This Row],[ilosc sprzedanego cukru kg]],cukier6[[#This Row],[ilosc sprzedanego cukru kg]])</f>
        <v>31</v>
      </c>
      <c r="H2058">
        <f>IF(B2057=cukier6[[#This Row],[nip]],0, 1)</f>
        <v>0</v>
      </c>
      <c r="I2058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2058">
        <f>cukier6[[#This Row],[rabaty]]*cukier6[[#This Row],[ilosc sprzedanego cukru kg]]</f>
        <v>0</v>
      </c>
    </row>
    <row r="2059" spans="1:10" x14ac:dyDescent="0.35">
      <c r="A2059" s="1">
        <v>38420</v>
      </c>
      <c r="B2059" s="2" t="s">
        <v>29</v>
      </c>
      <c r="C2059">
        <v>16</v>
      </c>
      <c r="D2059">
        <f>YEAR(cukier6[[#This Row],[data]])</f>
        <v>2005</v>
      </c>
      <c r="E2059" s="3">
        <f>VLOOKUP(D2059, cennik__25[#All], 2, 0)</f>
        <v>2</v>
      </c>
      <c r="F2059" s="3">
        <f>cukier6[[#This Row],[cena]]*cukier6[[#This Row],[ilosc sprzedanego cukru kg]]</f>
        <v>32</v>
      </c>
      <c r="G2059">
        <f>IF(cukier6[[#This Row],[nip]]=B2058, G2058+cukier6[[#This Row],[ilosc sprzedanego cukru kg]],cukier6[[#This Row],[ilosc sprzedanego cukru kg]])</f>
        <v>16</v>
      </c>
      <c r="H2059">
        <f>IF(B2058=cukier6[[#This Row],[nip]],0, 1)</f>
        <v>1</v>
      </c>
      <c r="I2059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2059">
        <f>cukier6[[#This Row],[rabaty]]*cukier6[[#This Row],[ilosc sprzedanego cukru kg]]</f>
        <v>0</v>
      </c>
    </row>
    <row r="2060" spans="1:10" x14ac:dyDescent="0.35">
      <c r="A2060" s="1">
        <v>39109</v>
      </c>
      <c r="B2060" s="2" t="s">
        <v>29</v>
      </c>
      <c r="C2060">
        <v>12</v>
      </c>
      <c r="D2060">
        <f>YEAR(cukier6[[#This Row],[data]])</f>
        <v>2007</v>
      </c>
      <c r="E2060" s="3">
        <f>VLOOKUP(D2060, cennik__25[#All], 2, 0)</f>
        <v>2.09</v>
      </c>
      <c r="F2060" s="3">
        <f>cukier6[[#This Row],[cena]]*cukier6[[#This Row],[ilosc sprzedanego cukru kg]]</f>
        <v>25.08</v>
      </c>
      <c r="G2060">
        <f>IF(cukier6[[#This Row],[nip]]=B2059, G2059+cukier6[[#This Row],[ilosc sprzedanego cukru kg]],cukier6[[#This Row],[ilosc sprzedanego cukru kg]])</f>
        <v>28</v>
      </c>
      <c r="H2060">
        <f>IF(B2059=cukier6[[#This Row],[nip]],0, 1)</f>
        <v>0</v>
      </c>
      <c r="I2060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2060">
        <f>cukier6[[#This Row],[rabaty]]*cukier6[[#This Row],[ilosc sprzedanego cukru kg]]</f>
        <v>0</v>
      </c>
    </row>
    <row r="2061" spans="1:10" x14ac:dyDescent="0.35">
      <c r="A2061" s="1">
        <v>39512</v>
      </c>
      <c r="B2061" s="2" t="s">
        <v>29</v>
      </c>
      <c r="C2061">
        <v>20</v>
      </c>
      <c r="D2061">
        <f>YEAR(cukier6[[#This Row],[data]])</f>
        <v>2008</v>
      </c>
      <c r="E2061" s="3">
        <f>VLOOKUP(D2061, cennik__25[#All], 2, 0)</f>
        <v>2.15</v>
      </c>
      <c r="F2061" s="3">
        <f>cukier6[[#This Row],[cena]]*cukier6[[#This Row],[ilosc sprzedanego cukru kg]]</f>
        <v>43</v>
      </c>
      <c r="G2061">
        <f>IF(cukier6[[#This Row],[nip]]=B2060, G2060+cukier6[[#This Row],[ilosc sprzedanego cukru kg]],cukier6[[#This Row],[ilosc sprzedanego cukru kg]])</f>
        <v>48</v>
      </c>
      <c r="H2061">
        <f>IF(B2060=cukier6[[#This Row],[nip]],0, 1)</f>
        <v>0</v>
      </c>
      <c r="I2061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2061">
        <f>cukier6[[#This Row],[rabaty]]*cukier6[[#This Row],[ilosc sprzedanego cukru kg]]</f>
        <v>0</v>
      </c>
    </row>
    <row r="2062" spans="1:10" x14ac:dyDescent="0.35">
      <c r="A2062" s="1">
        <v>40158</v>
      </c>
      <c r="B2062" s="2" t="s">
        <v>29</v>
      </c>
      <c r="C2062">
        <v>18</v>
      </c>
      <c r="D2062">
        <f>YEAR(cukier6[[#This Row],[data]])</f>
        <v>2009</v>
      </c>
      <c r="E2062" s="3">
        <f>VLOOKUP(D2062, cennik__25[#All], 2, 0)</f>
        <v>2.13</v>
      </c>
      <c r="F2062" s="3">
        <f>cukier6[[#This Row],[cena]]*cukier6[[#This Row],[ilosc sprzedanego cukru kg]]</f>
        <v>38.339999999999996</v>
      </c>
      <c r="G2062">
        <f>IF(cukier6[[#This Row],[nip]]=B2061, G2061+cukier6[[#This Row],[ilosc sprzedanego cukru kg]],cukier6[[#This Row],[ilosc sprzedanego cukru kg]])</f>
        <v>66</v>
      </c>
      <c r="H2062">
        <f>IF(B2061=cukier6[[#This Row],[nip]],0, 1)</f>
        <v>0</v>
      </c>
      <c r="I2062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2062">
        <f>cukier6[[#This Row],[rabaty]]*cukier6[[#This Row],[ilosc sprzedanego cukru kg]]</f>
        <v>0</v>
      </c>
    </row>
    <row r="2063" spans="1:10" x14ac:dyDescent="0.35">
      <c r="A2063" s="1">
        <v>38440</v>
      </c>
      <c r="B2063" s="2" t="s">
        <v>36</v>
      </c>
      <c r="C2063">
        <v>7</v>
      </c>
      <c r="D2063">
        <f>YEAR(cukier6[[#This Row],[data]])</f>
        <v>2005</v>
      </c>
      <c r="E2063" s="3">
        <f>VLOOKUP(D2063, cennik__25[#All], 2, 0)</f>
        <v>2</v>
      </c>
      <c r="F2063" s="3">
        <f>cukier6[[#This Row],[cena]]*cukier6[[#This Row],[ilosc sprzedanego cukru kg]]</f>
        <v>14</v>
      </c>
      <c r="G2063">
        <f>IF(cukier6[[#This Row],[nip]]=B2062, G2062+cukier6[[#This Row],[ilosc sprzedanego cukru kg]],cukier6[[#This Row],[ilosc sprzedanego cukru kg]])</f>
        <v>7</v>
      </c>
      <c r="H2063">
        <f>IF(B2062=cukier6[[#This Row],[nip]],0, 1)</f>
        <v>1</v>
      </c>
      <c r="I2063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2063">
        <f>cukier6[[#This Row],[rabaty]]*cukier6[[#This Row],[ilosc sprzedanego cukru kg]]</f>
        <v>0</v>
      </c>
    </row>
    <row r="2064" spans="1:10" x14ac:dyDescent="0.35">
      <c r="A2064" s="1">
        <v>39318</v>
      </c>
      <c r="B2064" s="2" t="s">
        <v>36</v>
      </c>
      <c r="C2064">
        <v>2</v>
      </c>
      <c r="D2064">
        <f>YEAR(cukier6[[#This Row],[data]])</f>
        <v>2007</v>
      </c>
      <c r="E2064" s="3">
        <f>VLOOKUP(D2064, cennik__25[#All], 2, 0)</f>
        <v>2.09</v>
      </c>
      <c r="F2064" s="3">
        <f>cukier6[[#This Row],[cena]]*cukier6[[#This Row],[ilosc sprzedanego cukru kg]]</f>
        <v>4.18</v>
      </c>
      <c r="G2064">
        <f>IF(cukier6[[#This Row],[nip]]=B2063, G2063+cukier6[[#This Row],[ilosc sprzedanego cukru kg]],cukier6[[#This Row],[ilosc sprzedanego cukru kg]])</f>
        <v>9</v>
      </c>
      <c r="H2064">
        <f>IF(B2063=cukier6[[#This Row],[nip]],0, 1)</f>
        <v>0</v>
      </c>
      <c r="I2064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2064">
        <f>cukier6[[#This Row],[rabaty]]*cukier6[[#This Row],[ilosc sprzedanego cukru kg]]</f>
        <v>0</v>
      </c>
    </row>
    <row r="2065" spans="1:10" x14ac:dyDescent="0.35">
      <c r="A2065" s="1">
        <v>38826</v>
      </c>
      <c r="B2065" s="2" t="s">
        <v>106</v>
      </c>
      <c r="C2065">
        <v>4</v>
      </c>
      <c r="D2065">
        <f>YEAR(cukier6[[#This Row],[data]])</f>
        <v>2006</v>
      </c>
      <c r="E2065" s="3">
        <f>VLOOKUP(D2065, cennik__25[#All], 2, 0)</f>
        <v>2.0499999999999998</v>
      </c>
      <c r="F2065" s="3">
        <f>cukier6[[#This Row],[cena]]*cukier6[[#This Row],[ilosc sprzedanego cukru kg]]</f>
        <v>8.1999999999999993</v>
      </c>
      <c r="G2065">
        <f>IF(cukier6[[#This Row],[nip]]=B2064, G2064+cukier6[[#This Row],[ilosc sprzedanego cukru kg]],cukier6[[#This Row],[ilosc sprzedanego cukru kg]])</f>
        <v>4</v>
      </c>
      <c r="H2065">
        <f>IF(B2064=cukier6[[#This Row],[nip]],0, 1)</f>
        <v>1</v>
      </c>
      <c r="I2065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2065">
        <f>cukier6[[#This Row],[rabaty]]*cukier6[[#This Row],[ilosc sprzedanego cukru kg]]</f>
        <v>0</v>
      </c>
    </row>
    <row r="2066" spans="1:10" x14ac:dyDescent="0.35">
      <c r="A2066" s="1">
        <v>41053</v>
      </c>
      <c r="B2066" s="2" t="s">
        <v>106</v>
      </c>
      <c r="C2066">
        <v>19</v>
      </c>
      <c r="D2066">
        <f>YEAR(cukier6[[#This Row],[data]])</f>
        <v>2012</v>
      </c>
      <c r="E2066" s="3">
        <f>VLOOKUP(D2066, cennik__25[#All], 2, 0)</f>
        <v>2.25</v>
      </c>
      <c r="F2066" s="3">
        <f>cukier6[[#This Row],[cena]]*cukier6[[#This Row],[ilosc sprzedanego cukru kg]]</f>
        <v>42.75</v>
      </c>
      <c r="G2066">
        <f>IF(cukier6[[#This Row],[nip]]=B2065, G2065+cukier6[[#This Row],[ilosc sprzedanego cukru kg]],cukier6[[#This Row],[ilosc sprzedanego cukru kg]])</f>
        <v>23</v>
      </c>
      <c r="H2066">
        <f>IF(B2065=cukier6[[#This Row],[nip]],0, 1)</f>
        <v>0</v>
      </c>
      <c r="I2066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2066">
        <f>cukier6[[#This Row],[rabaty]]*cukier6[[#This Row],[ilosc sprzedanego cukru kg]]</f>
        <v>0</v>
      </c>
    </row>
    <row r="2067" spans="1:10" x14ac:dyDescent="0.35">
      <c r="A2067" s="1">
        <v>41916</v>
      </c>
      <c r="B2067" s="2" t="s">
        <v>106</v>
      </c>
      <c r="C2067">
        <v>5</v>
      </c>
      <c r="D2067">
        <f>YEAR(cukier6[[#This Row],[data]])</f>
        <v>2014</v>
      </c>
      <c r="E2067" s="3">
        <f>VLOOKUP(D2067, cennik__25[#All], 2, 0)</f>
        <v>2.23</v>
      </c>
      <c r="F2067" s="3">
        <f>cukier6[[#This Row],[cena]]*cukier6[[#This Row],[ilosc sprzedanego cukru kg]]</f>
        <v>11.15</v>
      </c>
      <c r="G2067">
        <f>IF(cukier6[[#This Row],[nip]]=B2066, G2066+cukier6[[#This Row],[ilosc sprzedanego cukru kg]],cukier6[[#This Row],[ilosc sprzedanego cukru kg]])</f>
        <v>28</v>
      </c>
      <c r="H2067">
        <f>IF(B2066=cukier6[[#This Row],[nip]],0, 1)</f>
        <v>0</v>
      </c>
      <c r="I2067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2067">
        <f>cukier6[[#This Row],[rabaty]]*cukier6[[#This Row],[ilosc sprzedanego cukru kg]]</f>
        <v>0</v>
      </c>
    </row>
    <row r="2068" spans="1:10" x14ac:dyDescent="0.35">
      <c r="A2068" s="1">
        <v>39344</v>
      </c>
      <c r="B2068" s="2" t="s">
        <v>149</v>
      </c>
      <c r="C2068">
        <v>10</v>
      </c>
      <c r="D2068">
        <f>YEAR(cukier6[[#This Row],[data]])</f>
        <v>2007</v>
      </c>
      <c r="E2068" s="3">
        <f>VLOOKUP(D2068, cennik__25[#All], 2, 0)</f>
        <v>2.09</v>
      </c>
      <c r="F2068" s="3">
        <f>cukier6[[#This Row],[cena]]*cukier6[[#This Row],[ilosc sprzedanego cukru kg]]</f>
        <v>20.9</v>
      </c>
      <c r="G2068">
        <f>IF(cukier6[[#This Row],[nip]]=B2067, G2067+cukier6[[#This Row],[ilosc sprzedanego cukru kg]],cukier6[[#This Row],[ilosc sprzedanego cukru kg]])</f>
        <v>10</v>
      </c>
      <c r="H2068">
        <f>IF(B2067=cukier6[[#This Row],[nip]],0, 1)</f>
        <v>1</v>
      </c>
      <c r="I2068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2068">
        <f>cukier6[[#This Row],[rabaty]]*cukier6[[#This Row],[ilosc sprzedanego cukru kg]]</f>
        <v>0</v>
      </c>
    </row>
    <row r="2069" spans="1:10" x14ac:dyDescent="0.35">
      <c r="A2069" s="1">
        <v>39812</v>
      </c>
      <c r="B2069" s="2" t="s">
        <v>149</v>
      </c>
      <c r="C2069">
        <v>7</v>
      </c>
      <c r="D2069">
        <f>YEAR(cukier6[[#This Row],[data]])</f>
        <v>2008</v>
      </c>
      <c r="E2069" s="3">
        <f>VLOOKUP(D2069, cennik__25[#All], 2, 0)</f>
        <v>2.15</v>
      </c>
      <c r="F2069" s="3">
        <f>cukier6[[#This Row],[cena]]*cukier6[[#This Row],[ilosc sprzedanego cukru kg]]</f>
        <v>15.049999999999999</v>
      </c>
      <c r="G2069">
        <f>IF(cukier6[[#This Row],[nip]]=B2068, G2068+cukier6[[#This Row],[ilosc sprzedanego cukru kg]],cukier6[[#This Row],[ilosc sprzedanego cukru kg]])</f>
        <v>17</v>
      </c>
      <c r="H2069">
        <f>IF(B2068=cukier6[[#This Row],[nip]],0, 1)</f>
        <v>0</v>
      </c>
      <c r="I2069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2069">
        <f>cukier6[[#This Row],[rabaty]]*cukier6[[#This Row],[ilosc sprzedanego cukru kg]]</f>
        <v>0</v>
      </c>
    </row>
    <row r="2070" spans="1:10" x14ac:dyDescent="0.35">
      <c r="A2070" s="1">
        <v>41118</v>
      </c>
      <c r="B2070" s="2" t="s">
        <v>149</v>
      </c>
      <c r="C2070">
        <v>10</v>
      </c>
      <c r="D2070">
        <f>YEAR(cukier6[[#This Row],[data]])</f>
        <v>2012</v>
      </c>
      <c r="E2070" s="3">
        <f>VLOOKUP(D2070, cennik__25[#All], 2, 0)</f>
        <v>2.25</v>
      </c>
      <c r="F2070" s="3">
        <f>cukier6[[#This Row],[cena]]*cukier6[[#This Row],[ilosc sprzedanego cukru kg]]</f>
        <v>22.5</v>
      </c>
      <c r="G2070">
        <f>IF(cukier6[[#This Row],[nip]]=B2069, G2069+cukier6[[#This Row],[ilosc sprzedanego cukru kg]],cukier6[[#This Row],[ilosc sprzedanego cukru kg]])</f>
        <v>27</v>
      </c>
      <c r="H2070">
        <f>IF(B2069=cukier6[[#This Row],[nip]],0, 1)</f>
        <v>0</v>
      </c>
      <c r="I2070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2070">
        <f>cukier6[[#This Row],[rabaty]]*cukier6[[#This Row],[ilosc sprzedanego cukru kg]]</f>
        <v>0</v>
      </c>
    </row>
    <row r="2071" spans="1:10" x14ac:dyDescent="0.35">
      <c r="A2071" s="1">
        <v>41584</v>
      </c>
      <c r="B2071" s="2" t="s">
        <v>149</v>
      </c>
      <c r="C2071">
        <v>1</v>
      </c>
      <c r="D2071">
        <f>YEAR(cukier6[[#This Row],[data]])</f>
        <v>2013</v>
      </c>
      <c r="E2071" s="3">
        <f>VLOOKUP(D2071, cennik__25[#All], 2, 0)</f>
        <v>2.2200000000000002</v>
      </c>
      <c r="F2071" s="3">
        <f>cukier6[[#This Row],[cena]]*cukier6[[#This Row],[ilosc sprzedanego cukru kg]]</f>
        <v>2.2200000000000002</v>
      </c>
      <c r="G2071">
        <f>IF(cukier6[[#This Row],[nip]]=B2070, G2070+cukier6[[#This Row],[ilosc sprzedanego cukru kg]],cukier6[[#This Row],[ilosc sprzedanego cukru kg]])</f>
        <v>28</v>
      </c>
      <c r="H2071">
        <f>IF(B2070=cukier6[[#This Row],[nip]],0, 1)</f>
        <v>0</v>
      </c>
      <c r="I2071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2071">
        <f>cukier6[[#This Row],[rabaty]]*cukier6[[#This Row],[ilosc sprzedanego cukru kg]]</f>
        <v>0</v>
      </c>
    </row>
    <row r="2072" spans="1:10" x14ac:dyDescent="0.35">
      <c r="A2072" s="1">
        <v>41820</v>
      </c>
      <c r="B2072" s="2" t="s">
        <v>149</v>
      </c>
      <c r="C2072">
        <v>7</v>
      </c>
      <c r="D2072">
        <f>YEAR(cukier6[[#This Row],[data]])</f>
        <v>2014</v>
      </c>
      <c r="E2072" s="3">
        <f>VLOOKUP(D2072, cennik__25[#All], 2, 0)</f>
        <v>2.23</v>
      </c>
      <c r="F2072" s="3">
        <f>cukier6[[#This Row],[cena]]*cukier6[[#This Row],[ilosc sprzedanego cukru kg]]</f>
        <v>15.61</v>
      </c>
      <c r="G2072">
        <f>IF(cukier6[[#This Row],[nip]]=B2071, G2071+cukier6[[#This Row],[ilosc sprzedanego cukru kg]],cukier6[[#This Row],[ilosc sprzedanego cukru kg]])</f>
        <v>35</v>
      </c>
      <c r="H2072">
        <f>IF(B2071=cukier6[[#This Row],[nip]],0, 1)</f>
        <v>0</v>
      </c>
      <c r="I2072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2072">
        <f>cukier6[[#This Row],[rabaty]]*cukier6[[#This Row],[ilosc sprzedanego cukru kg]]</f>
        <v>0</v>
      </c>
    </row>
    <row r="2073" spans="1:10" x14ac:dyDescent="0.35">
      <c r="A2073" s="1">
        <v>40915</v>
      </c>
      <c r="B2073" s="2" t="s">
        <v>229</v>
      </c>
      <c r="C2073">
        <v>20</v>
      </c>
      <c r="D2073">
        <f>YEAR(cukier6[[#This Row],[data]])</f>
        <v>2012</v>
      </c>
      <c r="E2073" s="3">
        <f>VLOOKUP(D2073, cennik__25[#All], 2, 0)</f>
        <v>2.25</v>
      </c>
      <c r="F2073" s="3">
        <f>cukier6[[#This Row],[cena]]*cukier6[[#This Row],[ilosc sprzedanego cukru kg]]</f>
        <v>45</v>
      </c>
      <c r="G2073">
        <f>IF(cukier6[[#This Row],[nip]]=B2072, G2072+cukier6[[#This Row],[ilosc sprzedanego cukru kg]],cukier6[[#This Row],[ilosc sprzedanego cukru kg]])</f>
        <v>20</v>
      </c>
      <c r="H2073">
        <f>IF(B2072=cukier6[[#This Row],[nip]],0, 1)</f>
        <v>1</v>
      </c>
      <c r="I2073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2073">
        <f>cukier6[[#This Row],[rabaty]]*cukier6[[#This Row],[ilosc sprzedanego cukru kg]]</f>
        <v>0</v>
      </c>
    </row>
    <row r="2074" spans="1:10" x14ac:dyDescent="0.35">
      <c r="A2074" s="1">
        <v>38792</v>
      </c>
      <c r="B2074" s="2" t="s">
        <v>102</v>
      </c>
      <c r="C2074">
        <v>17</v>
      </c>
      <c r="D2074">
        <f>YEAR(cukier6[[#This Row],[data]])</f>
        <v>2006</v>
      </c>
      <c r="E2074" s="3">
        <f>VLOOKUP(D2074, cennik__25[#All], 2, 0)</f>
        <v>2.0499999999999998</v>
      </c>
      <c r="F2074" s="3">
        <f>cukier6[[#This Row],[cena]]*cukier6[[#This Row],[ilosc sprzedanego cukru kg]]</f>
        <v>34.849999999999994</v>
      </c>
      <c r="G2074">
        <f>IF(cukier6[[#This Row],[nip]]=B2073, G2073+cukier6[[#This Row],[ilosc sprzedanego cukru kg]],cukier6[[#This Row],[ilosc sprzedanego cukru kg]])</f>
        <v>17</v>
      </c>
      <c r="H2074">
        <f>IF(B2073=cukier6[[#This Row],[nip]],0, 1)</f>
        <v>1</v>
      </c>
      <c r="I2074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2074">
        <f>cukier6[[#This Row],[rabaty]]*cukier6[[#This Row],[ilosc sprzedanego cukru kg]]</f>
        <v>0</v>
      </c>
    </row>
    <row r="2075" spans="1:10" x14ac:dyDescent="0.35">
      <c r="A2075" s="1">
        <v>38931</v>
      </c>
      <c r="B2075" s="2" t="s">
        <v>102</v>
      </c>
      <c r="C2075">
        <v>8</v>
      </c>
      <c r="D2075">
        <f>YEAR(cukier6[[#This Row],[data]])</f>
        <v>2006</v>
      </c>
      <c r="E2075" s="3">
        <f>VLOOKUP(D2075, cennik__25[#All], 2, 0)</f>
        <v>2.0499999999999998</v>
      </c>
      <c r="F2075" s="3">
        <f>cukier6[[#This Row],[cena]]*cukier6[[#This Row],[ilosc sprzedanego cukru kg]]</f>
        <v>16.399999999999999</v>
      </c>
      <c r="G2075">
        <f>IF(cukier6[[#This Row],[nip]]=B2074, G2074+cukier6[[#This Row],[ilosc sprzedanego cukru kg]],cukier6[[#This Row],[ilosc sprzedanego cukru kg]])</f>
        <v>25</v>
      </c>
      <c r="H2075">
        <f>IF(B2074=cukier6[[#This Row],[nip]],0, 1)</f>
        <v>0</v>
      </c>
      <c r="I2075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2075">
        <f>cukier6[[#This Row],[rabaty]]*cukier6[[#This Row],[ilosc sprzedanego cukru kg]]</f>
        <v>0</v>
      </c>
    </row>
    <row r="2076" spans="1:10" x14ac:dyDescent="0.35">
      <c r="A2076" s="1">
        <v>39095</v>
      </c>
      <c r="B2076" s="2" t="s">
        <v>102</v>
      </c>
      <c r="C2076">
        <v>19</v>
      </c>
      <c r="D2076">
        <f>YEAR(cukier6[[#This Row],[data]])</f>
        <v>2007</v>
      </c>
      <c r="E2076" s="3">
        <f>VLOOKUP(D2076, cennik__25[#All], 2, 0)</f>
        <v>2.09</v>
      </c>
      <c r="F2076" s="3">
        <f>cukier6[[#This Row],[cena]]*cukier6[[#This Row],[ilosc sprzedanego cukru kg]]</f>
        <v>39.709999999999994</v>
      </c>
      <c r="G2076">
        <f>IF(cukier6[[#This Row],[nip]]=B2075, G2075+cukier6[[#This Row],[ilosc sprzedanego cukru kg]],cukier6[[#This Row],[ilosc sprzedanego cukru kg]])</f>
        <v>44</v>
      </c>
      <c r="H2076">
        <f>IF(B2075=cukier6[[#This Row],[nip]],0, 1)</f>
        <v>0</v>
      </c>
      <c r="I2076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2076">
        <f>cukier6[[#This Row],[rabaty]]*cukier6[[#This Row],[ilosc sprzedanego cukru kg]]</f>
        <v>0</v>
      </c>
    </row>
    <row r="2077" spans="1:10" x14ac:dyDescent="0.35">
      <c r="A2077" s="1">
        <v>39444</v>
      </c>
      <c r="B2077" s="2" t="s">
        <v>102</v>
      </c>
      <c r="C2077">
        <v>4</v>
      </c>
      <c r="D2077">
        <f>YEAR(cukier6[[#This Row],[data]])</f>
        <v>2007</v>
      </c>
      <c r="E2077" s="3">
        <f>VLOOKUP(D2077, cennik__25[#All], 2, 0)</f>
        <v>2.09</v>
      </c>
      <c r="F2077" s="3">
        <f>cukier6[[#This Row],[cena]]*cukier6[[#This Row],[ilosc sprzedanego cukru kg]]</f>
        <v>8.36</v>
      </c>
      <c r="G2077">
        <f>IF(cukier6[[#This Row],[nip]]=B2076, G2076+cukier6[[#This Row],[ilosc sprzedanego cukru kg]],cukier6[[#This Row],[ilosc sprzedanego cukru kg]])</f>
        <v>48</v>
      </c>
      <c r="H2077">
        <f>IF(B2076=cukier6[[#This Row],[nip]],0, 1)</f>
        <v>0</v>
      </c>
      <c r="I2077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2077">
        <f>cukier6[[#This Row],[rabaty]]*cukier6[[#This Row],[ilosc sprzedanego cukru kg]]</f>
        <v>0</v>
      </c>
    </row>
    <row r="2078" spans="1:10" x14ac:dyDescent="0.35">
      <c r="A2078" s="1">
        <v>38453</v>
      </c>
      <c r="B2078" s="2" t="s">
        <v>37</v>
      </c>
      <c r="C2078">
        <v>120</v>
      </c>
      <c r="D2078">
        <f>YEAR(cukier6[[#This Row],[data]])</f>
        <v>2005</v>
      </c>
      <c r="E2078" s="3">
        <f>VLOOKUP(D2078, cennik__25[#All], 2, 0)</f>
        <v>2</v>
      </c>
      <c r="F2078" s="3">
        <f>cukier6[[#This Row],[cena]]*cukier6[[#This Row],[ilosc sprzedanego cukru kg]]</f>
        <v>240</v>
      </c>
      <c r="G2078">
        <f>IF(cukier6[[#This Row],[nip]]=B2077, G2077+cukier6[[#This Row],[ilosc sprzedanego cukru kg]],cukier6[[#This Row],[ilosc sprzedanego cukru kg]])</f>
        <v>120</v>
      </c>
      <c r="H2078">
        <f>IF(B2077=cukier6[[#This Row],[nip]],0, 1)</f>
        <v>1</v>
      </c>
      <c r="I2078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0.05</v>
      </c>
      <c r="J2078">
        <f>cukier6[[#This Row],[rabaty]]*cukier6[[#This Row],[ilosc sprzedanego cukru kg]]</f>
        <v>6</v>
      </c>
    </row>
    <row r="2079" spans="1:10" x14ac:dyDescent="0.35">
      <c r="A2079" s="1">
        <v>38754</v>
      </c>
      <c r="B2079" s="2" t="s">
        <v>37</v>
      </c>
      <c r="C2079">
        <v>190</v>
      </c>
      <c r="D2079">
        <f>YEAR(cukier6[[#This Row],[data]])</f>
        <v>2006</v>
      </c>
      <c r="E2079" s="3">
        <f>VLOOKUP(D2079, cennik__25[#All], 2, 0)</f>
        <v>2.0499999999999998</v>
      </c>
      <c r="F2079" s="3">
        <f>cukier6[[#This Row],[cena]]*cukier6[[#This Row],[ilosc sprzedanego cukru kg]]</f>
        <v>389.49999999999994</v>
      </c>
      <c r="G2079">
        <f>IF(cukier6[[#This Row],[nip]]=B2078, G2078+cukier6[[#This Row],[ilosc sprzedanego cukru kg]],cukier6[[#This Row],[ilosc sprzedanego cukru kg]])</f>
        <v>310</v>
      </c>
      <c r="H2079">
        <f>IF(B2078=cukier6[[#This Row],[nip]],0, 1)</f>
        <v>0</v>
      </c>
      <c r="I2079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0.05</v>
      </c>
      <c r="J2079">
        <f>cukier6[[#This Row],[rabaty]]*cukier6[[#This Row],[ilosc sprzedanego cukru kg]]</f>
        <v>9.5</v>
      </c>
    </row>
    <row r="2080" spans="1:10" x14ac:dyDescent="0.35">
      <c r="A2080" s="1">
        <v>38949</v>
      </c>
      <c r="B2080" s="2" t="s">
        <v>37</v>
      </c>
      <c r="C2080">
        <v>97</v>
      </c>
      <c r="D2080">
        <f>YEAR(cukier6[[#This Row],[data]])</f>
        <v>2006</v>
      </c>
      <c r="E2080" s="3">
        <f>VLOOKUP(D2080, cennik__25[#All], 2, 0)</f>
        <v>2.0499999999999998</v>
      </c>
      <c r="F2080" s="3">
        <f>cukier6[[#This Row],[cena]]*cukier6[[#This Row],[ilosc sprzedanego cukru kg]]</f>
        <v>198.85</v>
      </c>
      <c r="G2080">
        <f>IF(cukier6[[#This Row],[nip]]=B2079, G2079+cukier6[[#This Row],[ilosc sprzedanego cukru kg]],cukier6[[#This Row],[ilosc sprzedanego cukru kg]])</f>
        <v>407</v>
      </c>
      <c r="H2080">
        <f>IF(B2079=cukier6[[#This Row],[nip]],0, 1)</f>
        <v>0</v>
      </c>
      <c r="I2080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0.05</v>
      </c>
      <c r="J2080">
        <f>cukier6[[#This Row],[rabaty]]*cukier6[[#This Row],[ilosc sprzedanego cukru kg]]</f>
        <v>4.8500000000000005</v>
      </c>
    </row>
    <row r="2081" spans="1:10" x14ac:dyDescent="0.35">
      <c r="A2081" s="1">
        <v>38956</v>
      </c>
      <c r="B2081" s="2" t="s">
        <v>37</v>
      </c>
      <c r="C2081">
        <v>33</v>
      </c>
      <c r="D2081">
        <f>YEAR(cukier6[[#This Row],[data]])</f>
        <v>2006</v>
      </c>
      <c r="E2081" s="3">
        <f>VLOOKUP(D2081, cennik__25[#All], 2, 0)</f>
        <v>2.0499999999999998</v>
      </c>
      <c r="F2081" s="3">
        <f>cukier6[[#This Row],[cena]]*cukier6[[#This Row],[ilosc sprzedanego cukru kg]]</f>
        <v>67.649999999999991</v>
      </c>
      <c r="G2081">
        <f>IF(cukier6[[#This Row],[nip]]=B2080, G2080+cukier6[[#This Row],[ilosc sprzedanego cukru kg]],cukier6[[#This Row],[ilosc sprzedanego cukru kg]])</f>
        <v>440</v>
      </c>
      <c r="H2081">
        <f>IF(B2080=cukier6[[#This Row],[nip]],0, 1)</f>
        <v>0</v>
      </c>
      <c r="I2081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0.05</v>
      </c>
      <c r="J2081">
        <f>cukier6[[#This Row],[rabaty]]*cukier6[[#This Row],[ilosc sprzedanego cukru kg]]</f>
        <v>1.6500000000000001</v>
      </c>
    </row>
    <row r="2082" spans="1:10" x14ac:dyDescent="0.35">
      <c r="A2082" s="1">
        <v>39174</v>
      </c>
      <c r="B2082" s="2" t="s">
        <v>37</v>
      </c>
      <c r="C2082">
        <v>110</v>
      </c>
      <c r="D2082">
        <f>YEAR(cukier6[[#This Row],[data]])</f>
        <v>2007</v>
      </c>
      <c r="E2082" s="3">
        <f>VLOOKUP(D2082, cennik__25[#All], 2, 0)</f>
        <v>2.09</v>
      </c>
      <c r="F2082" s="3">
        <f>cukier6[[#This Row],[cena]]*cukier6[[#This Row],[ilosc sprzedanego cukru kg]]</f>
        <v>229.89999999999998</v>
      </c>
      <c r="G2082">
        <f>IF(cukier6[[#This Row],[nip]]=B2081, G2081+cukier6[[#This Row],[ilosc sprzedanego cukru kg]],cukier6[[#This Row],[ilosc sprzedanego cukru kg]])</f>
        <v>550</v>
      </c>
      <c r="H2082">
        <f>IF(B2081=cukier6[[#This Row],[nip]],0, 1)</f>
        <v>0</v>
      </c>
      <c r="I2082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0.05</v>
      </c>
      <c r="J2082">
        <f>cukier6[[#This Row],[rabaty]]*cukier6[[#This Row],[ilosc sprzedanego cukru kg]]</f>
        <v>5.5</v>
      </c>
    </row>
    <row r="2083" spans="1:10" x14ac:dyDescent="0.35">
      <c r="A2083" s="1">
        <v>39188</v>
      </c>
      <c r="B2083" s="2" t="s">
        <v>37</v>
      </c>
      <c r="C2083">
        <v>30</v>
      </c>
      <c r="D2083">
        <f>YEAR(cukier6[[#This Row],[data]])</f>
        <v>2007</v>
      </c>
      <c r="E2083" s="3">
        <f>VLOOKUP(D2083, cennik__25[#All], 2, 0)</f>
        <v>2.09</v>
      </c>
      <c r="F2083" s="3">
        <f>cukier6[[#This Row],[cena]]*cukier6[[#This Row],[ilosc sprzedanego cukru kg]]</f>
        <v>62.699999999999996</v>
      </c>
      <c r="G2083">
        <f>IF(cukier6[[#This Row],[nip]]=B2082, G2082+cukier6[[#This Row],[ilosc sprzedanego cukru kg]],cukier6[[#This Row],[ilosc sprzedanego cukru kg]])</f>
        <v>580</v>
      </c>
      <c r="H2083">
        <f>IF(B2082=cukier6[[#This Row],[nip]],0, 1)</f>
        <v>0</v>
      </c>
      <c r="I2083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0.05</v>
      </c>
      <c r="J2083">
        <f>cukier6[[#This Row],[rabaty]]*cukier6[[#This Row],[ilosc sprzedanego cukru kg]]</f>
        <v>1.5</v>
      </c>
    </row>
    <row r="2084" spans="1:10" x14ac:dyDescent="0.35">
      <c r="A2084" s="1">
        <v>39253</v>
      </c>
      <c r="B2084" s="2" t="s">
        <v>37</v>
      </c>
      <c r="C2084">
        <v>198</v>
      </c>
      <c r="D2084">
        <f>YEAR(cukier6[[#This Row],[data]])</f>
        <v>2007</v>
      </c>
      <c r="E2084" s="3">
        <f>VLOOKUP(D2084, cennik__25[#All], 2, 0)</f>
        <v>2.09</v>
      </c>
      <c r="F2084" s="3">
        <f>cukier6[[#This Row],[cena]]*cukier6[[#This Row],[ilosc sprzedanego cukru kg]]</f>
        <v>413.82</v>
      </c>
      <c r="G2084">
        <f>IF(cukier6[[#This Row],[nip]]=B2083, G2083+cukier6[[#This Row],[ilosc sprzedanego cukru kg]],cukier6[[#This Row],[ilosc sprzedanego cukru kg]])</f>
        <v>778</v>
      </c>
      <c r="H2084">
        <f>IF(B2083=cukier6[[#This Row],[nip]],0, 1)</f>
        <v>0</v>
      </c>
      <c r="I2084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0.05</v>
      </c>
      <c r="J2084">
        <f>cukier6[[#This Row],[rabaty]]*cukier6[[#This Row],[ilosc sprzedanego cukru kg]]</f>
        <v>9.9</v>
      </c>
    </row>
    <row r="2085" spans="1:10" x14ac:dyDescent="0.35">
      <c r="A2085" s="1">
        <v>39423</v>
      </c>
      <c r="B2085" s="2" t="s">
        <v>37</v>
      </c>
      <c r="C2085">
        <v>89</v>
      </c>
      <c r="D2085">
        <f>YEAR(cukier6[[#This Row],[data]])</f>
        <v>2007</v>
      </c>
      <c r="E2085" s="3">
        <f>VLOOKUP(D2085, cennik__25[#All], 2, 0)</f>
        <v>2.09</v>
      </c>
      <c r="F2085" s="3">
        <f>cukier6[[#This Row],[cena]]*cukier6[[#This Row],[ilosc sprzedanego cukru kg]]</f>
        <v>186.01</v>
      </c>
      <c r="G2085">
        <f>IF(cukier6[[#This Row],[nip]]=B2084, G2084+cukier6[[#This Row],[ilosc sprzedanego cukru kg]],cukier6[[#This Row],[ilosc sprzedanego cukru kg]])</f>
        <v>867</v>
      </c>
      <c r="H2085">
        <f>IF(B2084=cukier6[[#This Row],[nip]],0, 1)</f>
        <v>0</v>
      </c>
      <c r="I2085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0.05</v>
      </c>
      <c r="J2085">
        <f>cukier6[[#This Row],[rabaty]]*cukier6[[#This Row],[ilosc sprzedanego cukru kg]]</f>
        <v>4.45</v>
      </c>
    </row>
    <row r="2086" spans="1:10" x14ac:dyDescent="0.35">
      <c r="A2086" s="1">
        <v>39527</v>
      </c>
      <c r="B2086" s="2" t="s">
        <v>37</v>
      </c>
      <c r="C2086">
        <v>125</v>
      </c>
      <c r="D2086">
        <f>YEAR(cukier6[[#This Row],[data]])</f>
        <v>2008</v>
      </c>
      <c r="E2086" s="3">
        <f>VLOOKUP(D2086, cennik__25[#All], 2, 0)</f>
        <v>2.15</v>
      </c>
      <c r="F2086" s="3">
        <f>cukier6[[#This Row],[cena]]*cukier6[[#This Row],[ilosc sprzedanego cukru kg]]</f>
        <v>268.75</v>
      </c>
      <c r="G2086">
        <f>IF(cukier6[[#This Row],[nip]]=B2085, G2085+cukier6[[#This Row],[ilosc sprzedanego cukru kg]],cukier6[[#This Row],[ilosc sprzedanego cukru kg]])</f>
        <v>992</v>
      </c>
      <c r="H2086">
        <f>IF(B2085=cukier6[[#This Row],[nip]],0, 1)</f>
        <v>0</v>
      </c>
      <c r="I2086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0.05</v>
      </c>
      <c r="J2086">
        <f>cukier6[[#This Row],[rabaty]]*cukier6[[#This Row],[ilosc sprzedanego cukru kg]]</f>
        <v>6.25</v>
      </c>
    </row>
    <row r="2087" spans="1:10" x14ac:dyDescent="0.35">
      <c r="A2087" s="1">
        <v>39628</v>
      </c>
      <c r="B2087" s="2" t="s">
        <v>37</v>
      </c>
      <c r="C2087">
        <v>161</v>
      </c>
      <c r="D2087">
        <f>YEAR(cukier6[[#This Row],[data]])</f>
        <v>2008</v>
      </c>
      <c r="E2087" s="3">
        <f>VLOOKUP(D2087, cennik__25[#All], 2, 0)</f>
        <v>2.15</v>
      </c>
      <c r="F2087" s="3">
        <f>cukier6[[#This Row],[cena]]*cukier6[[#This Row],[ilosc sprzedanego cukru kg]]</f>
        <v>346.15</v>
      </c>
      <c r="G2087">
        <f>IF(cukier6[[#This Row],[nip]]=B2086, G2086+cukier6[[#This Row],[ilosc sprzedanego cukru kg]],cukier6[[#This Row],[ilosc sprzedanego cukru kg]])</f>
        <v>1153</v>
      </c>
      <c r="H2087">
        <f>IF(B2086=cukier6[[#This Row],[nip]],0, 1)</f>
        <v>0</v>
      </c>
      <c r="I2087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2087">
        <f>cukier6[[#This Row],[rabaty]]*cukier6[[#This Row],[ilosc sprzedanego cukru kg]]</f>
        <v>16.100000000000001</v>
      </c>
    </row>
    <row r="2088" spans="1:10" x14ac:dyDescent="0.35">
      <c r="A2088" s="1">
        <v>39739</v>
      </c>
      <c r="B2088" s="2" t="s">
        <v>37</v>
      </c>
      <c r="C2088">
        <v>140</v>
      </c>
      <c r="D2088">
        <f>YEAR(cukier6[[#This Row],[data]])</f>
        <v>2008</v>
      </c>
      <c r="E2088" s="3">
        <f>VLOOKUP(D2088, cennik__25[#All], 2, 0)</f>
        <v>2.15</v>
      </c>
      <c r="F2088" s="3">
        <f>cukier6[[#This Row],[cena]]*cukier6[[#This Row],[ilosc sprzedanego cukru kg]]</f>
        <v>301</v>
      </c>
      <c r="G2088">
        <f>IF(cukier6[[#This Row],[nip]]=B2087, G2087+cukier6[[#This Row],[ilosc sprzedanego cukru kg]],cukier6[[#This Row],[ilosc sprzedanego cukru kg]])</f>
        <v>1293</v>
      </c>
      <c r="H2088">
        <f>IF(B2087=cukier6[[#This Row],[nip]],0, 1)</f>
        <v>0</v>
      </c>
      <c r="I2088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2088">
        <f>cukier6[[#This Row],[rabaty]]*cukier6[[#This Row],[ilosc sprzedanego cukru kg]]</f>
        <v>14</v>
      </c>
    </row>
    <row r="2089" spans="1:10" x14ac:dyDescent="0.35">
      <c r="A2089" s="1">
        <v>40021</v>
      </c>
      <c r="B2089" s="2" t="s">
        <v>37</v>
      </c>
      <c r="C2089">
        <v>24</v>
      </c>
      <c r="D2089">
        <f>YEAR(cukier6[[#This Row],[data]])</f>
        <v>2009</v>
      </c>
      <c r="E2089" s="3">
        <f>VLOOKUP(D2089, cennik__25[#All], 2, 0)</f>
        <v>2.13</v>
      </c>
      <c r="F2089" s="3">
        <f>cukier6[[#This Row],[cena]]*cukier6[[#This Row],[ilosc sprzedanego cukru kg]]</f>
        <v>51.12</v>
      </c>
      <c r="G2089">
        <f>IF(cukier6[[#This Row],[nip]]=B2088, G2088+cukier6[[#This Row],[ilosc sprzedanego cukru kg]],cukier6[[#This Row],[ilosc sprzedanego cukru kg]])</f>
        <v>1317</v>
      </c>
      <c r="H2089">
        <f>IF(B2088=cukier6[[#This Row],[nip]],0, 1)</f>
        <v>0</v>
      </c>
      <c r="I2089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2089">
        <f>cukier6[[#This Row],[rabaty]]*cukier6[[#This Row],[ilosc sprzedanego cukru kg]]</f>
        <v>2.4000000000000004</v>
      </c>
    </row>
    <row r="2090" spans="1:10" x14ac:dyDescent="0.35">
      <c r="A2090" s="1">
        <v>40113</v>
      </c>
      <c r="B2090" s="2" t="s">
        <v>37</v>
      </c>
      <c r="C2090">
        <v>22</v>
      </c>
      <c r="D2090">
        <f>YEAR(cukier6[[#This Row],[data]])</f>
        <v>2009</v>
      </c>
      <c r="E2090" s="3">
        <f>VLOOKUP(D2090, cennik__25[#All], 2, 0)</f>
        <v>2.13</v>
      </c>
      <c r="F2090" s="3">
        <f>cukier6[[#This Row],[cena]]*cukier6[[#This Row],[ilosc sprzedanego cukru kg]]</f>
        <v>46.86</v>
      </c>
      <c r="G2090">
        <f>IF(cukier6[[#This Row],[nip]]=B2089, G2089+cukier6[[#This Row],[ilosc sprzedanego cukru kg]],cukier6[[#This Row],[ilosc sprzedanego cukru kg]])</f>
        <v>1339</v>
      </c>
      <c r="H2090">
        <f>IF(B2089=cukier6[[#This Row],[nip]],0, 1)</f>
        <v>0</v>
      </c>
      <c r="I2090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2090">
        <f>cukier6[[#This Row],[rabaty]]*cukier6[[#This Row],[ilosc sprzedanego cukru kg]]</f>
        <v>2.2000000000000002</v>
      </c>
    </row>
    <row r="2091" spans="1:10" x14ac:dyDescent="0.35">
      <c r="A2091" s="1">
        <v>40142</v>
      </c>
      <c r="B2091" s="2" t="s">
        <v>37</v>
      </c>
      <c r="C2091">
        <v>91</v>
      </c>
      <c r="D2091">
        <f>YEAR(cukier6[[#This Row],[data]])</f>
        <v>2009</v>
      </c>
      <c r="E2091" s="3">
        <f>VLOOKUP(D2091, cennik__25[#All], 2, 0)</f>
        <v>2.13</v>
      </c>
      <c r="F2091" s="3">
        <f>cukier6[[#This Row],[cena]]*cukier6[[#This Row],[ilosc sprzedanego cukru kg]]</f>
        <v>193.82999999999998</v>
      </c>
      <c r="G2091">
        <f>IF(cukier6[[#This Row],[nip]]=B2090, G2090+cukier6[[#This Row],[ilosc sprzedanego cukru kg]],cukier6[[#This Row],[ilosc sprzedanego cukru kg]])</f>
        <v>1430</v>
      </c>
      <c r="H2091">
        <f>IF(B2090=cukier6[[#This Row],[nip]],0, 1)</f>
        <v>0</v>
      </c>
      <c r="I2091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2091">
        <f>cukier6[[#This Row],[rabaty]]*cukier6[[#This Row],[ilosc sprzedanego cukru kg]]</f>
        <v>9.1</v>
      </c>
    </row>
    <row r="2092" spans="1:10" x14ac:dyDescent="0.35">
      <c r="A2092" s="1">
        <v>40176</v>
      </c>
      <c r="B2092" s="2" t="s">
        <v>37</v>
      </c>
      <c r="C2092">
        <v>168</v>
      </c>
      <c r="D2092">
        <f>YEAR(cukier6[[#This Row],[data]])</f>
        <v>2009</v>
      </c>
      <c r="E2092" s="3">
        <f>VLOOKUP(D2092, cennik__25[#All], 2, 0)</f>
        <v>2.13</v>
      </c>
      <c r="F2092" s="3">
        <f>cukier6[[#This Row],[cena]]*cukier6[[#This Row],[ilosc sprzedanego cukru kg]]</f>
        <v>357.84</v>
      </c>
      <c r="G2092">
        <f>IF(cukier6[[#This Row],[nip]]=B2091, G2091+cukier6[[#This Row],[ilosc sprzedanego cukru kg]],cukier6[[#This Row],[ilosc sprzedanego cukru kg]])</f>
        <v>1598</v>
      </c>
      <c r="H2092">
        <f>IF(B2091=cukier6[[#This Row],[nip]],0, 1)</f>
        <v>0</v>
      </c>
      <c r="I2092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2092">
        <f>cukier6[[#This Row],[rabaty]]*cukier6[[#This Row],[ilosc sprzedanego cukru kg]]</f>
        <v>16.8</v>
      </c>
    </row>
    <row r="2093" spans="1:10" x14ac:dyDescent="0.35">
      <c r="A2093" s="1">
        <v>40211</v>
      </c>
      <c r="B2093" s="2" t="s">
        <v>37</v>
      </c>
      <c r="C2093">
        <v>195</v>
      </c>
      <c r="D2093">
        <f>YEAR(cukier6[[#This Row],[data]])</f>
        <v>2010</v>
      </c>
      <c r="E2093" s="3">
        <f>VLOOKUP(D2093, cennik__25[#All], 2, 0)</f>
        <v>2.1</v>
      </c>
      <c r="F2093" s="3">
        <f>cukier6[[#This Row],[cena]]*cukier6[[#This Row],[ilosc sprzedanego cukru kg]]</f>
        <v>409.5</v>
      </c>
      <c r="G2093">
        <f>IF(cukier6[[#This Row],[nip]]=B2092, G2092+cukier6[[#This Row],[ilosc sprzedanego cukru kg]],cukier6[[#This Row],[ilosc sprzedanego cukru kg]])</f>
        <v>1793</v>
      </c>
      <c r="H2093">
        <f>IF(B2092=cukier6[[#This Row],[nip]],0, 1)</f>
        <v>0</v>
      </c>
      <c r="I2093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2093">
        <f>cukier6[[#This Row],[rabaty]]*cukier6[[#This Row],[ilosc sprzedanego cukru kg]]</f>
        <v>19.5</v>
      </c>
    </row>
    <row r="2094" spans="1:10" x14ac:dyDescent="0.35">
      <c r="A2094" s="1">
        <v>40360</v>
      </c>
      <c r="B2094" s="2" t="s">
        <v>37</v>
      </c>
      <c r="C2094">
        <v>170</v>
      </c>
      <c r="D2094">
        <f>YEAR(cukier6[[#This Row],[data]])</f>
        <v>2010</v>
      </c>
      <c r="E2094" s="3">
        <f>VLOOKUP(D2094, cennik__25[#All], 2, 0)</f>
        <v>2.1</v>
      </c>
      <c r="F2094" s="3">
        <f>cukier6[[#This Row],[cena]]*cukier6[[#This Row],[ilosc sprzedanego cukru kg]]</f>
        <v>357</v>
      </c>
      <c r="G2094">
        <f>IF(cukier6[[#This Row],[nip]]=B2093, G2093+cukier6[[#This Row],[ilosc sprzedanego cukru kg]],cukier6[[#This Row],[ilosc sprzedanego cukru kg]])</f>
        <v>1963</v>
      </c>
      <c r="H2094">
        <f>IF(B2093=cukier6[[#This Row],[nip]],0, 1)</f>
        <v>0</v>
      </c>
      <c r="I2094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2094">
        <f>cukier6[[#This Row],[rabaty]]*cukier6[[#This Row],[ilosc sprzedanego cukru kg]]</f>
        <v>17</v>
      </c>
    </row>
    <row r="2095" spans="1:10" x14ac:dyDescent="0.35">
      <c r="A2095" s="1">
        <v>40425</v>
      </c>
      <c r="B2095" s="2" t="s">
        <v>37</v>
      </c>
      <c r="C2095">
        <v>200</v>
      </c>
      <c r="D2095">
        <f>YEAR(cukier6[[#This Row],[data]])</f>
        <v>2010</v>
      </c>
      <c r="E2095" s="3">
        <f>VLOOKUP(D2095, cennik__25[#All], 2, 0)</f>
        <v>2.1</v>
      </c>
      <c r="F2095" s="3">
        <f>cukier6[[#This Row],[cena]]*cukier6[[#This Row],[ilosc sprzedanego cukru kg]]</f>
        <v>420</v>
      </c>
      <c r="G2095">
        <f>IF(cukier6[[#This Row],[nip]]=B2094, G2094+cukier6[[#This Row],[ilosc sprzedanego cukru kg]],cukier6[[#This Row],[ilosc sprzedanego cukru kg]])</f>
        <v>2163</v>
      </c>
      <c r="H2095">
        <f>IF(B2094=cukier6[[#This Row],[nip]],0, 1)</f>
        <v>0</v>
      </c>
      <c r="I2095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2095">
        <f>cukier6[[#This Row],[rabaty]]*cukier6[[#This Row],[ilosc sprzedanego cukru kg]]</f>
        <v>20</v>
      </c>
    </row>
    <row r="2096" spans="1:10" x14ac:dyDescent="0.35">
      <c r="A2096" s="1">
        <v>40439</v>
      </c>
      <c r="B2096" s="2" t="s">
        <v>37</v>
      </c>
      <c r="C2096">
        <v>58</v>
      </c>
      <c r="D2096">
        <f>YEAR(cukier6[[#This Row],[data]])</f>
        <v>2010</v>
      </c>
      <c r="E2096" s="3">
        <f>VLOOKUP(D2096, cennik__25[#All], 2, 0)</f>
        <v>2.1</v>
      </c>
      <c r="F2096" s="3">
        <f>cukier6[[#This Row],[cena]]*cukier6[[#This Row],[ilosc sprzedanego cukru kg]]</f>
        <v>121.80000000000001</v>
      </c>
      <c r="G2096">
        <f>IF(cukier6[[#This Row],[nip]]=B2095, G2095+cukier6[[#This Row],[ilosc sprzedanego cukru kg]],cukier6[[#This Row],[ilosc sprzedanego cukru kg]])</f>
        <v>2221</v>
      </c>
      <c r="H2096">
        <f>IF(B2095=cukier6[[#This Row],[nip]],0, 1)</f>
        <v>0</v>
      </c>
      <c r="I2096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2096">
        <f>cukier6[[#This Row],[rabaty]]*cukier6[[#This Row],[ilosc sprzedanego cukru kg]]</f>
        <v>5.8000000000000007</v>
      </c>
    </row>
    <row r="2097" spans="1:10" x14ac:dyDescent="0.35">
      <c r="A2097" s="1">
        <v>40465</v>
      </c>
      <c r="B2097" s="2" t="s">
        <v>37</v>
      </c>
      <c r="C2097">
        <v>124</v>
      </c>
      <c r="D2097">
        <f>YEAR(cukier6[[#This Row],[data]])</f>
        <v>2010</v>
      </c>
      <c r="E2097" s="3">
        <f>VLOOKUP(D2097, cennik__25[#All], 2, 0)</f>
        <v>2.1</v>
      </c>
      <c r="F2097" s="3">
        <f>cukier6[[#This Row],[cena]]*cukier6[[#This Row],[ilosc sprzedanego cukru kg]]</f>
        <v>260.40000000000003</v>
      </c>
      <c r="G2097">
        <f>IF(cukier6[[#This Row],[nip]]=B2096, G2096+cukier6[[#This Row],[ilosc sprzedanego cukru kg]],cukier6[[#This Row],[ilosc sprzedanego cukru kg]])</f>
        <v>2345</v>
      </c>
      <c r="H2097">
        <f>IF(B2096=cukier6[[#This Row],[nip]],0, 1)</f>
        <v>0</v>
      </c>
      <c r="I2097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2097">
        <f>cukier6[[#This Row],[rabaty]]*cukier6[[#This Row],[ilosc sprzedanego cukru kg]]</f>
        <v>12.4</v>
      </c>
    </row>
    <row r="2098" spans="1:10" x14ac:dyDescent="0.35">
      <c r="A2098" s="1">
        <v>40602</v>
      </c>
      <c r="B2098" s="2" t="s">
        <v>37</v>
      </c>
      <c r="C2098">
        <v>114</v>
      </c>
      <c r="D2098">
        <f>YEAR(cukier6[[#This Row],[data]])</f>
        <v>2011</v>
      </c>
      <c r="E2098" s="3">
        <f>VLOOKUP(D2098, cennik__25[#All], 2, 0)</f>
        <v>2.2000000000000002</v>
      </c>
      <c r="F2098" s="3">
        <f>cukier6[[#This Row],[cena]]*cukier6[[#This Row],[ilosc sprzedanego cukru kg]]</f>
        <v>250.8</v>
      </c>
      <c r="G2098">
        <f>IF(cukier6[[#This Row],[nip]]=B2097, G2097+cukier6[[#This Row],[ilosc sprzedanego cukru kg]],cukier6[[#This Row],[ilosc sprzedanego cukru kg]])</f>
        <v>2459</v>
      </c>
      <c r="H2098">
        <f>IF(B2097=cukier6[[#This Row],[nip]],0, 1)</f>
        <v>0</v>
      </c>
      <c r="I2098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2098">
        <f>cukier6[[#This Row],[rabaty]]*cukier6[[#This Row],[ilosc sprzedanego cukru kg]]</f>
        <v>11.4</v>
      </c>
    </row>
    <row r="2099" spans="1:10" x14ac:dyDescent="0.35">
      <c r="A2099" s="1">
        <v>40647</v>
      </c>
      <c r="B2099" s="2" t="s">
        <v>37</v>
      </c>
      <c r="C2099">
        <v>46</v>
      </c>
      <c r="D2099">
        <f>YEAR(cukier6[[#This Row],[data]])</f>
        <v>2011</v>
      </c>
      <c r="E2099" s="3">
        <f>VLOOKUP(D2099, cennik__25[#All], 2, 0)</f>
        <v>2.2000000000000002</v>
      </c>
      <c r="F2099" s="3">
        <f>cukier6[[#This Row],[cena]]*cukier6[[#This Row],[ilosc sprzedanego cukru kg]]</f>
        <v>101.2</v>
      </c>
      <c r="G2099">
        <f>IF(cukier6[[#This Row],[nip]]=B2098, G2098+cukier6[[#This Row],[ilosc sprzedanego cukru kg]],cukier6[[#This Row],[ilosc sprzedanego cukru kg]])</f>
        <v>2505</v>
      </c>
      <c r="H2099">
        <f>IF(B2098=cukier6[[#This Row],[nip]],0, 1)</f>
        <v>0</v>
      </c>
      <c r="I2099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2099">
        <f>cukier6[[#This Row],[rabaty]]*cukier6[[#This Row],[ilosc sprzedanego cukru kg]]</f>
        <v>4.6000000000000005</v>
      </c>
    </row>
    <row r="2100" spans="1:10" x14ac:dyDescent="0.35">
      <c r="A2100" s="1">
        <v>40706</v>
      </c>
      <c r="B2100" s="2" t="s">
        <v>37</v>
      </c>
      <c r="C2100">
        <v>127</v>
      </c>
      <c r="D2100">
        <f>YEAR(cukier6[[#This Row],[data]])</f>
        <v>2011</v>
      </c>
      <c r="E2100" s="3">
        <f>VLOOKUP(D2100, cennik__25[#All], 2, 0)</f>
        <v>2.2000000000000002</v>
      </c>
      <c r="F2100" s="3">
        <f>cukier6[[#This Row],[cena]]*cukier6[[#This Row],[ilosc sprzedanego cukru kg]]</f>
        <v>279.40000000000003</v>
      </c>
      <c r="G2100">
        <f>IF(cukier6[[#This Row],[nip]]=B2099, G2099+cukier6[[#This Row],[ilosc sprzedanego cukru kg]],cukier6[[#This Row],[ilosc sprzedanego cukru kg]])</f>
        <v>2632</v>
      </c>
      <c r="H2100">
        <f>IF(B2099=cukier6[[#This Row],[nip]],0, 1)</f>
        <v>0</v>
      </c>
      <c r="I2100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2100">
        <f>cukier6[[#This Row],[rabaty]]*cukier6[[#This Row],[ilosc sprzedanego cukru kg]]</f>
        <v>12.700000000000001</v>
      </c>
    </row>
    <row r="2101" spans="1:10" x14ac:dyDescent="0.35">
      <c r="A2101" s="1">
        <v>40733</v>
      </c>
      <c r="B2101" s="2" t="s">
        <v>37</v>
      </c>
      <c r="C2101">
        <v>141</v>
      </c>
      <c r="D2101">
        <f>YEAR(cukier6[[#This Row],[data]])</f>
        <v>2011</v>
      </c>
      <c r="E2101" s="3">
        <f>VLOOKUP(D2101, cennik__25[#All], 2, 0)</f>
        <v>2.2000000000000002</v>
      </c>
      <c r="F2101" s="3">
        <f>cukier6[[#This Row],[cena]]*cukier6[[#This Row],[ilosc sprzedanego cukru kg]]</f>
        <v>310.20000000000005</v>
      </c>
      <c r="G2101">
        <f>IF(cukier6[[#This Row],[nip]]=B2100, G2100+cukier6[[#This Row],[ilosc sprzedanego cukru kg]],cukier6[[#This Row],[ilosc sprzedanego cukru kg]])</f>
        <v>2773</v>
      </c>
      <c r="H2101">
        <f>IF(B2100=cukier6[[#This Row],[nip]],0, 1)</f>
        <v>0</v>
      </c>
      <c r="I2101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2101">
        <f>cukier6[[#This Row],[rabaty]]*cukier6[[#This Row],[ilosc sprzedanego cukru kg]]</f>
        <v>14.100000000000001</v>
      </c>
    </row>
    <row r="2102" spans="1:10" x14ac:dyDescent="0.35">
      <c r="A2102" s="1">
        <v>40759</v>
      </c>
      <c r="B2102" s="2" t="s">
        <v>37</v>
      </c>
      <c r="C2102">
        <v>165</v>
      </c>
      <c r="D2102">
        <f>YEAR(cukier6[[#This Row],[data]])</f>
        <v>2011</v>
      </c>
      <c r="E2102" s="3">
        <f>VLOOKUP(D2102, cennik__25[#All], 2, 0)</f>
        <v>2.2000000000000002</v>
      </c>
      <c r="F2102" s="3">
        <f>cukier6[[#This Row],[cena]]*cukier6[[#This Row],[ilosc sprzedanego cukru kg]]</f>
        <v>363.00000000000006</v>
      </c>
      <c r="G2102">
        <f>IF(cukier6[[#This Row],[nip]]=B2101, G2101+cukier6[[#This Row],[ilosc sprzedanego cukru kg]],cukier6[[#This Row],[ilosc sprzedanego cukru kg]])</f>
        <v>2938</v>
      </c>
      <c r="H2102">
        <f>IF(B2101=cukier6[[#This Row],[nip]],0, 1)</f>
        <v>0</v>
      </c>
      <c r="I2102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2102">
        <f>cukier6[[#This Row],[rabaty]]*cukier6[[#This Row],[ilosc sprzedanego cukru kg]]</f>
        <v>16.5</v>
      </c>
    </row>
    <row r="2103" spans="1:10" x14ac:dyDescent="0.35">
      <c r="A2103" s="1">
        <v>40760</v>
      </c>
      <c r="B2103" s="2" t="s">
        <v>37</v>
      </c>
      <c r="C2103">
        <v>180</v>
      </c>
      <c r="D2103">
        <f>YEAR(cukier6[[#This Row],[data]])</f>
        <v>2011</v>
      </c>
      <c r="E2103" s="3">
        <f>VLOOKUP(D2103, cennik__25[#All], 2, 0)</f>
        <v>2.2000000000000002</v>
      </c>
      <c r="F2103" s="3">
        <f>cukier6[[#This Row],[cena]]*cukier6[[#This Row],[ilosc sprzedanego cukru kg]]</f>
        <v>396.00000000000006</v>
      </c>
      <c r="G2103">
        <f>IF(cukier6[[#This Row],[nip]]=B2102, G2102+cukier6[[#This Row],[ilosc sprzedanego cukru kg]],cukier6[[#This Row],[ilosc sprzedanego cukru kg]])</f>
        <v>3118</v>
      </c>
      <c r="H2103">
        <f>IF(B2102=cukier6[[#This Row],[nip]],0, 1)</f>
        <v>0</v>
      </c>
      <c r="I2103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2103">
        <f>cukier6[[#This Row],[rabaty]]*cukier6[[#This Row],[ilosc sprzedanego cukru kg]]</f>
        <v>18</v>
      </c>
    </row>
    <row r="2104" spans="1:10" x14ac:dyDescent="0.35">
      <c r="A2104" s="1">
        <v>40767</v>
      </c>
      <c r="B2104" s="2" t="s">
        <v>37</v>
      </c>
      <c r="C2104">
        <v>128</v>
      </c>
      <c r="D2104">
        <f>YEAR(cukier6[[#This Row],[data]])</f>
        <v>2011</v>
      </c>
      <c r="E2104" s="3">
        <f>VLOOKUP(D2104, cennik__25[#All], 2, 0)</f>
        <v>2.2000000000000002</v>
      </c>
      <c r="F2104" s="3">
        <f>cukier6[[#This Row],[cena]]*cukier6[[#This Row],[ilosc sprzedanego cukru kg]]</f>
        <v>281.60000000000002</v>
      </c>
      <c r="G2104">
        <f>IF(cukier6[[#This Row],[nip]]=B2103, G2103+cukier6[[#This Row],[ilosc sprzedanego cukru kg]],cukier6[[#This Row],[ilosc sprzedanego cukru kg]])</f>
        <v>3246</v>
      </c>
      <c r="H2104">
        <f>IF(B2103=cukier6[[#This Row],[nip]],0, 1)</f>
        <v>0</v>
      </c>
      <c r="I2104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2104">
        <f>cukier6[[#This Row],[rabaty]]*cukier6[[#This Row],[ilosc sprzedanego cukru kg]]</f>
        <v>12.8</v>
      </c>
    </row>
    <row r="2105" spans="1:10" x14ac:dyDescent="0.35">
      <c r="A2105" s="1">
        <v>40986</v>
      </c>
      <c r="B2105" s="2" t="s">
        <v>37</v>
      </c>
      <c r="C2105">
        <v>140</v>
      </c>
      <c r="D2105">
        <f>YEAR(cukier6[[#This Row],[data]])</f>
        <v>2012</v>
      </c>
      <c r="E2105" s="3">
        <f>VLOOKUP(D2105, cennik__25[#All], 2, 0)</f>
        <v>2.25</v>
      </c>
      <c r="F2105" s="3">
        <f>cukier6[[#This Row],[cena]]*cukier6[[#This Row],[ilosc sprzedanego cukru kg]]</f>
        <v>315</v>
      </c>
      <c r="G2105">
        <f>IF(cukier6[[#This Row],[nip]]=B2104, G2104+cukier6[[#This Row],[ilosc sprzedanego cukru kg]],cukier6[[#This Row],[ilosc sprzedanego cukru kg]])</f>
        <v>3386</v>
      </c>
      <c r="H2105">
        <f>IF(B2104=cukier6[[#This Row],[nip]],0, 1)</f>
        <v>0</v>
      </c>
      <c r="I2105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2105">
        <f>cukier6[[#This Row],[rabaty]]*cukier6[[#This Row],[ilosc sprzedanego cukru kg]]</f>
        <v>14</v>
      </c>
    </row>
    <row r="2106" spans="1:10" x14ac:dyDescent="0.35">
      <c r="A2106" s="1">
        <v>41067</v>
      </c>
      <c r="B2106" s="2" t="s">
        <v>37</v>
      </c>
      <c r="C2106">
        <v>147</v>
      </c>
      <c r="D2106">
        <f>YEAR(cukier6[[#This Row],[data]])</f>
        <v>2012</v>
      </c>
      <c r="E2106" s="3">
        <f>VLOOKUP(D2106, cennik__25[#All], 2, 0)</f>
        <v>2.25</v>
      </c>
      <c r="F2106" s="3">
        <f>cukier6[[#This Row],[cena]]*cukier6[[#This Row],[ilosc sprzedanego cukru kg]]</f>
        <v>330.75</v>
      </c>
      <c r="G2106">
        <f>IF(cukier6[[#This Row],[nip]]=B2105, G2105+cukier6[[#This Row],[ilosc sprzedanego cukru kg]],cukier6[[#This Row],[ilosc sprzedanego cukru kg]])</f>
        <v>3533</v>
      </c>
      <c r="H2106">
        <f>IF(B2105=cukier6[[#This Row],[nip]],0, 1)</f>
        <v>0</v>
      </c>
      <c r="I2106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2106">
        <f>cukier6[[#This Row],[rabaty]]*cukier6[[#This Row],[ilosc sprzedanego cukru kg]]</f>
        <v>14.700000000000001</v>
      </c>
    </row>
    <row r="2107" spans="1:10" x14ac:dyDescent="0.35">
      <c r="A2107" s="1">
        <v>41141</v>
      </c>
      <c r="B2107" s="2" t="s">
        <v>37</v>
      </c>
      <c r="C2107">
        <v>76</v>
      </c>
      <c r="D2107">
        <f>YEAR(cukier6[[#This Row],[data]])</f>
        <v>2012</v>
      </c>
      <c r="E2107" s="3">
        <f>VLOOKUP(D2107, cennik__25[#All], 2, 0)</f>
        <v>2.25</v>
      </c>
      <c r="F2107" s="3">
        <f>cukier6[[#This Row],[cena]]*cukier6[[#This Row],[ilosc sprzedanego cukru kg]]</f>
        <v>171</v>
      </c>
      <c r="G2107">
        <f>IF(cukier6[[#This Row],[nip]]=B2106, G2106+cukier6[[#This Row],[ilosc sprzedanego cukru kg]],cukier6[[#This Row],[ilosc sprzedanego cukru kg]])</f>
        <v>3609</v>
      </c>
      <c r="H2107">
        <f>IF(B2106=cukier6[[#This Row],[nip]],0, 1)</f>
        <v>0</v>
      </c>
      <c r="I2107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2107">
        <f>cukier6[[#This Row],[rabaty]]*cukier6[[#This Row],[ilosc sprzedanego cukru kg]]</f>
        <v>7.6000000000000005</v>
      </c>
    </row>
    <row r="2108" spans="1:10" x14ac:dyDescent="0.35">
      <c r="A2108" s="1">
        <v>41362</v>
      </c>
      <c r="B2108" s="2" t="s">
        <v>37</v>
      </c>
      <c r="C2108">
        <v>37</v>
      </c>
      <c r="D2108">
        <f>YEAR(cukier6[[#This Row],[data]])</f>
        <v>2013</v>
      </c>
      <c r="E2108" s="3">
        <f>VLOOKUP(D2108, cennik__25[#All], 2, 0)</f>
        <v>2.2200000000000002</v>
      </c>
      <c r="F2108" s="3">
        <f>cukier6[[#This Row],[cena]]*cukier6[[#This Row],[ilosc sprzedanego cukru kg]]</f>
        <v>82.14</v>
      </c>
      <c r="G2108">
        <f>IF(cukier6[[#This Row],[nip]]=B2107, G2107+cukier6[[#This Row],[ilosc sprzedanego cukru kg]],cukier6[[#This Row],[ilosc sprzedanego cukru kg]])</f>
        <v>3646</v>
      </c>
      <c r="H2108">
        <f>IF(B2107=cukier6[[#This Row],[nip]],0, 1)</f>
        <v>0</v>
      </c>
      <c r="I2108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2108">
        <f>cukier6[[#This Row],[rabaty]]*cukier6[[#This Row],[ilosc sprzedanego cukru kg]]</f>
        <v>3.7</v>
      </c>
    </row>
    <row r="2109" spans="1:10" x14ac:dyDescent="0.35">
      <c r="A2109" s="1">
        <v>41472</v>
      </c>
      <c r="B2109" s="2" t="s">
        <v>37</v>
      </c>
      <c r="C2109">
        <v>60</v>
      </c>
      <c r="D2109">
        <f>YEAR(cukier6[[#This Row],[data]])</f>
        <v>2013</v>
      </c>
      <c r="E2109" s="3">
        <f>VLOOKUP(D2109, cennik__25[#All], 2, 0)</f>
        <v>2.2200000000000002</v>
      </c>
      <c r="F2109" s="3">
        <f>cukier6[[#This Row],[cena]]*cukier6[[#This Row],[ilosc sprzedanego cukru kg]]</f>
        <v>133.20000000000002</v>
      </c>
      <c r="G2109">
        <f>IF(cukier6[[#This Row],[nip]]=B2108, G2108+cukier6[[#This Row],[ilosc sprzedanego cukru kg]],cukier6[[#This Row],[ilosc sprzedanego cukru kg]])</f>
        <v>3706</v>
      </c>
      <c r="H2109">
        <f>IF(B2108=cukier6[[#This Row],[nip]],0, 1)</f>
        <v>0</v>
      </c>
      <c r="I2109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2109">
        <f>cukier6[[#This Row],[rabaty]]*cukier6[[#This Row],[ilosc sprzedanego cukru kg]]</f>
        <v>6</v>
      </c>
    </row>
    <row r="2110" spans="1:10" x14ac:dyDescent="0.35">
      <c r="A2110" s="1">
        <v>41629</v>
      </c>
      <c r="B2110" s="2" t="s">
        <v>37</v>
      </c>
      <c r="C2110">
        <v>192</v>
      </c>
      <c r="D2110">
        <f>YEAR(cukier6[[#This Row],[data]])</f>
        <v>2013</v>
      </c>
      <c r="E2110" s="3">
        <f>VLOOKUP(D2110, cennik__25[#All], 2, 0)</f>
        <v>2.2200000000000002</v>
      </c>
      <c r="F2110" s="3">
        <f>cukier6[[#This Row],[cena]]*cukier6[[#This Row],[ilosc sprzedanego cukru kg]]</f>
        <v>426.24</v>
      </c>
      <c r="G2110">
        <f>IF(cukier6[[#This Row],[nip]]=B2109, G2109+cukier6[[#This Row],[ilosc sprzedanego cukru kg]],cukier6[[#This Row],[ilosc sprzedanego cukru kg]])</f>
        <v>3898</v>
      </c>
      <c r="H2110">
        <f>IF(B2109=cukier6[[#This Row],[nip]],0, 1)</f>
        <v>0</v>
      </c>
      <c r="I2110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2110">
        <f>cukier6[[#This Row],[rabaty]]*cukier6[[#This Row],[ilosc sprzedanego cukru kg]]</f>
        <v>19.200000000000003</v>
      </c>
    </row>
    <row r="2111" spans="1:10" x14ac:dyDescent="0.35">
      <c r="A2111" s="1">
        <v>41630</v>
      </c>
      <c r="B2111" s="2" t="s">
        <v>37</v>
      </c>
      <c r="C2111">
        <v>92</v>
      </c>
      <c r="D2111">
        <f>YEAR(cukier6[[#This Row],[data]])</f>
        <v>2013</v>
      </c>
      <c r="E2111" s="3">
        <f>VLOOKUP(D2111, cennik__25[#All], 2, 0)</f>
        <v>2.2200000000000002</v>
      </c>
      <c r="F2111" s="3">
        <f>cukier6[[#This Row],[cena]]*cukier6[[#This Row],[ilosc sprzedanego cukru kg]]</f>
        <v>204.24</v>
      </c>
      <c r="G2111">
        <f>IF(cukier6[[#This Row],[nip]]=B2110, G2110+cukier6[[#This Row],[ilosc sprzedanego cukru kg]],cukier6[[#This Row],[ilosc sprzedanego cukru kg]])</f>
        <v>3990</v>
      </c>
      <c r="H2111">
        <f>IF(B2110=cukier6[[#This Row],[nip]],0, 1)</f>
        <v>0</v>
      </c>
      <c r="I2111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2111">
        <f>cukier6[[#This Row],[rabaty]]*cukier6[[#This Row],[ilosc sprzedanego cukru kg]]</f>
        <v>9.2000000000000011</v>
      </c>
    </row>
    <row r="2112" spans="1:10" x14ac:dyDescent="0.35">
      <c r="A2112" s="1">
        <v>41701</v>
      </c>
      <c r="B2112" s="2" t="s">
        <v>37</v>
      </c>
      <c r="C2112">
        <v>102</v>
      </c>
      <c r="D2112">
        <f>YEAR(cukier6[[#This Row],[data]])</f>
        <v>2014</v>
      </c>
      <c r="E2112" s="3">
        <f>VLOOKUP(D2112, cennik__25[#All], 2, 0)</f>
        <v>2.23</v>
      </c>
      <c r="F2112" s="3">
        <f>cukier6[[#This Row],[cena]]*cukier6[[#This Row],[ilosc sprzedanego cukru kg]]</f>
        <v>227.46</v>
      </c>
      <c r="G2112">
        <f>IF(cukier6[[#This Row],[nip]]=B2111, G2111+cukier6[[#This Row],[ilosc sprzedanego cukru kg]],cukier6[[#This Row],[ilosc sprzedanego cukru kg]])</f>
        <v>4092</v>
      </c>
      <c r="H2112">
        <f>IF(B2111=cukier6[[#This Row],[nip]],0, 1)</f>
        <v>0</v>
      </c>
      <c r="I2112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2112">
        <f>cukier6[[#This Row],[rabaty]]*cukier6[[#This Row],[ilosc sprzedanego cukru kg]]</f>
        <v>10.200000000000001</v>
      </c>
    </row>
    <row r="2113" spans="1:10" x14ac:dyDescent="0.35">
      <c r="A2113" s="1">
        <v>41776</v>
      </c>
      <c r="B2113" s="2" t="s">
        <v>37</v>
      </c>
      <c r="C2113">
        <v>161</v>
      </c>
      <c r="D2113">
        <f>YEAR(cukier6[[#This Row],[data]])</f>
        <v>2014</v>
      </c>
      <c r="E2113" s="3">
        <f>VLOOKUP(D2113, cennik__25[#All], 2, 0)</f>
        <v>2.23</v>
      </c>
      <c r="F2113" s="3">
        <f>cukier6[[#This Row],[cena]]*cukier6[[#This Row],[ilosc sprzedanego cukru kg]]</f>
        <v>359.03</v>
      </c>
      <c r="G2113">
        <f>IF(cukier6[[#This Row],[nip]]=B2112, G2112+cukier6[[#This Row],[ilosc sprzedanego cukru kg]],cukier6[[#This Row],[ilosc sprzedanego cukru kg]])</f>
        <v>4253</v>
      </c>
      <c r="H2113">
        <f>IF(B2112=cukier6[[#This Row],[nip]],0, 1)</f>
        <v>0</v>
      </c>
      <c r="I2113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2113">
        <f>cukier6[[#This Row],[rabaty]]*cukier6[[#This Row],[ilosc sprzedanego cukru kg]]</f>
        <v>16.100000000000001</v>
      </c>
    </row>
    <row r="2114" spans="1:10" x14ac:dyDescent="0.35">
      <c r="A2114" s="1">
        <v>41802</v>
      </c>
      <c r="B2114" s="2" t="s">
        <v>37</v>
      </c>
      <c r="C2114">
        <v>154</v>
      </c>
      <c r="D2114">
        <f>YEAR(cukier6[[#This Row],[data]])</f>
        <v>2014</v>
      </c>
      <c r="E2114" s="3">
        <f>VLOOKUP(D2114, cennik__25[#All], 2, 0)</f>
        <v>2.23</v>
      </c>
      <c r="F2114" s="3">
        <f>cukier6[[#This Row],[cena]]*cukier6[[#This Row],[ilosc sprzedanego cukru kg]]</f>
        <v>343.42</v>
      </c>
      <c r="G2114">
        <f>IF(cukier6[[#This Row],[nip]]=B2113, G2113+cukier6[[#This Row],[ilosc sprzedanego cukru kg]],cukier6[[#This Row],[ilosc sprzedanego cukru kg]])</f>
        <v>4407</v>
      </c>
      <c r="H2114">
        <f>IF(B2113=cukier6[[#This Row],[nip]],0, 1)</f>
        <v>0</v>
      </c>
      <c r="I2114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2114">
        <f>cukier6[[#This Row],[rabaty]]*cukier6[[#This Row],[ilosc sprzedanego cukru kg]]</f>
        <v>15.4</v>
      </c>
    </row>
    <row r="2115" spans="1:10" x14ac:dyDescent="0.35">
      <c r="A2115" s="1">
        <v>38589</v>
      </c>
      <c r="B2115" s="2" t="s">
        <v>77</v>
      </c>
      <c r="C2115">
        <v>8</v>
      </c>
      <c r="D2115">
        <f>YEAR(cukier6[[#This Row],[data]])</f>
        <v>2005</v>
      </c>
      <c r="E2115" s="3">
        <f>VLOOKUP(D2115, cennik__25[#All], 2, 0)</f>
        <v>2</v>
      </c>
      <c r="F2115" s="3">
        <f>cukier6[[#This Row],[cena]]*cukier6[[#This Row],[ilosc sprzedanego cukru kg]]</f>
        <v>16</v>
      </c>
      <c r="G2115">
        <f>IF(cukier6[[#This Row],[nip]]=B2114, G2114+cukier6[[#This Row],[ilosc sprzedanego cukru kg]],cukier6[[#This Row],[ilosc sprzedanego cukru kg]])</f>
        <v>8</v>
      </c>
      <c r="H2115">
        <f>IF(B2114=cukier6[[#This Row],[nip]],0, 1)</f>
        <v>1</v>
      </c>
      <c r="I2115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2115">
        <f>cukier6[[#This Row],[rabaty]]*cukier6[[#This Row],[ilosc sprzedanego cukru kg]]</f>
        <v>0</v>
      </c>
    </row>
    <row r="2116" spans="1:10" x14ac:dyDescent="0.35">
      <c r="A2116" s="1">
        <v>39184</v>
      </c>
      <c r="B2116" s="2" t="s">
        <v>77</v>
      </c>
      <c r="C2116">
        <v>12</v>
      </c>
      <c r="D2116">
        <f>YEAR(cukier6[[#This Row],[data]])</f>
        <v>2007</v>
      </c>
      <c r="E2116" s="3">
        <f>VLOOKUP(D2116, cennik__25[#All], 2, 0)</f>
        <v>2.09</v>
      </c>
      <c r="F2116" s="3">
        <f>cukier6[[#This Row],[cena]]*cukier6[[#This Row],[ilosc sprzedanego cukru kg]]</f>
        <v>25.08</v>
      </c>
      <c r="G2116">
        <f>IF(cukier6[[#This Row],[nip]]=B2115, G2115+cukier6[[#This Row],[ilosc sprzedanego cukru kg]],cukier6[[#This Row],[ilosc sprzedanego cukru kg]])</f>
        <v>20</v>
      </c>
      <c r="H2116">
        <f>IF(B2115=cukier6[[#This Row],[nip]],0, 1)</f>
        <v>0</v>
      </c>
      <c r="I2116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2116">
        <f>cukier6[[#This Row],[rabaty]]*cukier6[[#This Row],[ilosc sprzedanego cukru kg]]</f>
        <v>0</v>
      </c>
    </row>
    <row r="2117" spans="1:10" x14ac:dyDescent="0.35">
      <c r="A2117" s="1">
        <v>40839</v>
      </c>
      <c r="B2117" s="2" t="s">
        <v>77</v>
      </c>
      <c r="C2117">
        <v>2</v>
      </c>
      <c r="D2117">
        <f>YEAR(cukier6[[#This Row],[data]])</f>
        <v>2011</v>
      </c>
      <c r="E2117" s="3">
        <f>VLOOKUP(D2117, cennik__25[#All], 2, 0)</f>
        <v>2.2000000000000002</v>
      </c>
      <c r="F2117" s="3">
        <f>cukier6[[#This Row],[cena]]*cukier6[[#This Row],[ilosc sprzedanego cukru kg]]</f>
        <v>4.4000000000000004</v>
      </c>
      <c r="G2117">
        <f>IF(cukier6[[#This Row],[nip]]=B2116, G2116+cukier6[[#This Row],[ilosc sprzedanego cukru kg]],cukier6[[#This Row],[ilosc sprzedanego cukru kg]])</f>
        <v>22</v>
      </c>
      <c r="H2117">
        <f>IF(B2116=cukier6[[#This Row],[nip]],0, 1)</f>
        <v>0</v>
      </c>
      <c r="I2117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2117">
        <f>cukier6[[#This Row],[rabaty]]*cukier6[[#This Row],[ilosc sprzedanego cukru kg]]</f>
        <v>0</v>
      </c>
    </row>
    <row r="2118" spans="1:10" x14ac:dyDescent="0.35">
      <c r="A2118" s="1">
        <v>41577</v>
      </c>
      <c r="B2118" s="2" t="s">
        <v>77</v>
      </c>
      <c r="C2118">
        <v>4</v>
      </c>
      <c r="D2118">
        <f>YEAR(cukier6[[#This Row],[data]])</f>
        <v>2013</v>
      </c>
      <c r="E2118" s="3">
        <f>VLOOKUP(D2118, cennik__25[#All], 2, 0)</f>
        <v>2.2200000000000002</v>
      </c>
      <c r="F2118" s="3">
        <f>cukier6[[#This Row],[cena]]*cukier6[[#This Row],[ilosc sprzedanego cukru kg]]</f>
        <v>8.8800000000000008</v>
      </c>
      <c r="G2118">
        <f>IF(cukier6[[#This Row],[nip]]=B2117, G2117+cukier6[[#This Row],[ilosc sprzedanego cukru kg]],cukier6[[#This Row],[ilosc sprzedanego cukru kg]])</f>
        <v>26</v>
      </c>
      <c r="H2118">
        <f>IF(B2117=cukier6[[#This Row],[nip]],0, 1)</f>
        <v>0</v>
      </c>
      <c r="I2118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2118">
        <f>cukier6[[#This Row],[rabaty]]*cukier6[[#This Row],[ilosc sprzedanego cukru kg]]</f>
        <v>0</v>
      </c>
    </row>
    <row r="2119" spans="1:10" x14ac:dyDescent="0.35">
      <c r="A2119" s="1">
        <v>39049</v>
      </c>
      <c r="B2119" s="2" t="s">
        <v>130</v>
      </c>
      <c r="C2119">
        <v>6</v>
      </c>
      <c r="D2119">
        <f>YEAR(cukier6[[#This Row],[data]])</f>
        <v>2006</v>
      </c>
      <c r="E2119" s="3">
        <f>VLOOKUP(D2119, cennik__25[#All], 2, 0)</f>
        <v>2.0499999999999998</v>
      </c>
      <c r="F2119" s="3">
        <f>cukier6[[#This Row],[cena]]*cukier6[[#This Row],[ilosc sprzedanego cukru kg]]</f>
        <v>12.299999999999999</v>
      </c>
      <c r="G2119">
        <f>IF(cukier6[[#This Row],[nip]]=B2118, G2118+cukier6[[#This Row],[ilosc sprzedanego cukru kg]],cukier6[[#This Row],[ilosc sprzedanego cukru kg]])</f>
        <v>6</v>
      </c>
      <c r="H2119">
        <f>IF(B2118=cukier6[[#This Row],[nip]],0, 1)</f>
        <v>1</v>
      </c>
      <c r="I2119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2119">
        <f>cukier6[[#This Row],[rabaty]]*cukier6[[#This Row],[ilosc sprzedanego cukru kg]]</f>
        <v>0</v>
      </c>
    </row>
    <row r="2120" spans="1:10" x14ac:dyDescent="0.35">
      <c r="A2120" s="1">
        <v>41716</v>
      </c>
      <c r="B2120" s="2" t="s">
        <v>130</v>
      </c>
      <c r="C2120">
        <v>1</v>
      </c>
      <c r="D2120">
        <f>YEAR(cukier6[[#This Row],[data]])</f>
        <v>2014</v>
      </c>
      <c r="E2120" s="3">
        <f>VLOOKUP(D2120, cennik__25[#All], 2, 0)</f>
        <v>2.23</v>
      </c>
      <c r="F2120" s="3">
        <f>cukier6[[#This Row],[cena]]*cukier6[[#This Row],[ilosc sprzedanego cukru kg]]</f>
        <v>2.23</v>
      </c>
      <c r="G2120">
        <f>IF(cukier6[[#This Row],[nip]]=B2119, G2119+cukier6[[#This Row],[ilosc sprzedanego cukru kg]],cukier6[[#This Row],[ilosc sprzedanego cukru kg]])</f>
        <v>7</v>
      </c>
      <c r="H2120">
        <f>IF(B2119=cukier6[[#This Row],[nip]],0, 1)</f>
        <v>0</v>
      </c>
      <c r="I2120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2120">
        <f>cukier6[[#This Row],[rabaty]]*cukier6[[#This Row],[ilosc sprzedanego cukru kg]]</f>
        <v>0</v>
      </c>
    </row>
    <row r="2121" spans="1:10" x14ac:dyDescent="0.35">
      <c r="A2121" s="1">
        <v>40573</v>
      </c>
      <c r="B2121" s="2" t="s">
        <v>218</v>
      </c>
      <c r="C2121">
        <v>18</v>
      </c>
      <c r="D2121">
        <f>YEAR(cukier6[[#This Row],[data]])</f>
        <v>2011</v>
      </c>
      <c r="E2121" s="3">
        <f>VLOOKUP(D2121, cennik__25[#All], 2, 0)</f>
        <v>2.2000000000000002</v>
      </c>
      <c r="F2121" s="3">
        <f>cukier6[[#This Row],[cena]]*cukier6[[#This Row],[ilosc sprzedanego cukru kg]]</f>
        <v>39.6</v>
      </c>
      <c r="G2121">
        <f>IF(cukier6[[#This Row],[nip]]=B2120, G2120+cukier6[[#This Row],[ilosc sprzedanego cukru kg]],cukier6[[#This Row],[ilosc sprzedanego cukru kg]])</f>
        <v>18</v>
      </c>
      <c r="H2121">
        <f>IF(B2120=cukier6[[#This Row],[nip]],0, 1)</f>
        <v>1</v>
      </c>
      <c r="I2121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2121">
        <f>cukier6[[#This Row],[rabaty]]*cukier6[[#This Row],[ilosc sprzedanego cukru kg]]</f>
        <v>0</v>
      </c>
    </row>
    <row r="2122" spans="1:10" x14ac:dyDescent="0.35">
      <c r="A2122" s="1">
        <v>38577</v>
      </c>
      <c r="B2122" s="2" t="s">
        <v>72</v>
      </c>
      <c r="C2122">
        <v>6</v>
      </c>
      <c r="D2122">
        <f>YEAR(cukier6[[#This Row],[data]])</f>
        <v>2005</v>
      </c>
      <c r="E2122" s="3">
        <f>VLOOKUP(D2122, cennik__25[#All], 2, 0)</f>
        <v>2</v>
      </c>
      <c r="F2122" s="3">
        <f>cukier6[[#This Row],[cena]]*cukier6[[#This Row],[ilosc sprzedanego cukru kg]]</f>
        <v>12</v>
      </c>
      <c r="G2122">
        <f>IF(cukier6[[#This Row],[nip]]=B2121, G2121+cukier6[[#This Row],[ilosc sprzedanego cukru kg]],cukier6[[#This Row],[ilosc sprzedanego cukru kg]])</f>
        <v>6</v>
      </c>
      <c r="H2122">
        <f>IF(B2121=cukier6[[#This Row],[nip]],0, 1)</f>
        <v>1</v>
      </c>
      <c r="I2122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2122">
        <f>cukier6[[#This Row],[rabaty]]*cukier6[[#This Row],[ilosc sprzedanego cukru kg]]</f>
        <v>0</v>
      </c>
    </row>
    <row r="2123" spans="1:10" x14ac:dyDescent="0.35">
      <c r="A2123" s="1">
        <v>39780</v>
      </c>
      <c r="B2123" s="2" t="s">
        <v>72</v>
      </c>
      <c r="C2123">
        <v>11</v>
      </c>
      <c r="D2123">
        <f>YEAR(cukier6[[#This Row],[data]])</f>
        <v>2008</v>
      </c>
      <c r="E2123" s="3">
        <f>VLOOKUP(D2123, cennik__25[#All], 2, 0)</f>
        <v>2.15</v>
      </c>
      <c r="F2123" s="3">
        <f>cukier6[[#This Row],[cena]]*cukier6[[#This Row],[ilosc sprzedanego cukru kg]]</f>
        <v>23.65</v>
      </c>
      <c r="G2123">
        <f>IF(cukier6[[#This Row],[nip]]=B2122, G2122+cukier6[[#This Row],[ilosc sprzedanego cukru kg]],cukier6[[#This Row],[ilosc sprzedanego cukru kg]])</f>
        <v>17</v>
      </c>
      <c r="H2123">
        <f>IF(B2122=cukier6[[#This Row],[nip]],0, 1)</f>
        <v>0</v>
      </c>
      <c r="I2123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2123">
        <f>cukier6[[#This Row],[rabaty]]*cukier6[[#This Row],[ilosc sprzedanego cukru kg]]</f>
        <v>0</v>
      </c>
    </row>
    <row r="2124" spans="1:10" x14ac:dyDescent="0.35">
      <c r="A2124" s="1">
        <v>40107</v>
      </c>
      <c r="B2124" s="2" t="s">
        <v>72</v>
      </c>
      <c r="C2124">
        <v>5</v>
      </c>
      <c r="D2124">
        <f>YEAR(cukier6[[#This Row],[data]])</f>
        <v>2009</v>
      </c>
      <c r="E2124" s="3">
        <f>VLOOKUP(D2124, cennik__25[#All], 2, 0)</f>
        <v>2.13</v>
      </c>
      <c r="F2124" s="3">
        <f>cukier6[[#This Row],[cena]]*cukier6[[#This Row],[ilosc sprzedanego cukru kg]]</f>
        <v>10.649999999999999</v>
      </c>
      <c r="G2124">
        <f>IF(cukier6[[#This Row],[nip]]=B2123, G2123+cukier6[[#This Row],[ilosc sprzedanego cukru kg]],cukier6[[#This Row],[ilosc sprzedanego cukru kg]])</f>
        <v>22</v>
      </c>
      <c r="H2124">
        <f>IF(B2123=cukier6[[#This Row],[nip]],0, 1)</f>
        <v>0</v>
      </c>
      <c r="I2124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2124">
        <f>cukier6[[#This Row],[rabaty]]*cukier6[[#This Row],[ilosc sprzedanego cukru kg]]</f>
        <v>0</v>
      </c>
    </row>
    <row r="2125" spans="1:10" x14ac:dyDescent="0.35">
      <c r="A2125" s="1">
        <v>40491</v>
      </c>
      <c r="B2125" s="2" t="s">
        <v>72</v>
      </c>
      <c r="C2125">
        <v>17</v>
      </c>
      <c r="D2125">
        <f>YEAR(cukier6[[#This Row],[data]])</f>
        <v>2010</v>
      </c>
      <c r="E2125" s="3">
        <f>VLOOKUP(D2125, cennik__25[#All], 2, 0)</f>
        <v>2.1</v>
      </c>
      <c r="F2125" s="3">
        <f>cukier6[[#This Row],[cena]]*cukier6[[#This Row],[ilosc sprzedanego cukru kg]]</f>
        <v>35.700000000000003</v>
      </c>
      <c r="G2125">
        <f>IF(cukier6[[#This Row],[nip]]=B2124, G2124+cukier6[[#This Row],[ilosc sprzedanego cukru kg]],cukier6[[#This Row],[ilosc sprzedanego cukru kg]])</f>
        <v>39</v>
      </c>
      <c r="H2125">
        <f>IF(B2124=cukier6[[#This Row],[nip]],0, 1)</f>
        <v>0</v>
      </c>
      <c r="I2125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2125">
        <f>cukier6[[#This Row],[rabaty]]*cukier6[[#This Row],[ilosc sprzedanego cukru kg]]</f>
        <v>0</v>
      </c>
    </row>
    <row r="2126" spans="1:10" x14ac:dyDescent="0.35">
      <c r="A2126" s="1">
        <v>41921</v>
      </c>
      <c r="B2126" s="2" t="s">
        <v>72</v>
      </c>
      <c r="C2126">
        <v>16</v>
      </c>
      <c r="D2126">
        <f>YEAR(cukier6[[#This Row],[data]])</f>
        <v>2014</v>
      </c>
      <c r="E2126" s="3">
        <f>VLOOKUP(D2126, cennik__25[#All], 2, 0)</f>
        <v>2.23</v>
      </c>
      <c r="F2126" s="3">
        <f>cukier6[[#This Row],[cena]]*cukier6[[#This Row],[ilosc sprzedanego cukru kg]]</f>
        <v>35.68</v>
      </c>
      <c r="G2126">
        <f>IF(cukier6[[#This Row],[nip]]=B2125, G2125+cukier6[[#This Row],[ilosc sprzedanego cukru kg]],cukier6[[#This Row],[ilosc sprzedanego cukru kg]])</f>
        <v>55</v>
      </c>
      <c r="H2126">
        <f>IF(B2125=cukier6[[#This Row],[nip]],0, 1)</f>
        <v>0</v>
      </c>
      <c r="I2126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2126">
        <f>cukier6[[#This Row],[rabaty]]*cukier6[[#This Row],[ilosc sprzedanego cukru kg]]</f>
        <v>0</v>
      </c>
    </row>
    <row r="2127" spans="1:10" x14ac:dyDescent="0.35">
      <c r="A2127" s="1">
        <v>38910</v>
      </c>
      <c r="B2127" s="2" t="s">
        <v>121</v>
      </c>
      <c r="C2127">
        <v>9</v>
      </c>
      <c r="D2127">
        <f>YEAR(cukier6[[#This Row],[data]])</f>
        <v>2006</v>
      </c>
      <c r="E2127" s="3">
        <f>VLOOKUP(D2127, cennik__25[#All], 2, 0)</f>
        <v>2.0499999999999998</v>
      </c>
      <c r="F2127" s="3">
        <f>cukier6[[#This Row],[cena]]*cukier6[[#This Row],[ilosc sprzedanego cukru kg]]</f>
        <v>18.45</v>
      </c>
      <c r="G2127">
        <f>IF(cukier6[[#This Row],[nip]]=B2126, G2126+cukier6[[#This Row],[ilosc sprzedanego cukru kg]],cukier6[[#This Row],[ilosc sprzedanego cukru kg]])</f>
        <v>9</v>
      </c>
      <c r="H2127">
        <f>IF(B2126=cukier6[[#This Row],[nip]],0, 1)</f>
        <v>1</v>
      </c>
      <c r="I2127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2127">
        <f>cukier6[[#This Row],[rabaty]]*cukier6[[#This Row],[ilosc sprzedanego cukru kg]]</f>
        <v>0</v>
      </c>
    </row>
    <row r="2128" spans="1:10" x14ac:dyDescent="0.35">
      <c r="A2128" s="1">
        <v>39308</v>
      </c>
      <c r="B2128" s="2" t="s">
        <v>121</v>
      </c>
      <c r="C2128">
        <v>11</v>
      </c>
      <c r="D2128">
        <f>YEAR(cukier6[[#This Row],[data]])</f>
        <v>2007</v>
      </c>
      <c r="E2128" s="3">
        <f>VLOOKUP(D2128, cennik__25[#All], 2, 0)</f>
        <v>2.09</v>
      </c>
      <c r="F2128" s="3">
        <f>cukier6[[#This Row],[cena]]*cukier6[[#This Row],[ilosc sprzedanego cukru kg]]</f>
        <v>22.99</v>
      </c>
      <c r="G2128">
        <f>IF(cukier6[[#This Row],[nip]]=B2127, G2127+cukier6[[#This Row],[ilosc sprzedanego cukru kg]],cukier6[[#This Row],[ilosc sprzedanego cukru kg]])</f>
        <v>20</v>
      </c>
      <c r="H2128">
        <f>IF(B2127=cukier6[[#This Row],[nip]],0, 1)</f>
        <v>0</v>
      </c>
      <c r="I2128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2128">
        <f>cukier6[[#This Row],[rabaty]]*cukier6[[#This Row],[ilosc sprzedanego cukru kg]]</f>
        <v>0</v>
      </c>
    </row>
    <row r="2129" spans="1:10" x14ac:dyDescent="0.35">
      <c r="A2129" s="1">
        <v>39505</v>
      </c>
      <c r="B2129" s="2" t="s">
        <v>121</v>
      </c>
      <c r="C2129">
        <v>5</v>
      </c>
      <c r="D2129">
        <f>YEAR(cukier6[[#This Row],[data]])</f>
        <v>2008</v>
      </c>
      <c r="E2129" s="3">
        <f>VLOOKUP(D2129, cennik__25[#All], 2, 0)</f>
        <v>2.15</v>
      </c>
      <c r="F2129" s="3">
        <f>cukier6[[#This Row],[cena]]*cukier6[[#This Row],[ilosc sprzedanego cukru kg]]</f>
        <v>10.75</v>
      </c>
      <c r="G2129">
        <f>IF(cukier6[[#This Row],[nip]]=B2128, G2128+cukier6[[#This Row],[ilosc sprzedanego cukru kg]],cukier6[[#This Row],[ilosc sprzedanego cukru kg]])</f>
        <v>25</v>
      </c>
      <c r="H2129">
        <f>IF(B2128=cukier6[[#This Row],[nip]],0, 1)</f>
        <v>0</v>
      </c>
      <c r="I2129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2129">
        <f>cukier6[[#This Row],[rabaty]]*cukier6[[#This Row],[ilosc sprzedanego cukru kg]]</f>
        <v>0</v>
      </c>
    </row>
    <row r="2130" spans="1:10" x14ac:dyDescent="0.35">
      <c r="A2130" s="1">
        <v>41945</v>
      </c>
      <c r="B2130" s="2" t="s">
        <v>121</v>
      </c>
      <c r="C2130">
        <v>11</v>
      </c>
      <c r="D2130">
        <f>YEAR(cukier6[[#This Row],[data]])</f>
        <v>2014</v>
      </c>
      <c r="E2130" s="3">
        <f>VLOOKUP(D2130, cennik__25[#All], 2, 0)</f>
        <v>2.23</v>
      </c>
      <c r="F2130" s="3">
        <f>cukier6[[#This Row],[cena]]*cukier6[[#This Row],[ilosc sprzedanego cukru kg]]</f>
        <v>24.53</v>
      </c>
      <c r="G2130">
        <f>IF(cukier6[[#This Row],[nip]]=B2129, G2129+cukier6[[#This Row],[ilosc sprzedanego cukru kg]],cukier6[[#This Row],[ilosc sprzedanego cukru kg]])</f>
        <v>36</v>
      </c>
      <c r="H2130">
        <f>IF(B2129=cukier6[[#This Row],[nip]],0, 1)</f>
        <v>0</v>
      </c>
      <c r="I2130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2130">
        <f>cukier6[[#This Row],[rabaty]]*cukier6[[#This Row],[ilosc sprzedanego cukru kg]]</f>
        <v>0</v>
      </c>
    </row>
    <row r="2131" spans="1:10" x14ac:dyDescent="0.35">
      <c r="A2131" s="1">
        <v>38790</v>
      </c>
      <c r="B2131" s="2" t="s">
        <v>101</v>
      </c>
      <c r="C2131">
        <v>10</v>
      </c>
      <c r="D2131">
        <f>YEAR(cukier6[[#This Row],[data]])</f>
        <v>2006</v>
      </c>
      <c r="E2131" s="3">
        <f>VLOOKUP(D2131, cennik__25[#All], 2, 0)</f>
        <v>2.0499999999999998</v>
      </c>
      <c r="F2131" s="3">
        <f>cukier6[[#This Row],[cena]]*cukier6[[#This Row],[ilosc sprzedanego cukru kg]]</f>
        <v>20.5</v>
      </c>
      <c r="G2131">
        <f>IF(cukier6[[#This Row],[nip]]=B2130, G2130+cukier6[[#This Row],[ilosc sprzedanego cukru kg]],cukier6[[#This Row],[ilosc sprzedanego cukru kg]])</f>
        <v>10</v>
      </c>
      <c r="H2131">
        <f>IF(B2130=cukier6[[#This Row],[nip]],0, 1)</f>
        <v>1</v>
      </c>
      <c r="I2131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2131">
        <f>cukier6[[#This Row],[rabaty]]*cukier6[[#This Row],[ilosc sprzedanego cukru kg]]</f>
        <v>0</v>
      </c>
    </row>
    <row r="2132" spans="1:10" x14ac:dyDescent="0.35">
      <c r="A2132" s="1">
        <v>39111</v>
      </c>
      <c r="B2132" s="2" t="s">
        <v>101</v>
      </c>
      <c r="C2132">
        <v>12</v>
      </c>
      <c r="D2132">
        <f>YEAR(cukier6[[#This Row],[data]])</f>
        <v>2007</v>
      </c>
      <c r="E2132" s="3">
        <f>VLOOKUP(D2132, cennik__25[#All], 2, 0)</f>
        <v>2.09</v>
      </c>
      <c r="F2132" s="3">
        <f>cukier6[[#This Row],[cena]]*cukier6[[#This Row],[ilosc sprzedanego cukru kg]]</f>
        <v>25.08</v>
      </c>
      <c r="G2132">
        <f>IF(cukier6[[#This Row],[nip]]=B2131, G2131+cukier6[[#This Row],[ilosc sprzedanego cukru kg]],cukier6[[#This Row],[ilosc sprzedanego cukru kg]])</f>
        <v>22</v>
      </c>
      <c r="H2132">
        <f>IF(B2131=cukier6[[#This Row],[nip]],0, 1)</f>
        <v>0</v>
      </c>
      <c r="I2132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2132">
        <f>cukier6[[#This Row],[rabaty]]*cukier6[[#This Row],[ilosc sprzedanego cukru kg]]</f>
        <v>0</v>
      </c>
    </row>
    <row r="2133" spans="1:10" x14ac:dyDescent="0.35">
      <c r="A2133" s="1">
        <v>41576</v>
      </c>
      <c r="B2133" s="2" t="s">
        <v>101</v>
      </c>
      <c r="C2133">
        <v>19</v>
      </c>
      <c r="D2133">
        <f>YEAR(cukier6[[#This Row],[data]])</f>
        <v>2013</v>
      </c>
      <c r="E2133" s="3">
        <f>VLOOKUP(D2133, cennik__25[#All], 2, 0)</f>
        <v>2.2200000000000002</v>
      </c>
      <c r="F2133" s="3">
        <f>cukier6[[#This Row],[cena]]*cukier6[[#This Row],[ilosc sprzedanego cukru kg]]</f>
        <v>42.180000000000007</v>
      </c>
      <c r="G2133">
        <f>IF(cukier6[[#This Row],[nip]]=B2132, G2132+cukier6[[#This Row],[ilosc sprzedanego cukru kg]],cukier6[[#This Row],[ilosc sprzedanego cukru kg]])</f>
        <v>41</v>
      </c>
      <c r="H2133">
        <f>IF(B2132=cukier6[[#This Row],[nip]],0, 1)</f>
        <v>0</v>
      </c>
      <c r="I2133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2133">
        <f>cukier6[[#This Row],[rabaty]]*cukier6[[#This Row],[ilosc sprzedanego cukru kg]]</f>
        <v>0</v>
      </c>
    </row>
    <row r="2134" spans="1:10" x14ac:dyDescent="0.35">
      <c r="A2134" s="1">
        <v>38887</v>
      </c>
      <c r="B2134" s="2" t="s">
        <v>116</v>
      </c>
      <c r="C2134">
        <v>7</v>
      </c>
      <c r="D2134">
        <f>YEAR(cukier6[[#This Row],[data]])</f>
        <v>2006</v>
      </c>
      <c r="E2134" s="3">
        <f>VLOOKUP(D2134, cennik__25[#All], 2, 0)</f>
        <v>2.0499999999999998</v>
      </c>
      <c r="F2134" s="3">
        <f>cukier6[[#This Row],[cena]]*cukier6[[#This Row],[ilosc sprzedanego cukru kg]]</f>
        <v>14.349999999999998</v>
      </c>
      <c r="G2134">
        <f>IF(cukier6[[#This Row],[nip]]=B2133, G2133+cukier6[[#This Row],[ilosc sprzedanego cukru kg]],cukier6[[#This Row],[ilosc sprzedanego cukru kg]])</f>
        <v>7</v>
      </c>
      <c r="H2134">
        <f>IF(B2133=cukier6[[#This Row],[nip]],0, 1)</f>
        <v>1</v>
      </c>
      <c r="I2134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2134">
        <f>cukier6[[#This Row],[rabaty]]*cukier6[[#This Row],[ilosc sprzedanego cukru kg]]</f>
        <v>0</v>
      </c>
    </row>
    <row r="2135" spans="1:10" x14ac:dyDescent="0.35">
      <c r="A2135" s="1">
        <v>38815</v>
      </c>
      <c r="B2135" s="2" t="s">
        <v>104</v>
      </c>
      <c r="C2135">
        <v>171</v>
      </c>
      <c r="D2135">
        <f>YEAR(cukier6[[#This Row],[data]])</f>
        <v>2006</v>
      </c>
      <c r="E2135" s="3">
        <f>VLOOKUP(D2135, cennik__25[#All], 2, 0)</f>
        <v>2.0499999999999998</v>
      </c>
      <c r="F2135" s="3">
        <f>cukier6[[#This Row],[cena]]*cukier6[[#This Row],[ilosc sprzedanego cukru kg]]</f>
        <v>350.54999999999995</v>
      </c>
      <c r="G2135">
        <f>IF(cukier6[[#This Row],[nip]]=B2134, G2134+cukier6[[#This Row],[ilosc sprzedanego cukru kg]],cukier6[[#This Row],[ilosc sprzedanego cukru kg]])</f>
        <v>171</v>
      </c>
      <c r="H2135">
        <f>IF(B2134=cukier6[[#This Row],[nip]],0, 1)</f>
        <v>1</v>
      </c>
      <c r="I2135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0.05</v>
      </c>
      <c r="J2135">
        <f>cukier6[[#This Row],[rabaty]]*cukier6[[#This Row],[ilosc sprzedanego cukru kg]]</f>
        <v>8.5500000000000007</v>
      </c>
    </row>
    <row r="2136" spans="1:10" x14ac:dyDescent="0.35">
      <c r="A2136" s="1">
        <v>38864</v>
      </c>
      <c r="B2136" s="2" t="s">
        <v>104</v>
      </c>
      <c r="C2136">
        <v>243</v>
      </c>
      <c r="D2136">
        <f>YEAR(cukier6[[#This Row],[data]])</f>
        <v>2006</v>
      </c>
      <c r="E2136" s="3">
        <f>VLOOKUP(D2136, cennik__25[#All], 2, 0)</f>
        <v>2.0499999999999998</v>
      </c>
      <c r="F2136" s="3">
        <f>cukier6[[#This Row],[cena]]*cukier6[[#This Row],[ilosc sprzedanego cukru kg]]</f>
        <v>498.15</v>
      </c>
      <c r="G2136">
        <f>IF(cukier6[[#This Row],[nip]]=B2135, G2135+cukier6[[#This Row],[ilosc sprzedanego cukru kg]],cukier6[[#This Row],[ilosc sprzedanego cukru kg]])</f>
        <v>414</v>
      </c>
      <c r="H2136">
        <f>IF(B2135=cukier6[[#This Row],[nip]],0, 1)</f>
        <v>0</v>
      </c>
      <c r="I2136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0.05</v>
      </c>
      <c r="J2136">
        <f>cukier6[[#This Row],[rabaty]]*cukier6[[#This Row],[ilosc sprzedanego cukru kg]]</f>
        <v>12.15</v>
      </c>
    </row>
    <row r="2137" spans="1:10" x14ac:dyDescent="0.35">
      <c r="A2137" s="1">
        <v>38919</v>
      </c>
      <c r="B2137" s="2" t="s">
        <v>104</v>
      </c>
      <c r="C2137">
        <v>382</v>
      </c>
      <c r="D2137">
        <f>YEAR(cukier6[[#This Row],[data]])</f>
        <v>2006</v>
      </c>
      <c r="E2137" s="3">
        <f>VLOOKUP(D2137, cennik__25[#All], 2, 0)</f>
        <v>2.0499999999999998</v>
      </c>
      <c r="F2137" s="3">
        <f>cukier6[[#This Row],[cena]]*cukier6[[#This Row],[ilosc sprzedanego cukru kg]]</f>
        <v>783.09999999999991</v>
      </c>
      <c r="G2137">
        <f>IF(cukier6[[#This Row],[nip]]=B2136, G2136+cukier6[[#This Row],[ilosc sprzedanego cukru kg]],cukier6[[#This Row],[ilosc sprzedanego cukru kg]])</f>
        <v>796</v>
      </c>
      <c r="H2137">
        <f>IF(B2136=cukier6[[#This Row],[nip]],0, 1)</f>
        <v>0</v>
      </c>
      <c r="I2137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0.05</v>
      </c>
      <c r="J2137">
        <f>cukier6[[#This Row],[rabaty]]*cukier6[[#This Row],[ilosc sprzedanego cukru kg]]</f>
        <v>19.100000000000001</v>
      </c>
    </row>
    <row r="2138" spans="1:10" x14ac:dyDescent="0.35">
      <c r="A2138" s="1">
        <v>38974</v>
      </c>
      <c r="B2138" s="2" t="s">
        <v>104</v>
      </c>
      <c r="C2138">
        <v>343</v>
      </c>
      <c r="D2138">
        <f>YEAR(cukier6[[#This Row],[data]])</f>
        <v>2006</v>
      </c>
      <c r="E2138" s="3">
        <f>VLOOKUP(D2138, cennik__25[#All], 2, 0)</f>
        <v>2.0499999999999998</v>
      </c>
      <c r="F2138" s="3">
        <f>cukier6[[#This Row],[cena]]*cukier6[[#This Row],[ilosc sprzedanego cukru kg]]</f>
        <v>703.15</v>
      </c>
      <c r="G2138">
        <f>IF(cukier6[[#This Row],[nip]]=B2137, G2137+cukier6[[#This Row],[ilosc sprzedanego cukru kg]],cukier6[[#This Row],[ilosc sprzedanego cukru kg]])</f>
        <v>1139</v>
      </c>
      <c r="H2138">
        <f>IF(B2137=cukier6[[#This Row],[nip]],0, 1)</f>
        <v>0</v>
      </c>
      <c r="I2138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2138">
        <f>cukier6[[#This Row],[rabaty]]*cukier6[[#This Row],[ilosc sprzedanego cukru kg]]</f>
        <v>34.300000000000004</v>
      </c>
    </row>
    <row r="2139" spans="1:10" x14ac:dyDescent="0.35">
      <c r="A2139" s="1">
        <v>39527</v>
      </c>
      <c r="B2139" s="2" t="s">
        <v>104</v>
      </c>
      <c r="C2139">
        <v>298</v>
      </c>
      <c r="D2139">
        <f>YEAR(cukier6[[#This Row],[data]])</f>
        <v>2008</v>
      </c>
      <c r="E2139" s="3">
        <f>VLOOKUP(D2139, cennik__25[#All], 2, 0)</f>
        <v>2.15</v>
      </c>
      <c r="F2139" s="3">
        <f>cukier6[[#This Row],[cena]]*cukier6[[#This Row],[ilosc sprzedanego cukru kg]]</f>
        <v>640.69999999999993</v>
      </c>
      <c r="G2139">
        <f>IF(cukier6[[#This Row],[nip]]=B2138, G2138+cukier6[[#This Row],[ilosc sprzedanego cukru kg]],cukier6[[#This Row],[ilosc sprzedanego cukru kg]])</f>
        <v>1437</v>
      </c>
      <c r="H2139">
        <f>IF(B2138=cukier6[[#This Row],[nip]],0, 1)</f>
        <v>0</v>
      </c>
      <c r="I2139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2139">
        <f>cukier6[[#This Row],[rabaty]]*cukier6[[#This Row],[ilosc sprzedanego cukru kg]]</f>
        <v>29.8</v>
      </c>
    </row>
    <row r="2140" spans="1:10" x14ac:dyDescent="0.35">
      <c r="A2140" s="1">
        <v>39549</v>
      </c>
      <c r="B2140" s="2" t="s">
        <v>104</v>
      </c>
      <c r="C2140">
        <v>477</v>
      </c>
      <c r="D2140">
        <f>YEAR(cukier6[[#This Row],[data]])</f>
        <v>2008</v>
      </c>
      <c r="E2140" s="3">
        <f>VLOOKUP(D2140, cennik__25[#All], 2, 0)</f>
        <v>2.15</v>
      </c>
      <c r="F2140" s="3">
        <f>cukier6[[#This Row],[cena]]*cukier6[[#This Row],[ilosc sprzedanego cukru kg]]</f>
        <v>1025.55</v>
      </c>
      <c r="G2140">
        <f>IF(cukier6[[#This Row],[nip]]=B2139, G2139+cukier6[[#This Row],[ilosc sprzedanego cukru kg]],cukier6[[#This Row],[ilosc sprzedanego cukru kg]])</f>
        <v>1914</v>
      </c>
      <c r="H2140">
        <f>IF(B2139=cukier6[[#This Row],[nip]],0, 1)</f>
        <v>0</v>
      </c>
      <c r="I2140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2140">
        <f>cukier6[[#This Row],[rabaty]]*cukier6[[#This Row],[ilosc sprzedanego cukru kg]]</f>
        <v>47.7</v>
      </c>
    </row>
    <row r="2141" spans="1:10" x14ac:dyDescent="0.35">
      <c r="A2141" s="1">
        <v>39584</v>
      </c>
      <c r="B2141" s="2" t="s">
        <v>104</v>
      </c>
      <c r="C2141">
        <v>431</v>
      </c>
      <c r="D2141">
        <f>YEAR(cukier6[[#This Row],[data]])</f>
        <v>2008</v>
      </c>
      <c r="E2141" s="3">
        <f>VLOOKUP(D2141, cennik__25[#All], 2, 0)</f>
        <v>2.15</v>
      </c>
      <c r="F2141" s="3">
        <f>cukier6[[#This Row],[cena]]*cukier6[[#This Row],[ilosc sprzedanego cukru kg]]</f>
        <v>926.65</v>
      </c>
      <c r="G2141">
        <f>IF(cukier6[[#This Row],[nip]]=B2140, G2140+cukier6[[#This Row],[ilosc sprzedanego cukru kg]],cukier6[[#This Row],[ilosc sprzedanego cukru kg]])</f>
        <v>2345</v>
      </c>
      <c r="H2141">
        <f>IF(B2140=cukier6[[#This Row],[nip]],0, 1)</f>
        <v>0</v>
      </c>
      <c r="I2141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2141">
        <f>cukier6[[#This Row],[rabaty]]*cukier6[[#This Row],[ilosc sprzedanego cukru kg]]</f>
        <v>43.1</v>
      </c>
    </row>
    <row r="2142" spans="1:10" x14ac:dyDescent="0.35">
      <c r="A2142" s="1">
        <v>39692</v>
      </c>
      <c r="B2142" s="2" t="s">
        <v>104</v>
      </c>
      <c r="C2142">
        <v>346</v>
      </c>
      <c r="D2142">
        <f>YEAR(cukier6[[#This Row],[data]])</f>
        <v>2008</v>
      </c>
      <c r="E2142" s="3">
        <f>VLOOKUP(D2142, cennik__25[#All], 2, 0)</f>
        <v>2.15</v>
      </c>
      <c r="F2142" s="3">
        <f>cukier6[[#This Row],[cena]]*cukier6[[#This Row],[ilosc sprzedanego cukru kg]]</f>
        <v>743.9</v>
      </c>
      <c r="G2142">
        <f>IF(cukier6[[#This Row],[nip]]=B2141, G2141+cukier6[[#This Row],[ilosc sprzedanego cukru kg]],cukier6[[#This Row],[ilosc sprzedanego cukru kg]])</f>
        <v>2691</v>
      </c>
      <c r="H2142">
        <f>IF(B2141=cukier6[[#This Row],[nip]],0, 1)</f>
        <v>0</v>
      </c>
      <c r="I2142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2142">
        <f>cukier6[[#This Row],[rabaty]]*cukier6[[#This Row],[ilosc sprzedanego cukru kg]]</f>
        <v>34.6</v>
      </c>
    </row>
    <row r="2143" spans="1:10" x14ac:dyDescent="0.35">
      <c r="A2143" s="1">
        <v>40072</v>
      </c>
      <c r="B2143" s="2" t="s">
        <v>104</v>
      </c>
      <c r="C2143">
        <v>395</v>
      </c>
      <c r="D2143">
        <f>YEAR(cukier6[[#This Row],[data]])</f>
        <v>2009</v>
      </c>
      <c r="E2143" s="3">
        <f>VLOOKUP(D2143, cennik__25[#All], 2, 0)</f>
        <v>2.13</v>
      </c>
      <c r="F2143" s="3">
        <f>cukier6[[#This Row],[cena]]*cukier6[[#This Row],[ilosc sprzedanego cukru kg]]</f>
        <v>841.34999999999991</v>
      </c>
      <c r="G2143">
        <f>IF(cukier6[[#This Row],[nip]]=B2142, G2142+cukier6[[#This Row],[ilosc sprzedanego cukru kg]],cukier6[[#This Row],[ilosc sprzedanego cukru kg]])</f>
        <v>3086</v>
      </c>
      <c r="H2143">
        <f>IF(B2142=cukier6[[#This Row],[nip]],0, 1)</f>
        <v>0</v>
      </c>
      <c r="I2143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2143">
        <f>cukier6[[#This Row],[rabaty]]*cukier6[[#This Row],[ilosc sprzedanego cukru kg]]</f>
        <v>39.5</v>
      </c>
    </row>
    <row r="2144" spans="1:10" x14ac:dyDescent="0.35">
      <c r="A2144" s="1">
        <v>40121</v>
      </c>
      <c r="B2144" s="2" t="s">
        <v>104</v>
      </c>
      <c r="C2144">
        <v>200</v>
      </c>
      <c r="D2144">
        <f>YEAR(cukier6[[#This Row],[data]])</f>
        <v>2009</v>
      </c>
      <c r="E2144" s="3">
        <f>VLOOKUP(D2144, cennik__25[#All], 2, 0)</f>
        <v>2.13</v>
      </c>
      <c r="F2144" s="3">
        <f>cukier6[[#This Row],[cena]]*cukier6[[#This Row],[ilosc sprzedanego cukru kg]]</f>
        <v>426</v>
      </c>
      <c r="G2144">
        <f>IF(cukier6[[#This Row],[nip]]=B2143, G2143+cukier6[[#This Row],[ilosc sprzedanego cukru kg]],cukier6[[#This Row],[ilosc sprzedanego cukru kg]])</f>
        <v>3286</v>
      </c>
      <c r="H2144">
        <f>IF(B2143=cukier6[[#This Row],[nip]],0, 1)</f>
        <v>0</v>
      </c>
      <c r="I2144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2144">
        <f>cukier6[[#This Row],[rabaty]]*cukier6[[#This Row],[ilosc sprzedanego cukru kg]]</f>
        <v>20</v>
      </c>
    </row>
    <row r="2145" spans="1:10" x14ac:dyDescent="0.35">
      <c r="A2145" s="1">
        <v>40350</v>
      </c>
      <c r="B2145" s="2" t="s">
        <v>104</v>
      </c>
      <c r="C2145">
        <v>260</v>
      </c>
      <c r="D2145">
        <f>YEAR(cukier6[[#This Row],[data]])</f>
        <v>2010</v>
      </c>
      <c r="E2145" s="3">
        <f>VLOOKUP(D2145, cennik__25[#All], 2, 0)</f>
        <v>2.1</v>
      </c>
      <c r="F2145" s="3">
        <f>cukier6[[#This Row],[cena]]*cukier6[[#This Row],[ilosc sprzedanego cukru kg]]</f>
        <v>546</v>
      </c>
      <c r="G2145">
        <f>IF(cukier6[[#This Row],[nip]]=B2144, G2144+cukier6[[#This Row],[ilosc sprzedanego cukru kg]],cukier6[[#This Row],[ilosc sprzedanego cukru kg]])</f>
        <v>3546</v>
      </c>
      <c r="H2145">
        <f>IF(B2144=cukier6[[#This Row],[nip]],0, 1)</f>
        <v>0</v>
      </c>
      <c r="I2145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2145">
        <f>cukier6[[#This Row],[rabaty]]*cukier6[[#This Row],[ilosc sprzedanego cukru kg]]</f>
        <v>26</v>
      </c>
    </row>
    <row r="2146" spans="1:10" x14ac:dyDescent="0.35">
      <c r="A2146" s="1">
        <v>40736</v>
      </c>
      <c r="B2146" s="2" t="s">
        <v>104</v>
      </c>
      <c r="C2146">
        <v>329</v>
      </c>
      <c r="D2146">
        <f>YEAR(cukier6[[#This Row],[data]])</f>
        <v>2011</v>
      </c>
      <c r="E2146" s="3">
        <f>VLOOKUP(D2146, cennik__25[#All], 2, 0)</f>
        <v>2.2000000000000002</v>
      </c>
      <c r="F2146" s="3">
        <f>cukier6[[#This Row],[cena]]*cukier6[[#This Row],[ilosc sprzedanego cukru kg]]</f>
        <v>723.80000000000007</v>
      </c>
      <c r="G2146">
        <f>IF(cukier6[[#This Row],[nip]]=B2145, G2145+cukier6[[#This Row],[ilosc sprzedanego cukru kg]],cukier6[[#This Row],[ilosc sprzedanego cukru kg]])</f>
        <v>3875</v>
      </c>
      <c r="H2146">
        <f>IF(B2145=cukier6[[#This Row],[nip]],0, 1)</f>
        <v>0</v>
      </c>
      <c r="I2146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2146">
        <f>cukier6[[#This Row],[rabaty]]*cukier6[[#This Row],[ilosc sprzedanego cukru kg]]</f>
        <v>32.9</v>
      </c>
    </row>
    <row r="2147" spans="1:10" x14ac:dyDescent="0.35">
      <c r="A2147" s="1">
        <v>40807</v>
      </c>
      <c r="B2147" s="2" t="s">
        <v>104</v>
      </c>
      <c r="C2147">
        <v>249</v>
      </c>
      <c r="D2147">
        <f>YEAR(cukier6[[#This Row],[data]])</f>
        <v>2011</v>
      </c>
      <c r="E2147" s="3">
        <f>VLOOKUP(D2147, cennik__25[#All], 2, 0)</f>
        <v>2.2000000000000002</v>
      </c>
      <c r="F2147" s="3">
        <f>cukier6[[#This Row],[cena]]*cukier6[[#This Row],[ilosc sprzedanego cukru kg]]</f>
        <v>547.80000000000007</v>
      </c>
      <c r="G2147">
        <f>IF(cukier6[[#This Row],[nip]]=B2146, G2146+cukier6[[#This Row],[ilosc sprzedanego cukru kg]],cukier6[[#This Row],[ilosc sprzedanego cukru kg]])</f>
        <v>4124</v>
      </c>
      <c r="H2147">
        <f>IF(B2146=cukier6[[#This Row],[nip]],0, 1)</f>
        <v>0</v>
      </c>
      <c r="I2147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2147">
        <f>cukier6[[#This Row],[rabaty]]*cukier6[[#This Row],[ilosc sprzedanego cukru kg]]</f>
        <v>24.900000000000002</v>
      </c>
    </row>
    <row r="2148" spans="1:10" x14ac:dyDescent="0.35">
      <c r="A2148" s="1">
        <v>40955</v>
      </c>
      <c r="B2148" s="2" t="s">
        <v>104</v>
      </c>
      <c r="C2148">
        <v>248</v>
      </c>
      <c r="D2148">
        <f>YEAR(cukier6[[#This Row],[data]])</f>
        <v>2012</v>
      </c>
      <c r="E2148" s="3">
        <f>VLOOKUP(D2148, cennik__25[#All], 2, 0)</f>
        <v>2.25</v>
      </c>
      <c r="F2148" s="3">
        <f>cukier6[[#This Row],[cena]]*cukier6[[#This Row],[ilosc sprzedanego cukru kg]]</f>
        <v>558</v>
      </c>
      <c r="G2148">
        <f>IF(cukier6[[#This Row],[nip]]=B2147, G2147+cukier6[[#This Row],[ilosc sprzedanego cukru kg]],cukier6[[#This Row],[ilosc sprzedanego cukru kg]])</f>
        <v>4372</v>
      </c>
      <c r="H2148">
        <f>IF(B2147=cukier6[[#This Row],[nip]],0, 1)</f>
        <v>0</v>
      </c>
      <c r="I2148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2148">
        <f>cukier6[[#This Row],[rabaty]]*cukier6[[#This Row],[ilosc sprzedanego cukru kg]]</f>
        <v>24.8</v>
      </c>
    </row>
    <row r="2149" spans="1:10" x14ac:dyDescent="0.35">
      <c r="A2149" s="1">
        <v>40971</v>
      </c>
      <c r="B2149" s="2" t="s">
        <v>104</v>
      </c>
      <c r="C2149">
        <v>221</v>
      </c>
      <c r="D2149">
        <f>YEAR(cukier6[[#This Row],[data]])</f>
        <v>2012</v>
      </c>
      <c r="E2149" s="3">
        <f>VLOOKUP(D2149, cennik__25[#All], 2, 0)</f>
        <v>2.25</v>
      </c>
      <c r="F2149" s="3">
        <f>cukier6[[#This Row],[cena]]*cukier6[[#This Row],[ilosc sprzedanego cukru kg]]</f>
        <v>497.25</v>
      </c>
      <c r="G2149">
        <f>IF(cukier6[[#This Row],[nip]]=B2148, G2148+cukier6[[#This Row],[ilosc sprzedanego cukru kg]],cukier6[[#This Row],[ilosc sprzedanego cukru kg]])</f>
        <v>4593</v>
      </c>
      <c r="H2149">
        <f>IF(B2148=cukier6[[#This Row],[nip]],0, 1)</f>
        <v>0</v>
      </c>
      <c r="I2149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2149">
        <f>cukier6[[#This Row],[rabaty]]*cukier6[[#This Row],[ilosc sprzedanego cukru kg]]</f>
        <v>22.1</v>
      </c>
    </row>
    <row r="2150" spans="1:10" x14ac:dyDescent="0.35">
      <c r="A2150" s="1">
        <v>41011</v>
      </c>
      <c r="B2150" s="2" t="s">
        <v>104</v>
      </c>
      <c r="C2150">
        <v>353</v>
      </c>
      <c r="D2150">
        <f>YEAR(cukier6[[#This Row],[data]])</f>
        <v>2012</v>
      </c>
      <c r="E2150" s="3">
        <f>VLOOKUP(D2150, cennik__25[#All], 2, 0)</f>
        <v>2.25</v>
      </c>
      <c r="F2150" s="3">
        <f>cukier6[[#This Row],[cena]]*cukier6[[#This Row],[ilosc sprzedanego cukru kg]]</f>
        <v>794.25</v>
      </c>
      <c r="G2150">
        <f>IF(cukier6[[#This Row],[nip]]=B2149, G2149+cukier6[[#This Row],[ilosc sprzedanego cukru kg]],cukier6[[#This Row],[ilosc sprzedanego cukru kg]])</f>
        <v>4946</v>
      </c>
      <c r="H2150">
        <f>IF(B2149=cukier6[[#This Row],[nip]],0, 1)</f>
        <v>0</v>
      </c>
      <c r="I2150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2150">
        <f>cukier6[[#This Row],[rabaty]]*cukier6[[#This Row],[ilosc sprzedanego cukru kg]]</f>
        <v>35.300000000000004</v>
      </c>
    </row>
    <row r="2151" spans="1:10" x14ac:dyDescent="0.35">
      <c r="A2151" s="1">
        <v>41147</v>
      </c>
      <c r="B2151" s="2" t="s">
        <v>104</v>
      </c>
      <c r="C2151">
        <v>344</v>
      </c>
      <c r="D2151">
        <f>YEAR(cukier6[[#This Row],[data]])</f>
        <v>2012</v>
      </c>
      <c r="E2151" s="3">
        <f>VLOOKUP(D2151, cennik__25[#All], 2, 0)</f>
        <v>2.25</v>
      </c>
      <c r="F2151" s="3">
        <f>cukier6[[#This Row],[cena]]*cukier6[[#This Row],[ilosc sprzedanego cukru kg]]</f>
        <v>774</v>
      </c>
      <c r="G2151">
        <f>IF(cukier6[[#This Row],[nip]]=B2150, G2150+cukier6[[#This Row],[ilosc sprzedanego cukru kg]],cukier6[[#This Row],[ilosc sprzedanego cukru kg]])</f>
        <v>5290</v>
      </c>
      <c r="H2151">
        <f>IF(B2150=cukier6[[#This Row],[nip]],0, 1)</f>
        <v>0</v>
      </c>
      <c r="I2151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2151">
        <f>cukier6[[#This Row],[rabaty]]*cukier6[[#This Row],[ilosc sprzedanego cukru kg]]</f>
        <v>34.4</v>
      </c>
    </row>
    <row r="2152" spans="1:10" x14ac:dyDescent="0.35">
      <c r="A2152" s="1">
        <v>41346</v>
      </c>
      <c r="B2152" s="2" t="s">
        <v>104</v>
      </c>
      <c r="C2152">
        <v>424</v>
      </c>
      <c r="D2152">
        <f>YEAR(cukier6[[#This Row],[data]])</f>
        <v>2013</v>
      </c>
      <c r="E2152" s="3">
        <f>VLOOKUP(D2152, cennik__25[#All], 2, 0)</f>
        <v>2.2200000000000002</v>
      </c>
      <c r="F2152" s="3">
        <f>cukier6[[#This Row],[cena]]*cukier6[[#This Row],[ilosc sprzedanego cukru kg]]</f>
        <v>941.28000000000009</v>
      </c>
      <c r="G2152">
        <f>IF(cukier6[[#This Row],[nip]]=B2151, G2151+cukier6[[#This Row],[ilosc sprzedanego cukru kg]],cukier6[[#This Row],[ilosc sprzedanego cukru kg]])</f>
        <v>5714</v>
      </c>
      <c r="H2152">
        <f>IF(B2151=cukier6[[#This Row],[nip]],0, 1)</f>
        <v>0</v>
      </c>
      <c r="I2152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2152">
        <f>cukier6[[#This Row],[rabaty]]*cukier6[[#This Row],[ilosc sprzedanego cukru kg]]</f>
        <v>42.400000000000006</v>
      </c>
    </row>
    <row r="2153" spans="1:10" x14ac:dyDescent="0.35">
      <c r="A2153" s="1">
        <v>41476</v>
      </c>
      <c r="B2153" s="2" t="s">
        <v>104</v>
      </c>
      <c r="C2153">
        <v>125</v>
      </c>
      <c r="D2153">
        <f>YEAR(cukier6[[#This Row],[data]])</f>
        <v>2013</v>
      </c>
      <c r="E2153" s="3">
        <f>VLOOKUP(D2153, cennik__25[#All], 2, 0)</f>
        <v>2.2200000000000002</v>
      </c>
      <c r="F2153" s="3">
        <f>cukier6[[#This Row],[cena]]*cukier6[[#This Row],[ilosc sprzedanego cukru kg]]</f>
        <v>277.5</v>
      </c>
      <c r="G2153">
        <f>IF(cukier6[[#This Row],[nip]]=B2152, G2152+cukier6[[#This Row],[ilosc sprzedanego cukru kg]],cukier6[[#This Row],[ilosc sprzedanego cukru kg]])</f>
        <v>5839</v>
      </c>
      <c r="H2153">
        <f>IF(B2152=cukier6[[#This Row],[nip]],0, 1)</f>
        <v>0</v>
      </c>
      <c r="I2153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2153">
        <f>cukier6[[#This Row],[rabaty]]*cukier6[[#This Row],[ilosc sprzedanego cukru kg]]</f>
        <v>12.5</v>
      </c>
    </row>
    <row r="2154" spans="1:10" x14ac:dyDescent="0.35">
      <c r="A2154" s="1">
        <v>41491</v>
      </c>
      <c r="B2154" s="2" t="s">
        <v>104</v>
      </c>
      <c r="C2154">
        <v>338</v>
      </c>
      <c r="D2154">
        <f>YEAR(cukier6[[#This Row],[data]])</f>
        <v>2013</v>
      </c>
      <c r="E2154" s="3">
        <f>VLOOKUP(D2154, cennik__25[#All], 2, 0)</f>
        <v>2.2200000000000002</v>
      </c>
      <c r="F2154" s="3">
        <f>cukier6[[#This Row],[cena]]*cukier6[[#This Row],[ilosc sprzedanego cukru kg]]</f>
        <v>750.36</v>
      </c>
      <c r="G2154">
        <f>IF(cukier6[[#This Row],[nip]]=B2153, G2153+cukier6[[#This Row],[ilosc sprzedanego cukru kg]],cukier6[[#This Row],[ilosc sprzedanego cukru kg]])</f>
        <v>6177</v>
      </c>
      <c r="H2154">
        <f>IF(B2153=cukier6[[#This Row],[nip]],0, 1)</f>
        <v>0</v>
      </c>
      <c r="I2154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2154">
        <f>cukier6[[#This Row],[rabaty]]*cukier6[[#This Row],[ilosc sprzedanego cukru kg]]</f>
        <v>33.800000000000004</v>
      </c>
    </row>
    <row r="2155" spans="1:10" x14ac:dyDescent="0.35">
      <c r="A2155" s="1">
        <v>41503</v>
      </c>
      <c r="B2155" s="2" t="s">
        <v>104</v>
      </c>
      <c r="C2155">
        <v>166</v>
      </c>
      <c r="D2155">
        <f>YEAR(cukier6[[#This Row],[data]])</f>
        <v>2013</v>
      </c>
      <c r="E2155" s="3">
        <f>VLOOKUP(D2155, cennik__25[#All], 2, 0)</f>
        <v>2.2200000000000002</v>
      </c>
      <c r="F2155" s="3">
        <f>cukier6[[#This Row],[cena]]*cukier6[[#This Row],[ilosc sprzedanego cukru kg]]</f>
        <v>368.52000000000004</v>
      </c>
      <c r="G2155">
        <f>IF(cukier6[[#This Row],[nip]]=B2154, G2154+cukier6[[#This Row],[ilosc sprzedanego cukru kg]],cukier6[[#This Row],[ilosc sprzedanego cukru kg]])</f>
        <v>6343</v>
      </c>
      <c r="H2155">
        <f>IF(B2154=cukier6[[#This Row],[nip]],0, 1)</f>
        <v>0</v>
      </c>
      <c r="I2155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2155">
        <f>cukier6[[#This Row],[rabaty]]*cukier6[[#This Row],[ilosc sprzedanego cukru kg]]</f>
        <v>16.600000000000001</v>
      </c>
    </row>
    <row r="2156" spans="1:10" x14ac:dyDescent="0.35">
      <c r="A2156" s="1">
        <v>41647</v>
      </c>
      <c r="B2156" s="2" t="s">
        <v>104</v>
      </c>
      <c r="C2156">
        <v>143</v>
      </c>
      <c r="D2156">
        <f>YEAR(cukier6[[#This Row],[data]])</f>
        <v>2014</v>
      </c>
      <c r="E2156" s="3">
        <f>VLOOKUP(D2156, cennik__25[#All], 2, 0)</f>
        <v>2.23</v>
      </c>
      <c r="F2156" s="3">
        <f>cukier6[[#This Row],[cena]]*cukier6[[#This Row],[ilosc sprzedanego cukru kg]]</f>
        <v>318.89</v>
      </c>
      <c r="G2156">
        <f>IF(cukier6[[#This Row],[nip]]=B2155, G2155+cukier6[[#This Row],[ilosc sprzedanego cukru kg]],cukier6[[#This Row],[ilosc sprzedanego cukru kg]])</f>
        <v>6486</v>
      </c>
      <c r="H2156">
        <f>IF(B2155=cukier6[[#This Row],[nip]],0, 1)</f>
        <v>0</v>
      </c>
      <c r="I2156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2156">
        <f>cukier6[[#This Row],[rabaty]]*cukier6[[#This Row],[ilosc sprzedanego cukru kg]]</f>
        <v>14.3</v>
      </c>
    </row>
    <row r="2157" spans="1:10" x14ac:dyDescent="0.35">
      <c r="A2157" s="1">
        <v>41736</v>
      </c>
      <c r="B2157" s="2" t="s">
        <v>104</v>
      </c>
      <c r="C2157">
        <v>422</v>
      </c>
      <c r="D2157">
        <f>YEAR(cukier6[[#This Row],[data]])</f>
        <v>2014</v>
      </c>
      <c r="E2157" s="3">
        <f>VLOOKUP(D2157, cennik__25[#All], 2, 0)</f>
        <v>2.23</v>
      </c>
      <c r="F2157" s="3">
        <f>cukier6[[#This Row],[cena]]*cukier6[[#This Row],[ilosc sprzedanego cukru kg]]</f>
        <v>941.06</v>
      </c>
      <c r="G2157">
        <f>IF(cukier6[[#This Row],[nip]]=B2156, G2156+cukier6[[#This Row],[ilosc sprzedanego cukru kg]],cukier6[[#This Row],[ilosc sprzedanego cukru kg]])</f>
        <v>6908</v>
      </c>
      <c r="H2157">
        <f>IF(B2156=cukier6[[#This Row],[nip]],0, 1)</f>
        <v>0</v>
      </c>
      <c r="I2157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2157">
        <f>cukier6[[#This Row],[rabaty]]*cukier6[[#This Row],[ilosc sprzedanego cukru kg]]</f>
        <v>42.2</v>
      </c>
    </row>
    <row r="2158" spans="1:10" x14ac:dyDescent="0.35">
      <c r="A2158" s="1">
        <v>41789</v>
      </c>
      <c r="B2158" s="2" t="s">
        <v>104</v>
      </c>
      <c r="C2158">
        <v>197</v>
      </c>
      <c r="D2158">
        <f>YEAR(cukier6[[#This Row],[data]])</f>
        <v>2014</v>
      </c>
      <c r="E2158" s="3">
        <f>VLOOKUP(D2158, cennik__25[#All], 2, 0)</f>
        <v>2.23</v>
      </c>
      <c r="F2158" s="3">
        <f>cukier6[[#This Row],[cena]]*cukier6[[#This Row],[ilosc sprzedanego cukru kg]]</f>
        <v>439.31</v>
      </c>
      <c r="G2158">
        <f>IF(cukier6[[#This Row],[nip]]=B2157, G2157+cukier6[[#This Row],[ilosc sprzedanego cukru kg]],cukier6[[#This Row],[ilosc sprzedanego cukru kg]])</f>
        <v>7105</v>
      </c>
      <c r="H2158">
        <f>IF(B2157=cukier6[[#This Row],[nip]],0, 1)</f>
        <v>0</v>
      </c>
      <c r="I2158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2158">
        <f>cukier6[[#This Row],[rabaty]]*cukier6[[#This Row],[ilosc sprzedanego cukru kg]]</f>
        <v>19.700000000000003</v>
      </c>
    </row>
    <row r="2159" spans="1:10" x14ac:dyDescent="0.35">
      <c r="A2159" s="1">
        <v>41818</v>
      </c>
      <c r="B2159" s="2" t="s">
        <v>104</v>
      </c>
      <c r="C2159">
        <v>361</v>
      </c>
      <c r="D2159">
        <f>YEAR(cukier6[[#This Row],[data]])</f>
        <v>2014</v>
      </c>
      <c r="E2159" s="3">
        <f>VLOOKUP(D2159, cennik__25[#All], 2, 0)</f>
        <v>2.23</v>
      </c>
      <c r="F2159" s="3">
        <f>cukier6[[#This Row],[cena]]*cukier6[[#This Row],[ilosc sprzedanego cukru kg]]</f>
        <v>805.03</v>
      </c>
      <c r="G2159">
        <f>IF(cukier6[[#This Row],[nip]]=B2158, G2158+cukier6[[#This Row],[ilosc sprzedanego cukru kg]],cukier6[[#This Row],[ilosc sprzedanego cukru kg]])</f>
        <v>7466</v>
      </c>
      <c r="H2159">
        <f>IF(B2158=cukier6[[#This Row],[nip]],0, 1)</f>
        <v>0</v>
      </c>
      <c r="I2159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2159">
        <f>cukier6[[#This Row],[rabaty]]*cukier6[[#This Row],[ilosc sprzedanego cukru kg]]</f>
        <v>36.1</v>
      </c>
    </row>
    <row r="2160" spans="1:10" x14ac:dyDescent="0.35">
      <c r="A2160" s="1">
        <v>41886</v>
      </c>
      <c r="B2160" s="2" t="s">
        <v>104</v>
      </c>
      <c r="C2160">
        <v>106</v>
      </c>
      <c r="D2160">
        <f>YEAR(cukier6[[#This Row],[data]])</f>
        <v>2014</v>
      </c>
      <c r="E2160" s="3">
        <f>VLOOKUP(D2160, cennik__25[#All], 2, 0)</f>
        <v>2.23</v>
      </c>
      <c r="F2160" s="3">
        <f>cukier6[[#This Row],[cena]]*cukier6[[#This Row],[ilosc sprzedanego cukru kg]]</f>
        <v>236.38</v>
      </c>
      <c r="G2160">
        <f>IF(cukier6[[#This Row],[nip]]=B2159, G2159+cukier6[[#This Row],[ilosc sprzedanego cukru kg]],cukier6[[#This Row],[ilosc sprzedanego cukru kg]])</f>
        <v>7572</v>
      </c>
      <c r="H2160">
        <f>IF(B2159=cukier6[[#This Row],[nip]],0, 1)</f>
        <v>0</v>
      </c>
      <c r="I2160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2160">
        <f>cukier6[[#This Row],[rabaty]]*cukier6[[#This Row],[ilosc sprzedanego cukru kg]]</f>
        <v>10.600000000000001</v>
      </c>
    </row>
    <row r="2161" spans="1:10" x14ac:dyDescent="0.35">
      <c r="A2161" s="1">
        <v>41892</v>
      </c>
      <c r="B2161" s="2" t="s">
        <v>104</v>
      </c>
      <c r="C2161">
        <v>332</v>
      </c>
      <c r="D2161">
        <f>YEAR(cukier6[[#This Row],[data]])</f>
        <v>2014</v>
      </c>
      <c r="E2161" s="3">
        <f>VLOOKUP(D2161, cennik__25[#All], 2, 0)</f>
        <v>2.23</v>
      </c>
      <c r="F2161" s="3">
        <f>cukier6[[#This Row],[cena]]*cukier6[[#This Row],[ilosc sprzedanego cukru kg]]</f>
        <v>740.36</v>
      </c>
      <c r="G2161">
        <f>IF(cukier6[[#This Row],[nip]]=B2160, G2160+cukier6[[#This Row],[ilosc sprzedanego cukru kg]],cukier6[[#This Row],[ilosc sprzedanego cukru kg]])</f>
        <v>7904</v>
      </c>
      <c r="H2161">
        <f>IF(B2160=cukier6[[#This Row],[nip]],0, 1)</f>
        <v>0</v>
      </c>
      <c r="I2161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0.1</v>
      </c>
      <c r="J2161">
        <f>cukier6[[#This Row],[rabaty]]*cukier6[[#This Row],[ilosc sprzedanego cukru kg]]</f>
        <v>33.200000000000003</v>
      </c>
    </row>
    <row r="2162" spans="1:10" x14ac:dyDescent="0.35">
      <c r="A2162" s="1">
        <v>38437</v>
      </c>
      <c r="B2162" s="2" t="s">
        <v>34</v>
      </c>
      <c r="C2162">
        <v>7</v>
      </c>
      <c r="D2162">
        <f>YEAR(cukier6[[#This Row],[data]])</f>
        <v>2005</v>
      </c>
      <c r="E2162" s="3">
        <f>VLOOKUP(D2162, cennik__25[#All], 2, 0)</f>
        <v>2</v>
      </c>
      <c r="F2162" s="3">
        <f>cukier6[[#This Row],[cena]]*cukier6[[#This Row],[ilosc sprzedanego cukru kg]]</f>
        <v>14</v>
      </c>
      <c r="G2162">
        <f>IF(cukier6[[#This Row],[nip]]=B2161, G2161+cukier6[[#This Row],[ilosc sprzedanego cukru kg]],cukier6[[#This Row],[ilosc sprzedanego cukru kg]])</f>
        <v>7</v>
      </c>
      <c r="H2162">
        <f>IF(B2161=cukier6[[#This Row],[nip]],0, 1)</f>
        <v>1</v>
      </c>
      <c r="I2162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2162">
        <f>cukier6[[#This Row],[rabaty]]*cukier6[[#This Row],[ilosc sprzedanego cukru kg]]</f>
        <v>0</v>
      </c>
    </row>
    <row r="2163" spans="1:10" x14ac:dyDescent="0.35">
      <c r="A2163" s="1">
        <v>39494</v>
      </c>
      <c r="B2163" s="2" t="s">
        <v>34</v>
      </c>
      <c r="C2163">
        <v>9</v>
      </c>
      <c r="D2163">
        <f>YEAR(cukier6[[#This Row],[data]])</f>
        <v>2008</v>
      </c>
      <c r="E2163" s="3">
        <f>VLOOKUP(D2163, cennik__25[#All], 2, 0)</f>
        <v>2.15</v>
      </c>
      <c r="F2163" s="3">
        <f>cukier6[[#This Row],[cena]]*cukier6[[#This Row],[ilosc sprzedanego cukru kg]]</f>
        <v>19.349999999999998</v>
      </c>
      <c r="G2163">
        <f>IF(cukier6[[#This Row],[nip]]=B2162, G2162+cukier6[[#This Row],[ilosc sprzedanego cukru kg]],cukier6[[#This Row],[ilosc sprzedanego cukru kg]])</f>
        <v>16</v>
      </c>
      <c r="H2163">
        <f>IF(B2162=cukier6[[#This Row],[nip]],0, 1)</f>
        <v>0</v>
      </c>
      <c r="I2163">
        <f>IF(AND(cukier6[[#This Row],[kupione przez klienta]]&gt;=100, cukier6[[#This Row],[kupione przez klienta]]&lt;1000), 0.05, IF(AND(cukier6[[#This Row],[kupione przez klienta]]&gt;=1000, cukier6[[#This Row],[kupione przez klienta]]&lt;10000), 0.1, IF(cukier6[[#This Row],[kupione przez klienta]]&gt;=1000, 0.2, 0)))</f>
        <v>0</v>
      </c>
      <c r="J2163">
        <f>cukier6[[#This Row],[rabaty]]*cukier6[[#This Row],[ilosc sprzedanego cukru kg]]</f>
        <v>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163"/>
  <sheetViews>
    <sheetView topLeftCell="B1" zoomScale="70" zoomScaleNormal="70" workbookViewId="0">
      <selection activeCell="L3" sqref="L3:L4"/>
    </sheetView>
  </sheetViews>
  <sheetFormatPr defaultRowHeight="14.5" x14ac:dyDescent="0.35"/>
  <cols>
    <col min="1" max="1" width="26.81640625" customWidth="1"/>
    <col min="7" max="7" width="20.453125" customWidth="1"/>
    <col min="8" max="8" width="27.453125" customWidth="1"/>
    <col min="9" max="9" width="17.36328125" customWidth="1"/>
  </cols>
  <sheetData>
    <row r="1" spans="1:12" x14ac:dyDescent="0.35">
      <c r="A1" t="s">
        <v>242</v>
      </c>
      <c r="B1" t="s">
        <v>243</v>
      </c>
      <c r="C1" t="s">
        <v>244</v>
      </c>
      <c r="D1" t="s">
        <v>245</v>
      </c>
      <c r="E1" t="s">
        <v>246</v>
      </c>
      <c r="F1" t="s">
        <v>251</v>
      </c>
      <c r="G1" t="s">
        <v>262</v>
      </c>
      <c r="H1" t="s">
        <v>263</v>
      </c>
      <c r="I1" t="s">
        <v>264</v>
      </c>
      <c r="J1" t="s">
        <v>265</v>
      </c>
    </row>
    <row r="2" spans="1:12" x14ac:dyDescent="0.35">
      <c r="A2" s="1">
        <v>38353</v>
      </c>
      <c r="B2" s="2" t="s">
        <v>2</v>
      </c>
      <c r="C2">
        <v>10</v>
      </c>
      <c r="D2">
        <f>YEAR(cukier7[[#This Row],[data]])</f>
        <v>2005</v>
      </c>
      <c r="E2" s="3">
        <f>VLOOKUP(D2, cennik__25[#All], 2, 0)</f>
        <v>2</v>
      </c>
      <c r="F2" s="3">
        <f>cukier7[[#This Row],[cena]]*cukier7[[#This Row],[ilosc sprzedanego cukru kg]]</f>
        <v>20</v>
      </c>
      <c r="G2">
        <f>5000-cukier7[[#This Row],[ilosc sprzedanego cukru kg]]</f>
        <v>4990</v>
      </c>
      <c r="H2">
        <v>0</v>
      </c>
      <c r="I2">
        <f>IF(cukier7[[#This Row],[czy ostatni dzien miesiaca]]=1, 5000-cukier7[[#This Row],[stan po sprzedaniu]],0)</f>
        <v>0</v>
      </c>
      <c r="J2">
        <f>CEILING(cukier7[[#This Row],[ile brakuje]], 1000)</f>
        <v>0</v>
      </c>
    </row>
    <row r="3" spans="1:12" x14ac:dyDescent="0.35">
      <c r="A3" s="1">
        <v>38356</v>
      </c>
      <c r="B3" s="2" t="s">
        <v>3</v>
      </c>
      <c r="C3">
        <v>2</v>
      </c>
      <c r="D3">
        <f>YEAR(cukier7[[#This Row],[data]])</f>
        <v>2005</v>
      </c>
      <c r="E3" s="3">
        <f>VLOOKUP(D3, cennik__25[#All], 2, 0)</f>
        <v>2</v>
      </c>
      <c r="F3" s="3">
        <f>cukier7[[#This Row],[cena]]*cukier7[[#This Row],[ilosc sprzedanego cukru kg]]</f>
        <v>4</v>
      </c>
      <c r="G3">
        <f>G2-cukier7[[#This Row],[ilosc sprzedanego cukru kg]]</f>
        <v>4988</v>
      </c>
      <c r="H3">
        <f>IF(MONTH(cukier7[[#This Row],[data]])&lt;&gt;MONTH(A4), 1, 0)</f>
        <v>0</v>
      </c>
      <c r="I3">
        <f>IF(cukier7[[#This Row],[czy ostatni dzien miesiaca]]=1, 5000-cukier7[[#This Row],[stan po sprzedaniu]],0)</f>
        <v>0</v>
      </c>
      <c r="J3">
        <f>CEILING(cukier7[[#This Row],[ile brakuje]], 1000)</f>
        <v>0</v>
      </c>
      <c r="L3" t="s">
        <v>266</v>
      </c>
    </row>
    <row r="4" spans="1:12" x14ac:dyDescent="0.35">
      <c r="A4" s="1">
        <v>38357</v>
      </c>
      <c r="B4" s="2" t="s">
        <v>4</v>
      </c>
      <c r="C4">
        <v>2</v>
      </c>
      <c r="D4">
        <f>YEAR(cukier7[[#This Row],[data]])</f>
        <v>2005</v>
      </c>
      <c r="E4" s="3">
        <f>VLOOKUP(D4, cennik__25[#All], 2, 0)</f>
        <v>2</v>
      </c>
      <c r="F4" s="3">
        <f>cukier7[[#This Row],[cena]]*cukier7[[#This Row],[ilosc sprzedanego cukru kg]]</f>
        <v>4</v>
      </c>
      <c r="G4">
        <f>G3-cukier7[[#This Row],[ilosc sprzedanego cukru kg]]</f>
        <v>4986</v>
      </c>
      <c r="H4">
        <f>IF(MONTH(cukier7[[#This Row],[data]])&lt;&gt;MONTH(A5), 1, 0)</f>
        <v>0</v>
      </c>
      <c r="I4">
        <f>IF(cukier7[[#This Row],[czy ostatni dzien miesiaca]]=1, 5000-cukier7[[#This Row],[stan po sprzedaniu]],0)</f>
        <v>0</v>
      </c>
      <c r="J4">
        <f>CEILING(cukier7[[#This Row],[ile brakuje]], 1000)</f>
        <v>0</v>
      </c>
      <c r="L4">
        <f>COUNTIF(cukier7[ile uzupelnic trzeba], "&gt;=4000")</f>
        <v>14</v>
      </c>
    </row>
    <row r="5" spans="1:12" x14ac:dyDescent="0.35">
      <c r="A5" s="1">
        <v>38362</v>
      </c>
      <c r="B5" s="2" t="s">
        <v>5</v>
      </c>
      <c r="C5">
        <v>5</v>
      </c>
      <c r="D5">
        <f>YEAR(cukier7[[#This Row],[data]])</f>
        <v>2005</v>
      </c>
      <c r="E5" s="3">
        <f>VLOOKUP(D5, cennik__25[#All], 2, 0)</f>
        <v>2</v>
      </c>
      <c r="F5" s="3">
        <f>cukier7[[#This Row],[cena]]*cukier7[[#This Row],[ilosc sprzedanego cukru kg]]</f>
        <v>10</v>
      </c>
      <c r="G5">
        <f>G4-cukier7[[#This Row],[ilosc sprzedanego cukru kg]]</f>
        <v>4981</v>
      </c>
      <c r="H5">
        <f>IF(MONTH(cukier7[[#This Row],[data]])&lt;&gt;MONTH(A6), 1, 0)</f>
        <v>0</v>
      </c>
      <c r="I5">
        <f>IF(cukier7[[#This Row],[czy ostatni dzien miesiaca]]=1, 5000-cukier7[[#This Row],[stan po sprzedaniu]],0)</f>
        <v>0</v>
      </c>
      <c r="J5">
        <f>CEILING(cukier7[[#This Row],[ile brakuje]], 1000)</f>
        <v>0</v>
      </c>
    </row>
    <row r="6" spans="1:12" x14ac:dyDescent="0.35">
      <c r="A6" s="1">
        <v>38363</v>
      </c>
      <c r="B6" s="2" t="s">
        <v>6</v>
      </c>
      <c r="C6">
        <v>14</v>
      </c>
      <c r="D6">
        <f>YEAR(cukier7[[#This Row],[data]])</f>
        <v>2005</v>
      </c>
      <c r="E6" s="3">
        <f>VLOOKUP(D6, cennik__25[#All], 2, 0)</f>
        <v>2</v>
      </c>
      <c r="F6" s="3">
        <f>cukier7[[#This Row],[cena]]*cukier7[[#This Row],[ilosc sprzedanego cukru kg]]</f>
        <v>28</v>
      </c>
      <c r="G6">
        <f>G5-cukier7[[#This Row],[ilosc sprzedanego cukru kg]]</f>
        <v>4967</v>
      </c>
      <c r="H6">
        <f>IF(MONTH(cukier7[[#This Row],[data]])&lt;&gt;MONTH(A7), 1, 0)</f>
        <v>0</v>
      </c>
      <c r="I6">
        <f>IF(cukier7[[#This Row],[czy ostatni dzien miesiaca]]=1, 5000-cukier7[[#This Row],[stan po sprzedaniu]],0)</f>
        <v>0</v>
      </c>
      <c r="J6">
        <f>CEILING(cukier7[[#This Row],[ile brakuje]], 1000)</f>
        <v>0</v>
      </c>
    </row>
    <row r="7" spans="1:12" x14ac:dyDescent="0.35">
      <c r="A7" s="1">
        <v>38365</v>
      </c>
      <c r="B7" s="2" t="s">
        <v>7</v>
      </c>
      <c r="C7">
        <v>436</v>
      </c>
      <c r="D7">
        <f>YEAR(cukier7[[#This Row],[data]])</f>
        <v>2005</v>
      </c>
      <c r="E7" s="3">
        <f>VLOOKUP(D7, cennik__25[#All], 2, 0)</f>
        <v>2</v>
      </c>
      <c r="F7" s="3">
        <f>cukier7[[#This Row],[cena]]*cukier7[[#This Row],[ilosc sprzedanego cukru kg]]</f>
        <v>872</v>
      </c>
      <c r="G7">
        <f>G6-cukier7[[#This Row],[ilosc sprzedanego cukru kg]]</f>
        <v>4531</v>
      </c>
      <c r="H7">
        <f>IF(MONTH(cukier7[[#This Row],[data]])&lt;&gt;MONTH(A8), 1, 0)</f>
        <v>0</v>
      </c>
      <c r="I7">
        <f>IF(cukier7[[#This Row],[czy ostatni dzien miesiaca]]=1, 5000-cukier7[[#This Row],[stan po sprzedaniu]],0)</f>
        <v>0</v>
      </c>
      <c r="J7">
        <f>CEILING(cukier7[[#This Row],[ile brakuje]], 1000)</f>
        <v>0</v>
      </c>
    </row>
    <row r="8" spans="1:12" x14ac:dyDescent="0.35">
      <c r="A8" s="1">
        <v>38366</v>
      </c>
      <c r="B8" s="2" t="s">
        <v>8</v>
      </c>
      <c r="C8">
        <v>95</v>
      </c>
      <c r="D8">
        <f>YEAR(cukier7[[#This Row],[data]])</f>
        <v>2005</v>
      </c>
      <c r="E8" s="3">
        <f>VLOOKUP(D8, cennik__25[#All], 2, 0)</f>
        <v>2</v>
      </c>
      <c r="F8" s="3">
        <f>cukier7[[#This Row],[cena]]*cukier7[[#This Row],[ilosc sprzedanego cukru kg]]</f>
        <v>190</v>
      </c>
      <c r="G8">
        <f>G7-cukier7[[#This Row],[ilosc sprzedanego cukru kg]]</f>
        <v>4436</v>
      </c>
      <c r="H8">
        <f>IF(MONTH(cukier7[[#This Row],[data]])&lt;&gt;MONTH(A9), 1, 0)</f>
        <v>0</v>
      </c>
      <c r="I8">
        <f>IF(cukier7[[#This Row],[czy ostatni dzien miesiaca]]=1, 5000-cukier7[[#This Row],[stan po sprzedaniu]],0)</f>
        <v>0</v>
      </c>
      <c r="J8">
        <f>CEILING(cukier7[[#This Row],[ile brakuje]], 1000)</f>
        <v>0</v>
      </c>
    </row>
    <row r="9" spans="1:12" x14ac:dyDescent="0.35">
      <c r="A9" s="1">
        <v>38370</v>
      </c>
      <c r="B9" s="2" t="s">
        <v>9</v>
      </c>
      <c r="C9">
        <v>350</v>
      </c>
      <c r="D9">
        <f>YEAR(cukier7[[#This Row],[data]])</f>
        <v>2005</v>
      </c>
      <c r="E9" s="3">
        <f>VLOOKUP(D9, cennik__25[#All], 2, 0)</f>
        <v>2</v>
      </c>
      <c r="F9" s="3">
        <f>cukier7[[#This Row],[cena]]*cukier7[[#This Row],[ilosc sprzedanego cukru kg]]</f>
        <v>700</v>
      </c>
      <c r="G9">
        <f>G8-cukier7[[#This Row],[ilosc sprzedanego cukru kg]]</f>
        <v>4086</v>
      </c>
      <c r="H9">
        <f>IF(MONTH(cukier7[[#This Row],[data]])&lt;&gt;MONTH(A10), 1, 0)</f>
        <v>0</v>
      </c>
      <c r="I9">
        <f>IF(cukier7[[#This Row],[czy ostatni dzien miesiaca]]=1, 5000-cukier7[[#This Row],[stan po sprzedaniu]],0)</f>
        <v>0</v>
      </c>
      <c r="J9">
        <f>CEILING(cukier7[[#This Row],[ile brakuje]], 1000)</f>
        <v>0</v>
      </c>
    </row>
    <row r="10" spans="1:12" x14ac:dyDescent="0.35">
      <c r="A10" s="1">
        <v>38371</v>
      </c>
      <c r="B10" s="2" t="s">
        <v>9</v>
      </c>
      <c r="C10">
        <v>231</v>
      </c>
      <c r="D10">
        <f>YEAR(cukier7[[#This Row],[data]])</f>
        <v>2005</v>
      </c>
      <c r="E10" s="3">
        <f>VLOOKUP(D10, cennik__25[#All], 2, 0)</f>
        <v>2</v>
      </c>
      <c r="F10" s="3">
        <f>cukier7[[#This Row],[cena]]*cukier7[[#This Row],[ilosc sprzedanego cukru kg]]</f>
        <v>462</v>
      </c>
      <c r="G10">
        <f>G9-cukier7[[#This Row],[ilosc sprzedanego cukru kg]]</f>
        <v>3855</v>
      </c>
      <c r="H10">
        <f>IF(MONTH(cukier7[[#This Row],[data]])&lt;&gt;MONTH(A11), 1, 0)</f>
        <v>0</v>
      </c>
      <c r="I10">
        <f>IF(cukier7[[#This Row],[czy ostatni dzien miesiaca]]=1, 5000-cukier7[[#This Row],[stan po sprzedaniu]],0)</f>
        <v>0</v>
      </c>
      <c r="J10">
        <f>CEILING(cukier7[[#This Row],[ile brakuje]], 1000)</f>
        <v>0</v>
      </c>
    </row>
    <row r="11" spans="1:12" x14ac:dyDescent="0.35">
      <c r="A11" s="1">
        <v>38372</v>
      </c>
      <c r="B11" s="2" t="s">
        <v>10</v>
      </c>
      <c r="C11">
        <v>38</v>
      </c>
      <c r="D11">
        <f>YEAR(cukier7[[#This Row],[data]])</f>
        <v>2005</v>
      </c>
      <c r="E11" s="3">
        <f>VLOOKUP(D11, cennik__25[#All], 2, 0)</f>
        <v>2</v>
      </c>
      <c r="F11" s="3">
        <f>cukier7[[#This Row],[cena]]*cukier7[[#This Row],[ilosc sprzedanego cukru kg]]</f>
        <v>76</v>
      </c>
      <c r="G11">
        <f>G10-cukier7[[#This Row],[ilosc sprzedanego cukru kg]]</f>
        <v>3817</v>
      </c>
      <c r="H11">
        <f>IF(MONTH(cukier7[[#This Row],[data]])&lt;&gt;MONTH(A12), 1, 0)</f>
        <v>0</v>
      </c>
      <c r="I11">
        <f>IF(cukier7[[#This Row],[czy ostatni dzien miesiaca]]=1, 5000-cukier7[[#This Row],[stan po sprzedaniu]],0)</f>
        <v>0</v>
      </c>
      <c r="J11">
        <f>CEILING(cukier7[[#This Row],[ile brakuje]], 1000)</f>
        <v>0</v>
      </c>
    </row>
    <row r="12" spans="1:12" x14ac:dyDescent="0.35">
      <c r="A12" s="1">
        <v>38374</v>
      </c>
      <c r="B12" s="2" t="s">
        <v>11</v>
      </c>
      <c r="C12">
        <v>440</v>
      </c>
      <c r="D12">
        <f>YEAR(cukier7[[#This Row],[data]])</f>
        <v>2005</v>
      </c>
      <c r="E12" s="3">
        <f>VLOOKUP(D12, cennik__25[#All], 2, 0)</f>
        <v>2</v>
      </c>
      <c r="F12" s="3">
        <f>cukier7[[#This Row],[cena]]*cukier7[[#This Row],[ilosc sprzedanego cukru kg]]</f>
        <v>880</v>
      </c>
      <c r="G12">
        <f>G11-cukier7[[#This Row],[ilosc sprzedanego cukru kg]]</f>
        <v>3377</v>
      </c>
      <c r="H12">
        <f>IF(MONTH(cukier7[[#This Row],[data]])&lt;&gt;MONTH(A13), 1, 0)</f>
        <v>0</v>
      </c>
      <c r="I12">
        <f>IF(cukier7[[#This Row],[czy ostatni dzien miesiaca]]=1, 5000-cukier7[[#This Row],[stan po sprzedaniu]],0)</f>
        <v>0</v>
      </c>
      <c r="J12">
        <f>CEILING(cukier7[[#This Row],[ile brakuje]], 1000)</f>
        <v>0</v>
      </c>
    </row>
    <row r="13" spans="1:12" x14ac:dyDescent="0.35">
      <c r="A13" s="1">
        <v>38376</v>
      </c>
      <c r="B13" s="2" t="s">
        <v>12</v>
      </c>
      <c r="C13">
        <v>120</v>
      </c>
      <c r="D13">
        <f>YEAR(cukier7[[#This Row],[data]])</f>
        <v>2005</v>
      </c>
      <c r="E13" s="3">
        <f>VLOOKUP(D13, cennik__25[#All], 2, 0)</f>
        <v>2</v>
      </c>
      <c r="F13" s="3">
        <f>cukier7[[#This Row],[cena]]*cukier7[[#This Row],[ilosc sprzedanego cukru kg]]</f>
        <v>240</v>
      </c>
      <c r="G13">
        <f>G12-cukier7[[#This Row],[ilosc sprzedanego cukru kg]]</f>
        <v>3257</v>
      </c>
      <c r="H13">
        <f>IF(MONTH(cukier7[[#This Row],[data]])&lt;&gt;MONTH(A14), 1, 0)</f>
        <v>0</v>
      </c>
      <c r="I13">
        <f>IF(cukier7[[#This Row],[czy ostatni dzien miesiaca]]=1, 5000-cukier7[[#This Row],[stan po sprzedaniu]],0)</f>
        <v>0</v>
      </c>
      <c r="J13">
        <f>CEILING(cukier7[[#This Row],[ile brakuje]], 1000)</f>
        <v>0</v>
      </c>
    </row>
    <row r="14" spans="1:12" x14ac:dyDescent="0.35">
      <c r="A14" s="1">
        <v>38377</v>
      </c>
      <c r="B14" s="2" t="s">
        <v>13</v>
      </c>
      <c r="C14">
        <v>11</v>
      </c>
      <c r="D14">
        <f>YEAR(cukier7[[#This Row],[data]])</f>
        <v>2005</v>
      </c>
      <c r="E14" s="3">
        <f>VLOOKUP(D14, cennik__25[#All], 2, 0)</f>
        <v>2</v>
      </c>
      <c r="F14" s="3">
        <f>cukier7[[#This Row],[cena]]*cukier7[[#This Row],[ilosc sprzedanego cukru kg]]</f>
        <v>22</v>
      </c>
      <c r="G14">
        <f>G13-cukier7[[#This Row],[ilosc sprzedanego cukru kg]]</f>
        <v>3246</v>
      </c>
      <c r="H14">
        <f>IF(MONTH(cukier7[[#This Row],[data]])&lt;&gt;MONTH(A15), 1, 0)</f>
        <v>0</v>
      </c>
      <c r="I14">
        <f>IF(cukier7[[#This Row],[czy ostatni dzien miesiaca]]=1, 5000-cukier7[[#This Row],[stan po sprzedaniu]],0)</f>
        <v>0</v>
      </c>
      <c r="J14">
        <f>CEILING(cukier7[[#This Row],[ile brakuje]], 1000)</f>
        <v>0</v>
      </c>
    </row>
    <row r="15" spans="1:12" x14ac:dyDescent="0.35">
      <c r="A15" s="1">
        <v>38378</v>
      </c>
      <c r="B15" s="2" t="s">
        <v>14</v>
      </c>
      <c r="C15">
        <v>36</v>
      </c>
      <c r="D15">
        <f>YEAR(cukier7[[#This Row],[data]])</f>
        <v>2005</v>
      </c>
      <c r="E15" s="3">
        <f>VLOOKUP(D15, cennik__25[#All], 2, 0)</f>
        <v>2</v>
      </c>
      <c r="F15" s="3">
        <f>cukier7[[#This Row],[cena]]*cukier7[[#This Row],[ilosc sprzedanego cukru kg]]</f>
        <v>72</v>
      </c>
      <c r="G15">
        <f>G14-cukier7[[#This Row],[ilosc sprzedanego cukru kg]]</f>
        <v>3210</v>
      </c>
      <c r="H15">
        <f>IF(MONTH(cukier7[[#This Row],[data]])&lt;&gt;MONTH(A16), 1, 0)</f>
        <v>0</v>
      </c>
      <c r="I15">
        <f>IF(cukier7[[#This Row],[czy ostatni dzien miesiaca]]=1, 5000-cukier7[[#This Row],[stan po sprzedaniu]],0)</f>
        <v>0</v>
      </c>
      <c r="J15">
        <f>CEILING(cukier7[[#This Row],[ile brakuje]], 1000)</f>
        <v>0</v>
      </c>
    </row>
    <row r="16" spans="1:12" x14ac:dyDescent="0.35">
      <c r="A16" s="1">
        <v>38379</v>
      </c>
      <c r="B16" s="2" t="s">
        <v>12</v>
      </c>
      <c r="C16">
        <v>51</v>
      </c>
      <c r="D16">
        <f>YEAR(cukier7[[#This Row],[data]])</f>
        <v>2005</v>
      </c>
      <c r="E16" s="3">
        <f>VLOOKUP(D16, cennik__25[#All], 2, 0)</f>
        <v>2</v>
      </c>
      <c r="F16" s="3">
        <f>cukier7[[#This Row],[cena]]*cukier7[[#This Row],[ilosc sprzedanego cukru kg]]</f>
        <v>102</v>
      </c>
      <c r="G16">
        <f>G15-cukier7[[#This Row],[ilosc sprzedanego cukru kg]]</f>
        <v>3159</v>
      </c>
      <c r="H16">
        <f>IF(MONTH(cukier7[[#This Row],[data]])&lt;&gt;MONTH(A17), 1, 0)</f>
        <v>1</v>
      </c>
      <c r="I16">
        <f>IF(cukier7[[#This Row],[czy ostatni dzien miesiaca]]=1, 5000-cukier7[[#This Row],[stan po sprzedaniu]],0)</f>
        <v>1841</v>
      </c>
      <c r="J16">
        <f>CEILING(cukier7[[#This Row],[ile brakuje]], 1000)</f>
        <v>2000</v>
      </c>
    </row>
    <row r="17" spans="1:10" x14ac:dyDescent="0.35">
      <c r="A17" s="1">
        <v>38385</v>
      </c>
      <c r="B17" s="2" t="s">
        <v>9</v>
      </c>
      <c r="C17">
        <v>465</v>
      </c>
      <c r="D17">
        <f>YEAR(cukier7[[#This Row],[data]])</f>
        <v>2005</v>
      </c>
      <c r="E17" s="3">
        <f>VLOOKUP(D17, cennik__25[#All], 2, 0)</f>
        <v>2</v>
      </c>
      <c r="F17" s="3">
        <f>cukier7[[#This Row],[cena]]*cukier7[[#This Row],[ilosc sprzedanego cukru kg]]</f>
        <v>930</v>
      </c>
      <c r="G17">
        <f>J16+G16-cukier7[[#This Row],[ilosc sprzedanego cukru kg]]</f>
        <v>4694</v>
      </c>
      <c r="H17">
        <f>IF(MONTH(cukier7[[#This Row],[data]])&lt;&gt;MONTH(A18), 1, 0)</f>
        <v>0</v>
      </c>
      <c r="I17">
        <f>IF(cukier7[[#This Row],[czy ostatni dzien miesiaca]]=1, 5000-cukier7[[#This Row],[stan po sprzedaniu]],0)</f>
        <v>0</v>
      </c>
      <c r="J17">
        <f>CEILING(cukier7[[#This Row],[ile brakuje]], 1000)</f>
        <v>0</v>
      </c>
    </row>
    <row r="18" spans="1:10" x14ac:dyDescent="0.35">
      <c r="A18" s="1">
        <v>38386</v>
      </c>
      <c r="B18" s="2" t="s">
        <v>15</v>
      </c>
      <c r="C18">
        <v>8</v>
      </c>
      <c r="D18">
        <f>YEAR(cukier7[[#This Row],[data]])</f>
        <v>2005</v>
      </c>
      <c r="E18" s="3">
        <f>VLOOKUP(D18, cennik__25[#All], 2, 0)</f>
        <v>2</v>
      </c>
      <c r="F18" s="3">
        <f>cukier7[[#This Row],[cena]]*cukier7[[#This Row],[ilosc sprzedanego cukru kg]]</f>
        <v>16</v>
      </c>
      <c r="G18">
        <f>J17+G17-cukier7[[#This Row],[ilosc sprzedanego cukru kg]]</f>
        <v>4686</v>
      </c>
      <c r="H18">
        <f>IF(MONTH(cukier7[[#This Row],[data]])&lt;&gt;MONTH(A19), 1, 0)</f>
        <v>0</v>
      </c>
      <c r="I18">
        <f>IF(cukier7[[#This Row],[czy ostatni dzien miesiaca]]=1, 5000-cukier7[[#This Row],[stan po sprzedaniu]],0)</f>
        <v>0</v>
      </c>
      <c r="J18">
        <f>CEILING(cukier7[[#This Row],[ile brakuje]], 1000)</f>
        <v>0</v>
      </c>
    </row>
    <row r="19" spans="1:10" x14ac:dyDescent="0.35">
      <c r="A19" s="1">
        <v>38388</v>
      </c>
      <c r="B19" s="2" t="s">
        <v>16</v>
      </c>
      <c r="C19">
        <v>287</v>
      </c>
      <c r="D19">
        <f>YEAR(cukier7[[#This Row],[data]])</f>
        <v>2005</v>
      </c>
      <c r="E19" s="3">
        <f>VLOOKUP(D19, cennik__25[#All], 2, 0)</f>
        <v>2</v>
      </c>
      <c r="F19" s="3">
        <f>cukier7[[#This Row],[cena]]*cukier7[[#This Row],[ilosc sprzedanego cukru kg]]</f>
        <v>574</v>
      </c>
      <c r="G19">
        <f>J18+G18-cukier7[[#This Row],[ilosc sprzedanego cukru kg]]</f>
        <v>4399</v>
      </c>
      <c r="H19">
        <f>IF(MONTH(cukier7[[#This Row],[data]])&lt;&gt;MONTH(A20), 1, 0)</f>
        <v>0</v>
      </c>
      <c r="I19">
        <f>IF(cukier7[[#This Row],[czy ostatni dzien miesiaca]]=1, 5000-cukier7[[#This Row],[stan po sprzedaniu]],0)</f>
        <v>0</v>
      </c>
      <c r="J19">
        <f>CEILING(cukier7[[#This Row],[ile brakuje]], 1000)</f>
        <v>0</v>
      </c>
    </row>
    <row r="20" spans="1:10" x14ac:dyDescent="0.35">
      <c r="A20" s="1">
        <v>38388</v>
      </c>
      <c r="B20" s="2" t="s">
        <v>17</v>
      </c>
      <c r="C20">
        <v>12</v>
      </c>
      <c r="D20">
        <f>YEAR(cukier7[[#This Row],[data]])</f>
        <v>2005</v>
      </c>
      <c r="E20" s="3">
        <f>VLOOKUP(D20, cennik__25[#All], 2, 0)</f>
        <v>2</v>
      </c>
      <c r="F20" s="3">
        <f>cukier7[[#This Row],[cena]]*cukier7[[#This Row],[ilosc sprzedanego cukru kg]]</f>
        <v>24</v>
      </c>
      <c r="G20">
        <f>J19+G19-cukier7[[#This Row],[ilosc sprzedanego cukru kg]]</f>
        <v>4387</v>
      </c>
      <c r="H20">
        <f>IF(MONTH(cukier7[[#This Row],[data]])&lt;&gt;MONTH(A21), 1, 0)</f>
        <v>0</v>
      </c>
      <c r="I20">
        <f>IF(cukier7[[#This Row],[czy ostatni dzien miesiaca]]=1, 5000-cukier7[[#This Row],[stan po sprzedaniu]],0)</f>
        <v>0</v>
      </c>
      <c r="J20">
        <f>CEILING(cukier7[[#This Row],[ile brakuje]], 1000)</f>
        <v>0</v>
      </c>
    </row>
    <row r="21" spans="1:10" x14ac:dyDescent="0.35">
      <c r="A21" s="1">
        <v>38393</v>
      </c>
      <c r="B21" s="2" t="s">
        <v>18</v>
      </c>
      <c r="C21">
        <v>6</v>
      </c>
      <c r="D21">
        <f>YEAR(cukier7[[#This Row],[data]])</f>
        <v>2005</v>
      </c>
      <c r="E21" s="3">
        <f>VLOOKUP(D21, cennik__25[#All], 2, 0)</f>
        <v>2</v>
      </c>
      <c r="F21" s="3">
        <f>cukier7[[#This Row],[cena]]*cukier7[[#This Row],[ilosc sprzedanego cukru kg]]</f>
        <v>12</v>
      </c>
      <c r="G21">
        <f>J20+G20-cukier7[[#This Row],[ilosc sprzedanego cukru kg]]</f>
        <v>4381</v>
      </c>
      <c r="H21">
        <f>IF(MONTH(cukier7[[#This Row],[data]])&lt;&gt;MONTH(A22), 1, 0)</f>
        <v>0</v>
      </c>
      <c r="I21">
        <f>IF(cukier7[[#This Row],[czy ostatni dzien miesiaca]]=1, 5000-cukier7[[#This Row],[stan po sprzedaniu]],0)</f>
        <v>0</v>
      </c>
      <c r="J21">
        <f>CEILING(cukier7[[#This Row],[ile brakuje]], 1000)</f>
        <v>0</v>
      </c>
    </row>
    <row r="22" spans="1:10" x14ac:dyDescent="0.35">
      <c r="A22" s="1">
        <v>38397</v>
      </c>
      <c r="B22" s="2" t="s">
        <v>19</v>
      </c>
      <c r="C22">
        <v>321</v>
      </c>
      <c r="D22">
        <f>YEAR(cukier7[[#This Row],[data]])</f>
        <v>2005</v>
      </c>
      <c r="E22" s="3">
        <f>VLOOKUP(D22, cennik__25[#All], 2, 0)</f>
        <v>2</v>
      </c>
      <c r="F22" s="3">
        <f>cukier7[[#This Row],[cena]]*cukier7[[#This Row],[ilosc sprzedanego cukru kg]]</f>
        <v>642</v>
      </c>
      <c r="G22">
        <f>J21+G21-cukier7[[#This Row],[ilosc sprzedanego cukru kg]]</f>
        <v>4060</v>
      </c>
      <c r="H22">
        <f>IF(MONTH(cukier7[[#This Row],[data]])&lt;&gt;MONTH(A23), 1, 0)</f>
        <v>0</v>
      </c>
      <c r="I22">
        <f>IF(cukier7[[#This Row],[czy ostatni dzien miesiaca]]=1, 5000-cukier7[[#This Row],[stan po sprzedaniu]],0)</f>
        <v>0</v>
      </c>
      <c r="J22">
        <f>CEILING(cukier7[[#This Row],[ile brakuje]], 1000)</f>
        <v>0</v>
      </c>
    </row>
    <row r="23" spans="1:10" x14ac:dyDescent="0.35">
      <c r="A23" s="1">
        <v>38401</v>
      </c>
      <c r="B23" s="2" t="s">
        <v>20</v>
      </c>
      <c r="C23">
        <v>99</v>
      </c>
      <c r="D23">
        <f>YEAR(cukier7[[#This Row],[data]])</f>
        <v>2005</v>
      </c>
      <c r="E23" s="3">
        <f>VLOOKUP(D23, cennik__25[#All], 2, 0)</f>
        <v>2</v>
      </c>
      <c r="F23" s="3">
        <f>cukier7[[#This Row],[cena]]*cukier7[[#This Row],[ilosc sprzedanego cukru kg]]</f>
        <v>198</v>
      </c>
      <c r="G23">
        <f>J22+G22-cukier7[[#This Row],[ilosc sprzedanego cukru kg]]</f>
        <v>3961</v>
      </c>
      <c r="H23">
        <f>IF(MONTH(cukier7[[#This Row],[data]])&lt;&gt;MONTH(A24), 1, 0)</f>
        <v>0</v>
      </c>
      <c r="I23">
        <f>IF(cukier7[[#This Row],[czy ostatni dzien miesiaca]]=1, 5000-cukier7[[#This Row],[stan po sprzedaniu]],0)</f>
        <v>0</v>
      </c>
      <c r="J23">
        <f>CEILING(cukier7[[#This Row],[ile brakuje]], 1000)</f>
        <v>0</v>
      </c>
    </row>
    <row r="24" spans="1:10" x14ac:dyDescent="0.35">
      <c r="A24" s="1">
        <v>38401</v>
      </c>
      <c r="B24" s="2" t="s">
        <v>21</v>
      </c>
      <c r="C24">
        <v>91</v>
      </c>
      <c r="D24">
        <f>YEAR(cukier7[[#This Row],[data]])</f>
        <v>2005</v>
      </c>
      <c r="E24" s="3">
        <f>VLOOKUP(D24, cennik__25[#All], 2, 0)</f>
        <v>2</v>
      </c>
      <c r="F24" s="3">
        <f>cukier7[[#This Row],[cena]]*cukier7[[#This Row],[ilosc sprzedanego cukru kg]]</f>
        <v>182</v>
      </c>
      <c r="G24">
        <f>J23+G23-cukier7[[#This Row],[ilosc sprzedanego cukru kg]]</f>
        <v>3870</v>
      </c>
      <c r="H24">
        <f>IF(MONTH(cukier7[[#This Row],[data]])&lt;&gt;MONTH(A25), 1, 0)</f>
        <v>0</v>
      </c>
      <c r="I24">
        <f>IF(cukier7[[#This Row],[czy ostatni dzien miesiaca]]=1, 5000-cukier7[[#This Row],[stan po sprzedaniu]],0)</f>
        <v>0</v>
      </c>
      <c r="J24">
        <f>CEILING(cukier7[[#This Row],[ile brakuje]], 1000)</f>
        <v>0</v>
      </c>
    </row>
    <row r="25" spans="1:10" x14ac:dyDescent="0.35">
      <c r="A25" s="1">
        <v>38407</v>
      </c>
      <c r="B25" s="2" t="s">
        <v>16</v>
      </c>
      <c r="C25">
        <v>118</v>
      </c>
      <c r="D25">
        <f>YEAR(cukier7[[#This Row],[data]])</f>
        <v>2005</v>
      </c>
      <c r="E25" s="3">
        <f>VLOOKUP(D25, cennik__25[#All], 2, 0)</f>
        <v>2</v>
      </c>
      <c r="F25" s="3">
        <f>cukier7[[#This Row],[cena]]*cukier7[[#This Row],[ilosc sprzedanego cukru kg]]</f>
        <v>236</v>
      </c>
      <c r="G25">
        <f>J24+G24-cukier7[[#This Row],[ilosc sprzedanego cukru kg]]</f>
        <v>3752</v>
      </c>
      <c r="H25">
        <f>IF(MONTH(cukier7[[#This Row],[data]])&lt;&gt;MONTH(A26), 1, 0)</f>
        <v>0</v>
      </c>
      <c r="I25">
        <f>IF(cukier7[[#This Row],[czy ostatni dzien miesiaca]]=1, 5000-cukier7[[#This Row],[stan po sprzedaniu]],0)</f>
        <v>0</v>
      </c>
      <c r="J25">
        <f>CEILING(cukier7[[#This Row],[ile brakuje]], 1000)</f>
        <v>0</v>
      </c>
    </row>
    <row r="26" spans="1:10" x14ac:dyDescent="0.35">
      <c r="A26" s="1">
        <v>38408</v>
      </c>
      <c r="B26" s="2" t="s">
        <v>22</v>
      </c>
      <c r="C26">
        <v>58</v>
      </c>
      <c r="D26">
        <f>YEAR(cukier7[[#This Row],[data]])</f>
        <v>2005</v>
      </c>
      <c r="E26" s="3">
        <f>VLOOKUP(D26, cennik__25[#All], 2, 0)</f>
        <v>2</v>
      </c>
      <c r="F26" s="3">
        <f>cukier7[[#This Row],[cena]]*cukier7[[#This Row],[ilosc sprzedanego cukru kg]]</f>
        <v>116</v>
      </c>
      <c r="G26">
        <f>J25+G25-cukier7[[#This Row],[ilosc sprzedanego cukru kg]]</f>
        <v>3694</v>
      </c>
      <c r="H26">
        <f>IF(MONTH(cukier7[[#This Row],[data]])&lt;&gt;MONTH(A27), 1, 0)</f>
        <v>0</v>
      </c>
      <c r="I26">
        <f>IF(cukier7[[#This Row],[czy ostatni dzien miesiaca]]=1, 5000-cukier7[[#This Row],[stan po sprzedaniu]],0)</f>
        <v>0</v>
      </c>
      <c r="J26">
        <f>CEILING(cukier7[[#This Row],[ile brakuje]], 1000)</f>
        <v>0</v>
      </c>
    </row>
    <row r="27" spans="1:10" x14ac:dyDescent="0.35">
      <c r="A27" s="1">
        <v>38409</v>
      </c>
      <c r="B27" s="2" t="s">
        <v>23</v>
      </c>
      <c r="C27">
        <v>16</v>
      </c>
      <c r="D27">
        <f>YEAR(cukier7[[#This Row],[data]])</f>
        <v>2005</v>
      </c>
      <c r="E27" s="3">
        <f>VLOOKUP(D27, cennik__25[#All], 2, 0)</f>
        <v>2</v>
      </c>
      <c r="F27" s="3">
        <f>cukier7[[#This Row],[cena]]*cukier7[[#This Row],[ilosc sprzedanego cukru kg]]</f>
        <v>32</v>
      </c>
      <c r="G27">
        <f>J26+G26-cukier7[[#This Row],[ilosc sprzedanego cukru kg]]</f>
        <v>3678</v>
      </c>
      <c r="H27">
        <f>IF(MONTH(cukier7[[#This Row],[data]])&lt;&gt;MONTH(A28), 1, 0)</f>
        <v>0</v>
      </c>
      <c r="I27">
        <f>IF(cukier7[[#This Row],[czy ostatni dzien miesiaca]]=1, 5000-cukier7[[#This Row],[stan po sprzedaniu]],0)</f>
        <v>0</v>
      </c>
      <c r="J27">
        <f>CEILING(cukier7[[#This Row],[ile brakuje]], 1000)</f>
        <v>0</v>
      </c>
    </row>
    <row r="28" spans="1:10" x14ac:dyDescent="0.35">
      <c r="A28" s="1">
        <v>38409</v>
      </c>
      <c r="B28" s="2" t="s">
        <v>24</v>
      </c>
      <c r="C28">
        <v>348</v>
      </c>
      <c r="D28">
        <f>YEAR(cukier7[[#This Row],[data]])</f>
        <v>2005</v>
      </c>
      <c r="E28" s="3">
        <f>VLOOKUP(D28, cennik__25[#All], 2, 0)</f>
        <v>2</v>
      </c>
      <c r="F28" s="3">
        <f>cukier7[[#This Row],[cena]]*cukier7[[#This Row],[ilosc sprzedanego cukru kg]]</f>
        <v>696</v>
      </c>
      <c r="G28">
        <f>J27+G27-cukier7[[#This Row],[ilosc sprzedanego cukru kg]]</f>
        <v>3330</v>
      </c>
      <c r="H28">
        <f>IF(MONTH(cukier7[[#This Row],[data]])&lt;&gt;MONTH(A29), 1, 0)</f>
        <v>0</v>
      </c>
      <c r="I28">
        <f>IF(cukier7[[#This Row],[czy ostatni dzien miesiaca]]=1, 5000-cukier7[[#This Row],[stan po sprzedaniu]],0)</f>
        <v>0</v>
      </c>
      <c r="J28">
        <f>CEILING(cukier7[[#This Row],[ile brakuje]], 1000)</f>
        <v>0</v>
      </c>
    </row>
    <row r="29" spans="1:10" x14ac:dyDescent="0.35">
      <c r="A29" s="1">
        <v>38410</v>
      </c>
      <c r="B29" s="2" t="s">
        <v>7</v>
      </c>
      <c r="C29">
        <v>336</v>
      </c>
      <c r="D29">
        <f>YEAR(cukier7[[#This Row],[data]])</f>
        <v>2005</v>
      </c>
      <c r="E29" s="3">
        <f>VLOOKUP(D29, cennik__25[#All], 2, 0)</f>
        <v>2</v>
      </c>
      <c r="F29" s="3">
        <f>cukier7[[#This Row],[cena]]*cukier7[[#This Row],[ilosc sprzedanego cukru kg]]</f>
        <v>672</v>
      </c>
      <c r="G29">
        <f>J28+G28-cukier7[[#This Row],[ilosc sprzedanego cukru kg]]</f>
        <v>2994</v>
      </c>
      <c r="H29">
        <f>IF(MONTH(cukier7[[#This Row],[data]])&lt;&gt;MONTH(A30), 1, 0)</f>
        <v>0</v>
      </c>
      <c r="I29">
        <f>IF(cukier7[[#This Row],[czy ostatni dzien miesiaca]]=1, 5000-cukier7[[#This Row],[stan po sprzedaniu]],0)</f>
        <v>0</v>
      </c>
      <c r="J29">
        <f>CEILING(cukier7[[#This Row],[ile brakuje]], 1000)</f>
        <v>0</v>
      </c>
    </row>
    <row r="30" spans="1:10" x14ac:dyDescent="0.35">
      <c r="A30" s="1">
        <v>38410</v>
      </c>
      <c r="B30" s="2" t="s">
        <v>24</v>
      </c>
      <c r="C30">
        <v>435</v>
      </c>
      <c r="D30">
        <f>YEAR(cukier7[[#This Row],[data]])</f>
        <v>2005</v>
      </c>
      <c r="E30" s="3">
        <f>VLOOKUP(D30, cennik__25[#All], 2, 0)</f>
        <v>2</v>
      </c>
      <c r="F30" s="3">
        <f>cukier7[[#This Row],[cena]]*cukier7[[#This Row],[ilosc sprzedanego cukru kg]]</f>
        <v>870</v>
      </c>
      <c r="G30">
        <f>J29+G29-cukier7[[#This Row],[ilosc sprzedanego cukru kg]]</f>
        <v>2559</v>
      </c>
      <c r="H30">
        <f>IF(MONTH(cukier7[[#This Row],[data]])&lt;&gt;MONTH(A31), 1, 0)</f>
        <v>0</v>
      </c>
      <c r="I30">
        <f>IF(cukier7[[#This Row],[czy ostatni dzien miesiaca]]=1, 5000-cukier7[[#This Row],[stan po sprzedaniu]],0)</f>
        <v>0</v>
      </c>
      <c r="J30">
        <f>CEILING(cukier7[[#This Row],[ile brakuje]], 1000)</f>
        <v>0</v>
      </c>
    </row>
    <row r="31" spans="1:10" x14ac:dyDescent="0.35">
      <c r="A31" s="1">
        <v>38410</v>
      </c>
      <c r="B31" s="2" t="s">
        <v>25</v>
      </c>
      <c r="C31">
        <v>110</v>
      </c>
      <c r="D31">
        <f>YEAR(cukier7[[#This Row],[data]])</f>
        <v>2005</v>
      </c>
      <c r="E31" s="3">
        <f>VLOOKUP(D31, cennik__25[#All], 2, 0)</f>
        <v>2</v>
      </c>
      <c r="F31" s="3">
        <f>cukier7[[#This Row],[cena]]*cukier7[[#This Row],[ilosc sprzedanego cukru kg]]</f>
        <v>220</v>
      </c>
      <c r="G31">
        <f>J30+G30-cukier7[[#This Row],[ilosc sprzedanego cukru kg]]</f>
        <v>2449</v>
      </c>
      <c r="H31">
        <f>IF(MONTH(cukier7[[#This Row],[data]])&lt;&gt;MONTH(A32), 1, 0)</f>
        <v>1</v>
      </c>
      <c r="I31">
        <f>IF(cukier7[[#This Row],[czy ostatni dzien miesiaca]]=1, 5000-cukier7[[#This Row],[stan po sprzedaniu]],0)</f>
        <v>2551</v>
      </c>
      <c r="J31">
        <f>CEILING(cukier7[[#This Row],[ile brakuje]], 1000)</f>
        <v>3000</v>
      </c>
    </row>
    <row r="32" spans="1:10" x14ac:dyDescent="0.35">
      <c r="A32" s="1">
        <v>38412</v>
      </c>
      <c r="B32" s="2" t="s">
        <v>26</v>
      </c>
      <c r="C32">
        <v>204</v>
      </c>
      <c r="D32">
        <f>YEAR(cukier7[[#This Row],[data]])</f>
        <v>2005</v>
      </c>
      <c r="E32" s="3">
        <f>VLOOKUP(D32, cennik__25[#All], 2, 0)</f>
        <v>2</v>
      </c>
      <c r="F32" s="3">
        <f>cukier7[[#This Row],[cena]]*cukier7[[#This Row],[ilosc sprzedanego cukru kg]]</f>
        <v>408</v>
      </c>
      <c r="G32">
        <f>J31+G31-cukier7[[#This Row],[ilosc sprzedanego cukru kg]]</f>
        <v>5245</v>
      </c>
      <c r="H32">
        <f>IF(MONTH(cukier7[[#This Row],[data]])&lt;&gt;MONTH(A33), 1, 0)</f>
        <v>0</v>
      </c>
      <c r="I32">
        <f>IF(cukier7[[#This Row],[czy ostatni dzien miesiaca]]=1, 5000-cukier7[[#This Row],[stan po sprzedaniu]],0)</f>
        <v>0</v>
      </c>
      <c r="J32">
        <f>CEILING(cukier7[[#This Row],[ile brakuje]], 1000)</f>
        <v>0</v>
      </c>
    </row>
    <row r="33" spans="1:10" x14ac:dyDescent="0.35">
      <c r="A33" s="1">
        <v>38412</v>
      </c>
      <c r="B33" s="2" t="s">
        <v>20</v>
      </c>
      <c r="C33">
        <v>20</v>
      </c>
      <c r="D33">
        <f>YEAR(cukier7[[#This Row],[data]])</f>
        <v>2005</v>
      </c>
      <c r="E33" s="3">
        <f>VLOOKUP(D33, cennik__25[#All], 2, 0)</f>
        <v>2</v>
      </c>
      <c r="F33" s="3">
        <f>cukier7[[#This Row],[cena]]*cukier7[[#This Row],[ilosc sprzedanego cukru kg]]</f>
        <v>40</v>
      </c>
      <c r="G33">
        <f>J32+G32-cukier7[[#This Row],[ilosc sprzedanego cukru kg]]</f>
        <v>5225</v>
      </c>
      <c r="H33">
        <f>IF(MONTH(cukier7[[#This Row],[data]])&lt;&gt;MONTH(A34), 1, 0)</f>
        <v>0</v>
      </c>
      <c r="I33">
        <f>IF(cukier7[[#This Row],[czy ostatni dzien miesiaca]]=1, 5000-cukier7[[#This Row],[stan po sprzedaniu]],0)</f>
        <v>0</v>
      </c>
      <c r="J33">
        <f>CEILING(cukier7[[#This Row],[ile brakuje]], 1000)</f>
        <v>0</v>
      </c>
    </row>
    <row r="34" spans="1:10" x14ac:dyDescent="0.35">
      <c r="A34" s="1">
        <v>38414</v>
      </c>
      <c r="B34" s="2" t="s">
        <v>27</v>
      </c>
      <c r="C34">
        <v>102</v>
      </c>
      <c r="D34">
        <f>YEAR(cukier7[[#This Row],[data]])</f>
        <v>2005</v>
      </c>
      <c r="E34" s="3">
        <f>VLOOKUP(D34, cennik__25[#All], 2, 0)</f>
        <v>2</v>
      </c>
      <c r="F34" s="3">
        <f>cukier7[[#This Row],[cena]]*cukier7[[#This Row],[ilosc sprzedanego cukru kg]]</f>
        <v>204</v>
      </c>
      <c r="G34">
        <f>J33+G33-cukier7[[#This Row],[ilosc sprzedanego cukru kg]]</f>
        <v>5123</v>
      </c>
      <c r="H34">
        <f>IF(MONTH(cukier7[[#This Row],[data]])&lt;&gt;MONTH(A35), 1, 0)</f>
        <v>0</v>
      </c>
      <c r="I34">
        <f>IF(cukier7[[#This Row],[czy ostatni dzien miesiaca]]=1, 5000-cukier7[[#This Row],[stan po sprzedaniu]],0)</f>
        <v>0</v>
      </c>
      <c r="J34">
        <f>CEILING(cukier7[[#This Row],[ile brakuje]], 1000)</f>
        <v>0</v>
      </c>
    </row>
    <row r="35" spans="1:10" x14ac:dyDescent="0.35">
      <c r="A35" s="1">
        <v>38416</v>
      </c>
      <c r="B35" s="2" t="s">
        <v>28</v>
      </c>
      <c r="C35">
        <v>48</v>
      </c>
      <c r="D35">
        <f>YEAR(cukier7[[#This Row],[data]])</f>
        <v>2005</v>
      </c>
      <c r="E35" s="3">
        <f>VLOOKUP(D35, cennik__25[#All], 2, 0)</f>
        <v>2</v>
      </c>
      <c r="F35" s="3">
        <f>cukier7[[#This Row],[cena]]*cukier7[[#This Row],[ilosc sprzedanego cukru kg]]</f>
        <v>96</v>
      </c>
      <c r="G35">
        <f>J34+G34-cukier7[[#This Row],[ilosc sprzedanego cukru kg]]</f>
        <v>5075</v>
      </c>
      <c r="H35">
        <f>IF(MONTH(cukier7[[#This Row],[data]])&lt;&gt;MONTH(A36), 1, 0)</f>
        <v>0</v>
      </c>
      <c r="I35">
        <f>IF(cukier7[[#This Row],[czy ostatni dzien miesiaca]]=1, 5000-cukier7[[#This Row],[stan po sprzedaniu]],0)</f>
        <v>0</v>
      </c>
      <c r="J35">
        <f>CEILING(cukier7[[#This Row],[ile brakuje]], 1000)</f>
        <v>0</v>
      </c>
    </row>
    <row r="36" spans="1:10" x14ac:dyDescent="0.35">
      <c r="A36" s="1">
        <v>38418</v>
      </c>
      <c r="B36" s="2" t="s">
        <v>24</v>
      </c>
      <c r="C36">
        <v>329</v>
      </c>
      <c r="D36">
        <f>YEAR(cukier7[[#This Row],[data]])</f>
        <v>2005</v>
      </c>
      <c r="E36" s="3">
        <f>VLOOKUP(D36, cennik__25[#All], 2, 0)</f>
        <v>2</v>
      </c>
      <c r="F36" s="3">
        <f>cukier7[[#This Row],[cena]]*cukier7[[#This Row],[ilosc sprzedanego cukru kg]]</f>
        <v>658</v>
      </c>
      <c r="G36">
        <f>J35+G35-cukier7[[#This Row],[ilosc sprzedanego cukru kg]]</f>
        <v>4746</v>
      </c>
      <c r="H36">
        <f>IF(MONTH(cukier7[[#This Row],[data]])&lt;&gt;MONTH(A37), 1, 0)</f>
        <v>0</v>
      </c>
      <c r="I36">
        <f>IF(cukier7[[#This Row],[czy ostatni dzien miesiaca]]=1, 5000-cukier7[[#This Row],[stan po sprzedaniu]],0)</f>
        <v>0</v>
      </c>
      <c r="J36">
        <f>CEILING(cukier7[[#This Row],[ile brakuje]], 1000)</f>
        <v>0</v>
      </c>
    </row>
    <row r="37" spans="1:10" x14ac:dyDescent="0.35">
      <c r="A37" s="1">
        <v>38420</v>
      </c>
      <c r="B37" s="2" t="s">
        <v>29</v>
      </c>
      <c r="C37">
        <v>16</v>
      </c>
      <c r="D37">
        <f>YEAR(cukier7[[#This Row],[data]])</f>
        <v>2005</v>
      </c>
      <c r="E37" s="3">
        <f>VLOOKUP(D37, cennik__25[#All], 2, 0)</f>
        <v>2</v>
      </c>
      <c r="F37" s="3">
        <f>cukier7[[#This Row],[cena]]*cukier7[[#This Row],[ilosc sprzedanego cukru kg]]</f>
        <v>32</v>
      </c>
      <c r="G37">
        <f>J36+G36-cukier7[[#This Row],[ilosc sprzedanego cukru kg]]</f>
        <v>4730</v>
      </c>
      <c r="H37">
        <f>IF(MONTH(cukier7[[#This Row],[data]])&lt;&gt;MONTH(A38), 1, 0)</f>
        <v>0</v>
      </c>
      <c r="I37">
        <f>IF(cukier7[[#This Row],[czy ostatni dzien miesiaca]]=1, 5000-cukier7[[#This Row],[stan po sprzedaniu]],0)</f>
        <v>0</v>
      </c>
      <c r="J37">
        <f>CEILING(cukier7[[#This Row],[ile brakuje]], 1000)</f>
        <v>0</v>
      </c>
    </row>
    <row r="38" spans="1:10" x14ac:dyDescent="0.35">
      <c r="A38" s="1">
        <v>38421</v>
      </c>
      <c r="B38" s="2" t="s">
        <v>30</v>
      </c>
      <c r="C38">
        <v>102</v>
      </c>
      <c r="D38">
        <f>YEAR(cukier7[[#This Row],[data]])</f>
        <v>2005</v>
      </c>
      <c r="E38" s="3">
        <f>VLOOKUP(D38, cennik__25[#All], 2, 0)</f>
        <v>2</v>
      </c>
      <c r="F38" s="3">
        <f>cukier7[[#This Row],[cena]]*cukier7[[#This Row],[ilosc sprzedanego cukru kg]]</f>
        <v>204</v>
      </c>
      <c r="G38">
        <f>J37+G37-cukier7[[#This Row],[ilosc sprzedanego cukru kg]]</f>
        <v>4628</v>
      </c>
      <c r="H38">
        <f>IF(MONTH(cukier7[[#This Row],[data]])&lt;&gt;MONTH(A39), 1, 0)</f>
        <v>0</v>
      </c>
      <c r="I38">
        <f>IF(cukier7[[#This Row],[czy ostatni dzien miesiaca]]=1, 5000-cukier7[[#This Row],[stan po sprzedaniu]],0)</f>
        <v>0</v>
      </c>
      <c r="J38">
        <f>CEILING(cukier7[[#This Row],[ile brakuje]], 1000)</f>
        <v>0</v>
      </c>
    </row>
    <row r="39" spans="1:10" x14ac:dyDescent="0.35">
      <c r="A39" s="1">
        <v>38421</v>
      </c>
      <c r="B39" s="2" t="s">
        <v>16</v>
      </c>
      <c r="C39">
        <v>309</v>
      </c>
      <c r="D39">
        <f>YEAR(cukier7[[#This Row],[data]])</f>
        <v>2005</v>
      </c>
      <c r="E39" s="3">
        <f>VLOOKUP(D39, cennik__25[#All], 2, 0)</f>
        <v>2</v>
      </c>
      <c r="F39" s="3">
        <f>cukier7[[#This Row],[cena]]*cukier7[[#This Row],[ilosc sprzedanego cukru kg]]</f>
        <v>618</v>
      </c>
      <c r="G39">
        <f>J38+G38-cukier7[[#This Row],[ilosc sprzedanego cukru kg]]</f>
        <v>4319</v>
      </c>
      <c r="H39">
        <f>IF(MONTH(cukier7[[#This Row],[data]])&lt;&gt;MONTH(A40), 1, 0)</f>
        <v>0</v>
      </c>
      <c r="I39">
        <f>IF(cukier7[[#This Row],[czy ostatni dzien miesiaca]]=1, 5000-cukier7[[#This Row],[stan po sprzedaniu]],0)</f>
        <v>0</v>
      </c>
      <c r="J39">
        <f>CEILING(cukier7[[#This Row],[ile brakuje]], 1000)</f>
        <v>0</v>
      </c>
    </row>
    <row r="40" spans="1:10" x14ac:dyDescent="0.35">
      <c r="A40" s="1">
        <v>38423</v>
      </c>
      <c r="B40" s="2" t="s">
        <v>7</v>
      </c>
      <c r="C40">
        <v>331</v>
      </c>
      <c r="D40">
        <f>YEAR(cukier7[[#This Row],[data]])</f>
        <v>2005</v>
      </c>
      <c r="E40" s="3">
        <f>VLOOKUP(D40, cennik__25[#All], 2, 0)</f>
        <v>2</v>
      </c>
      <c r="F40" s="3">
        <f>cukier7[[#This Row],[cena]]*cukier7[[#This Row],[ilosc sprzedanego cukru kg]]</f>
        <v>662</v>
      </c>
      <c r="G40">
        <f>J39+G39-cukier7[[#This Row],[ilosc sprzedanego cukru kg]]</f>
        <v>3988</v>
      </c>
      <c r="H40">
        <f>IF(MONTH(cukier7[[#This Row],[data]])&lt;&gt;MONTH(A41), 1, 0)</f>
        <v>0</v>
      </c>
      <c r="I40">
        <f>IF(cukier7[[#This Row],[czy ostatni dzien miesiaca]]=1, 5000-cukier7[[#This Row],[stan po sprzedaniu]],0)</f>
        <v>0</v>
      </c>
      <c r="J40">
        <f>CEILING(cukier7[[#This Row],[ile brakuje]], 1000)</f>
        <v>0</v>
      </c>
    </row>
    <row r="41" spans="1:10" x14ac:dyDescent="0.35">
      <c r="A41" s="1">
        <v>38428</v>
      </c>
      <c r="B41" s="2" t="s">
        <v>31</v>
      </c>
      <c r="C41">
        <v>3</v>
      </c>
      <c r="D41">
        <f>YEAR(cukier7[[#This Row],[data]])</f>
        <v>2005</v>
      </c>
      <c r="E41" s="3">
        <f>VLOOKUP(D41, cennik__25[#All], 2, 0)</f>
        <v>2</v>
      </c>
      <c r="F41" s="3">
        <f>cukier7[[#This Row],[cena]]*cukier7[[#This Row],[ilosc sprzedanego cukru kg]]</f>
        <v>6</v>
      </c>
      <c r="G41">
        <f>J40+G40-cukier7[[#This Row],[ilosc sprzedanego cukru kg]]</f>
        <v>3985</v>
      </c>
      <c r="H41">
        <f>IF(MONTH(cukier7[[#This Row],[data]])&lt;&gt;MONTH(A42), 1, 0)</f>
        <v>0</v>
      </c>
      <c r="I41">
        <f>IF(cukier7[[#This Row],[czy ostatni dzien miesiaca]]=1, 5000-cukier7[[#This Row],[stan po sprzedaniu]],0)</f>
        <v>0</v>
      </c>
      <c r="J41">
        <f>CEILING(cukier7[[#This Row],[ile brakuje]], 1000)</f>
        <v>0</v>
      </c>
    </row>
    <row r="42" spans="1:10" x14ac:dyDescent="0.35">
      <c r="A42" s="1">
        <v>38429</v>
      </c>
      <c r="B42" s="2" t="s">
        <v>32</v>
      </c>
      <c r="C42">
        <v>76</v>
      </c>
      <c r="D42">
        <f>YEAR(cukier7[[#This Row],[data]])</f>
        <v>2005</v>
      </c>
      <c r="E42" s="3">
        <f>VLOOKUP(D42, cennik__25[#All], 2, 0)</f>
        <v>2</v>
      </c>
      <c r="F42" s="3">
        <f>cukier7[[#This Row],[cena]]*cukier7[[#This Row],[ilosc sprzedanego cukru kg]]</f>
        <v>152</v>
      </c>
      <c r="G42">
        <f>J41+G41-cukier7[[#This Row],[ilosc sprzedanego cukru kg]]</f>
        <v>3909</v>
      </c>
      <c r="H42">
        <f>IF(MONTH(cukier7[[#This Row],[data]])&lt;&gt;MONTH(A43), 1, 0)</f>
        <v>0</v>
      </c>
      <c r="I42">
        <f>IF(cukier7[[#This Row],[czy ostatni dzien miesiaca]]=1, 5000-cukier7[[#This Row],[stan po sprzedaniu]],0)</f>
        <v>0</v>
      </c>
      <c r="J42">
        <f>CEILING(cukier7[[#This Row],[ile brakuje]], 1000)</f>
        <v>0</v>
      </c>
    </row>
    <row r="43" spans="1:10" x14ac:dyDescent="0.35">
      <c r="A43" s="1">
        <v>38429</v>
      </c>
      <c r="B43" s="2" t="s">
        <v>33</v>
      </c>
      <c r="C43">
        <v>196</v>
      </c>
      <c r="D43">
        <f>YEAR(cukier7[[#This Row],[data]])</f>
        <v>2005</v>
      </c>
      <c r="E43" s="3">
        <f>VLOOKUP(D43, cennik__25[#All], 2, 0)</f>
        <v>2</v>
      </c>
      <c r="F43" s="3">
        <f>cukier7[[#This Row],[cena]]*cukier7[[#This Row],[ilosc sprzedanego cukru kg]]</f>
        <v>392</v>
      </c>
      <c r="G43">
        <f>J42+G42-cukier7[[#This Row],[ilosc sprzedanego cukru kg]]</f>
        <v>3713</v>
      </c>
      <c r="H43">
        <f>IF(MONTH(cukier7[[#This Row],[data]])&lt;&gt;MONTH(A44), 1, 0)</f>
        <v>0</v>
      </c>
      <c r="I43">
        <f>IF(cukier7[[#This Row],[czy ostatni dzien miesiaca]]=1, 5000-cukier7[[#This Row],[stan po sprzedaniu]],0)</f>
        <v>0</v>
      </c>
      <c r="J43">
        <f>CEILING(cukier7[[#This Row],[ile brakuje]], 1000)</f>
        <v>0</v>
      </c>
    </row>
    <row r="44" spans="1:10" x14ac:dyDescent="0.35">
      <c r="A44" s="1">
        <v>38431</v>
      </c>
      <c r="B44" s="2" t="s">
        <v>20</v>
      </c>
      <c r="C44">
        <v>54</v>
      </c>
      <c r="D44">
        <f>YEAR(cukier7[[#This Row],[data]])</f>
        <v>2005</v>
      </c>
      <c r="E44" s="3">
        <f>VLOOKUP(D44, cennik__25[#All], 2, 0)</f>
        <v>2</v>
      </c>
      <c r="F44" s="3">
        <f>cukier7[[#This Row],[cena]]*cukier7[[#This Row],[ilosc sprzedanego cukru kg]]</f>
        <v>108</v>
      </c>
      <c r="G44">
        <f>J43+G43-cukier7[[#This Row],[ilosc sprzedanego cukru kg]]</f>
        <v>3659</v>
      </c>
      <c r="H44">
        <f>IF(MONTH(cukier7[[#This Row],[data]])&lt;&gt;MONTH(A45), 1, 0)</f>
        <v>0</v>
      </c>
      <c r="I44">
        <f>IF(cukier7[[#This Row],[czy ostatni dzien miesiaca]]=1, 5000-cukier7[[#This Row],[stan po sprzedaniu]],0)</f>
        <v>0</v>
      </c>
      <c r="J44">
        <f>CEILING(cukier7[[#This Row],[ile brakuje]], 1000)</f>
        <v>0</v>
      </c>
    </row>
    <row r="45" spans="1:10" x14ac:dyDescent="0.35">
      <c r="A45" s="1">
        <v>38435</v>
      </c>
      <c r="B45" s="2" t="s">
        <v>11</v>
      </c>
      <c r="C45">
        <v>277</v>
      </c>
      <c r="D45">
        <f>YEAR(cukier7[[#This Row],[data]])</f>
        <v>2005</v>
      </c>
      <c r="E45" s="3">
        <f>VLOOKUP(D45, cennik__25[#All], 2, 0)</f>
        <v>2</v>
      </c>
      <c r="F45" s="3">
        <f>cukier7[[#This Row],[cena]]*cukier7[[#This Row],[ilosc sprzedanego cukru kg]]</f>
        <v>554</v>
      </c>
      <c r="G45">
        <f>J44+G44-cukier7[[#This Row],[ilosc sprzedanego cukru kg]]</f>
        <v>3382</v>
      </c>
      <c r="H45">
        <f>IF(MONTH(cukier7[[#This Row],[data]])&lt;&gt;MONTH(A46), 1, 0)</f>
        <v>0</v>
      </c>
      <c r="I45">
        <f>IF(cukier7[[#This Row],[czy ostatni dzien miesiaca]]=1, 5000-cukier7[[#This Row],[stan po sprzedaniu]],0)</f>
        <v>0</v>
      </c>
      <c r="J45">
        <f>CEILING(cukier7[[#This Row],[ile brakuje]], 1000)</f>
        <v>0</v>
      </c>
    </row>
    <row r="46" spans="1:10" x14ac:dyDescent="0.35">
      <c r="A46" s="1">
        <v>38437</v>
      </c>
      <c r="B46" s="2" t="s">
        <v>34</v>
      </c>
      <c r="C46">
        <v>7</v>
      </c>
      <c r="D46">
        <f>YEAR(cukier7[[#This Row],[data]])</f>
        <v>2005</v>
      </c>
      <c r="E46" s="3">
        <f>VLOOKUP(D46, cennik__25[#All], 2, 0)</f>
        <v>2</v>
      </c>
      <c r="F46" s="3">
        <f>cukier7[[#This Row],[cena]]*cukier7[[#This Row],[ilosc sprzedanego cukru kg]]</f>
        <v>14</v>
      </c>
      <c r="G46">
        <f>J45+G45-cukier7[[#This Row],[ilosc sprzedanego cukru kg]]</f>
        <v>3375</v>
      </c>
      <c r="H46">
        <f>IF(MONTH(cukier7[[#This Row],[data]])&lt;&gt;MONTH(A47), 1, 0)</f>
        <v>0</v>
      </c>
      <c r="I46">
        <f>IF(cukier7[[#This Row],[czy ostatni dzien miesiaca]]=1, 5000-cukier7[[#This Row],[stan po sprzedaniu]],0)</f>
        <v>0</v>
      </c>
      <c r="J46">
        <f>CEILING(cukier7[[#This Row],[ile brakuje]], 1000)</f>
        <v>0</v>
      </c>
    </row>
    <row r="47" spans="1:10" x14ac:dyDescent="0.35">
      <c r="A47" s="1">
        <v>38439</v>
      </c>
      <c r="B47" s="2" t="s">
        <v>35</v>
      </c>
      <c r="C47">
        <v>12</v>
      </c>
      <c r="D47">
        <f>YEAR(cukier7[[#This Row],[data]])</f>
        <v>2005</v>
      </c>
      <c r="E47" s="3">
        <f>VLOOKUP(D47, cennik__25[#All], 2, 0)</f>
        <v>2</v>
      </c>
      <c r="F47" s="3">
        <f>cukier7[[#This Row],[cena]]*cukier7[[#This Row],[ilosc sprzedanego cukru kg]]</f>
        <v>24</v>
      </c>
      <c r="G47">
        <f>J46+G46-cukier7[[#This Row],[ilosc sprzedanego cukru kg]]</f>
        <v>3363</v>
      </c>
      <c r="H47">
        <f>IF(MONTH(cukier7[[#This Row],[data]])&lt;&gt;MONTH(A48), 1, 0)</f>
        <v>0</v>
      </c>
      <c r="I47">
        <f>IF(cukier7[[#This Row],[czy ostatni dzien miesiaca]]=1, 5000-cukier7[[#This Row],[stan po sprzedaniu]],0)</f>
        <v>0</v>
      </c>
      <c r="J47">
        <f>CEILING(cukier7[[#This Row],[ile brakuje]], 1000)</f>
        <v>0</v>
      </c>
    </row>
    <row r="48" spans="1:10" x14ac:dyDescent="0.35">
      <c r="A48" s="1">
        <v>38440</v>
      </c>
      <c r="B48" s="2" t="s">
        <v>36</v>
      </c>
      <c r="C48">
        <v>7</v>
      </c>
      <c r="D48">
        <f>YEAR(cukier7[[#This Row],[data]])</f>
        <v>2005</v>
      </c>
      <c r="E48" s="3">
        <f>VLOOKUP(D48, cennik__25[#All], 2, 0)</f>
        <v>2</v>
      </c>
      <c r="F48" s="3">
        <f>cukier7[[#This Row],[cena]]*cukier7[[#This Row],[ilosc sprzedanego cukru kg]]</f>
        <v>14</v>
      </c>
      <c r="G48">
        <f>J47+G47-cukier7[[#This Row],[ilosc sprzedanego cukru kg]]</f>
        <v>3356</v>
      </c>
      <c r="H48">
        <f>IF(MONTH(cukier7[[#This Row],[data]])&lt;&gt;MONTH(A49), 1, 0)</f>
        <v>0</v>
      </c>
      <c r="I48">
        <f>IF(cukier7[[#This Row],[czy ostatni dzien miesiaca]]=1, 5000-cukier7[[#This Row],[stan po sprzedaniu]],0)</f>
        <v>0</v>
      </c>
      <c r="J48">
        <f>CEILING(cukier7[[#This Row],[ile brakuje]], 1000)</f>
        <v>0</v>
      </c>
    </row>
    <row r="49" spans="1:10" x14ac:dyDescent="0.35">
      <c r="A49" s="1">
        <v>38442</v>
      </c>
      <c r="B49" s="2" t="s">
        <v>9</v>
      </c>
      <c r="C49">
        <v>416</v>
      </c>
      <c r="D49">
        <f>YEAR(cukier7[[#This Row],[data]])</f>
        <v>2005</v>
      </c>
      <c r="E49" s="3">
        <f>VLOOKUP(D49, cennik__25[#All], 2, 0)</f>
        <v>2</v>
      </c>
      <c r="F49" s="3">
        <f>cukier7[[#This Row],[cena]]*cukier7[[#This Row],[ilosc sprzedanego cukru kg]]</f>
        <v>832</v>
      </c>
      <c r="G49">
        <f>J48+G48-cukier7[[#This Row],[ilosc sprzedanego cukru kg]]</f>
        <v>2940</v>
      </c>
      <c r="H49">
        <f>IF(MONTH(cukier7[[#This Row],[data]])&lt;&gt;MONTH(A50), 1, 0)</f>
        <v>1</v>
      </c>
      <c r="I49">
        <f>IF(cukier7[[#This Row],[czy ostatni dzien miesiaca]]=1, 5000-cukier7[[#This Row],[stan po sprzedaniu]],0)</f>
        <v>2060</v>
      </c>
      <c r="J49">
        <f>CEILING(cukier7[[#This Row],[ile brakuje]], 1000)</f>
        <v>3000</v>
      </c>
    </row>
    <row r="50" spans="1:10" x14ac:dyDescent="0.35">
      <c r="A50" s="1">
        <v>38445</v>
      </c>
      <c r="B50" s="2" t="s">
        <v>9</v>
      </c>
      <c r="C50">
        <v>263</v>
      </c>
      <c r="D50">
        <f>YEAR(cukier7[[#This Row],[data]])</f>
        <v>2005</v>
      </c>
      <c r="E50" s="3">
        <f>VLOOKUP(D50, cennik__25[#All], 2, 0)</f>
        <v>2</v>
      </c>
      <c r="F50" s="3">
        <f>cukier7[[#This Row],[cena]]*cukier7[[#This Row],[ilosc sprzedanego cukru kg]]</f>
        <v>526</v>
      </c>
      <c r="G50">
        <f>J49+G49-cukier7[[#This Row],[ilosc sprzedanego cukru kg]]</f>
        <v>5677</v>
      </c>
      <c r="H50">
        <f>IF(MONTH(cukier7[[#This Row],[data]])&lt;&gt;MONTH(A51), 1, 0)</f>
        <v>0</v>
      </c>
      <c r="I50">
        <f>IF(cukier7[[#This Row],[czy ostatni dzien miesiaca]]=1, 5000-cukier7[[#This Row],[stan po sprzedaniu]],0)</f>
        <v>0</v>
      </c>
      <c r="J50">
        <f>CEILING(cukier7[[#This Row],[ile brakuje]], 1000)</f>
        <v>0</v>
      </c>
    </row>
    <row r="51" spans="1:10" x14ac:dyDescent="0.35">
      <c r="A51" s="1">
        <v>38448</v>
      </c>
      <c r="B51" s="2" t="s">
        <v>3</v>
      </c>
      <c r="C51">
        <v>15</v>
      </c>
      <c r="D51">
        <f>YEAR(cukier7[[#This Row],[data]])</f>
        <v>2005</v>
      </c>
      <c r="E51" s="3">
        <f>VLOOKUP(D51, cennik__25[#All], 2, 0)</f>
        <v>2</v>
      </c>
      <c r="F51" s="3">
        <f>cukier7[[#This Row],[cena]]*cukier7[[#This Row],[ilosc sprzedanego cukru kg]]</f>
        <v>30</v>
      </c>
      <c r="G51">
        <f>J50+G50-cukier7[[#This Row],[ilosc sprzedanego cukru kg]]</f>
        <v>5662</v>
      </c>
      <c r="H51">
        <f>IF(MONTH(cukier7[[#This Row],[data]])&lt;&gt;MONTH(A52), 1, 0)</f>
        <v>0</v>
      </c>
      <c r="I51">
        <f>IF(cukier7[[#This Row],[czy ostatni dzien miesiaca]]=1, 5000-cukier7[[#This Row],[stan po sprzedaniu]],0)</f>
        <v>0</v>
      </c>
      <c r="J51">
        <f>CEILING(cukier7[[#This Row],[ile brakuje]], 1000)</f>
        <v>0</v>
      </c>
    </row>
    <row r="52" spans="1:10" x14ac:dyDescent="0.35">
      <c r="A52" s="1">
        <v>38452</v>
      </c>
      <c r="B52" s="2" t="s">
        <v>27</v>
      </c>
      <c r="C52">
        <v>194</v>
      </c>
      <c r="D52">
        <f>YEAR(cukier7[[#This Row],[data]])</f>
        <v>2005</v>
      </c>
      <c r="E52" s="3">
        <f>VLOOKUP(D52, cennik__25[#All], 2, 0)</f>
        <v>2</v>
      </c>
      <c r="F52" s="3">
        <f>cukier7[[#This Row],[cena]]*cukier7[[#This Row],[ilosc sprzedanego cukru kg]]</f>
        <v>388</v>
      </c>
      <c r="G52">
        <f>J51+G51-cukier7[[#This Row],[ilosc sprzedanego cukru kg]]</f>
        <v>5468</v>
      </c>
      <c r="H52">
        <f>IF(MONTH(cukier7[[#This Row],[data]])&lt;&gt;MONTH(A53), 1, 0)</f>
        <v>0</v>
      </c>
      <c r="I52">
        <f>IF(cukier7[[#This Row],[czy ostatni dzien miesiaca]]=1, 5000-cukier7[[#This Row],[stan po sprzedaniu]],0)</f>
        <v>0</v>
      </c>
      <c r="J52">
        <f>CEILING(cukier7[[#This Row],[ile brakuje]], 1000)</f>
        <v>0</v>
      </c>
    </row>
    <row r="53" spans="1:10" x14ac:dyDescent="0.35">
      <c r="A53" s="1">
        <v>38453</v>
      </c>
      <c r="B53" s="2" t="s">
        <v>37</v>
      </c>
      <c r="C53">
        <v>120</v>
      </c>
      <c r="D53">
        <f>YEAR(cukier7[[#This Row],[data]])</f>
        <v>2005</v>
      </c>
      <c r="E53" s="3">
        <f>VLOOKUP(D53, cennik__25[#All], 2, 0)</f>
        <v>2</v>
      </c>
      <c r="F53" s="3">
        <f>cukier7[[#This Row],[cena]]*cukier7[[#This Row],[ilosc sprzedanego cukru kg]]</f>
        <v>240</v>
      </c>
      <c r="G53">
        <f>J52+G52-cukier7[[#This Row],[ilosc sprzedanego cukru kg]]</f>
        <v>5348</v>
      </c>
      <c r="H53">
        <f>IF(MONTH(cukier7[[#This Row],[data]])&lt;&gt;MONTH(A54), 1, 0)</f>
        <v>0</v>
      </c>
      <c r="I53">
        <f>IF(cukier7[[#This Row],[czy ostatni dzien miesiaca]]=1, 5000-cukier7[[#This Row],[stan po sprzedaniu]],0)</f>
        <v>0</v>
      </c>
      <c r="J53">
        <f>CEILING(cukier7[[#This Row],[ile brakuje]], 1000)</f>
        <v>0</v>
      </c>
    </row>
    <row r="54" spans="1:10" x14ac:dyDescent="0.35">
      <c r="A54" s="1">
        <v>38454</v>
      </c>
      <c r="B54" s="2" t="s">
        <v>9</v>
      </c>
      <c r="C54">
        <v>175</v>
      </c>
      <c r="D54">
        <f>YEAR(cukier7[[#This Row],[data]])</f>
        <v>2005</v>
      </c>
      <c r="E54" s="3">
        <f>VLOOKUP(D54, cennik__25[#All], 2, 0)</f>
        <v>2</v>
      </c>
      <c r="F54" s="3">
        <f>cukier7[[#This Row],[cena]]*cukier7[[#This Row],[ilosc sprzedanego cukru kg]]</f>
        <v>350</v>
      </c>
      <c r="G54">
        <f>J53+G53-cukier7[[#This Row],[ilosc sprzedanego cukru kg]]</f>
        <v>5173</v>
      </c>
      <c r="H54">
        <f>IF(MONTH(cukier7[[#This Row],[data]])&lt;&gt;MONTH(A55), 1, 0)</f>
        <v>0</v>
      </c>
      <c r="I54">
        <f>IF(cukier7[[#This Row],[czy ostatni dzien miesiaca]]=1, 5000-cukier7[[#This Row],[stan po sprzedaniu]],0)</f>
        <v>0</v>
      </c>
      <c r="J54">
        <f>CEILING(cukier7[[#This Row],[ile brakuje]], 1000)</f>
        <v>0</v>
      </c>
    </row>
    <row r="55" spans="1:10" x14ac:dyDescent="0.35">
      <c r="A55" s="1">
        <v>38456</v>
      </c>
      <c r="B55" s="2" t="s">
        <v>38</v>
      </c>
      <c r="C55">
        <v>12</v>
      </c>
      <c r="D55">
        <f>YEAR(cukier7[[#This Row],[data]])</f>
        <v>2005</v>
      </c>
      <c r="E55" s="3">
        <f>VLOOKUP(D55, cennik__25[#All], 2, 0)</f>
        <v>2</v>
      </c>
      <c r="F55" s="3">
        <f>cukier7[[#This Row],[cena]]*cukier7[[#This Row],[ilosc sprzedanego cukru kg]]</f>
        <v>24</v>
      </c>
      <c r="G55">
        <f>J54+G54-cukier7[[#This Row],[ilosc sprzedanego cukru kg]]</f>
        <v>5161</v>
      </c>
      <c r="H55">
        <f>IF(MONTH(cukier7[[#This Row],[data]])&lt;&gt;MONTH(A56), 1, 0)</f>
        <v>0</v>
      </c>
      <c r="I55">
        <f>IF(cukier7[[#This Row],[czy ostatni dzien miesiaca]]=1, 5000-cukier7[[#This Row],[stan po sprzedaniu]],0)</f>
        <v>0</v>
      </c>
      <c r="J55">
        <f>CEILING(cukier7[[#This Row],[ile brakuje]], 1000)</f>
        <v>0</v>
      </c>
    </row>
    <row r="56" spans="1:10" x14ac:dyDescent="0.35">
      <c r="A56" s="1">
        <v>38457</v>
      </c>
      <c r="B56" s="2" t="s">
        <v>39</v>
      </c>
      <c r="C56">
        <v>174</v>
      </c>
      <c r="D56">
        <f>YEAR(cukier7[[#This Row],[data]])</f>
        <v>2005</v>
      </c>
      <c r="E56" s="3">
        <f>VLOOKUP(D56, cennik__25[#All], 2, 0)</f>
        <v>2</v>
      </c>
      <c r="F56" s="3">
        <f>cukier7[[#This Row],[cena]]*cukier7[[#This Row],[ilosc sprzedanego cukru kg]]</f>
        <v>348</v>
      </c>
      <c r="G56">
        <f>J55+G55-cukier7[[#This Row],[ilosc sprzedanego cukru kg]]</f>
        <v>4987</v>
      </c>
      <c r="H56">
        <f>IF(MONTH(cukier7[[#This Row],[data]])&lt;&gt;MONTH(A57), 1, 0)</f>
        <v>0</v>
      </c>
      <c r="I56">
        <f>IF(cukier7[[#This Row],[czy ostatni dzien miesiaca]]=1, 5000-cukier7[[#This Row],[stan po sprzedaniu]],0)</f>
        <v>0</v>
      </c>
      <c r="J56">
        <f>CEILING(cukier7[[#This Row],[ile brakuje]], 1000)</f>
        <v>0</v>
      </c>
    </row>
    <row r="57" spans="1:10" x14ac:dyDescent="0.35">
      <c r="A57" s="1">
        <v>38458</v>
      </c>
      <c r="B57" s="2" t="s">
        <v>40</v>
      </c>
      <c r="C57">
        <v>3</v>
      </c>
      <c r="D57">
        <f>YEAR(cukier7[[#This Row],[data]])</f>
        <v>2005</v>
      </c>
      <c r="E57" s="3">
        <f>VLOOKUP(D57, cennik__25[#All], 2, 0)</f>
        <v>2</v>
      </c>
      <c r="F57" s="3">
        <f>cukier7[[#This Row],[cena]]*cukier7[[#This Row],[ilosc sprzedanego cukru kg]]</f>
        <v>6</v>
      </c>
      <c r="G57">
        <f>J56+G56-cukier7[[#This Row],[ilosc sprzedanego cukru kg]]</f>
        <v>4984</v>
      </c>
      <c r="H57">
        <f>IF(MONTH(cukier7[[#This Row],[data]])&lt;&gt;MONTH(A58), 1, 0)</f>
        <v>0</v>
      </c>
      <c r="I57">
        <f>IF(cukier7[[#This Row],[czy ostatni dzien miesiaca]]=1, 5000-cukier7[[#This Row],[stan po sprzedaniu]],0)</f>
        <v>0</v>
      </c>
      <c r="J57">
        <f>CEILING(cukier7[[#This Row],[ile brakuje]], 1000)</f>
        <v>0</v>
      </c>
    </row>
    <row r="58" spans="1:10" x14ac:dyDescent="0.35">
      <c r="A58" s="1">
        <v>38459</v>
      </c>
      <c r="B58" s="2" t="s">
        <v>41</v>
      </c>
      <c r="C58">
        <v>149</v>
      </c>
      <c r="D58">
        <f>YEAR(cukier7[[#This Row],[data]])</f>
        <v>2005</v>
      </c>
      <c r="E58" s="3">
        <f>VLOOKUP(D58, cennik__25[#All], 2, 0)</f>
        <v>2</v>
      </c>
      <c r="F58" s="3">
        <f>cukier7[[#This Row],[cena]]*cukier7[[#This Row],[ilosc sprzedanego cukru kg]]</f>
        <v>298</v>
      </c>
      <c r="G58">
        <f>J57+G57-cukier7[[#This Row],[ilosc sprzedanego cukru kg]]</f>
        <v>4835</v>
      </c>
      <c r="H58">
        <f>IF(MONTH(cukier7[[#This Row],[data]])&lt;&gt;MONTH(A59), 1, 0)</f>
        <v>0</v>
      </c>
      <c r="I58">
        <f>IF(cukier7[[#This Row],[czy ostatni dzien miesiaca]]=1, 5000-cukier7[[#This Row],[stan po sprzedaniu]],0)</f>
        <v>0</v>
      </c>
      <c r="J58">
        <f>CEILING(cukier7[[#This Row],[ile brakuje]], 1000)</f>
        <v>0</v>
      </c>
    </row>
    <row r="59" spans="1:10" x14ac:dyDescent="0.35">
      <c r="A59" s="1">
        <v>38460</v>
      </c>
      <c r="B59" s="2" t="s">
        <v>19</v>
      </c>
      <c r="C59">
        <v>492</v>
      </c>
      <c r="D59">
        <f>YEAR(cukier7[[#This Row],[data]])</f>
        <v>2005</v>
      </c>
      <c r="E59" s="3">
        <f>VLOOKUP(D59, cennik__25[#All], 2, 0)</f>
        <v>2</v>
      </c>
      <c r="F59" s="3">
        <f>cukier7[[#This Row],[cena]]*cukier7[[#This Row],[ilosc sprzedanego cukru kg]]</f>
        <v>984</v>
      </c>
      <c r="G59">
        <f>J58+G58-cukier7[[#This Row],[ilosc sprzedanego cukru kg]]</f>
        <v>4343</v>
      </c>
      <c r="H59">
        <f>IF(MONTH(cukier7[[#This Row],[data]])&lt;&gt;MONTH(A60), 1, 0)</f>
        <v>0</v>
      </c>
      <c r="I59">
        <f>IF(cukier7[[#This Row],[czy ostatni dzien miesiaca]]=1, 5000-cukier7[[#This Row],[stan po sprzedaniu]],0)</f>
        <v>0</v>
      </c>
      <c r="J59">
        <f>CEILING(cukier7[[#This Row],[ile brakuje]], 1000)</f>
        <v>0</v>
      </c>
    </row>
    <row r="60" spans="1:10" x14ac:dyDescent="0.35">
      <c r="A60" s="1">
        <v>38460</v>
      </c>
      <c r="B60" s="2" t="s">
        <v>42</v>
      </c>
      <c r="C60">
        <v>2</v>
      </c>
      <c r="D60">
        <f>YEAR(cukier7[[#This Row],[data]])</f>
        <v>2005</v>
      </c>
      <c r="E60" s="3">
        <f>VLOOKUP(D60, cennik__25[#All], 2, 0)</f>
        <v>2</v>
      </c>
      <c r="F60" s="3">
        <f>cukier7[[#This Row],[cena]]*cukier7[[#This Row],[ilosc sprzedanego cukru kg]]</f>
        <v>4</v>
      </c>
      <c r="G60">
        <f>J59+G59-cukier7[[#This Row],[ilosc sprzedanego cukru kg]]</f>
        <v>4341</v>
      </c>
      <c r="H60">
        <f>IF(MONTH(cukier7[[#This Row],[data]])&lt;&gt;MONTH(A61), 1, 0)</f>
        <v>0</v>
      </c>
      <c r="I60">
        <f>IF(cukier7[[#This Row],[czy ostatni dzien miesiaca]]=1, 5000-cukier7[[#This Row],[stan po sprzedaniu]],0)</f>
        <v>0</v>
      </c>
      <c r="J60">
        <f>CEILING(cukier7[[#This Row],[ile brakuje]], 1000)</f>
        <v>0</v>
      </c>
    </row>
    <row r="61" spans="1:10" x14ac:dyDescent="0.35">
      <c r="A61" s="1">
        <v>38461</v>
      </c>
      <c r="B61" s="2" t="s">
        <v>16</v>
      </c>
      <c r="C61">
        <v>298</v>
      </c>
      <c r="D61">
        <f>YEAR(cukier7[[#This Row],[data]])</f>
        <v>2005</v>
      </c>
      <c r="E61" s="3">
        <f>VLOOKUP(D61, cennik__25[#All], 2, 0)</f>
        <v>2</v>
      </c>
      <c r="F61" s="3">
        <f>cukier7[[#This Row],[cena]]*cukier7[[#This Row],[ilosc sprzedanego cukru kg]]</f>
        <v>596</v>
      </c>
      <c r="G61">
        <f>J60+G60-cukier7[[#This Row],[ilosc sprzedanego cukru kg]]</f>
        <v>4043</v>
      </c>
      <c r="H61">
        <f>IF(MONTH(cukier7[[#This Row],[data]])&lt;&gt;MONTH(A62), 1, 0)</f>
        <v>0</v>
      </c>
      <c r="I61">
        <f>IF(cukier7[[#This Row],[czy ostatni dzien miesiaca]]=1, 5000-cukier7[[#This Row],[stan po sprzedaniu]],0)</f>
        <v>0</v>
      </c>
      <c r="J61">
        <f>CEILING(cukier7[[#This Row],[ile brakuje]], 1000)</f>
        <v>0</v>
      </c>
    </row>
    <row r="62" spans="1:10" x14ac:dyDescent="0.35">
      <c r="A62" s="1">
        <v>38472</v>
      </c>
      <c r="B62" s="2" t="s">
        <v>19</v>
      </c>
      <c r="C62">
        <v>201</v>
      </c>
      <c r="D62">
        <f>YEAR(cukier7[[#This Row],[data]])</f>
        <v>2005</v>
      </c>
      <c r="E62" s="3">
        <f>VLOOKUP(D62, cennik__25[#All], 2, 0)</f>
        <v>2</v>
      </c>
      <c r="F62" s="3">
        <f>cukier7[[#This Row],[cena]]*cukier7[[#This Row],[ilosc sprzedanego cukru kg]]</f>
        <v>402</v>
      </c>
      <c r="G62">
        <f>J61+G61-cukier7[[#This Row],[ilosc sprzedanego cukru kg]]</f>
        <v>3842</v>
      </c>
      <c r="H62">
        <f>IF(MONTH(cukier7[[#This Row],[data]])&lt;&gt;MONTH(A63), 1, 0)</f>
        <v>1</v>
      </c>
      <c r="I62">
        <f>IF(cukier7[[#This Row],[czy ostatni dzien miesiaca]]=1, 5000-cukier7[[#This Row],[stan po sprzedaniu]],0)</f>
        <v>1158</v>
      </c>
      <c r="J62">
        <f>CEILING(cukier7[[#This Row],[ile brakuje]], 1000)</f>
        <v>2000</v>
      </c>
    </row>
    <row r="63" spans="1:10" x14ac:dyDescent="0.35">
      <c r="A63" s="1">
        <v>38473</v>
      </c>
      <c r="B63" s="2" t="s">
        <v>43</v>
      </c>
      <c r="C63">
        <v>15</v>
      </c>
      <c r="D63">
        <f>YEAR(cukier7[[#This Row],[data]])</f>
        <v>2005</v>
      </c>
      <c r="E63" s="3">
        <f>VLOOKUP(D63, cennik__25[#All], 2, 0)</f>
        <v>2</v>
      </c>
      <c r="F63" s="3">
        <f>cukier7[[#This Row],[cena]]*cukier7[[#This Row],[ilosc sprzedanego cukru kg]]</f>
        <v>30</v>
      </c>
      <c r="G63">
        <f>J62+G62-cukier7[[#This Row],[ilosc sprzedanego cukru kg]]</f>
        <v>5827</v>
      </c>
      <c r="H63">
        <f>IF(MONTH(cukier7[[#This Row],[data]])&lt;&gt;MONTH(A64), 1, 0)</f>
        <v>0</v>
      </c>
      <c r="I63">
        <f>IF(cukier7[[#This Row],[czy ostatni dzien miesiaca]]=1, 5000-cukier7[[#This Row],[stan po sprzedaniu]],0)</f>
        <v>0</v>
      </c>
      <c r="J63">
        <f>CEILING(cukier7[[#This Row],[ile brakuje]], 1000)</f>
        <v>0</v>
      </c>
    </row>
    <row r="64" spans="1:10" x14ac:dyDescent="0.35">
      <c r="A64" s="1">
        <v>38473</v>
      </c>
      <c r="B64" s="2" t="s">
        <v>16</v>
      </c>
      <c r="C64">
        <v>319</v>
      </c>
      <c r="D64">
        <f>YEAR(cukier7[[#This Row],[data]])</f>
        <v>2005</v>
      </c>
      <c r="E64" s="3">
        <f>VLOOKUP(D64, cennik__25[#All], 2, 0)</f>
        <v>2</v>
      </c>
      <c r="F64" s="3">
        <f>cukier7[[#This Row],[cena]]*cukier7[[#This Row],[ilosc sprzedanego cukru kg]]</f>
        <v>638</v>
      </c>
      <c r="G64">
        <f>J63+G63-cukier7[[#This Row],[ilosc sprzedanego cukru kg]]</f>
        <v>5508</v>
      </c>
      <c r="H64">
        <f>IF(MONTH(cukier7[[#This Row],[data]])&lt;&gt;MONTH(A65), 1, 0)</f>
        <v>0</v>
      </c>
      <c r="I64">
        <f>IF(cukier7[[#This Row],[czy ostatni dzien miesiaca]]=1, 5000-cukier7[[#This Row],[stan po sprzedaniu]],0)</f>
        <v>0</v>
      </c>
      <c r="J64">
        <f>CEILING(cukier7[[#This Row],[ile brakuje]], 1000)</f>
        <v>0</v>
      </c>
    </row>
    <row r="65" spans="1:10" x14ac:dyDescent="0.35">
      <c r="A65" s="1">
        <v>38474</v>
      </c>
      <c r="B65" s="2" t="s">
        <v>44</v>
      </c>
      <c r="C65">
        <v>9</v>
      </c>
      <c r="D65">
        <f>YEAR(cukier7[[#This Row],[data]])</f>
        <v>2005</v>
      </c>
      <c r="E65" s="3">
        <f>VLOOKUP(D65, cennik__25[#All], 2, 0)</f>
        <v>2</v>
      </c>
      <c r="F65" s="3">
        <f>cukier7[[#This Row],[cena]]*cukier7[[#This Row],[ilosc sprzedanego cukru kg]]</f>
        <v>18</v>
      </c>
      <c r="G65">
        <f>J64+G64-cukier7[[#This Row],[ilosc sprzedanego cukru kg]]</f>
        <v>5499</v>
      </c>
      <c r="H65">
        <f>IF(MONTH(cukier7[[#This Row],[data]])&lt;&gt;MONTH(A66), 1, 0)</f>
        <v>0</v>
      </c>
      <c r="I65">
        <f>IF(cukier7[[#This Row],[czy ostatni dzien miesiaca]]=1, 5000-cukier7[[#This Row],[stan po sprzedaniu]],0)</f>
        <v>0</v>
      </c>
      <c r="J65">
        <f>CEILING(cukier7[[#This Row],[ile brakuje]], 1000)</f>
        <v>0</v>
      </c>
    </row>
    <row r="66" spans="1:10" x14ac:dyDescent="0.35">
      <c r="A66" s="1">
        <v>38476</v>
      </c>
      <c r="B66" s="2" t="s">
        <v>45</v>
      </c>
      <c r="C66">
        <v>15</v>
      </c>
      <c r="D66">
        <f>YEAR(cukier7[[#This Row],[data]])</f>
        <v>2005</v>
      </c>
      <c r="E66" s="3">
        <f>VLOOKUP(D66, cennik__25[#All], 2, 0)</f>
        <v>2</v>
      </c>
      <c r="F66" s="3">
        <f>cukier7[[#This Row],[cena]]*cukier7[[#This Row],[ilosc sprzedanego cukru kg]]</f>
        <v>30</v>
      </c>
      <c r="G66">
        <f>J65+G65-cukier7[[#This Row],[ilosc sprzedanego cukru kg]]</f>
        <v>5484</v>
      </c>
      <c r="H66">
        <f>IF(MONTH(cukier7[[#This Row],[data]])&lt;&gt;MONTH(A67), 1, 0)</f>
        <v>0</v>
      </c>
      <c r="I66">
        <f>IF(cukier7[[#This Row],[czy ostatni dzien miesiaca]]=1, 5000-cukier7[[#This Row],[stan po sprzedaniu]],0)</f>
        <v>0</v>
      </c>
      <c r="J66">
        <f>CEILING(cukier7[[#This Row],[ile brakuje]], 1000)</f>
        <v>0</v>
      </c>
    </row>
    <row r="67" spans="1:10" x14ac:dyDescent="0.35">
      <c r="A67" s="1">
        <v>38479</v>
      </c>
      <c r="B67" s="2" t="s">
        <v>24</v>
      </c>
      <c r="C67">
        <v>444</v>
      </c>
      <c r="D67">
        <f>YEAR(cukier7[[#This Row],[data]])</f>
        <v>2005</v>
      </c>
      <c r="E67" s="3">
        <f>VLOOKUP(D67, cennik__25[#All], 2, 0)</f>
        <v>2</v>
      </c>
      <c r="F67" s="3">
        <f>cukier7[[#This Row],[cena]]*cukier7[[#This Row],[ilosc sprzedanego cukru kg]]</f>
        <v>888</v>
      </c>
      <c r="G67">
        <f>J66+G66-cukier7[[#This Row],[ilosc sprzedanego cukru kg]]</f>
        <v>5040</v>
      </c>
      <c r="H67">
        <f>IF(MONTH(cukier7[[#This Row],[data]])&lt;&gt;MONTH(A68), 1, 0)</f>
        <v>0</v>
      </c>
      <c r="I67">
        <f>IF(cukier7[[#This Row],[czy ostatni dzien miesiaca]]=1, 5000-cukier7[[#This Row],[stan po sprzedaniu]],0)</f>
        <v>0</v>
      </c>
      <c r="J67">
        <f>CEILING(cukier7[[#This Row],[ile brakuje]], 1000)</f>
        <v>0</v>
      </c>
    </row>
    <row r="68" spans="1:10" x14ac:dyDescent="0.35">
      <c r="A68" s="1">
        <v>38479</v>
      </c>
      <c r="B68" s="2" t="s">
        <v>46</v>
      </c>
      <c r="C68">
        <v>13</v>
      </c>
      <c r="D68">
        <f>YEAR(cukier7[[#This Row],[data]])</f>
        <v>2005</v>
      </c>
      <c r="E68" s="3">
        <f>VLOOKUP(D68, cennik__25[#All], 2, 0)</f>
        <v>2</v>
      </c>
      <c r="F68" s="3">
        <f>cukier7[[#This Row],[cena]]*cukier7[[#This Row],[ilosc sprzedanego cukru kg]]</f>
        <v>26</v>
      </c>
      <c r="G68">
        <f>J67+G67-cukier7[[#This Row],[ilosc sprzedanego cukru kg]]</f>
        <v>5027</v>
      </c>
      <c r="H68">
        <f>IF(MONTH(cukier7[[#This Row],[data]])&lt;&gt;MONTH(A69), 1, 0)</f>
        <v>0</v>
      </c>
      <c r="I68">
        <f>IF(cukier7[[#This Row],[czy ostatni dzien miesiaca]]=1, 5000-cukier7[[#This Row],[stan po sprzedaniu]],0)</f>
        <v>0</v>
      </c>
      <c r="J68">
        <f>CEILING(cukier7[[#This Row],[ile brakuje]], 1000)</f>
        <v>0</v>
      </c>
    </row>
    <row r="69" spans="1:10" x14ac:dyDescent="0.35">
      <c r="A69" s="1">
        <v>38481</v>
      </c>
      <c r="B69" s="2" t="s">
        <v>47</v>
      </c>
      <c r="C69">
        <v>366</v>
      </c>
      <c r="D69">
        <f>YEAR(cukier7[[#This Row],[data]])</f>
        <v>2005</v>
      </c>
      <c r="E69" s="3">
        <f>VLOOKUP(D69, cennik__25[#All], 2, 0)</f>
        <v>2</v>
      </c>
      <c r="F69" s="3">
        <f>cukier7[[#This Row],[cena]]*cukier7[[#This Row],[ilosc sprzedanego cukru kg]]</f>
        <v>732</v>
      </c>
      <c r="G69">
        <f>J68+G68-cukier7[[#This Row],[ilosc sprzedanego cukru kg]]</f>
        <v>4661</v>
      </c>
      <c r="H69">
        <f>IF(MONTH(cukier7[[#This Row],[data]])&lt;&gt;MONTH(A70), 1, 0)</f>
        <v>0</v>
      </c>
      <c r="I69">
        <f>IF(cukier7[[#This Row],[czy ostatni dzien miesiaca]]=1, 5000-cukier7[[#This Row],[stan po sprzedaniu]],0)</f>
        <v>0</v>
      </c>
      <c r="J69">
        <f>CEILING(cukier7[[#This Row],[ile brakuje]], 1000)</f>
        <v>0</v>
      </c>
    </row>
    <row r="70" spans="1:10" x14ac:dyDescent="0.35">
      <c r="A70" s="1">
        <v>38492</v>
      </c>
      <c r="B70" s="2" t="s">
        <v>11</v>
      </c>
      <c r="C70">
        <v>259</v>
      </c>
      <c r="D70">
        <f>YEAR(cukier7[[#This Row],[data]])</f>
        <v>2005</v>
      </c>
      <c r="E70" s="3">
        <f>VLOOKUP(D70, cennik__25[#All], 2, 0)</f>
        <v>2</v>
      </c>
      <c r="F70" s="3">
        <f>cukier7[[#This Row],[cena]]*cukier7[[#This Row],[ilosc sprzedanego cukru kg]]</f>
        <v>518</v>
      </c>
      <c r="G70">
        <f>J69+G69-cukier7[[#This Row],[ilosc sprzedanego cukru kg]]</f>
        <v>4402</v>
      </c>
      <c r="H70">
        <f>IF(MONTH(cukier7[[#This Row],[data]])&lt;&gt;MONTH(A71), 1, 0)</f>
        <v>0</v>
      </c>
      <c r="I70">
        <f>IF(cukier7[[#This Row],[czy ostatni dzien miesiaca]]=1, 5000-cukier7[[#This Row],[stan po sprzedaniu]],0)</f>
        <v>0</v>
      </c>
      <c r="J70">
        <f>CEILING(cukier7[[#This Row],[ile brakuje]], 1000)</f>
        <v>0</v>
      </c>
    </row>
    <row r="71" spans="1:10" x14ac:dyDescent="0.35">
      <c r="A71" s="1">
        <v>38493</v>
      </c>
      <c r="B71" s="2" t="s">
        <v>48</v>
      </c>
      <c r="C71">
        <v>16</v>
      </c>
      <c r="D71">
        <f>YEAR(cukier7[[#This Row],[data]])</f>
        <v>2005</v>
      </c>
      <c r="E71" s="3">
        <f>VLOOKUP(D71, cennik__25[#All], 2, 0)</f>
        <v>2</v>
      </c>
      <c r="F71" s="3">
        <f>cukier7[[#This Row],[cena]]*cukier7[[#This Row],[ilosc sprzedanego cukru kg]]</f>
        <v>32</v>
      </c>
      <c r="G71">
        <f>J70+G70-cukier7[[#This Row],[ilosc sprzedanego cukru kg]]</f>
        <v>4386</v>
      </c>
      <c r="H71">
        <f>IF(MONTH(cukier7[[#This Row],[data]])&lt;&gt;MONTH(A72), 1, 0)</f>
        <v>0</v>
      </c>
      <c r="I71">
        <f>IF(cukier7[[#This Row],[czy ostatni dzien miesiaca]]=1, 5000-cukier7[[#This Row],[stan po sprzedaniu]],0)</f>
        <v>0</v>
      </c>
      <c r="J71">
        <f>CEILING(cukier7[[#This Row],[ile brakuje]], 1000)</f>
        <v>0</v>
      </c>
    </row>
    <row r="72" spans="1:10" x14ac:dyDescent="0.35">
      <c r="A72" s="1">
        <v>38496</v>
      </c>
      <c r="B72" s="2" t="s">
        <v>30</v>
      </c>
      <c r="C72">
        <v>49</v>
      </c>
      <c r="D72">
        <f>YEAR(cukier7[[#This Row],[data]])</f>
        <v>2005</v>
      </c>
      <c r="E72" s="3">
        <f>VLOOKUP(D72, cennik__25[#All], 2, 0)</f>
        <v>2</v>
      </c>
      <c r="F72" s="3">
        <f>cukier7[[#This Row],[cena]]*cukier7[[#This Row],[ilosc sprzedanego cukru kg]]</f>
        <v>98</v>
      </c>
      <c r="G72">
        <f>J71+G71-cukier7[[#This Row],[ilosc sprzedanego cukru kg]]</f>
        <v>4337</v>
      </c>
      <c r="H72">
        <f>IF(MONTH(cukier7[[#This Row],[data]])&lt;&gt;MONTH(A73), 1, 0)</f>
        <v>0</v>
      </c>
      <c r="I72">
        <f>IF(cukier7[[#This Row],[czy ostatni dzien miesiaca]]=1, 5000-cukier7[[#This Row],[stan po sprzedaniu]],0)</f>
        <v>0</v>
      </c>
      <c r="J72">
        <f>CEILING(cukier7[[#This Row],[ile brakuje]], 1000)</f>
        <v>0</v>
      </c>
    </row>
    <row r="73" spans="1:10" x14ac:dyDescent="0.35">
      <c r="A73" s="1">
        <v>38497</v>
      </c>
      <c r="B73" s="2" t="s">
        <v>49</v>
      </c>
      <c r="C73">
        <v>3</v>
      </c>
      <c r="D73">
        <f>YEAR(cukier7[[#This Row],[data]])</f>
        <v>2005</v>
      </c>
      <c r="E73" s="3">
        <f>VLOOKUP(D73, cennik__25[#All], 2, 0)</f>
        <v>2</v>
      </c>
      <c r="F73" s="3">
        <f>cukier7[[#This Row],[cena]]*cukier7[[#This Row],[ilosc sprzedanego cukru kg]]</f>
        <v>6</v>
      </c>
      <c r="G73">
        <f>J72+G72-cukier7[[#This Row],[ilosc sprzedanego cukru kg]]</f>
        <v>4334</v>
      </c>
      <c r="H73">
        <f>IF(MONTH(cukier7[[#This Row],[data]])&lt;&gt;MONTH(A74), 1, 0)</f>
        <v>0</v>
      </c>
      <c r="I73">
        <f>IF(cukier7[[#This Row],[czy ostatni dzien miesiaca]]=1, 5000-cukier7[[#This Row],[stan po sprzedaniu]],0)</f>
        <v>0</v>
      </c>
      <c r="J73">
        <f>CEILING(cukier7[[#This Row],[ile brakuje]], 1000)</f>
        <v>0</v>
      </c>
    </row>
    <row r="74" spans="1:10" x14ac:dyDescent="0.35">
      <c r="A74" s="1">
        <v>38497</v>
      </c>
      <c r="B74" s="2" t="s">
        <v>24</v>
      </c>
      <c r="C74">
        <v>251</v>
      </c>
      <c r="D74">
        <f>YEAR(cukier7[[#This Row],[data]])</f>
        <v>2005</v>
      </c>
      <c r="E74" s="3">
        <f>VLOOKUP(D74, cennik__25[#All], 2, 0)</f>
        <v>2</v>
      </c>
      <c r="F74" s="3">
        <f>cukier7[[#This Row],[cena]]*cukier7[[#This Row],[ilosc sprzedanego cukru kg]]</f>
        <v>502</v>
      </c>
      <c r="G74">
        <f>J73+G73-cukier7[[#This Row],[ilosc sprzedanego cukru kg]]</f>
        <v>4083</v>
      </c>
      <c r="H74">
        <f>IF(MONTH(cukier7[[#This Row],[data]])&lt;&gt;MONTH(A75), 1, 0)</f>
        <v>0</v>
      </c>
      <c r="I74">
        <f>IF(cukier7[[#This Row],[czy ostatni dzien miesiaca]]=1, 5000-cukier7[[#This Row],[stan po sprzedaniu]],0)</f>
        <v>0</v>
      </c>
      <c r="J74">
        <f>CEILING(cukier7[[#This Row],[ile brakuje]], 1000)</f>
        <v>0</v>
      </c>
    </row>
    <row r="75" spans="1:10" x14ac:dyDescent="0.35">
      <c r="A75" s="1">
        <v>38499</v>
      </c>
      <c r="B75" s="2" t="s">
        <v>32</v>
      </c>
      <c r="C75">
        <v>179</v>
      </c>
      <c r="D75">
        <f>YEAR(cukier7[[#This Row],[data]])</f>
        <v>2005</v>
      </c>
      <c r="E75" s="3">
        <f>VLOOKUP(D75, cennik__25[#All], 2, 0)</f>
        <v>2</v>
      </c>
      <c r="F75" s="3">
        <f>cukier7[[#This Row],[cena]]*cukier7[[#This Row],[ilosc sprzedanego cukru kg]]</f>
        <v>358</v>
      </c>
      <c r="G75">
        <f>J74+G74-cukier7[[#This Row],[ilosc sprzedanego cukru kg]]</f>
        <v>3904</v>
      </c>
      <c r="H75">
        <f>IF(MONTH(cukier7[[#This Row],[data]])&lt;&gt;MONTH(A76), 1, 0)</f>
        <v>0</v>
      </c>
      <c r="I75">
        <f>IF(cukier7[[#This Row],[czy ostatni dzien miesiaca]]=1, 5000-cukier7[[#This Row],[stan po sprzedaniu]],0)</f>
        <v>0</v>
      </c>
      <c r="J75">
        <f>CEILING(cukier7[[#This Row],[ile brakuje]], 1000)</f>
        <v>0</v>
      </c>
    </row>
    <row r="76" spans="1:10" x14ac:dyDescent="0.35">
      <c r="A76" s="1">
        <v>38501</v>
      </c>
      <c r="B76" s="2" t="s">
        <v>12</v>
      </c>
      <c r="C76">
        <v>116</v>
      </c>
      <c r="D76">
        <f>YEAR(cukier7[[#This Row],[data]])</f>
        <v>2005</v>
      </c>
      <c r="E76" s="3">
        <f>VLOOKUP(D76, cennik__25[#All], 2, 0)</f>
        <v>2</v>
      </c>
      <c r="F76" s="3">
        <f>cukier7[[#This Row],[cena]]*cukier7[[#This Row],[ilosc sprzedanego cukru kg]]</f>
        <v>232</v>
      </c>
      <c r="G76">
        <f>J75+G75-cukier7[[#This Row],[ilosc sprzedanego cukru kg]]</f>
        <v>3788</v>
      </c>
      <c r="H76">
        <f>IF(MONTH(cukier7[[#This Row],[data]])&lt;&gt;MONTH(A77), 1, 0)</f>
        <v>0</v>
      </c>
      <c r="I76">
        <f>IF(cukier7[[#This Row],[czy ostatni dzien miesiaca]]=1, 5000-cukier7[[#This Row],[stan po sprzedaniu]],0)</f>
        <v>0</v>
      </c>
      <c r="J76">
        <f>CEILING(cukier7[[#This Row],[ile brakuje]], 1000)</f>
        <v>0</v>
      </c>
    </row>
    <row r="77" spans="1:10" x14ac:dyDescent="0.35">
      <c r="A77" s="1">
        <v>38501</v>
      </c>
      <c r="B77" s="2" t="s">
        <v>50</v>
      </c>
      <c r="C77">
        <v>13</v>
      </c>
      <c r="D77">
        <f>YEAR(cukier7[[#This Row],[data]])</f>
        <v>2005</v>
      </c>
      <c r="E77" s="3">
        <f>VLOOKUP(D77, cennik__25[#All], 2, 0)</f>
        <v>2</v>
      </c>
      <c r="F77" s="3">
        <f>cukier7[[#This Row],[cena]]*cukier7[[#This Row],[ilosc sprzedanego cukru kg]]</f>
        <v>26</v>
      </c>
      <c r="G77">
        <f>J76+G76-cukier7[[#This Row],[ilosc sprzedanego cukru kg]]</f>
        <v>3775</v>
      </c>
      <c r="H77">
        <f>IF(MONTH(cukier7[[#This Row],[data]])&lt;&gt;MONTH(A78), 1, 0)</f>
        <v>0</v>
      </c>
      <c r="I77">
        <f>IF(cukier7[[#This Row],[czy ostatni dzien miesiaca]]=1, 5000-cukier7[[#This Row],[stan po sprzedaniu]],0)</f>
        <v>0</v>
      </c>
      <c r="J77">
        <f>CEILING(cukier7[[#This Row],[ile brakuje]], 1000)</f>
        <v>0</v>
      </c>
    </row>
    <row r="78" spans="1:10" x14ac:dyDescent="0.35">
      <c r="A78" s="1">
        <v>38503</v>
      </c>
      <c r="B78" s="2" t="s">
        <v>51</v>
      </c>
      <c r="C78">
        <v>3</v>
      </c>
      <c r="D78">
        <f>YEAR(cukier7[[#This Row],[data]])</f>
        <v>2005</v>
      </c>
      <c r="E78" s="3">
        <f>VLOOKUP(D78, cennik__25[#All], 2, 0)</f>
        <v>2</v>
      </c>
      <c r="F78" s="3">
        <f>cukier7[[#This Row],[cena]]*cukier7[[#This Row],[ilosc sprzedanego cukru kg]]</f>
        <v>6</v>
      </c>
      <c r="G78">
        <f>J77+G77-cukier7[[#This Row],[ilosc sprzedanego cukru kg]]</f>
        <v>3772</v>
      </c>
      <c r="H78">
        <f>IF(MONTH(cukier7[[#This Row],[data]])&lt;&gt;MONTH(A79), 1, 0)</f>
        <v>0</v>
      </c>
      <c r="I78">
        <f>IF(cukier7[[#This Row],[czy ostatni dzien miesiaca]]=1, 5000-cukier7[[#This Row],[stan po sprzedaniu]],0)</f>
        <v>0</v>
      </c>
      <c r="J78">
        <f>CEILING(cukier7[[#This Row],[ile brakuje]], 1000)</f>
        <v>0</v>
      </c>
    </row>
    <row r="79" spans="1:10" x14ac:dyDescent="0.35">
      <c r="A79" s="1">
        <v>38503</v>
      </c>
      <c r="B79" s="2" t="s">
        <v>52</v>
      </c>
      <c r="C79">
        <v>253</v>
      </c>
      <c r="D79">
        <f>YEAR(cukier7[[#This Row],[data]])</f>
        <v>2005</v>
      </c>
      <c r="E79" s="3">
        <f>VLOOKUP(D79, cennik__25[#All], 2, 0)</f>
        <v>2</v>
      </c>
      <c r="F79" s="3">
        <f>cukier7[[#This Row],[cena]]*cukier7[[#This Row],[ilosc sprzedanego cukru kg]]</f>
        <v>506</v>
      </c>
      <c r="G79">
        <f>J78+G78-cukier7[[#This Row],[ilosc sprzedanego cukru kg]]</f>
        <v>3519</v>
      </c>
      <c r="H79">
        <f>IF(MONTH(cukier7[[#This Row],[data]])&lt;&gt;MONTH(A80), 1, 0)</f>
        <v>1</v>
      </c>
      <c r="I79">
        <f>IF(cukier7[[#This Row],[czy ostatni dzien miesiaca]]=1, 5000-cukier7[[#This Row],[stan po sprzedaniu]],0)</f>
        <v>1481</v>
      </c>
      <c r="J79">
        <f>CEILING(cukier7[[#This Row],[ile brakuje]], 1000)</f>
        <v>2000</v>
      </c>
    </row>
    <row r="80" spans="1:10" x14ac:dyDescent="0.35">
      <c r="A80" s="1">
        <v>38510</v>
      </c>
      <c r="B80" s="2" t="s">
        <v>25</v>
      </c>
      <c r="C80">
        <v>83</v>
      </c>
      <c r="D80">
        <f>YEAR(cukier7[[#This Row],[data]])</f>
        <v>2005</v>
      </c>
      <c r="E80" s="3">
        <f>VLOOKUP(D80, cennik__25[#All], 2, 0)</f>
        <v>2</v>
      </c>
      <c r="F80" s="3">
        <f>cukier7[[#This Row],[cena]]*cukier7[[#This Row],[ilosc sprzedanego cukru kg]]</f>
        <v>166</v>
      </c>
      <c r="G80">
        <f>J79+G79-cukier7[[#This Row],[ilosc sprzedanego cukru kg]]</f>
        <v>5436</v>
      </c>
      <c r="H80">
        <f>IF(MONTH(cukier7[[#This Row],[data]])&lt;&gt;MONTH(A81), 1, 0)</f>
        <v>0</v>
      </c>
      <c r="I80">
        <f>IF(cukier7[[#This Row],[czy ostatni dzien miesiaca]]=1, 5000-cukier7[[#This Row],[stan po sprzedaniu]],0)</f>
        <v>0</v>
      </c>
      <c r="J80">
        <f>CEILING(cukier7[[#This Row],[ile brakuje]], 1000)</f>
        <v>0</v>
      </c>
    </row>
    <row r="81" spans="1:10" x14ac:dyDescent="0.35">
      <c r="A81" s="1">
        <v>38512</v>
      </c>
      <c r="B81" s="2" t="s">
        <v>20</v>
      </c>
      <c r="C81">
        <v>177</v>
      </c>
      <c r="D81">
        <f>YEAR(cukier7[[#This Row],[data]])</f>
        <v>2005</v>
      </c>
      <c r="E81" s="3">
        <f>VLOOKUP(D81, cennik__25[#All], 2, 0)</f>
        <v>2</v>
      </c>
      <c r="F81" s="3">
        <f>cukier7[[#This Row],[cena]]*cukier7[[#This Row],[ilosc sprzedanego cukru kg]]</f>
        <v>354</v>
      </c>
      <c r="G81">
        <f>J80+G80-cukier7[[#This Row],[ilosc sprzedanego cukru kg]]</f>
        <v>5259</v>
      </c>
      <c r="H81">
        <f>IF(MONTH(cukier7[[#This Row],[data]])&lt;&gt;MONTH(A82), 1, 0)</f>
        <v>0</v>
      </c>
      <c r="I81">
        <f>IF(cukier7[[#This Row],[czy ostatni dzien miesiaca]]=1, 5000-cukier7[[#This Row],[stan po sprzedaniu]],0)</f>
        <v>0</v>
      </c>
      <c r="J81">
        <f>CEILING(cukier7[[#This Row],[ile brakuje]], 1000)</f>
        <v>0</v>
      </c>
    </row>
    <row r="82" spans="1:10" x14ac:dyDescent="0.35">
      <c r="A82" s="1">
        <v>38512</v>
      </c>
      <c r="B82" s="2" t="s">
        <v>53</v>
      </c>
      <c r="C82">
        <v>7</v>
      </c>
      <c r="D82">
        <f>YEAR(cukier7[[#This Row],[data]])</f>
        <v>2005</v>
      </c>
      <c r="E82" s="3">
        <f>VLOOKUP(D82, cennik__25[#All], 2, 0)</f>
        <v>2</v>
      </c>
      <c r="F82" s="3">
        <f>cukier7[[#This Row],[cena]]*cukier7[[#This Row],[ilosc sprzedanego cukru kg]]</f>
        <v>14</v>
      </c>
      <c r="G82">
        <f>J81+G81-cukier7[[#This Row],[ilosc sprzedanego cukru kg]]</f>
        <v>5252</v>
      </c>
      <c r="H82">
        <f>IF(MONTH(cukier7[[#This Row],[data]])&lt;&gt;MONTH(A83), 1, 0)</f>
        <v>0</v>
      </c>
      <c r="I82">
        <f>IF(cukier7[[#This Row],[czy ostatni dzien miesiaca]]=1, 5000-cukier7[[#This Row],[stan po sprzedaniu]],0)</f>
        <v>0</v>
      </c>
      <c r="J82">
        <f>CEILING(cukier7[[#This Row],[ile brakuje]], 1000)</f>
        <v>0</v>
      </c>
    </row>
    <row r="83" spans="1:10" x14ac:dyDescent="0.35">
      <c r="A83" s="1">
        <v>38513</v>
      </c>
      <c r="B83" s="2" t="s">
        <v>54</v>
      </c>
      <c r="C83">
        <v>46</v>
      </c>
      <c r="D83">
        <f>YEAR(cukier7[[#This Row],[data]])</f>
        <v>2005</v>
      </c>
      <c r="E83" s="3">
        <f>VLOOKUP(D83, cennik__25[#All], 2, 0)</f>
        <v>2</v>
      </c>
      <c r="F83" s="3">
        <f>cukier7[[#This Row],[cena]]*cukier7[[#This Row],[ilosc sprzedanego cukru kg]]</f>
        <v>92</v>
      </c>
      <c r="G83">
        <f>J82+G82-cukier7[[#This Row],[ilosc sprzedanego cukru kg]]</f>
        <v>5206</v>
      </c>
      <c r="H83">
        <f>IF(MONTH(cukier7[[#This Row],[data]])&lt;&gt;MONTH(A84), 1, 0)</f>
        <v>0</v>
      </c>
      <c r="I83">
        <f>IF(cukier7[[#This Row],[czy ostatni dzien miesiaca]]=1, 5000-cukier7[[#This Row],[stan po sprzedaniu]],0)</f>
        <v>0</v>
      </c>
      <c r="J83">
        <f>CEILING(cukier7[[#This Row],[ile brakuje]], 1000)</f>
        <v>0</v>
      </c>
    </row>
    <row r="84" spans="1:10" x14ac:dyDescent="0.35">
      <c r="A84" s="1">
        <v>38514</v>
      </c>
      <c r="B84" s="2" t="s">
        <v>55</v>
      </c>
      <c r="C84">
        <v>2</v>
      </c>
      <c r="D84">
        <f>YEAR(cukier7[[#This Row],[data]])</f>
        <v>2005</v>
      </c>
      <c r="E84" s="3">
        <f>VLOOKUP(D84, cennik__25[#All], 2, 0)</f>
        <v>2</v>
      </c>
      <c r="F84" s="3">
        <f>cukier7[[#This Row],[cena]]*cukier7[[#This Row],[ilosc sprzedanego cukru kg]]</f>
        <v>4</v>
      </c>
      <c r="G84">
        <f>J83+G83-cukier7[[#This Row],[ilosc sprzedanego cukru kg]]</f>
        <v>5204</v>
      </c>
      <c r="H84">
        <f>IF(MONTH(cukier7[[#This Row],[data]])&lt;&gt;MONTH(A85), 1, 0)</f>
        <v>0</v>
      </c>
      <c r="I84">
        <f>IF(cukier7[[#This Row],[czy ostatni dzien miesiaca]]=1, 5000-cukier7[[#This Row],[stan po sprzedaniu]],0)</f>
        <v>0</v>
      </c>
      <c r="J84">
        <f>CEILING(cukier7[[#This Row],[ile brakuje]], 1000)</f>
        <v>0</v>
      </c>
    </row>
    <row r="85" spans="1:10" x14ac:dyDescent="0.35">
      <c r="A85" s="1">
        <v>38515</v>
      </c>
      <c r="B85" s="2" t="s">
        <v>5</v>
      </c>
      <c r="C85">
        <v>9</v>
      </c>
      <c r="D85">
        <f>YEAR(cukier7[[#This Row],[data]])</f>
        <v>2005</v>
      </c>
      <c r="E85" s="3">
        <f>VLOOKUP(D85, cennik__25[#All], 2, 0)</f>
        <v>2</v>
      </c>
      <c r="F85" s="3">
        <f>cukier7[[#This Row],[cena]]*cukier7[[#This Row],[ilosc sprzedanego cukru kg]]</f>
        <v>18</v>
      </c>
      <c r="G85">
        <f>J84+G84-cukier7[[#This Row],[ilosc sprzedanego cukru kg]]</f>
        <v>5195</v>
      </c>
      <c r="H85">
        <f>IF(MONTH(cukier7[[#This Row],[data]])&lt;&gt;MONTH(A86), 1, 0)</f>
        <v>0</v>
      </c>
      <c r="I85">
        <f>IF(cukier7[[#This Row],[czy ostatni dzien miesiaca]]=1, 5000-cukier7[[#This Row],[stan po sprzedaniu]],0)</f>
        <v>0</v>
      </c>
      <c r="J85">
        <f>CEILING(cukier7[[#This Row],[ile brakuje]], 1000)</f>
        <v>0</v>
      </c>
    </row>
    <row r="86" spans="1:10" x14ac:dyDescent="0.35">
      <c r="A86" s="1">
        <v>38517</v>
      </c>
      <c r="B86" s="2" t="s">
        <v>56</v>
      </c>
      <c r="C86">
        <v>3</v>
      </c>
      <c r="D86">
        <f>YEAR(cukier7[[#This Row],[data]])</f>
        <v>2005</v>
      </c>
      <c r="E86" s="3">
        <f>VLOOKUP(D86, cennik__25[#All], 2, 0)</f>
        <v>2</v>
      </c>
      <c r="F86" s="3">
        <f>cukier7[[#This Row],[cena]]*cukier7[[#This Row],[ilosc sprzedanego cukru kg]]</f>
        <v>6</v>
      </c>
      <c r="G86">
        <f>J85+G85-cukier7[[#This Row],[ilosc sprzedanego cukru kg]]</f>
        <v>5192</v>
      </c>
      <c r="H86">
        <f>IF(MONTH(cukier7[[#This Row],[data]])&lt;&gt;MONTH(A87), 1, 0)</f>
        <v>0</v>
      </c>
      <c r="I86">
        <f>IF(cukier7[[#This Row],[czy ostatni dzien miesiaca]]=1, 5000-cukier7[[#This Row],[stan po sprzedaniu]],0)</f>
        <v>0</v>
      </c>
      <c r="J86">
        <f>CEILING(cukier7[[#This Row],[ile brakuje]], 1000)</f>
        <v>0</v>
      </c>
    </row>
    <row r="87" spans="1:10" x14ac:dyDescent="0.35">
      <c r="A87" s="1">
        <v>38517</v>
      </c>
      <c r="B87" s="2" t="s">
        <v>57</v>
      </c>
      <c r="C87">
        <v>67</v>
      </c>
      <c r="D87">
        <f>YEAR(cukier7[[#This Row],[data]])</f>
        <v>2005</v>
      </c>
      <c r="E87" s="3">
        <f>VLOOKUP(D87, cennik__25[#All], 2, 0)</f>
        <v>2</v>
      </c>
      <c r="F87" s="3">
        <f>cukier7[[#This Row],[cena]]*cukier7[[#This Row],[ilosc sprzedanego cukru kg]]</f>
        <v>134</v>
      </c>
      <c r="G87">
        <f>J86+G86-cukier7[[#This Row],[ilosc sprzedanego cukru kg]]</f>
        <v>5125</v>
      </c>
      <c r="H87">
        <f>IF(MONTH(cukier7[[#This Row],[data]])&lt;&gt;MONTH(A88), 1, 0)</f>
        <v>0</v>
      </c>
      <c r="I87">
        <f>IF(cukier7[[#This Row],[czy ostatni dzien miesiaca]]=1, 5000-cukier7[[#This Row],[stan po sprzedaniu]],0)</f>
        <v>0</v>
      </c>
      <c r="J87">
        <f>CEILING(cukier7[[#This Row],[ile brakuje]], 1000)</f>
        <v>0</v>
      </c>
    </row>
    <row r="88" spans="1:10" x14ac:dyDescent="0.35">
      <c r="A88" s="1">
        <v>38517</v>
      </c>
      <c r="B88" s="2" t="s">
        <v>47</v>
      </c>
      <c r="C88">
        <v>425</v>
      </c>
      <c r="D88">
        <f>YEAR(cukier7[[#This Row],[data]])</f>
        <v>2005</v>
      </c>
      <c r="E88" s="3">
        <f>VLOOKUP(D88, cennik__25[#All], 2, 0)</f>
        <v>2</v>
      </c>
      <c r="F88" s="3">
        <f>cukier7[[#This Row],[cena]]*cukier7[[#This Row],[ilosc sprzedanego cukru kg]]</f>
        <v>850</v>
      </c>
      <c r="G88">
        <f>J87+G87-cukier7[[#This Row],[ilosc sprzedanego cukru kg]]</f>
        <v>4700</v>
      </c>
      <c r="H88">
        <f>IF(MONTH(cukier7[[#This Row],[data]])&lt;&gt;MONTH(A89), 1, 0)</f>
        <v>0</v>
      </c>
      <c r="I88">
        <f>IF(cukier7[[#This Row],[czy ostatni dzien miesiaca]]=1, 5000-cukier7[[#This Row],[stan po sprzedaniu]],0)</f>
        <v>0</v>
      </c>
      <c r="J88">
        <f>CEILING(cukier7[[#This Row],[ile brakuje]], 1000)</f>
        <v>0</v>
      </c>
    </row>
    <row r="89" spans="1:10" x14ac:dyDescent="0.35">
      <c r="A89" s="1">
        <v>38518</v>
      </c>
      <c r="B89" s="2" t="s">
        <v>7</v>
      </c>
      <c r="C89">
        <v>453</v>
      </c>
      <c r="D89">
        <f>YEAR(cukier7[[#This Row],[data]])</f>
        <v>2005</v>
      </c>
      <c r="E89" s="3">
        <f>VLOOKUP(D89, cennik__25[#All], 2, 0)</f>
        <v>2</v>
      </c>
      <c r="F89" s="3">
        <f>cukier7[[#This Row],[cena]]*cukier7[[#This Row],[ilosc sprzedanego cukru kg]]</f>
        <v>906</v>
      </c>
      <c r="G89">
        <f>J88+G88-cukier7[[#This Row],[ilosc sprzedanego cukru kg]]</f>
        <v>4247</v>
      </c>
      <c r="H89">
        <f>IF(MONTH(cukier7[[#This Row],[data]])&lt;&gt;MONTH(A90), 1, 0)</f>
        <v>0</v>
      </c>
      <c r="I89">
        <f>IF(cukier7[[#This Row],[czy ostatni dzien miesiaca]]=1, 5000-cukier7[[#This Row],[stan po sprzedaniu]],0)</f>
        <v>0</v>
      </c>
      <c r="J89">
        <f>CEILING(cukier7[[#This Row],[ile brakuje]], 1000)</f>
        <v>0</v>
      </c>
    </row>
    <row r="90" spans="1:10" x14ac:dyDescent="0.35">
      <c r="A90" s="1">
        <v>38523</v>
      </c>
      <c r="B90" s="2" t="s">
        <v>24</v>
      </c>
      <c r="C90">
        <v>212</v>
      </c>
      <c r="D90">
        <f>YEAR(cukier7[[#This Row],[data]])</f>
        <v>2005</v>
      </c>
      <c r="E90" s="3">
        <f>VLOOKUP(D90, cennik__25[#All], 2, 0)</f>
        <v>2</v>
      </c>
      <c r="F90" s="3">
        <f>cukier7[[#This Row],[cena]]*cukier7[[#This Row],[ilosc sprzedanego cukru kg]]</f>
        <v>424</v>
      </c>
      <c r="G90">
        <f>J89+G89-cukier7[[#This Row],[ilosc sprzedanego cukru kg]]</f>
        <v>4035</v>
      </c>
      <c r="H90">
        <f>IF(MONTH(cukier7[[#This Row],[data]])&lt;&gt;MONTH(A91), 1, 0)</f>
        <v>0</v>
      </c>
      <c r="I90">
        <f>IF(cukier7[[#This Row],[czy ostatni dzien miesiaca]]=1, 5000-cukier7[[#This Row],[stan po sprzedaniu]],0)</f>
        <v>0</v>
      </c>
      <c r="J90">
        <f>CEILING(cukier7[[#This Row],[ile brakuje]], 1000)</f>
        <v>0</v>
      </c>
    </row>
    <row r="91" spans="1:10" x14ac:dyDescent="0.35">
      <c r="A91" s="1">
        <v>38525</v>
      </c>
      <c r="B91" s="2" t="s">
        <v>58</v>
      </c>
      <c r="C91">
        <v>19</v>
      </c>
      <c r="D91">
        <f>YEAR(cukier7[[#This Row],[data]])</f>
        <v>2005</v>
      </c>
      <c r="E91" s="3">
        <f>VLOOKUP(D91, cennik__25[#All], 2, 0)</f>
        <v>2</v>
      </c>
      <c r="F91" s="3">
        <f>cukier7[[#This Row],[cena]]*cukier7[[#This Row],[ilosc sprzedanego cukru kg]]</f>
        <v>38</v>
      </c>
      <c r="G91">
        <f>J90+G90-cukier7[[#This Row],[ilosc sprzedanego cukru kg]]</f>
        <v>4016</v>
      </c>
      <c r="H91">
        <f>IF(MONTH(cukier7[[#This Row],[data]])&lt;&gt;MONTH(A92), 1, 0)</f>
        <v>0</v>
      </c>
      <c r="I91">
        <f>IF(cukier7[[#This Row],[czy ostatni dzien miesiaca]]=1, 5000-cukier7[[#This Row],[stan po sprzedaniu]],0)</f>
        <v>0</v>
      </c>
      <c r="J91">
        <f>CEILING(cukier7[[#This Row],[ile brakuje]], 1000)</f>
        <v>0</v>
      </c>
    </row>
    <row r="92" spans="1:10" x14ac:dyDescent="0.35">
      <c r="A92" s="1">
        <v>38526</v>
      </c>
      <c r="B92" s="2" t="s">
        <v>8</v>
      </c>
      <c r="C92">
        <v>81</v>
      </c>
      <c r="D92">
        <f>YEAR(cukier7[[#This Row],[data]])</f>
        <v>2005</v>
      </c>
      <c r="E92" s="3">
        <f>VLOOKUP(D92, cennik__25[#All], 2, 0)</f>
        <v>2</v>
      </c>
      <c r="F92" s="3">
        <f>cukier7[[#This Row],[cena]]*cukier7[[#This Row],[ilosc sprzedanego cukru kg]]</f>
        <v>162</v>
      </c>
      <c r="G92">
        <f>J91+G91-cukier7[[#This Row],[ilosc sprzedanego cukru kg]]</f>
        <v>3935</v>
      </c>
      <c r="H92">
        <f>IF(MONTH(cukier7[[#This Row],[data]])&lt;&gt;MONTH(A93), 1, 0)</f>
        <v>0</v>
      </c>
      <c r="I92">
        <f>IF(cukier7[[#This Row],[czy ostatni dzien miesiaca]]=1, 5000-cukier7[[#This Row],[stan po sprzedaniu]],0)</f>
        <v>0</v>
      </c>
      <c r="J92">
        <f>CEILING(cukier7[[#This Row],[ile brakuje]], 1000)</f>
        <v>0</v>
      </c>
    </row>
    <row r="93" spans="1:10" x14ac:dyDescent="0.35">
      <c r="A93" s="1">
        <v>38528</v>
      </c>
      <c r="B93" s="2" t="s">
        <v>59</v>
      </c>
      <c r="C93">
        <v>7</v>
      </c>
      <c r="D93">
        <f>YEAR(cukier7[[#This Row],[data]])</f>
        <v>2005</v>
      </c>
      <c r="E93" s="3">
        <f>VLOOKUP(D93, cennik__25[#All], 2, 0)</f>
        <v>2</v>
      </c>
      <c r="F93" s="3">
        <f>cukier7[[#This Row],[cena]]*cukier7[[#This Row],[ilosc sprzedanego cukru kg]]</f>
        <v>14</v>
      </c>
      <c r="G93">
        <f>J92+G92-cukier7[[#This Row],[ilosc sprzedanego cukru kg]]</f>
        <v>3928</v>
      </c>
      <c r="H93">
        <f>IF(MONTH(cukier7[[#This Row],[data]])&lt;&gt;MONTH(A94), 1, 0)</f>
        <v>0</v>
      </c>
      <c r="I93">
        <f>IF(cukier7[[#This Row],[czy ostatni dzien miesiaca]]=1, 5000-cukier7[[#This Row],[stan po sprzedaniu]],0)</f>
        <v>0</v>
      </c>
      <c r="J93">
        <f>CEILING(cukier7[[#This Row],[ile brakuje]], 1000)</f>
        <v>0</v>
      </c>
    </row>
    <row r="94" spans="1:10" x14ac:dyDescent="0.35">
      <c r="A94" s="1">
        <v>38529</v>
      </c>
      <c r="B94" s="2" t="s">
        <v>60</v>
      </c>
      <c r="C94">
        <v>179</v>
      </c>
      <c r="D94">
        <f>YEAR(cukier7[[#This Row],[data]])</f>
        <v>2005</v>
      </c>
      <c r="E94" s="3">
        <f>VLOOKUP(D94, cennik__25[#All], 2, 0)</f>
        <v>2</v>
      </c>
      <c r="F94" s="3">
        <f>cukier7[[#This Row],[cena]]*cukier7[[#This Row],[ilosc sprzedanego cukru kg]]</f>
        <v>358</v>
      </c>
      <c r="G94">
        <f>J93+G93-cukier7[[#This Row],[ilosc sprzedanego cukru kg]]</f>
        <v>3749</v>
      </c>
      <c r="H94">
        <f>IF(MONTH(cukier7[[#This Row],[data]])&lt;&gt;MONTH(A95), 1, 0)</f>
        <v>0</v>
      </c>
      <c r="I94">
        <f>IF(cukier7[[#This Row],[czy ostatni dzien miesiaca]]=1, 5000-cukier7[[#This Row],[stan po sprzedaniu]],0)</f>
        <v>0</v>
      </c>
      <c r="J94">
        <f>CEILING(cukier7[[#This Row],[ile brakuje]], 1000)</f>
        <v>0</v>
      </c>
    </row>
    <row r="95" spans="1:10" x14ac:dyDescent="0.35">
      <c r="A95" s="1">
        <v>38531</v>
      </c>
      <c r="B95" s="2" t="s">
        <v>16</v>
      </c>
      <c r="C95">
        <v>222</v>
      </c>
      <c r="D95">
        <f>YEAR(cukier7[[#This Row],[data]])</f>
        <v>2005</v>
      </c>
      <c r="E95" s="3">
        <f>VLOOKUP(D95, cennik__25[#All], 2, 0)</f>
        <v>2</v>
      </c>
      <c r="F95" s="3">
        <f>cukier7[[#This Row],[cena]]*cukier7[[#This Row],[ilosc sprzedanego cukru kg]]</f>
        <v>444</v>
      </c>
      <c r="G95">
        <f>J94+G94-cukier7[[#This Row],[ilosc sprzedanego cukru kg]]</f>
        <v>3527</v>
      </c>
      <c r="H95">
        <f>IF(MONTH(cukier7[[#This Row],[data]])&lt;&gt;MONTH(A96), 1, 0)</f>
        <v>0</v>
      </c>
      <c r="I95">
        <f>IF(cukier7[[#This Row],[czy ostatni dzien miesiaca]]=1, 5000-cukier7[[#This Row],[stan po sprzedaniu]],0)</f>
        <v>0</v>
      </c>
      <c r="J95">
        <f>CEILING(cukier7[[#This Row],[ile brakuje]], 1000)</f>
        <v>0</v>
      </c>
    </row>
    <row r="96" spans="1:10" x14ac:dyDescent="0.35">
      <c r="A96" s="1">
        <v>38532</v>
      </c>
      <c r="B96" s="2" t="s">
        <v>61</v>
      </c>
      <c r="C96">
        <v>14</v>
      </c>
      <c r="D96">
        <f>YEAR(cukier7[[#This Row],[data]])</f>
        <v>2005</v>
      </c>
      <c r="E96" s="3">
        <f>VLOOKUP(D96, cennik__25[#All], 2, 0)</f>
        <v>2</v>
      </c>
      <c r="F96" s="3">
        <f>cukier7[[#This Row],[cena]]*cukier7[[#This Row],[ilosc sprzedanego cukru kg]]</f>
        <v>28</v>
      </c>
      <c r="G96">
        <f>J95+G95-cukier7[[#This Row],[ilosc sprzedanego cukru kg]]</f>
        <v>3513</v>
      </c>
      <c r="H96">
        <f>IF(MONTH(cukier7[[#This Row],[data]])&lt;&gt;MONTH(A97), 1, 0)</f>
        <v>1</v>
      </c>
      <c r="I96">
        <f>IF(cukier7[[#This Row],[czy ostatni dzien miesiaca]]=1, 5000-cukier7[[#This Row],[stan po sprzedaniu]],0)</f>
        <v>1487</v>
      </c>
      <c r="J96">
        <f>CEILING(cukier7[[#This Row],[ile brakuje]], 1000)</f>
        <v>2000</v>
      </c>
    </row>
    <row r="97" spans="1:10" x14ac:dyDescent="0.35">
      <c r="A97" s="1">
        <v>38534</v>
      </c>
      <c r="B97" s="2" t="s">
        <v>62</v>
      </c>
      <c r="C97">
        <v>15</v>
      </c>
      <c r="D97">
        <f>YEAR(cukier7[[#This Row],[data]])</f>
        <v>2005</v>
      </c>
      <c r="E97" s="3">
        <f>VLOOKUP(D97, cennik__25[#All], 2, 0)</f>
        <v>2</v>
      </c>
      <c r="F97" s="3">
        <f>cukier7[[#This Row],[cena]]*cukier7[[#This Row],[ilosc sprzedanego cukru kg]]</f>
        <v>30</v>
      </c>
      <c r="G97">
        <f>J96+G96-cukier7[[#This Row],[ilosc sprzedanego cukru kg]]</f>
        <v>5498</v>
      </c>
      <c r="H97">
        <f>IF(MONTH(cukier7[[#This Row],[data]])&lt;&gt;MONTH(A98), 1, 0)</f>
        <v>0</v>
      </c>
      <c r="I97">
        <f>IF(cukier7[[#This Row],[czy ostatni dzien miesiaca]]=1, 5000-cukier7[[#This Row],[stan po sprzedaniu]],0)</f>
        <v>0</v>
      </c>
      <c r="J97">
        <f>CEILING(cukier7[[#This Row],[ile brakuje]], 1000)</f>
        <v>0</v>
      </c>
    </row>
    <row r="98" spans="1:10" x14ac:dyDescent="0.35">
      <c r="A98" s="1">
        <v>38536</v>
      </c>
      <c r="B98" s="2" t="s">
        <v>63</v>
      </c>
      <c r="C98">
        <v>97</v>
      </c>
      <c r="D98">
        <f>YEAR(cukier7[[#This Row],[data]])</f>
        <v>2005</v>
      </c>
      <c r="E98" s="3">
        <f>VLOOKUP(D98, cennik__25[#All], 2, 0)</f>
        <v>2</v>
      </c>
      <c r="F98" s="3">
        <f>cukier7[[#This Row],[cena]]*cukier7[[#This Row],[ilosc sprzedanego cukru kg]]</f>
        <v>194</v>
      </c>
      <c r="G98">
        <f>J97+G97-cukier7[[#This Row],[ilosc sprzedanego cukru kg]]</f>
        <v>5401</v>
      </c>
      <c r="H98">
        <f>IF(MONTH(cukier7[[#This Row],[data]])&lt;&gt;MONTH(A99), 1, 0)</f>
        <v>0</v>
      </c>
      <c r="I98">
        <f>IF(cukier7[[#This Row],[czy ostatni dzien miesiaca]]=1, 5000-cukier7[[#This Row],[stan po sprzedaniu]],0)</f>
        <v>0</v>
      </c>
      <c r="J98">
        <f>CEILING(cukier7[[#This Row],[ile brakuje]], 1000)</f>
        <v>0</v>
      </c>
    </row>
    <row r="99" spans="1:10" x14ac:dyDescent="0.35">
      <c r="A99" s="1">
        <v>38542</v>
      </c>
      <c r="B99" s="2" t="s">
        <v>22</v>
      </c>
      <c r="C99">
        <v>142</v>
      </c>
      <c r="D99">
        <f>YEAR(cukier7[[#This Row],[data]])</f>
        <v>2005</v>
      </c>
      <c r="E99" s="3">
        <f>VLOOKUP(D99, cennik__25[#All], 2, 0)</f>
        <v>2</v>
      </c>
      <c r="F99" s="3">
        <f>cukier7[[#This Row],[cena]]*cukier7[[#This Row],[ilosc sprzedanego cukru kg]]</f>
        <v>284</v>
      </c>
      <c r="G99">
        <f>J98+G98-cukier7[[#This Row],[ilosc sprzedanego cukru kg]]</f>
        <v>5259</v>
      </c>
      <c r="H99">
        <f>IF(MONTH(cukier7[[#This Row],[data]])&lt;&gt;MONTH(A100), 1, 0)</f>
        <v>0</v>
      </c>
      <c r="I99">
        <f>IF(cukier7[[#This Row],[czy ostatni dzien miesiaca]]=1, 5000-cukier7[[#This Row],[stan po sprzedaniu]],0)</f>
        <v>0</v>
      </c>
      <c r="J99">
        <f>CEILING(cukier7[[#This Row],[ile brakuje]], 1000)</f>
        <v>0</v>
      </c>
    </row>
    <row r="100" spans="1:10" x14ac:dyDescent="0.35">
      <c r="A100" s="1">
        <v>38546</v>
      </c>
      <c r="B100" s="2" t="s">
        <v>47</v>
      </c>
      <c r="C100">
        <v>214</v>
      </c>
      <c r="D100">
        <f>YEAR(cukier7[[#This Row],[data]])</f>
        <v>2005</v>
      </c>
      <c r="E100" s="3">
        <f>VLOOKUP(D100, cennik__25[#All], 2, 0)</f>
        <v>2</v>
      </c>
      <c r="F100" s="3">
        <f>cukier7[[#This Row],[cena]]*cukier7[[#This Row],[ilosc sprzedanego cukru kg]]</f>
        <v>428</v>
      </c>
      <c r="G100">
        <f>J99+G99-cukier7[[#This Row],[ilosc sprzedanego cukru kg]]</f>
        <v>5045</v>
      </c>
      <c r="H100">
        <f>IF(MONTH(cukier7[[#This Row],[data]])&lt;&gt;MONTH(A101), 1, 0)</f>
        <v>0</v>
      </c>
      <c r="I100">
        <f>IF(cukier7[[#This Row],[czy ostatni dzien miesiaca]]=1, 5000-cukier7[[#This Row],[stan po sprzedaniu]],0)</f>
        <v>0</v>
      </c>
      <c r="J100">
        <f>CEILING(cukier7[[#This Row],[ile brakuje]], 1000)</f>
        <v>0</v>
      </c>
    </row>
    <row r="101" spans="1:10" x14ac:dyDescent="0.35">
      <c r="A101" s="1">
        <v>38546</v>
      </c>
      <c r="B101" s="2" t="s">
        <v>16</v>
      </c>
      <c r="C101">
        <v>408</v>
      </c>
      <c r="D101">
        <f>YEAR(cukier7[[#This Row],[data]])</f>
        <v>2005</v>
      </c>
      <c r="E101" s="3">
        <f>VLOOKUP(D101, cennik__25[#All], 2, 0)</f>
        <v>2</v>
      </c>
      <c r="F101" s="3">
        <f>cukier7[[#This Row],[cena]]*cukier7[[#This Row],[ilosc sprzedanego cukru kg]]</f>
        <v>816</v>
      </c>
      <c r="G101">
        <f>J100+G100-cukier7[[#This Row],[ilosc sprzedanego cukru kg]]</f>
        <v>4637</v>
      </c>
      <c r="H101">
        <f>IF(MONTH(cukier7[[#This Row],[data]])&lt;&gt;MONTH(A102), 1, 0)</f>
        <v>0</v>
      </c>
      <c r="I101">
        <f>IF(cukier7[[#This Row],[czy ostatni dzien miesiaca]]=1, 5000-cukier7[[#This Row],[stan po sprzedaniu]],0)</f>
        <v>0</v>
      </c>
      <c r="J101">
        <f>CEILING(cukier7[[#This Row],[ile brakuje]], 1000)</f>
        <v>0</v>
      </c>
    </row>
    <row r="102" spans="1:10" x14ac:dyDescent="0.35">
      <c r="A102" s="1">
        <v>38547</v>
      </c>
      <c r="B102" s="2" t="s">
        <v>14</v>
      </c>
      <c r="C102">
        <v>144</v>
      </c>
      <c r="D102">
        <f>YEAR(cukier7[[#This Row],[data]])</f>
        <v>2005</v>
      </c>
      <c r="E102" s="3">
        <f>VLOOKUP(D102, cennik__25[#All], 2, 0)</f>
        <v>2</v>
      </c>
      <c r="F102" s="3">
        <f>cukier7[[#This Row],[cena]]*cukier7[[#This Row],[ilosc sprzedanego cukru kg]]</f>
        <v>288</v>
      </c>
      <c r="G102">
        <f>J101+G101-cukier7[[#This Row],[ilosc sprzedanego cukru kg]]</f>
        <v>4493</v>
      </c>
      <c r="H102">
        <f>IF(MONTH(cukier7[[#This Row],[data]])&lt;&gt;MONTH(A103), 1, 0)</f>
        <v>0</v>
      </c>
      <c r="I102">
        <f>IF(cukier7[[#This Row],[czy ostatni dzien miesiaca]]=1, 5000-cukier7[[#This Row],[stan po sprzedaniu]],0)</f>
        <v>0</v>
      </c>
      <c r="J102">
        <f>CEILING(cukier7[[#This Row],[ile brakuje]], 1000)</f>
        <v>0</v>
      </c>
    </row>
    <row r="103" spans="1:10" x14ac:dyDescent="0.35">
      <c r="A103" s="1">
        <v>38547</v>
      </c>
      <c r="B103" s="2" t="s">
        <v>8</v>
      </c>
      <c r="C103">
        <v>173</v>
      </c>
      <c r="D103">
        <f>YEAR(cukier7[[#This Row],[data]])</f>
        <v>2005</v>
      </c>
      <c r="E103" s="3">
        <f>VLOOKUP(D103, cennik__25[#All], 2, 0)</f>
        <v>2</v>
      </c>
      <c r="F103" s="3">
        <f>cukier7[[#This Row],[cena]]*cukier7[[#This Row],[ilosc sprzedanego cukru kg]]</f>
        <v>346</v>
      </c>
      <c r="G103">
        <f>J102+G102-cukier7[[#This Row],[ilosc sprzedanego cukru kg]]</f>
        <v>4320</v>
      </c>
      <c r="H103">
        <f>IF(MONTH(cukier7[[#This Row],[data]])&lt;&gt;MONTH(A104), 1, 0)</f>
        <v>0</v>
      </c>
      <c r="I103">
        <f>IF(cukier7[[#This Row],[czy ostatni dzien miesiaca]]=1, 5000-cukier7[[#This Row],[stan po sprzedaniu]],0)</f>
        <v>0</v>
      </c>
      <c r="J103">
        <f>CEILING(cukier7[[#This Row],[ile brakuje]], 1000)</f>
        <v>0</v>
      </c>
    </row>
    <row r="104" spans="1:10" x14ac:dyDescent="0.35">
      <c r="A104" s="1">
        <v>38549</v>
      </c>
      <c r="B104" s="2" t="s">
        <v>64</v>
      </c>
      <c r="C104">
        <v>15</v>
      </c>
      <c r="D104">
        <f>YEAR(cukier7[[#This Row],[data]])</f>
        <v>2005</v>
      </c>
      <c r="E104" s="3">
        <f>VLOOKUP(D104, cennik__25[#All], 2, 0)</f>
        <v>2</v>
      </c>
      <c r="F104" s="3">
        <f>cukier7[[#This Row],[cena]]*cukier7[[#This Row],[ilosc sprzedanego cukru kg]]</f>
        <v>30</v>
      </c>
      <c r="G104">
        <f>J103+G103-cukier7[[#This Row],[ilosc sprzedanego cukru kg]]</f>
        <v>4305</v>
      </c>
      <c r="H104">
        <f>IF(MONTH(cukier7[[#This Row],[data]])&lt;&gt;MONTH(A105), 1, 0)</f>
        <v>0</v>
      </c>
      <c r="I104">
        <f>IF(cukier7[[#This Row],[czy ostatni dzien miesiaca]]=1, 5000-cukier7[[#This Row],[stan po sprzedaniu]],0)</f>
        <v>0</v>
      </c>
      <c r="J104">
        <f>CEILING(cukier7[[#This Row],[ile brakuje]], 1000)</f>
        <v>0</v>
      </c>
    </row>
    <row r="105" spans="1:10" x14ac:dyDescent="0.35">
      <c r="A105" s="1">
        <v>38551</v>
      </c>
      <c r="B105" s="2" t="s">
        <v>52</v>
      </c>
      <c r="C105">
        <v>433</v>
      </c>
      <c r="D105">
        <f>YEAR(cukier7[[#This Row],[data]])</f>
        <v>2005</v>
      </c>
      <c r="E105" s="3">
        <f>VLOOKUP(D105, cennik__25[#All], 2, 0)</f>
        <v>2</v>
      </c>
      <c r="F105" s="3">
        <f>cukier7[[#This Row],[cena]]*cukier7[[#This Row],[ilosc sprzedanego cukru kg]]</f>
        <v>866</v>
      </c>
      <c r="G105">
        <f>J104+G104-cukier7[[#This Row],[ilosc sprzedanego cukru kg]]</f>
        <v>3872</v>
      </c>
      <c r="H105">
        <f>IF(MONTH(cukier7[[#This Row],[data]])&lt;&gt;MONTH(A106), 1, 0)</f>
        <v>0</v>
      </c>
      <c r="I105">
        <f>IF(cukier7[[#This Row],[czy ostatni dzien miesiaca]]=1, 5000-cukier7[[#This Row],[stan po sprzedaniu]],0)</f>
        <v>0</v>
      </c>
      <c r="J105">
        <f>CEILING(cukier7[[#This Row],[ile brakuje]], 1000)</f>
        <v>0</v>
      </c>
    </row>
    <row r="106" spans="1:10" x14ac:dyDescent="0.35">
      <c r="A106" s="1">
        <v>38555</v>
      </c>
      <c r="B106" s="2" t="s">
        <v>65</v>
      </c>
      <c r="C106">
        <v>137</v>
      </c>
      <c r="D106">
        <f>YEAR(cukier7[[#This Row],[data]])</f>
        <v>2005</v>
      </c>
      <c r="E106" s="3">
        <f>VLOOKUP(D106, cennik__25[#All], 2, 0)</f>
        <v>2</v>
      </c>
      <c r="F106" s="3">
        <f>cukier7[[#This Row],[cena]]*cukier7[[#This Row],[ilosc sprzedanego cukru kg]]</f>
        <v>274</v>
      </c>
      <c r="G106">
        <f>J105+G105-cukier7[[#This Row],[ilosc sprzedanego cukru kg]]</f>
        <v>3735</v>
      </c>
      <c r="H106">
        <f>IF(MONTH(cukier7[[#This Row],[data]])&lt;&gt;MONTH(A107), 1, 0)</f>
        <v>0</v>
      </c>
      <c r="I106">
        <f>IF(cukier7[[#This Row],[czy ostatni dzien miesiaca]]=1, 5000-cukier7[[#This Row],[stan po sprzedaniu]],0)</f>
        <v>0</v>
      </c>
      <c r="J106">
        <f>CEILING(cukier7[[#This Row],[ile brakuje]], 1000)</f>
        <v>0</v>
      </c>
    </row>
    <row r="107" spans="1:10" x14ac:dyDescent="0.35">
      <c r="A107" s="1">
        <v>38558</v>
      </c>
      <c r="B107" s="2" t="s">
        <v>52</v>
      </c>
      <c r="C107">
        <v>118</v>
      </c>
      <c r="D107">
        <f>YEAR(cukier7[[#This Row],[data]])</f>
        <v>2005</v>
      </c>
      <c r="E107" s="3">
        <f>VLOOKUP(D107, cennik__25[#All], 2, 0)</f>
        <v>2</v>
      </c>
      <c r="F107" s="3">
        <f>cukier7[[#This Row],[cena]]*cukier7[[#This Row],[ilosc sprzedanego cukru kg]]</f>
        <v>236</v>
      </c>
      <c r="G107">
        <f>J106+G106-cukier7[[#This Row],[ilosc sprzedanego cukru kg]]</f>
        <v>3617</v>
      </c>
      <c r="H107">
        <f>IF(MONTH(cukier7[[#This Row],[data]])&lt;&gt;MONTH(A108), 1, 0)</f>
        <v>0</v>
      </c>
      <c r="I107">
        <f>IF(cukier7[[#This Row],[czy ostatni dzien miesiaca]]=1, 5000-cukier7[[#This Row],[stan po sprzedaniu]],0)</f>
        <v>0</v>
      </c>
      <c r="J107">
        <f>CEILING(cukier7[[#This Row],[ile brakuje]], 1000)</f>
        <v>0</v>
      </c>
    </row>
    <row r="108" spans="1:10" x14ac:dyDescent="0.35">
      <c r="A108" s="1">
        <v>38558</v>
      </c>
      <c r="B108" s="2" t="s">
        <v>11</v>
      </c>
      <c r="C108">
        <v>158</v>
      </c>
      <c r="D108">
        <f>YEAR(cukier7[[#This Row],[data]])</f>
        <v>2005</v>
      </c>
      <c r="E108" s="3">
        <f>VLOOKUP(D108, cennik__25[#All], 2, 0)</f>
        <v>2</v>
      </c>
      <c r="F108" s="3">
        <f>cukier7[[#This Row],[cena]]*cukier7[[#This Row],[ilosc sprzedanego cukru kg]]</f>
        <v>316</v>
      </c>
      <c r="G108">
        <f>J107+G107-cukier7[[#This Row],[ilosc sprzedanego cukru kg]]</f>
        <v>3459</v>
      </c>
      <c r="H108">
        <f>IF(MONTH(cukier7[[#This Row],[data]])&lt;&gt;MONTH(A109), 1, 0)</f>
        <v>0</v>
      </c>
      <c r="I108">
        <f>IF(cukier7[[#This Row],[czy ostatni dzien miesiaca]]=1, 5000-cukier7[[#This Row],[stan po sprzedaniu]],0)</f>
        <v>0</v>
      </c>
      <c r="J108">
        <f>CEILING(cukier7[[#This Row],[ile brakuje]], 1000)</f>
        <v>0</v>
      </c>
    </row>
    <row r="109" spans="1:10" x14ac:dyDescent="0.35">
      <c r="A109" s="1">
        <v>38559</v>
      </c>
      <c r="B109" s="2" t="s">
        <v>46</v>
      </c>
      <c r="C109">
        <v>13</v>
      </c>
      <c r="D109">
        <f>YEAR(cukier7[[#This Row],[data]])</f>
        <v>2005</v>
      </c>
      <c r="E109" s="3">
        <f>VLOOKUP(D109, cennik__25[#All], 2, 0)</f>
        <v>2</v>
      </c>
      <c r="F109" s="3">
        <f>cukier7[[#This Row],[cena]]*cukier7[[#This Row],[ilosc sprzedanego cukru kg]]</f>
        <v>26</v>
      </c>
      <c r="G109">
        <f>J108+G108-cukier7[[#This Row],[ilosc sprzedanego cukru kg]]</f>
        <v>3446</v>
      </c>
      <c r="H109">
        <f>IF(MONTH(cukier7[[#This Row],[data]])&lt;&gt;MONTH(A110), 1, 0)</f>
        <v>0</v>
      </c>
      <c r="I109">
        <f>IF(cukier7[[#This Row],[czy ostatni dzien miesiaca]]=1, 5000-cukier7[[#This Row],[stan po sprzedaniu]],0)</f>
        <v>0</v>
      </c>
      <c r="J109">
        <f>CEILING(cukier7[[#This Row],[ile brakuje]], 1000)</f>
        <v>0</v>
      </c>
    </row>
    <row r="110" spans="1:10" x14ac:dyDescent="0.35">
      <c r="A110" s="1">
        <v>38560</v>
      </c>
      <c r="B110" s="2" t="s">
        <v>66</v>
      </c>
      <c r="C110">
        <v>2</v>
      </c>
      <c r="D110">
        <f>YEAR(cukier7[[#This Row],[data]])</f>
        <v>2005</v>
      </c>
      <c r="E110" s="3">
        <f>VLOOKUP(D110, cennik__25[#All], 2, 0)</f>
        <v>2</v>
      </c>
      <c r="F110" s="3">
        <f>cukier7[[#This Row],[cena]]*cukier7[[#This Row],[ilosc sprzedanego cukru kg]]</f>
        <v>4</v>
      </c>
      <c r="G110">
        <f>J109+G109-cukier7[[#This Row],[ilosc sprzedanego cukru kg]]</f>
        <v>3444</v>
      </c>
      <c r="H110">
        <f>IF(MONTH(cukier7[[#This Row],[data]])&lt;&gt;MONTH(A111), 1, 0)</f>
        <v>0</v>
      </c>
      <c r="I110">
        <f>IF(cukier7[[#This Row],[czy ostatni dzien miesiaca]]=1, 5000-cukier7[[#This Row],[stan po sprzedaniu]],0)</f>
        <v>0</v>
      </c>
      <c r="J110">
        <f>CEILING(cukier7[[#This Row],[ile brakuje]], 1000)</f>
        <v>0</v>
      </c>
    </row>
    <row r="111" spans="1:10" x14ac:dyDescent="0.35">
      <c r="A111" s="1">
        <v>38562</v>
      </c>
      <c r="B111" s="2" t="s">
        <v>52</v>
      </c>
      <c r="C111">
        <v>467</v>
      </c>
      <c r="D111">
        <f>YEAR(cukier7[[#This Row],[data]])</f>
        <v>2005</v>
      </c>
      <c r="E111" s="3">
        <f>VLOOKUP(D111, cennik__25[#All], 2, 0)</f>
        <v>2</v>
      </c>
      <c r="F111" s="3">
        <f>cukier7[[#This Row],[cena]]*cukier7[[#This Row],[ilosc sprzedanego cukru kg]]</f>
        <v>934</v>
      </c>
      <c r="G111">
        <f>J110+G110-cukier7[[#This Row],[ilosc sprzedanego cukru kg]]</f>
        <v>2977</v>
      </c>
      <c r="H111">
        <f>IF(MONTH(cukier7[[#This Row],[data]])&lt;&gt;MONTH(A112), 1, 0)</f>
        <v>0</v>
      </c>
      <c r="I111">
        <f>IF(cukier7[[#This Row],[czy ostatni dzien miesiaca]]=1, 5000-cukier7[[#This Row],[stan po sprzedaniu]],0)</f>
        <v>0</v>
      </c>
      <c r="J111">
        <f>CEILING(cukier7[[#This Row],[ile brakuje]], 1000)</f>
        <v>0</v>
      </c>
    </row>
    <row r="112" spans="1:10" x14ac:dyDescent="0.35">
      <c r="A112" s="1">
        <v>38563</v>
      </c>
      <c r="B112" s="2" t="s">
        <v>67</v>
      </c>
      <c r="C112">
        <v>9</v>
      </c>
      <c r="D112">
        <f>YEAR(cukier7[[#This Row],[data]])</f>
        <v>2005</v>
      </c>
      <c r="E112" s="3">
        <f>VLOOKUP(D112, cennik__25[#All], 2, 0)</f>
        <v>2</v>
      </c>
      <c r="F112" s="3">
        <f>cukier7[[#This Row],[cena]]*cukier7[[#This Row],[ilosc sprzedanego cukru kg]]</f>
        <v>18</v>
      </c>
      <c r="G112">
        <f>J111+G111-cukier7[[#This Row],[ilosc sprzedanego cukru kg]]</f>
        <v>2968</v>
      </c>
      <c r="H112">
        <f>IF(MONTH(cukier7[[#This Row],[data]])&lt;&gt;MONTH(A113), 1, 0)</f>
        <v>1</v>
      </c>
      <c r="I112">
        <f>IF(cukier7[[#This Row],[czy ostatni dzien miesiaca]]=1, 5000-cukier7[[#This Row],[stan po sprzedaniu]],0)</f>
        <v>2032</v>
      </c>
      <c r="J112">
        <f>CEILING(cukier7[[#This Row],[ile brakuje]], 1000)</f>
        <v>3000</v>
      </c>
    </row>
    <row r="113" spans="1:10" x14ac:dyDescent="0.35">
      <c r="A113" s="1">
        <v>38567</v>
      </c>
      <c r="B113" s="2" t="s">
        <v>68</v>
      </c>
      <c r="C113">
        <v>189</v>
      </c>
      <c r="D113">
        <f>YEAR(cukier7[[#This Row],[data]])</f>
        <v>2005</v>
      </c>
      <c r="E113" s="3">
        <f>VLOOKUP(D113, cennik__25[#All], 2, 0)</f>
        <v>2</v>
      </c>
      <c r="F113" s="3">
        <f>cukier7[[#This Row],[cena]]*cukier7[[#This Row],[ilosc sprzedanego cukru kg]]</f>
        <v>378</v>
      </c>
      <c r="G113">
        <f>J112+G112-cukier7[[#This Row],[ilosc sprzedanego cukru kg]]</f>
        <v>5779</v>
      </c>
      <c r="H113">
        <f>IF(MONTH(cukier7[[#This Row],[data]])&lt;&gt;MONTH(A114), 1, 0)</f>
        <v>0</v>
      </c>
      <c r="I113">
        <f>IF(cukier7[[#This Row],[czy ostatni dzien miesiaca]]=1, 5000-cukier7[[#This Row],[stan po sprzedaniu]],0)</f>
        <v>0</v>
      </c>
      <c r="J113">
        <f>CEILING(cukier7[[#This Row],[ile brakuje]], 1000)</f>
        <v>0</v>
      </c>
    </row>
    <row r="114" spans="1:10" x14ac:dyDescent="0.35">
      <c r="A114" s="1">
        <v>38568</v>
      </c>
      <c r="B114" s="2" t="s">
        <v>69</v>
      </c>
      <c r="C114">
        <v>19</v>
      </c>
      <c r="D114">
        <f>YEAR(cukier7[[#This Row],[data]])</f>
        <v>2005</v>
      </c>
      <c r="E114" s="3">
        <f>VLOOKUP(D114, cennik__25[#All], 2, 0)</f>
        <v>2</v>
      </c>
      <c r="F114" s="3">
        <f>cukier7[[#This Row],[cena]]*cukier7[[#This Row],[ilosc sprzedanego cukru kg]]</f>
        <v>38</v>
      </c>
      <c r="G114">
        <f>J113+G113-cukier7[[#This Row],[ilosc sprzedanego cukru kg]]</f>
        <v>5760</v>
      </c>
      <c r="H114">
        <f>IF(MONTH(cukier7[[#This Row],[data]])&lt;&gt;MONTH(A115), 1, 0)</f>
        <v>0</v>
      </c>
      <c r="I114">
        <f>IF(cukier7[[#This Row],[czy ostatni dzien miesiaca]]=1, 5000-cukier7[[#This Row],[stan po sprzedaniu]],0)</f>
        <v>0</v>
      </c>
      <c r="J114">
        <f>CEILING(cukier7[[#This Row],[ile brakuje]], 1000)</f>
        <v>0</v>
      </c>
    </row>
    <row r="115" spans="1:10" x14ac:dyDescent="0.35">
      <c r="A115" s="1">
        <v>38569</v>
      </c>
      <c r="B115" s="2" t="s">
        <v>11</v>
      </c>
      <c r="C115">
        <v>172</v>
      </c>
      <c r="D115">
        <f>YEAR(cukier7[[#This Row],[data]])</f>
        <v>2005</v>
      </c>
      <c r="E115" s="3">
        <f>VLOOKUP(D115, cennik__25[#All], 2, 0)</f>
        <v>2</v>
      </c>
      <c r="F115" s="3">
        <f>cukier7[[#This Row],[cena]]*cukier7[[#This Row],[ilosc sprzedanego cukru kg]]</f>
        <v>344</v>
      </c>
      <c r="G115">
        <f>J114+G114-cukier7[[#This Row],[ilosc sprzedanego cukru kg]]</f>
        <v>5588</v>
      </c>
      <c r="H115">
        <f>IF(MONTH(cukier7[[#This Row],[data]])&lt;&gt;MONTH(A116), 1, 0)</f>
        <v>0</v>
      </c>
      <c r="I115">
        <f>IF(cukier7[[#This Row],[czy ostatni dzien miesiaca]]=1, 5000-cukier7[[#This Row],[stan po sprzedaniu]],0)</f>
        <v>0</v>
      </c>
      <c r="J115">
        <f>CEILING(cukier7[[#This Row],[ile brakuje]], 1000)</f>
        <v>0</v>
      </c>
    </row>
    <row r="116" spans="1:10" x14ac:dyDescent="0.35">
      <c r="A116" s="1">
        <v>38570</v>
      </c>
      <c r="B116" s="2" t="s">
        <v>57</v>
      </c>
      <c r="C116">
        <v>84</v>
      </c>
      <c r="D116">
        <f>YEAR(cukier7[[#This Row],[data]])</f>
        <v>2005</v>
      </c>
      <c r="E116" s="3">
        <f>VLOOKUP(D116, cennik__25[#All], 2, 0)</f>
        <v>2</v>
      </c>
      <c r="F116" s="3">
        <f>cukier7[[#This Row],[cena]]*cukier7[[#This Row],[ilosc sprzedanego cukru kg]]</f>
        <v>168</v>
      </c>
      <c r="G116">
        <f>J115+G115-cukier7[[#This Row],[ilosc sprzedanego cukru kg]]</f>
        <v>5504</v>
      </c>
      <c r="H116">
        <f>IF(MONTH(cukier7[[#This Row],[data]])&lt;&gt;MONTH(A117), 1, 0)</f>
        <v>0</v>
      </c>
      <c r="I116">
        <f>IF(cukier7[[#This Row],[czy ostatni dzien miesiaca]]=1, 5000-cukier7[[#This Row],[stan po sprzedaniu]],0)</f>
        <v>0</v>
      </c>
      <c r="J116">
        <f>CEILING(cukier7[[#This Row],[ile brakuje]], 1000)</f>
        <v>0</v>
      </c>
    </row>
    <row r="117" spans="1:10" x14ac:dyDescent="0.35">
      <c r="A117" s="1">
        <v>38570</v>
      </c>
      <c r="B117" s="2" t="s">
        <v>70</v>
      </c>
      <c r="C117">
        <v>8</v>
      </c>
      <c r="D117">
        <f>YEAR(cukier7[[#This Row],[data]])</f>
        <v>2005</v>
      </c>
      <c r="E117" s="3">
        <f>VLOOKUP(D117, cennik__25[#All], 2, 0)</f>
        <v>2</v>
      </c>
      <c r="F117" s="3">
        <f>cukier7[[#This Row],[cena]]*cukier7[[#This Row],[ilosc sprzedanego cukru kg]]</f>
        <v>16</v>
      </c>
      <c r="G117">
        <f>J116+G116-cukier7[[#This Row],[ilosc sprzedanego cukru kg]]</f>
        <v>5496</v>
      </c>
      <c r="H117">
        <f>IF(MONTH(cukier7[[#This Row],[data]])&lt;&gt;MONTH(A118), 1, 0)</f>
        <v>0</v>
      </c>
      <c r="I117">
        <f>IF(cukier7[[#This Row],[czy ostatni dzien miesiaca]]=1, 5000-cukier7[[#This Row],[stan po sprzedaniu]],0)</f>
        <v>0</v>
      </c>
      <c r="J117">
        <f>CEILING(cukier7[[#This Row],[ile brakuje]], 1000)</f>
        <v>0</v>
      </c>
    </row>
    <row r="118" spans="1:10" x14ac:dyDescent="0.35">
      <c r="A118" s="1">
        <v>38570</v>
      </c>
      <c r="B118" s="2" t="s">
        <v>71</v>
      </c>
      <c r="C118">
        <v>66</v>
      </c>
      <c r="D118">
        <f>YEAR(cukier7[[#This Row],[data]])</f>
        <v>2005</v>
      </c>
      <c r="E118" s="3">
        <f>VLOOKUP(D118, cennik__25[#All], 2, 0)</f>
        <v>2</v>
      </c>
      <c r="F118" s="3">
        <f>cukier7[[#This Row],[cena]]*cukier7[[#This Row],[ilosc sprzedanego cukru kg]]</f>
        <v>132</v>
      </c>
      <c r="G118">
        <f>J117+G117-cukier7[[#This Row],[ilosc sprzedanego cukru kg]]</f>
        <v>5430</v>
      </c>
      <c r="H118">
        <f>IF(MONTH(cukier7[[#This Row],[data]])&lt;&gt;MONTH(A119), 1, 0)</f>
        <v>0</v>
      </c>
      <c r="I118">
        <f>IF(cukier7[[#This Row],[czy ostatni dzien miesiaca]]=1, 5000-cukier7[[#This Row],[stan po sprzedaniu]],0)</f>
        <v>0</v>
      </c>
      <c r="J118">
        <f>CEILING(cukier7[[#This Row],[ile brakuje]], 1000)</f>
        <v>0</v>
      </c>
    </row>
    <row r="119" spans="1:10" x14ac:dyDescent="0.35">
      <c r="A119" s="1">
        <v>38571</v>
      </c>
      <c r="B119" s="2" t="s">
        <v>39</v>
      </c>
      <c r="C119">
        <v>35</v>
      </c>
      <c r="D119">
        <f>YEAR(cukier7[[#This Row],[data]])</f>
        <v>2005</v>
      </c>
      <c r="E119" s="3">
        <f>VLOOKUP(D119, cennik__25[#All], 2, 0)</f>
        <v>2</v>
      </c>
      <c r="F119" s="3">
        <f>cukier7[[#This Row],[cena]]*cukier7[[#This Row],[ilosc sprzedanego cukru kg]]</f>
        <v>70</v>
      </c>
      <c r="G119">
        <f>J118+G118-cukier7[[#This Row],[ilosc sprzedanego cukru kg]]</f>
        <v>5395</v>
      </c>
      <c r="H119">
        <f>IF(MONTH(cukier7[[#This Row],[data]])&lt;&gt;MONTH(A120), 1, 0)</f>
        <v>0</v>
      </c>
      <c r="I119">
        <f>IF(cukier7[[#This Row],[czy ostatni dzien miesiaca]]=1, 5000-cukier7[[#This Row],[stan po sprzedaniu]],0)</f>
        <v>0</v>
      </c>
      <c r="J119">
        <f>CEILING(cukier7[[#This Row],[ile brakuje]], 1000)</f>
        <v>0</v>
      </c>
    </row>
    <row r="120" spans="1:10" x14ac:dyDescent="0.35">
      <c r="A120" s="1">
        <v>38572</v>
      </c>
      <c r="B120" s="2" t="s">
        <v>32</v>
      </c>
      <c r="C120">
        <v>91</v>
      </c>
      <c r="D120">
        <f>YEAR(cukier7[[#This Row],[data]])</f>
        <v>2005</v>
      </c>
      <c r="E120" s="3">
        <f>VLOOKUP(D120, cennik__25[#All], 2, 0)</f>
        <v>2</v>
      </c>
      <c r="F120" s="3">
        <f>cukier7[[#This Row],[cena]]*cukier7[[#This Row],[ilosc sprzedanego cukru kg]]</f>
        <v>182</v>
      </c>
      <c r="G120">
        <f>J119+G119-cukier7[[#This Row],[ilosc sprzedanego cukru kg]]</f>
        <v>5304</v>
      </c>
      <c r="H120">
        <f>IF(MONTH(cukier7[[#This Row],[data]])&lt;&gt;MONTH(A121), 1, 0)</f>
        <v>0</v>
      </c>
      <c r="I120">
        <f>IF(cukier7[[#This Row],[czy ostatni dzien miesiaca]]=1, 5000-cukier7[[#This Row],[stan po sprzedaniu]],0)</f>
        <v>0</v>
      </c>
      <c r="J120">
        <f>CEILING(cukier7[[#This Row],[ile brakuje]], 1000)</f>
        <v>0</v>
      </c>
    </row>
    <row r="121" spans="1:10" x14ac:dyDescent="0.35">
      <c r="A121" s="1">
        <v>38577</v>
      </c>
      <c r="B121" s="2" t="s">
        <v>9</v>
      </c>
      <c r="C121">
        <v>396</v>
      </c>
      <c r="D121">
        <f>YEAR(cukier7[[#This Row],[data]])</f>
        <v>2005</v>
      </c>
      <c r="E121" s="3">
        <f>VLOOKUP(D121, cennik__25[#All], 2, 0)</f>
        <v>2</v>
      </c>
      <c r="F121" s="3">
        <f>cukier7[[#This Row],[cena]]*cukier7[[#This Row],[ilosc sprzedanego cukru kg]]</f>
        <v>792</v>
      </c>
      <c r="G121">
        <f>J120+G120-cukier7[[#This Row],[ilosc sprzedanego cukru kg]]</f>
        <v>4908</v>
      </c>
      <c r="H121">
        <f>IF(MONTH(cukier7[[#This Row],[data]])&lt;&gt;MONTH(A122), 1, 0)</f>
        <v>0</v>
      </c>
      <c r="I121">
        <f>IF(cukier7[[#This Row],[czy ostatni dzien miesiaca]]=1, 5000-cukier7[[#This Row],[stan po sprzedaniu]],0)</f>
        <v>0</v>
      </c>
      <c r="J121">
        <f>CEILING(cukier7[[#This Row],[ile brakuje]], 1000)</f>
        <v>0</v>
      </c>
    </row>
    <row r="122" spans="1:10" x14ac:dyDescent="0.35">
      <c r="A122" s="1">
        <v>38577</v>
      </c>
      <c r="B122" s="2" t="s">
        <v>72</v>
      </c>
      <c r="C122">
        <v>6</v>
      </c>
      <c r="D122">
        <f>YEAR(cukier7[[#This Row],[data]])</f>
        <v>2005</v>
      </c>
      <c r="E122" s="3">
        <f>VLOOKUP(D122, cennik__25[#All], 2, 0)</f>
        <v>2</v>
      </c>
      <c r="F122" s="3">
        <f>cukier7[[#This Row],[cena]]*cukier7[[#This Row],[ilosc sprzedanego cukru kg]]</f>
        <v>12</v>
      </c>
      <c r="G122">
        <f>J121+G121-cukier7[[#This Row],[ilosc sprzedanego cukru kg]]</f>
        <v>4902</v>
      </c>
      <c r="H122">
        <f>IF(MONTH(cukier7[[#This Row],[data]])&lt;&gt;MONTH(A123), 1, 0)</f>
        <v>0</v>
      </c>
      <c r="I122">
        <f>IF(cukier7[[#This Row],[czy ostatni dzien miesiaca]]=1, 5000-cukier7[[#This Row],[stan po sprzedaniu]],0)</f>
        <v>0</v>
      </c>
      <c r="J122">
        <f>CEILING(cukier7[[#This Row],[ile brakuje]], 1000)</f>
        <v>0</v>
      </c>
    </row>
    <row r="123" spans="1:10" x14ac:dyDescent="0.35">
      <c r="A123" s="1">
        <v>38579</v>
      </c>
      <c r="B123" s="2" t="s">
        <v>30</v>
      </c>
      <c r="C123">
        <v>47</v>
      </c>
      <c r="D123">
        <f>YEAR(cukier7[[#This Row],[data]])</f>
        <v>2005</v>
      </c>
      <c r="E123" s="3">
        <f>VLOOKUP(D123, cennik__25[#All], 2, 0)</f>
        <v>2</v>
      </c>
      <c r="F123" s="3">
        <f>cukier7[[#This Row],[cena]]*cukier7[[#This Row],[ilosc sprzedanego cukru kg]]</f>
        <v>94</v>
      </c>
      <c r="G123">
        <f>J122+G122-cukier7[[#This Row],[ilosc sprzedanego cukru kg]]</f>
        <v>4855</v>
      </c>
      <c r="H123">
        <f>IF(MONTH(cukier7[[#This Row],[data]])&lt;&gt;MONTH(A124), 1, 0)</f>
        <v>0</v>
      </c>
      <c r="I123">
        <f>IF(cukier7[[#This Row],[czy ostatni dzien miesiaca]]=1, 5000-cukier7[[#This Row],[stan po sprzedaniu]],0)</f>
        <v>0</v>
      </c>
      <c r="J123">
        <f>CEILING(cukier7[[#This Row],[ile brakuje]], 1000)</f>
        <v>0</v>
      </c>
    </row>
    <row r="124" spans="1:10" x14ac:dyDescent="0.35">
      <c r="A124" s="1">
        <v>38581</v>
      </c>
      <c r="B124" s="2" t="s">
        <v>21</v>
      </c>
      <c r="C124">
        <v>41</v>
      </c>
      <c r="D124">
        <f>YEAR(cukier7[[#This Row],[data]])</f>
        <v>2005</v>
      </c>
      <c r="E124" s="3">
        <f>VLOOKUP(D124, cennik__25[#All], 2, 0)</f>
        <v>2</v>
      </c>
      <c r="F124" s="3">
        <f>cukier7[[#This Row],[cena]]*cukier7[[#This Row],[ilosc sprzedanego cukru kg]]</f>
        <v>82</v>
      </c>
      <c r="G124">
        <f>J123+G123-cukier7[[#This Row],[ilosc sprzedanego cukru kg]]</f>
        <v>4814</v>
      </c>
      <c r="H124">
        <f>IF(MONTH(cukier7[[#This Row],[data]])&lt;&gt;MONTH(A125), 1, 0)</f>
        <v>0</v>
      </c>
      <c r="I124">
        <f>IF(cukier7[[#This Row],[czy ostatni dzien miesiaca]]=1, 5000-cukier7[[#This Row],[stan po sprzedaniu]],0)</f>
        <v>0</v>
      </c>
      <c r="J124">
        <f>CEILING(cukier7[[#This Row],[ile brakuje]], 1000)</f>
        <v>0</v>
      </c>
    </row>
    <row r="125" spans="1:10" x14ac:dyDescent="0.35">
      <c r="A125" s="1">
        <v>38582</v>
      </c>
      <c r="B125" s="2" t="s">
        <v>73</v>
      </c>
      <c r="C125">
        <v>136</v>
      </c>
      <c r="D125">
        <f>YEAR(cukier7[[#This Row],[data]])</f>
        <v>2005</v>
      </c>
      <c r="E125" s="3">
        <f>VLOOKUP(D125, cennik__25[#All], 2, 0)</f>
        <v>2</v>
      </c>
      <c r="F125" s="3">
        <f>cukier7[[#This Row],[cena]]*cukier7[[#This Row],[ilosc sprzedanego cukru kg]]</f>
        <v>272</v>
      </c>
      <c r="G125">
        <f>J124+G124-cukier7[[#This Row],[ilosc sprzedanego cukru kg]]</f>
        <v>4678</v>
      </c>
      <c r="H125">
        <f>IF(MONTH(cukier7[[#This Row],[data]])&lt;&gt;MONTH(A126), 1, 0)</f>
        <v>0</v>
      </c>
      <c r="I125">
        <f>IF(cukier7[[#This Row],[czy ostatni dzien miesiaca]]=1, 5000-cukier7[[#This Row],[stan po sprzedaniu]],0)</f>
        <v>0</v>
      </c>
      <c r="J125">
        <f>CEILING(cukier7[[#This Row],[ile brakuje]], 1000)</f>
        <v>0</v>
      </c>
    </row>
    <row r="126" spans="1:10" x14ac:dyDescent="0.35">
      <c r="A126" s="1">
        <v>38583</v>
      </c>
      <c r="B126" s="2" t="s">
        <v>74</v>
      </c>
      <c r="C126">
        <v>16</v>
      </c>
      <c r="D126">
        <f>YEAR(cukier7[[#This Row],[data]])</f>
        <v>2005</v>
      </c>
      <c r="E126" s="3">
        <f>VLOOKUP(D126, cennik__25[#All], 2, 0)</f>
        <v>2</v>
      </c>
      <c r="F126" s="3">
        <f>cukier7[[#This Row],[cena]]*cukier7[[#This Row],[ilosc sprzedanego cukru kg]]</f>
        <v>32</v>
      </c>
      <c r="G126">
        <f>J125+G125-cukier7[[#This Row],[ilosc sprzedanego cukru kg]]</f>
        <v>4662</v>
      </c>
      <c r="H126">
        <f>IF(MONTH(cukier7[[#This Row],[data]])&lt;&gt;MONTH(A127), 1, 0)</f>
        <v>0</v>
      </c>
      <c r="I126">
        <f>IF(cukier7[[#This Row],[czy ostatni dzien miesiaca]]=1, 5000-cukier7[[#This Row],[stan po sprzedaniu]],0)</f>
        <v>0</v>
      </c>
      <c r="J126">
        <f>CEILING(cukier7[[#This Row],[ile brakuje]], 1000)</f>
        <v>0</v>
      </c>
    </row>
    <row r="127" spans="1:10" x14ac:dyDescent="0.35">
      <c r="A127" s="1">
        <v>38585</v>
      </c>
      <c r="B127" s="2" t="s">
        <v>75</v>
      </c>
      <c r="C127">
        <v>18</v>
      </c>
      <c r="D127">
        <f>YEAR(cukier7[[#This Row],[data]])</f>
        <v>2005</v>
      </c>
      <c r="E127" s="3">
        <f>VLOOKUP(D127, cennik__25[#All], 2, 0)</f>
        <v>2</v>
      </c>
      <c r="F127" s="3">
        <f>cukier7[[#This Row],[cena]]*cukier7[[#This Row],[ilosc sprzedanego cukru kg]]</f>
        <v>36</v>
      </c>
      <c r="G127">
        <f>J126+G126-cukier7[[#This Row],[ilosc sprzedanego cukru kg]]</f>
        <v>4644</v>
      </c>
      <c r="H127">
        <f>IF(MONTH(cukier7[[#This Row],[data]])&lt;&gt;MONTH(A128), 1, 0)</f>
        <v>0</v>
      </c>
      <c r="I127">
        <f>IF(cukier7[[#This Row],[czy ostatni dzien miesiaca]]=1, 5000-cukier7[[#This Row],[stan po sprzedaniu]],0)</f>
        <v>0</v>
      </c>
      <c r="J127">
        <f>CEILING(cukier7[[#This Row],[ile brakuje]], 1000)</f>
        <v>0</v>
      </c>
    </row>
    <row r="128" spans="1:10" x14ac:dyDescent="0.35">
      <c r="A128" s="1">
        <v>38589</v>
      </c>
      <c r="B128" s="2" t="s">
        <v>76</v>
      </c>
      <c r="C128">
        <v>11</v>
      </c>
      <c r="D128">
        <f>YEAR(cukier7[[#This Row],[data]])</f>
        <v>2005</v>
      </c>
      <c r="E128" s="3">
        <f>VLOOKUP(D128, cennik__25[#All], 2, 0)</f>
        <v>2</v>
      </c>
      <c r="F128" s="3">
        <f>cukier7[[#This Row],[cena]]*cukier7[[#This Row],[ilosc sprzedanego cukru kg]]</f>
        <v>22</v>
      </c>
      <c r="G128">
        <f>J127+G127-cukier7[[#This Row],[ilosc sprzedanego cukru kg]]</f>
        <v>4633</v>
      </c>
      <c r="H128">
        <f>IF(MONTH(cukier7[[#This Row],[data]])&lt;&gt;MONTH(A129), 1, 0)</f>
        <v>0</v>
      </c>
      <c r="I128">
        <f>IF(cukier7[[#This Row],[czy ostatni dzien miesiaca]]=1, 5000-cukier7[[#This Row],[stan po sprzedaniu]],0)</f>
        <v>0</v>
      </c>
      <c r="J128">
        <f>CEILING(cukier7[[#This Row],[ile brakuje]], 1000)</f>
        <v>0</v>
      </c>
    </row>
    <row r="129" spans="1:10" x14ac:dyDescent="0.35">
      <c r="A129" s="1">
        <v>38589</v>
      </c>
      <c r="B129" s="2" t="s">
        <v>77</v>
      </c>
      <c r="C129">
        <v>8</v>
      </c>
      <c r="D129">
        <f>YEAR(cukier7[[#This Row],[data]])</f>
        <v>2005</v>
      </c>
      <c r="E129" s="3">
        <f>VLOOKUP(D129, cennik__25[#All], 2, 0)</f>
        <v>2</v>
      </c>
      <c r="F129" s="3">
        <f>cukier7[[#This Row],[cena]]*cukier7[[#This Row],[ilosc sprzedanego cukru kg]]</f>
        <v>16</v>
      </c>
      <c r="G129">
        <f>J128+G128-cukier7[[#This Row],[ilosc sprzedanego cukru kg]]</f>
        <v>4625</v>
      </c>
      <c r="H129">
        <f>IF(MONTH(cukier7[[#This Row],[data]])&lt;&gt;MONTH(A130), 1, 0)</f>
        <v>0</v>
      </c>
      <c r="I129">
        <f>IF(cukier7[[#This Row],[czy ostatni dzien miesiaca]]=1, 5000-cukier7[[#This Row],[stan po sprzedaniu]],0)</f>
        <v>0</v>
      </c>
      <c r="J129">
        <f>CEILING(cukier7[[#This Row],[ile brakuje]], 1000)</f>
        <v>0</v>
      </c>
    </row>
    <row r="130" spans="1:10" x14ac:dyDescent="0.35">
      <c r="A130" s="1">
        <v>38589</v>
      </c>
      <c r="B130" s="2" t="s">
        <v>78</v>
      </c>
      <c r="C130">
        <v>16</v>
      </c>
      <c r="D130">
        <f>YEAR(cukier7[[#This Row],[data]])</f>
        <v>2005</v>
      </c>
      <c r="E130" s="3">
        <f>VLOOKUP(D130, cennik__25[#All], 2, 0)</f>
        <v>2</v>
      </c>
      <c r="F130" s="3">
        <f>cukier7[[#This Row],[cena]]*cukier7[[#This Row],[ilosc sprzedanego cukru kg]]</f>
        <v>32</v>
      </c>
      <c r="G130">
        <f>J129+G129-cukier7[[#This Row],[ilosc sprzedanego cukru kg]]</f>
        <v>4609</v>
      </c>
      <c r="H130">
        <f>IF(MONTH(cukier7[[#This Row],[data]])&lt;&gt;MONTH(A131), 1, 0)</f>
        <v>0</v>
      </c>
      <c r="I130">
        <f>IF(cukier7[[#This Row],[czy ostatni dzien miesiaca]]=1, 5000-cukier7[[#This Row],[stan po sprzedaniu]],0)</f>
        <v>0</v>
      </c>
      <c r="J130">
        <f>CEILING(cukier7[[#This Row],[ile brakuje]], 1000)</f>
        <v>0</v>
      </c>
    </row>
    <row r="131" spans="1:10" x14ac:dyDescent="0.35">
      <c r="A131" s="1">
        <v>38589</v>
      </c>
      <c r="B131" s="2" t="s">
        <v>30</v>
      </c>
      <c r="C131">
        <v>54</v>
      </c>
      <c r="D131">
        <f>YEAR(cukier7[[#This Row],[data]])</f>
        <v>2005</v>
      </c>
      <c r="E131" s="3">
        <f>VLOOKUP(D131, cennik__25[#All], 2, 0)</f>
        <v>2</v>
      </c>
      <c r="F131" s="3">
        <f>cukier7[[#This Row],[cena]]*cukier7[[#This Row],[ilosc sprzedanego cukru kg]]</f>
        <v>108</v>
      </c>
      <c r="G131">
        <f>J130+G130-cukier7[[#This Row],[ilosc sprzedanego cukru kg]]</f>
        <v>4555</v>
      </c>
      <c r="H131">
        <f>IF(MONTH(cukier7[[#This Row],[data]])&lt;&gt;MONTH(A132), 1, 0)</f>
        <v>0</v>
      </c>
      <c r="I131">
        <f>IF(cukier7[[#This Row],[czy ostatni dzien miesiaca]]=1, 5000-cukier7[[#This Row],[stan po sprzedaniu]],0)</f>
        <v>0</v>
      </c>
      <c r="J131">
        <f>CEILING(cukier7[[#This Row],[ile brakuje]], 1000)</f>
        <v>0</v>
      </c>
    </row>
    <row r="132" spans="1:10" x14ac:dyDescent="0.35">
      <c r="A132" s="1">
        <v>38590</v>
      </c>
      <c r="B132" s="2" t="s">
        <v>52</v>
      </c>
      <c r="C132">
        <v>299</v>
      </c>
      <c r="D132">
        <f>YEAR(cukier7[[#This Row],[data]])</f>
        <v>2005</v>
      </c>
      <c r="E132" s="3">
        <f>VLOOKUP(D132, cennik__25[#All], 2, 0)</f>
        <v>2</v>
      </c>
      <c r="F132" s="3">
        <f>cukier7[[#This Row],[cena]]*cukier7[[#This Row],[ilosc sprzedanego cukru kg]]</f>
        <v>598</v>
      </c>
      <c r="G132">
        <f>J131+G131-cukier7[[#This Row],[ilosc sprzedanego cukru kg]]</f>
        <v>4256</v>
      </c>
      <c r="H132">
        <f>IF(MONTH(cukier7[[#This Row],[data]])&lt;&gt;MONTH(A133), 1, 0)</f>
        <v>0</v>
      </c>
      <c r="I132">
        <f>IF(cukier7[[#This Row],[czy ostatni dzien miesiaca]]=1, 5000-cukier7[[#This Row],[stan po sprzedaniu]],0)</f>
        <v>0</v>
      </c>
      <c r="J132">
        <f>CEILING(cukier7[[#This Row],[ile brakuje]], 1000)</f>
        <v>0</v>
      </c>
    </row>
    <row r="133" spans="1:10" x14ac:dyDescent="0.35">
      <c r="A133" s="1">
        <v>38592</v>
      </c>
      <c r="B133" s="2" t="s">
        <v>71</v>
      </c>
      <c r="C133">
        <v>168</v>
      </c>
      <c r="D133">
        <f>YEAR(cukier7[[#This Row],[data]])</f>
        <v>2005</v>
      </c>
      <c r="E133" s="3">
        <f>VLOOKUP(D133, cennik__25[#All], 2, 0)</f>
        <v>2</v>
      </c>
      <c r="F133" s="3">
        <f>cukier7[[#This Row],[cena]]*cukier7[[#This Row],[ilosc sprzedanego cukru kg]]</f>
        <v>336</v>
      </c>
      <c r="G133">
        <f>J132+G132-cukier7[[#This Row],[ilosc sprzedanego cukru kg]]</f>
        <v>4088</v>
      </c>
      <c r="H133">
        <f>IF(MONTH(cukier7[[#This Row],[data]])&lt;&gt;MONTH(A134), 1, 0)</f>
        <v>0</v>
      </c>
      <c r="I133">
        <f>IF(cukier7[[#This Row],[czy ostatni dzien miesiaca]]=1, 5000-cukier7[[#This Row],[stan po sprzedaniu]],0)</f>
        <v>0</v>
      </c>
      <c r="J133">
        <f>CEILING(cukier7[[#This Row],[ile brakuje]], 1000)</f>
        <v>0</v>
      </c>
    </row>
    <row r="134" spans="1:10" x14ac:dyDescent="0.35">
      <c r="A134" s="1">
        <v>38593</v>
      </c>
      <c r="B134" s="2" t="s">
        <v>11</v>
      </c>
      <c r="C134">
        <v>106</v>
      </c>
      <c r="D134">
        <f>YEAR(cukier7[[#This Row],[data]])</f>
        <v>2005</v>
      </c>
      <c r="E134" s="3">
        <f>VLOOKUP(D134, cennik__25[#All], 2, 0)</f>
        <v>2</v>
      </c>
      <c r="F134" s="3">
        <f>cukier7[[#This Row],[cena]]*cukier7[[#This Row],[ilosc sprzedanego cukru kg]]</f>
        <v>212</v>
      </c>
      <c r="G134">
        <f>J133+G133-cukier7[[#This Row],[ilosc sprzedanego cukru kg]]</f>
        <v>3982</v>
      </c>
      <c r="H134">
        <f>IF(MONTH(cukier7[[#This Row],[data]])&lt;&gt;MONTH(A135), 1, 0)</f>
        <v>0</v>
      </c>
      <c r="I134">
        <f>IF(cukier7[[#This Row],[czy ostatni dzien miesiaca]]=1, 5000-cukier7[[#This Row],[stan po sprzedaniu]],0)</f>
        <v>0</v>
      </c>
      <c r="J134">
        <f>CEILING(cukier7[[#This Row],[ile brakuje]], 1000)</f>
        <v>0</v>
      </c>
    </row>
    <row r="135" spans="1:10" x14ac:dyDescent="0.35">
      <c r="A135" s="1">
        <v>38594</v>
      </c>
      <c r="B135" s="2" t="s">
        <v>14</v>
      </c>
      <c r="C135">
        <v>41</v>
      </c>
      <c r="D135">
        <f>YEAR(cukier7[[#This Row],[data]])</f>
        <v>2005</v>
      </c>
      <c r="E135" s="3">
        <f>VLOOKUP(D135, cennik__25[#All], 2, 0)</f>
        <v>2</v>
      </c>
      <c r="F135" s="3">
        <f>cukier7[[#This Row],[cena]]*cukier7[[#This Row],[ilosc sprzedanego cukru kg]]</f>
        <v>82</v>
      </c>
      <c r="G135">
        <f>J134+G134-cukier7[[#This Row],[ilosc sprzedanego cukru kg]]</f>
        <v>3941</v>
      </c>
      <c r="H135">
        <f>IF(MONTH(cukier7[[#This Row],[data]])&lt;&gt;MONTH(A136), 1, 0)</f>
        <v>0</v>
      </c>
      <c r="I135">
        <f>IF(cukier7[[#This Row],[czy ostatni dzien miesiaca]]=1, 5000-cukier7[[#This Row],[stan po sprzedaniu]],0)</f>
        <v>0</v>
      </c>
      <c r="J135">
        <f>CEILING(cukier7[[#This Row],[ile brakuje]], 1000)</f>
        <v>0</v>
      </c>
    </row>
    <row r="136" spans="1:10" x14ac:dyDescent="0.35">
      <c r="A136" s="1">
        <v>38594</v>
      </c>
      <c r="B136" s="2" t="s">
        <v>41</v>
      </c>
      <c r="C136">
        <v>31</v>
      </c>
      <c r="D136">
        <f>YEAR(cukier7[[#This Row],[data]])</f>
        <v>2005</v>
      </c>
      <c r="E136" s="3">
        <f>VLOOKUP(D136, cennik__25[#All], 2, 0)</f>
        <v>2</v>
      </c>
      <c r="F136" s="3">
        <f>cukier7[[#This Row],[cena]]*cukier7[[#This Row],[ilosc sprzedanego cukru kg]]</f>
        <v>62</v>
      </c>
      <c r="G136">
        <f>J135+G135-cukier7[[#This Row],[ilosc sprzedanego cukru kg]]</f>
        <v>3910</v>
      </c>
      <c r="H136">
        <f>IF(MONTH(cukier7[[#This Row],[data]])&lt;&gt;MONTH(A137), 1, 0)</f>
        <v>1</v>
      </c>
      <c r="I136">
        <f>IF(cukier7[[#This Row],[czy ostatni dzien miesiaca]]=1, 5000-cukier7[[#This Row],[stan po sprzedaniu]],0)</f>
        <v>1090</v>
      </c>
      <c r="J136">
        <f>CEILING(cukier7[[#This Row],[ile brakuje]], 1000)</f>
        <v>2000</v>
      </c>
    </row>
    <row r="137" spans="1:10" x14ac:dyDescent="0.35">
      <c r="A137" s="1">
        <v>38596</v>
      </c>
      <c r="B137" s="2" t="s">
        <v>79</v>
      </c>
      <c r="C137">
        <v>8</v>
      </c>
      <c r="D137">
        <f>YEAR(cukier7[[#This Row],[data]])</f>
        <v>2005</v>
      </c>
      <c r="E137" s="3">
        <f>VLOOKUP(D137, cennik__25[#All], 2, 0)</f>
        <v>2</v>
      </c>
      <c r="F137" s="3">
        <f>cukier7[[#This Row],[cena]]*cukier7[[#This Row],[ilosc sprzedanego cukru kg]]</f>
        <v>16</v>
      </c>
      <c r="G137">
        <f>J136+G136-cukier7[[#This Row],[ilosc sprzedanego cukru kg]]</f>
        <v>5902</v>
      </c>
      <c r="H137">
        <f>IF(MONTH(cukier7[[#This Row],[data]])&lt;&gt;MONTH(A138), 1, 0)</f>
        <v>0</v>
      </c>
      <c r="I137">
        <f>IF(cukier7[[#This Row],[czy ostatni dzien miesiaca]]=1, 5000-cukier7[[#This Row],[stan po sprzedaniu]],0)</f>
        <v>0</v>
      </c>
      <c r="J137">
        <f>CEILING(cukier7[[#This Row],[ile brakuje]], 1000)</f>
        <v>0</v>
      </c>
    </row>
    <row r="138" spans="1:10" x14ac:dyDescent="0.35">
      <c r="A138" s="1">
        <v>38599</v>
      </c>
      <c r="B138" s="2" t="s">
        <v>21</v>
      </c>
      <c r="C138">
        <v>63</v>
      </c>
      <c r="D138">
        <f>YEAR(cukier7[[#This Row],[data]])</f>
        <v>2005</v>
      </c>
      <c r="E138" s="3">
        <f>VLOOKUP(D138, cennik__25[#All], 2, 0)</f>
        <v>2</v>
      </c>
      <c r="F138" s="3">
        <f>cukier7[[#This Row],[cena]]*cukier7[[#This Row],[ilosc sprzedanego cukru kg]]</f>
        <v>126</v>
      </c>
      <c r="G138">
        <f>J137+G137-cukier7[[#This Row],[ilosc sprzedanego cukru kg]]</f>
        <v>5839</v>
      </c>
      <c r="H138">
        <f>IF(MONTH(cukier7[[#This Row],[data]])&lt;&gt;MONTH(A139), 1, 0)</f>
        <v>0</v>
      </c>
      <c r="I138">
        <f>IF(cukier7[[#This Row],[czy ostatni dzien miesiaca]]=1, 5000-cukier7[[#This Row],[stan po sprzedaniu]],0)</f>
        <v>0</v>
      </c>
      <c r="J138">
        <f>CEILING(cukier7[[#This Row],[ile brakuje]], 1000)</f>
        <v>0</v>
      </c>
    </row>
    <row r="139" spans="1:10" x14ac:dyDescent="0.35">
      <c r="A139" s="1">
        <v>38602</v>
      </c>
      <c r="B139" s="2" t="s">
        <v>7</v>
      </c>
      <c r="C139">
        <v>368</v>
      </c>
      <c r="D139">
        <f>YEAR(cukier7[[#This Row],[data]])</f>
        <v>2005</v>
      </c>
      <c r="E139" s="3">
        <f>VLOOKUP(D139, cennik__25[#All], 2, 0)</f>
        <v>2</v>
      </c>
      <c r="F139" s="3">
        <f>cukier7[[#This Row],[cena]]*cukier7[[#This Row],[ilosc sprzedanego cukru kg]]</f>
        <v>736</v>
      </c>
      <c r="G139">
        <f>J138+G138-cukier7[[#This Row],[ilosc sprzedanego cukru kg]]</f>
        <v>5471</v>
      </c>
      <c r="H139">
        <f>IF(MONTH(cukier7[[#This Row],[data]])&lt;&gt;MONTH(A140), 1, 0)</f>
        <v>0</v>
      </c>
      <c r="I139">
        <f>IF(cukier7[[#This Row],[czy ostatni dzien miesiaca]]=1, 5000-cukier7[[#This Row],[stan po sprzedaniu]],0)</f>
        <v>0</v>
      </c>
      <c r="J139">
        <f>CEILING(cukier7[[#This Row],[ile brakuje]], 1000)</f>
        <v>0</v>
      </c>
    </row>
    <row r="140" spans="1:10" x14ac:dyDescent="0.35">
      <c r="A140" s="1">
        <v>38603</v>
      </c>
      <c r="B140" s="2" t="s">
        <v>80</v>
      </c>
      <c r="C140">
        <v>106</v>
      </c>
      <c r="D140">
        <f>YEAR(cukier7[[#This Row],[data]])</f>
        <v>2005</v>
      </c>
      <c r="E140" s="3">
        <f>VLOOKUP(D140, cennik__25[#All], 2, 0)</f>
        <v>2</v>
      </c>
      <c r="F140" s="3">
        <f>cukier7[[#This Row],[cena]]*cukier7[[#This Row],[ilosc sprzedanego cukru kg]]</f>
        <v>212</v>
      </c>
      <c r="G140">
        <f>J139+G139-cukier7[[#This Row],[ilosc sprzedanego cukru kg]]</f>
        <v>5365</v>
      </c>
      <c r="H140">
        <f>IF(MONTH(cukier7[[#This Row],[data]])&lt;&gt;MONTH(A141), 1, 0)</f>
        <v>0</v>
      </c>
      <c r="I140">
        <f>IF(cukier7[[#This Row],[czy ostatni dzien miesiaca]]=1, 5000-cukier7[[#This Row],[stan po sprzedaniu]],0)</f>
        <v>0</v>
      </c>
      <c r="J140">
        <f>CEILING(cukier7[[#This Row],[ile brakuje]], 1000)</f>
        <v>0</v>
      </c>
    </row>
    <row r="141" spans="1:10" x14ac:dyDescent="0.35">
      <c r="A141" s="1">
        <v>38604</v>
      </c>
      <c r="B141" s="2" t="s">
        <v>10</v>
      </c>
      <c r="C141">
        <v>47</v>
      </c>
      <c r="D141">
        <f>YEAR(cukier7[[#This Row],[data]])</f>
        <v>2005</v>
      </c>
      <c r="E141" s="3">
        <f>VLOOKUP(D141, cennik__25[#All], 2, 0)</f>
        <v>2</v>
      </c>
      <c r="F141" s="3">
        <f>cukier7[[#This Row],[cena]]*cukier7[[#This Row],[ilosc sprzedanego cukru kg]]</f>
        <v>94</v>
      </c>
      <c r="G141">
        <f>J140+G140-cukier7[[#This Row],[ilosc sprzedanego cukru kg]]</f>
        <v>5318</v>
      </c>
      <c r="H141">
        <f>IF(MONTH(cukier7[[#This Row],[data]])&lt;&gt;MONTH(A142), 1, 0)</f>
        <v>0</v>
      </c>
      <c r="I141">
        <f>IF(cukier7[[#This Row],[czy ostatni dzien miesiaca]]=1, 5000-cukier7[[#This Row],[stan po sprzedaniu]],0)</f>
        <v>0</v>
      </c>
      <c r="J141">
        <f>CEILING(cukier7[[#This Row],[ile brakuje]], 1000)</f>
        <v>0</v>
      </c>
    </row>
    <row r="142" spans="1:10" x14ac:dyDescent="0.35">
      <c r="A142" s="1">
        <v>38604</v>
      </c>
      <c r="B142" s="2" t="s">
        <v>52</v>
      </c>
      <c r="C142">
        <v>447</v>
      </c>
      <c r="D142">
        <f>YEAR(cukier7[[#This Row],[data]])</f>
        <v>2005</v>
      </c>
      <c r="E142" s="3">
        <f>VLOOKUP(D142, cennik__25[#All], 2, 0)</f>
        <v>2</v>
      </c>
      <c r="F142" s="3">
        <f>cukier7[[#This Row],[cena]]*cukier7[[#This Row],[ilosc sprzedanego cukru kg]]</f>
        <v>894</v>
      </c>
      <c r="G142">
        <f>J141+G141-cukier7[[#This Row],[ilosc sprzedanego cukru kg]]</f>
        <v>4871</v>
      </c>
      <c r="H142">
        <f>IF(MONTH(cukier7[[#This Row],[data]])&lt;&gt;MONTH(A143), 1, 0)</f>
        <v>0</v>
      </c>
      <c r="I142">
        <f>IF(cukier7[[#This Row],[czy ostatni dzien miesiaca]]=1, 5000-cukier7[[#This Row],[stan po sprzedaniu]],0)</f>
        <v>0</v>
      </c>
      <c r="J142">
        <f>CEILING(cukier7[[#This Row],[ile brakuje]], 1000)</f>
        <v>0</v>
      </c>
    </row>
    <row r="143" spans="1:10" x14ac:dyDescent="0.35">
      <c r="A143" s="1">
        <v>38605</v>
      </c>
      <c r="B143" s="2" t="s">
        <v>71</v>
      </c>
      <c r="C143">
        <v>106</v>
      </c>
      <c r="D143">
        <f>YEAR(cukier7[[#This Row],[data]])</f>
        <v>2005</v>
      </c>
      <c r="E143" s="3">
        <f>VLOOKUP(D143, cennik__25[#All], 2, 0)</f>
        <v>2</v>
      </c>
      <c r="F143" s="3">
        <f>cukier7[[#This Row],[cena]]*cukier7[[#This Row],[ilosc sprzedanego cukru kg]]</f>
        <v>212</v>
      </c>
      <c r="G143">
        <f>J142+G142-cukier7[[#This Row],[ilosc sprzedanego cukru kg]]</f>
        <v>4765</v>
      </c>
      <c r="H143">
        <f>IF(MONTH(cukier7[[#This Row],[data]])&lt;&gt;MONTH(A144), 1, 0)</f>
        <v>0</v>
      </c>
      <c r="I143">
        <f>IF(cukier7[[#This Row],[czy ostatni dzien miesiaca]]=1, 5000-cukier7[[#This Row],[stan po sprzedaniu]],0)</f>
        <v>0</v>
      </c>
      <c r="J143">
        <f>CEILING(cukier7[[#This Row],[ile brakuje]], 1000)</f>
        <v>0</v>
      </c>
    </row>
    <row r="144" spans="1:10" x14ac:dyDescent="0.35">
      <c r="A144" s="1">
        <v>38606</v>
      </c>
      <c r="B144" s="2" t="s">
        <v>81</v>
      </c>
      <c r="C144">
        <v>13</v>
      </c>
      <c r="D144">
        <f>YEAR(cukier7[[#This Row],[data]])</f>
        <v>2005</v>
      </c>
      <c r="E144" s="3">
        <f>VLOOKUP(D144, cennik__25[#All], 2, 0)</f>
        <v>2</v>
      </c>
      <c r="F144" s="3">
        <f>cukier7[[#This Row],[cena]]*cukier7[[#This Row],[ilosc sprzedanego cukru kg]]</f>
        <v>26</v>
      </c>
      <c r="G144">
        <f>J143+G143-cukier7[[#This Row],[ilosc sprzedanego cukru kg]]</f>
        <v>4752</v>
      </c>
      <c r="H144">
        <f>IF(MONTH(cukier7[[#This Row],[data]])&lt;&gt;MONTH(A145), 1, 0)</f>
        <v>0</v>
      </c>
      <c r="I144">
        <f>IF(cukier7[[#This Row],[czy ostatni dzien miesiaca]]=1, 5000-cukier7[[#This Row],[stan po sprzedaniu]],0)</f>
        <v>0</v>
      </c>
      <c r="J144">
        <f>CEILING(cukier7[[#This Row],[ile brakuje]], 1000)</f>
        <v>0</v>
      </c>
    </row>
    <row r="145" spans="1:10" x14ac:dyDescent="0.35">
      <c r="A145" s="1">
        <v>38606</v>
      </c>
      <c r="B145" s="2" t="s">
        <v>54</v>
      </c>
      <c r="C145">
        <v>89</v>
      </c>
      <c r="D145">
        <f>YEAR(cukier7[[#This Row],[data]])</f>
        <v>2005</v>
      </c>
      <c r="E145" s="3">
        <f>VLOOKUP(D145, cennik__25[#All], 2, 0)</f>
        <v>2</v>
      </c>
      <c r="F145" s="3">
        <f>cukier7[[#This Row],[cena]]*cukier7[[#This Row],[ilosc sprzedanego cukru kg]]</f>
        <v>178</v>
      </c>
      <c r="G145">
        <f>J144+G144-cukier7[[#This Row],[ilosc sprzedanego cukru kg]]</f>
        <v>4663</v>
      </c>
      <c r="H145">
        <f>IF(MONTH(cukier7[[#This Row],[data]])&lt;&gt;MONTH(A146), 1, 0)</f>
        <v>0</v>
      </c>
      <c r="I145">
        <f>IF(cukier7[[#This Row],[czy ostatni dzien miesiaca]]=1, 5000-cukier7[[#This Row],[stan po sprzedaniu]],0)</f>
        <v>0</v>
      </c>
      <c r="J145">
        <f>CEILING(cukier7[[#This Row],[ile brakuje]], 1000)</f>
        <v>0</v>
      </c>
    </row>
    <row r="146" spans="1:10" x14ac:dyDescent="0.35">
      <c r="A146" s="1">
        <v>38606</v>
      </c>
      <c r="B146" s="2" t="s">
        <v>33</v>
      </c>
      <c r="C146">
        <v>105</v>
      </c>
      <c r="D146">
        <f>YEAR(cukier7[[#This Row],[data]])</f>
        <v>2005</v>
      </c>
      <c r="E146" s="3">
        <f>VLOOKUP(D146, cennik__25[#All], 2, 0)</f>
        <v>2</v>
      </c>
      <c r="F146" s="3">
        <f>cukier7[[#This Row],[cena]]*cukier7[[#This Row],[ilosc sprzedanego cukru kg]]</f>
        <v>210</v>
      </c>
      <c r="G146">
        <f>J145+G145-cukier7[[#This Row],[ilosc sprzedanego cukru kg]]</f>
        <v>4558</v>
      </c>
      <c r="H146">
        <f>IF(MONTH(cukier7[[#This Row],[data]])&lt;&gt;MONTH(A147), 1, 0)</f>
        <v>0</v>
      </c>
      <c r="I146">
        <f>IF(cukier7[[#This Row],[czy ostatni dzien miesiaca]]=1, 5000-cukier7[[#This Row],[stan po sprzedaniu]],0)</f>
        <v>0</v>
      </c>
      <c r="J146">
        <f>CEILING(cukier7[[#This Row],[ile brakuje]], 1000)</f>
        <v>0</v>
      </c>
    </row>
    <row r="147" spans="1:10" x14ac:dyDescent="0.35">
      <c r="A147" s="1">
        <v>38606</v>
      </c>
      <c r="B147" s="2" t="s">
        <v>9</v>
      </c>
      <c r="C147">
        <v>147</v>
      </c>
      <c r="D147">
        <f>YEAR(cukier7[[#This Row],[data]])</f>
        <v>2005</v>
      </c>
      <c r="E147" s="3">
        <f>VLOOKUP(D147, cennik__25[#All], 2, 0)</f>
        <v>2</v>
      </c>
      <c r="F147" s="3">
        <f>cukier7[[#This Row],[cena]]*cukier7[[#This Row],[ilosc sprzedanego cukru kg]]</f>
        <v>294</v>
      </c>
      <c r="G147">
        <f>J146+G146-cukier7[[#This Row],[ilosc sprzedanego cukru kg]]</f>
        <v>4411</v>
      </c>
      <c r="H147">
        <f>IF(MONTH(cukier7[[#This Row],[data]])&lt;&gt;MONTH(A148), 1, 0)</f>
        <v>0</v>
      </c>
      <c r="I147">
        <f>IF(cukier7[[#This Row],[czy ostatni dzien miesiaca]]=1, 5000-cukier7[[#This Row],[stan po sprzedaniu]],0)</f>
        <v>0</v>
      </c>
      <c r="J147">
        <f>CEILING(cukier7[[#This Row],[ile brakuje]], 1000)</f>
        <v>0</v>
      </c>
    </row>
    <row r="148" spans="1:10" x14ac:dyDescent="0.35">
      <c r="A148" s="1">
        <v>38608</v>
      </c>
      <c r="B148" s="2" t="s">
        <v>11</v>
      </c>
      <c r="C148">
        <v>309</v>
      </c>
      <c r="D148">
        <f>YEAR(cukier7[[#This Row],[data]])</f>
        <v>2005</v>
      </c>
      <c r="E148" s="3">
        <f>VLOOKUP(D148, cennik__25[#All], 2, 0)</f>
        <v>2</v>
      </c>
      <c r="F148" s="3">
        <f>cukier7[[#This Row],[cena]]*cukier7[[#This Row],[ilosc sprzedanego cukru kg]]</f>
        <v>618</v>
      </c>
      <c r="G148">
        <f>J147+G147-cukier7[[#This Row],[ilosc sprzedanego cukru kg]]</f>
        <v>4102</v>
      </c>
      <c r="H148">
        <f>IF(MONTH(cukier7[[#This Row],[data]])&lt;&gt;MONTH(A149), 1, 0)</f>
        <v>0</v>
      </c>
      <c r="I148">
        <f>IF(cukier7[[#This Row],[czy ostatni dzien miesiaca]]=1, 5000-cukier7[[#This Row],[stan po sprzedaniu]],0)</f>
        <v>0</v>
      </c>
      <c r="J148">
        <f>CEILING(cukier7[[#This Row],[ile brakuje]], 1000)</f>
        <v>0</v>
      </c>
    </row>
    <row r="149" spans="1:10" x14ac:dyDescent="0.35">
      <c r="A149" s="1">
        <v>38610</v>
      </c>
      <c r="B149" s="2" t="s">
        <v>30</v>
      </c>
      <c r="C149">
        <v>47</v>
      </c>
      <c r="D149">
        <f>YEAR(cukier7[[#This Row],[data]])</f>
        <v>2005</v>
      </c>
      <c r="E149" s="3">
        <f>VLOOKUP(D149, cennik__25[#All], 2, 0)</f>
        <v>2</v>
      </c>
      <c r="F149" s="3">
        <f>cukier7[[#This Row],[cena]]*cukier7[[#This Row],[ilosc sprzedanego cukru kg]]</f>
        <v>94</v>
      </c>
      <c r="G149">
        <f>J148+G148-cukier7[[#This Row],[ilosc sprzedanego cukru kg]]</f>
        <v>4055</v>
      </c>
      <c r="H149">
        <f>IF(MONTH(cukier7[[#This Row],[data]])&lt;&gt;MONTH(A150), 1, 0)</f>
        <v>0</v>
      </c>
      <c r="I149">
        <f>IF(cukier7[[#This Row],[czy ostatni dzien miesiaca]]=1, 5000-cukier7[[#This Row],[stan po sprzedaniu]],0)</f>
        <v>0</v>
      </c>
      <c r="J149">
        <f>CEILING(cukier7[[#This Row],[ile brakuje]], 1000)</f>
        <v>0</v>
      </c>
    </row>
    <row r="150" spans="1:10" x14ac:dyDescent="0.35">
      <c r="A150" s="1">
        <v>38612</v>
      </c>
      <c r="B150" s="2" t="s">
        <v>52</v>
      </c>
      <c r="C150">
        <v>404</v>
      </c>
      <c r="D150">
        <f>YEAR(cukier7[[#This Row],[data]])</f>
        <v>2005</v>
      </c>
      <c r="E150" s="3">
        <f>VLOOKUP(D150, cennik__25[#All], 2, 0)</f>
        <v>2</v>
      </c>
      <c r="F150" s="3">
        <f>cukier7[[#This Row],[cena]]*cukier7[[#This Row],[ilosc sprzedanego cukru kg]]</f>
        <v>808</v>
      </c>
      <c r="G150">
        <f>J149+G149-cukier7[[#This Row],[ilosc sprzedanego cukru kg]]</f>
        <v>3651</v>
      </c>
      <c r="H150">
        <f>IF(MONTH(cukier7[[#This Row],[data]])&lt;&gt;MONTH(A151), 1, 0)</f>
        <v>0</v>
      </c>
      <c r="I150">
        <f>IF(cukier7[[#This Row],[czy ostatni dzien miesiaca]]=1, 5000-cukier7[[#This Row],[stan po sprzedaniu]],0)</f>
        <v>0</v>
      </c>
      <c r="J150">
        <f>CEILING(cukier7[[#This Row],[ile brakuje]], 1000)</f>
        <v>0</v>
      </c>
    </row>
    <row r="151" spans="1:10" x14ac:dyDescent="0.35">
      <c r="A151" s="1">
        <v>38612</v>
      </c>
      <c r="B151" s="2" t="s">
        <v>82</v>
      </c>
      <c r="C151">
        <v>39</v>
      </c>
      <c r="D151">
        <f>YEAR(cukier7[[#This Row],[data]])</f>
        <v>2005</v>
      </c>
      <c r="E151" s="3">
        <f>VLOOKUP(D151, cennik__25[#All], 2, 0)</f>
        <v>2</v>
      </c>
      <c r="F151" s="3">
        <f>cukier7[[#This Row],[cena]]*cukier7[[#This Row],[ilosc sprzedanego cukru kg]]</f>
        <v>78</v>
      </c>
      <c r="G151">
        <f>J150+G150-cukier7[[#This Row],[ilosc sprzedanego cukru kg]]</f>
        <v>3612</v>
      </c>
      <c r="H151">
        <f>IF(MONTH(cukier7[[#This Row],[data]])&lt;&gt;MONTH(A152), 1, 0)</f>
        <v>0</v>
      </c>
      <c r="I151">
        <f>IF(cukier7[[#This Row],[czy ostatni dzien miesiaca]]=1, 5000-cukier7[[#This Row],[stan po sprzedaniu]],0)</f>
        <v>0</v>
      </c>
      <c r="J151">
        <f>CEILING(cukier7[[#This Row],[ile brakuje]], 1000)</f>
        <v>0</v>
      </c>
    </row>
    <row r="152" spans="1:10" x14ac:dyDescent="0.35">
      <c r="A152" s="1">
        <v>38612</v>
      </c>
      <c r="B152" s="2" t="s">
        <v>14</v>
      </c>
      <c r="C152">
        <v>61</v>
      </c>
      <c r="D152">
        <f>YEAR(cukier7[[#This Row],[data]])</f>
        <v>2005</v>
      </c>
      <c r="E152" s="3">
        <f>VLOOKUP(D152, cennik__25[#All], 2, 0)</f>
        <v>2</v>
      </c>
      <c r="F152" s="3">
        <f>cukier7[[#This Row],[cena]]*cukier7[[#This Row],[ilosc sprzedanego cukru kg]]</f>
        <v>122</v>
      </c>
      <c r="G152">
        <f>J151+G151-cukier7[[#This Row],[ilosc sprzedanego cukru kg]]</f>
        <v>3551</v>
      </c>
      <c r="H152">
        <f>IF(MONTH(cukier7[[#This Row],[data]])&lt;&gt;MONTH(A153), 1, 0)</f>
        <v>0</v>
      </c>
      <c r="I152">
        <f>IF(cukier7[[#This Row],[czy ostatni dzien miesiaca]]=1, 5000-cukier7[[#This Row],[stan po sprzedaniu]],0)</f>
        <v>0</v>
      </c>
      <c r="J152">
        <f>CEILING(cukier7[[#This Row],[ile brakuje]], 1000)</f>
        <v>0</v>
      </c>
    </row>
    <row r="153" spans="1:10" x14ac:dyDescent="0.35">
      <c r="A153" s="1">
        <v>38615</v>
      </c>
      <c r="B153" s="2" t="s">
        <v>68</v>
      </c>
      <c r="C153">
        <v>89</v>
      </c>
      <c r="D153">
        <f>YEAR(cukier7[[#This Row],[data]])</f>
        <v>2005</v>
      </c>
      <c r="E153" s="3">
        <f>VLOOKUP(D153, cennik__25[#All], 2, 0)</f>
        <v>2</v>
      </c>
      <c r="F153" s="3">
        <f>cukier7[[#This Row],[cena]]*cukier7[[#This Row],[ilosc sprzedanego cukru kg]]</f>
        <v>178</v>
      </c>
      <c r="G153">
        <f>J152+G152-cukier7[[#This Row],[ilosc sprzedanego cukru kg]]</f>
        <v>3462</v>
      </c>
      <c r="H153">
        <f>IF(MONTH(cukier7[[#This Row],[data]])&lt;&gt;MONTH(A154), 1, 0)</f>
        <v>0</v>
      </c>
      <c r="I153">
        <f>IF(cukier7[[#This Row],[czy ostatni dzien miesiaca]]=1, 5000-cukier7[[#This Row],[stan po sprzedaniu]],0)</f>
        <v>0</v>
      </c>
      <c r="J153">
        <f>CEILING(cukier7[[#This Row],[ile brakuje]], 1000)</f>
        <v>0</v>
      </c>
    </row>
    <row r="154" spans="1:10" x14ac:dyDescent="0.35">
      <c r="A154" s="1">
        <v>38617</v>
      </c>
      <c r="B154" s="2" t="s">
        <v>25</v>
      </c>
      <c r="C154">
        <v>127</v>
      </c>
      <c r="D154">
        <f>YEAR(cukier7[[#This Row],[data]])</f>
        <v>2005</v>
      </c>
      <c r="E154" s="3">
        <f>VLOOKUP(D154, cennik__25[#All], 2, 0)</f>
        <v>2</v>
      </c>
      <c r="F154" s="3">
        <f>cukier7[[#This Row],[cena]]*cukier7[[#This Row],[ilosc sprzedanego cukru kg]]</f>
        <v>254</v>
      </c>
      <c r="G154">
        <f>J153+G153-cukier7[[#This Row],[ilosc sprzedanego cukru kg]]</f>
        <v>3335</v>
      </c>
      <c r="H154">
        <f>IF(MONTH(cukier7[[#This Row],[data]])&lt;&gt;MONTH(A155), 1, 0)</f>
        <v>0</v>
      </c>
      <c r="I154">
        <f>IF(cukier7[[#This Row],[czy ostatni dzien miesiaca]]=1, 5000-cukier7[[#This Row],[stan po sprzedaniu]],0)</f>
        <v>0</v>
      </c>
      <c r="J154">
        <f>CEILING(cukier7[[#This Row],[ile brakuje]], 1000)</f>
        <v>0</v>
      </c>
    </row>
    <row r="155" spans="1:10" x14ac:dyDescent="0.35">
      <c r="A155" s="1">
        <v>38620</v>
      </c>
      <c r="B155" s="2" t="s">
        <v>20</v>
      </c>
      <c r="C155">
        <v>81</v>
      </c>
      <c r="D155">
        <f>YEAR(cukier7[[#This Row],[data]])</f>
        <v>2005</v>
      </c>
      <c r="E155" s="3">
        <f>VLOOKUP(D155, cennik__25[#All], 2, 0)</f>
        <v>2</v>
      </c>
      <c r="F155" s="3">
        <f>cukier7[[#This Row],[cena]]*cukier7[[#This Row],[ilosc sprzedanego cukru kg]]</f>
        <v>162</v>
      </c>
      <c r="G155">
        <f>J154+G154-cukier7[[#This Row],[ilosc sprzedanego cukru kg]]</f>
        <v>3254</v>
      </c>
      <c r="H155">
        <f>IF(MONTH(cukier7[[#This Row],[data]])&lt;&gt;MONTH(A156), 1, 0)</f>
        <v>0</v>
      </c>
      <c r="I155">
        <f>IF(cukier7[[#This Row],[czy ostatni dzien miesiaca]]=1, 5000-cukier7[[#This Row],[stan po sprzedaniu]],0)</f>
        <v>0</v>
      </c>
      <c r="J155">
        <f>CEILING(cukier7[[#This Row],[ile brakuje]], 1000)</f>
        <v>0</v>
      </c>
    </row>
    <row r="156" spans="1:10" x14ac:dyDescent="0.35">
      <c r="A156" s="1">
        <v>38623</v>
      </c>
      <c r="B156" s="2" t="s">
        <v>47</v>
      </c>
      <c r="C156">
        <v>433</v>
      </c>
      <c r="D156">
        <f>YEAR(cukier7[[#This Row],[data]])</f>
        <v>2005</v>
      </c>
      <c r="E156" s="3">
        <f>VLOOKUP(D156, cennik__25[#All], 2, 0)</f>
        <v>2</v>
      </c>
      <c r="F156" s="3">
        <f>cukier7[[#This Row],[cena]]*cukier7[[#This Row],[ilosc sprzedanego cukru kg]]</f>
        <v>866</v>
      </c>
      <c r="G156">
        <f>J155+G155-cukier7[[#This Row],[ilosc sprzedanego cukru kg]]</f>
        <v>2821</v>
      </c>
      <c r="H156">
        <f>IF(MONTH(cukier7[[#This Row],[data]])&lt;&gt;MONTH(A157), 1, 0)</f>
        <v>0</v>
      </c>
      <c r="I156">
        <f>IF(cukier7[[#This Row],[czy ostatni dzien miesiaca]]=1, 5000-cukier7[[#This Row],[stan po sprzedaniu]],0)</f>
        <v>0</v>
      </c>
      <c r="J156">
        <f>CEILING(cukier7[[#This Row],[ile brakuje]], 1000)</f>
        <v>0</v>
      </c>
    </row>
    <row r="157" spans="1:10" x14ac:dyDescent="0.35">
      <c r="A157" s="1">
        <v>38623</v>
      </c>
      <c r="B157" s="2" t="s">
        <v>11</v>
      </c>
      <c r="C157">
        <v>284</v>
      </c>
      <c r="D157">
        <f>YEAR(cukier7[[#This Row],[data]])</f>
        <v>2005</v>
      </c>
      <c r="E157" s="3">
        <f>VLOOKUP(D157, cennik__25[#All], 2, 0)</f>
        <v>2</v>
      </c>
      <c r="F157" s="3">
        <f>cukier7[[#This Row],[cena]]*cukier7[[#This Row],[ilosc sprzedanego cukru kg]]</f>
        <v>568</v>
      </c>
      <c r="G157">
        <f>J156+G156-cukier7[[#This Row],[ilosc sprzedanego cukru kg]]</f>
        <v>2537</v>
      </c>
      <c r="H157">
        <f>IF(MONTH(cukier7[[#This Row],[data]])&lt;&gt;MONTH(A158), 1, 0)</f>
        <v>0</v>
      </c>
      <c r="I157">
        <f>IF(cukier7[[#This Row],[czy ostatni dzien miesiaca]]=1, 5000-cukier7[[#This Row],[stan po sprzedaniu]],0)</f>
        <v>0</v>
      </c>
      <c r="J157">
        <f>CEILING(cukier7[[#This Row],[ile brakuje]], 1000)</f>
        <v>0</v>
      </c>
    </row>
    <row r="158" spans="1:10" x14ac:dyDescent="0.35">
      <c r="A158" s="1">
        <v>38624</v>
      </c>
      <c r="B158" s="2" t="s">
        <v>8</v>
      </c>
      <c r="C158">
        <v>122</v>
      </c>
      <c r="D158">
        <f>YEAR(cukier7[[#This Row],[data]])</f>
        <v>2005</v>
      </c>
      <c r="E158" s="3">
        <f>VLOOKUP(D158, cennik__25[#All], 2, 0)</f>
        <v>2</v>
      </c>
      <c r="F158" s="3">
        <f>cukier7[[#This Row],[cena]]*cukier7[[#This Row],[ilosc sprzedanego cukru kg]]</f>
        <v>244</v>
      </c>
      <c r="G158">
        <f>J157+G157-cukier7[[#This Row],[ilosc sprzedanego cukru kg]]</f>
        <v>2415</v>
      </c>
      <c r="H158">
        <f>IF(MONTH(cukier7[[#This Row],[data]])&lt;&gt;MONTH(A159), 1, 0)</f>
        <v>1</v>
      </c>
      <c r="I158">
        <f>IF(cukier7[[#This Row],[czy ostatni dzien miesiaca]]=1, 5000-cukier7[[#This Row],[stan po sprzedaniu]],0)</f>
        <v>2585</v>
      </c>
      <c r="J158">
        <f>CEILING(cukier7[[#This Row],[ile brakuje]], 1000)</f>
        <v>3000</v>
      </c>
    </row>
    <row r="159" spans="1:10" x14ac:dyDescent="0.35">
      <c r="A159" s="1">
        <v>38626</v>
      </c>
      <c r="B159" s="2" t="s">
        <v>82</v>
      </c>
      <c r="C159">
        <v>193</v>
      </c>
      <c r="D159">
        <f>YEAR(cukier7[[#This Row],[data]])</f>
        <v>2005</v>
      </c>
      <c r="E159" s="3">
        <f>VLOOKUP(D159, cennik__25[#All], 2, 0)</f>
        <v>2</v>
      </c>
      <c r="F159" s="3">
        <f>cukier7[[#This Row],[cena]]*cukier7[[#This Row],[ilosc sprzedanego cukru kg]]</f>
        <v>386</v>
      </c>
      <c r="G159">
        <f>J158+G158-cukier7[[#This Row],[ilosc sprzedanego cukru kg]]</f>
        <v>5222</v>
      </c>
      <c r="H159">
        <f>IF(MONTH(cukier7[[#This Row],[data]])&lt;&gt;MONTH(A160), 1, 0)</f>
        <v>0</v>
      </c>
      <c r="I159">
        <f>IF(cukier7[[#This Row],[czy ostatni dzien miesiaca]]=1, 5000-cukier7[[#This Row],[stan po sprzedaniu]],0)</f>
        <v>0</v>
      </c>
      <c r="J159">
        <f>CEILING(cukier7[[#This Row],[ile brakuje]], 1000)</f>
        <v>0</v>
      </c>
    </row>
    <row r="160" spans="1:10" x14ac:dyDescent="0.35">
      <c r="A160" s="1">
        <v>38628</v>
      </c>
      <c r="B160" s="2" t="s">
        <v>30</v>
      </c>
      <c r="C160">
        <v>118</v>
      </c>
      <c r="D160">
        <f>YEAR(cukier7[[#This Row],[data]])</f>
        <v>2005</v>
      </c>
      <c r="E160" s="3">
        <f>VLOOKUP(D160, cennik__25[#All], 2, 0)</f>
        <v>2</v>
      </c>
      <c r="F160" s="3">
        <f>cukier7[[#This Row],[cena]]*cukier7[[#This Row],[ilosc sprzedanego cukru kg]]</f>
        <v>236</v>
      </c>
      <c r="G160">
        <f>J159+G159-cukier7[[#This Row],[ilosc sprzedanego cukru kg]]</f>
        <v>5104</v>
      </c>
      <c r="H160">
        <f>IF(MONTH(cukier7[[#This Row],[data]])&lt;&gt;MONTH(A161), 1, 0)</f>
        <v>0</v>
      </c>
      <c r="I160">
        <f>IF(cukier7[[#This Row],[czy ostatni dzien miesiaca]]=1, 5000-cukier7[[#This Row],[stan po sprzedaniu]],0)</f>
        <v>0</v>
      </c>
      <c r="J160">
        <f>CEILING(cukier7[[#This Row],[ile brakuje]], 1000)</f>
        <v>0</v>
      </c>
    </row>
    <row r="161" spans="1:10" x14ac:dyDescent="0.35">
      <c r="A161" s="1">
        <v>38629</v>
      </c>
      <c r="B161" s="2" t="s">
        <v>7</v>
      </c>
      <c r="C161">
        <v>173</v>
      </c>
      <c r="D161">
        <f>YEAR(cukier7[[#This Row],[data]])</f>
        <v>2005</v>
      </c>
      <c r="E161" s="3">
        <f>VLOOKUP(D161, cennik__25[#All], 2, 0)</f>
        <v>2</v>
      </c>
      <c r="F161" s="3">
        <f>cukier7[[#This Row],[cena]]*cukier7[[#This Row],[ilosc sprzedanego cukru kg]]</f>
        <v>346</v>
      </c>
      <c r="G161">
        <f>J160+G160-cukier7[[#This Row],[ilosc sprzedanego cukru kg]]</f>
        <v>4931</v>
      </c>
      <c r="H161">
        <f>IF(MONTH(cukier7[[#This Row],[data]])&lt;&gt;MONTH(A162), 1, 0)</f>
        <v>0</v>
      </c>
      <c r="I161">
        <f>IF(cukier7[[#This Row],[czy ostatni dzien miesiaca]]=1, 5000-cukier7[[#This Row],[stan po sprzedaniu]],0)</f>
        <v>0</v>
      </c>
      <c r="J161">
        <f>CEILING(cukier7[[#This Row],[ile brakuje]], 1000)</f>
        <v>0</v>
      </c>
    </row>
    <row r="162" spans="1:10" x14ac:dyDescent="0.35">
      <c r="A162" s="1">
        <v>38632</v>
      </c>
      <c r="B162" s="2" t="s">
        <v>24</v>
      </c>
      <c r="C162">
        <v>392</v>
      </c>
      <c r="D162">
        <f>YEAR(cukier7[[#This Row],[data]])</f>
        <v>2005</v>
      </c>
      <c r="E162" s="3">
        <f>VLOOKUP(D162, cennik__25[#All], 2, 0)</f>
        <v>2</v>
      </c>
      <c r="F162" s="3">
        <f>cukier7[[#This Row],[cena]]*cukier7[[#This Row],[ilosc sprzedanego cukru kg]]</f>
        <v>784</v>
      </c>
      <c r="G162">
        <f>J161+G161-cukier7[[#This Row],[ilosc sprzedanego cukru kg]]</f>
        <v>4539</v>
      </c>
      <c r="H162">
        <f>IF(MONTH(cukier7[[#This Row],[data]])&lt;&gt;MONTH(A163), 1, 0)</f>
        <v>0</v>
      </c>
      <c r="I162">
        <f>IF(cukier7[[#This Row],[czy ostatni dzien miesiaca]]=1, 5000-cukier7[[#This Row],[stan po sprzedaniu]],0)</f>
        <v>0</v>
      </c>
      <c r="J162">
        <f>CEILING(cukier7[[#This Row],[ile brakuje]], 1000)</f>
        <v>0</v>
      </c>
    </row>
    <row r="163" spans="1:10" x14ac:dyDescent="0.35">
      <c r="A163" s="1">
        <v>38633</v>
      </c>
      <c r="B163" s="2" t="s">
        <v>18</v>
      </c>
      <c r="C163">
        <v>8</v>
      </c>
      <c r="D163">
        <f>YEAR(cukier7[[#This Row],[data]])</f>
        <v>2005</v>
      </c>
      <c r="E163" s="3">
        <f>VLOOKUP(D163, cennik__25[#All], 2, 0)</f>
        <v>2</v>
      </c>
      <c r="F163" s="3">
        <f>cukier7[[#This Row],[cena]]*cukier7[[#This Row],[ilosc sprzedanego cukru kg]]</f>
        <v>16</v>
      </c>
      <c r="G163">
        <f>J162+G162-cukier7[[#This Row],[ilosc sprzedanego cukru kg]]</f>
        <v>4531</v>
      </c>
      <c r="H163">
        <f>IF(MONTH(cukier7[[#This Row],[data]])&lt;&gt;MONTH(A164), 1, 0)</f>
        <v>0</v>
      </c>
      <c r="I163">
        <f>IF(cukier7[[#This Row],[czy ostatni dzien miesiaca]]=1, 5000-cukier7[[#This Row],[stan po sprzedaniu]],0)</f>
        <v>0</v>
      </c>
      <c r="J163">
        <f>CEILING(cukier7[[#This Row],[ile brakuje]], 1000)</f>
        <v>0</v>
      </c>
    </row>
    <row r="164" spans="1:10" x14ac:dyDescent="0.35">
      <c r="A164" s="1">
        <v>38638</v>
      </c>
      <c r="B164" s="2" t="s">
        <v>30</v>
      </c>
      <c r="C164">
        <v>132</v>
      </c>
      <c r="D164">
        <f>YEAR(cukier7[[#This Row],[data]])</f>
        <v>2005</v>
      </c>
      <c r="E164" s="3">
        <f>VLOOKUP(D164, cennik__25[#All], 2, 0)</f>
        <v>2</v>
      </c>
      <c r="F164" s="3">
        <f>cukier7[[#This Row],[cena]]*cukier7[[#This Row],[ilosc sprzedanego cukru kg]]</f>
        <v>264</v>
      </c>
      <c r="G164">
        <f>J163+G163-cukier7[[#This Row],[ilosc sprzedanego cukru kg]]</f>
        <v>4399</v>
      </c>
      <c r="H164">
        <f>IF(MONTH(cukier7[[#This Row],[data]])&lt;&gt;MONTH(A165), 1, 0)</f>
        <v>0</v>
      </c>
      <c r="I164">
        <f>IF(cukier7[[#This Row],[czy ostatni dzien miesiaca]]=1, 5000-cukier7[[#This Row],[stan po sprzedaniu]],0)</f>
        <v>0</v>
      </c>
      <c r="J164">
        <f>CEILING(cukier7[[#This Row],[ile brakuje]], 1000)</f>
        <v>0</v>
      </c>
    </row>
    <row r="165" spans="1:10" x14ac:dyDescent="0.35">
      <c r="A165" s="1">
        <v>38638</v>
      </c>
      <c r="B165" s="2" t="s">
        <v>10</v>
      </c>
      <c r="C165">
        <v>76</v>
      </c>
      <c r="D165">
        <f>YEAR(cukier7[[#This Row],[data]])</f>
        <v>2005</v>
      </c>
      <c r="E165" s="3">
        <f>VLOOKUP(D165, cennik__25[#All], 2, 0)</f>
        <v>2</v>
      </c>
      <c r="F165" s="3">
        <f>cukier7[[#This Row],[cena]]*cukier7[[#This Row],[ilosc sprzedanego cukru kg]]</f>
        <v>152</v>
      </c>
      <c r="G165">
        <f>J164+G164-cukier7[[#This Row],[ilosc sprzedanego cukru kg]]</f>
        <v>4323</v>
      </c>
      <c r="H165">
        <f>IF(MONTH(cukier7[[#This Row],[data]])&lt;&gt;MONTH(A166), 1, 0)</f>
        <v>0</v>
      </c>
      <c r="I165">
        <f>IF(cukier7[[#This Row],[czy ostatni dzien miesiaca]]=1, 5000-cukier7[[#This Row],[stan po sprzedaniu]],0)</f>
        <v>0</v>
      </c>
      <c r="J165">
        <f>CEILING(cukier7[[#This Row],[ile brakuje]], 1000)</f>
        <v>0</v>
      </c>
    </row>
    <row r="166" spans="1:10" x14ac:dyDescent="0.35">
      <c r="A166" s="1">
        <v>38639</v>
      </c>
      <c r="B166" s="2" t="s">
        <v>83</v>
      </c>
      <c r="C166">
        <v>17</v>
      </c>
      <c r="D166">
        <f>YEAR(cukier7[[#This Row],[data]])</f>
        <v>2005</v>
      </c>
      <c r="E166" s="3">
        <f>VLOOKUP(D166, cennik__25[#All], 2, 0)</f>
        <v>2</v>
      </c>
      <c r="F166" s="3">
        <f>cukier7[[#This Row],[cena]]*cukier7[[#This Row],[ilosc sprzedanego cukru kg]]</f>
        <v>34</v>
      </c>
      <c r="G166">
        <f>J165+G165-cukier7[[#This Row],[ilosc sprzedanego cukru kg]]</f>
        <v>4306</v>
      </c>
      <c r="H166">
        <f>IF(MONTH(cukier7[[#This Row],[data]])&lt;&gt;MONTH(A167), 1, 0)</f>
        <v>0</v>
      </c>
      <c r="I166">
        <f>IF(cukier7[[#This Row],[czy ostatni dzien miesiaca]]=1, 5000-cukier7[[#This Row],[stan po sprzedaniu]],0)</f>
        <v>0</v>
      </c>
      <c r="J166">
        <f>CEILING(cukier7[[#This Row],[ile brakuje]], 1000)</f>
        <v>0</v>
      </c>
    </row>
    <row r="167" spans="1:10" x14ac:dyDescent="0.35">
      <c r="A167" s="1">
        <v>38640</v>
      </c>
      <c r="B167" s="2" t="s">
        <v>84</v>
      </c>
      <c r="C167">
        <v>17</v>
      </c>
      <c r="D167">
        <f>YEAR(cukier7[[#This Row],[data]])</f>
        <v>2005</v>
      </c>
      <c r="E167" s="3">
        <f>VLOOKUP(D167, cennik__25[#All], 2, 0)</f>
        <v>2</v>
      </c>
      <c r="F167" s="3">
        <f>cukier7[[#This Row],[cena]]*cukier7[[#This Row],[ilosc sprzedanego cukru kg]]</f>
        <v>34</v>
      </c>
      <c r="G167">
        <f>J166+G166-cukier7[[#This Row],[ilosc sprzedanego cukru kg]]</f>
        <v>4289</v>
      </c>
      <c r="H167">
        <f>IF(MONTH(cukier7[[#This Row],[data]])&lt;&gt;MONTH(A168), 1, 0)</f>
        <v>0</v>
      </c>
      <c r="I167">
        <f>IF(cukier7[[#This Row],[czy ostatni dzien miesiaca]]=1, 5000-cukier7[[#This Row],[stan po sprzedaniu]],0)</f>
        <v>0</v>
      </c>
      <c r="J167">
        <f>CEILING(cukier7[[#This Row],[ile brakuje]], 1000)</f>
        <v>0</v>
      </c>
    </row>
    <row r="168" spans="1:10" x14ac:dyDescent="0.35">
      <c r="A168" s="1">
        <v>38643</v>
      </c>
      <c r="B168" s="2" t="s">
        <v>85</v>
      </c>
      <c r="C168">
        <v>2</v>
      </c>
      <c r="D168">
        <f>YEAR(cukier7[[#This Row],[data]])</f>
        <v>2005</v>
      </c>
      <c r="E168" s="3">
        <f>VLOOKUP(D168, cennik__25[#All], 2, 0)</f>
        <v>2</v>
      </c>
      <c r="F168" s="3">
        <f>cukier7[[#This Row],[cena]]*cukier7[[#This Row],[ilosc sprzedanego cukru kg]]</f>
        <v>4</v>
      </c>
      <c r="G168">
        <f>J167+G167-cukier7[[#This Row],[ilosc sprzedanego cukru kg]]</f>
        <v>4287</v>
      </c>
      <c r="H168">
        <f>IF(MONTH(cukier7[[#This Row],[data]])&lt;&gt;MONTH(A169), 1, 0)</f>
        <v>0</v>
      </c>
      <c r="I168">
        <f>IF(cukier7[[#This Row],[czy ostatni dzien miesiaca]]=1, 5000-cukier7[[#This Row],[stan po sprzedaniu]],0)</f>
        <v>0</v>
      </c>
      <c r="J168">
        <f>CEILING(cukier7[[#This Row],[ile brakuje]], 1000)</f>
        <v>0</v>
      </c>
    </row>
    <row r="169" spans="1:10" x14ac:dyDescent="0.35">
      <c r="A169" s="1">
        <v>38645</v>
      </c>
      <c r="B169" s="2" t="s">
        <v>21</v>
      </c>
      <c r="C169">
        <v>125</v>
      </c>
      <c r="D169">
        <f>YEAR(cukier7[[#This Row],[data]])</f>
        <v>2005</v>
      </c>
      <c r="E169" s="3">
        <f>VLOOKUP(D169, cennik__25[#All], 2, 0)</f>
        <v>2</v>
      </c>
      <c r="F169" s="3">
        <f>cukier7[[#This Row],[cena]]*cukier7[[#This Row],[ilosc sprzedanego cukru kg]]</f>
        <v>250</v>
      </c>
      <c r="G169">
        <f>J168+G168-cukier7[[#This Row],[ilosc sprzedanego cukru kg]]</f>
        <v>4162</v>
      </c>
      <c r="H169">
        <f>IF(MONTH(cukier7[[#This Row],[data]])&lt;&gt;MONTH(A170), 1, 0)</f>
        <v>0</v>
      </c>
      <c r="I169">
        <f>IF(cukier7[[#This Row],[czy ostatni dzien miesiaca]]=1, 5000-cukier7[[#This Row],[stan po sprzedaniu]],0)</f>
        <v>0</v>
      </c>
      <c r="J169">
        <f>CEILING(cukier7[[#This Row],[ile brakuje]], 1000)</f>
        <v>0</v>
      </c>
    </row>
    <row r="170" spans="1:10" x14ac:dyDescent="0.35">
      <c r="A170" s="1">
        <v>38646</v>
      </c>
      <c r="B170" s="2" t="s">
        <v>52</v>
      </c>
      <c r="C170">
        <v>234</v>
      </c>
      <c r="D170">
        <f>YEAR(cukier7[[#This Row],[data]])</f>
        <v>2005</v>
      </c>
      <c r="E170" s="3">
        <f>VLOOKUP(D170, cennik__25[#All], 2, 0)</f>
        <v>2</v>
      </c>
      <c r="F170" s="3">
        <f>cukier7[[#This Row],[cena]]*cukier7[[#This Row],[ilosc sprzedanego cukru kg]]</f>
        <v>468</v>
      </c>
      <c r="G170">
        <f>J169+G169-cukier7[[#This Row],[ilosc sprzedanego cukru kg]]</f>
        <v>3928</v>
      </c>
      <c r="H170">
        <f>IF(MONTH(cukier7[[#This Row],[data]])&lt;&gt;MONTH(A171), 1, 0)</f>
        <v>0</v>
      </c>
      <c r="I170">
        <f>IF(cukier7[[#This Row],[czy ostatni dzien miesiaca]]=1, 5000-cukier7[[#This Row],[stan po sprzedaniu]],0)</f>
        <v>0</v>
      </c>
      <c r="J170">
        <f>CEILING(cukier7[[#This Row],[ile brakuje]], 1000)</f>
        <v>0</v>
      </c>
    </row>
    <row r="171" spans="1:10" x14ac:dyDescent="0.35">
      <c r="A171" s="1">
        <v>38652</v>
      </c>
      <c r="B171" s="2" t="s">
        <v>71</v>
      </c>
      <c r="C171">
        <v>53</v>
      </c>
      <c r="D171">
        <f>YEAR(cukier7[[#This Row],[data]])</f>
        <v>2005</v>
      </c>
      <c r="E171" s="3">
        <f>VLOOKUP(D171, cennik__25[#All], 2, 0)</f>
        <v>2</v>
      </c>
      <c r="F171" s="3">
        <f>cukier7[[#This Row],[cena]]*cukier7[[#This Row],[ilosc sprzedanego cukru kg]]</f>
        <v>106</v>
      </c>
      <c r="G171">
        <f>J170+G170-cukier7[[#This Row],[ilosc sprzedanego cukru kg]]</f>
        <v>3875</v>
      </c>
      <c r="H171">
        <f>IF(MONTH(cukier7[[#This Row],[data]])&lt;&gt;MONTH(A172), 1, 0)</f>
        <v>0</v>
      </c>
      <c r="I171">
        <f>IF(cukier7[[#This Row],[czy ostatni dzien miesiaca]]=1, 5000-cukier7[[#This Row],[stan po sprzedaniu]],0)</f>
        <v>0</v>
      </c>
      <c r="J171">
        <f>CEILING(cukier7[[#This Row],[ile brakuje]], 1000)</f>
        <v>0</v>
      </c>
    </row>
    <row r="172" spans="1:10" x14ac:dyDescent="0.35">
      <c r="A172" s="1">
        <v>38653</v>
      </c>
      <c r="B172" s="2" t="s">
        <v>39</v>
      </c>
      <c r="C172">
        <v>165</v>
      </c>
      <c r="D172">
        <f>YEAR(cukier7[[#This Row],[data]])</f>
        <v>2005</v>
      </c>
      <c r="E172" s="3">
        <f>VLOOKUP(D172, cennik__25[#All], 2, 0)</f>
        <v>2</v>
      </c>
      <c r="F172" s="3">
        <f>cukier7[[#This Row],[cena]]*cukier7[[#This Row],[ilosc sprzedanego cukru kg]]</f>
        <v>330</v>
      </c>
      <c r="G172">
        <f>J171+G171-cukier7[[#This Row],[ilosc sprzedanego cukru kg]]</f>
        <v>3710</v>
      </c>
      <c r="H172">
        <f>IF(MONTH(cukier7[[#This Row],[data]])&lt;&gt;MONTH(A173), 1, 0)</f>
        <v>0</v>
      </c>
      <c r="I172">
        <f>IF(cukier7[[#This Row],[czy ostatni dzien miesiaca]]=1, 5000-cukier7[[#This Row],[stan po sprzedaniu]],0)</f>
        <v>0</v>
      </c>
      <c r="J172">
        <f>CEILING(cukier7[[#This Row],[ile brakuje]], 1000)</f>
        <v>0</v>
      </c>
    </row>
    <row r="173" spans="1:10" x14ac:dyDescent="0.35">
      <c r="A173" s="1">
        <v>38653</v>
      </c>
      <c r="B173" s="2" t="s">
        <v>12</v>
      </c>
      <c r="C173">
        <v>177</v>
      </c>
      <c r="D173">
        <f>YEAR(cukier7[[#This Row],[data]])</f>
        <v>2005</v>
      </c>
      <c r="E173" s="3">
        <f>VLOOKUP(D173, cennik__25[#All], 2, 0)</f>
        <v>2</v>
      </c>
      <c r="F173" s="3">
        <f>cukier7[[#This Row],[cena]]*cukier7[[#This Row],[ilosc sprzedanego cukru kg]]</f>
        <v>354</v>
      </c>
      <c r="G173">
        <f>J172+G172-cukier7[[#This Row],[ilosc sprzedanego cukru kg]]</f>
        <v>3533</v>
      </c>
      <c r="H173">
        <f>IF(MONTH(cukier7[[#This Row],[data]])&lt;&gt;MONTH(A174), 1, 0)</f>
        <v>0</v>
      </c>
      <c r="I173">
        <f>IF(cukier7[[#This Row],[czy ostatni dzien miesiaca]]=1, 5000-cukier7[[#This Row],[stan po sprzedaniu]],0)</f>
        <v>0</v>
      </c>
      <c r="J173">
        <f>CEILING(cukier7[[#This Row],[ile brakuje]], 1000)</f>
        <v>0</v>
      </c>
    </row>
    <row r="174" spans="1:10" x14ac:dyDescent="0.35">
      <c r="A174" s="1">
        <v>38655</v>
      </c>
      <c r="B174" s="2" t="s">
        <v>20</v>
      </c>
      <c r="C174">
        <v>103</v>
      </c>
      <c r="D174">
        <f>YEAR(cukier7[[#This Row],[data]])</f>
        <v>2005</v>
      </c>
      <c r="E174" s="3">
        <f>VLOOKUP(D174, cennik__25[#All], 2, 0)</f>
        <v>2</v>
      </c>
      <c r="F174" s="3">
        <f>cukier7[[#This Row],[cena]]*cukier7[[#This Row],[ilosc sprzedanego cukru kg]]</f>
        <v>206</v>
      </c>
      <c r="G174">
        <f>J173+G173-cukier7[[#This Row],[ilosc sprzedanego cukru kg]]</f>
        <v>3430</v>
      </c>
      <c r="H174">
        <f>IF(MONTH(cukier7[[#This Row],[data]])&lt;&gt;MONTH(A175), 1, 0)</f>
        <v>1</v>
      </c>
      <c r="I174">
        <f>IF(cukier7[[#This Row],[czy ostatni dzien miesiaca]]=1, 5000-cukier7[[#This Row],[stan po sprzedaniu]],0)</f>
        <v>1570</v>
      </c>
      <c r="J174">
        <f>CEILING(cukier7[[#This Row],[ile brakuje]], 1000)</f>
        <v>2000</v>
      </c>
    </row>
    <row r="175" spans="1:10" x14ac:dyDescent="0.35">
      <c r="A175" s="1">
        <v>38657</v>
      </c>
      <c r="B175" s="2" t="s">
        <v>86</v>
      </c>
      <c r="C175">
        <v>2</v>
      </c>
      <c r="D175">
        <f>YEAR(cukier7[[#This Row],[data]])</f>
        <v>2005</v>
      </c>
      <c r="E175" s="3">
        <f>VLOOKUP(D175, cennik__25[#All], 2, 0)</f>
        <v>2</v>
      </c>
      <c r="F175" s="3">
        <f>cukier7[[#This Row],[cena]]*cukier7[[#This Row],[ilosc sprzedanego cukru kg]]</f>
        <v>4</v>
      </c>
      <c r="G175">
        <f>J174+G174-cukier7[[#This Row],[ilosc sprzedanego cukru kg]]</f>
        <v>5428</v>
      </c>
      <c r="H175">
        <f>IF(MONTH(cukier7[[#This Row],[data]])&lt;&gt;MONTH(A176), 1, 0)</f>
        <v>0</v>
      </c>
      <c r="I175">
        <f>IF(cukier7[[#This Row],[czy ostatni dzien miesiaca]]=1, 5000-cukier7[[#This Row],[stan po sprzedaniu]],0)</f>
        <v>0</v>
      </c>
      <c r="J175">
        <f>CEILING(cukier7[[#This Row],[ile brakuje]], 1000)</f>
        <v>0</v>
      </c>
    </row>
    <row r="176" spans="1:10" x14ac:dyDescent="0.35">
      <c r="A176" s="1">
        <v>38657</v>
      </c>
      <c r="B176" s="2" t="s">
        <v>11</v>
      </c>
      <c r="C176">
        <v>279</v>
      </c>
      <c r="D176">
        <f>YEAR(cukier7[[#This Row],[data]])</f>
        <v>2005</v>
      </c>
      <c r="E176" s="3">
        <f>VLOOKUP(D176, cennik__25[#All], 2, 0)</f>
        <v>2</v>
      </c>
      <c r="F176" s="3">
        <f>cukier7[[#This Row],[cena]]*cukier7[[#This Row],[ilosc sprzedanego cukru kg]]</f>
        <v>558</v>
      </c>
      <c r="G176">
        <f>J175+G175-cukier7[[#This Row],[ilosc sprzedanego cukru kg]]</f>
        <v>5149</v>
      </c>
      <c r="H176">
        <f>IF(MONTH(cukier7[[#This Row],[data]])&lt;&gt;MONTH(A177), 1, 0)</f>
        <v>0</v>
      </c>
      <c r="I176">
        <f>IF(cukier7[[#This Row],[czy ostatni dzien miesiaca]]=1, 5000-cukier7[[#This Row],[stan po sprzedaniu]],0)</f>
        <v>0</v>
      </c>
      <c r="J176">
        <f>CEILING(cukier7[[#This Row],[ile brakuje]], 1000)</f>
        <v>0</v>
      </c>
    </row>
    <row r="177" spans="1:10" x14ac:dyDescent="0.35">
      <c r="A177" s="1">
        <v>38662</v>
      </c>
      <c r="B177" s="2" t="s">
        <v>32</v>
      </c>
      <c r="C177">
        <v>185</v>
      </c>
      <c r="D177">
        <f>YEAR(cukier7[[#This Row],[data]])</f>
        <v>2005</v>
      </c>
      <c r="E177" s="3">
        <f>VLOOKUP(D177, cennik__25[#All], 2, 0)</f>
        <v>2</v>
      </c>
      <c r="F177" s="3">
        <f>cukier7[[#This Row],[cena]]*cukier7[[#This Row],[ilosc sprzedanego cukru kg]]</f>
        <v>370</v>
      </c>
      <c r="G177">
        <f>J176+G176-cukier7[[#This Row],[ilosc sprzedanego cukru kg]]</f>
        <v>4964</v>
      </c>
      <c r="H177">
        <f>IF(MONTH(cukier7[[#This Row],[data]])&lt;&gt;MONTH(A178), 1, 0)</f>
        <v>0</v>
      </c>
      <c r="I177">
        <f>IF(cukier7[[#This Row],[czy ostatni dzien miesiaca]]=1, 5000-cukier7[[#This Row],[stan po sprzedaniu]],0)</f>
        <v>0</v>
      </c>
      <c r="J177">
        <f>CEILING(cukier7[[#This Row],[ile brakuje]], 1000)</f>
        <v>0</v>
      </c>
    </row>
    <row r="178" spans="1:10" x14ac:dyDescent="0.35">
      <c r="A178" s="1">
        <v>38663</v>
      </c>
      <c r="B178" s="2" t="s">
        <v>9</v>
      </c>
      <c r="C178">
        <v>434</v>
      </c>
      <c r="D178">
        <f>YEAR(cukier7[[#This Row],[data]])</f>
        <v>2005</v>
      </c>
      <c r="E178" s="3">
        <f>VLOOKUP(D178, cennik__25[#All], 2, 0)</f>
        <v>2</v>
      </c>
      <c r="F178" s="3">
        <f>cukier7[[#This Row],[cena]]*cukier7[[#This Row],[ilosc sprzedanego cukru kg]]</f>
        <v>868</v>
      </c>
      <c r="G178">
        <f>J177+G177-cukier7[[#This Row],[ilosc sprzedanego cukru kg]]</f>
        <v>4530</v>
      </c>
      <c r="H178">
        <f>IF(MONTH(cukier7[[#This Row],[data]])&lt;&gt;MONTH(A179), 1, 0)</f>
        <v>0</v>
      </c>
      <c r="I178">
        <f>IF(cukier7[[#This Row],[czy ostatni dzien miesiaca]]=1, 5000-cukier7[[#This Row],[stan po sprzedaniu]],0)</f>
        <v>0</v>
      </c>
      <c r="J178">
        <f>CEILING(cukier7[[#This Row],[ile brakuje]], 1000)</f>
        <v>0</v>
      </c>
    </row>
    <row r="179" spans="1:10" x14ac:dyDescent="0.35">
      <c r="A179" s="1">
        <v>38667</v>
      </c>
      <c r="B179" s="2" t="s">
        <v>87</v>
      </c>
      <c r="C179">
        <v>10</v>
      </c>
      <c r="D179">
        <f>YEAR(cukier7[[#This Row],[data]])</f>
        <v>2005</v>
      </c>
      <c r="E179" s="3">
        <f>VLOOKUP(D179, cennik__25[#All], 2, 0)</f>
        <v>2</v>
      </c>
      <c r="F179" s="3">
        <f>cukier7[[#This Row],[cena]]*cukier7[[#This Row],[ilosc sprzedanego cukru kg]]</f>
        <v>20</v>
      </c>
      <c r="G179">
        <f>J178+G178-cukier7[[#This Row],[ilosc sprzedanego cukru kg]]</f>
        <v>4520</v>
      </c>
      <c r="H179">
        <f>IF(MONTH(cukier7[[#This Row],[data]])&lt;&gt;MONTH(A180), 1, 0)</f>
        <v>0</v>
      </c>
      <c r="I179">
        <f>IF(cukier7[[#This Row],[czy ostatni dzien miesiaca]]=1, 5000-cukier7[[#This Row],[stan po sprzedaniu]],0)</f>
        <v>0</v>
      </c>
      <c r="J179">
        <f>CEILING(cukier7[[#This Row],[ile brakuje]], 1000)</f>
        <v>0</v>
      </c>
    </row>
    <row r="180" spans="1:10" x14ac:dyDescent="0.35">
      <c r="A180" s="1">
        <v>38669</v>
      </c>
      <c r="B180" s="2" t="s">
        <v>88</v>
      </c>
      <c r="C180">
        <v>9</v>
      </c>
      <c r="D180">
        <f>YEAR(cukier7[[#This Row],[data]])</f>
        <v>2005</v>
      </c>
      <c r="E180" s="3">
        <f>VLOOKUP(D180, cennik__25[#All], 2, 0)</f>
        <v>2</v>
      </c>
      <c r="F180" s="3">
        <f>cukier7[[#This Row],[cena]]*cukier7[[#This Row],[ilosc sprzedanego cukru kg]]</f>
        <v>18</v>
      </c>
      <c r="G180">
        <f>J179+G179-cukier7[[#This Row],[ilosc sprzedanego cukru kg]]</f>
        <v>4511</v>
      </c>
      <c r="H180">
        <f>IF(MONTH(cukier7[[#This Row],[data]])&lt;&gt;MONTH(A181), 1, 0)</f>
        <v>0</v>
      </c>
      <c r="I180">
        <f>IF(cukier7[[#This Row],[czy ostatni dzien miesiaca]]=1, 5000-cukier7[[#This Row],[stan po sprzedaniu]],0)</f>
        <v>0</v>
      </c>
      <c r="J180">
        <f>CEILING(cukier7[[#This Row],[ile brakuje]], 1000)</f>
        <v>0</v>
      </c>
    </row>
    <row r="181" spans="1:10" x14ac:dyDescent="0.35">
      <c r="A181" s="1">
        <v>38670</v>
      </c>
      <c r="B181" s="2" t="s">
        <v>26</v>
      </c>
      <c r="C181">
        <v>383</v>
      </c>
      <c r="D181">
        <f>YEAR(cukier7[[#This Row],[data]])</f>
        <v>2005</v>
      </c>
      <c r="E181" s="3">
        <f>VLOOKUP(D181, cennik__25[#All], 2, 0)</f>
        <v>2</v>
      </c>
      <c r="F181" s="3">
        <f>cukier7[[#This Row],[cena]]*cukier7[[#This Row],[ilosc sprzedanego cukru kg]]</f>
        <v>766</v>
      </c>
      <c r="G181">
        <f>J180+G180-cukier7[[#This Row],[ilosc sprzedanego cukru kg]]</f>
        <v>4128</v>
      </c>
      <c r="H181">
        <f>IF(MONTH(cukier7[[#This Row],[data]])&lt;&gt;MONTH(A182), 1, 0)</f>
        <v>0</v>
      </c>
      <c r="I181">
        <f>IF(cukier7[[#This Row],[czy ostatni dzien miesiaca]]=1, 5000-cukier7[[#This Row],[stan po sprzedaniu]],0)</f>
        <v>0</v>
      </c>
      <c r="J181">
        <f>CEILING(cukier7[[#This Row],[ile brakuje]], 1000)</f>
        <v>0</v>
      </c>
    </row>
    <row r="182" spans="1:10" x14ac:dyDescent="0.35">
      <c r="A182" s="1">
        <v>38670</v>
      </c>
      <c r="B182" s="2" t="s">
        <v>32</v>
      </c>
      <c r="C182">
        <v>189</v>
      </c>
      <c r="D182">
        <f>YEAR(cukier7[[#This Row],[data]])</f>
        <v>2005</v>
      </c>
      <c r="E182" s="3">
        <f>VLOOKUP(D182, cennik__25[#All], 2, 0)</f>
        <v>2</v>
      </c>
      <c r="F182" s="3">
        <f>cukier7[[#This Row],[cena]]*cukier7[[#This Row],[ilosc sprzedanego cukru kg]]</f>
        <v>378</v>
      </c>
      <c r="G182">
        <f>J181+G181-cukier7[[#This Row],[ilosc sprzedanego cukru kg]]</f>
        <v>3939</v>
      </c>
      <c r="H182">
        <f>IF(MONTH(cukier7[[#This Row],[data]])&lt;&gt;MONTH(A183), 1, 0)</f>
        <v>0</v>
      </c>
      <c r="I182">
        <f>IF(cukier7[[#This Row],[czy ostatni dzien miesiaca]]=1, 5000-cukier7[[#This Row],[stan po sprzedaniu]],0)</f>
        <v>0</v>
      </c>
      <c r="J182">
        <f>CEILING(cukier7[[#This Row],[ile brakuje]], 1000)</f>
        <v>0</v>
      </c>
    </row>
    <row r="183" spans="1:10" x14ac:dyDescent="0.35">
      <c r="A183" s="1">
        <v>38672</v>
      </c>
      <c r="B183" s="2" t="s">
        <v>14</v>
      </c>
      <c r="C183">
        <v>161</v>
      </c>
      <c r="D183">
        <f>YEAR(cukier7[[#This Row],[data]])</f>
        <v>2005</v>
      </c>
      <c r="E183" s="3">
        <f>VLOOKUP(D183, cennik__25[#All], 2, 0)</f>
        <v>2</v>
      </c>
      <c r="F183" s="3">
        <f>cukier7[[#This Row],[cena]]*cukier7[[#This Row],[ilosc sprzedanego cukru kg]]</f>
        <v>322</v>
      </c>
      <c r="G183">
        <f>J182+G182-cukier7[[#This Row],[ilosc sprzedanego cukru kg]]</f>
        <v>3778</v>
      </c>
      <c r="H183">
        <f>IF(MONTH(cukier7[[#This Row],[data]])&lt;&gt;MONTH(A184), 1, 0)</f>
        <v>0</v>
      </c>
      <c r="I183">
        <f>IF(cukier7[[#This Row],[czy ostatni dzien miesiaca]]=1, 5000-cukier7[[#This Row],[stan po sprzedaniu]],0)</f>
        <v>0</v>
      </c>
      <c r="J183">
        <f>CEILING(cukier7[[#This Row],[ile brakuje]], 1000)</f>
        <v>0</v>
      </c>
    </row>
    <row r="184" spans="1:10" x14ac:dyDescent="0.35">
      <c r="A184" s="1">
        <v>38672</v>
      </c>
      <c r="B184" s="2" t="s">
        <v>65</v>
      </c>
      <c r="C184">
        <v>115</v>
      </c>
      <c r="D184">
        <f>YEAR(cukier7[[#This Row],[data]])</f>
        <v>2005</v>
      </c>
      <c r="E184" s="3">
        <f>VLOOKUP(D184, cennik__25[#All], 2, 0)</f>
        <v>2</v>
      </c>
      <c r="F184" s="3">
        <f>cukier7[[#This Row],[cena]]*cukier7[[#This Row],[ilosc sprzedanego cukru kg]]</f>
        <v>230</v>
      </c>
      <c r="G184">
        <f>J183+G183-cukier7[[#This Row],[ilosc sprzedanego cukru kg]]</f>
        <v>3663</v>
      </c>
      <c r="H184">
        <f>IF(MONTH(cukier7[[#This Row],[data]])&lt;&gt;MONTH(A185), 1, 0)</f>
        <v>0</v>
      </c>
      <c r="I184">
        <f>IF(cukier7[[#This Row],[czy ostatni dzien miesiaca]]=1, 5000-cukier7[[#This Row],[stan po sprzedaniu]],0)</f>
        <v>0</v>
      </c>
      <c r="J184">
        <f>CEILING(cukier7[[#This Row],[ile brakuje]], 1000)</f>
        <v>0</v>
      </c>
    </row>
    <row r="185" spans="1:10" x14ac:dyDescent="0.35">
      <c r="A185" s="1">
        <v>38674</v>
      </c>
      <c r="B185" s="2" t="s">
        <v>71</v>
      </c>
      <c r="C185">
        <v>58</v>
      </c>
      <c r="D185">
        <f>YEAR(cukier7[[#This Row],[data]])</f>
        <v>2005</v>
      </c>
      <c r="E185" s="3">
        <f>VLOOKUP(D185, cennik__25[#All], 2, 0)</f>
        <v>2</v>
      </c>
      <c r="F185" s="3">
        <f>cukier7[[#This Row],[cena]]*cukier7[[#This Row],[ilosc sprzedanego cukru kg]]</f>
        <v>116</v>
      </c>
      <c r="G185">
        <f>J184+G184-cukier7[[#This Row],[ilosc sprzedanego cukru kg]]</f>
        <v>3605</v>
      </c>
      <c r="H185">
        <f>IF(MONTH(cukier7[[#This Row],[data]])&lt;&gt;MONTH(A186), 1, 0)</f>
        <v>0</v>
      </c>
      <c r="I185">
        <f>IF(cukier7[[#This Row],[czy ostatni dzien miesiaca]]=1, 5000-cukier7[[#This Row],[stan po sprzedaniu]],0)</f>
        <v>0</v>
      </c>
      <c r="J185">
        <f>CEILING(cukier7[[#This Row],[ile brakuje]], 1000)</f>
        <v>0</v>
      </c>
    </row>
    <row r="186" spans="1:10" x14ac:dyDescent="0.35">
      <c r="A186" s="1">
        <v>38674</v>
      </c>
      <c r="B186" s="2" t="s">
        <v>89</v>
      </c>
      <c r="C186">
        <v>16</v>
      </c>
      <c r="D186">
        <f>YEAR(cukier7[[#This Row],[data]])</f>
        <v>2005</v>
      </c>
      <c r="E186" s="3">
        <f>VLOOKUP(D186, cennik__25[#All], 2, 0)</f>
        <v>2</v>
      </c>
      <c r="F186" s="3">
        <f>cukier7[[#This Row],[cena]]*cukier7[[#This Row],[ilosc sprzedanego cukru kg]]</f>
        <v>32</v>
      </c>
      <c r="G186">
        <f>J185+G185-cukier7[[#This Row],[ilosc sprzedanego cukru kg]]</f>
        <v>3589</v>
      </c>
      <c r="H186">
        <f>IF(MONTH(cukier7[[#This Row],[data]])&lt;&gt;MONTH(A187), 1, 0)</f>
        <v>0</v>
      </c>
      <c r="I186">
        <f>IF(cukier7[[#This Row],[czy ostatni dzien miesiaca]]=1, 5000-cukier7[[#This Row],[stan po sprzedaniu]],0)</f>
        <v>0</v>
      </c>
      <c r="J186">
        <f>CEILING(cukier7[[#This Row],[ile brakuje]], 1000)</f>
        <v>0</v>
      </c>
    </row>
    <row r="187" spans="1:10" x14ac:dyDescent="0.35">
      <c r="A187" s="1">
        <v>38675</v>
      </c>
      <c r="B187" s="2" t="s">
        <v>55</v>
      </c>
      <c r="C187">
        <v>17</v>
      </c>
      <c r="D187">
        <f>YEAR(cukier7[[#This Row],[data]])</f>
        <v>2005</v>
      </c>
      <c r="E187" s="3">
        <f>VLOOKUP(D187, cennik__25[#All], 2, 0)</f>
        <v>2</v>
      </c>
      <c r="F187" s="3">
        <f>cukier7[[#This Row],[cena]]*cukier7[[#This Row],[ilosc sprzedanego cukru kg]]</f>
        <v>34</v>
      </c>
      <c r="G187">
        <f>J186+G186-cukier7[[#This Row],[ilosc sprzedanego cukru kg]]</f>
        <v>3572</v>
      </c>
      <c r="H187">
        <f>IF(MONTH(cukier7[[#This Row],[data]])&lt;&gt;MONTH(A188), 1, 0)</f>
        <v>0</v>
      </c>
      <c r="I187">
        <f>IF(cukier7[[#This Row],[czy ostatni dzien miesiaca]]=1, 5000-cukier7[[#This Row],[stan po sprzedaniu]],0)</f>
        <v>0</v>
      </c>
      <c r="J187">
        <f>CEILING(cukier7[[#This Row],[ile brakuje]], 1000)</f>
        <v>0</v>
      </c>
    </row>
    <row r="188" spans="1:10" x14ac:dyDescent="0.35">
      <c r="A188" s="1">
        <v>38676</v>
      </c>
      <c r="B188" s="2" t="s">
        <v>7</v>
      </c>
      <c r="C188">
        <v>177</v>
      </c>
      <c r="D188">
        <f>YEAR(cukier7[[#This Row],[data]])</f>
        <v>2005</v>
      </c>
      <c r="E188" s="3">
        <f>VLOOKUP(D188, cennik__25[#All], 2, 0)</f>
        <v>2</v>
      </c>
      <c r="F188" s="3">
        <f>cukier7[[#This Row],[cena]]*cukier7[[#This Row],[ilosc sprzedanego cukru kg]]</f>
        <v>354</v>
      </c>
      <c r="G188">
        <f>J187+G187-cukier7[[#This Row],[ilosc sprzedanego cukru kg]]</f>
        <v>3395</v>
      </c>
      <c r="H188">
        <f>IF(MONTH(cukier7[[#This Row],[data]])&lt;&gt;MONTH(A189), 1, 0)</f>
        <v>0</v>
      </c>
      <c r="I188">
        <f>IF(cukier7[[#This Row],[czy ostatni dzien miesiaca]]=1, 5000-cukier7[[#This Row],[stan po sprzedaniu]],0)</f>
        <v>0</v>
      </c>
      <c r="J188">
        <f>CEILING(cukier7[[#This Row],[ile brakuje]], 1000)</f>
        <v>0</v>
      </c>
    </row>
    <row r="189" spans="1:10" x14ac:dyDescent="0.35">
      <c r="A189" s="1">
        <v>38677</v>
      </c>
      <c r="B189" s="2" t="s">
        <v>80</v>
      </c>
      <c r="C189">
        <v>33</v>
      </c>
      <c r="D189">
        <f>YEAR(cukier7[[#This Row],[data]])</f>
        <v>2005</v>
      </c>
      <c r="E189" s="3">
        <f>VLOOKUP(D189, cennik__25[#All], 2, 0)</f>
        <v>2</v>
      </c>
      <c r="F189" s="3">
        <f>cukier7[[#This Row],[cena]]*cukier7[[#This Row],[ilosc sprzedanego cukru kg]]</f>
        <v>66</v>
      </c>
      <c r="G189">
        <f>J188+G188-cukier7[[#This Row],[ilosc sprzedanego cukru kg]]</f>
        <v>3362</v>
      </c>
      <c r="H189">
        <f>IF(MONTH(cukier7[[#This Row],[data]])&lt;&gt;MONTH(A190), 1, 0)</f>
        <v>0</v>
      </c>
      <c r="I189">
        <f>IF(cukier7[[#This Row],[czy ostatni dzien miesiaca]]=1, 5000-cukier7[[#This Row],[stan po sprzedaniu]],0)</f>
        <v>0</v>
      </c>
      <c r="J189">
        <f>CEILING(cukier7[[#This Row],[ile brakuje]], 1000)</f>
        <v>0</v>
      </c>
    </row>
    <row r="190" spans="1:10" x14ac:dyDescent="0.35">
      <c r="A190" s="1">
        <v>38680</v>
      </c>
      <c r="B190" s="2" t="s">
        <v>20</v>
      </c>
      <c r="C190">
        <v>60</v>
      </c>
      <c r="D190">
        <f>YEAR(cukier7[[#This Row],[data]])</f>
        <v>2005</v>
      </c>
      <c r="E190" s="3">
        <f>VLOOKUP(D190, cennik__25[#All], 2, 0)</f>
        <v>2</v>
      </c>
      <c r="F190" s="3">
        <f>cukier7[[#This Row],[cena]]*cukier7[[#This Row],[ilosc sprzedanego cukru kg]]</f>
        <v>120</v>
      </c>
      <c r="G190">
        <f>J189+G189-cukier7[[#This Row],[ilosc sprzedanego cukru kg]]</f>
        <v>3302</v>
      </c>
      <c r="H190">
        <f>IF(MONTH(cukier7[[#This Row],[data]])&lt;&gt;MONTH(A191), 1, 0)</f>
        <v>0</v>
      </c>
      <c r="I190">
        <f>IF(cukier7[[#This Row],[czy ostatni dzien miesiaca]]=1, 5000-cukier7[[#This Row],[stan po sprzedaniu]],0)</f>
        <v>0</v>
      </c>
      <c r="J190">
        <f>CEILING(cukier7[[#This Row],[ile brakuje]], 1000)</f>
        <v>0</v>
      </c>
    </row>
    <row r="191" spans="1:10" x14ac:dyDescent="0.35">
      <c r="A191" s="1">
        <v>38682</v>
      </c>
      <c r="B191" s="2" t="s">
        <v>90</v>
      </c>
      <c r="C191">
        <v>8</v>
      </c>
      <c r="D191">
        <f>YEAR(cukier7[[#This Row],[data]])</f>
        <v>2005</v>
      </c>
      <c r="E191" s="3">
        <f>VLOOKUP(D191, cennik__25[#All], 2, 0)</f>
        <v>2</v>
      </c>
      <c r="F191" s="3">
        <f>cukier7[[#This Row],[cena]]*cukier7[[#This Row],[ilosc sprzedanego cukru kg]]</f>
        <v>16</v>
      </c>
      <c r="G191">
        <f>J190+G190-cukier7[[#This Row],[ilosc sprzedanego cukru kg]]</f>
        <v>3294</v>
      </c>
      <c r="H191">
        <f>IF(MONTH(cukier7[[#This Row],[data]])&lt;&gt;MONTH(A192), 1, 0)</f>
        <v>1</v>
      </c>
      <c r="I191">
        <f>IF(cukier7[[#This Row],[czy ostatni dzien miesiaca]]=1, 5000-cukier7[[#This Row],[stan po sprzedaniu]],0)</f>
        <v>1706</v>
      </c>
      <c r="J191">
        <f>CEILING(cukier7[[#This Row],[ile brakuje]], 1000)</f>
        <v>2000</v>
      </c>
    </row>
    <row r="192" spans="1:10" x14ac:dyDescent="0.35">
      <c r="A192" s="1">
        <v>38687</v>
      </c>
      <c r="B192" s="2" t="s">
        <v>11</v>
      </c>
      <c r="C192">
        <v>317</v>
      </c>
      <c r="D192">
        <f>YEAR(cukier7[[#This Row],[data]])</f>
        <v>2005</v>
      </c>
      <c r="E192" s="3">
        <f>VLOOKUP(D192, cennik__25[#All], 2, 0)</f>
        <v>2</v>
      </c>
      <c r="F192" s="3">
        <f>cukier7[[#This Row],[cena]]*cukier7[[#This Row],[ilosc sprzedanego cukru kg]]</f>
        <v>634</v>
      </c>
      <c r="G192">
        <f>J191+G191-cukier7[[#This Row],[ilosc sprzedanego cukru kg]]</f>
        <v>4977</v>
      </c>
      <c r="H192">
        <f>IF(MONTH(cukier7[[#This Row],[data]])&lt;&gt;MONTH(A193), 1, 0)</f>
        <v>0</v>
      </c>
      <c r="I192">
        <f>IF(cukier7[[#This Row],[czy ostatni dzien miesiaca]]=1, 5000-cukier7[[#This Row],[stan po sprzedaniu]],0)</f>
        <v>0</v>
      </c>
      <c r="J192">
        <f>CEILING(cukier7[[#This Row],[ile brakuje]], 1000)</f>
        <v>0</v>
      </c>
    </row>
    <row r="193" spans="1:10" x14ac:dyDescent="0.35">
      <c r="A193" s="1">
        <v>38689</v>
      </c>
      <c r="B193" s="2" t="s">
        <v>91</v>
      </c>
      <c r="C193">
        <v>3</v>
      </c>
      <c r="D193">
        <f>YEAR(cukier7[[#This Row],[data]])</f>
        <v>2005</v>
      </c>
      <c r="E193" s="3">
        <f>VLOOKUP(D193, cennik__25[#All], 2, 0)</f>
        <v>2</v>
      </c>
      <c r="F193" s="3">
        <f>cukier7[[#This Row],[cena]]*cukier7[[#This Row],[ilosc sprzedanego cukru kg]]</f>
        <v>6</v>
      </c>
      <c r="G193">
        <f>J192+G192-cukier7[[#This Row],[ilosc sprzedanego cukru kg]]</f>
        <v>4974</v>
      </c>
      <c r="H193">
        <f>IF(MONTH(cukier7[[#This Row],[data]])&lt;&gt;MONTH(A194), 1, 0)</f>
        <v>0</v>
      </c>
      <c r="I193">
        <f>IF(cukier7[[#This Row],[czy ostatni dzien miesiaca]]=1, 5000-cukier7[[#This Row],[stan po sprzedaniu]],0)</f>
        <v>0</v>
      </c>
      <c r="J193">
        <f>CEILING(cukier7[[#This Row],[ile brakuje]], 1000)</f>
        <v>0</v>
      </c>
    </row>
    <row r="194" spans="1:10" x14ac:dyDescent="0.35">
      <c r="A194" s="1">
        <v>38691</v>
      </c>
      <c r="B194" s="2" t="s">
        <v>92</v>
      </c>
      <c r="C194">
        <v>16</v>
      </c>
      <c r="D194">
        <f>YEAR(cukier7[[#This Row],[data]])</f>
        <v>2005</v>
      </c>
      <c r="E194" s="3">
        <f>VLOOKUP(D194, cennik__25[#All], 2, 0)</f>
        <v>2</v>
      </c>
      <c r="F194" s="3">
        <f>cukier7[[#This Row],[cena]]*cukier7[[#This Row],[ilosc sprzedanego cukru kg]]</f>
        <v>32</v>
      </c>
      <c r="G194">
        <f>J193+G193-cukier7[[#This Row],[ilosc sprzedanego cukru kg]]</f>
        <v>4958</v>
      </c>
      <c r="H194">
        <f>IF(MONTH(cukier7[[#This Row],[data]])&lt;&gt;MONTH(A195), 1, 0)</f>
        <v>0</v>
      </c>
      <c r="I194">
        <f>IF(cukier7[[#This Row],[czy ostatni dzien miesiaca]]=1, 5000-cukier7[[#This Row],[stan po sprzedaniu]],0)</f>
        <v>0</v>
      </c>
      <c r="J194">
        <f>CEILING(cukier7[[#This Row],[ile brakuje]], 1000)</f>
        <v>0</v>
      </c>
    </row>
    <row r="195" spans="1:10" x14ac:dyDescent="0.35">
      <c r="A195" s="1">
        <v>38700</v>
      </c>
      <c r="B195" s="2" t="s">
        <v>67</v>
      </c>
      <c r="C195">
        <v>2</v>
      </c>
      <c r="D195">
        <f>YEAR(cukier7[[#This Row],[data]])</f>
        <v>2005</v>
      </c>
      <c r="E195" s="3">
        <f>VLOOKUP(D195, cennik__25[#All], 2, 0)</f>
        <v>2</v>
      </c>
      <c r="F195" s="3">
        <f>cukier7[[#This Row],[cena]]*cukier7[[#This Row],[ilosc sprzedanego cukru kg]]</f>
        <v>4</v>
      </c>
      <c r="G195">
        <f>J194+G194-cukier7[[#This Row],[ilosc sprzedanego cukru kg]]</f>
        <v>4956</v>
      </c>
      <c r="H195">
        <f>IF(MONTH(cukier7[[#This Row],[data]])&lt;&gt;MONTH(A196), 1, 0)</f>
        <v>0</v>
      </c>
      <c r="I195">
        <f>IF(cukier7[[#This Row],[czy ostatni dzien miesiaca]]=1, 5000-cukier7[[#This Row],[stan po sprzedaniu]],0)</f>
        <v>0</v>
      </c>
      <c r="J195">
        <f>CEILING(cukier7[[#This Row],[ile brakuje]], 1000)</f>
        <v>0</v>
      </c>
    </row>
    <row r="196" spans="1:10" x14ac:dyDescent="0.35">
      <c r="A196" s="1">
        <v>38705</v>
      </c>
      <c r="B196" s="2" t="s">
        <v>12</v>
      </c>
      <c r="C196">
        <v>161</v>
      </c>
      <c r="D196">
        <f>YEAR(cukier7[[#This Row],[data]])</f>
        <v>2005</v>
      </c>
      <c r="E196" s="3">
        <f>VLOOKUP(D196, cennik__25[#All], 2, 0)</f>
        <v>2</v>
      </c>
      <c r="F196" s="3">
        <f>cukier7[[#This Row],[cena]]*cukier7[[#This Row],[ilosc sprzedanego cukru kg]]</f>
        <v>322</v>
      </c>
      <c r="G196">
        <f>J195+G195-cukier7[[#This Row],[ilosc sprzedanego cukru kg]]</f>
        <v>4795</v>
      </c>
      <c r="H196">
        <f>IF(MONTH(cukier7[[#This Row],[data]])&lt;&gt;MONTH(A197), 1, 0)</f>
        <v>0</v>
      </c>
      <c r="I196">
        <f>IF(cukier7[[#This Row],[czy ostatni dzien miesiaca]]=1, 5000-cukier7[[#This Row],[stan po sprzedaniu]],0)</f>
        <v>0</v>
      </c>
      <c r="J196">
        <f>CEILING(cukier7[[#This Row],[ile brakuje]], 1000)</f>
        <v>0</v>
      </c>
    </row>
    <row r="197" spans="1:10" x14ac:dyDescent="0.35">
      <c r="A197" s="1">
        <v>38708</v>
      </c>
      <c r="B197" s="2" t="s">
        <v>39</v>
      </c>
      <c r="C197">
        <v>187</v>
      </c>
      <c r="D197">
        <f>YEAR(cukier7[[#This Row],[data]])</f>
        <v>2005</v>
      </c>
      <c r="E197" s="3">
        <f>VLOOKUP(D197, cennik__25[#All], 2, 0)</f>
        <v>2</v>
      </c>
      <c r="F197" s="3">
        <f>cukier7[[#This Row],[cena]]*cukier7[[#This Row],[ilosc sprzedanego cukru kg]]</f>
        <v>374</v>
      </c>
      <c r="G197">
        <f>J196+G196-cukier7[[#This Row],[ilosc sprzedanego cukru kg]]</f>
        <v>4608</v>
      </c>
      <c r="H197">
        <f>IF(MONTH(cukier7[[#This Row],[data]])&lt;&gt;MONTH(A198), 1, 0)</f>
        <v>0</v>
      </c>
      <c r="I197">
        <f>IF(cukier7[[#This Row],[czy ostatni dzien miesiaca]]=1, 5000-cukier7[[#This Row],[stan po sprzedaniu]],0)</f>
        <v>0</v>
      </c>
      <c r="J197">
        <f>CEILING(cukier7[[#This Row],[ile brakuje]], 1000)</f>
        <v>0</v>
      </c>
    </row>
    <row r="198" spans="1:10" x14ac:dyDescent="0.35">
      <c r="A198" s="1">
        <v>38708</v>
      </c>
      <c r="B198" s="2" t="s">
        <v>93</v>
      </c>
      <c r="C198">
        <v>17</v>
      </c>
      <c r="D198">
        <f>YEAR(cukier7[[#This Row],[data]])</f>
        <v>2005</v>
      </c>
      <c r="E198" s="3">
        <f>VLOOKUP(D198, cennik__25[#All], 2, 0)</f>
        <v>2</v>
      </c>
      <c r="F198" s="3">
        <f>cukier7[[#This Row],[cena]]*cukier7[[#This Row],[ilosc sprzedanego cukru kg]]</f>
        <v>34</v>
      </c>
      <c r="G198">
        <f>J197+G197-cukier7[[#This Row],[ilosc sprzedanego cukru kg]]</f>
        <v>4591</v>
      </c>
      <c r="H198">
        <f>IF(MONTH(cukier7[[#This Row],[data]])&lt;&gt;MONTH(A199), 1, 0)</f>
        <v>0</v>
      </c>
      <c r="I198">
        <f>IF(cukier7[[#This Row],[czy ostatni dzien miesiaca]]=1, 5000-cukier7[[#This Row],[stan po sprzedaniu]],0)</f>
        <v>0</v>
      </c>
      <c r="J198">
        <f>CEILING(cukier7[[#This Row],[ile brakuje]], 1000)</f>
        <v>0</v>
      </c>
    </row>
    <row r="199" spans="1:10" x14ac:dyDescent="0.35">
      <c r="A199" s="1">
        <v>38709</v>
      </c>
      <c r="B199" s="2" t="s">
        <v>94</v>
      </c>
      <c r="C199">
        <v>5</v>
      </c>
      <c r="D199">
        <f>YEAR(cukier7[[#This Row],[data]])</f>
        <v>2005</v>
      </c>
      <c r="E199" s="3">
        <f>VLOOKUP(D199, cennik__25[#All], 2, 0)</f>
        <v>2</v>
      </c>
      <c r="F199" s="3">
        <f>cukier7[[#This Row],[cena]]*cukier7[[#This Row],[ilosc sprzedanego cukru kg]]</f>
        <v>10</v>
      </c>
      <c r="G199">
        <f>J198+G198-cukier7[[#This Row],[ilosc sprzedanego cukru kg]]</f>
        <v>4586</v>
      </c>
      <c r="H199">
        <f>IF(MONTH(cukier7[[#This Row],[data]])&lt;&gt;MONTH(A200), 1, 0)</f>
        <v>0</v>
      </c>
      <c r="I199">
        <f>IF(cukier7[[#This Row],[czy ostatni dzien miesiaca]]=1, 5000-cukier7[[#This Row],[stan po sprzedaniu]],0)</f>
        <v>0</v>
      </c>
      <c r="J199">
        <f>CEILING(cukier7[[#This Row],[ile brakuje]], 1000)</f>
        <v>0</v>
      </c>
    </row>
    <row r="200" spans="1:10" x14ac:dyDescent="0.35">
      <c r="A200" s="1">
        <v>38711</v>
      </c>
      <c r="B200" s="2" t="s">
        <v>55</v>
      </c>
      <c r="C200">
        <v>10</v>
      </c>
      <c r="D200">
        <f>YEAR(cukier7[[#This Row],[data]])</f>
        <v>2005</v>
      </c>
      <c r="E200" s="3">
        <f>VLOOKUP(D200, cennik__25[#All], 2, 0)</f>
        <v>2</v>
      </c>
      <c r="F200" s="3">
        <f>cukier7[[#This Row],[cena]]*cukier7[[#This Row],[ilosc sprzedanego cukru kg]]</f>
        <v>20</v>
      </c>
      <c r="G200">
        <f>J199+G199-cukier7[[#This Row],[ilosc sprzedanego cukru kg]]</f>
        <v>4576</v>
      </c>
      <c r="H200">
        <f>IF(MONTH(cukier7[[#This Row],[data]])&lt;&gt;MONTH(A201), 1, 0)</f>
        <v>0</v>
      </c>
      <c r="I200">
        <f>IF(cukier7[[#This Row],[czy ostatni dzien miesiaca]]=1, 5000-cukier7[[#This Row],[stan po sprzedaniu]],0)</f>
        <v>0</v>
      </c>
      <c r="J200">
        <f>CEILING(cukier7[[#This Row],[ile brakuje]], 1000)</f>
        <v>0</v>
      </c>
    </row>
    <row r="201" spans="1:10" x14ac:dyDescent="0.35">
      <c r="A201" s="1">
        <v>38711</v>
      </c>
      <c r="B201" s="2" t="s">
        <v>16</v>
      </c>
      <c r="C201">
        <v>225</v>
      </c>
      <c r="D201">
        <f>YEAR(cukier7[[#This Row],[data]])</f>
        <v>2005</v>
      </c>
      <c r="E201" s="3">
        <f>VLOOKUP(D201, cennik__25[#All], 2, 0)</f>
        <v>2</v>
      </c>
      <c r="F201" s="3">
        <f>cukier7[[#This Row],[cena]]*cukier7[[#This Row],[ilosc sprzedanego cukru kg]]</f>
        <v>450</v>
      </c>
      <c r="G201">
        <f>J200+G200-cukier7[[#This Row],[ilosc sprzedanego cukru kg]]</f>
        <v>4351</v>
      </c>
      <c r="H201">
        <f>IF(MONTH(cukier7[[#This Row],[data]])&lt;&gt;MONTH(A202), 1, 0)</f>
        <v>0</v>
      </c>
      <c r="I201">
        <f>IF(cukier7[[#This Row],[czy ostatni dzien miesiaca]]=1, 5000-cukier7[[#This Row],[stan po sprzedaniu]],0)</f>
        <v>0</v>
      </c>
      <c r="J201">
        <f>CEILING(cukier7[[#This Row],[ile brakuje]], 1000)</f>
        <v>0</v>
      </c>
    </row>
    <row r="202" spans="1:10" x14ac:dyDescent="0.35">
      <c r="A202" s="1">
        <v>38716</v>
      </c>
      <c r="B202" s="2" t="s">
        <v>19</v>
      </c>
      <c r="C202">
        <v>367</v>
      </c>
      <c r="D202">
        <f>YEAR(cukier7[[#This Row],[data]])</f>
        <v>2005</v>
      </c>
      <c r="E202" s="3">
        <f>VLOOKUP(D202, cennik__25[#All], 2, 0)</f>
        <v>2</v>
      </c>
      <c r="F202" s="3">
        <f>cukier7[[#This Row],[cena]]*cukier7[[#This Row],[ilosc sprzedanego cukru kg]]</f>
        <v>734</v>
      </c>
      <c r="G202">
        <f>J201+G201-cukier7[[#This Row],[ilosc sprzedanego cukru kg]]</f>
        <v>3984</v>
      </c>
      <c r="H202">
        <f>IF(MONTH(cukier7[[#This Row],[data]])&lt;&gt;MONTH(A203), 1, 0)</f>
        <v>1</v>
      </c>
      <c r="I202">
        <f>IF(cukier7[[#This Row],[czy ostatni dzien miesiaca]]=1, 5000-cukier7[[#This Row],[stan po sprzedaniu]],0)</f>
        <v>1016</v>
      </c>
      <c r="J202">
        <f>CEILING(cukier7[[#This Row],[ile brakuje]], 1000)</f>
        <v>2000</v>
      </c>
    </row>
    <row r="203" spans="1:10" x14ac:dyDescent="0.35">
      <c r="A203" s="1">
        <v>38721</v>
      </c>
      <c r="B203" s="2" t="s">
        <v>16</v>
      </c>
      <c r="C203">
        <v>295</v>
      </c>
      <c r="D203">
        <f>YEAR(cukier7[[#This Row],[data]])</f>
        <v>2006</v>
      </c>
      <c r="E203" s="3">
        <f>VLOOKUP(D203, cennik__25[#All], 2, 0)</f>
        <v>2.0499999999999998</v>
      </c>
      <c r="F203" s="3">
        <f>cukier7[[#This Row],[cena]]*cukier7[[#This Row],[ilosc sprzedanego cukru kg]]</f>
        <v>604.75</v>
      </c>
      <c r="G203">
        <f>J202+G202-cukier7[[#This Row],[ilosc sprzedanego cukru kg]]</f>
        <v>5689</v>
      </c>
      <c r="H203">
        <f>IF(MONTH(cukier7[[#This Row],[data]])&lt;&gt;MONTH(A204), 1, 0)</f>
        <v>0</v>
      </c>
      <c r="I203">
        <f>IF(cukier7[[#This Row],[czy ostatni dzien miesiaca]]=1, 5000-cukier7[[#This Row],[stan po sprzedaniu]],0)</f>
        <v>0</v>
      </c>
      <c r="J203">
        <f>CEILING(cukier7[[#This Row],[ile brakuje]], 1000)</f>
        <v>0</v>
      </c>
    </row>
    <row r="204" spans="1:10" x14ac:dyDescent="0.35">
      <c r="A204" s="1">
        <v>38725</v>
      </c>
      <c r="B204" s="2" t="s">
        <v>57</v>
      </c>
      <c r="C204">
        <v>26</v>
      </c>
      <c r="D204">
        <f>YEAR(cukier7[[#This Row],[data]])</f>
        <v>2006</v>
      </c>
      <c r="E204" s="3">
        <f>VLOOKUP(D204, cennik__25[#All], 2, 0)</f>
        <v>2.0499999999999998</v>
      </c>
      <c r="F204" s="3">
        <f>cukier7[[#This Row],[cena]]*cukier7[[#This Row],[ilosc sprzedanego cukru kg]]</f>
        <v>53.3</v>
      </c>
      <c r="G204">
        <f>J203+G203-cukier7[[#This Row],[ilosc sprzedanego cukru kg]]</f>
        <v>5663</v>
      </c>
      <c r="H204">
        <f>IF(MONTH(cukier7[[#This Row],[data]])&lt;&gt;MONTH(A205), 1, 0)</f>
        <v>0</v>
      </c>
      <c r="I204">
        <f>IF(cukier7[[#This Row],[czy ostatni dzien miesiaca]]=1, 5000-cukier7[[#This Row],[stan po sprzedaniu]],0)</f>
        <v>0</v>
      </c>
      <c r="J204">
        <f>CEILING(cukier7[[#This Row],[ile brakuje]], 1000)</f>
        <v>0</v>
      </c>
    </row>
    <row r="205" spans="1:10" x14ac:dyDescent="0.35">
      <c r="A205" s="1">
        <v>38725</v>
      </c>
      <c r="B205" s="2" t="s">
        <v>95</v>
      </c>
      <c r="C205">
        <v>16</v>
      </c>
      <c r="D205">
        <f>YEAR(cukier7[[#This Row],[data]])</f>
        <v>2006</v>
      </c>
      <c r="E205" s="3">
        <f>VLOOKUP(D205, cennik__25[#All], 2, 0)</f>
        <v>2.0499999999999998</v>
      </c>
      <c r="F205" s="3">
        <f>cukier7[[#This Row],[cena]]*cukier7[[#This Row],[ilosc sprzedanego cukru kg]]</f>
        <v>32.799999999999997</v>
      </c>
      <c r="G205">
        <f>J204+G204-cukier7[[#This Row],[ilosc sprzedanego cukru kg]]</f>
        <v>5647</v>
      </c>
      <c r="H205">
        <f>IF(MONTH(cukier7[[#This Row],[data]])&lt;&gt;MONTH(A206), 1, 0)</f>
        <v>0</v>
      </c>
      <c r="I205">
        <f>IF(cukier7[[#This Row],[czy ostatni dzien miesiaca]]=1, 5000-cukier7[[#This Row],[stan po sprzedaniu]],0)</f>
        <v>0</v>
      </c>
      <c r="J205">
        <f>CEILING(cukier7[[#This Row],[ile brakuje]], 1000)</f>
        <v>0</v>
      </c>
    </row>
    <row r="206" spans="1:10" x14ac:dyDescent="0.35">
      <c r="A206" s="1">
        <v>38729</v>
      </c>
      <c r="B206" s="2" t="s">
        <v>11</v>
      </c>
      <c r="C206">
        <v>165</v>
      </c>
      <c r="D206">
        <f>YEAR(cukier7[[#This Row],[data]])</f>
        <v>2006</v>
      </c>
      <c r="E206" s="3">
        <f>VLOOKUP(D206, cennik__25[#All], 2, 0)</f>
        <v>2.0499999999999998</v>
      </c>
      <c r="F206" s="3">
        <f>cukier7[[#This Row],[cena]]*cukier7[[#This Row],[ilosc sprzedanego cukru kg]]</f>
        <v>338.24999999999994</v>
      </c>
      <c r="G206">
        <f>J205+G205-cukier7[[#This Row],[ilosc sprzedanego cukru kg]]</f>
        <v>5482</v>
      </c>
      <c r="H206">
        <f>IF(MONTH(cukier7[[#This Row],[data]])&lt;&gt;MONTH(A207), 1, 0)</f>
        <v>0</v>
      </c>
      <c r="I206">
        <f>IF(cukier7[[#This Row],[czy ostatni dzien miesiaca]]=1, 5000-cukier7[[#This Row],[stan po sprzedaniu]],0)</f>
        <v>0</v>
      </c>
      <c r="J206">
        <f>CEILING(cukier7[[#This Row],[ile brakuje]], 1000)</f>
        <v>0</v>
      </c>
    </row>
    <row r="207" spans="1:10" x14ac:dyDescent="0.35">
      <c r="A207" s="1">
        <v>38729</v>
      </c>
      <c r="B207" s="2" t="s">
        <v>96</v>
      </c>
      <c r="C207">
        <v>20</v>
      </c>
      <c r="D207">
        <f>YEAR(cukier7[[#This Row],[data]])</f>
        <v>2006</v>
      </c>
      <c r="E207" s="3">
        <f>VLOOKUP(D207, cennik__25[#All], 2, 0)</f>
        <v>2.0499999999999998</v>
      </c>
      <c r="F207" s="3">
        <f>cukier7[[#This Row],[cena]]*cukier7[[#This Row],[ilosc sprzedanego cukru kg]]</f>
        <v>41</v>
      </c>
      <c r="G207">
        <f>J206+G206-cukier7[[#This Row],[ilosc sprzedanego cukru kg]]</f>
        <v>5462</v>
      </c>
      <c r="H207">
        <f>IF(MONTH(cukier7[[#This Row],[data]])&lt;&gt;MONTH(A208), 1, 0)</f>
        <v>0</v>
      </c>
      <c r="I207">
        <f>IF(cukier7[[#This Row],[czy ostatni dzien miesiaca]]=1, 5000-cukier7[[#This Row],[stan po sprzedaniu]],0)</f>
        <v>0</v>
      </c>
      <c r="J207">
        <f>CEILING(cukier7[[#This Row],[ile brakuje]], 1000)</f>
        <v>0</v>
      </c>
    </row>
    <row r="208" spans="1:10" x14ac:dyDescent="0.35">
      <c r="A208" s="1">
        <v>38734</v>
      </c>
      <c r="B208" s="2" t="s">
        <v>97</v>
      </c>
      <c r="C208">
        <v>2</v>
      </c>
      <c r="D208">
        <f>YEAR(cukier7[[#This Row],[data]])</f>
        <v>2006</v>
      </c>
      <c r="E208" s="3">
        <f>VLOOKUP(D208, cennik__25[#All], 2, 0)</f>
        <v>2.0499999999999998</v>
      </c>
      <c r="F208" s="3">
        <f>cukier7[[#This Row],[cena]]*cukier7[[#This Row],[ilosc sprzedanego cukru kg]]</f>
        <v>4.0999999999999996</v>
      </c>
      <c r="G208">
        <f>J207+G207-cukier7[[#This Row],[ilosc sprzedanego cukru kg]]</f>
        <v>5460</v>
      </c>
      <c r="H208">
        <f>IF(MONTH(cukier7[[#This Row],[data]])&lt;&gt;MONTH(A209), 1, 0)</f>
        <v>0</v>
      </c>
      <c r="I208">
        <f>IF(cukier7[[#This Row],[czy ostatni dzien miesiaca]]=1, 5000-cukier7[[#This Row],[stan po sprzedaniu]],0)</f>
        <v>0</v>
      </c>
      <c r="J208">
        <f>CEILING(cukier7[[#This Row],[ile brakuje]], 1000)</f>
        <v>0</v>
      </c>
    </row>
    <row r="209" spans="1:10" x14ac:dyDescent="0.35">
      <c r="A209" s="1">
        <v>38734</v>
      </c>
      <c r="B209" s="2" t="s">
        <v>98</v>
      </c>
      <c r="C209">
        <v>7</v>
      </c>
      <c r="D209">
        <f>YEAR(cukier7[[#This Row],[data]])</f>
        <v>2006</v>
      </c>
      <c r="E209" s="3">
        <f>VLOOKUP(D209, cennik__25[#All], 2, 0)</f>
        <v>2.0499999999999998</v>
      </c>
      <c r="F209" s="3">
        <f>cukier7[[#This Row],[cena]]*cukier7[[#This Row],[ilosc sprzedanego cukru kg]]</f>
        <v>14.349999999999998</v>
      </c>
      <c r="G209">
        <f>J208+G208-cukier7[[#This Row],[ilosc sprzedanego cukru kg]]</f>
        <v>5453</v>
      </c>
      <c r="H209">
        <f>IF(MONTH(cukier7[[#This Row],[data]])&lt;&gt;MONTH(A210), 1, 0)</f>
        <v>0</v>
      </c>
      <c r="I209">
        <f>IF(cukier7[[#This Row],[czy ostatni dzien miesiaca]]=1, 5000-cukier7[[#This Row],[stan po sprzedaniu]],0)</f>
        <v>0</v>
      </c>
      <c r="J209">
        <f>CEILING(cukier7[[#This Row],[ile brakuje]], 1000)</f>
        <v>0</v>
      </c>
    </row>
    <row r="210" spans="1:10" x14ac:dyDescent="0.35">
      <c r="A210" s="1">
        <v>38734</v>
      </c>
      <c r="B210" s="2" t="s">
        <v>31</v>
      </c>
      <c r="C210">
        <v>7</v>
      </c>
      <c r="D210">
        <f>YEAR(cukier7[[#This Row],[data]])</f>
        <v>2006</v>
      </c>
      <c r="E210" s="3">
        <f>VLOOKUP(D210, cennik__25[#All], 2, 0)</f>
        <v>2.0499999999999998</v>
      </c>
      <c r="F210" s="3">
        <f>cukier7[[#This Row],[cena]]*cukier7[[#This Row],[ilosc sprzedanego cukru kg]]</f>
        <v>14.349999999999998</v>
      </c>
      <c r="G210">
        <f>J209+G209-cukier7[[#This Row],[ilosc sprzedanego cukru kg]]</f>
        <v>5446</v>
      </c>
      <c r="H210">
        <f>IF(MONTH(cukier7[[#This Row],[data]])&lt;&gt;MONTH(A211), 1, 0)</f>
        <v>0</v>
      </c>
      <c r="I210">
        <f>IF(cukier7[[#This Row],[czy ostatni dzien miesiaca]]=1, 5000-cukier7[[#This Row],[stan po sprzedaniu]],0)</f>
        <v>0</v>
      </c>
      <c r="J210">
        <f>CEILING(cukier7[[#This Row],[ile brakuje]], 1000)</f>
        <v>0</v>
      </c>
    </row>
    <row r="211" spans="1:10" x14ac:dyDescent="0.35">
      <c r="A211" s="1">
        <v>38734</v>
      </c>
      <c r="B211" s="2" t="s">
        <v>80</v>
      </c>
      <c r="C211">
        <v>72</v>
      </c>
      <c r="D211">
        <f>YEAR(cukier7[[#This Row],[data]])</f>
        <v>2006</v>
      </c>
      <c r="E211" s="3">
        <f>VLOOKUP(D211, cennik__25[#All], 2, 0)</f>
        <v>2.0499999999999998</v>
      </c>
      <c r="F211" s="3">
        <f>cukier7[[#This Row],[cena]]*cukier7[[#This Row],[ilosc sprzedanego cukru kg]]</f>
        <v>147.6</v>
      </c>
      <c r="G211">
        <f>J210+G210-cukier7[[#This Row],[ilosc sprzedanego cukru kg]]</f>
        <v>5374</v>
      </c>
      <c r="H211">
        <f>IF(MONTH(cukier7[[#This Row],[data]])&lt;&gt;MONTH(A212), 1, 0)</f>
        <v>0</v>
      </c>
      <c r="I211">
        <f>IF(cukier7[[#This Row],[czy ostatni dzien miesiaca]]=1, 5000-cukier7[[#This Row],[stan po sprzedaniu]],0)</f>
        <v>0</v>
      </c>
      <c r="J211">
        <f>CEILING(cukier7[[#This Row],[ile brakuje]], 1000)</f>
        <v>0</v>
      </c>
    </row>
    <row r="212" spans="1:10" x14ac:dyDescent="0.35">
      <c r="A212" s="1">
        <v>38735</v>
      </c>
      <c r="B212" s="2" t="s">
        <v>73</v>
      </c>
      <c r="C212">
        <v>59</v>
      </c>
      <c r="D212">
        <f>YEAR(cukier7[[#This Row],[data]])</f>
        <v>2006</v>
      </c>
      <c r="E212" s="3">
        <f>VLOOKUP(D212, cennik__25[#All], 2, 0)</f>
        <v>2.0499999999999998</v>
      </c>
      <c r="F212" s="3">
        <f>cukier7[[#This Row],[cena]]*cukier7[[#This Row],[ilosc sprzedanego cukru kg]]</f>
        <v>120.94999999999999</v>
      </c>
      <c r="G212">
        <f>J211+G211-cukier7[[#This Row],[ilosc sprzedanego cukru kg]]</f>
        <v>5315</v>
      </c>
      <c r="H212">
        <f>IF(MONTH(cukier7[[#This Row],[data]])&lt;&gt;MONTH(A213), 1, 0)</f>
        <v>0</v>
      </c>
      <c r="I212">
        <f>IF(cukier7[[#This Row],[czy ostatni dzien miesiaca]]=1, 5000-cukier7[[#This Row],[stan po sprzedaniu]],0)</f>
        <v>0</v>
      </c>
      <c r="J212">
        <f>CEILING(cukier7[[#This Row],[ile brakuje]], 1000)</f>
        <v>0</v>
      </c>
    </row>
    <row r="213" spans="1:10" x14ac:dyDescent="0.35">
      <c r="A213" s="1">
        <v>38736</v>
      </c>
      <c r="B213" s="2" t="s">
        <v>47</v>
      </c>
      <c r="C213">
        <v>212</v>
      </c>
      <c r="D213">
        <f>YEAR(cukier7[[#This Row],[data]])</f>
        <v>2006</v>
      </c>
      <c r="E213" s="3">
        <f>VLOOKUP(D213, cennik__25[#All], 2, 0)</f>
        <v>2.0499999999999998</v>
      </c>
      <c r="F213" s="3">
        <f>cukier7[[#This Row],[cena]]*cukier7[[#This Row],[ilosc sprzedanego cukru kg]]</f>
        <v>434.59999999999997</v>
      </c>
      <c r="G213">
        <f>J212+G212-cukier7[[#This Row],[ilosc sprzedanego cukru kg]]</f>
        <v>5103</v>
      </c>
      <c r="H213">
        <f>IF(MONTH(cukier7[[#This Row],[data]])&lt;&gt;MONTH(A214), 1, 0)</f>
        <v>0</v>
      </c>
      <c r="I213">
        <f>IF(cukier7[[#This Row],[czy ostatni dzien miesiaca]]=1, 5000-cukier7[[#This Row],[stan po sprzedaniu]],0)</f>
        <v>0</v>
      </c>
      <c r="J213">
        <f>CEILING(cukier7[[#This Row],[ile brakuje]], 1000)</f>
        <v>0</v>
      </c>
    </row>
    <row r="214" spans="1:10" x14ac:dyDescent="0.35">
      <c r="A214" s="1">
        <v>38741</v>
      </c>
      <c r="B214" s="2" t="s">
        <v>19</v>
      </c>
      <c r="C214">
        <v>195</v>
      </c>
      <c r="D214">
        <f>YEAR(cukier7[[#This Row],[data]])</f>
        <v>2006</v>
      </c>
      <c r="E214" s="3">
        <f>VLOOKUP(D214, cennik__25[#All], 2, 0)</f>
        <v>2.0499999999999998</v>
      </c>
      <c r="F214" s="3">
        <f>cukier7[[#This Row],[cena]]*cukier7[[#This Row],[ilosc sprzedanego cukru kg]]</f>
        <v>399.74999999999994</v>
      </c>
      <c r="G214">
        <f>J213+G213-cukier7[[#This Row],[ilosc sprzedanego cukru kg]]</f>
        <v>4908</v>
      </c>
      <c r="H214">
        <f>IF(MONTH(cukier7[[#This Row],[data]])&lt;&gt;MONTH(A215), 1, 0)</f>
        <v>0</v>
      </c>
      <c r="I214">
        <f>IF(cukier7[[#This Row],[czy ostatni dzien miesiaca]]=1, 5000-cukier7[[#This Row],[stan po sprzedaniu]],0)</f>
        <v>0</v>
      </c>
      <c r="J214">
        <f>CEILING(cukier7[[#This Row],[ile brakuje]], 1000)</f>
        <v>0</v>
      </c>
    </row>
    <row r="215" spans="1:10" x14ac:dyDescent="0.35">
      <c r="A215" s="1">
        <v>38741</v>
      </c>
      <c r="B215" s="2" t="s">
        <v>59</v>
      </c>
      <c r="C215">
        <v>16</v>
      </c>
      <c r="D215">
        <f>YEAR(cukier7[[#This Row],[data]])</f>
        <v>2006</v>
      </c>
      <c r="E215" s="3">
        <f>VLOOKUP(D215, cennik__25[#All], 2, 0)</f>
        <v>2.0499999999999998</v>
      </c>
      <c r="F215" s="3">
        <f>cukier7[[#This Row],[cena]]*cukier7[[#This Row],[ilosc sprzedanego cukru kg]]</f>
        <v>32.799999999999997</v>
      </c>
      <c r="G215">
        <f>J214+G214-cukier7[[#This Row],[ilosc sprzedanego cukru kg]]</f>
        <v>4892</v>
      </c>
      <c r="H215">
        <f>IF(MONTH(cukier7[[#This Row],[data]])&lt;&gt;MONTH(A216), 1, 0)</f>
        <v>0</v>
      </c>
      <c r="I215">
        <f>IF(cukier7[[#This Row],[czy ostatni dzien miesiaca]]=1, 5000-cukier7[[#This Row],[stan po sprzedaniu]],0)</f>
        <v>0</v>
      </c>
      <c r="J215">
        <f>CEILING(cukier7[[#This Row],[ile brakuje]], 1000)</f>
        <v>0</v>
      </c>
    </row>
    <row r="216" spans="1:10" x14ac:dyDescent="0.35">
      <c r="A216" s="1">
        <v>38745</v>
      </c>
      <c r="B216" s="2" t="s">
        <v>14</v>
      </c>
      <c r="C216">
        <v>187</v>
      </c>
      <c r="D216">
        <f>YEAR(cukier7[[#This Row],[data]])</f>
        <v>2006</v>
      </c>
      <c r="E216" s="3">
        <f>VLOOKUP(D216, cennik__25[#All], 2, 0)</f>
        <v>2.0499999999999998</v>
      </c>
      <c r="F216" s="3">
        <f>cukier7[[#This Row],[cena]]*cukier7[[#This Row],[ilosc sprzedanego cukru kg]]</f>
        <v>383.34999999999997</v>
      </c>
      <c r="G216">
        <f>J215+G215-cukier7[[#This Row],[ilosc sprzedanego cukru kg]]</f>
        <v>4705</v>
      </c>
      <c r="H216">
        <f>IF(MONTH(cukier7[[#This Row],[data]])&lt;&gt;MONTH(A217), 1, 0)</f>
        <v>1</v>
      </c>
      <c r="I216">
        <f>IF(cukier7[[#This Row],[czy ostatni dzien miesiaca]]=1, 5000-cukier7[[#This Row],[stan po sprzedaniu]],0)</f>
        <v>295</v>
      </c>
      <c r="J216">
        <f>CEILING(cukier7[[#This Row],[ile brakuje]], 1000)</f>
        <v>1000</v>
      </c>
    </row>
    <row r="217" spans="1:10" x14ac:dyDescent="0.35">
      <c r="A217" s="1">
        <v>38751</v>
      </c>
      <c r="B217" s="2" t="s">
        <v>19</v>
      </c>
      <c r="C217">
        <v>369</v>
      </c>
      <c r="D217">
        <f>YEAR(cukier7[[#This Row],[data]])</f>
        <v>2006</v>
      </c>
      <c r="E217" s="3">
        <f>VLOOKUP(D217, cennik__25[#All], 2, 0)</f>
        <v>2.0499999999999998</v>
      </c>
      <c r="F217" s="3">
        <f>cukier7[[#This Row],[cena]]*cukier7[[#This Row],[ilosc sprzedanego cukru kg]]</f>
        <v>756.44999999999993</v>
      </c>
      <c r="G217">
        <f>J216+G216-cukier7[[#This Row],[ilosc sprzedanego cukru kg]]</f>
        <v>5336</v>
      </c>
      <c r="H217">
        <f>IF(MONTH(cukier7[[#This Row],[data]])&lt;&gt;MONTH(A218), 1, 0)</f>
        <v>0</v>
      </c>
      <c r="I217">
        <f>IF(cukier7[[#This Row],[czy ostatni dzien miesiaca]]=1, 5000-cukier7[[#This Row],[stan po sprzedaniu]],0)</f>
        <v>0</v>
      </c>
      <c r="J217">
        <f>CEILING(cukier7[[#This Row],[ile brakuje]], 1000)</f>
        <v>0</v>
      </c>
    </row>
    <row r="218" spans="1:10" x14ac:dyDescent="0.35">
      <c r="A218" s="1">
        <v>38754</v>
      </c>
      <c r="B218" s="2" t="s">
        <v>37</v>
      </c>
      <c r="C218">
        <v>190</v>
      </c>
      <c r="D218">
        <f>YEAR(cukier7[[#This Row],[data]])</f>
        <v>2006</v>
      </c>
      <c r="E218" s="3">
        <f>VLOOKUP(D218, cennik__25[#All], 2, 0)</f>
        <v>2.0499999999999998</v>
      </c>
      <c r="F218" s="3">
        <f>cukier7[[#This Row],[cena]]*cukier7[[#This Row],[ilosc sprzedanego cukru kg]]</f>
        <v>389.49999999999994</v>
      </c>
      <c r="G218">
        <f>J217+G217-cukier7[[#This Row],[ilosc sprzedanego cukru kg]]</f>
        <v>5146</v>
      </c>
      <c r="H218">
        <f>IF(MONTH(cukier7[[#This Row],[data]])&lt;&gt;MONTH(A219), 1, 0)</f>
        <v>0</v>
      </c>
      <c r="I218">
        <f>IF(cukier7[[#This Row],[czy ostatni dzien miesiaca]]=1, 5000-cukier7[[#This Row],[stan po sprzedaniu]],0)</f>
        <v>0</v>
      </c>
      <c r="J218">
        <f>CEILING(cukier7[[#This Row],[ile brakuje]], 1000)</f>
        <v>0</v>
      </c>
    </row>
    <row r="219" spans="1:10" x14ac:dyDescent="0.35">
      <c r="A219" s="1">
        <v>38754</v>
      </c>
      <c r="B219" s="2" t="s">
        <v>16</v>
      </c>
      <c r="C219">
        <v>453</v>
      </c>
      <c r="D219">
        <f>YEAR(cukier7[[#This Row],[data]])</f>
        <v>2006</v>
      </c>
      <c r="E219" s="3">
        <f>VLOOKUP(D219, cennik__25[#All], 2, 0)</f>
        <v>2.0499999999999998</v>
      </c>
      <c r="F219" s="3">
        <f>cukier7[[#This Row],[cena]]*cukier7[[#This Row],[ilosc sprzedanego cukru kg]]</f>
        <v>928.64999999999986</v>
      </c>
      <c r="G219">
        <f>J218+G218-cukier7[[#This Row],[ilosc sprzedanego cukru kg]]</f>
        <v>4693</v>
      </c>
      <c r="H219">
        <f>IF(MONTH(cukier7[[#This Row],[data]])&lt;&gt;MONTH(A220), 1, 0)</f>
        <v>0</v>
      </c>
      <c r="I219">
        <f>IF(cukier7[[#This Row],[czy ostatni dzien miesiaca]]=1, 5000-cukier7[[#This Row],[stan po sprzedaniu]],0)</f>
        <v>0</v>
      </c>
      <c r="J219">
        <f>CEILING(cukier7[[#This Row],[ile brakuje]], 1000)</f>
        <v>0</v>
      </c>
    </row>
    <row r="220" spans="1:10" x14ac:dyDescent="0.35">
      <c r="A220" s="1">
        <v>38754</v>
      </c>
      <c r="B220" s="2" t="s">
        <v>24</v>
      </c>
      <c r="C220">
        <v>223</v>
      </c>
      <c r="D220">
        <f>YEAR(cukier7[[#This Row],[data]])</f>
        <v>2006</v>
      </c>
      <c r="E220" s="3">
        <f>VLOOKUP(D220, cennik__25[#All], 2, 0)</f>
        <v>2.0499999999999998</v>
      </c>
      <c r="F220" s="3">
        <f>cukier7[[#This Row],[cena]]*cukier7[[#This Row],[ilosc sprzedanego cukru kg]]</f>
        <v>457.15</v>
      </c>
      <c r="G220">
        <f>J219+G219-cukier7[[#This Row],[ilosc sprzedanego cukru kg]]</f>
        <v>4470</v>
      </c>
      <c r="H220">
        <f>IF(MONTH(cukier7[[#This Row],[data]])&lt;&gt;MONTH(A221), 1, 0)</f>
        <v>0</v>
      </c>
      <c r="I220">
        <f>IF(cukier7[[#This Row],[czy ostatni dzien miesiaca]]=1, 5000-cukier7[[#This Row],[stan po sprzedaniu]],0)</f>
        <v>0</v>
      </c>
      <c r="J220">
        <f>CEILING(cukier7[[#This Row],[ile brakuje]], 1000)</f>
        <v>0</v>
      </c>
    </row>
    <row r="221" spans="1:10" x14ac:dyDescent="0.35">
      <c r="A221" s="1">
        <v>38755</v>
      </c>
      <c r="B221" s="2" t="s">
        <v>66</v>
      </c>
      <c r="C221">
        <v>1</v>
      </c>
      <c r="D221">
        <f>YEAR(cukier7[[#This Row],[data]])</f>
        <v>2006</v>
      </c>
      <c r="E221" s="3">
        <f>VLOOKUP(D221, cennik__25[#All], 2, 0)</f>
        <v>2.0499999999999998</v>
      </c>
      <c r="F221" s="3">
        <f>cukier7[[#This Row],[cena]]*cukier7[[#This Row],[ilosc sprzedanego cukru kg]]</f>
        <v>2.0499999999999998</v>
      </c>
      <c r="G221">
        <f>J220+G220-cukier7[[#This Row],[ilosc sprzedanego cukru kg]]</f>
        <v>4469</v>
      </c>
      <c r="H221">
        <f>IF(MONTH(cukier7[[#This Row],[data]])&lt;&gt;MONTH(A222), 1, 0)</f>
        <v>0</v>
      </c>
      <c r="I221">
        <f>IF(cukier7[[#This Row],[czy ostatni dzien miesiaca]]=1, 5000-cukier7[[#This Row],[stan po sprzedaniu]],0)</f>
        <v>0</v>
      </c>
      <c r="J221">
        <f>CEILING(cukier7[[#This Row],[ile brakuje]], 1000)</f>
        <v>0</v>
      </c>
    </row>
    <row r="222" spans="1:10" x14ac:dyDescent="0.35">
      <c r="A222" s="1">
        <v>38757</v>
      </c>
      <c r="B222" s="2" t="s">
        <v>57</v>
      </c>
      <c r="C222">
        <v>170</v>
      </c>
      <c r="D222">
        <f>YEAR(cukier7[[#This Row],[data]])</f>
        <v>2006</v>
      </c>
      <c r="E222" s="3">
        <f>VLOOKUP(D222, cennik__25[#All], 2, 0)</f>
        <v>2.0499999999999998</v>
      </c>
      <c r="F222" s="3">
        <f>cukier7[[#This Row],[cena]]*cukier7[[#This Row],[ilosc sprzedanego cukru kg]]</f>
        <v>348.49999999999994</v>
      </c>
      <c r="G222">
        <f>J221+G221-cukier7[[#This Row],[ilosc sprzedanego cukru kg]]</f>
        <v>4299</v>
      </c>
      <c r="H222">
        <f>IF(MONTH(cukier7[[#This Row],[data]])&lt;&gt;MONTH(A223), 1, 0)</f>
        <v>0</v>
      </c>
      <c r="I222">
        <f>IF(cukier7[[#This Row],[czy ostatni dzien miesiaca]]=1, 5000-cukier7[[#This Row],[stan po sprzedaniu]],0)</f>
        <v>0</v>
      </c>
      <c r="J222">
        <f>CEILING(cukier7[[#This Row],[ile brakuje]], 1000)</f>
        <v>0</v>
      </c>
    </row>
    <row r="223" spans="1:10" x14ac:dyDescent="0.35">
      <c r="A223" s="1">
        <v>38757</v>
      </c>
      <c r="B223" s="2" t="s">
        <v>88</v>
      </c>
      <c r="C223">
        <v>19</v>
      </c>
      <c r="D223">
        <f>YEAR(cukier7[[#This Row],[data]])</f>
        <v>2006</v>
      </c>
      <c r="E223" s="3">
        <f>VLOOKUP(D223, cennik__25[#All], 2, 0)</f>
        <v>2.0499999999999998</v>
      </c>
      <c r="F223" s="3">
        <f>cukier7[[#This Row],[cena]]*cukier7[[#This Row],[ilosc sprzedanego cukru kg]]</f>
        <v>38.949999999999996</v>
      </c>
      <c r="G223">
        <f>J222+G222-cukier7[[#This Row],[ilosc sprzedanego cukru kg]]</f>
        <v>4280</v>
      </c>
      <c r="H223">
        <f>IF(MONTH(cukier7[[#This Row],[data]])&lt;&gt;MONTH(A224), 1, 0)</f>
        <v>0</v>
      </c>
      <c r="I223">
        <f>IF(cukier7[[#This Row],[czy ostatni dzien miesiaca]]=1, 5000-cukier7[[#This Row],[stan po sprzedaniu]],0)</f>
        <v>0</v>
      </c>
      <c r="J223">
        <f>CEILING(cukier7[[#This Row],[ile brakuje]], 1000)</f>
        <v>0</v>
      </c>
    </row>
    <row r="224" spans="1:10" x14ac:dyDescent="0.35">
      <c r="A224" s="1">
        <v>38757</v>
      </c>
      <c r="B224" s="2" t="s">
        <v>19</v>
      </c>
      <c r="C224">
        <v>464</v>
      </c>
      <c r="D224">
        <f>YEAR(cukier7[[#This Row],[data]])</f>
        <v>2006</v>
      </c>
      <c r="E224" s="3">
        <f>VLOOKUP(D224, cennik__25[#All], 2, 0)</f>
        <v>2.0499999999999998</v>
      </c>
      <c r="F224" s="3">
        <f>cukier7[[#This Row],[cena]]*cukier7[[#This Row],[ilosc sprzedanego cukru kg]]</f>
        <v>951.19999999999993</v>
      </c>
      <c r="G224">
        <f>J223+G223-cukier7[[#This Row],[ilosc sprzedanego cukru kg]]</f>
        <v>3816</v>
      </c>
      <c r="H224">
        <f>IF(MONTH(cukier7[[#This Row],[data]])&lt;&gt;MONTH(A225), 1, 0)</f>
        <v>0</v>
      </c>
      <c r="I224">
        <f>IF(cukier7[[#This Row],[czy ostatni dzien miesiaca]]=1, 5000-cukier7[[#This Row],[stan po sprzedaniu]],0)</f>
        <v>0</v>
      </c>
      <c r="J224">
        <f>CEILING(cukier7[[#This Row],[ile brakuje]], 1000)</f>
        <v>0</v>
      </c>
    </row>
    <row r="225" spans="1:10" x14ac:dyDescent="0.35">
      <c r="A225" s="1">
        <v>38761</v>
      </c>
      <c r="B225" s="2" t="s">
        <v>9</v>
      </c>
      <c r="C225">
        <v>230</v>
      </c>
      <c r="D225">
        <f>YEAR(cukier7[[#This Row],[data]])</f>
        <v>2006</v>
      </c>
      <c r="E225" s="3">
        <f>VLOOKUP(D225, cennik__25[#All], 2, 0)</f>
        <v>2.0499999999999998</v>
      </c>
      <c r="F225" s="3">
        <f>cukier7[[#This Row],[cena]]*cukier7[[#This Row],[ilosc sprzedanego cukru kg]]</f>
        <v>471.49999999999994</v>
      </c>
      <c r="G225">
        <f>J224+G224-cukier7[[#This Row],[ilosc sprzedanego cukru kg]]</f>
        <v>3586</v>
      </c>
      <c r="H225">
        <f>IF(MONTH(cukier7[[#This Row],[data]])&lt;&gt;MONTH(A226), 1, 0)</f>
        <v>0</v>
      </c>
      <c r="I225">
        <f>IF(cukier7[[#This Row],[czy ostatni dzien miesiaca]]=1, 5000-cukier7[[#This Row],[stan po sprzedaniu]],0)</f>
        <v>0</v>
      </c>
      <c r="J225">
        <f>CEILING(cukier7[[#This Row],[ile brakuje]], 1000)</f>
        <v>0</v>
      </c>
    </row>
    <row r="226" spans="1:10" x14ac:dyDescent="0.35">
      <c r="A226" s="1">
        <v>38765</v>
      </c>
      <c r="B226" s="2" t="s">
        <v>11</v>
      </c>
      <c r="C226">
        <v>387</v>
      </c>
      <c r="D226">
        <f>YEAR(cukier7[[#This Row],[data]])</f>
        <v>2006</v>
      </c>
      <c r="E226" s="3">
        <f>VLOOKUP(D226, cennik__25[#All], 2, 0)</f>
        <v>2.0499999999999998</v>
      </c>
      <c r="F226" s="3">
        <f>cukier7[[#This Row],[cena]]*cukier7[[#This Row],[ilosc sprzedanego cukru kg]]</f>
        <v>793.34999999999991</v>
      </c>
      <c r="G226">
        <f>J225+G225-cukier7[[#This Row],[ilosc sprzedanego cukru kg]]</f>
        <v>3199</v>
      </c>
      <c r="H226">
        <f>IF(MONTH(cukier7[[#This Row],[data]])&lt;&gt;MONTH(A227), 1, 0)</f>
        <v>0</v>
      </c>
      <c r="I226">
        <f>IF(cukier7[[#This Row],[czy ostatni dzien miesiaca]]=1, 5000-cukier7[[#This Row],[stan po sprzedaniu]],0)</f>
        <v>0</v>
      </c>
      <c r="J226">
        <f>CEILING(cukier7[[#This Row],[ile brakuje]], 1000)</f>
        <v>0</v>
      </c>
    </row>
    <row r="227" spans="1:10" x14ac:dyDescent="0.35">
      <c r="A227" s="1">
        <v>38766</v>
      </c>
      <c r="B227" s="2" t="s">
        <v>47</v>
      </c>
      <c r="C227">
        <v>264</v>
      </c>
      <c r="D227">
        <f>YEAR(cukier7[[#This Row],[data]])</f>
        <v>2006</v>
      </c>
      <c r="E227" s="3">
        <f>VLOOKUP(D227, cennik__25[#All], 2, 0)</f>
        <v>2.0499999999999998</v>
      </c>
      <c r="F227" s="3">
        <f>cukier7[[#This Row],[cena]]*cukier7[[#This Row],[ilosc sprzedanego cukru kg]]</f>
        <v>541.19999999999993</v>
      </c>
      <c r="G227">
        <f>J226+G226-cukier7[[#This Row],[ilosc sprzedanego cukru kg]]</f>
        <v>2935</v>
      </c>
      <c r="H227">
        <f>IF(MONTH(cukier7[[#This Row],[data]])&lt;&gt;MONTH(A228), 1, 0)</f>
        <v>0</v>
      </c>
      <c r="I227">
        <f>IF(cukier7[[#This Row],[czy ostatni dzien miesiaca]]=1, 5000-cukier7[[#This Row],[stan po sprzedaniu]],0)</f>
        <v>0</v>
      </c>
      <c r="J227">
        <f>CEILING(cukier7[[#This Row],[ile brakuje]], 1000)</f>
        <v>0</v>
      </c>
    </row>
    <row r="228" spans="1:10" x14ac:dyDescent="0.35">
      <c r="A228" s="1">
        <v>38767</v>
      </c>
      <c r="B228" s="2" t="s">
        <v>20</v>
      </c>
      <c r="C228">
        <v>163</v>
      </c>
      <c r="D228">
        <f>YEAR(cukier7[[#This Row],[data]])</f>
        <v>2006</v>
      </c>
      <c r="E228" s="3">
        <f>VLOOKUP(D228, cennik__25[#All], 2, 0)</f>
        <v>2.0499999999999998</v>
      </c>
      <c r="F228" s="3">
        <f>cukier7[[#This Row],[cena]]*cukier7[[#This Row],[ilosc sprzedanego cukru kg]]</f>
        <v>334.15</v>
      </c>
      <c r="G228">
        <f>J227+G227-cukier7[[#This Row],[ilosc sprzedanego cukru kg]]</f>
        <v>2772</v>
      </c>
      <c r="H228">
        <f>IF(MONTH(cukier7[[#This Row],[data]])&lt;&gt;MONTH(A229), 1, 0)</f>
        <v>0</v>
      </c>
      <c r="I228">
        <f>IF(cukier7[[#This Row],[czy ostatni dzien miesiaca]]=1, 5000-cukier7[[#This Row],[stan po sprzedaniu]],0)</f>
        <v>0</v>
      </c>
      <c r="J228">
        <f>CEILING(cukier7[[#This Row],[ile brakuje]], 1000)</f>
        <v>0</v>
      </c>
    </row>
    <row r="229" spans="1:10" x14ac:dyDescent="0.35">
      <c r="A229" s="1">
        <v>38768</v>
      </c>
      <c r="B229" s="2" t="s">
        <v>38</v>
      </c>
      <c r="C229">
        <v>14</v>
      </c>
      <c r="D229">
        <f>YEAR(cukier7[[#This Row],[data]])</f>
        <v>2006</v>
      </c>
      <c r="E229" s="3">
        <f>VLOOKUP(D229, cennik__25[#All], 2, 0)</f>
        <v>2.0499999999999998</v>
      </c>
      <c r="F229" s="3">
        <f>cukier7[[#This Row],[cena]]*cukier7[[#This Row],[ilosc sprzedanego cukru kg]]</f>
        <v>28.699999999999996</v>
      </c>
      <c r="G229">
        <f>J228+G228-cukier7[[#This Row],[ilosc sprzedanego cukru kg]]</f>
        <v>2758</v>
      </c>
      <c r="H229">
        <f>IF(MONTH(cukier7[[#This Row],[data]])&lt;&gt;MONTH(A230), 1, 0)</f>
        <v>0</v>
      </c>
      <c r="I229">
        <f>IF(cukier7[[#This Row],[czy ostatni dzien miesiaca]]=1, 5000-cukier7[[#This Row],[stan po sprzedaniu]],0)</f>
        <v>0</v>
      </c>
      <c r="J229">
        <f>CEILING(cukier7[[#This Row],[ile brakuje]], 1000)</f>
        <v>0</v>
      </c>
    </row>
    <row r="230" spans="1:10" x14ac:dyDescent="0.35">
      <c r="A230" s="1">
        <v>38769</v>
      </c>
      <c r="B230" s="2" t="s">
        <v>73</v>
      </c>
      <c r="C230">
        <v>98</v>
      </c>
      <c r="D230">
        <f>YEAR(cukier7[[#This Row],[data]])</f>
        <v>2006</v>
      </c>
      <c r="E230" s="3">
        <f>VLOOKUP(D230, cennik__25[#All], 2, 0)</f>
        <v>2.0499999999999998</v>
      </c>
      <c r="F230" s="3">
        <f>cukier7[[#This Row],[cena]]*cukier7[[#This Row],[ilosc sprzedanego cukru kg]]</f>
        <v>200.89999999999998</v>
      </c>
      <c r="G230">
        <f>J229+G229-cukier7[[#This Row],[ilosc sprzedanego cukru kg]]</f>
        <v>2660</v>
      </c>
      <c r="H230">
        <f>IF(MONTH(cukier7[[#This Row],[data]])&lt;&gt;MONTH(A231), 1, 0)</f>
        <v>1</v>
      </c>
      <c r="I230">
        <f>IF(cukier7[[#This Row],[czy ostatni dzien miesiaca]]=1, 5000-cukier7[[#This Row],[stan po sprzedaniu]],0)</f>
        <v>2340</v>
      </c>
      <c r="J230">
        <f>CEILING(cukier7[[#This Row],[ile brakuje]], 1000)</f>
        <v>3000</v>
      </c>
    </row>
    <row r="231" spans="1:10" x14ac:dyDescent="0.35">
      <c r="A231" s="1">
        <v>38780</v>
      </c>
      <c r="B231" s="2" t="s">
        <v>99</v>
      </c>
      <c r="C231">
        <v>16</v>
      </c>
      <c r="D231">
        <f>YEAR(cukier7[[#This Row],[data]])</f>
        <v>2006</v>
      </c>
      <c r="E231" s="3">
        <f>VLOOKUP(D231, cennik__25[#All], 2, 0)</f>
        <v>2.0499999999999998</v>
      </c>
      <c r="F231" s="3">
        <f>cukier7[[#This Row],[cena]]*cukier7[[#This Row],[ilosc sprzedanego cukru kg]]</f>
        <v>32.799999999999997</v>
      </c>
      <c r="G231">
        <f>J230+G230-cukier7[[#This Row],[ilosc sprzedanego cukru kg]]</f>
        <v>5644</v>
      </c>
      <c r="H231">
        <f>IF(MONTH(cukier7[[#This Row],[data]])&lt;&gt;MONTH(A232), 1, 0)</f>
        <v>0</v>
      </c>
      <c r="I231">
        <f>IF(cukier7[[#This Row],[czy ostatni dzien miesiaca]]=1, 5000-cukier7[[#This Row],[stan po sprzedaniu]],0)</f>
        <v>0</v>
      </c>
      <c r="J231">
        <f>CEILING(cukier7[[#This Row],[ile brakuje]], 1000)</f>
        <v>0</v>
      </c>
    </row>
    <row r="232" spans="1:10" x14ac:dyDescent="0.35">
      <c r="A232" s="1">
        <v>38780</v>
      </c>
      <c r="B232" s="2" t="s">
        <v>28</v>
      </c>
      <c r="C232">
        <v>80</v>
      </c>
      <c r="D232">
        <f>YEAR(cukier7[[#This Row],[data]])</f>
        <v>2006</v>
      </c>
      <c r="E232" s="3">
        <f>VLOOKUP(D232, cennik__25[#All], 2, 0)</f>
        <v>2.0499999999999998</v>
      </c>
      <c r="F232" s="3">
        <f>cukier7[[#This Row],[cena]]*cukier7[[#This Row],[ilosc sprzedanego cukru kg]]</f>
        <v>164</v>
      </c>
      <c r="G232">
        <f>J231+G231-cukier7[[#This Row],[ilosc sprzedanego cukru kg]]</f>
        <v>5564</v>
      </c>
      <c r="H232">
        <f>IF(MONTH(cukier7[[#This Row],[data]])&lt;&gt;MONTH(A233), 1, 0)</f>
        <v>0</v>
      </c>
      <c r="I232">
        <f>IF(cukier7[[#This Row],[czy ostatni dzien miesiaca]]=1, 5000-cukier7[[#This Row],[stan po sprzedaniu]],0)</f>
        <v>0</v>
      </c>
      <c r="J232">
        <f>CEILING(cukier7[[#This Row],[ile brakuje]], 1000)</f>
        <v>0</v>
      </c>
    </row>
    <row r="233" spans="1:10" x14ac:dyDescent="0.35">
      <c r="A233" s="1">
        <v>38784</v>
      </c>
      <c r="B233" s="2" t="s">
        <v>41</v>
      </c>
      <c r="C233">
        <v>127</v>
      </c>
      <c r="D233">
        <f>YEAR(cukier7[[#This Row],[data]])</f>
        <v>2006</v>
      </c>
      <c r="E233" s="3">
        <f>VLOOKUP(D233, cennik__25[#All], 2, 0)</f>
        <v>2.0499999999999998</v>
      </c>
      <c r="F233" s="3">
        <f>cukier7[[#This Row],[cena]]*cukier7[[#This Row],[ilosc sprzedanego cukru kg]]</f>
        <v>260.34999999999997</v>
      </c>
      <c r="G233">
        <f>J232+G232-cukier7[[#This Row],[ilosc sprzedanego cukru kg]]</f>
        <v>5437</v>
      </c>
      <c r="H233">
        <f>IF(MONTH(cukier7[[#This Row],[data]])&lt;&gt;MONTH(A234), 1, 0)</f>
        <v>0</v>
      </c>
      <c r="I233">
        <f>IF(cukier7[[#This Row],[czy ostatni dzien miesiaca]]=1, 5000-cukier7[[#This Row],[stan po sprzedaniu]],0)</f>
        <v>0</v>
      </c>
      <c r="J233">
        <f>CEILING(cukier7[[#This Row],[ile brakuje]], 1000)</f>
        <v>0</v>
      </c>
    </row>
    <row r="234" spans="1:10" x14ac:dyDescent="0.35">
      <c r="A234" s="1">
        <v>38786</v>
      </c>
      <c r="B234" s="2" t="s">
        <v>21</v>
      </c>
      <c r="C234">
        <v>170</v>
      </c>
      <c r="D234">
        <f>YEAR(cukier7[[#This Row],[data]])</f>
        <v>2006</v>
      </c>
      <c r="E234" s="3">
        <f>VLOOKUP(D234, cennik__25[#All], 2, 0)</f>
        <v>2.0499999999999998</v>
      </c>
      <c r="F234" s="3">
        <f>cukier7[[#This Row],[cena]]*cukier7[[#This Row],[ilosc sprzedanego cukru kg]]</f>
        <v>348.49999999999994</v>
      </c>
      <c r="G234">
        <f>J233+G233-cukier7[[#This Row],[ilosc sprzedanego cukru kg]]</f>
        <v>5267</v>
      </c>
      <c r="H234">
        <f>IF(MONTH(cukier7[[#This Row],[data]])&lt;&gt;MONTH(A235), 1, 0)</f>
        <v>0</v>
      </c>
      <c r="I234">
        <f>IF(cukier7[[#This Row],[czy ostatni dzien miesiaca]]=1, 5000-cukier7[[#This Row],[stan po sprzedaniu]],0)</f>
        <v>0</v>
      </c>
      <c r="J234">
        <f>CEILING(cukier7[[#This Row],[ile brakuje]], 1000)</f>
        <v>0</v>
      </c>
    </row>
    <row r="235" spans="1:10" x14ac:dyDescent="0.35">
      <c r="A235" s="1">
        <v>38787</v>
      </c>
      <c r="B235" s="2" t="s">
        <v>63</v>
      </c>
      <c r="C235">
        <v>28</v>
      </c>
      <c r="D235">
        <f>YEAR(cukier7[[#This Row],[data]])</f>
        <v>2006</v>
      </c>
      <c r="E235" s="3">
        <f>VLOOKUP(D235, cennik__25[#All], 2, 0)</f>
        <v>2.0499999999999998</v>
      </c>
      <c r="F235" s="3">
        <f>cukier7[[#This Row],[cena]]*cukier7[[#This Row],[ilosc sprzedanego cukru kg]]</f>
        <v>57.399999999999991</v>
      </c>
      <c r="G235">
        <f>J234+G234-cukier7[[#This Row],[ilosc sprzedanego cukru kg]]</f>
        <v>5239</v>
      </c>
      <c r="H235">
        <f>IF(MONTH(cukier7[[#This Row],[data]])&lt;&gt;MONTH(A236), 1, 0)</f>
        <v>0</v>
      </c>
      <c r="I235">
        <f>IF(cukier7[[#This Row],[czy ostatni dzien miesiaca]]=1, 5000-cukier7[[#This Row],[stan po sprzedaniu]],0)</f>
        <v>0</v>
      </c>
      <c r="J235">
        <f>CEILING(cukier7[[#This Row],[ile brakuje]], 1000)</f>
        <v>0</v>
      </c>
    </row>
    <row r="236" spans="1:10" x14ac:dyDescent="0.35">
      <c r="A236" s="1">
        <v>38788</v>
      </c>
      <c r="B236" s="2" t="s">
        <v>100</v>
      </c>
      <c r="C236">
        <v>12</v>
      </c>
      <c r="D236">
        <f>YEAR(cukier7[[#This Row],[data]])</f>
        <v>2006</v>
      </c>
      <c r="E236" s="3">
        <f>VLOOKUP(D236, cennik__25[#All], 2, 0)</f>
        <v>2.0499999999999998</v>
      </c>
      <c r="F236" s="3">
        <f>cukier7[[#This Row],[cena]]*cukier7[[#This Row],[ilosc sprzedanego cukru kg]]</f>
        <v>24.599999999999998</v>
      </c>
      <c r="G236">
        <f>J235+G235-cukier7[[#This Row],[ilosc sprzedanego cukru kg]]</f>
        <v>5227</v>
      </c>
      <c r="H236">
        <f>IF(MONTH(cukier7[[#This Row],[data]])&lt;&gt;MONTH(A237), 1, 0)</f>
        <v>0</v>
      </c>
      <c r="I236">
        <f>IF(cukier7[[#This Row],[czy ostatni dzien miesiaca]]=1, 5000-cukier7[[#This Row],[stan po sprzedaniu]],0)</f>
        <v>0</v>
      </c>
      <c r="J236">
        <f>CEILING(cukier7[[#This Row],[ile brakuje]], 1000)</f>
        <v>0</v>
      </c>
    </row>
    <row r="237" spans="1:10" x14ac:dyDescent="0.35">
      <c r="A237" s="1">
        <v>38790</v>
      </c>
      <c r="B237" s="2" t="s">
        <v>101</v>
      </c>
      <c r="C237">
        <v>10</v>
      </c>
      <c r="D237">
        <f>YEAR(cukier7[[#This Row],[data]])</f>
        <v>2006</v>
      </c>
      <c r="E237" s="3">
        <f>VLOOKUP(D237, cennik__25[#All], 2, 0)</f>
        <v>2.0499999999999998</v>
      </c>
      <c r="F237" s="3">
        <f>cukier7[[#This Row],[cena]]*cukier7[[#This Row],[ilosc sprzedanego cukru kg]]</f>
        <v>20.5</v>
      </c>
      <c r="G237">
        <f>J236+G236-cukier7[[#This Row],[ilosc sprzedanego cukru kg]]</f>
        <v>5217</v>
      </c>
      <c r="H237">
        <f>IF(MONTH(cukier7[[#This Row],[data]])&lt;&gt;MONTH(A238), 1, 0)</f>
        <v>0</v>
      </c>
      <c r="I237">
        <f>IF(cukier7[[#This Row],[czy ostatni dzien miesiaca]]=1, 5000-cukier7[[#This Row],[stan po sprzedaniu]],0)</f>
        <v>0</v>
      </c>
      <c r="J237">
        <f>CEILING(cukier7[[#This Row],[ile brakuje]], 1000)</f>
        <v>0</v>
      </c>
    </row>
    <row r="238" spans="1:10" x14ac:dyDescent="0.35">
      <c r="A238" s="1">
        <v>38791</v>
      </c>
      <c r="B238" s="2" t="s">
        <v>32</v>
      </c>
      <c r="C238">
        <v>65</v>
      </c>
      <c r="D238">
        <f>YEAR(cukier7[[#This Row],[data]])</f>
        <v>2006</v>
      </c>
      <c r="E238" s="3">
        <f>VLOOKUP(D238, cennik__25[#All], 2, 0)</f>
        <v>2.0499999999999998</v>
      </c>
      <c r="F238" s="3">
        <f>cukier7[[#This Row],[cena]]*cukier7[[#This Row],[ilosc sprzedanego cukru kg]]</f>
        <v>133.25</v>
      </c>
      <c r="G238">
        <f>J237+G237-cukier7[[#This Row],[ilosc sprzedanego cukru kg]]</f>
        <v>5152</v>
      </c>
      <c r="H238">
        <f>IF(MONTH(cukier7[[#This Row],[data]])&lt;&gt;MONTH(A239), 1, 0)</f>
        <v>0</v>
      </c>
      <c r="I238">
        <f>IF(cukier7[[#This Row],[czy ostatni dzien miesiaca]]=1, 5000-cukier7[[#This Row],[stan po sprzedaniu]],0)</f>
        <v>0</v>
      </c>
      <c r="J238">
        <f>CEILING(cukier7[[#This Row],[ile brakuje]], 1000)</f>
        <v>0</v>
      </c>
    </row>
    <row r="239" spans="1:10" x14ac:dyDescent="0.35">
      <c r="A239" s="1">
        <v>38792</v>
      </c>
      <c r="B239" s="2" t="s">
        <v>102</v>
      </c>
      <c r="C239">
        <v>17</v>
      </c>
      <c r="D239">
        <f>YEAR(cukier7[[#This Row],[data]])</f>
        <v>2006</v>
      </c>
      <c r="E239" s="3">
        <f>VLOOKUP(D239, cennik__25[#All], 2, 0)</f>
        <v>2.0499999999999998</v>
      </c>
      <c r="F239" s="3">
        <f>cukier7[[#This Row],[cena]]*cukier7[[#This Row],[ilosc sprzedanego cukru kg]]</f>
        <v>34.849999999999994</v>
      </c>
      <c r="G239">
        <f>J238+G238-cukier7[[#This Row],[ilosc sprzedanego cukru kg]]</f>
        <v>5135</v>
      </c>
      <c r="H239">
        <f>IF(MONTH(cukier7[[#This Row],[data]])&lt;&gt;MONTH(A240), 1, 0)</f>
        <v>0</v>
      </c>
      <c r="I239">
        <f>IF(cukier7[[#This Row],[czy ostatni dzien miesiaca]]=1, 5000-cukier7[[#This Row],[stan po sprzedaniu]],0)</f>
        <v>0</v>
      </c>
      <c r="J239">
        <f>CEILING(cukier7[[#This Row],[ile brakuje]], 1000)</f>
        <v>0</v>
      </c>
    </row>
    <row r="240" spans="1:10" x14ac:dyDescent="0.35">
      <c r="A240" s="1">
        <v>38792</v>
      </c>
      <c r="B240" s="2" t="s">
        <v>11</v>
      </c>
      <c r="C240">
        <v>262</v>
      </c>
      <c r="D240">
        <f>YEAR(cukier7[[#This Row],[data]])</f>
        <v>2006</v>
      </c>
      <c r="E240" s="3">
        <f>VLOOKUP(D240, cennik__25[#All], 2, 0)</f>
        <v>2.0499999999999998</v>
      </c>
      <c r="F240" s="3">
        <f>cukier7[[#This Row],[cena]]*cukier7[[#This Row],[ilosc sprzedanego cukru kg]]</f>
        <v>537.09999999999991</v>
      </c>
      <c r="G240">
        <f>J239+G239-cukier7[[#This Row],[ilosc sprzedanego cukru kg]]</f>
        <v>4873</v>
      </c>
      <c r="H240">
        <f>IF(MONTH(cukier7[[#This Row],[data]])&lt;&gt;MONTH(A241), 1, 0)</f>
        <v>0</v>
      </c>
      <c r="I240">
        <f>IF(cukier7[[#This Row],[czy ostatni dzien miesiaca]]=1, 5000-cukier7[[#This Row],[stan po sprzedaniu]],0)</f>
        <v>0</v>
      </c>
      <c r="J240">
        <f>CEILING(cukier7[[#This Row],[ile brakuje]], 1000)</f>
        <v>0</v>
      </c>
    </row>
    <row r="241" spans="1:10" x14ac:dyDescent="0.35">
      <c r="A241" s="1">
        <v>38792</v>
      </c>
      <c r="B241" s="2" t="s">
        <v>103</v>
      </c>
      <c r="C241">
        <v>20</v>
      </c>
      <c r="D241">
        <f>YEAR(cukier7[[#This Row],[data]])</f>
        <v>2006</v>
      </c>
      <c r="E241" s="3">
        <f>VLOOKUP(D241, cennik__25[#All], 2, 0)</f>
        <v>2.0499999999999998</v>
      </c>
      <c r="F241" s="3">
        <f>cukier7[[#This Row],[cena]]*cukier7[[#This Row],[ilosc sprzedanego cukru kg]]</f>
        <v>41</v>
      </c>
      <c r="G241">
        <f>J240+G240-cukier7[[#This Row],[ilosc sprzedanego cukru kg]]</f>
        <v>4853</v>
      </c>
      <c r="H241">
        <f>IF(MONTH(cukier7[[#This Row],[data]])&lt;&gt;MONTH(A242), 1, 0)</f>
        <v>0</v>
      </c>
      <c r="I241">
        <f>IF(cukier7[[#This Row],[czy ostatni dzien miesiaca]]=1, 5000-cukier7[[#This Row],[stan po sprzedaniu]],0)</f>
        <v>0</v>
      </c>
      <c r="J241">
        <f>CEILING(cukier7[[#This Row],[ile brakuje]], 1000)</f>
        <v>0</v>
      </c>
    </row>
    <row r="242" spans="1:10" x14ac:dyDescent="0.35">
      <c r="A242" s="1">
        <v>38801</v>
      </c>
      <c r="B242" s="2" t="s">
        <v>9</v>
      </c>
      <c r="C242">
        <v>224</v>
      </c>
      <c r="D242">
        <f>YEAR(cukier7[[#This Row],[data]])</f>
        <v>2006</v>
      </c>
      <c r="E242" s="3">
        <f>VLOOKUP(D242, cennik__25[#All], 2, 0)</f>
        <v>2.0499999999999998</v>
      </c>
      <c r="F242" s="3">
        <f>cukier7[[#This Row],[cena]]*cukier7[[#This Row],[ilosc sprzedanego cukru kg]]</f>
        <v>459.19999999999993</v>
      </c>
      <c r="G242">
        <f>J241+G241-cukier7[[#This Row],[ilosc sprzedanego cukru kg]]</f>
        <v>4629</v>
      </c>
      <c r="H242">
        <f>IF(MONTH(cukier7[[#This Row],[data]])&lt;&gt;MONTH(A243), 1, 0)</f>
        <v>1</v>
      </c>
      <c r="I242">
        <f>IF(cukier7[[#This Row],[czy ostatni dzien miesiaca]]=1, 5000-cukier7[[#This Row],[stan po sprzedaniu]],0)</f>
        <v>371</v>
      </c>
      <c r="J242">
        <f>CEILING(cukier7[[#This Row],[ile brakuje]], 1000)</f>
        <v>1000</v>
      </c>
    </row>
    <row r="243" spans="1:10" x14ac:dyDescent="0.35">
      <c r="A243" s="1">
        <v>38808</v>
      </c>
      <c r="B243" s="2" t="s">
        <v>54</v>
      </c>
      <c r="C243">
        <v>199</v>
      </c>
      <c r="D243">
        <f>YEAR(cukier7[[#This Row],[data]])</f>
        <v>2006</v>
      </c>
      <c r="E243" s="3">
        <f>VLOOKUP(D243, cennik__25[#All], 2, 0)</f>
        <v>2.0499999999999998</v>
      </c>
      <c r="F243" s="3">
        <f>cukier7[[#This Row],[cena]]*cukier7[[#This Row],[ilosc sprzedanego cukru kg]]</f>
        <v>407.95</v>
      </c>
      <c r="G243">
        <f>J242+G242-cukier7[[#This Row],[ilosc sprzedanego cukru kg]]</f>
        <v>5430</v>
      </c>
      <c r="H243">
        <f>IF(MONTH(cukier7[[#This Row],[data]])&lt;&gt;MONTH(A244), 1, 0)</f>
        <v>0</v>
      </c>
      <c r="I243">
        <f>IF(cukier7[[#This Row],[czy ostatni dzien miesiaca]]=1, 5000-cukier7[[#This Row],[stan po sprzedaniu]],0)</f>
        <v>0</v>
      </c>
      <c r="J243">
        <f>CEILING(cukier7[[#This Row],[ile brakuje]], 1000)</f>
        <v>0</v>
      </c>
    </row>
    <row r="244" spans="1:10" x14ac:dyDescent="0.35">
      <c r="A244" s="1">
        <v>38813</v>
      </c>
      <c r="B244" s="2" t="s">
        <v>32</v>
      </c>
      <c r="C244">
        <v>70</v>
      </c>
      <c r="D244">
        <f>YEAR(cukier7[[#This Row],[data]])</f>
        <v>2006</v>
      </c>
      <c r="E244" s="3">
        <f>VLOOKUP(D244, cennik__25[#All], 2, 0)</f>
        <v>2.0499999999999998</v>
      </c>
      <c r="F244" s="3">
        <f>cukier7[[#This Row],[cena]]*cukier7[[#This Row],[ilosc sprzedanego cukru kg]]</f>
        <v>143.5</v>
      </c>
      <c r="G244">
        <f>J243+G243-cukier7[[#This Row],[ilosc sprzedanego cukru kg]]</f>
        <v>5360</v>
      </c>
      <c r="H244">
        <f>IF(MONTH(cukier7[[#This Row],[data]])&lt;&gt;MONTH(A245), 1, 0)</f>
        <v>0</v>
      </c>
      <c r="I244">
        <f>IF(cukier7[[#This Row],[czy ostatni dzien miesiaca]]=1, 5000-cukier7[[#This Row],[stan po sprzedaniu]],0)</f>
        <v>0</v>
      </c>
      <c r="J244">
        <f>CEILING(cukier7[[#This Row],[ile brakuje]], 1000)</f>
        <v>0</v>
      </c>
    </row>
    <row r="245" spans="1:10" x14ac:dyDescent="0.35">
      <c r="A245" s="1">
        <v>38815</v>
      </c>
      <c r="B245" s="2" t="s">
        <v>104</v>
      </c>
      <c r="C245">
        <v>171</v>
      </c>
      <c r="D245">
        <f>YEAR(cukier7[[#This Row],[data]])</f>
        <v>2006</v>
      </c>
      <c r="E245" s="3">
        <f>VLOOKUP(D245, cennik__25[#All], 2, 0)</f>
        <v>2.0499999999999998</v>
      </c>
      <c r="F245" s="3">
        <f>cukier7[[#This Row],[cena]]*cukier7[[#This Row],[ilosc sprzedanego cukru kg]]</f>
        <v>350.54999999999995</v>
      </c>
      <c r="G245">
        <f>J244+G244-cukier7[[#This Row],[ilosc sprzedanego cukru kg]]</f>
        <v>5189</v>
      </c>
      <c r="H245">
        <f>IF(MONTH(cukier7[[#This Row],[data]])&lt;&gt;MONTH(A246), 1, 0)</f>
        <v>0</v>
      </c>
      <c r="I245">
        <f>IF(cukier7[[#This Row],[czy ostatni dzien miesiaca]]=1, 5000-cukier7[[#This Row],[stan po sprzedaniu]],0)</f>
        <v>0</v>
      </c>
      <c r="J245">
        <f>CEILING(cukier7[[#This Row],[ile brakuje]], 1000)</f>
        <v>0</v>
      </c>
    </row>
    <row r="246" spans="1:10" x14ac:dyDescent="0.35">
      <c r="A246" s="1">
        <v>38815</v>
      </c>
      <c r="B246" s="2" t="s">
        <v>105</v>
      </c>
      <c r="C246">
        <v>1</v>
      </c>
      <c r="D246">
        <f>YEAR(cukier7[[#This Row],[data]])</f>
        <v>2006</v>
      </c>
      <c r="E246" s="3">
        <f>VLOOKUP(D246, cennik__25[#All], 2, 0)</f>
        <v>2.0499999999999998</v>
      </c>
      <c r="F246" s="3">
        <f>cukier7[[#This Row],[cena]]*cukier7[[#This Row],[ilosc sprzedanego cukru kg]]</f>
        <v>2.0499999999999998</v>
      </c>
      <c r="G246">
        <f>J245+G245-cukier7[[#This Row],[ilosc sprzedanego cukru kg]]</f>
        <v>5188</v>
      </c>
      <c r="H246">
        <f>IF(MONTH(cukier7[[#This Row],[data]])&lt;&gt;MONTH(A247), 1, 0)</f>
        <v>0</v>
      </c>
      <c r="I246">
        <f>IF(cukier7[[#This Row],[czy ostatni dzien miesiaca]]=1, 5000-cukier7[[#This Row],[stan po sprzedaniu]],0)</f>
        <v>0</v>
      </c>
      <c r="J246">
        <f>CEILING(cukier7[[#This Row],[ile brakuje]], 1000)</f>
        <v>0</v>
      </c>
    </row>
    <row r="247" spans="1:10" x14ac:dyDescent="0.35">
      <c r="A247" s="1">
        <v>38817</v>
      </c>
      <c r="B247" s="2" t="s">
        <v>96</v>
      </c>
      <c r="C247">
        <v>13</v>
      </c>
      <c r="D247">
        <f>YEAR(cukier7[[#This Row],[data]])</f>
        <v>2006</v>
      </c>
      <c r="E247" s="3">
        <f>VLOOKUP(D247, cennik__25[#All], 2, 0)</f>
        <v>2.0499999999999998</v>
      </c>
      <c r="F247" s="3">
        <f>cukier7[[#This Row],[cena]]*cukier7[[#This Row],[ilosc sprzedanego cukru kg]]</f>
        <v>26.65</v>
      </c>
      <c r="G247">
        <f>J246+G246-cukier7[[#This Row],[ilosc sprzedanego cukru kg]]</f>
        <v>5175</v>
      </c>
      <c r="H247">
        <f>IF(MONTH(cukier7[[#This Row],[data]])&lt;&gt;MONTH(A248), 1, 0)</f>
        <v>0</v>
      </c>
      <c r="I247">
        <f>IF(cukier7[[#This Row],[czy ostatni dzien miesiaca]]=1, 5000-cukier7[[#This Row],[stan po sprzedaniu]],0)</f>
        <v>0</v>
      </c>
      <c r="J247">
        <f>CEILING(cukier7[[#This Row],[ile brakuje]], 1000)</f>
        <v>0</v>
      </c>
    </row>
    <row r="248" spans="1:10" x14ac:dyDescent="0.35">
      <c r="A248" s="1">
        <v>38818</v>
      </c>
      <c r="B248" s="2" t="s">
        <v>11</v>
      </c>
      <c r="C248">
        <v>293</v>
      </c>
      <c r="D248">
        <f>YEAR(cukier7[[#This Row],[data]])</f>
        <v>2006</v>
      </c>
      <c r="E248" s="3">
        <f>VLOOKUP(D248, cennik__25[#All], 2, 0)</f>
        <v>2.0499999999999998</v>
      </c>
      <c r="F248" s="3">
        <f>cukier7[[#This Row],[cena]]*cukier7[[#This Row],[ilosc sprzedanego cukru kg]]</f>
        <v>600.65</v>
      </c>
      <c r="G248">
        <f>J247+G247-cukier7[[#This Row],[ilosc sprzedanego cukru kg]]</f>
        <v>4882</v>
      </c>
      <c r="H248">
        <f>IF(MONTH(cukier7[[#This Row],[data]])&lt;&gt;MONTH(A249), 1, 0)</f>
        <v>0</v>
      </c>
      <c r="I248">
        <f>IF(cukier7[[#This Row],[czy ostatni dzien miesiaca]]=1, 5000-cukier7[[#This Row],[stan po sprzedaniu]],0)</f>
        <v>0</v>
      </c>
      <c r="J248">
        <f>CEILING(cukier7[[#This Row],[ile brakuje]], 1000)</f>
        <v>0</v>
      </c>
    </row>
    <row r="249" spans="1:10" x14ac:dyDescent="0.35">
      <c r="A249" s="1">
        <v>38818</v>
      </c>
      <c r="B249" s="2" t="s">
        <v>89</v>
      </c>
      <c r="C249">
        <v>11</v>
      </c>
      <c r="D249">
        <f>YEAR(cukier7[[#This Row],[data]])</f>
        <v>2006</v>
      </c>
      <c r="E249" s="3">
        <f>VLOOKUP(D249, cennik__25[#All], 2, 0)</f>
        <v>2.0499999999999998</v>
      </c>
      <c r="F249" s="3">
        <f>cukier7[[#This Row],[cena]]*cukier7[[#This Row],[ilosc sprzedanego cukru kg]]</f>
        <v>22.549999999999997</v>
      </c>
      <c r="G249">
        <f>J248+G248-cukier7[[#This Row],[ilosc sprzedanego cukru kg]]</f>
        <v>4871</v>
      </c>
      <c r="H249">
        <f>IF(MONTH(cukier7[[#This Row],[data]])&lt;&gt;MONTH(A250), 1, 0)</f>
        <v>0</v>
      </c>
      <c r="I249">
        <f>IF(cukier7[[#This Row],[czy ostatni dzien miesiaca]]=1, 5000-cukier7[[#This Row],[stan po sprzedaniu]],0)</f>
        <v>0</v>
      </c>
      <c r="J249">
        <f>CEILING(cukier7[[#This Row],[ile brakuje]], 1000)</f>
        <v>0</v>
      </c>
    </row>
    <row r="250" spans="1:10" x14ac:dyDescent="0.35">
      <c r="A250" s="1">
        <v>38820</v>
      </c>
      <c r="B250" s="2" t="s">
        <v>52</v>
      </c>
      <c r="C250">
        <v>162</v>
      </c>
      <c r="D250">
        <f>YEAR(cukier7[[#This Row],[data]])</f>
        <v>2006</v>
      </c>
      <c r="E250" s="3">
        <f>VLOOKUP(D250, cennik__25[#All], 2, 0)</f>
        <v>2.0499999999999998</v>
      </c>
      <c r="F250" s="3">
        <f>cukier7[[#This Row],[cena]]*cukier7[[#This Row],[ilosc sprzedanego cukru kg]]</f>
        <v>332.09999999999997</v>
      </c>
      <c r="G250">
        <f>J249+G249-cukier7[[#This Row],[ilosc sprzedanego cukru kg]]</f>
        <v>4709</v>
      </c>
      <c r="H250">
        <f>IF(MONTH(cukier7[[#This Row],[data]])&lt;&gt;MONTH(A251), 1, 0)</f>
        <v>0</v>
      </c>
      <c r="I250">
        <f>IF(cukier7[[#This Row],[czy ostatni dzien miesiaca]]=1, 5000-cukier7[[#This Row],[stan po sprzedaniu]],0)</f>
        <v>0</v>
      </c>
      <c r="J250">
        <f>CEILING(cukier7[[#This Row],[ile brakuje]], 1000)</f>
        <v>0</v>
      </c>
    </row>
    <row r="251" spans="1:10" x14ac:dyDescent="0.35">
      <c r="A251" s="1">
        <v>38821</v>
      </c>
      <c r="B251" s="2" t="s">
        <v>60</v>
      </c>
      <c r="C251">
        <v>187</v>
      </c>
      <c r="D251">
        <f>YEAR(cukier7[[#This Row],[data]])</f>
        <v>2006</v>
      </c>
      <c r="E251" s="3">
        <f>VLOOKUP(D251, cennik__25[#All], 2, 0)</f>
        <v>2.0499999999999998</v>
      </c>
      <c r="F251" s="3">
        <f>cukier7[[#This Row],[cena]]*cukier7[[#This Row],[ilosc sprzedanego cukru kg]]</f>
        <v>383.34999999999997</v>
      </c>
      <c r="G251">
        <f>J250+G250-cukier7[[#This Row],[ilosc sprzedanego cukru kg]]</f>
        <v>4522</v>
      </c>
      <c r="H251">
        <f>IF(MONTH(cukier7[[#This Row],[data]])&lt;&gt;MONTH(A252), 1, 0)</f>
        <v>0</v>
      </c>
      <c r="I251">
        <f>IF(cukier7[[#This Row],[czy ostatni dzien miesiaca]]=1, 5000-cukier7[[#This Row],[stan po sprzedaniu]],0)</f>
        <v>0</v>
      </c>
      <c r="J251">
        <f>CEILING(cukier7[[#This Row],[ile brakuje]], 1000)</f>
        <v>0</v>
      </c>
    </row>
    <row r="252" spans="1:10" x14ac:dyDescent="0.35">
      <c r="A252" s="1">
        <v>38822</v>
      </c>
      <c r="B252" s="2" t="s">
        <v>20</v>
      </c>
      <c r="C252">
        <v>192</v>
      </c>
      <c r="D252">
        <f>YEAR(cukier7[[#This Row],[data]])</f>
        <v>2006</v>
      </c>
      <c r="E252" s="3">
        <f>VLOOKUP(D252, cennik__25[#All], 2, 0)</f>
        <v>2.0499999999999998</v>
      </c>
      <c r="F252" s="3">
        <f>cukier7[[#This Row],[cena]]*cukier7[[#This Row],[ilosc sprzedanego cukru kg]]</f>
        <v>393.59999999999997</v>
      </c>
      <c r="G252">
        <f>J251+G251-cukier7[[#This Row],[ilosc sprzedanego cukru kg]]</f>
        <v>4330</v>
      </c>
      <c r="H252">
        <f>IF(MONTH(cukier7[[#This Row],[data]])&lt;&gt;MONTH(A253), 1, 0)</f>
        <v>0</v>
      </c>
      <c r="I252">
        <f>IF(cukier7[[#This Row],[czy ostatni dzien miesiaca]]=1, 5000-cukier7[[#This Row],[stan po sprzedaniu]],0)</f>
        <v>0</v>
      </c>
      <c r="J252">
        <f>CEILING(cukier7[[#This Row],[ile brakuje]], 1000)</f>
        <v>0</v>
      </c>
    </row>
    <row r="253" spans="1:10" x14ac:dyDescent="0.35">
      <c r="A253" s="1">
        <v>38824</v>
      </c>
      <c r="B253" s="2" t="s">
        <v>26</v>
      </c>
      <c r="C253">
        <v>127</v>
      </c>
      <c r="D253">
        <f>YEAR(cukier7[[#This Row],[data]])</f>
        <v>2006</v>
      </c>
      <c r="E253" s="3">
        <f>VLOOKUP(D253, cennik__25[#All], 2, 0)</f>
        <v>2.0499999999999998</v>
      </c>
      <c r="F253" s="3">
        <f>cukier7[[#This Row],[cena]]*cukier7[[#This Row],[ilosc sprzedanego cukru kg]]</f>
        <v>260.34999999999997</v>
      </c>
      <c r="G253">
        <f>J252+G252-cukier7[[#This Row],[ilosc sprzedanego cukru kg]]</f>
        <v>4203</v>
      </c>
      <c r="H253">
        <f>IF(MONTH(cukier7[[#This Row],[data]])&lt;&gt;MONTH(A254), 1, 0)</f>
        <v>0</v>
      </c>
      <c r="I253">
        <f>IF(cukier7[[#This Row],[czy ostatni dzien miesiaca]]=1, 5000-cukier7[[#This Row],[stan po sprzedaniu]],0)</f>
        <v>0</v>
      </c>
      <c r="J253">
        <f>CEILING(cukier7[[#This Row],[ile brakuje]], 1000)</f>
        <v>0</v>
      </c>
    </row>
    <row r="254" spans="1:10" x14ac:dyDescent="0.35">
      <c r="A254" s="1">
        <v>38826</v>
      </c>
      <c r="B254" s="2" t="s">
        <v>11</v>
      </c>
      <c r="C254">
        <v>198</v>
      </c>
      <c r="D254">
        <f>YEAR(cukier7[[#This Row],[data]])</f>
        <v>2006</v>
      </c>
      <c r="E254" s="3">
        <f>VLOOKUP(D254, cennik__25[#All], 2, 0)</f>
        <v>2.0499999999999998</v>
      </c>
      <c r="F254" s="3">
        <f>cukier7[[#This Row],[cena]]*cukier7[[#This Row],[ilosc sprzedanego cukru kg]]</f>
        <v>405.9</v>
      </c>
      <c r="G254">
        <f>J253+G253-cukier7[[#This Row],[ilosc sprzedanego cukru kg]]</f>
        <v>4005</v>
      </c>
      <c r="H254">
        <f>IF(MONTH(cukier7[[#This Row],[data]])&lt;&gt;MONTH(A255), 1, 0)</f>
        <v>0</v>
      </c>
      <c r="I254">
        <f>IF(cukier7[[#This Row],[czy ostatni dzien miesiaca]]=1, 5000-cukier7[[#This Row],[stan po sprzedaniu]],0)</f>
        <v>0</v>
      </c>
      <c r="J254">
        <f>CEILING(cukier7[[#This Row],[ile brakuje]], 1000)</f>
        <v>0</v>
      </c>
    </row>
    <row r="255" spans="1:10" x14ac:dyDescent="0.35">
      <c r="A255" s="1">
        <v>38826</v>
      </c>
      <c r="B255" s="2" t="s">
        <v>106</v>
      </c>
      <c r="C255">
        <v>4</v>
      </c>
      <c r="D255">
        <f>YEAR(cukier7[[#This Row],[data]])</f>
        <v>2006</v>
      </c>
      <c r="E255" s="3">
        <f>VLOOKUP(D255, cennik__25[#All], 2, 0)</f>
        <v>2.0499999999999998</v>
      </c>
      <c r="F255" s="3">
        <f>cukier7[[#This Row],[cena]]*cukier7[[#This Row],[ilosc sprzedanego cukru kg]]</f>
        <v>8.1999999999999993</v>
      </c>
      <c r="G255">
        <f>J254+G254-cukier7[[#This Row],[ilosc sprzedanego cukru kg]]</f>
        <v>4001</v>
      </c>
      <c r="H255">
        <f>IF(MONTH(cukier7[[#This Row],[data]])&lt;&gt;MONTH(A256), 1, 0)</f>
        <v>0</v>
      </c>
      <c r="I255">
        <f>IF(cukier7[[#This Row],[czy ostatni dzien miesiaca]]=1, 5000-cukier7[[#This Row],[stan po sprzedaniu]],0)</f>
        <v>0</v>
      </c>
      <c r="J255">
        <f>CEILING(cukier7[[#This Row],[ile brakuje]], 1000)</f>
        <v>0</v>
      </c>
    </row>
    <row r="256" spans="1:10" x14ac:dyDescent="0.35">
      <c r="A256" s="1">
        <v>38826</v>
      </c>
      <c r="B256" s="2" t="s">
        <v>19</v>
      </c>
      <c r="C256">
        <v>110</v>
      </c>
      <c r="D256">
        <f>YEAR(cukier7[[#This Row],[data]])</f>
        <v>2006</v>
      </c>
      <c r="E256" s="3">
        <f>VLOOKUP(D256, cennik__25[#All], 2, 0)</f>
        <v>2.0499999999999998</v>
      </c>
      <c r="F256" s="3">
        <f>cukier7[[#This Row],[cena]]*cukier7[[#This Row],[ilosc sprzedanego cukru kg]]</f>
        <v>225.49999999999997</v>
      </c>
      <c r="G256">
        <f>J255+G255-cukier7[[#This Row],[ilosc sprzedanego cukru kg]]</f>
        <v>3891</v>
      </c>
      <c r="H256">
        <f>IF(MONTH(cukier7[[#This Row],[data]])&lt;&gt;MONTH(A257), 1, 0)</f>
        <v>0</v>
      </c>
      <c r="I256">
        <f>IF(cukier7[[#This Row],[czy ostatni dzien miesiaca]]=1, 5000-cukier7[[#This Row],[stan po sprzedaniu]],0)</f>
        <v>0</v>
      </c>
      <c r="J256">
        <f>CEILING(cukier7[[#This Row],[ile brakuje]], 1000)</f>
        <v>0</v>
      </c>
    </row>
    <row r="257" spans="1:10" x14ac:dyDescent="0.35">
      <c r="A257" s="1">
        <v>38826</v>
      </c>
      <c r="B257" s="2" t="s">
        <v>20</v>
      </c>
      <c r="C257">
        <v>123</v>
      </c>
      <c r="D257">
        <f>YEAR(cukier7[[#This Row],[data]])</f>
        <v>2006</v>
      </c>
      <c r="E257" s="3">
        <f>VLOOKUP(D257, cennik__25[#All], 2, 0)</f>
        <v>2.0499999999999998</v>
      </c>
      <c r="F257" s="3">
        <f>cukier7[[#This Row],[cena]]*cukier7[[#This Row],[ilosc sprzedanego cukru kg]]</f>
        <v>252.14999999999998</v>
      </c>
      <c r="G257">
        <f>J256+G256-cukier7[[#This Row],[ilosc sprzedanego cukru kg]]</f>
        <v>3768</v>
      </c>
      <c r="H257">
        <f>IF(MONTH(cukier7[[#This Row],[data]])&lt;&gt;MONTH(A258), 1, 0)</f>
        <v>0</v>
      </c>
      <c r="I257">
        <f>IF(cukier7[[#This Row],[czy ostatni dzien miesiaca]]=1, 5000-cukier7[[#This Row],[stan po sprzedaniu]],0)</f>
        <v>0</v>
      </c>
      <c r="J257">
        <f>CEILING(cukier7[[#This Row],[ile brakuje]], 1000)</f>
        <v>0</v>
      </c>
    </row>
    <row r="258" spans="1:10" x14ac:dyDescent="0.35">
      <c r="A258" s="1">
        <v>38827</v>
      </c>
      <c r="B258" s="2" t="s">
        <v>68</v>
      </c>
      <c r="C258">
        <v>159</v>
      </c>
      <c r="D258">
        <f>YEAR(cukier7[[#This Row],[data]])</f>
        <v>2006</v>
      </c>
      <c r="E258" s="3">
        <f>VLOOKUP(D258, cennik__25[#All], 2, 0)</f>
        <v>2.0499999999999998</v>
      </c>
      <c r="F258" s="3">
        <f>cukier7[[#This Row],[cena]]*cukier7[[#This Row],[ilosc sprzedanego cukru kg]]</f>
        <v>325.95</v>
      </c>
      <c r="G258">
        <f>J257+G257-cukier7[[#This Row],[ilosc sprzedanego cukru kg]]</f>
        <v>3609</v>
      </c>
      <c r="H258">
        <f>IF(MONTH(cukier7[[#This Row],[data]])&lt;&gt;MONTH(A259), 1, 0)</f>
        <v>0</v>
      </c>
      <c r="I258">
        <f>IF(cukier7[[#This Row],[czy ostatni dzien miesiaca]]=1, 5000-cukier7[[#This Row],[stan po sprzedaniu]],0)</f>
        <v>0</v>
      </c>
      <c r="J258">
        <f>CEILING(cukier7[[#This Row],[ile brakuje]], 1000)</f>
        <v>0</v>
      </c>
    </row>
    <row r="259" spans="1:10" x14ac:dyDescent="0.35">
      <c r="A259" s="1">
        <v>38828</v>
      </c>
      <c r="B259" s="2" t="s">
        <v>107</v>
      </c>
      <c r="C259">
        <v>19</v>
      </c>
      <c r="D259">
        <f>YEAR(cukier7[[#This Row],[data]])</f>
        <v>2006</v>
      </c>
      <c r="E259" s="3">
        <f>VLOOKUP(D259, cennik__25[#All], 2, 0)</f>
        <v>2.0499999999999998</v>
      </c>
      <c r="F259" s="3">
        <f>cukier7[[#This Row],[cena]]*cukier7[[#This Row],[ilosc sprzedanego cukru kg]]</f>
        <v>38.949999999999996</v>
      </c>
      <c r="G259">
        <f>J258+G258-cukier7[[#This Row],[ilosc sprzedanego cukru kg]]</f>
        <v>3590</v>
      </c>
      <c r="H259">
        <f>IF(MONTH(cukier7[[#This Row],[data]])&lt;&gt;MONTH(A260), 1, 0)</f>
        <v>0</v>
      </c>
      <c r="I259">
        <f>IF(cukier7[[#This Row],[czy ostatni dzien miesiaca]]=1, 5000-cukier7[[#This Row],[stan po sprzedaniu]],0)</f>
        <v>0</v>
      </c>
      <c r="J259">
        <f>CEILING(cukier7[[#This Row],[ile brakuje]], 1000)</f>
        <v>0</v>
      </c>
    </row>
    <row r="260" spans="1:10" x14ac:dyDescent="0.35">
      <c r="A260" s="1">
        <v>38834</v>
      </c>
      <c r="B260" s="2" t="s">
        <v>24</v>
      </c>
      <c r="C260">
        <v>289</v>
      </c>
      <c r="D260">
        <f>YEAR(cukier7[[#This Row],[data]])</f>
        <v>2006</v>
      </c>
      <c r="E260" s="3">
        <f>VLOOKUP(D260, cennik__25[#All], 2, 0)</f>
        <v>2.0499999999999998</v>
      </c>
      <c r="F260" s="3">
        <f>cukier7[[#This Row],[cena]]*cukier7[[#This Row],[ilosc sprzedanego cukru kg]]</f>
        <v>592.44999999999993</v>
      </c>
      <c r="G260">
        <f>J259+G259-cukier7[[#This Row],[ilosc sprzedanego cukru kg]]</f>
        <v>3301</v>
      </c>
      <c r="H260">
        <f>IF(MONTH(cukier7[[#This Row],[data]])&lt;&gt;MONTH(A261), 1, 0)</f>
        <v>0</v>
      </c>
      <c r="I260">
        <f>IF(cukier7[[#This Row],[czy ostatni dzien miesiaca]]=1, 5000-cukier7[[#This Row],[stan po sprzedaniu]],0)</f>
        <v>0</v>
      </c>
      <c r="J260">
        <f>CEILING(cukier7[[#This Row],[ile brakuje]], 1000)</f>
        <v>0</v>
      </c>
    </row>
    <row r="261" spans="1:10" x14ac:dyDescent="0.35">
      <c r="A261" s="1">
        <v>38834</v>
      </c>
      <c r="B261" s="2" t="s">
        <v>25</v>
      </c>
      <c r="C261">
        <v>136</v>
      </c>
      <c r="D261">
        <f>YEAR(cukier7[[#This Row],[data]])</f>
        <v>2006</v>
      </c>
      <c r="E261" s="3">
        <f>VLOOKUP(D261, cennik__25[#All], 2, 0)</f>
        <v>2.0499999999999998</v>
      </c>
      <c r="F261" s="3">
        <f>cukier7[[#This Row],[cena]]*cukier7[[#This Row],[ilosc sprzedanego cukru kg]]</f>
        <v>278.79999999999995</v>
      </c>
      <c r="G261">
        <f>J260+G260-cukier7[[#This Row],[ilosc sprzedanego cukru kg]]</f>
        <v>3165</v>
      </c>
      <c r="H261">
        <f>IF(MONTH(cukier7[[#This Row],[data]])&lt;&gt;MONTH(A262), 1, 0)</f>
        <v>1</v>
      </c>
      <c r="I261">
        <f>IF(cukier7[[#This Row],[czy ostatni dzien miesiaca]]=1, 5000-cukier7[[#This Row],[stan po sprzedaniu]],0)</f>
        <v>1835</v>
      </c>
      <c r="J261">
        <f>CEILING(cukier7[[#This Row],[ile brakuje]], 1000)</f>
        <v>2000</v>
      </c>
    </row>
    <row r="262" spans="1:10" x14ac:dyDescent="0.35">
      <c r="A262" s="1">
        <v>38845</v>
      </c>
      <c r="B262" s="2" t="s">
        <v>27</v>
      </c>
      <c r="C262">
        <v>41</v>
      </c>
      <c r="D262">
        <f>YEAR(cukier7[[#This Row],[data]])</f>
        <v>2006</v>
      </c>
      <c r="E262" s="3">
        <f>VLOOKUP(D262, cennik__25[#All], 2, 0)</f>
        <v>2.0499999999999998</v>
      </c>
      <c r="F262" s="3">
        <f>cukier7[[#This Row],[cena]]*cukier7[[#This Row],[ilosc sprzedanego cukru kg]]</f>
        <v>84.05</v>
      </c>
      <c r="G262">
        <f>J261+G261-cukier7[[#This Row],[ilosc sprzedanego cukru kg]]</f>
        <v>5124</v>
      </c>
      <c r="H262">
        <f>IF(MONTH(cukier7[[#This Row],[data]])&lt;&gt;MONTH(A263), 1, 0)</f>
        <v>0</v>
      </c>
      <c r="I262">
        <f>IF(cukier7[[#This Row],[czy ostatni dzien miesiaca]]=1, 5000-cukier7[[#This Row],[stan po sprzedaniu]],0)</f>
        <v>0</v>
      </c>
      <c r="J262">
        <f>CEILING(cukier7[[#This Row],[ile brakuje]], 1000)</f>
        <v>0</v>
      </c>
    </row>
    <row r="263" spans="1:10" x14ac:dyDescent="0.35">
      <c r="A263" s="1">
        <v>38846</v>
      </c>
      <c r="B263" s="2" t="s">
        <v>47</v>
      </c>
      <c r="C263">
        <v>385</v>
      </c>
      <c r="D263">
        <f>YEAR(cukier7[[#This Row],[data]])</f>
        <v>2006</v>
      </c>
      <c r="E263" s="3">
        <f>VLOOKUP(D263, cennik__25[#All], 2, 0)</f>
        <v>2.0499999999999998</v>
      </c>
      <c r="F263" s="3">
        <f>cukier7[[#This Row],[cena]]*cukier7[[#This Row],[ilosc sprzedanego cukru kg]]</f>
        <v>789.24999999999989</v>
      </c>
      <c r="G263">
        <f>J262+G262-cukier7[[#This Row],[ilosc sprzedanego cukru kg]]</f>
        <v>4739</v>
      </c>
      <c r="H263">
        <f>IF(MONTH(cukier7[[#This Row],[data]])&lt;&gt;MONTH(A264), 1, 0)</f>
        <v>0</v>
      </c>
      <c r="I263">
        <f>IF(cukier7[[#This Row],[czy ostatni dzien miesiaca]]=1, 5000-cukier7[[#This Row],[stan po sprzedaniu]],0)</f>
        <v>0</v>
      </c>
      <c r="J263">
        <f>CEILING(cukier7[[#This Row],[ile brakuje]], 1000)</f>
        <v>0</v>
      </c>
    </row>
    <row r="264" spans="1:10" x14ac:dyDescent="0.35">
      <c r="A264" s="1">
        <v>38847</v>
      </c>
      <c r="B264" s="2" t="s">
        <v>108</v>
      </c>
      <c r="C264">
        <v>17</v>
      </c>
      <c r="D264">
        <f>YEAR(cukier7[[#This Row],[data]])</f>
        <v>2006</v>
      </c>
      <c r="E264" s="3">
        <f>VLOOKUP(D264, cennik__25[#All], 2, 0)</f>
        <v>2.0499999999999998</v>
      </c>
      <c r="F264" s="3">
        <f>cukier7[[#This Row],[cena]]*cukier7[[#This Row],[ilosc sprzedanego cukru kg]]</f>
        <v>34.849999999999994</v>
      </c>
      <c r="G264">
        <f>J263+G263-cukier7[[#This Row],[ilosc sprzedanego cukru kg]]</f>
        <v>4722</v>
      </c>
      <c r="H264">
        <f>IF(MONTH(cukier7[[#This Row],[data]])&lt;&gt;MONTH(A265), 1, 0)</f>
        <v>0</v>
      </c>
      <c r="I264">
        <f>IF(cukier7[[#This Row],[czy ostatni dzien miesiaca]]=1, 5000-cukier7[[#This Row],[stan po sprzedaniu]],0)</f>
        <v>0</v>
      </c>
      <c r="J264">
        <f>CEILING(cukier7[[#This Row],[ile brakuje]], 1000)</f>
        <v>0</v>
      </c>
    </row>
    <row r="265" spans="1:10" x14ac:dyDescent="0.35">
      <c r="A265" s="1">
        <v>38847</v>
      </c>
      <c r="B265" s="2" t="s">
        <v>109</v>
      </c>
      <c r="C265">
        <v>20</v>
      </c>
      <c r="D265">
        <f>YEAR(cukier7[[#This Row],[data]])</f>
        <v>2006</v>
      </c>
      <c r="E265" s="3">
        <f>VLOOKUP(D265, cennik__25[#All], 2, 0)</f>
        <v>2.0499999999999998</v>
      </c>
      <c r="F265" s="3">
        <f>cukier7[[#This Row],[cena]]*cukier7[[#This Row],[ilosc sprzedanego cukru kg]]</f>
        <v>41</v>
      </c>
      <c r="G265">
        <f>J264+G264-cukier7[[#This Row],[ilosc sprzedanego cukru kg]]</f>
        <v>4702</v>
      </c>
      <c r="H265">
        <f>IF(MONTH(cukier7[[#This Row],[data]])&lt;&gt;MONTH(A266), 1, 0)</f>
        <v>0</v>
      </c>
      <c r="I265">
        <f>IF(cukier7[[#This Row],[czy ostatni dzien miesiaca]]=1, 5000-cukier7[[#This Row],[stan po sprzedaniu]],0)</f>
        <v>0</v>
      </c>
      <c r="J265">
        <f>CEILING(cukier7[[#This Row],[ile brakuje]], 1000)</f>
        <v>0</v>
      </c>
    </row>
    <row r="266" spans="1:10" x14ac:dyDescent="0.35">
      <c r="A266" s="1">
        <v>38851</v>
      </c>
      <c r="B266" s="2" t="s">
        <v>110</v>
      </c>
      <c r="C266">
        <v>19</v>
      </c>
      <c r="D266">
        <f>YEAR(cukier7[[#This Row],[data]])</f>
        <v>2006</v>
      </c>
      <c r="E266" s="3">
        <f>VLOOKUP(D266, cennik__25[#All], 2, 0)</f>
        <v>2.0499999999999998</v>
      </c>
      <c r="F266" s="3">
        <f>cukier7[[#This Row],[cena]]*cukier7[[#This Row],[ilosc sprzedanego cukru kg]]</f>
        <v>38.949999999999996</v>
      </c>
      <c r="G266">
        <f>J265+G265-cukier7[[#This Row],[ilosc sprzedanego cukru kg]]</f>
        <v>4683</v>
      </c>
      <c r="H266">
        <f>IF(MONTH(cukier7[[#This Row],[data]])&lt;&gt;MONTH(A267), 1, 0)</f>
        <v>0</v>
      </c>
      <c r="I266">
        <f>IF(cukier7[[#This Row],[czy ostatni dzien miesiaca]]=1, 5000-cukier7[[#This Row],[stan po sprzedaniu]],0)</f>
        <v>0</v>
      </c>
      <c r="J266">
        <f>CEILING(cukier7[[#This Row],[ile brakuje]], 1000)</f>
        <v>0</v>
      </c>
    </row>
    <row r="267" spans="1:10" x14ac:dyDescent="0.35">
      <c r="A267" s="1">
        <v>38852</v>
      </c>
      <c r="B267" s="2" t="s">
        <v>45</v>
      </c>
      <c r="C267">
        <v>13</v>
      </c>
      <c r="D267">
        <f>YEAR(cukier7[[#This Row],[data]])</f>
        <v>2006</v>
      </c>
      <c r="E267" s="3">
        <f>VLOOKUP(D267, cennik__25[#All], 2, 0)</f>
        <v>2.0499999999999998</v>
      </c>
      <c r="F267" s="3">
        <f>cukier7[[#This Row],[cena]]*cukier7[[#This Row],[ilosc sprzedanego cukru kg]]</f>
        <v>26.65</v>
      </c>
      <c r="G267">
        <f>J266+G266-cukier7[[#This Row],[ilosc sprzedanego cukru kg]]</f>
        <v>4670</v>
      </c>
      <c r="H267">
        <f>IF(MONTH(cukier7[[#This Row],[data]])&lt;&gt;MONTH(A268), 1, 0)</f>
        <v>0</v>
      </c>
      <c r="I267">
        <f>IF(cukier7[[#This Row],[czy ostatni dzien miesiaca]]=1, 5000-cukier7[[#This Row],[stan po sprzedaniu]],0)</f>
        <v>0</v>
      </c>
      <c r="J267">
        <f>CEILING(cukier7[[#This Row],[ile brakuje]], 1000)</f>
        <v>0</v>
      </c>
    </row>
    <row r="268" spans="1:10" x14ac:dyDescent="0.35">
      <c r="A268" s="1">
        <v>38853</v>
      </c>
      <c r="B268" s="2" t="s">
        <v>99</v>
      </c>
      <c r="C268">
        <v>13</v>
      </c>
      <c r="D268">
        <f>YEAR(cukier7[[#This Row],[data]])</f>
        <v>2006</v>
      </c>
      <c r="E268" s="3">
        <f>VLOOKUP(D268, cennik__25[#All], 2, 0)</f>
        <v>2.0499999999999998</v>
      </c>
      <c r="F268" s="3">
        <f>cukier7[[#This Row],[cena]]*cukier7[[#This Row],[ilosc sprzedanego cukru kg]]</f>
        <v>26.65</v>
      </c>
      <c r="G268">
        <f>J267+G267-cukier7[[#This Row],[ilosc sprzedanego cukru kg]]</f>
        <v>4657</v>
      </c>
      <c r="H268">
        <f>IF(MONTH(cukier7[[#This Row],[data]])&lt;&gt;MONTH(A269), 1, 0)</f>
        <v>0</v>
      </c>
      <c r="I268">
        <f>IF(cukier7[[#This Row],[czy ostatni dzien miesiaca]]=1, 5000-cukier7[[#This Row],[stan po sprzedaniu]],0)</f>
        <v>0</v>
      </c>
      <c r="J268">
        <f>CEILING(cukier7[[#This Row],[ile brakuje]], 1000)</f>
        <v>0</v>
      </c>
    </row>
    <row r="269" spans="1:10" x14ac:dyDescent="0.35">
      <c r="A269" s="1">
        <v>38855</v>
      </c>
      <c r="B269" s="2" t="s">
        <v>82</v>
      </c>
      <c r="C269">
        <v>168</v>
      </c>
      <c r="D269">
        <f>YEAR(cukier7[[#This Row],[data]])</f>
        <v>2006</v>
      </c>
      <c r="E269" s="3">
        <f>VLOOKUP(D269, cennik__25[#All], 2, 0)</f>
        <v>2.0499999999999998</v>
      </c>
      <c r="F269" s="3">
        <f>cukier7[[#This Row],[cena]]*cukier7[[#This Row],[ilosc sprzedanego cukru kg]]</f>
        <v>344.4</v>
      </c>
      <c r="G269">
        <f>J268+G268-cukier7[[#This Row],[ilosc sprzedanego cukru kg]]</f>
        <v>4489</v>
      </c>
      <c r="H269">
        <f>IF(MONTH(cukier7[[#This Row],[data]])&lt;&gt;MONTH(A270), 1, 0)</f>
        <v>0</v>
      </c>
      <c r="I269">
        <f>IF(cukier7[[#This Row],[czy ostatni dzien miesiaca]]=1, 5000-cukier7[[#This Row],[stan po sprzedaniu]],0)</f>
        <v>0</v>
      </c>
      <c r="J269">
        <f>CEILING(cukier7[[#This Row],[ile brakuje]], 1000)</f>
        <v>0</v>
      </c>
    </row>
    <row r="270" spans="1:10" x14ac:dyDescent="0.35">
      <c r="A270" s="1">
        <v>38855</v>
      </c>
      <c r="B270" s="2" t="s">
        <v>111</v>
      </c>
      <c r="C270">
        <v>18</v>
      </c>
      <c r="D270">
        <f>YEAR(cukier7[[#This Row],[data]])</f>
        <v>2006</v>
      </c>
      <c r="E270" s="3">
        <f>VLOOKUP(D270, cennik__25[#All], 2, 0)</f>
        <v>2.0499999999999998</v>
      </c>
      <c r="F270" s="3">
        <f>cukier7[[#This Row],[cena]]*cukier7[[#This Row],[ilosc sprzedanego cukru kg]]</f>
        <v>36.9</v>
      </c>
      <c r="G270">
        <f>J269+G269-cukier7[[#This Row],[ilosc sprzedanego cukru kg]]</f>
        <v>4471</v>
      </c>
      <c r="H270">
        <f>IF(MONTH(cukier7[[#This Row],[data]])&lt;&gt;MONTH(A271), 1, 0)</f>
        <v>0</v>
      </c>
      <c r="I270">
        <f>IF(cukier7[[#This Row],[czy ostatni dzien miesiaca]]=1, 5000-cukier7[[#This Row],[stan po sprzedaniu]],0)</f>
        <v>0</v>
      </c>
      <c r="J270">
        <f>CEILING(cukier7[[#This Row],[ile brakuje]], 1000)</f>
        <v>0</v>
      </c>
    </row>
    <row r="271" spans="1:10" x14ac:dyDescent="0.35">
      <c r="A271" s="1">
        <v>38855</v>
      </c>
      <c r="B271" s="2" t="s">
        <v>16</v>
      </c>
      <c r="C271">
        <v>131</v>
      </c>
      <c r="D271">
        <f>YEAR(cukier7[[#This Row],[data]])</f>
        <v>2006</v>
      </c>
      <c r="E271" s="3">
        <f>VLOOKUP(D271, cennik__25[#All], 2, 0)</f>
        <v>2.0499999999999998</v>
      </c>
      <c r="F271" s="3">
        <f>cukier7[[#This Row],[cena]]*cukier7[[#This Row],[ilosc sprzedanego cukru kg]]</f>
        <v>268.54999999999995</v>
      </c>
      <c r="G271">
        <f>J270+G270-cukier7[[#This Row],[ilosc sprzedanego cukru kg]]</f>
        <v>4340</v>
      </c>
      <c r="H271">
        <f>IF(MONTH(cukier7[[#This Row],[data]])&lt;&gt;MONTH(A272), 1, 0)</f>
        <v>0</v>
      </c>
      <c r="I271">
        <f>IF(cukier7[[#This Row],[czy ostatni dzien miesiaca]]=1, 5000-cukier7[[#This Row],[stan po sprzedaniu]],0)</f>
        <v>0</v>
      </c>
      <c r="J271">
        <f>CEILING(cukier7[[#This Row],[ile brakuje]], 1000)</f>
        <v>0</v>
      </c>
    </row>
    <row r="272" spans="1:10" x14ac:dyDescent="0.35">
      <c r="A272" s="1">
        <v>38856</v>
      </c>
      <c r="B272" s="2" t="s">
        <v>24</v>
      </c>
      <c r="C272">
        <v>187</v>
      </c>
      <c r="D272">
        <f>YEAR(cukier7[[#This Row],[data]])</f>
        <v>2006</v>
      </c>
      <c r="E272" s="3">
        <f>VLOOKUP(D272, cennik__25[#All], 2, 0)</f>
        <v>2.0499999999999998</v>
      </c>
      <c r="F272" s="3">
        <f>cukier7[[#This Row],[cena]]*cukier7[[#This Row],[ilosc sprzedanego cukru kg]]</f>
        <v>383.34999999999997</v>
      </c>
      <c r="G272">
        <f>J271+G271-cukier7[[#This Row],[ilosc sprzedanego cukru kg]]</f>
        <v>4153</v>
      </c>
      <c r="H272">
        <f>IF(MONTH(cukier7[[#This Row],[data]])&lt;&gt;MONTH(A273), 1, 0)</f>
        <v>0</v>
      </c>
      <c r="I272">
        <f>IF(cukier7[[#This Row],[czy ostatni dzien miesiaca]]=1, 5000-cukier7[[#This Row],[stan po sprzedaniu]],0)</f>
        <v>0</v>
      </c>
      <c r="J272">
        <f>CEILING(cukier7[[#This Row],[ile brakuje]], 1000)</f>
        <v>0</v>
      </c>
    </row>
    <row r="273" spans="1:10" x14ac:dyDescent="0.35">
      <c r="A273" s="1">
        <v>38857</v>
      </c>
      <c r="B273" s="2" t="s">
        <v>26</v>
      </c>
      <c r="C273">
        <v>412</v>
      </c>
      <c r="D273">
        <f>YEAR(cukier7[[#This Row],[data]])</f>
        <v>2006</v>
      </c>
      <c r="E273" s="3">
        <f>VLOOKUP(D273, cennik__25[#All], 2, 0)</f>
        <v>2.0499999999999998</v>
      </c>
      <c r="F273" s="3">
        <f>cukier7[[#This Row],[cena]]*cukier7[[#This Row],[ilosc sprzedanego cukru kg]]</f>
        <v>844.59999999999991</v>
      </c>
      <c r="G273">
        <f>J272+G272-cukier7[[#This Row],[ilosc sprzedanego cukru kg]]</f>
        <v>3741</v>
      </c>
      <c r="H273">
        <f>IF(MONTH(cukier7[[#This Row],[data]])&lt;&gt;MONTH(A274), 1, 0)</f>
        <v>0</v>
      </c>
      <c r="I273">
        <f>IF(cukier7[[#This Row],[czy ostatni dzien miesiaca]]=1, 5000-cukier7[[#This Row],[stan po sprzedaniu]],0)</f>
        <v>0</v>
      </c>
      <c r="J273">
        <f>CEILING(cukier7[[#This Row],[ile brakuje]], 1000)</f>
        <v>0</v>
      </c>
    </row>
    <row r="274" spans="1:10" x14ac:dyDescent="0.35">
      <c r="A274" s="1">
        <v>38859</v>
      </c>
      <c r="B274" s="2" t="s">
        <v>8</v>
      </c>
      <c r="C274">
        <v>40</v>
      </c>
      <c r="D274">
        <f>YEAR(cukier7[[#This Row],[data]])</f>
        <v>2006</v>
      </c>
      <c r="E274" s="3">
        <f>VLOOKUP(D274, cennik__25[#All], 2, 0)</f>
        <v>2.0499999999999998</v>
      </c>
      <c r="F274" s="3">
        <f>cukier7[[#This Row],[cena]]*cukier7[[#This Row],[ilosc sprzedanego cukru kg]]</f>
        <v>82</v>
      </c>
      <c r="G274">
        <f>J273+G273-cukier7[[#This Row],[ilosc sprzedanego cukru kg]]</f>
        <v>3701</v>
      </c>
      <c r="H274">
        <f>IF(MONTH(cukier7[[#This Row],[data]])&lt;&gt;MONTH(A275), 1, 0)</f>
        <v>0</v>
      </c>
      <c r="I274">
        <f>IF(cukier7[[#This Row],[czy ostatni dzien miesiaca]]=1, 5000-cukier7[[#This Row],[stan po sprzedaniu]],0)</f>
        <v>0</v>
      </c>
      <c r="J274">
        <f>CEILING(cukier7[[#This Row],[ile brakuje]], 1000)</f>
        <v>0</v>
      </c>
    </row>
    <row r="275" spans="1:10" x14ac:dyDescent="0.35">
      <c r="A275" s="1">
        <v>38860</v>
      </c>
      <c r="B275" s="2" t="s">
        <v>39</v>
      </c>
      <c r="C275">
        <v>166</v>
      </c>
      <c r="D275">
        <f>YEAR(cukier7[[#This Row],[data]])</f>
        <v>2006</v>
      </c>
      <c r="E275" s="3">
        <f>VLOOKUP(D275, cennik__25[#All], 2, 0)</f>
        <v>2.0499999999999998</v>
      </c>
      <c r="F275" s="3">
        <f>cukier7[[#This Row],[cena]]*cukier7[[#This Row],[ilosc sprzedanego cukru kg]]</f>
        <v>340.29999999999995</v>
      </c>
      <c r="G275">
        <f>J274+G274-cukier7[[#This Row],[ilosc sprzedanego cukru kg]]</f>
        <v>3535</v>
      </c>
      <c r="H275">
        <f>IF(MONTH(cukier7[[#This Row],[data]])&lt;&gt;MONTH(A276), 1, 0)</f>
        <v>0</v>
      </c>
      <c r="I275">
        <f>IF(cukier7[[#This Row],[czy ostatni dzien miesiaca]]=1, 5000-cukier7[[#This Row],[stan po sprzedaniu]],0)</f>
        <v>0</v>
      </c>
      <c r="J275">
        <f>CEILING(cukier7[[#This Row],[ile brakuje]], 1000)</f>
        <v>0</v>
      </c>
    </row>
    <row r="276" spans="1:10" x14ac:dyDescent="0.35">
      <c r="A276" s="1">
        <v>38861</v>
      </c>
      <c r="B276" s="2" t="s">
        <v>68</v>
      </c>
      <c r="C276">
        <v>173</v>
      </c>
      <c r="D276">
        <f>YEAR(cukier7[[#This Row],[data]])</f>
        <v>2006</v>
      </c>
      <c r="E276" s="3">
        <f>VLOOKUP(D276, cennik__25[#All], 2, 0)</f>
        <v>2.0499999999999998</v>
      </c>
      <c r="F276" s="3">
        <f>cukier7[[#This Row],[cena]]*cukier7[[#This Row],[ilosc sprzedanego cukru kg]]</f>
        <v>354.65</v>
      </c>
      <c r="G276">
        <f>J275+G275-cukier7[[#This Row],[ilosc sprzedanego cukru kg]]</f>
        <v>3362</v>
      </c>
      <c r="H276">
        <f>IF(MONTH(cukier7[[#This Row],[data]])&lt;&gt;MONTH(A277), 1, 0)</f>
        <v>0</v>
      </c>
      <c r="I276">
        <f>IF(cukier7[[#This Row],[czy ostatni dzien miesiaca]]=1, 5000-cukier7[[#This Row],[stan po sprzedaniu]],0)</f>
        <v>0</v>
      </c>
      <c r="J276">
        <f>CEILING(cukier7[[#This Row],[ile brakuje]], 1000)</f>
        <v>0</v>
      </c>
    </row>
    <row r="277" spans="1:10" x14ac:dyDescent="0.35">
      <c r="A277" s="1">
        <v>38862</v>
      </c>
      <c r="B277" s="2" t="s">
        <v>112</v>
      </c>
      <c r="C277">
        <v>2</v>
      </c>
      <c r="D277">
        <f>YEAR(cukier7[[#This Row],[data]])</f>
        <v>2006</v>
      </c>
      <c r="E277" s="3">
        <f>VLOOKUP(D277, cennik__25[#All], 2, 0)</f>
        <v>2.0499999999999998</v>
      </c>
      <c r="F277" s="3">
        <f>cukier7[[#This Row],[cena]]*cukier7[[#This Row],[ilosc sprzedanego cukru kg]]</f>
        <v>4.0999999999999996</v>
      </c>
      <c r="G277">
        <f>J276+G276-cukier7[[#This Row],[ilosc sprzedanego cukru kg]]</f>
        <v>3360</v>
      </c>
      <c r="H277">
        <f>IF(MONTH(cukier7[[#This Row],[data]])&lt;&gt;MONTH(A278), 1, 0)</f>
        <v>0</v>
      </c>
      <c r="I277">
        <f>IF(cukier7[[#This Row],[czy ostatni dzien miesiaca]]=1, 5000-cukier7[[#This Row],[stan po sprzedaniu]],0)</f>
        <v>0</v>
      </c>
      <c r="J277">
        <f>CEILING(cukier7[[#This Row],[ile brakuje]], 1000)</f>
        <v>0</v>
      </c>
    </row>
    <row r="278" spans="1:10" x14ac:dyDescent="0.35">
      <c r="A278" s="1">
        <v>38862</v>
      </c>
      <c r="B278" s="2" t="s">
        <v>113</v>
      </c>
      <c r="C278">
        <v>18</v>
      </c>
      <c r="D278">
        <f>YEAR(cukier7[[#This Row],[data]])</f>
        <v>2006</v>
      </c>
      <c r="E278" s="3">
        <f>VLOOKUP(D278, cennik__25[#All], 2, 0)</f>
        <v>2.0499999999999998</v>
      </c>
      <c r="F278" s="3">
        <f>cukier7[[#This Row],[cena]]*cukier7[[#This Row],[ilosc sprzedanego cukru kg]]</f>
        <v>36.9</v>
      </c>
      <c r="G278">
        <f>J277+G277-cukier7[[#This Row],[ilosc sprzedanego cukru kg]]</f>
        <v>3342</v>
      </c>
      <c r="H278">
        <f>IF(MONTH(cukier7[[#This Row],[data]])&lt;&gt;MONTH(A279), 1, 0)</f>
        <v>0</v>
      </c>
      <c r="I278">
        <f>IF(cukier7[[#This Row],[czy ostatni dzien miesiaca]]=1, 5000-cukier7[[#This Row],[stan po sprzedaniu]],0)</f>
        <v>0</v>
      </c>
      <c r="J278">
        <f>CEILING(cukier7[[#This Row],[ile brakuje]], 1000)</f>
        <v>0</v>
      </c>
    </row>
    <row r="279" spans="1:10" x14ac:dyDescent="0.35">
      <c r="A279" s="1">
        <v>38863</v>
      </c>
      <c r="B279" s="2" t="s">
        <v>114</v>
      </c>
      <c r="C279">
        <v>15</v>
      </c>
      <c r="D279">
        <f>YEAR(cukier7[[#This Row],[data]])</f>
        <v>2006</v>
      </c>
      <c r="E279" s="3">
        <f>VLOOKUP(D279, cennik__25[#All], 2, 0)</f>
        <v>2.0499999999999998</v>
      </c>
      <c r="F279" s="3">
        <f>cukier7[[#This Row],[cena]]*cukier7[[#This Row],[ilosc sprzedanego cukru kg]]</f>
        <v>30.749999999999996</v>
      </c>
      <c r="G279">
        <f>J278+G278-cukier7[[#This Row],[ilosc sprzedanego cukru kg]]</f>
        <v>3327</v>
      </c>
      <c r="H279">
        <f>IF(MONTH(cukier7[[#This Row],[data]])&lt;&gt;MONTH(A280), 1, 0)</f>
        <v>0</v>
      </c>
      <c r="I279">
        <f>IF(cukier7[[#This Row],[czy ostatni dzien miesiaca]]=1, 5000-cukier7[[#This Row],[stan po sprzedaniu]],0)</f>
        <v>0</v>
      </c>
      <c r="J279">
        <f>CEILING(cukier7[[#This Row],[ile brakuje]], 1000)</f>
        <v>0</v>
      </c>
    </row>
    <row r="280" spans="1:10" x14ac:dyDescent="0.35">
      <c r="A280" s="1">
        <v>38864</v>
      </c>
      <c r="B280" s="2" t="s">
        <v>104</v>
      </c>
      <c r="C280">
        <v>243</v>
      </c>
      <c r="D280">
        <f>YEAR(cukier7[[#This Row],[data]])</f>
        <v>2006</v>
      </c>
      <c r="E280" s="3">
        <f>VLOOKUP(D280, cennik__25[#All], 2, 0)</f>
        <v>2.0499999999999998</v>
      </c>
      <c r="F280" s="3">
        <f>cukier7[[#This Row],[cena]]*cukier7[[#This Row],[ilosc sprzedanego cukru kg]]</f>
        <v>498.15</v>
      </c>
      <c r="G280">
        <f>J279+G279-cukier7[[#This Row],[ilosc sprzedanego cukru kg]]</f>
        <v>3084</v>
      </c>
      <c r="H280">
        <f>IF(MONTH(cukier7[[#This Row],[data]])&lt;&gt;MONTH(A281), 1, 0)</f>
        <v>0</v>
      </c>
      <c r="I280">
        <f>IF(cukier7[[#This Row],[czy ostatni dzien miesiaca]]=1, 5000-cukier7[[#This Row],[stan po sprzedaniu]],0)</f>
        <v>0</v>
      </c>
      <c r="J280">
        <f>CEILING(cukier7[[#This Row],[ile brakuje]], 1000)</f>
        <v>0</v>
      </c>
    </row>
    <row r="281" spans="1:10" x14ac:dyDescent="0.35">
      <c r="A281" s="1">
        <v>38865</v>
      </c>
      <c r="B281" s="2" t="s">
        <v>19</v>
      </c>
      <c r="C281">
        <v>460</v>
      </c>
      <c r="D281">
        <f>YEAR(cukier7[[#This Row],[data]])</f>
        <v>2006</v>
      </c>
      <c r="E281" s="3">
        <f>VLOOKUP(D281, cennik__25[#All], 2, 0)</f>
        <v>2.0499999999999998</v>
      </c>
      <c r="F281" s="3">
        <f>cukier7[[#This Row],[cena]]*cukier7[[#This Row],[ilosc sprzedanego cukru kg]]</f>
        <v>942.99999999999989</v>
      </c>
      <c r="G281">
        <f>J280+G280-cukier7[[#This Row],[ilosc sprzedanego cukru kg]]</f>
        <v>2624</v>
      </c>
      <c r="H281">
        <f>IF(MONTH(cukier7[[#This Row],[data]])&lt;&gt;MONTH(A282), 1, 0)</f>
        <v>0</v>
      </c>
      <c r="I281">
        <f>IF(cukier7[[#This Row],[czy ostatni dzien miesiaca]]=1, 5000-cukier7[[#This Row],[stan po sprzedaniu]],0)</f>
        <v>0</v>
      </c>
      <c r="J281">
        <f>CEILING(cukier7[[#This Row],[ile brakuje]], 1000)</f>
        <v>0</v>
      </c>
    </row>
    <row r="282" spans="1:10" x14ac:dyDescent="0.35">
      <c r="A282" s="1">
        <v>38865</v>
      </c>
      <c r="B282" s="2" t="s">
        <v>115</v>
      </c>
      <c r="C282">
        <v>8</v>
      </c>
      <c r="D282">
        <f>YEAR(cukier7[[#This Row],[data]])</f>
        <v>2006</v>
      </c>
      <c r="E282" s="3">
        <f>VLOOKUP(D282, cennik__25[#All], 2, 0)</f>
        <v>2.0499999999999998</v>
      </c>
      <c r="F282" s="3">
        <f>cukier7[[#This Row],[cena]]*cukier7[[#This Row],[ilosc sprzedanego cukru kg]]</f>
        <v>16.399999999999999</v>
      </c>
      <c r="G282">
        <f>J281+G281-cukier7[[#This Row],[ilosc sprzedanego cukru kg]]</f>
        <v>2616</v>
      </c>
      <c r="H282">
        <f>IF(MONTH(cukier7[[#This Row],[data]])&lt;&gt;MONTH(A283), 1, 0)</f>
        <v>0</v>
      </c>
      <c r="I282">
        <f>IF(cukier7[[#This Row],[czy ostatni dzien miesiaca]]=1, 5000-cukier7[[#This Row],[stan po sprzedaniu]],0)</f>
        <v>0</v>
      </c>
      <c r="J282">
        <f>CEILING(cukier7[[#This Row],[ile brakuje]], 1000)</f>
        <v>0</v>
      </c>
    </row>
    <row r="283" spans="1:10" x14ac:dyDescent="0.35">
      <c r="A283" s="1">
        <v>38866</v>
      </c>
      <c r="B283" s="2" t="s">
        <v>10</v>
      </c>
      <c r="C283">
        <v>150</v>
      </c>
      <c r="D283">
        <f>YEAR(cukier7[[#This Row],[data]])</f>
        <v>2006</v>
      </c>
      <c r="E283" s="3">
        <f>VLOOKUP(D283, cennik__25[#All], 2, 0)</f>
        <v>2.0499999999999998</v>
      </c>
      <c r="F283" s="3">
        <f>cukier7[[#This Row],[cena]]*cukier7[[#This Row],[ilosc sprzedanego cukru kg]]</f>
        <v>307.5</v>
      </c>
      <c r="G283">
        <f>J282+G282-cukier7[[#This Row],[ilosc sprzedanego cukru kg]]</f>
        <v>2466</v>
      </c>
      <c r="H283">
        <f>IF(MONTH(cukier7[[#This Row],[data]])&lt;&gt;MONTH(A284), 1, 0)</f>
        <v>0</v>
      </c>
      <c r="I283">
        <f>IF(cukier7[[#This Row],[czy ostatni dzien miesiaca]]=1, 5000-cukier7[[#This Row],[stan po sprzedaniu]],0)</f>
        <v>0</v>
      </c>
      <c r="J283">
        <f>CEILING(cukier7[[#This Row],[ile brakuje]], 1000)</f>
        <v>0</v>
      </c>
    </row>
    <row r="284" spans="1:10" x14ac:dyDescent="0.35">
      <c r="A284" s="1">
        <v>38867</v>
      </c>
      <c r="B284" s="2" t="s">
        <v>54</v>
      </c>
      <c r="C284">
        <v>72</v>
      </c>
      <c r="D284">
        <f>YEAR(cukier7[[#This Row],[data]])</f>
        <v>2006</v>
      </c>
      <c r="E284" s="3">
        <f>VLOOKUP(D284, cennik__25[#All], 2, 0)</f>
        <v>2.0499999999999998</v>
      </c>
      <c r="F284" s="3">
        <f>cukier7[[#This Row],[cena]]*cukier7[[#This Row],[ilosc sprzedanego cukru kg]]</f>
        <v>147.6</v>
      </c>
      <c r="G284">
        <f>J283+G283-cukier7[[#This Row],[ilosc sprzedanego cukru kg]]</f>
        <v>2394</v>
      </c>
      <c r="H284">
        <f>IF(MONTH(cukier7[[#This Row],[data]])&lt;&gt;MONTH(A285), 1, 0)</f>
        <v>0</v>
      </c>
      <c r="I284">
        <f>IF(cukier7[[#This Row],[czy ostatni dzien miesiaca]]=1, 5000-cukier7[[#This Row],[stan po sprzedaniu]],0)</f>
        <v>0</v>
      </c>
      <c r="J284">
        <f>CEILING(cukier7[[#This Row],[ile brakuje]], 1000)</f>
        <v>0</v>
      </c>
    </row>
    <row r="285" spans="1:10" x14ac:dyDescent="0.35">
      <c r="A285" s="1">
        <v>38867</v>
      </c>
      <c r="B285" s="2" t="s">
        <v>11</v>
      </c>
      <c r="C285">
        <v>217</v>
      </c>
      <c r="D285">
        <f>YEAR(cukier7[[#This Row],[data]])</f>
        <v>2006</v>
      </c>
      <c r="E285" s="3">
        <f>VLOOKUP(D285, cennik__25[#All], 2, 0)</f>
        <v>2.0499999999999998</v>
      </c>
      <c r="F285" s="3">
        <f>cukier7[[#This Row],[cena]]*cukier7[[#This Row],[ilosc sprzedanego cukru kg]]</f>
        <v>444.84999999999997</v>
      </c>
      <c r="G285">
        <f>J284+G284-cukier7[[#This Row],[ilosc sprzedanego cukru kg]]</f>
        <v>2177</v>
      </c>
      <c r="H285">
        <f>IF(MONTH(cukier7[[#This Row],[data]])&lt;&gt;MONTH(A286), 1, 0)</f>
        <v>1</v>
      </c>
      <c r="I285">
        <f>IF(cukier7[[#This Row],[czy ostatni dzien miesiaca]]=1, 5000-cukier7[[#This Row],[stan po sprzedaniu]],0)</f>
        <v>2823</v>
      </c>
      <c r="J285">
        <f>CEILING(cukier7[[#This Row],[ile brakuje]], 1000)</f>
        <v>3000</v>
      </c>
    </row>
    <row r="286" spans="1:10" x14ac:dyDescent="0.35">
      <c r="A286" s="1">
        <v>38870</v>
      </c>
      <c r="B286" s="2" t="s">
        <v>41</v>
      </c>
      <c r="C286">
        <v>164</v>
      </c>
      <c r="D286">
        <f>YEAR(cukier7[[#This Row],[data]])</f>
        <v>2006</v>
      </c>
      <c r="E286" s="3">
        <f>VLOOKUP(D286, cennik__25[#All], 2, 0)</f>
        <v>2.0499999999999998</v>
      </c>
      <c r="F286" s="3">
        <f>cukier7[[#This Row],[cena]]*cukier7[[#This Row],[ilosc sprzedanego cukru kg]]</f>
        <v>336.2</v>
      </c>
      <c r="G286">
        <f>J285+G285-cukier7[[#This Row],[ilosc sprzedanego cukru kg]]</f>
        <v>5013</v>
      </c>
      <c r="H286">
        <f>IF(MONTH(cukier7[[#This Row],[data]])&lt;&gt;MONTH(A287), 1, 0)</f>
        <v>0</v>
      </c>
      <c r="I286">
        <f>IF(cukier7[[#This Row],[czy ostatni dzien miesiaca]]=1, 5000-cukier7[[#This Row],[stan po sprzedaniu]],0)</f>
        <v>0</v>
      </c>
      <c r="J286">
        <f>CEILING(cukier7[[#This Row],[ile brakuje]], 1000)</f>
        <v>0</v>
      </c>
    </row>
    <row r="287" spans="1:10" x14ac:dyDescent="0.35">
      <c r="A287" s="1">
        <v>38870</v>
      </c>
      <c r="B287" s="2" t="s">
        <v>47</v>
      </c>
      <c r="C287">
        <v>429</v>
      </c>
      <c r="D287">
        <f>YEAR(cukier7[[#This Row],[data]])</f>
        <v>2006</v>
      </c>
      <c r="E287" s="3">
        <f>VLOOKUP(D287, cennik__25[#All], 2, 0)</f>
        <v>2.0499999999999998</v>
      </c>
      <c r="F287" s="3">
        <f>cukier7[[#This Row],[cena]]*cukier7[[#This Row],[ilosc sprzedanego cukru kg]]</f>
        <v>879.44999999999993</v>
      </c>
      <c r="G287">
        <f>J286+G286-cukier7[[#This Row],[ilosc sprzedanego cukru kg]]</f>
        <v>4584</v>
      </c>
      <c r="H287">
        <f>IF(MONTH(cukier7[[#This Row],[data]])&lt;&gt;MONTH(A288), 1, 0)</f>
        <v>0</v>
      </c>
      <c r="I287">
        <f>IF(cukier7[[#This Row],[czy ostatni dzien miesiaca]]=1, 5000-cukier7[[#This Row],[stan po sprzedaniu]],0)</f>
        <v>0</v>
      </c>
      <c r="J287">
        <f>CEILING(cukier7[[#This Row],[ile brakuje]], 1000)</f>
        <v>0</v>
      </c>
    </row>
    <row r="288" spans="1:10" x14ac:dyDescent="0.35">
      <c r="A288" s="1">
        <v>38875</v>
      </c>
      <c r="B288" s="2" t="s">
        <v>10</v>
      </c>
      <c r="C288">
        <v>63</v>
      </c>
      <c r="D288">
        <f>YEAR(cukier7[[#This Row],[data]])</f>
        <v>2006</v>
      </c>
      <c r="E288" s="3">
        <f>VLOOKUP(D288, cennik__25[#All], 2, 0)</f>
        <v>2.0499999999999998</v>
      </c>
      <c r="F288" s="3">
        <f>cukier7[[#This Row],[cena]]*cukier7[[#This Row],[ilosc sprzedanego cukru kg]]</f>
        <v>129.14999999999998</v>
      </c>
      <c r="G288">
        <f>J287+G287-cukier7[[#This Row],[ilosc sprzedanego cukru kg]]</f>
        <v>4521</v>
      </c>
      <c r="H288">
        <f>IF(MONTH(cukier7[[#This Row],[data]])&lt;&gt;MONTH(A289), 1, 0)</f>
        <v>0</v>
      </c>
      <c r="I288">
        <f>IF(cukier7[[#This Row],[czy ostatni dzien miesiaca]]=1, 5000-cukier7[[#This Row],[stan po sprzedaniu]],0)</f>
        <v>0</v>
      </c>
      <c r="J288">
        <f>CEILING(cukier7[[#This Row],[ile brakuje]], 1000)</f>
        <v>0</v>
      </c>
    </row>
    <row r="289" spans="1:10" x14ac:dyDescent="0.35">
      <c r="A289" s="1">
        <v>38878</v>
      </c>
      <c r="B289" s="2" t="s">
        <v>32</v>
      </c>
      <c r="C289">
        <v>106</v>
      </c>
      <c r="D289">
        <f>YEAR(cukier7[[#This Row],[data]])</f>
        <v>2006</v>
      </c>
      <c r="E289" s="3">
        <f>VLOOKUP(D289, cennik__25[#All], 2, 0)</f>
        <v>2.0499999999999998</v>
      </c>
      <c r="F289" s="3">
        <f>cukier7[[#This Row],[cena]]*cukier7[[#This Row],[ilosc sprzedanego cukru kg]]</f>
        <v>217.29999999999998</v>
      </c>
      <c r="G289">
        <f>J288+G288-cukier7[[#This Row],[ilosc sprzedanego cukru kg]]</f>
        <v>4415</v>
      </c>
      <c r="H289">
        <f>IF(MONTH(cukier7[[#This Row],[data]])&lt;&gt;MONTH(A290), 1, 0)</f>
        <v>0</v>
      </c>
      <c r="I289">
        <f>IF(cukier7[[#This Row],[czy ostatni dzien miesiaca]]=1, 5000-cukier7[[#This Row],[stan po sprzedaniu]],0)</f>
        <v>0</v>
      </c>
      <c r="J289">
        <f>CEILING(cukier7[[#This Row],[ile brakuje]], 1000)</f>
        <v>0</v>
      </c>
    </row>
    <row r="290" spans="1:10" x14ac:dyDescent="0.35">
      <c r="A290" s="1">
        <v>38886</v>
      </c>
      <c r="B290" s="2" t="s">
        <v>24</v>
      </c>
      <c r="C290">
        <v>136</v>
      </c>
      <c r="D290">
        <f>YEAR(cukier7[[#This Row],[data]])</f>
        <v>2006</v>
      </c>
      <c r="E290" s="3">
        <f>VLOOKUP(D290, cennik__25[#All], 2, 0)</f>
        <v>2.0499999999999998</v>
      </c>
      <c r="F290" s="3">
        <f>cukier7[[#This Row],[cena]]*cukier7[[#This Row],[ilosc sprzedanego cukru kg]]</f>
        <v>278.79999999999995</v>
      </c>
      <c r="G290">
        <f>J289+G289-cukier7[[#This Row],[ilosc sprzedanego cukru kg]]</f>
        <v>4279</v>
      </c>
      <c r="H290">
        <f>IF(MONTH(cukier7[[#This Row],[data]])&lt;&gt;MONTH(A291), 1, 0)</f>
        <v>0</v>
      </c>
      <c r="I290">
        <f>IF(cukier7[[#This Row],[czy ostatni dzien miesiaca]]=1, 5000-cukier7[[#This Row],[stan po sprzedaniu]],0)</f>
        <v>0</v>
      </c>
      <c r="J290">
        <f>CEILING(cukier7[[#This Row],[ile brakuje]], 1000)</f>
        <v>0</v>
      </c>
    </row>
    <row r="291" spans="1:10" x14ac:dyDescent="0.35">
      <c r="A291" s="1">
        <v>38887</v>
      </c>
      <c r="B291" s="2" t="s">
        <v>116</v>
      </c>
      <c r="C291">
        <v>7</v>
      </c>
      <c r="D291">
        <f>YEAR(cukier7[[#This Row],[data]])</f>
        <v>2006</v>
      </c>
      <c r="E291" s="3">
        <f>VLOOKUP(D291, cennik__25[#All], 2, 0)</f>
        <v>2.0499999999999998</v>
      </c>
      <c r="F291" s="3">
        <f>cukier7[[#This Row],[cena]]*cukier7[[#This Row],[ilosc sprzedanego cukru kg]]</f>
        <v>14.349999999999998</v>
      </c>
      <c r="G291">
        <f>J290+G290-cukier7[[#This Row],[ilosc sprzedanego cukru kg]]</f>
        <v>4272</v>
      </c>
      <c r="H291">
        <f>IF(MONTH(cukier7[[#This Row],[data]])&lt;&gt;MONTH(A292), 1, 0)</f>
        <v>0</v>
      </c>
      <c r="I291">
        <f>IF(cukier7[[#This Row],[czy ostatni dzien miesiaca]]=1, 5000-cukier7[[#This Row],[stan po sprzedaniu]],0)</f>
        <v>0</v>
      </c>
      <c r="J291">
        <f>CEILING(cukier7[[#This Row],[ile brakuje]], 1000)</f>
        <v>0</v>
      </c>
    </row>
    <row r="292" spans="1:10" x14ac:dyDescent="0.35">
      <c r="A292" s="1">
        <v>38896</v>
      </c>
      <c r="B292" s="2" t="s">
        <v>14</v>
      </c>
      <c r="C292">
        <v>114</v>
      </c>
      <c r="D292">
        <f>YEAR(cukier7[[#This Row],[data]])</f>
        <v>2006</v>
      </c>
      <c r="E292" s="3">
        <f>VLOOKUP(D292, cennik__25[#All], 2, 0)</f>
        <v>2.0499999999999998</v>
      </c>
      <c r="F292" s="3">
        <f>cukier7[[#This Row],[cena]]*cukier7[[#This Row],[ilosc sprzedanego cukru kg]]</f>
        <v>233.7</v>
      </c>
      <c r="G292">
        <f>J291+G291-cukier7[[#This Row],[ilosc sprzedanego cukru kg]]</f>
        <v>4158</v>
      </c>
      <c r="H292">
        <f>IF(MONTH(cukier7[[#This Row],[data]])&lt;&gt;MONTH(A293), 1, 0)</f>
        <v>0</v>
      </c>
      <c r="I292">
        <f>IF(cukier7[[#This Row],[czy ostatni dzien miesiaca]]=1, 5000-cukier7[[#This Row],[stan po sprzedaniu]],0)</f>
        <v>0</v>
      </c>
      <c r="J292">
        <f>CEILING(cukier7[[#This Row],[ile brakuje]], 1000)</f>
        <v>0</v>
      </c>
    </row>
    <row r="293" spans="1:10" x14ac:dyDescent="0.35">
      <c r="A293" s="1">
        <v>38896</v>
      </c>
      <c r="B293" s="2" t="s">
        <v>117</v>
      </c>
      <c r="C293">
        <v>12</v>
      </c>
      <c r="D293">
        <f>YEAR(cukier7[[#This Row],[data]])</f>
        <v>2006</v>
      </c>
      <c r="E293" s="3">
        <f>VLOOKUP(D293, cennik__25[#All], 2, 0)</f>
        <v>2.0499999999999998</v>
      </c>
      <c r="F293" s="3">
        <f>cukier7[[#This Row],[cena]]*cukier7[[#This Row],[ilosc sprzedanego cukru kg]]</f>
        <v>24.599999999999998</v>
      </c>
      <c r="G293">
        <f>J292+G292-cukier7[[#This Row],[ilosc sprzedanego cukru kg]]</f>
        <v>4146</v>
      </c>
      <c r="H293">
        <f>IF(MONTH(cukier7[[#This Row],[data]])&lt;&gt;MONTH(A294), 1, 0)</f>
        <v>1</v>
      </c>
      <c r="I293">
        <f>IF(cukier7[[#This Row],[czy ostatni dzien miesiaca]]=1, 5000-cukier7[[#This Row],[stan po sprzedaniu]],0)</f>
        <v>854</v>
      </c>
      <c r="J293">
        <f>CEILING(cukier7[[#This Row],[ile brakuje]], 1000)</f>
        <v>1000</v>
      </c>
    </row>
    <row r="294" spans="1:10" x14ac:dyDescent="0.35">
      <c r="A294" s="1">
        <v>38902</v>
      </c>
      <c r="B294" s="2" t="s">
        <v>11</v>
      </c>
      <c r="C294">
        <v>443</v>
      </c>
      <c r="D294">
        <f>YEAR(cukier7[[#This Row],[data]])</f>
        <v>2006</v>
      </c>
      <c r="E294" s="3">
        <f>VLOOKUP(D294, cennik__25[#All], 2, 0)</f>
        <v>2.0499999999999998</v>
      </c>
      <c r="F294" s="3">
        <f>cukier7[[#This Row],[cena]]*cukier7[[#This Row],[ilosc sprzedanego cukru kg]]</f>
        <v>908.15</v>
      </c>
      <c r="G294">
        <f>J293+G293-cukier7[[#This Row],[ilosc sprzedanego cukru kg]]</f>
        <v>4703</v>
      </c>
      <c r="H294">
        <f>IF(MONTH(cukier7[[#This Row],[data]])&lt;&gt;MONTH(A295), 1, 0)</f>
        <v>0</v>
      </c>
      <c r="I294">
        <f>IF(cukier7[[#This Row],[czy ostatni dzien miesiaca]]=1, 5000-cukier7[[#This Row],[stan po sprzedaniu]],0)</f>
        <v>0</v>
      </c>
      <c r="J294">
        <f>CEILING(cukier7[[#This Row],[ile brakuje]], 1000)</f>
        <v>0</v>
      </c>
    </row>
    <row r="295" spans="1:10" x14ac:dyDescent="0.35">
      <c r="A295" s="1">
        <v>38904</v>
      </c>
      <c r="B295" s="2" t="s">
        <v>54</v>
      </c>
      <c r="C295">
        <v>73</v>
      </c>
      <c r="D295">
        <f>YEAR(cukier7[[#This Row],[data]])</f>
        <v>2006</v>
      </c>
      <c r="E295" s="3">
        <f>VLOOKUP(D295, cennik__25[#All], 2, 0)</f>
        <v>2.0499999999999998</v>
      </c>
      <c r="F295" s="3">
        <f>cukier7[[#This Row],[cena]]*cukier7[[#This Row],[ilosc sprzedanego cukru kg]]</f>
        <v>149.64999999999998</v>
      </c>
      <c r="G295">
        <f>J294+G294-cukier7[[#This Row],[ilosc sprzedanego cukru kg]]</f>
        <v>4630</v>
      </c>
      <c r="H295">
        <f>IF(MONTH(cukier7[[#This Row],[data]])&lt;&gt;MONTH(A296), 1, 0)</f>
        <v>0</v>
      </c>
      <c r="I295">
        <f>IF(cukier7[[#This Row],[czy ostatni dzien miesiaca]]=1, 5000-cukier7[[#This Row],[stan po sprzedaniu]],0)</f>
        <v>0</v>
      </c>
      <c r="J295">
        <f>CEILING(cukier7[[#This Row],[ile brakuje]], 1000)</f>
        <v>0</v>
      </c>
    </row>
    <row r="296" spans="1:10" x14ac:dyDescent="0.35">
      <c r="A296" s="1">
        <v>38907</v>
      </c>
      <c r="B296" s="2" t="s">
        <v>118</v>
      </c>
      <c r="C296">
        <v>15</v>
      </c>
      <c r="D296">
        <f>YEAR(cukier7[[#This Row],[data]])</f>
        <v>2006</v>
      </c>
      <c r="E296" s="3">
        <f>VLOOKUP(D296, cennik__25[#All], 2, 0)</f>
        <v>2.0499999999999998</v>
      </c>
      <c r="F296" s="3">
        <f>cukier7[[#This Row],[cena]]*cukier7[[#This Row],[ilosc sprzedanego cukru kg]]</f>
        <v>30.749999999999996</v>
      </c>
      <c r="G296">
        <f>J295+G295-cukier7[[#This Row],[ilosc sprzedanego cukru kg]]</f>
        <v>4615</v>
      </c>
      <c r="H296">
        <f>IF(MONTH(cukier7[[#This Row],[data]])&lt;&gt;MONTH(A297), 1, 0)</f>
        <v>0</v>
      </c>
      <c r="I296">
        <f>IF(cukier7[[#This Row],[czy ostatni dzien miesiaca]]=1, 5000-cukier7[[#This Row],[stan po sprzedaniu]],0)</f>
        <v>0</v>
      </c>
      <c r="J296">
        <f>CEILING(cukier7[[#This Row],[ile brakuje]], 1000)</f>
        <v>0</v>
      </c>
    </row>
    <row r="297" spans="1:10" x14ac:dyDescent="0.35">
      <c r="A297" s="1">
        <v>38907</v>
      </c>
      <c r="B297" s="2" t="s">
        <v>119</v>
      </c>
      <c r="C297">
        <v>9</v>
      </c>
      <c r="D297">
        <f>YEAR(cukier7[[#This Row],[data]])</f>
        <v>2006</v>
      </c>
      <c r="E297" s="3">
        <f>VLOOKUP(D297, cennik__25[#All], 2, 0)</f>
        <v>2.0499999999999998</v>
      </c>
      <c r="F297" s="3">
        <f>cukier7[[#This Row],[cena]]*cukier7[[#This Row],[ilosc sprzedanego cukru kg]]</f>
        <v>18.45</v>
      </c>
      <c r="G297">
        <f>J296+G296-cukier7[[#This Row],[ilosc sprzedanego cukru kg]]</f>
        <v>4606</v>
      </c>
      <c r="H297">
        <f>IF(MONTH(cukier7[[#This Row],[data]])&lt;&gt;MONTH(A298), 1, 0)</f>
        <v>0</v>
      </c>
      <c r="I297">
        <f>IF(cukier7[[#This Row],[czy ostatni dzien miesiaca]]=1, 5000-cukier7[[#This Row],[stan po sprzedaniu]],0)</f>
        <v>0</v>
      </c>
      <c r="J297">
        <f>CEILING(cukier7[[#This Row],[ile brakuje]], 1000)</f>
        <v>0</v>
      </c>
    </row>
    <row r="298" spans="1:10" x14ac:dyDescent="0.35">
      <c r="A298" s="1">
        <v>38908</v>
      </c>
      <c r="B298" s="2" t="s">
        <v>120</v>
      </c>
      <c r="C298">
        <v>20</v>
      </c>
      <c r="D298">
        <f>YEAR(cukier7[[#This Row],[data]])</f>
        <v>2006</v>
      </c>
      <c r="E298" s="3">
        <f>VLOOKUP(D298, cennik__25[#All], 2, 0)</f>
        <v>2.0499999999999998</v>
      </c>
      <c r="F298" s="3">
        <f>cukier7[[#This Row],[cena]]*cukier7[[#This Row],[ilosc sprzedanego cukru kg]]</f>
        <v>41</v>
      </c>
      <c r="G298">
        <f>J297+G297-cukier7[[#This Row],[ilosc sprzedanego cukru kg]]</f>
        <v>4586</v>
      </c>
      <c r="H298">
        <f>IF(MONTH(cukier7[[#This Row],[data]])&lt;&gt;MONTH(A299), 1, 0)</f>
        <v>0</v>
      </c>
      <c r="I298">
        <f>IF(cukier7[[#This Row],[czy ostatni dzien miesiaca]]=1, 5000-cukier7[[#This Row],[stan po sprzedaniu]],0)</f>
        <v>0</v>
      </c>
      <c r="J298">
        <f>CEILING(cukier7[[#This Row],[ile brakuje]], 1000)</f>
        <v>0</v>
      </c>
    </row>
    <row r="299" spans="1:10" x14ac:dyDescent="0.35">
      <c r="A299" s="1">
        <v>38910</v>
      </c>
      <c r="B299" s="2" t="s">
        <v>121</v>
      </c>
      <c r="C299">
        <v>9</v>
      </c>
      <c r="D299">
        <f>YEAR(cukier7[[#This Row],[data]])</f>
        <v>2006</v>
      </c>
      <c r="E299" s="3">
        <f>VLOOKUP(D299, cennik__25[#All], 2, 0)</f>
        <v>2.0499999999999998</v>
      </c>
      <c r="F299" s="3">
        <f>cukier7[[#This Row],[cena]]*cukier7[[#This Row],[ilosc sprzedanego cukru kg]]</f>
        <v>18.45</v>
      </c>
      <c r="G299">
        <f>J298+G298-cukier7[[#This Row],[ilosc sprzedanego cukru kg]]</f>
        <v>4577</v>
      </c>
      <c r="H299">
        <f>IF(MONTH(cukier7[[#This Row],[data]])&lt;&gt;MONTH(A300), 1, 0)</f>
        <v>0</v>
      </c>
      <c r="I299">
        <f>IF(cukier7[[#This Row],[czy ostatni dzien miesiaca]]=1, 5000-cukier7[[#This Row],[stan po sprzedaniu]],0)</f>
        <v>0</v>
      </c>
      <c r="J299">
        <f>CEILING(cukier7[[#This Row],[ile brakuje]], 1000)</f>
        <v>0</v>
      </c>
    </row>
    <row r="300" spans="1:10" x14ac:dyDescent="0.35">
      <c r="A300" s="1">
        <v>38911</v>
      </c>
      <c r="B300" s="2" t="s">
        <v>122</v>
      </c>
      <c r="C300">
        <v>88</v>
      </c>
      <c r="D300">
        <f>YEAR(cukier7[[#This Row],[data]])</f>
        <v>2006</v>
      </c>
      <c r="E300" s="3">
        <f>VLOOKUP(D300, cennik__25[#All], 2, 0)</f>
        <v>2.0499999999999998</v>
      </c>
      <c r="F300" s="3">
        <f>cukier7[[#This Row],[cena]]*cukier7[[#This Row],[ilosc sprzedanego cukru kg]]</f>
        <v>180.39999999999998</v>
      </c>
      <c r="G300">
        <f>J299+G299-cukier7[[#This Row],[ilosc sprzedanego cukru kg]]</f>
        <v>4489</v>
      </c>
      <c r="H300">
        <f>IF(MONTH(cukier7[[#This Row],[data]])&lt;&gt;MONTH(A301), 1, 0)</f>
        <v>0</v>
      </c>
      <c r="I300">
        <f>IF(cukier7[[#This Row],[czy ostatni dzien miesiaca]]=1, 5000-cukier7[[#This Row],[stan po sprzedaniu]],0)</f>
        <v>0</v>
      </c>
      <c r="J300">
        <f>CEILING(cukier7[[#This Row],[ile brakuje]], 1000)</f>
        <v>0</v>
      </c>
    </row>
    <row r="301" spans="1:10" x14ac:dyDescent="0.35">
      <c r="A301" s="1">
        <v>38911</v>
      </c>
      <c r="B301" s="2" t="s">
        <v>9</v>
      </c>
      <c r="C301">
        <v>139</v>
      </c>
      <c r="D301">
        <f>YEAR(cukier7[[#This Row],[data]])</f>
        <v>2006</v>
      </c>
      <c r="E301" s="3">
        <f>VLOOKUP(D301, cennik__25[#All], 2, 0)</f>
        <v>2.0499999999999998</v>
      </c>
      <c r="F301" s="3">
        <f>cukier7[[#This Row],[cena]]*cukier7[[#This Row],[ilosc sprzedanego cukru kg]]</f>
        <v>284.95</v>
      </c>
      <c r="G301">
        <f>J300+G300-cukier7[[#This Row],[ilosc sprzedanego cukru kg]]</f>
        <v>4350</v>
      </c>
      <c r="H301">
        <f>IF(MONTH(cukier7[[#This Row],[data]])&lt;&gt;MONTH(A302), 1, 0)</f>
        <v>0</v>
      </c>
      <c r="I301">
        <f>IF(cukier7[[#This Row],[czy ostatni dzien miesiaca]]=1, 5000-cukier7[[#This Row],[stan po sprzedaniu]],0)</f>
        <v>0</v>
      </c>
      <c r="J301">
        <f>CEILING(cukier7[[#This Row],[ile brakuje]], 1000)</f>
        <v>0</v>
      </c>
    </row>
    <row r="302" spans="1:10" x14ac:dyDescent="0.35">
      <c r="A302" s="1">
        <v>38912</v>
      </c>
      <c r="B302" s="2" t="s">
        <v>24</v>
      </c>
      <c r="C302">
        <v>346</v>
      </c>
      <c r="D302">
        <f>YEAR(cukier7[[#This Row],[data]])</f>
        <v>2006</v>
      </c>
      <c r="E302" s="3">
        <f>VLOOKUP(D302, cennik__25[#All], 2, 0)</f>
        <v>2.0499999999999998</v>
      </c>
      <c r="F302" s="3">
        <f>cukier7[[#This Row],[cena]]*cukier7[[#This Row],[ilosc sprzedanego cukru kg]]</f>
        <v>709.3</v>
      </c>
      <c r="G302">
        <f>J301+G301-cukier7[[#This Row],[ilosc sprzedanego cukru kg]]</f>
        <v>4004</v>
      </c>
      <c r="H302">
        <f>IF(MONTH(cukier7[[#This Row],[data]])&lt;&gt;MONTH(A303), 1, 0)</f>
        <v>0</v>
      </c>
      <c r="I302">
        <f>IF(cukier7[[#This Row],[czy ostatni dzien miesiaca]]=1, 5000-cukier7[[#This Row],[stan po sprzedaniu]],0)</f>
        <v>0</v>
      </c>
      <c r="J302">
        <f>CEILING(cukier7[[#This Row],[ile brakuje]], 1000)</f>
        <v>0</v>
      </c>
    </row>
    <row r="303" spans="1:10" x14ac:dyDescent="0.35">
      <c r="A303" s="1">
        <v>38918</v>
      </c>
      <c r="B303" s="2" t="s">
        <v>123</v>
      </c>
      <c r="C303">
        <v>3</v>
      </c>
      <c r="D303">
        <f>YEAR(cukier7[[#This Row],[data]])</f>
        <v>2006</v>
      </c>
      <c r="E303" s="3">
        <f>VLOOKUP(D303, cennik__25[#All], 2, 0)</f>
        <v>2.0499999999999998</v>
      </c>
      <c r="F303" s="3">
        <f>cukier7[[#This Row],[cena]]*cukier7[[#This Row],[ilosc sprzedanego cukru kg]]</f>
        <v>6.1499999999999995</v>
      </c>
      <c r="G303">
        <f>J302+G302-cukier7[[#This Row],[ilosc sprzedanego cukru kg]]</f>
        <v>4001</v>
      </c>
      <c r="H303">
        <f>IF(MONTH(cukier7[[#This Row],[data]])&lt;&gt;MONTH(A304), 1, 0)</f>
        <v>0</v>
      </c>
      <c r="I303">
        <f>IF(cukier7[[#This Row],[czy ostatni dzien miesiaca]]=1, 5000-cukier7[[#This Row],[stan po sprzedaniu]],0)</f>
        <v>0</v>
      </c>
      <c r="J303">
        <f>CEILING(cukier7[[#This Row],[ile brakuje]], 1000)</f>
        <v>0</v>
      </c>
    </row>
    <row r="304" spans="1:10" x14ac:dyDescent="0.35">
      <c r="A304" s="1">
        <v>38918</v>
      </c>
      <c r="B304" s="2" t="s">
        <v>124</v>
      </c>
      <c r="C304">
        <v>9</v>
      </c>
      <c r="D304">
        <f>YEAR(cukier7[[#This Row],[data]])</f>
        <v>2006</v>
      </c>
      <c r="E304" s="3">
        <f>VLOOKUP(D304, cennik__25[#All], 2, 0)</f>
        <v>2.0499999999999998</v>
      </c>
      <c r="F304" s="3">
        <f>cukier7[[#This Row],[cena]]*cukier7[[#This Row],[ilosc sprzedanego cukru kg]]</f>
        <v>18.45</v>
      </c>
      <c r="G304">
        <f>J303+G303-cukier7[[#This Row],[ilosc sprzedanego cukru kg]]</f>
        <v>3992</v>
      </c>
      <c r="H304">
        <f>IF(MONTH(cukier7[[#This Row],[data]])&lt;&gt;MONTH(A305), 1, 0)</f>
        <v>0</v>
      </c>
      <c r="I304">
        <f>IF(cukier7[[#This Row],[czy ostatni dzien miesiaca]]=1, 5000-cukier7[[#This Row],[stan po sprzedaniu]],0)</f>
        <v>0</v>
      </c>
      <c r="J304">
        <f>CEILING(cukier7[[#This Row],[ile brakuje]], 1000)</f>
        <v>0</v>
      </c>
    </row>
    <row r="305" spans="1:10" x14ac:dyDescent="0.35">
      <c r="A305" s="1">
        <v>38918</v>
      </c>
      <c r="B305" s="2" t="s">
        <v>11</v>
      </c>
      <c r="C305">
        <v>323</v>
      </c>
      <c r="D305">
        <f>YEAR(cukier7[[#This Row],[data]])</f>
        <v>2006</v>
      </c>
      <c r="E305" s="3">
        <f>VLOOKUP(D305, cennik__25[#All], 2, 0)</f>
        <v>2.0499999999999998</v>
      </c>
      <c r="F305" s="3">
        <f>cukier7[[#This Row],[cena]]*cukier7[[#This Row],[ilosc sprzedanego cukru kg]]</f>
        <v>662.15</v>
      </c>
      <c r="G305">
        <f>J304+G304-cukier7[[#This Row],[ilosc sprzedanego cukru kg]]</f>
        <v>3669</v>
      </c>
      <c r="H305">
        <f>IF(MONTH(cukier7[[#This Row],[data]])&lt;&gt;MONTH(A306), 1, 0)</f>
        <v>0</v>
      </c>
      <c r="I305">
        <f>IF(cukier7[[#This Row],[czy ostatni dzien miesiaca]]=1, 5000-cukier7[[#This Row],[stan po sprzedaniu]],0)</f>
        <v>0</v>
      </c>
      <c r="J305">
        <f>CEILING(cukier7[[#This Row],[ile brakuje]], 1000)</f>
        <v>0</v>
      </c>
    </row>
    <row r="306" spans="1:10" x14ac:dyDescent="0.35">
      <c r="A306" s="1">
        <v>38919</v>
      </c>
      <c r="B306" s="2" t="s">
        <v>104</v>
      </c>
      <c r="C306">
        <v>382</v>
      </c>
      <c r="D306">
        <f>YEAR(cukier7[[#This Row],[data]])</f>
        <v>2006</v>
      </c>
      <c r="E306" s="3">
        <f>VLOOKUP(D306, cennik__25[#All], 2, 0)</f>
        <v>2.0499999999999998</v>
      </c>
      <c r="F306" s="3">
        <f>cukier7[[#This Row],[cena]]*cukier7[[#This Row],[ilosc sprzedanego cukru kg]]</f>
        <v>783.09999999999991</v>
      </c>
      <c r="G306">
        <f>J305+G305-cukier7[[#This Row],[ilosc sprzedanego cukru kg]]</f>
        <v>3287</v>
      </c>
      <c r="H306">
        <f>IF(MONTH(cukier7[[#This Row],[data]])&lt;&gt;MONTH(A307), 1, 0)</f>
        <v>0</v>
      </c>
      <c r="I306">
        <f>IF(cukier7[[#This Row],[czy ostatni dzien miesiaca]]=1, 5000-cukier7[[#This Row],[stan po sprzedaniu]],0)</f>
        <v>0</v>
      </c>
      <c r="J306">
        <f>CEILING(cukier7[[#This Row],[ile brakuje]], 1000)</f>
        <v>0</v>
      </c>
    </row>
    <row r="307" spans="1:10" x14ac:dyDescent="0.35">
      <c r="A307" s="1">
        <v>38923</v>
      </c>
      <c r="B307" s="2" t="s">
        <v>19</v>
      </c>
      <c r="C307">
        <v>296</v>
      </c>
      <c r="D307">
        <f>YEAR(cukier7[[#This Row],[data]])</f>
        <v>2006</v>
      </c>
      <c r="E307" s="3">
        <f>VLOOKUP(D307, cennik__25[#All], 2, 0)</f>
        <v>2.0499999999999998</v>
      </c>
      <c r="F307" s="3">
        <f>cukier7[[#This Row],[cena]]*cukier7[[#This Row],[ilosc sprzedanego cukru kg]]</f>
        <v>606.79999999999995</v>
      </c>
      <c r="G307">
        <f>J306+G306-cukier7[[#This Row],[ilosc sprzedanego cukru kg]]</f>
        <v>2991</v>
      </c>
      <c r="H307">
        <f>IF(MONTH(cukier7[[#This Row],[data]])&lt;&gt;MONTH(A308), 1, 0)</f>
        <v>0</v>
      </c>
      <c r="I307">
        <f>IF(cukier7[[#This Row],[czy ostatni dzien miesiaca]]=1, 5000-cukier7[[#This Row],[stan po sprzedaniu]],0)</f>
        <v>0</v>
      </c>
      <c r="J307">
        <f>CEILING(cukier7[[#This Row],[ile brakuje]], 1000)</f>
        <v>0</v>
      </c>
    </row>
    <row r="308" spans="1:10" x14ac:dyDescent="0.35">
      <c r="A308" s="1">
        <v>38924</v>
      </c>
      <c r="B308" s="2" t="s">
        <v>7</v>
      </c>
      <c r="C308">
        <v>121</v>
      </c>
      <c r="D308">
        <f>YEAR(cukier7[[#This Row],[data]])</f>
        <v>2006</v>
      </c>
      <c r="E308" s="3">
        <f>VLOOKUP(D308, cennik__25[#All], 2, 0)</f>
        <v>2.0499999999999998</v>
      </c>
      <c r="F308" s="3">
        <f>cukier7[[#This Row],[cena]]*cukier7[[#This Row],[ilosc sprzedanego cukru kg]]</f>
        <v>248.04999999999998</v>
      </c>
      <c r="G308">
        <f>J307+G307-cukier7[[#This Row],[ilosc sprzedanego cukru kg]]</f>
        <v>2870</v>
      </c>
      <c r="H308">
        <f>IF(MONTH(cukier7[[#This Row],[data]])&lt;&gt;MONTH(A309), 1, 0)</f>
        <v>0</v>
      </c>
      <c r="I308">
        <f>IF(cukier7[[#This Row],[czy ostatni dzien miesiaca]]=1, 5000-cukier7[[#This Row],[stan po sprzedaniu]],0)</f>
        <v>0</v>
      </c>
      <c r="J308">
        <f>CEILING(cukier7[[#This Row],[ile brakuje]], 1000)</f>
        <v>0</v>
      </c>
    </row>
    <row r="309" spans="1:10" x14ac:dyDescent="0.35">
      <c r="A309" s="1">
        <v>38924</v>
      </c>
      <c r="B309" s="2" t="s">
        <v>27</v>
      </c>
      <c r="C309">
        <v>157</v>
      </c>
      <c r="D309">
        <f>YEAR(cukier7[[#This Row],[data]])</f>
        <v>2006</v>
      </c>
      <c r="E309" s="3">
        <f>VLOOKUP(D309, cennik__25[#All], 2, 0)</f>
        <v>2.0499999999999998</v>
      </c>
      <c r="F309" s="3">
        <f>cukier7[[#This Row],[cena]]*cukier7[[#This Row],[ilosc sprzedanego cukru kg]]</f>
        <v>321.84999999999997</v>
      </c>
      <c r="G309">
        <f>J308+G308-cukier7[[#This Row],[ilosc sprzedanego cukru kg]]</f>
        <v>2713</v>
      </c>
      <c r="H309">
        <f>IF(MONTH(cukier7[[#This Row],[data]])&lt;&gt;MONTH(A310), 1, 0)</f>
        <v>0</v>
      </c>
      <c r="I309">
        <f>IF(cukier7[[#This Row],[czy ostatni dzien miesiaca]]=1, 5000-cukier7[[#This Row],[stan po sprzedaniu]],0)</f>
        <v>0</v>
      </c>
      <c r="J309">
        <f>CEILING(cukier7[[#This Row],[ile brakuje]], 1000)</f>
        <v>0</v>
      </c>
    </row>
    <row r="310" spans="1:10" x14ac:dyDescent="0.35">
      <c r="A310" s="1">
        <v>38926</v>
      </c>
      <c r="B310" s="2" t="s">
        <v>11</v>
      </c>
      <c r="C310">
        <v>497</v>
      </c>
      <c r="D310">
        <f>YEAR(cukier7[[#This Row],[data]])</f>
        <v>2006</v>
      </c>
      <c r="E310" s="3">
        <f>VLOOKUP(D310, cennik__25[#All], 2, 0)</f>
        <v>2.0499999999999998</v>
      </c>
      <c r="F310" s="3">
        <f>cukier7[[#This Row],[cena]]*cukier7[[#This Row],[ilosc sprzedanego cukru kg]]</f>
        <v>1018.8499999999999</v>
      </c>
      <c r="G310">
        <f>J309+G309-cukier7[[#This Row],[ilosc sprzedanego cukru kg]]</f>
        <v>2216</v>
      </c>
      <c r="H310">
        <f>IF(MONTH(cukier7[[#This Row],[data]])&lt;&gt;MONTH(A311), 1, 0)</f>
        <v>0</v>
      </c>
      <c r="I310">
        <f>IF(cukier7[[#This Row],[czy ostatni dzien miesiaca]]=1, 5000-cukier7[[#This Row],[stan po sprzedaniu]],0)</f>
        <v>0</v>
      </c>
      <c r="J310">
        <f>CEILING(cukier7[[#This Row],[ile brakuje]], 1000)</f>
        <v>0</v>
      </c>
    </row>
    <row r="311" spans="1:10" x14ac:dyDescent="0.35">
      <c r="A311" s="1">
        <v>38927</v>
      </c>
      <c r="B311" s="2" t="s">
        <v>11</v>
      </c>
      <c r="C311">
        <v>103</v>
      </c>
      <c r="D311">
        <f>YEAR(cukier7[[#This Row],[data]])</f>
        <v>2006</v>
      </c>
      <c r="E311" s="3">
        <f>VLOOKUP(D311, cennik__25[#All], 2, 0)</f>
        <v>2.0499999999999998</v>
      </c>
      <c r="F311" s="3">
        <f>cukier7[[#This Row],[cena]]*cukier7[[#This Row],[ilosc sprzedanego cukru kg]]</f>
        <v>211.14999999999998</v>
      </c>
      <c r="G311">
        <f>J310+G310-cukier7[[#This Row],[ilosc sprzedanego cukru kg]]</f>
        <v>2113</v>
      </c>
      <c r="H311">
        <f>IF(MONTH(cukier7[[#This Row],[data]])&lt;&gt;MONTH(A312), 1, 0)</f>
        <v>0</v>
      </c>
      <c r="I311">
        <f>IF(cukier7[[#This Row],[czy ostatni dzien miesiaca]]=1, 5000-cukier7[[#This Row],[stan po sprzedaniu]],0)</f>
        <v>0</v>
      </c>
      <c r="J311">
        <f>CEILING(cukier7[[#This Row],[ile brakuje]], 1000)</f>
        <v>0</v>
      </c>
    </row>
    <row r="312" spans="1:10" x14ac:dyDescent="0.35">
      <c r="A312" s="1">
        <v>38928</v>
      </c>
      <c r="B312" s="2" t="s">
        <v>32</v>
      </c>
      <c r="C312">
        <v>142</v>
      </c>
      <c r="D312">
        <f>YEAR(cukier7[[#This Row],[data]])</f>
        <v>2006</v>
      </c>
      <c r="E312" s="3">
        <f>VLOOKUP(D312, cennik__25[#All], 2, 0)</f>
        <v>2.0499999999999998</v>
      </c>
      <c r="F312" s="3">
        <f>cukier7[[#This Row],[cena]]*cukier7[[#This Row],[ilosc sprzedanego cukru kg]]</f>
        <v>291.09999999999997</v>
      </c>
      <c r="G312">
        <f>J311+G311-cukier7[[#This Row],[ilosc sprzedanego cukru kg]]</f>
        <v>1971</v>
      </c>
      <c r="H312">
        <f>IF(MONTH(cukier7[[#This Row],[data]])&lt;&gt;MONTH(A313), 1, 0)</f>
        <v>0</v>
      </c>
      <c r="I312">
        <f>IF(cukier7[[#This Row],[czy ostatni dzien miesiaca]]=1, 5000-cukier7[[#This Row],[stan po sprzedaniu]],0)</f>
        <v>0</v>
      </c>
      <c r="J312">
        <f>CEILING(cukier7[[#This Row],[ile brakuje]], 1000)</f>
        <v>0</v>
      </c>
    </row>
    <row r="313" spans="1:10" x14ac:dyDescent="0.35">
      <c r="A313" s="1">
        <v>38929</v>
      </c>
      <c r="B313" s="2" t="s">
        <v>25</v>
      </c>
      <c r="C313">
        <v>144</v>
      </c>
      <c r="D313">
        <f>YEAR(cukier7[[#This Row],[data]])</f>
        <v>2006</v>
      </c>
      <c r="E313" s="3">
        <f>VLOOKUP(D313, cennik__25[#All], 2, 0)</f>
        <v>2.0499999999999998</v>
      </c>
      <c r="F313" s="3">
        <f>cukier7[[#This Row],[cena]]*cukier7[[#This Row],[ilosc sprzedanego cukru kg]]</f>
        <v>295.2</v>
      </c>
      <c r="G313">
        <f>J312+G312-cukier7[[#This Row],[ilosc sprzedanego cukru kg]]</f>
        <v>1827</v>
      </c>
      <c r="H313">
        <f>IF(MONTH(cukier7[[#This Row],[data]])&lt;&gt;MONTH(A314), 1, 0)</f>
        <v>1</v>
      </c>
      <c r="I313">
        <f>IF(cukier7[[#This Row],[czy ostatni dzien miesiaca]]=1, 5000-cukier7[[#This Row],[stan po sprzedaniu]],0)</f>
        <v>3173</v>
      </c>
      <c r="J313">
        <f>CEILING(cukier7[[#This Row],[ile brakuje]], 1000)</f>
        <v>4000</v>
      </c>
    </row>
    <row r="314" spans="1:10" x14ac:dyDescent="0.35">
      <c r="A314" s="1">
        <v>38931</v>
      </c>
      <c r="B314" s="2" t="s">
        <v>102</v>
      </c>
      <c r="C314">
        <v>8</v>
      </c>
      <c r="D314">
        <f>YEAR(cukier7[[#This Row],[data]])</f>
        <v>2006</v>
      </c>
      <c r="E314" s="3">
        <f>VLOOKUP(D314, cennik__25[#All], 2, 0)</f>
        <v>2.0499999999999998</v>
      </c>
      <c r="F314" s="3">
        <f>cukier7[[#This Row],[cena]]*cukier7[[#This Row],[ilosc sprzedanego cukru kg]]</f>
        <v>16.399999999999999</v>
      </c>
      <c r="G314">
        <f>J313+G313-cukier7[[#This Row],[ilosc sprzedanego cukru kg]]</f>
        <v>5819</v>
      </c>
      <c r="H314">
        <f>IF(MONTH(cukier7[[#This Row],[data]])&lt;&gt;MONTH(A315), 1, 0)</f>
        <v>0</v>
      </c>
      <c r="I314">
        <f>IF(cukier7[[#This Row],[czy ostatni dzien miesiaca]]=1, 5000-cukier7[[#This Row],[stan po sprzedaniu]],0)</f>
        <v>0</v>
      </c>
      <c r="J314">
        <f>CEILING(cukier7[[#This Row],[ile brakuje]], 1000)</f>
        <v>0</v>
      </c>
    </row>
    <row r="315" spans="1:10" x14ac:dyDescent="0.35">
      <c r="A315" s="1">
        <v>38936</v>
      </c>
      <c r="B315" s="2" t="s">
        <v>57</v>
      </c>
      <c r="C315">
        <v>172</v>
      </c>
      <c r="D315">
        <f>YEAR(cukier7[[#This Row],[data]])</f>
        <v>2006</v>
      </c>
      <c r="E315" s="3">
        <f>VLOOKUP(D315, cennik__25[#All], 2, 0)</f>
        <v>2.0499999999999998</v>
      </c>
      <c r="F315" s="3">
        <f>cukier7[[#This Row],[cena]]*cukier7[[#This Row],[ilosc sprzedanego cukru kg]]</f>
        <v>352.59999999999997</v>
      </c>
      <c r="G315">
        <f>J314+G314-cukier7[[#This Row],[ilosc sprzedanego cukru kg]]</f>
        <v>5647</v>
      </c>
      <c r="H315">
        <f>IF(MONTH(cukier7[[#This Row],[data]])&lt;&gt;MONTH(A316), 1, 0)</f>
        <v>0</v>
      </c>
      <c r="I315">
        <f>IF(cukier7[[#This Row],[czy ostatni dzien miesiaca]]=1, 5000-cukier7[[#This Row],[stan po sprzedaniu]],0)</f>
        <v>0</v>
      </c>
      <c r="J315">
        <f>CEILING(cukier7[[#This Row],[ile brakuje]], 1000)</f>
        <v>0</v>
      </c>
    </row>
    <row r="316" spans="1:10" x14ac:dyDescent="0.35">
      <c r="A316" s="1">
        <v>38940</v>
      </c>
      <c r="B316" s="2" t="s">
        <v>9</v>
      </c>
      <c r="C316">
        <v>290</v>
      </c>
      <c r="D316">
        <f>YEAR(cukier7[[#This Row],[data]])</f>
        <v>2006</v>
      </c>
      <c r="E316" s="3">
        <f>VLOOKUP(D316, cennik__25[#All], 2, 0)</f>
        <v>2.0499999999999998</v>
      </c>
      <c r="F316" s="3">
        <f>cukier7[[#This Row],[cena]]*cukier7[[#This Row],[ilosc sprzedanego cukru kg]]</f>
        <v>594.5</v>
      </c>
      <c r="G316">
        <f>J315+G315-cukier7[[#This Row],[ilosc sprzedanego cukru kg]]</f>
        <v>5357</v>
      </c>
      <c r="H316">
        <f>IF(MONTH(cukier7[[#This Row],[data]])&lt;&gt;MONTH(A317), 1, 0)</f>
        <v>0</v>
      </c>
      <c r="I316">
        <f>IF(cukier7[[#This Row],[czy ostatni dzien miesiaca]]=1, 5000-cukier7[[#This Row],[stan po sprzedaniu]],0)</f>
        <v>0</v>
      </c>
      <c r="J316">
        <f>CEILING(cukier7[[#This Row],[ile brakuje]], 1000)</f>
        <v>0</v>
      </c>
    </row>
    <row r="317" spans="1:10" x14ac:dyDescent="0.35">
      <c r="A317" s="1">
        <v>38942</v>
      </c>
      <c r="B317" s="2" t="s">
        <v>16</v>
      </c>
      <c r="C317">
        <v>422</v>
      </c>
      <c r="D317">
        <f>YEAR(cukier7[[#This Row],[data]])</f>
        <v>2006</v>
      </c>
      <c r="E317" s="3">
        <f>VLOOKUP(D317, cennik__25[#All], 2, 0)</f>
        <v>2.0499999999999998</v>
      </c>
      <c r="F317" s="3">
        <f>cukier7[[#This Row],[cena]]*cukier7[[#This Row],[ilosc sprzedanego cukru kg]]</f>
        <v>865.09999999999991</v>
      </c>
      <c r="G317">
        <f>J316+G316-cukier7[[#This Row],[ilosc sprzedanego cukru kg]]</f>
        <v>4935</v>
      </c>
      <c r="H317">
        <f>IF(MONTH(cukier7[[#This Row],[data]])&lt;&gt;MONTH(A318), 1, 0)</f>
        <v>0</v>
      </c>
      <c r="I317">
        <f>IF(cukier7[[#This Row],[czy ostatni dzien miesiaca]]=1, 5000-cukier7[[#This Row],[stan po sprzedaniu]],0)</f>
        <v>0</v>
      </c>
      <c r="J317">
        <f>CEILING(cukier7[[#This Row],[ile brakuje]], 1000)</f>
        <v>0</v>
      </c>
    </row>
    <row r="318" spans="1:10" x14ac:dyDescent="0.35">
      <c r="A318" s="1">
        <v>38945</v>
      </c>
      <c r="B318" s="2" t="s">
        <v>111</v>
      </c>
      <c r="C318">
        <v>12</v>
      </c>
      <c r="D318">
        <f>YEAR(cukier7[[#This Row],[data]])</f>
        <v>2006</v>
      </c>
      <c r="E318" s="3">
        <f>VLOOKUP(D318, cennik__25[#All], 2, 0)</f>
        <v>2.0499999999999998</v>
      </c>
      <c r="F318" s="3">
        <f>cukier7[[#This Row],[cena]]*cukier7[[#This Row],[ilosc sprzedanego cukru kg]]</f>
        <v>24.599999999999998</v>
      </c>
      <c r="G318">
        <f>J317+G317-cukier7[[#This Row],[ilosc sprzedanego cukru kg]]</f>
        <v>4923</v>
      </c>
      <c r="H318">
        <f>IF(MONTH(cukier7[[#This Row],[data]])&lt;&gt;MONTH(A319), 1, 0)</f>
        <v>0</v>
      </c>
      <c r="I318">
        <f>IF(cukier7[[#This Row],[czy ostatni dzien miesiaca]]=1, 5000-cukier7[[#This Row],[stan po sprzedaniu]],0)</f>
        <v>0</v>
      </c>
      <c r="J318">
        <f>CEILING(cukier7[[#This Row],[ile brakuje]], 1000)</f>
        <v>0</v>
      </c>
    </row>
    <row r="319" spans="1:10" x14ac:dyDescent="0.35">
      <c r="A319" s="1">
        <v>38948</v>
      </c>
      <c r="B319" s="2" t="s">
        <v>57</v>
      </c>
      <c r="C319">
        <v>104</v>
      </c>
      <c r="D319">
        <f>YEAR(cukier7[[#This Row],[data]])</f>
        <v>2006</v>
      </c>
      <c r="E319" s="3">
        <f>VLOOKUP(D319, cennik__25[#All], 2, 0)</f>
        <v>2.0499999999999998</v>
      </c>
      <c r="F319" s="3">
        <f>cukier7[[#This Row],[cena]]*cukier7[[#This Row],[ilosc sprzedanego cukru kg]]</f>
        <v>213.2</v>
      </c>
      <c r="G319">
        <f>J318+G318-cukier7[[#This Row],[ilosc sprzedanego cukru kg]]</f>
        <v>4819</v>
      </c>
      <c r="H319">
        <f>IF(MONTH(cukier7[[#This Row],[data]])&lt;&gt;MONTH(A320), 1, 0)</f>
        <v>0</v>
      </c>
      <c r="I319">
        <f>IF(cukier7[[#This Row],[czy ostatni dzien miesiaca]]=1, 5000-cukier7[[#This Row],[stan po sprzedaniu]],0)</f>
        <v>0</v>
      </c>
      <c r="J319">
        <f>CEILING(cukier7[[#This Row],[ile brakuje]], 1000)</f>
        <v>0</v>
      </c>
    </row>
    <row r="320" spans="1:10" x14ac:dyDescent="0.35">
      <c r="A320" s="1">
        <v>38949</v>
      </c>
      <c r="B320" s="2" t="s">
        <v>37</v>
      </c>
      <c r="C320">
        <v>97</v>
      </c>
      <c r="D320">
        <f>YEAR(cukier7[[#This Row],[data]])</f>
        <v>2006</v>
      </c>
      <c r="E320" s="3">
        <f>VLOOKUP(D320, cennik__25[#All], 2, 0)</f>
        <v>2.0499999999999998</v>
      </c>
      <c r="F320" s="3">
        <f>cukier7[[#This Row],[cena]]*cukier7[[#This Row],[ilosc sprzedanego cukru kg]]</f>
        <v>198.85</v>
      </c>
      <c r="G320">
        <f>J319+G319-cukier7[[#This Row],[ilosc sprzedanego cukru kg]]</f>
        <v>4722</v>
      </c>
      <c r="H320">
        <f>IF(MONTH(cukier7[[#This Row],[data]])&lt;&gt;MONTH(A321), 1, 0)</f>
        <v>0</v>
      </c>
      <c r="I320">
        <f>IF(cukier7[[#This Row],[czy ostatni dzien miesiaca]]=1, 5000-cukier7[[#This Row],[stan po sprzedaniu]],0)</f>
        <v>0</v>
      </c>
      <c r="J320">
        <f>CEILING(cukier7[[#This Row],[ile brakuje]], 1000)</f>
        <v>0</v>
      </c>
    </row>
    <row r="321" spans="1:10" x14ac:dyDescent="0.35">
      <c r="A321" s="1">
        <v>38950</v>
      </c>
      <c r="B321" s="2" t="s">
        <v>28</v>
      </c>
      <c r="C321">
        <v>179</v>
      </c>
      <c r="D321">
        <f>YEAR(cukier7[[#This Row],[data]])</f>
        <v>2006</v>
      </c>
      <c r="E321" s="3">
        <f>VLOOKUP(D321, cennik__25[#All], 2, 0)</f>
        <v>2.0499999999999998</v>
      </c>
      <c r="F321" s="3">
        <f>cukier7[[#This Row],[cena]]*cukier7[[#This Row],[ilosc sprzedanego cukru kg]]</f>
        <v>366.95</v>
      </c>
      <c r="G321">
        <f>J320+G320-cukier7[[#This Row],[ilosc sprzedanego cukru kg]]</f>
        <v>4543</v>
      </c>
      <c r="H321">
        <f>IF(MONTH(cukier7[[#This Row],[data]])&lt;&gt;MONTH(A322), 1, 0)</f>
        <v>0</v>
      </c>
      <c r="I321">
        <f>IF(cukier7[[#This Row],[czy ostatni dzien miesiaca]]=1, 5000-cukier7[[#This Row],[stan po sprzedaniu]],0)</f>
        <v>0</v>
      </c>
      <c r="J321">
        <f>CEILING(cukier7[[#This Row],[ile brakuje]], 1000)</f>
        <v>0</v>
      </c>
    </row>
    <row r="322" spans="1:10" x14ac:dyDescent="0.35">
      <c r="A322" s="1">
        <v>38953</v>
      </c>
      <c r="B322" s="2" t="s">
        <v>52</v>
      </c>
      <c r="C322">
        <v>256</v>
      </c>
      <c r="D322">
        <f>YEAR(cukier7[[#This Row],[data]])</f>
        <v>2006</v>
      </c>
      <c r="E322" s="3">
        <f>VLOOKUP(D322, cennik__25[#All], 2, 0)</f>
        <v>2.0499999999999998</v>
      </c>
      <c r="F322" s="3">
        <f>cukier7[[#This Row],[cena]]*cukier7[[#This Row],[ilosc sprzedanego cukru kg]]</f>
        <v>524.79999999999995</v>
      </c>
      <c r="G322">
        <f>J321+G321-cukier7[[#This Row],[ilosc sprzedanego cukru kg]]</f>
        <v>4287</v>
      </c>
      <c r="H322">
        <f>IF(MONTH(cukier7[[#This Row],[data]])&lt;&gt;MONTH(A323), 1, 0)</f>
        <v>0</v>
      </c>
      <c r="I322">
        <f>IF(cukier7[[#This Row],[czy ostatni dzien miesiaca]]=1, 5000-cukier7[[#This Row],[stan po sprzedaniu]],0)</f>
        <v>0</v>
      </c>
      <c r="J322">
        <f>CEILING(cukier7[[#This Row],[ile brakuje]], 1000)</f>
        <v>0</v>
      </c>
    </row>
    <row r="323" spans="1:10" x14ac:dyDescent="0.35">
      <c r="A323" s="1">
        <v>38954</v>
      </c>
      <c r="B323" s="2" t="s">
        <v>115</v>
      </c>
      <c r="C323">
        <v>20</v>
      </c>
      <c r="D323">
        <f>YEAR(cukier7[[#This Row],[data]])</f>
        <v>2006</v>
      </c>
      <c r="E323" s="3">
        <f>VLOOKUP(D323, cennik__25[#All], 2, 0)</f>
        <v>2.0499999999999998</v>
      </c>
      <c r="F323" s="3">
        <f>cukier7[[#This Row],[cena]]*cukier7[[#This Row],[ilosc sprzedanego cukru kg]]</f>
        <v>41</v>
      </c>
      <c r="G323">
        <f>J322+G322-cukier7[[#This Row],[ilosc sprzedanego cukru kg]]</f>
        <v>4267</v>
      </c>
      <c r="H323">
        <f>IF(MONTH(cukier7[[#This Row],[data]])&lt;&gt;MONTH(A324), 1, 0)</f>
        <v>0</v>
      </c>
      <c r="I323">
        <f>IF(cukier7[[#This Row],[czy ostatni dzien miesiaca]]=1, 5000-cukier7[[#This Row],[stan po sprzedaniu]],0)</f>
        <v>0</v>
      </c>
      <c r="J323">
        <f>CEILING(cukier7[[#This Row],[ile brakuje]], 1000)</f>
        <v>0</v>
      </c>
    </row>
    <row r="324" spans="1:10" x14ac:dyDescent="0.35">
      <c r="A324" s="1">
        <v>38954</v>
      </c>
      <c r="B324" s="2" t="s">
        <v>107</v>
      </c>
      <c r="C324">
        <v>10</v>
      </c>
      <c r="D324">
        <f>YEAR(cukier7[[#This Row],[data]])</f>
        <v>2006</v>
      </c>
      <c r="E324" s="3">
        <f>VLOOKUP(D324, cennik__25[#All], 2, 0)</f>
        <v>2.0499999999999998</v>
      </c>
      <c r="F324" s="3">
        <f>cukier7[[#This Row],[cena]]*cukier7[[#This Row],[ilosc sprzedanego cukru kg]]</f>
        <v>20.5</v>
      </c>
      <c r="G324">
        <f>J323+G323-cukier7[[#This Row],[ilosc sprzedanego cukru kg]]</f>
        <v>4257</v>
      </c>
      <c r="H324">
        <f>IF(MONTH(cukier7[[#This Row],[data]])&lt;&gt;MONTH(A325), 1, 0)</f>
        <v>0</v>
      </c>
      <c r="I324">
        <f>IF(cukier7[[#This Row],[czy ostatni dzien miesiaca]]=1, 5000-cukier7[[#This Row],[stan po sprzedaniu]],0)</f>
        <v>0</v>
      </c>
      <c r="J324">
        <f>CEILING(cukier7[[#This Row],[ile brakuje]], 1000)</f>
        <v>0</v>
      </c>
    </row>
    <row r="325" spans="1:10" x14ac:dyDescent="0.35">
      <c r="A325" s="1">
        <v>38955</v>
      </c>
      <c r="B325" s="2" t="s">
        <v>9</v>
      </c>
      <c r="C325">
        <v>407</v>
      </c>
      <c r="D325">
        <f>YEAR(cukier7[[#This Row],[data]])</f>
        <v>2006</v>
      </c>
      <c r="E325" s="3">
        <f>VLOOKUP(D325, cennik__25[#All], 2, 0)</f>
        <v>2.0499999999999998</v>
      </c>
      <c r="F325" s="3">
        <f>cukier7[[#This Row],[cena]]*cukier7[[#This Row],[ilosc sprzedanego cukru kg]]</f>
        <v>834.34999999999991</v>
      </c>
      <c r="G325">
        <f>J324+G324-cukier7[[#This Row],[ilosc sprzedanego cukru kg]]</f>
        <v>3850</v>
      </c>
      <c r="H325">
        <f>IF(MONTH(cukier7[[#This Row],[data]])&lt;&gt;MONTH(A326), 1, 0)</f>
        <v>0</v>
      </c>
      <c r="I325">
        <f>IF(cukier7[[#This Row],[czy ostatni dzien miesiaca]]=1, 5000-cukier7[[#This Row],[stan po sprzedaniu]],0)</f>
        <v>0</v>
      </c>
      <c r="J325">
        <f>CEILING(cukier7[[#This Row],[ile brakuje]], 1000)</f>
        <v>0</v>
      </c>
    </row>
    <row r="326" spans="1:10" x14ac:dyDescent="0.35">
      <c r="A326" s="1">
        <v>38956</v>
      </c>
      <c r="B326" s="2" t="s">
        <v>24</v>
      </c>
      <c r="C326">
        <v>297</v>
      </c>
      <c r="D326">
        <f>YEAR(cukier7[[#This Row],[data]])</f>
        <v>2006</v>
      </c>
      <c r="E326" s="3">
        <f>VLOOKUP(D326, cennik__25[#All], 2, 0)</f>
        <v>2.0499999999999998</v>
      </c>
      <c r="F326" s="3">
        <f>cukier7[[#This Row],[cena]]*cukier7[[#This Row],[ilosc sprzedanego cukru kg]]</f>
        <v>608.84999999999991</v>
      </c>
      <c r="G326">
        <f>J325+G325-cukier7[[#This Row],[ilosc sprzedanego cukru kg]]</f>
        <v>3553</v>
      </c>
      <c r="H326">
        <f>IF(MONTH(cukier7[[#This Row],[data]])&lt;&gt;MONTH(A327), 1, 0)</f>
        <v>0</v>
      </c>
      <c r="I326">
        <f>IF(cukier7[[#This Row],[czy ostatni dzien miesiaca]]=1, 5000-cukier7[[#This Row],[stan po sprzedaniu]],0)</f>
        <v>0</v>
      </c>
      <c r="J326">
        <f>CEILING(cukier7[[#This Row],[ile brakuje]], 1000)</f>
        <v>0</v>
      </c>
    </row>
    <row r="327" spans="1:10" x14ac:dyDescent="0.35">
      <c r="A327" s="1">
        <v>38956</v>
      </c>
      <c r="B327" s="2" t="s">
        <v>73</v>
      </c>
      <c r="C327">
        <v>133</v>
      </c>
      <c r="D327">
        <f>YEAR(cukier7[[#This Row],[data]])</f>
        <v>2006</v>
      </c>
      <c r="E327" s="3">
        <f>VLOOKUP(D327, cennik__25[#All], 2, 0)</f>
        <v>2.0499999999999998</v>
      </c>
      <c r="F327" s="3">
        <f>cukier7[[#This Row],[cena]]*cukier7[[#This Row],[ilosc sprzedanego cukru kg]]</f>
        <v>272.64999999999998</v>
      </c>
      <c r="G327">
        <f>J326+G326-cukier7[[#This Row],[ilosc sprzedanego cukru kg]]</f>
        <v>3420</v>
      </c>
      <c r="H327">
        <f>IF(MONTH(cukier7[[#This Row],[data]])&lt;&gt;MONTH(A328), 1, 0)</f>
        <v>0</v>
      </c>
      <c r="I327">
        <f>IF(cukier7[[#This Row],[czy ostatni dzien miesiaca]]=1, 5000-cukier7[[#This Row],[stan po sprzedaniu]],0)</f>
        <v>0</v>
      </c>
      <c r="J327">
        <f>CEILING(cukier7[[#This Row],[ile brakuje]], 1000)</f>
        <v>0</v>
      </c>
    </row>
    <row r="328" spans="1:10" x14ac:dyDescent="0.35">
      <c r="A328" s="1">
        <v>38956</v>
      </c>
      <c r="B328" s="2" t="s">
        <v>37</v>
      </c>
      <c r="C328">
        <v>33</v>
      </c>
      <c r="D328">
        <f>YEAR(cukier7[[#This Row],[data]])</f>
        <v>2006</v>
      </c>
      <c r="E328" s="3">
        <f>VLOOKUP(D328, cennik__25[#All], 2, 0)</f>
        <v>2.0499999999999998</v>
      </c>
      <c r="F328" s="3">
        <f>cukier7[[#This Row],[cena]]*cukier7[[#This Row],[ilosc sprzedanego cukru kg]]</f>
        <v>67.649999999999991</v>
      </c>
      <c r="G328">
        <f>J327+G327-cukier7[[#This Row],[ilosc sprzedanego cukru kg]]</f>
        <v>3387</v>
      </c>
      <c r="H328">
        <f>IF(MONTH(cukier7[[#This Row],[data]])&lt;&gt;MONTH(A329), 1, 0)</f>
        <v>0</v>
      </c>
      <c r="I328">
        <f>IF(cukier7[[#This Row],[czy ostatni dzien miesiaca]]=1, 5000-cukier7[[#This Row],[stan po sprzedaniu]],0)</f>
        <v>0</v>
      </c>
      <c r="J328">
        <f>CEILING(cukier7[[#This Row],[ile brakuje]], 1000)</f>
        <v>0</v>
      </c>
    </row>
    <row r="329" spans="1:10" x14ac:dyDescent="0.35">
      <c r="A329" s="1">
        <v>38959</v>
      </c>
      <c r="B329" s="2" t="s">
        <v>16</v>
      </c>
      <c r="C329">
        <v>220</v>
      </c>
      <c r="D329">
        <f>YEAR(cukier7[[#This Row],[data]])</f>
        <v>2006</v>
      </c>
      <c r="E329" s="3">
        <f>VLOOKUP(D329, cennik__25[#All], 2, 0)</f>
        <v>2.0499999999999998</v>
      </c>
      <c r="F329" s="3">
        <f>cukier7[[#This Row],[cena]]*cukier7[[#This Row],[ilosc sprzedanego cukru kg]]</f>
        <v>450.99999999999994</v>
      </c>
      <c r="G329">
        <f>J328+G328-cukier7[[#This Row],[ilosc sprzedanego cukru kg]]</f>
        <v>3167</v>
      </c>
      <c r="H329">
        <f>IF(MONTH(cukier7[[#This Row],[data]])&lt;&gt;MONTH(A330), 1, 0)</f>
        <v>0</v>
      </c>
      <c r="I329">
        <f>IF(cukier7[[#This Row],[czy ostatni dzien miesiaca]]=1, 5000-cukier7[[#This Row],[stan po sprzedaniu]],0)</f>
        <v>0</v>
      </c>
      <c r="J329">
        <f>CEILING(cukier7[[#This Row],[ile brakuje]], 1000)</f>
        <v>0</v>
      </c>
    </row>
    <row r="330" spans="1:10" x14ac:dyDescent="0.35">
      <c r="A330" s="1">
        <v>38959</v>
      </c>
      <c r="B330" s="2" t="s">
        <v>30</v>
      </c>
      <c r="C330">
        <v>114</v>
      </c>
      <c r="D330">
        <f>YEAR(cukier7[[#This Row],[data]])</f>
        <v>2006</v>
      </c>
      <c r="E330" s="3">
        <f>VLOOKUP(D330, cennik__25[#All], 2, 0)</f>
        <v>2.0499999999999998</v>
      </c>
      <c r="F330" s="3">
        <f>cukier7[[#This Row],[cena]]*cukier7[[#This Row],[ilosc sprzedanego cukru kg]]</f>
        <v>233.7</v>
      </c>
      <c r="G330">
        <f>J329+G329-cukier7[[#This Row],[ilosc sprzedanego cukru kg]]</f>
        <v>3053</v>
      </c>
      <c r="H330">
        <f>IF(MONTH(cukier7[[#This Row],[data]])&lt;&gt;MONTH(A331), 1, 0)</f>
        <v>1</v>
      </c>
      <c r="I330">
        <f>IF(cukier7[[#This Row],[czy ostatni dzien miesiaca]]=1, 5000-cukier7[[#This Row],[stan po sprzedaniu]],0)</f>
        <v>1947</v>
      </c>
      <c r="J330">
        <f>CEILING(cukier7[[#This Row],[ile brakuje]], 1000)</f>
        <v>2000</v>
      </c>
    </row>
    <row r="331" spans="1:10" x14ac:dyDescent="0.35">
      <c r="A331" s="1">
        <v>38962</v>
      </c>
      <c r="B331" s="2" t="s">
        <v>10</v>
      </c>
      <c r="C331">
        <v>130</v>
      </c>
      <c r="D331">
        <f>YEAR(cukier7[[#This Row],[data]])</f>
        <v>2006</v>
      </c>
      <c r="E331" s="3">
        <f>VLOOKUP(D331, cennik__25[#All], 2, 0)</f>
        <v>2.0499999999999998</v>
      </c>
      <c r="F331" s="3">
        <f>cukier7[[#This Row],[cena]]*cukier7[[#This Row],[ilosc sprzedanego cukru kg]]</f>
        <v>266.5</v>
      </c>
      <c r="G331">
        <f>J330+G330-cukier7[[#This Row],[ilosc sprzedanego cukru kg]]</f>
        <v>4923</v>
      </c>
      <c r="H331">
        <f>IF(MONTH(cukier7[[#This Row],[data]])&lt;&gt;MONTH(A332), 1, 0)</f>
        <v>0</v>
      </c>
      <c r="I331">
        <f>IF(cukier7[[#This Row],[czy ostatni dzien miesiaca]]=1, 5000-cukier7[[#This Row],[stan po sprzedaniu]],0)</f>
        <v>0</v>
      </c>
      <c r="J331">
        <f>CEILING(cukier7[[#This Row],[ile brakuje]], 1000)</f>
        <v>0</v>
      </c>
    </row>
    <row r="332" spans="1:10" x14ac:dyDescent="0.35">
      <c r="A332" s="1">
        <v>38962</v>
      </c>
      <c r="B332" s="2" t="s">
        <v>32</v>
      </c>
      <c r="C332">
        <v>52</v>
      </c>
      <c r="D332">
        <f>YEAR(cukier7[[#This Row],[data]])</f>
        <v>2006</v>
      </c>
      <c r="E332" s="3">
        <f>VLOOKUP(D332, cennik__25[#All], 2, 0)</f>
        <v>2.0499999999999998</v>
      </c>
      <c r="F332" s="3">
        <f>cukier7[[#This Row],[cena]]*cukier7[[#This Row],[ilosc sprzedanego cukru kg]]</f>
        <v>106.6</v>
      </c>
      <c r="G332">
        <f>J331+G331-cukier7[[#This Row],[ilosc sprzedanego cukru kg]]</f>
        <v>4871</v>
      </c>
      <c r="H332">
        <f>IF(MONTH(cukier7[[#This Row],[data]])&lt;&gt;MONTH(A333), 1, 0)</f>
        <v>0</v>
      </c>
      <c r="I332">
        <f>IF(cukier7[[#This Row],[czy ostatni dzien miesiaca]]=1, 5000-cukier7[[#This Row],[stan po sprzedaniu]],0)</f>
        <v>0</v>
      </c>
      <c r="J332">
        <f>CEILING(cukier7[[#This Row],[ile brakuje]], 1000)</f>
        <v>0</v>
      </c>
    </row>
    <row r="333" spans="1:10" x14ac:dyDescent="0.35">
      <c r="A333" s="1">
        <v>38962</v>
      </c>
      <c r="B333" s="2" t="s">
        <v>30</v>
      </c>
      <c r="C333">
        <v>33</v>
      </c>
      <c r="D333">
        <f>YEAR(cukier7[[#This Row],[data]])</f>
        <v>2006</v>
      </c>
      <c r="E333" s="3">
        <f>VLOOKUP(D333, cennik__25[#All], 2, 0)</f>
        <v>2.0499999999999998</v>
      </c>
      <c r="F333" s="3">
        <f>cukier7[[#This Row],[cena]]*cukier7[[#This Row],[ilosc sprzedanego cukru kg]]</f>
        <v>67.649999999999991</v>
      </c>
      <c r="G333">
        <f>J332+G332-cukier7[[#This Row],[ilosc sprzedanego cukru kg]]</f>
        <v>4838</v>
      </c>
      <c r="H333">
        <f>IF(MONTH(cukier7[[#This Row],[data]])&lt;&gt;MONTH(A334), 1, 0)</f>
        <v>0</v>
      </c>
      <c r="I333">
        <f>IF(cukier7[[#This Row],[czy ostatni dzien miesiaca]]=1, 5000-cukier7[[#This Row],[stan po sprzedaniu]],0)</f>
        <v>0</v>
      </c>
      <c r="J333">
        <f>CEILING(cukier7[[#This Row],[ile brakuje]], 1000)</f>
        <v>0</v>
      </c>
    </row>
    <row r="334" spans="1:10" x14ac:dyDescent="0.35">
      <c r="A334" s="1">
        <v>38963</v>
      </c>
      <c r="B334" s="2" t="s">
        <v>63</v>
      </c>
      <c r="C334">
        <v>57</v>
      </c>
      <c r="D334">
        <f>YEAR(cukier7[[#This Row],[data]])</f>
        <v>2006</v>
      </c>
      <c r="E334" s="3">
        <f>VLOOKUP(D334, cennik__25[#All], 2, 0)</f>
        <v>2.0499999999999998</v>
      </c>
      <c r="F334" s="3">
        <f>cukier7[[#This Row],[cena]]*cukier7[[#This Row],[ilosc sprzedanego cukru kg]]</f>
        <v>116.85</v>
      </c>
      <c r="G334">
        <f>J333+G333-cukier7[[#This Row],[ilosc sprzedanego cukru kg]]</f>
        <v>4781</v>
      </c>
      <c r="H334">
        <f>IF(MONTH(cukier7[[#This Row],[data]])&lt;&gt;MONTH(A335), 1, 0)</f>
        <v>0</v>
      </c>
      <c r="I334">
        <f>IF(cukier7[[#This Row],[czy ostatni dzien miesiaca]]=1, 5000-cukier7[[#This Row],[stan po sprzedaniu]],0)</f>
        <v>0</v>
      </c>
      <c r="J334">
        <f>CEILING(cukier7[[#This Row],[ile brakuje]], 1000)</f>
        <v>0</v>
      </c>
    </row>
    <row r="335" spans="1:10" x14ac:dyDescent="0.35">
      <c r="A335" s="1">
        <v>38965</v>
      </c>
      <c r="B335" s="2" t="s">
        <v>125</v>
      </c>
      <c r="C335">
        <v>190</v>
      </c>
      <c r="D335">
        <f>YEAR(cukier7[[#This Row],[data]])</f>
        <v>2006</v>
      </c>
      <c r="E335" s="3">
        <f>VLOOKUP(D335, cennik__25[#All], 2, 0)</f>
        <v>2.0499999999999998</v>
      </c>
      <c r="F335" s="3">
        <f>cukier7[[#This Row],[cena]]*cukier7[[#This Row],[ilosc sprzedanego cukru kg]]</f>
        <v>389.49999999999994</v>
      </c>
      <c r="G335">
        <f>J334+G334-cukier7[[#This Row],[ilosc sprzedanego cukru kg]]</f>
        <v>4591</v>
      </c>
      <c r="H335">
        <f>IF(MONTH(cukier7[[#This Row],[data]])&lt;&gt;MONTH(A336), 1, 0)</f>
        <v>0</v>
      </c>
      <c r="I335">
        <f>IF(cukier7[[#This Row],[czy ostatni dzien miesiaca]]=1, 5000-cukier7[[#This Row],[stan po sprzedaniu]],0)</f>
        <v>0</v>
      </c>
      <c r="J335">
        <f>CEILING(cukier7[[#This Row],[ile brakuje]], 1000)</f>
        <v>0</v>
      </c>
    </row>
    <row r="336" spans="1:10" x14ac:dyDescent="0.35">
      <c r="A336" s="1">
        <v>38965</v>
      </c>
      <c r="B336" s="2" t="s">
        <v>86</v>
      </c>
      <c r="C336">
        <v>8</v>
      </c>
      <c r="D336">
        <f>YEAR(cukier7[[#This Row],[data]])</f>
        <v>2006</v>
      </c>
      <c r="E336" s="3">
        <f>VLOOKUP(D336, cennik__25[#All], 2, 0)</f>
        <v>2.0499999999999998</v>
      </c>
      <c r="F336" s="3">
        <f>cukier7[[#This Row],[cena]]*cukier7[[#This Row],[ilosc sprzedanego cukru kg]]</f>
        <v>16.399999999999999</v>
      </c>
      <c r="G336">
        <f>J335+G335-cukier7[[#This Row],[ilosc sprzedanego cukru kg]]</f>
        <v>4583</v>
      </c>
      <c r="H336">
        <f>IF(MONTH(cukier7[[#This Row],[data]])&lt;&gt;MONTH(A337), 1, 0)</f>
        <v>0</v>
      </c>
      <c r="I336">
        <f>IF(cukier7[[#This Row],[czy ostatni dzien miesiaca]]=1, 5000-cukier7[[#This Row],[stan po sprzedaniu]],0)</f>
        <v>0</v>
      </c>
      <c r="J336">
        <f>CEILING(cukier7[[#This Row],[ile brakuje]], 1000)</f>
        <v>0</v>
      </c>
    </row>
    <row r="337" spans="1:10" x14ac:dyDescent="0.35">
      <c r="A337" s="1">
        <v>38965</v>
      </c>
      <c r="B337" s="2" t="s">
        <v>9</v>
      </c>
      <c r="C337">
        <v>255</v>
      </c>
      <c r="D337">
        <f>YEAR(cukier7[[#This Row],[data]])</f>
        <v>2006</v>
      </c>
      <c r="E337" s="3">
        <f>VLOOKUP(D337, cennik__25[#All], 2, 0)</f>
        <v>2.0499999999999998</v>
      </c>
      <c r="F337" s="3">
        <f>cukier7[[#This Row],[cena]]*cukier7[[#This Row],[ilosc sprzedanego cukru kg]]</f>
        <v>522.75</v>
      </c>
      <c r="G337">
        <f>J336+G336-cukier7[[#This Row],[ilosc sprzedanego cukru kg]]</f>
        <v>4328</v>
      </c>
      <c r="H337">
        <f>IF(MONTH(cukier7[[#This Row],[data]])&lt;&gt;MONTH(A338), 1, 0)</f>
        <v>0</v>
      </c>
      <c r="I337">
        <f>IF(cukier7[[#This Row],[czy ostatni dzien miesiaca]]=1, 5000-cukier7[[#This Row],[stan po sprzedaniu]],0)</f>
        <v>0</v>
      </c>
      <c r="J337">
        <f>CEILING(cukier7[[#This Row],[ile brakuje]], 1000)</f>
        <v>0</v>
      </c>
    </row>
    <row r="338" spans="1:10" x14ac:dyDescent="0.35">
      <c r="A338" s="1">
        <v>38967</v>
      </c>
      <c r="B338" s="2" t="s">
        <v>73</v>
      </c>
      <c r="C338">
        <v>108</v>
      </c>
      <c r="D338">
        <f>YEAR(cukier7[[#This Row],[data]])</f>
        <v>2006</v>
      </c>
      <c r="E338" s="3">
        <f>VLOOKUP(D338, cennik__25[#All], 2, 0)</f>
        <v>2.0499999999999998</v>
      </c>
      <c r="F338" s="3">
        <f>cukier7[[#This Row],[cena]]*cukier7[[#This Row],[ilosc sprzedanego cukru kg]]</f>
        <v>221.39999999999998</v>
      </c>
      <c r="G338">
        <f>J337+G337-cukier7[[#This Row],[ilosc sprzedanego cukru kg]]</f>
        <v>4220</v>
      </c>
      <c r="H338">
        <f>IF(MONTH(cukier7[[#This Row],[data]])&lt;&gt;MONTH(A339), 1, 0)</f>
        <v>0</v>
      </c>
      <c r="I338">
        <f>IF(cukier7[[#This Row],[czy ostatni dzien miesiaca]]=1, 5000-cukier7[[#This Row],[stan po sprzedaniu]],0)</f>
        <v>0</v>
      </c>
      <c r="J338">
        <f>CEILING(cukier7[[#This Row],[ile brakuje]], 1000)</f>
        <v>0</v>
      </c>
    </row>
    <row r="339" spans="1:10" x14ac:dyDescent="0.35">
      <c r="A339" s="1">
        <v>38971</v>
      </c>
      <c r="B339" s="2" t="s">
        <v>20</v>
      </c>
      <c r="C339">
        <v>78</v>
      </c>
      <c r="D339">
        <f>YEAR(cukier7[[#This Row],[data]])</f>
        <v>2006</v>
      </c>
      <c r="E339" s="3">
        <f>VLOOKUP(D339, cennik__25[#All], 2, 0)</f>
        <v>2.0499999999999998</v>
      </c>
      <c r="F339" s="3">
        <f>cukier7[[#This Row],[cena]]*cukier7[[#This Row],[ilosc sprzedanego cukru kg]]</f>
        <v>159.89999999999998</v>
      </c>
      <c r="G339">
        <f>J338+G338-cukier7[[#This Row],[ilosc sprzedanego cukru kg]]</f>
        <v>4142</v>
      </c>
      <c r="H339">
        <f>IF(MONTH(cukier7[[#This Row],[data]])&lt;&gt;MONTH(A340), 1, 0)</f>
        <v>0</v>
      </c>
      <c r="I339">
        <f>IF(cukier7[[#This Row],[czy ostatni dzien miesiaca]]=1, 5000-cukier7[[#This Row],[stan po sprzedaniu]],0)</f>
        <v>0</v>
      </c>
      <c r="J339">
        <f>CEILING(cukier7[[#This Row],[ile brakuje]], 1000)</f>
        <v>0</v>
      </c>
    </row>
    <row r="340" spans="1:10" x14ac:dyDescent="0.35">
      <c r="A340" s="1">
        <v>38972</v>
      </c>
      <c r="B340" s="2" t="s">
        <v>9</v>
      </c>
      <c r="C340">
        <v>364</v>
      </c>
      <c r="D340">
        <f>YEAR(cukier7[[#This Row],[data]])</f>
        <v>2006</v>
      </c>
      <c r="E340" s="3">
        <f>VLOOKUP(D340, cennik__25[#All], 2, 0)</f>
        <v>2.0499999999999998</v>
      </c>
      <c r="F340" s="3">
        <f>cukier7[[#This Row],[cena]]*cukier7[[#This Row],[ilosc sprzedanego cukru kg]]</f>
        <v>746.19999999999993</v>
      </c>
      <c r="G340">
        <f>J339+G339-cukier7[[#This Row],[ilosc sprzedanego cukru kg]]</f>
        <v>3778</v>
      </c>
      <c r="H340">
        <f>IF(MONTH(cukier7[[#This Row],[data]])&lt;&gt;MONTH(A341), 1, 0)</f>
        <v>0</v>
      </c>
      <c r="I340">
        <f>IF(cukier7[[#This Row],[czy ostatni dzien miesiaca]]=1, 5000-cukier7[[#This Row],[stan po sprzedaniu]],0)</f>
        <v>0</v>
      </c>
      <c r="J340">
        <f>CEILING(cukier7[[#This Row],[ile brakuje]], 1000)</f>
        <v>0</v>
      </c>
    </row>
    <row r="341" spans="1:10" x14ac:dyDescent="0.35">
      <c r="A341" s="1">
        <v>38973</v>
      </c>
      <c r="B341" s="2" t="s">
        <v>68</v>
      </c>
      <c r="C341">
        <v>52</v>
      </c>
      <c r="D341">
        <f>YEAR(cukier7[[#This Row],[data]])</f>
        <v>2006</v>
      </c>
      <c r="E341" s="3">
        <f>VLOOKUP(D341, cennik__25[#All], 2, 0)</f>
        <v>2.0499999999999998</v>
      </c>
      <c r="F341" s="3">
        <f>cukier7[[#This Row],[cena]]*cukier7[[#This Row],[ilosc sprzedanego cukru kg]]</f>
        <v>106.6</v>
      </c>
      <c r="G341">
        <f>J340+G340-cukier7[[#This Row],[ilosc sprzedanego cukru kg]]</f>
        <v>3726</v>
      </c>
      <c r="H341">
        <f>IF(MONTH(cukier7[[#This Row],[data]])&lt;&gt;MONTH(A342), 1, 0)</f>
        <v>0</v>
      </c>
      <c r="I341">
        <f>IF(cukier7[[#This Row],[czy ostatni dzien miesiaca]]=1, 5000-cukier7[[#This Row],[stan po sprzedaniu]],0)</f>
        <v>0</v>
      </c>
      <c r="J341">
        <f>CEILING(cukier7[[#This Row],[ile brakuje]], 1000)</f>
        <v>0</v>
      </c>
    </row>
    <row r="342" spans="1:10" x14ac:dyDescent="0.35">
      <c r="A342" s="1">
        <v>38974</v>
      </c>
      <c r="B342" s="2" t="s">
        <v>104</v>
      </c>
      <c r="C342">
        <v>343</v>
      </c>
      <c r="D342">
        <f>YEAR(cukier7[[#This Row],[data]])</f>
        <v>2006</v>
      </c>
      <c r="E342" s="3">
        <f>VLOOKUP(D342, cennik__25[#All], 2, 0)</f>
        <v>2.0499999999999998</v>
      </c>
      <c r="F342" s="3">
        <f>cukier7[[#This Row],[cena]]*cukier7[[#This Row],[ilosc sprzedanego cukru kg]]</f>
        <v>703.15</v>
      </c>
      <c r="G342">
        <f>J341+G341-cukier7[[#This Row],[ilosc sprzedanego cukru kg]]</f>
        <v>3383</v>
      </c>
      <c r="H342">
        <f>IF(MONTH(cukier7[[#This Row],[data]])&lt;&gt;MONTH(A343), 1, 0)</f>
        <v>0</v>
      </c>
      <c r="I342">
        <f>IF(cukier7[[#This Row],[czy ostatni dzien miesiaca]]=1, 5000-cukier7[[#This Row],[stan po sprzedaniu]],0)</f>
        <v>0</v>
      </c>
      <c r="J342">
        <f>CEILING(cukier7[[#This Row],[ile brakuje]], 1000)</f>
        <v>0</v>
      </c>
    </row>
    <row r="343" spans="1:10" x14ac:dyDescent="0.35">
      <c r="A343" s="1">
        <v>38976</v>
      </c>
      <c r="B343" s="2" t="s">
        <v>54</v>
      </c>
      <c r="C343">
        <v>197</v>
      </c>
      <c r="D343">
        <f>YEAR(cukier7[[#This Row],[data]])</f>
        <v>2006</v>
      </c>
      <c r="E343" s="3">
        <f>VLOOKUP(D343, cennik__25[#All], 2, 0)</f>
        <v>2.0499999999999998</v>
      </c>
      <c r="F343" s="3">
        <f>cukier7[[#This Row],[cena]]*cukier7[[#This Row],[ilosc sprzedanego cukru kg]]</f>
        <v>403.84999999999997</v>
      </c>
      <c r="G343">
        <f>J342+G342-cukier7[[#This Row],[ilosc sprzedanego cukru kg]]</f>
        <v>3186</v>
      </c>
      <c r="H343">
        <f>IF(MONTH(cukier7[[#This Row],[data]])&lt;&gt;MONTH(A344), 1, 0)</f>
        <v>0</v>
      </c>
      <c r="I343">
        <f>IF(cukier7[[#This Row],[czy ostatni dzien miesiaca]]=1, 5000-cukier7[[#This Row],[stan po sprzedaniu]],0)</f>
        <v>0</v>
      </c>
      <c r="J343">
        <f>CEILING(cukier7[[#This Row],[ile brakuje]], 1000)</f>
        <v>0</v>
      </c>
    </row>
    <row r="344" spans="1:10" x14ac:dyDescent="0.35">
      <c r="A344" s="1">
        <v>38977</v>
      </c>
      <c r="B344" s="2" t="s">
        <v>126</v>
      </c>
      <c r="C344">
        <v>4</v>
      </c>
      <c r="D344">
        <f>YEAR(cukier7[[#This Row],[data]])</f>
        <v>2006</v>
      </c>
      <c r="E344" s="3">
        <f>VLOOKUP(D344, cennik__25[#All], 2, 0)</f>
        <v>2.0499999999999998</v>
      </c>
      <c r="F344" s="3">
        <f>cukier7[[#This Row],[cena]]*cukier7[[#This Row],[ilosc sprzedanego cukru kg]]</f>
        <v>8.1999999999999993</v>
      </c>
      <c r="G344">
        <f>J343+G343-cukier7[[#This Row],[ilosc sprzedanego cukru kg]]</f>
        <v>3182</v>
      </c>
      <c r="H344">
        <f>IF(MONTH(cukier7[[#This Row],[data]])&lt;&gt;MONTH(A345), 1, 0)</f>
        <v>0</v>
      </c>
      <c r="I344">
        <f>IF(cukier7[[#This Row],[czy ostatni dzien miesiaca]]=1, 5000-cukier7[[#This Row],[stan po sprzedaniu]],0)</f>
        <v>0</v>
      </c>
      <c r="J344">
        <f>CEILING(cukier7[[#This Row],[ile brakuje]], 1000)</f>
        <v>0</v>
      </c>
    </row>
    <row r="345" spans="1:10" x14ac:dyDescent="0.35">
      <c r="A345" s="1">
        <v>38978</v>
      </c>
      <c r="B345" s="2" t="s">
        <v>127</v>
      </c>
      <c r="C345">
        <v>8</v>
      </c>
      <c r="D345">
        <f>YEAR(cukier7[[#This Row],[data]])</f>
        <v>2006</v>
      </c>
      <c r="E345" s="3">
        <f>VLOOKUP(D345, cennik__25[#All], 2, 0)</f>
        <v>2.0499999999999998</v>
      </c>
      <c r="F345" s="3">
        <f>cukier7[[#This Row],[cena]]*cukier7[[#This Row],[ilosc sprzedanego cukru kg]]</f>
        <v>16.399999999999999</v>
      </c>
      <c r="G345">
        <f>J344+G344-cukier7[[#This Row],[ilosc sprzedanego cukru kg]]</f>
        <v>3174</v>
      </c>
      <c r="H345">
        <f>IF(MONTH(cukier7[[#This Row],[data]])&lt;&gt;MONTH(A346), 1, 0)</f>
        <v>0</v>
      </c>
      <c r="I345">
        <f>IF(cukier7[[#This Row],[czy ostatni dzien miesiaca]]=1, 5000-cukier7[[#This Row],[stan po sprzedaniu]],0)</f>
        <v>0</v>
      </c>
      <c r="J345">
        <f>CEILING(cukier7[[#This Row],[ile brakuje]], 1000)</f>
        <v>0</v>
      </c>
    </row>
    <row r="346" spans="1:10" x14ac:dyDescent="0.35">
      <c r="A346" s="1">
        <v>38978</v>
      </c>
      <c r="B346" s="2" t="s">
        <v>58</v>
      </c>
      <c r="C346">
        <v>11</v>
      </c>
      <c r="D346">
        <f>YEAR(cukier7[[#This Row],[data]])</f>
        <v>2006</v>
      </c>
      <c r="E346" s="3">
        <f>VLOOKUP(D346, cennik__25[#All], 2, 0)</f>
        <v>2.0499999999999998</v>
      </c>
      <c r="F346" s="3">
        <f>cukier7[[#This Row],[cena]]*cukier7[[#This Row],[ilosc sprzedanego cukru kg]]</f>
        <v>22.549999999999997</v>
      </c>
      <c r="G346">
        <f>J345+G345-cukier7[[#This Row],[ilosc sprzedanego cukru kg]]</f>
        <v>3163</v>
      </c>
      <c r="H346">
        <f>IF(MONTH(cukier7[[#This Row],[data]])&lt;&gt;MONTH(A347), 1, 0)</f>
        <v>0</v>
      </c>
      <c r="I346">
        <f>IF(cukier7[[#This Row],[czy ostatni dzien miesiaca]]=1, 5000-cukier7[[#This Row],[stan po sprzedaniu]],0)</f>
        <v>0</v>
      </c>
      <c r="J346">
        <f>CEILING(cukier7[[#This Row],[ile brakuje]], 1000)</f>
        <v>0</v>
      </c>
    </row>
    <row r="347" spans="1:10" x14ac:dyDescent="0.35">
      <c r="A347" s="1">
        <v>38978</v>
      </c>
      <c r="B347" s="2" t="s">
        <v>74</v>
      </c>
      <c r="C347">
        <v>10</v>
      </c>
      <c r="D347">
        <f>YEAR(cukier7[[#This Row],[data]])</f>
        <v>2006</v>
      </c>
      <c r="E347" s="3">
        <f>VLOOKUP(D347, cennik__25[#All], 2, 0)</f>
        <v>2.0499999999999998</v>
      </c>
      <c r="F347" s="3">
        <f>cukier7[[#This Row],[cena]]*cukier7[[#This Row],[ilosc sprzedanego cukru kg]]</f>
        <v>20.5</v>
      </c>
      <c r="G347">
        <f>J346+G346-cukier7[[#This Row],[ilosc sprzedanego cukru kg]]</f>
        <v>3153</v>
      </c>
      <c r="H347">
        <f>IF(MONTH(cukier7[[#This Row],[data]])&lt;&gt;MONTH(A348), 1, 0)</f>
        <v>0</v>
      </c>
      <c r="I347">
        <f>IF(cukier7[[#This Row],[czy ostatni dzien miesiaca]]=1, 5000-cukier7[[#This Row],[stan po sprzedaniu]],0)</f>
        <v>0</v>
      </c>
      <c r="J347">
        <f>CEILING(cukier7[[#This Row],[ile brakuje]], 1000)</f>
        <v>0</v>
      </c>
    </row>
    <row r="348" spans="1:10" x14ac:dyDescent="0.35">
      <c r="A348" s="1">
        <v>38981</v>
      </c>
      <c r="B348" s="2" t="s">
        <v>63</v>
      </c>
      <c r="C348">
        <v>96</v>
      </c>
      <c r="D348">
        <f>YEAR(cukier7[[#This Row],[data]])</f>
        <v>2006</v>
      </c>
      <c r="E348" s="3">
        <f>VLOOKUP(D348, cennik__25[#All], 2, 0)</f>
        <v>2.0499999999999998</v>
      </c>
      <c r="F348" s="3">
        <f>cukier7[[#This Row],[cena]]*cukier7[[#This Row],[ilosc sprzedanego cukru kg]]</f>
        <v>196.79999999999998</v>
      </c>
      <c r="G348">
        <f>J347+G347-cukier7[[#This Row],[ilosc sprzedanego cukru kg]]</f>
        <v>3057</v>
      </c>
      <c r="H348">
        <f>IF(MONTH(cukier7[[#This Row],[data]])&lt;&gt;MONTH(A349), 1, 0)</f>
        <v>0</v>
      </c>
      <c r="I348">
        <f>IF(cukier7[[#This Row],[czy ostatni dzien miesiaca]]=1, 5000-cukier7[[#This Row],[stan po sprzedaniu]],0)</f>
        <v>0</v>
      </c>
      <c r="J348">
        <f>CEILING(cukier7[[#This Row],[ile brakuje]], 1000)</f>
        <v>0</v>
      </c>
    </row>
    <row r="349" spans="1:10" x14ac:dyDescent="0.35">
      <c r="A349" s="1">
        <v>38981</v>
      </c>
      <c r="B349" s="2" t="s">
        <v>57</v>
      </c>
      <c r="C349">
        <v>30</v>
      </c>
      <c r="D349">
        <f>YEAR(cukier7[[#This Row],[data]])</f>
        <v>2006</v>
      </c>
      <c r="E349" s="3">
        <f>VLOOKUP(D349, cennik__25[#All], 2, 0)</f>
        <v>2.0499999999999998</v>
      </c>
      <c r="F349" s="3">
        <f>cukier7[[#This Row],[cena]]*cukier7[[#This Row],[ilosc sprzedanego cukru kg]]</f>
        <v>61.499999999999993</v>
      </c>
      <c r="G349">
        <f>J348+G348-cukier7[[#This Row],[ilosc sprzedanego cukru kg]]</f>
        <v>3027</v>
      </c>
      <c r="H349">
        <f>IF(MONTH(cukier7[[#This Row],[data]])&lt;&gt;MONTH(A350), 1, 0)</f>
        <v>0</v>
      </c>
      <c r="I349">
        <f>IF(cukier7[[#This Row],[czy ostatni dzien miesiaca]]=1, 5000-cukier7[[#This Row],[stan po sprzedaniu]],0)</f>
        <v>0</v>
      </c>
      <c r="J349">
        <f>CEILING(cukier7[[#This Row],[ile brakuje]], 1000)</f>
        <v>0</v>
      </c>
    </row>
    <row r="350" spans="1:10" x14ac:dyDescent="0.35">
      <c r="A350" s="1">
        <v>38982</v>
      </c>
      <c r="B350" s="2" t="s">
        <v>128</v>
      </c>
      <c r="C350">
        <v>17</v>
      </c>
      <c r="D350">
        <f>YEAR(cukier7[[#This Row],[data]])</f>
        <v>2006</v>
      </c>
      <c r="E350" s="3">
        <f>VLOOKUP(D350, cennik__25[#All], 2, 0)</f>
        <v>2.0499999999999998</v>
      </c>
      <c r="F350" s="3">
        <f>cukier7[[#This Row],[cena]]*cukier7[[#This Row],[ilosc sprzedanego cukru kg]]</f>
        <v>34.849999999999994</v>
      </c>
      <c r="G350">
        <f>J349+G349-cukier7[[#This Row],[ilosc sprzedanego cukru kg]]</f>
        <v>3010</v>
      </c>
      <c r="H350">
        <f>IF(MONTH(cukier7[[#This Row],[data]])&lt;&gt;MONTH(A351), 1, 0)</f>
        <v>0</v>
      </c>
      <c r="I350">
        <f>IF(cukier7[[#This Row],[czy ostatni dzien miesiaca]]=1, 5000-cukier7[[#This Row],[stan po sprzedaniu]],0)</f>
        <v>0</v>
      </c>
      <c r="J350">
        <f>CEILING(cukier7[[#This Row],[ile brakuje]], 1000)</f>
        <v>0</v>
      </c>
    </row>
    <row r="351" spans="1:10" x14ac:dyDescent="0.35">
      <c r="A351" s="1">
        <v>38985</v>
      </c>
      <c r="B351" s="2" t="s">
        <v>124</v>
      </c>
      <c r="C351">
        <v>17</v>
      </c>
      <c r="D351">
        <f>YEAR(cukier7[[#This Row],[data]])</f>
        <v>2006</v>
      </c>
      <c r="E351" s="3">
        <f>VLOOKUP(D351, cennik__25[#All], 2, 0)</f>
        <v>2.0499999999999998</v>
      </c>
      <c r="F351" s="3">
        <f>cukier7[[#This Row],[cena]]*cukier7[[#This Row],[ilosc sprzedanego cukru kg]]</f>
        <v>34.849999999999994</v>
      </c>
      <c r="G351">
        <f>J350+G350-cukier7[[#This Row],[ilosc sprzedanego cukru kg]]</f>
        <v>2993</v>
      </c>
      <c r="H351">
        <f>IF(MONTH(cukier7[[#This Row],[data]])&lt;&gt;MONTH(A352), 1, 0)</f>
        <v>0</v>
      </c>
      <c r="I351">
        <f>IF(cukier7[[#This Row],[czy ostatni dzien miesiaca]]=1, 5000-cukier7[[#This Row],[stan po sprzedaniu]],0)</f>
        <v>0</v>
      </c>
      <c r="J351">
        <f>CEILING(cukier7[[#This Row],[ile brakuje]], 1000)</f>
        <v>0</v>
      </c>
    </row>
    <row r="352" spans="1:10" x14ac:dyDescent="0.35">
      <c r="A352" s="1">
        <v>38985</v>
      </c>
      <c r="B352" s="2" t="s">
        <v>14</v>
      </c>
      <c r="C352">
        <v>180</v>
      </c>
      <c r="D352">
        <f>YEAR(cukier7[[#This Row],[data]])</f>
        <v>2006</v>
      </c>
      <c r="E352" s="3">
        <f>VLOOKUP(D352, cennik__25[#All], 2, 0)</f>
        <v>2.0499999999999998</v>
      </c>
      <c r="F352" s="3">
        <f>cukier7[[#This Row],[cena]]*cukier7[[#This Row],[ilosc sprzedanego cukru kg]]</f>
        <v>368.99999999999994</v>
      </c>
      <c r="G352">
        <f>J351+G351-cukier7[[#This Row],[ilosc sprzedanego cukru kg]]</f>
        <v>2813</v>
      </c>
      <c r="H352">
        <f>IF(MONTH(cukier7[[#This Row],[data]])&lt;&gt;MONTH(A353), 1, 0)</f>
        <v>0</v>
      </c>
      <c r="I352">
        <f>IF(cukier7[[#This Row],[czy ostatni dzien miesiaca]]=1, 5000-cukier7[[#This Row],[stan po sprzedaniu]],0)</f>
        <v>0</v>
      </c>
      <c r="J352">
        <f>CEILING(cukier7[[#This Row],[ile brakuje]], 1000)</f>
        <v>0</v>
      </c>
    </row>
    <row r="353" spans="1:10" x14ac:dyDescent="0.35">
      <c r="A353" s="1">
        <v>38985</v>
      </c>
      <c r="B353" s="2" t="s">
        <v>33</v>
      </c>
      <c r="C353">
        <v>94</v>
      </c>
      <c r="D353">
        <f>YEAR(cukier7[[#This Row],[data]])</f>
        <v>2006</v>
      </c>
      <c r="E353" s="3">
        <f>VLOOKUP(D353, cennik__25[#All], 2, 0)</f>
        <v>2.0499999999999998</v>
      </c>
      <c r="F353" s="3">
        <f>cukier7[[#This Row],[cena]]*cukier7[[#This Row],[ilosc sprzedanego cukru kg]]</f>
        <v>192.7</v>
      </c>
      <c r="G353">
        <f>J352+G352-cukier7[[#This Row],[ilosc sprzedanego cukru kg]]</f>
        <v>2719</v>
      </c>
      <c r="H353">
        <f>IF(MONTH(cukier7[[#This Row],[data]])&lt;&gt;MONTH(A354), 1, 0)</f>
        <v>0</v>
      </c>
      <c r="I353">
        <f>IF(cukier7[[#This Row],[czy ostatni dzien miesiaca]]=1, 5000-cukier7[[#This Row],[stan po sprzedaniu]],0)</f>
        <v>0</v>
      </c>
      <c r="J353">
        <f>CEILING(cukier7[[#This Row],[ile brakuje]], 1000)</f>
        <v>0</v>
      </c>
    </row>
    <row r="354" spans="1:10" x14ac:dyDescent="0.35">
      <c r="A354" s="1">
        <v>38986</v>
      </c>
      <c r="B354" s="2" t="s">
        <v>41</v>
      </c>
      <c r="C354">
        <v>45</v>
      </c>
      <c r="D354">
        <f>YEAR(cukier7[[#This Row],[data]])</f>
        <v>2006</v>
      </c>
      <c r="E354" s="3">
        <f>VLOOKUP(D354, cennik__25[#All], 2, 0)</f>
        <v>2.0499999999999998</v>
      </c>
      <c r="F354" s="3">
        <f>cukier7[[#This Row],[cena]]*cukier7[[#This Row],[ilosc sprzedanego cukru kg]]</f>
        <v>92.249999999999986</v>
      </c>
      <c r="G354">
        <f>J353+G353-cukier7[[#This Row],[ilosc sprzedanego cukru kg]]</f>
        <v>2674</v>
      </c>
      <c r="H354">
        <f>IF(MONTH(cukier7[[#This Row],[data]])&lt;&gt;MONTH(A355), 1, 0)</f>
        <v>0</v>
      </c>
      <c r="I354">
        <f>IF(cukier7[[#This Row],[czy ostatni dzien miesiaca]]=1, 5000-cukier7[[#This Row],[stan po sprzedaniu]],0)</f>
        <v>0</v>
      </c>
      <c r="J354">
        <f>CEILING(cukier7[[#This Row],[ile brakuje]], 1000)</f>
        <v>0</v>
      </c>
    </row>
    <row r="355" spans="1:10" x14ac:dyDescent="0.35">
      <c r="A355" s="1">
        <v>38987</v>
      </c>
      <c r="B355" s="2" t="s">
        <v>9</v>
      </c>
      <c r="C355">
        <v>380</v>
      </c>
      <c r="D355">
        <f>YEAR(cukier7[[#This Row],[data]])</f>
        <v>2006</v>
      </c>
      <c r="E355" s="3">
        <f>VLOOKUP(D355, cennik__25[#All], 2, 0)</f>
        <v>2.0499999999999998</v>
      </c>
      <c r="F355" s="3">
        <f>cukier7[[#This Row],[cena]]*cukier7[[#This Row],[ilosc sprzedanego cukru kg]]</f>
        <v>778.99999999999989</v>
      </c>
      <c r="G355">
        <f>J354+G354-cukier7[[#This Row],[ilosc sprzedanego cukru kg]]</f>
        <v>2294</v>
      </c>
      <c r="H355">
        <f>IF(MONTH(cukier7[[#This Row],[data]])&lt;&gt;MONTH(A356), 1, 0)</f>
        <v>0</v>
      </c>
      <c r="I355">
        <f>IF(cukier7[[#This Row],[czy ostatni dzien miesiaca]]=1, 5000-cukier7[[#This Row],[stan po sprzedaniu]],0)</f>
        <v>0</v>
      </c>
      <c r="J355">
        <f>CEILING(cukier7[[#This Row],[ile brakuje]], 1000)</f>
        <v>0</v>
      </c>
    </row>
    <row r="356" spans="1:10" x14ac:dyDescent="0.35">
      <c r="A356" s="1">
        <v>38987</v>
      </c>
      <c r="B356" s="2" t="s">
        <v>45</v>
      </c>
      <c r="C356">
        <v>5</v>
      </c>
      <c r="D356">
        <f>YEAR(cukier7[[#This Row],[data]])</f>
        <v>2006</v>
      </c>
      <c r="E356" s="3">
        <f>VLOOKUP(D356, cennik__25[#All], 2, 0)</f>
        <v>2.0499999999999998</v>
      </c>
      <c r="F356" s="3">
        <f>cukier7[[#This Row],[cena]]*cukier7[[#This Row],[ilosc sprzedanego cukru kg]]</f>
        <v>10.25</v>
      </c>
      <c r="G356">
        <f>J355+G355-cukier7[[#This Row],[ilosc sprzedanego cukru kg]]</f>
        <v>2289</v>
      </c>
      <c r="H356">
        <f>IF(MONTH(cukier7[[#This Row],[data]])&lt;&gt;MONTH(A357), 1, 0)</f>
        <v>1</v>
      </c>
      <c r="I356">
        <f>IF(cukier7[[#This Row],[czy ostatni dzien miesiaca]]=1, 5000-cukier7[[#This Row],[stan po sprzedaniu]],0)</f>
        <v>2711</v>
      </c>
      <c r="J356">
        <f>CEILING(cukier7[[#This Row],[ile brakuje]], 1000)</f>
        <v>3000</v>
      </c>
    </row>
    <row r="357" spans="1:10" x14ac:dyDescent="0.35">
      <c r="A357" s="1">
        <v>38991</v>
      </c>
      <c r="B357" s="2" t="s">
        <v>39</v>
      </c>
      <c r="C357">
        <v>170</v>
      </c>
      <c r="D357">
        <f>YEAR(cukier7[[#This Row],[data]])</f>
        <v>2006</v>
      </c>
      <c r="E357" s="3">
        <f>VLOOKUP(D357, cennik__25[#All], 2, 0)</f>
        <v>2.0499999999999998</v>
      </c>
      <c r="F357" s="3">
        <f>cukier7[[#This Row],[cena]]*cukier7[[#This Row],[ilosc sprzedanego cukru kg]]</f>
        <v>348.49999999999994</v>
      </c>
      <c r="G357">
        <f>J356+G356-cukier7[[#This Row],[ilosc sprzedanego cukru kg]]</f>
        <v>5119</v>
      </c>
      <c r="H357">
        <f>IF(MONTH(cukier7[[#This Row],[data]])&lt;&gt;MONTH(A358), 1, 0)</f>
        <v>0</v>
      </c>
      <c r="I357">
        <f>IF(cukier7[[#This Row],[czy ostatni dzien miesiaca]]=1, 5000-cukier7[[#This Row],[stan po sprzedaniu]],0)</f>
        <v>0</v>
      </c>
      <c r="J357">
        <f>CEILING(cukier7[[#This Row],[ile brakuje]], 1000)</f>
        <v>0</v>
      </c>
    </row>
    <row r="358" spans="1:10" x14ac:dyDescent="0.35">
      <c r="A358" s="1">
        <v>38995</v>
      </c>
      <c r="B358" s="2" t="s">
        <v>47</v>
      </c>
      <c r="C358">
        <v>198</v>
      </c>
      <c r="D358">
        <f>YEAR(cukier7[[#This Row],[data]])</f>
        <v>2006</v>
      </c>
      <c r="E358" s="3">
        <f>VLOOKUP(D358, cennik__25[#All], 2, 0)</f>
        <v>2.0499999999999998</v>
      </c>
      <c r="F358" s="3">
        <f>cukier7[[#This Row],[cena]]*cukier7[[#This Row],[ilosc sprzedanego cukru kg]]</f>
        <v>405.9</v>
      </c>
      <c r="G358">
        <f>J357+G357-cukier7[[#This Row],[ilosc sprzedanego cukru kg]]</f>
        <v>4921</v>
      </c>
      <c r="H358">
        <f>IF(MONTH(cukier7[[#This Row],[data]])&lt;&gt;MONTH(A359), 1, 0)</f>
        <v>0</v>
      </c>
      <c r="I358">
        <f>IF(cukier7[[#This Row],[czy ostatni dzien miesiaca]]=1, 5000-cukier7[[#This Row],[stan po sprzedaniu]],0)</f>
        <v>0</v>
      </c>
      <c r="J358">
        <f>CEILING(cukier7[[#This Row],[ile brakuje]], 1000)</f>
        <v>0</v>
      </c>
    </row>
    <row r="359" spans="1:10" x14ac:dyDescent="0.35">
      <c r="A359" s="1">
        <v>38998</v>
      </c>
      <c r="B359" s="2" t="s">
        <v>19</v>
      </c>
      <c r="C359">
        <v>283</v>
      </c>
      <c r="D359">
        <f>YEAR(cukier7[[#This Row],[data]])</f>
        <v>2006</v>
      </c>
      <c r="E359" s="3">
        <f>VLOOKUP(D359, cennik__25[#All], 2, 0)</f>
        <v>2.0499999999999998</v>
      </c>
      <c r="F359" s="3">
        <f>cukier7[[#This Row],[cena]]*cukier7[[#This Row],[ilosc sprzedanego cukru kg]]</f>
        <v>580.15</v>
      </c>
      <c r="G359">
        <f>J358+G358-cukier7[[#This Row],[ilosc sprzedanego cukru kg]]</f>
        <v>4638</v>
      </c>
      <c r="H359">
        <f>IF(MONTH(cukier7[[#This Row],[data]])&lt;&gt;MONTH(A360), 1, 0)</f>
        <v>0</v>
      </c>
      <c r="I359">
        <f>IF(cukier7[[#This Row],[czy ostatni dzien miesiaca]]=1, 5000-cukier7[[#This Row],[stan po sprzedaniu]],0)</f>
        <v>0</v>
      </c>
      <c r="J359">
        <f>CEILING(cukier7[[#This Row],[ile brakuje]], 1000)</f>
        <v>0</v>
      </c>
    </row>
    <row r="360" spans="1:10" x14ac:dyDescent="0.35">
      <c r="A360" s="1">
        <v>39001</v>
      </c>
      <c r="B360" s="2" t="s">
        <v>125</v>
      </c>
      <c r="C360">
        <v>42</v>
      </c>
      <c r="D360">
        <f>YEAR(cukier7[[#This Row],[data]])</f>
        <v>2006</v>
      </c>
      <c r="E360" s="3">
        <f>VLOOKUP(D360, cennik__25[#All], 2, 0)</f>
        <v>2.0499999999999998</v>
      </c>
      <c r="F360" s="3">
        <f>cukier7[[#This Row],[cena]]*cukier7[[#This Row],[ilosc sprzedanego cukru kg]]</f>
        <v>86.1</v>
      </c>
      <c r="G360">
        <f>J359+G359-cukier7[[#This Row],[ilosc sprzedanego cukru kg]]</f>
        <v>4596</v>
      </c>
      <c r="H360">
        <f>IF(MONTH(cukier7[[#This Row],[data]])&lt;&gt;MONTH(A361), 1, 0)</f>
        <v>0</v>
      </c>
      <c r="I360">
        <f>IF(cukier7[[#This Row],[czy ostatni dzien miesiaca]]=1, 5000-cukier7[[#This Row],[stan po sprzedaniu]],0)</f>
        <v>0</v>
      </c>
      <c r="J360">
        <f>CEILING(cukier7[[#This Row],[ile brakuje]], 1000)</f>
        <v>0</v>
      </c>
    </row>
    <row r="361" spans="1:10" x14ac:dyDescent="0.35">
      <c r="A361" s="1">
        <v>39003</v>
      </c>
      <c r="B361" s="2" t="s">
        <v>8</v>
      </c>
      <c r="C361">
        <v>163</v>
      </c>
      <c r="D361">
        <f>YEAR(cukier7[[#This Row],[data]])</f>
        <v>2006</v>
      </c>
      <c r="E361" s="3">
        <f>VLOOKUP(D361, cennik__25[#All], 2, 0)</f>
        <v>2.0499999999999998</v>
      </c>
      <c r="F361" s="3">
        <f>cukier7[[#This Row],[cena]]*cukier7[[#This Row],[ilosc sprzedanego cukru kg]]</f>
        <v>334.15</v>
      </c>
      <c r="G361">
        <f>J360+G360-cukier7[[#This Row],[ilosc sprzedanego cukru kg]]</f>
        <v>4433</v>
      </c>
      <c r="H361">
        <f>IF(MONTH(cukier7[[#This Row],[data]])&lt;&gt;MONTH(A362), 1, 0)</f>
        <v>0</v>
      </c>
      <c r="I361">
        <f>IF(cukier7[[#This Row],[czy ostatni dzien miesiaca]]=1, 5000-cukier7[[#This Row],[stan po sprzedaniu]],0)</f>
        <v>0</v>
      </c>
      <c r="J361">
        <f>CEILING(cukier7[[#This Row],[ile brakuje]], 1000)</f>
        <v>0</v>
      </c>
    </row>
    <row r="362" spans="1:10" x14ac:dyDescent="0.35">
      <c r="A362" s="1">
        <v>39009</v>
      </c>
      <c r="B362" s="2" t="s">
        <v>19</v>
      </c>
      <c r="C362">
        <v>115</v>
      </c>
      <c r="D362">
        <f>YEAR(cukier7[[#This Row],[data]])</f>
        <v>2006</v>
      </c>
      <c r="E362" s="3">
        <f>VLOOKUP(D362, cennik__25[#All], 2, 0)</f>
        <v>2.0499999999999998</v>
      </c>
      <c r="F362" s="3">
        <f>cukier7[[#This Row],[cena]]*cukier7[[#This Row],[ilosc sprzedanego cukru kg]]</f>
        <v>235.74999999999997</v>
      </c>
      <c r="G362">
        <f>J361+G361-cukier7[[#This Row],[ilosc sprzedanego cukru kg]]</f>
        <v>4318</v>
      </c>
      <c r="H362">
        <f>IF(MONTH(cukier7[[#This Row],[data]])&lt;&gt;MONTH(A363), 1, 0)</f>
        <v>0</v>
      </c>
      <c r="I362">
        <f>IF(cukier7[[#This Row],[czy ostatni dzien miesiaca]]=1, 5000-cukier7[[#This Row],[stan po sprzedaniu]],0)</f>
        <v>0</v>
      </c>
      <c r="J362">
        <f>CEILING(cukier7[[#This Row],[ile brakuje]], 1000)</f>
        <v>0</v>
      </c>
    </row>
    <row r="363" spans="1:10" x14ac:dyDescent="0.35">
      <c r="A363" s="1">
        <v>39014</v>
      </c>
      <c r="B363" s="2" t="s">
        <v>73</v>
      </c>
      <c r="C363">
        <v>75</v>
      </c>
      <c r="D363">
        <f>YEAR(cukier7[[#This Row],[data]])</f>
        <v>2006</v>
      </c>
      <c r="E363" s="3">
        <f>VLOOKUP(D363, cennik__25[#All], 2, 0)</f>
        <v>2.0499999999999998</v>
      </c>
      <c r="F363" s="3">
        <f>cukier7[[#This Row],[cena]]*cukier7[[#This Row],[ilosc sprzedanego cukru kg]]</f>
        <v>153.75</v>
      </c>
      <c r="G363">
        <f>J362+G362-cukier7[[#This Row],[ilosc sprzedanego cukru kg]]</f>
        <v>4243</v>
      </c>
      <c r="H363">
        <f>IF(MONTH(cukier7[[#This Row],[data]])&lt;&gt;MONTH(A364), 1, 0)</f>
        <v>0</v>
      </c>
      <c r="I363">
        <f>IF(cukier7[[#This Row],[czy ostatni dzien miesiaca]]=1, 5000-cukier7[[#This Row],[stan po sprzedaniu]],0)</f>
        <v>0</v>
      </c>
      <c r="J363">
        <f>CEILING(cukier7[[#This Row],[ile brakuje]], 1000)</f>
        <v>0</v>
      </c>
    </row>
    <row r="364" spans="1:10" x14ac:dyDescent="0.35">
      <c r="A364" s="1">
        <v>39015</v>
      </c>
      <c r="B364" s="2" t="s">
        <v>47</v>
      </c>
      <c r="C364">
        <v>403</v>
      </c>
      <c r="D364">
        <f>YEAR(cukier7[[#This Row],[data]])</f>
        <v>2006</v>
      </c>
      <c r="E364" s="3">
        <f>VLOOKUP(D364, cennik__25[#All], 2, 0)</f>
        <v>2.0499999999999998</v>
      </c>
      <c r="F364" s="3">
        <f>cukier7[[#This Row],[cena]]*cukier7[[#This Row],[ilosc sprzedanego cukru kg]]</f>
        <v>826.15</v>
      </c>
      <c r="G364">
        <f>J363+G363-cukier7[[#This Row],[ilosc sprzedanego cukru kg]]</f>
        <v>3840</v>
      </c>
      <c r="H364">
        <f>IF(MONTH(cukier7[[#This Row],[data]])&lt;&gt;MONTH(A365), 1, 0)</f>
        <v>0</v>
      </c>
      <c r="I364">
        <f>IF(cukier7[[#This Row],[czy ostatni dzien miesiaca]]=1, 5000-cukier7[[#This Row],[stan po sprzedaniu]],0)</f>
        <v>0</v>
      </c>
      <c r="J364">
        <f>CEILING(cukier7[[#This Row],[ile brakuje]], 1000)</f>
        <v>0</v>
      </c>
    </row>
    <row r="365" spans="1:10" x14ac:dyDescent="0.35">
      <c r="A365" s="1">
        <v>39019</v>
      </c>
      <c r="B365" s="2" t="s">
        <v>19</v>
      </c>
      <c r="C365">
        <v>465</v>
      </c>
      <c r="D365">
        <f>YEAR(cukier7[[#This Row],[data]])</f>
        <v>2006</v>
      </c>
      <c r="E365" s="3">
        <f>VLOOKUP(D365, cennik__25[#All], 2, 0)</f>
        <v>2.0499999999999998</v>
      </c>
      <c r="F365" s="3">
        <f>cukier7[[#This Row],[cena]]*cukier7[[#This Row],[ilosc sprzedanego cukru kg]]</f>
        <v>953.24999999999989</v>
      </c>
      <c r="G365">
        <f>J364+G364-cukier7[[#This Row],[ilosc sprzedanego cukru kg]]</f>
        <v>3375</v>
      </c>
      <c r="H365">
        <f>IF(MONTH(cukier7[[#This Row],[data]])&lt;&gt;MONTH(A366), 1, 0)</f>
        <v>0</v>
      </c>
      <c r="I365">
        <f>IF(cukier7[[#This Row],[czy ostatni dzien miesiaca]]=1, 5000-cukier7[[#This Row],[stan po sprzedaniu]],0)</f>
        <v>0</v>
      </c>
      <c r="J365">
        <f>CEILING(cukier7[[#This Row],[ile brakuje]], 1000)</f>
        <v>0</v>
      </c>
    </row>
    <row r="366" spans="1:10" x14ac:dyDescent="0.35">
      <c r="A366" s="1">
        <v>39021</v>
      </c>
      <c r="B366" s="2" t="s">
        <v>8</v>
      </c>
      <c r="C366">
        <v>194</v>
      </c>
      <c r="D366">
        <f>YEAR(cukier7[[#This Row],[data]])</f>
        <v>2006</v>
      </c>
      <c r="E366" s="3">
        <f>VLOOKUP(D366, cennik__25[#All], 2, 0)</f>
        <v>2.0499999999999998</v>
      </c>
      <c r="F366" s="3">
        <f>cukier7[[#This Row],[cena]]*cukier7[[#This Row],[ilosc sprzedanego cukru kg]]</f>
        <v>397.7</v>
      </c>
      <c r="G366">
        <f>J365+G365-cukier7[[#This Row],[ilosc sprzedanego cukru kg]]</f>
        <v>3181</v>
      </c>
      <c r="H366">
        <f>IF(MONTH(cukier7[[#This Row],[data]])&lt;&gt;MONTH(A367), 1, 0)</f>
        <v>0</v>
      </c>
      <c r="I366">
        <f>IF(cukier7[[#This Row],[czy ostatni dzien miesiaca]]=1, 5000-cukier7[[#This Row],[stan po sprzedaniu]],0)</f>
        <v>0</v>
      </c>
      <c r="J366">
        <f>CEILING(cukier7[[#This Row],[ile brakuje]], 1000)</f>
        <v>0</v>
      </c>
    </row>
    <row r="367" spans="1:10" x14ac:dyDescent="0.35">
      <c r="A367" s="1">
        <v>39021</v>
      </c>
      <c r="B367" s="2" t="s">
        <v>71</v>
      </c>
      <c r="C367">
        <v>122</v>
      </c>
      <c r="D367">
        <f>YEAR(cukier7[[#This Row],[data]])</f>
        <v>2006</v>
      </c>
      <c r="E367" s="3">
        <f>VLOOKUP(D367, cennik__25[#All], 2, 0)</f>
        <v>2.0499999999999998</v>
      </c>
      <c r="F367" s="3">
        <f>cukier7[[#This Row],[cena]]*cukier7[[#This Row],[ilosc sprzedanego cukru kg]]</f>
        <v>250.09999999999997</v>
      </c>
      <c r="G367">
        <f>J366+G366-cukier7[[#This Row],[ilosc sprzedanego cukru kg]]</f>
        <v>3059</v>
      </c>
      <c r="H367">
        <f>IF(MONTH(cukier7[[#This Row],[data]])&lt;&gt;MONTH(A368), 1, 0)</f>
        <v>0</v>
      </c>
      <c r="I367">
        <f>IF(cukier7[[#This Row],[czy ostatni dzien miesiaca]]=1, 5000-cukier7[[#This Row],[stan po sprzedaniu]],0)</f>
        <v>0</v>
      </c>
      <c r="J367">
        <f>CEILING(cukier7[[#This Row],[ile brakuje]], 1000)</f>
        <v>0</v>
      </c>
    </row>
    <row r="368" spans="1:10" x14ac:dyDescent="0.35">
      <c r="A368" s="1">
        <v>39021</v>
      </c>
      <c r="B368" s="2" t="s">
        <v>21</v>
      </c>
      <c r="C368">
        <v>186</v>
      </c>
      <c r="D368">
        <f>YEAR(cukier7[[#This Row],[data]])</f>
        <v>2006</v>
      </c>
      <c r="E368" s="3">
        <f>VLOOKUP(D368, cennik__25[#All], 2, 0)</f>
        <v>2.0499999999999998</v>
      </c>
      <c r="F368" s="3">
        <f>cukier7[[#This Row],[cena]]*cukier7[[#This Row],[ilosc sprzedanego cukru kg]]</f>
        <v>381.29999999999995</v>
      </c>
      <c r="G368">
        <f>J367+G367-cukier7[[#This Row],[ilosc sprzedanego cukru kg]]</f>
        <v>2873</v>
      </c>
      <c r="H368">
        <f>IF(MONTH(cukier7[[#This Row],[data]])&lt;&gt;MONTH(A369), 1, 0)</f>
        <v>1</v>
      </c>
      <c r="I368">
        <f>IF(cukier7[[#This Row],[czy ostatni dzien miesiaca]]=1, 5000-cukier7[[#This Row],[stan po sprzedaniu]],0)</f>
        <v>2127</v>
      </c>
      <c r="J368">
        <f>CEILING(cukier7[[#This Row],[ile brakuje]], 1000)</f>
        <v>3000</v>
      </c>
    </row>
    <row r="369" spans="1:10" x14ac:dyDescent="0.35">
      <c r="A369" s="1">
        <v>39026</v>
      </c>
      <c r="B369" s="2" t="s">
        <v>14</v>
      </c>
      <c r="C369">
        <v>137</v>
      </c>
      <c r="D369">
        <f>YEAR(cukier7[[#This Row],[data]])</f>
        <v>2006</v>
      </c>
      <c r="E369" s="3">
        <f>VLOOKUP(D369, cennik__25[#All], 2, 0)</f>
        <v>2.0499999999999998</v>
      </c>
      <c r="F369" s="3">
        <f>cukier7[[#This Row],[cena]]*cukier7[[#This Row],[ilosc sprzedanego cukru kg]]</f>
        <v>280.84999999999997</v>
      </c>
      <c r="G369">
        <f>J368+G368-cukier7[[#This Row],[ilosc sprzedanego cukru kg]]</f>
        <v>5736</v>
      </c>
      <c r="H369">
        <f>IF(MONTH(cukier7[[#This Row],[data]])&lt;&gt;MONTH(A370), 1, 0)</f>
        <v>0</v>
      </c>
      <c r="I369">
        <f>IF(cukier7[[#This Row],[czy ostatni dzien miesiaca]]=1, 5000-cukier7[[#This Row],[stan po sprzedaniu]],0)</f>
        <v>0</v>
      </c>
      <c r="J369">
        <f>CEILING(cukier7[[#This Row],[ile brakuje]], 1000)</f>
        <v>0</v>
      </c>
    </row>
    <row r="370" spans="1:10" x14ac:dyDescent="0.35">
      <c r="A370" s="1">
        <v>39029</v>
      </c>
      <c r="B370" s="2" t="s">
        <v>81</v>
      </c>
      <c r="C370">
        <v>10</v>
      </c>
      <c r="D370">
        <f>YEAR(cukier7[[#This Row],[data]])</f>
        <v>2006</v>
      </c>
      <c r="E370" s="3">
        <f>VLOOKUP(D370, cennik__25[#All], 2, 0)</f>
        <v>2.0499999999999998</v>
      </c>
      <c r="F370" s="3">
        <f>cukier7[[#This Row],[cena]]*cukier7[[#This Row],[ilosc sprzedanego cukru kg]]</f>
        <v>20.5</v>
      </c>
      <c r="G370">
        <f>J369+G369-cukier7[[#This Row],[ilosc sprzedanego cukru kg]]</f>
        <v>5726</v>
      </c>
      <c r="H370">
        <f>IF(MONTH(cukier7[[#This Row],[data]])&lt;&gt;MONTH(A371), 1, 0)</f>
        <v>0</v>
      </c>
      <c r="I370">
        <f>IF(cukier7[[#This Row],[czy ostatni dzien miesiaca]]=1, 5000-cukier7[[#This Row],[stan po sprzedaniu]],0)</f>
        <v>0</v>
      </c>
      <c r="J370">
        <f>CEILING(cukier7[[#This Row],[ile brakuje]], 1000)</f>
        <v>0</v>
      </c>
    </row>
    <row r="371" spans="1:10" x14ac:dyDescent="0.35">
      <c r="A371" s="1">
        <v>39032</v>
      </c>
      <c r="B371" s="2" t="s">
        <v>52</v>
      </c>
      <c r="C371">
        <v>437</v>
      </c>
      <c r="D371">
        <f>YEAR(cukier7[[#This Row],[data]])</f>
        <v>2006</v>
      </c>
      <c r="E371" s="3">
        <f>VLOOKUP(D371, cennik__25[#All], 2, 0)</f>
        <v>2.0499999999999998</v>
      </c>
      <c r="F371" s="3">
        <f>cukier7[[#This Row],[cena]]*cukier7[[#This Row],[ilosc sprzedanego cukru kg]]</f>
        <v>895.84999999999991</v>
      </c>
      <c r="G371">
        <f>J370+G370-cukier7[[#This Row],[ilosc sprzedanego cukru kg]]</f>
        <v>5289</v>
      </c>
      <c r="H371">
        <f>IF(MONTH(cukier7[[#This Row],[data]])&lt;&gt;MONTH(A372), 1, 0)</f>
        <v>0</v>
      </c>
      <c r="I371">
        <f>IF(cukier7[[#This Row],[czy ostatni dzien miesiaca]]=1, 5000-cukier7[[#This Row],[stan po sprzedaniu]],0)</f>
        <v>0</v>
      </c>
      <c r="J371">
        <f>CEILING(cukier7[[#This Row],[ile brakuje]], 1000)</f>
        <v>0</v>
      </c>
    </row>
    <row r="372" spans="1:10" x14ac:dyDescent="0.35">
      <c r="A372" s="1">
        <v>39034</v>
      </c>
      <c r="B372" s="2" t="s">
        <v>129</v>
      </c>
      <c r="C372">
        <v>20</v>
      </c>
      <c r="D372">
        <f>YEAR(cukier7[[#This Row],[data]])</f>
        <v>2006</v>
      </c>
      <c r="E372" s="3">
        <f>VLOOKUP(D372, cennik__25[#All], 2, 0)</f>
        <v>2.0499999999999998</v>
      </c>
      <c r="F372" s="3">
        <f>cukier7[[#This Row],[cena]]*cukier7[[#This Row],[ilosc sprzedanego cukru kg]]</f>
        <v>41</v>
      </c>
      <c r="G372">
        <f>J371+G371-cukier7[[#This Row],[ilosc sprzedanego cukru kg]]</f>
        <v>5269</v>
      </c>
      <c r="H372">
        <f>IF(MONTH(cukier7[[#This Row],[data]])&lt;&gt;MONTH(A373), 1, 0)</f>
        <v>0</v>
      </c>
      <c r="I372">
        <f>IF(cukier7[[#This Row],[czy ostatni dzien miesiaca]]=1, 5000-cukier7[[#This Row],[stan po sprzedaniu]],0)</f>
        <v>0</v>
      </c>
      <c r="J372">
        <f>CEILING(cukier7[[#This Row],[ile brakuje]], 1000)</f>
        <v>0</v>
      </c>
    </row>
    <row r="373" spans="1:10" x14ac:dyDescent="0.35">
      <c r="A373" s="1">
        <v>39035</v>
      </c>
      <c r="B373" s="2" t="s">
        <v>16</v>
      </c>
      <c r="C373">
        <v>108</v>
      </c>
      <c r="D373">
        <f>YEAR(cukier7[[#This Row],[data]])</f>
        <v>2006</v>
      </c>
      <c r="E373" s="3">
        <f>VLOOKUP(D373, cennik__25[#All], 2, 0)</f>
        <v>2.0499999999999998</v>
      </c>
      <c r="F373" s="3">
        <f>cukier7[[#This Row],[cena]]*cukier7[[#This Row],[ilosc sprzedanego cukru kg]]</f>
        <v>221.39999999999998</v>
      </c>
      <c r="G373">
        <f>J372+G372-cukier7[[#This Row],[ilosc sprzedanego cukru kg]]</f>
        <v>5161</v>
      </c>
      <c r="H373">
        <f>IF(MONTH(cukier7[[#This Row],[data]])&lt;&gt;MONTH(A374), 1, 0)</f>
        <v>0</v>
      </c>
      <c r="I373">
        <f>IF(cukier7[[#This Row],[czy ostatni dzien miesiaca]]=1, 5000-cukier7[[#This Row],[stan po sprzedaniu]],0)</f>
        <v>0</v>
      </c>
      <c r="J373">
        <f>CEILING(cukier7[[#This Row],[ile brakuje]], 1000)</f>
        <v>0</v>
      </c>
    </row>
    <row r="374" spans="1:10" x14ac:dyDescent="0.35">
      <c r="A374" s="1">
        <v>39040</v>
      </c>
      <c r="B374" s="2" t="s">
        <v>39</v>
      </c>
      <c r="C374">
        <v>62</v>
      </c>
      <c r="D374">
        <f>YEAR(cukier7[[#This Row],[data]])</f>
        <v>2006</v>
      </c>
      <c r="E374" s="3">
        <f>VLOOKUP(D374, cennik__25[#All], 2, 0)</f>
        <v>2.0499999999999998</v>
      </c>
      <c r="F374" s="3">
        <f>cukier7[[#This Row],[cena]]*cukier7[[#This Row],[ilosc sprzedanego cukru kg]]</f>
        <v>127.1</v>
      </c>
      <c r="G374">
        <f>J373+G373-cukier7[[#This Row],[ilosc sprzedanego cukru kg]]</f>
        <v>5099</v>
      </c>
      <c r="H374">
        <f>IF(MONTH(cukier7[[#This Row],[data]])&lt;&gt;MONTH(A375), 1, 0)</f>
        <v>0</v>
      </c>
      <c r="I374">
        <f>IF(cukier7[[#This Row],[czy ostatni dzien miesiaca]]=1, 5000-cukier7[[#This Row],[stan po sprzedaniu]],0)</f>
        <v>0</v>
      </c>
      <c r="J374">
        <f>CEILING(cukier7[[#This Row],[ile brakuje]], 1000)</f>
        <v>0</v>
      </c>
    </row>
    <row r="375" spans="1:10" x14ac:dyDescent="0.35">
      <c r="A375" s="1">
        <v>39040</v>
      </c>
      <c r="B375" s="2" t="s">
        <v>9</v>
      </c>
      <c r="C375">
        <v>426</v>
      </c>
      <c r="D375">
        <f>YEAR(cukier7[[#This Row],[data]])</f>
        <v>2006</v>
      </c>
      <c r="E375" s="3">
        <f>VLOOKUP(D375, cennik__25[#All], 2, 0)</f>
        <v>2.0499999999999998</v>
      </c>
      <c r="F375" s="3">
        <f>cukier7[[#This Row],[cena]]*cukier7[[#This Row],[ilosc sprzedanego cukru kg]]</f>
        <v>873.3</v>
      </c>
      <c r="G375">
        <f>J374+G374-cukier7[[#This Row],[ilosc sprzedanego cukru kg]]</f>
        <v>4673</v>
      </c>
      <c r="H375">
        <f>IF(MONTH(cukier7[[#This Row],[data]])&lt;&gt;MONTH(A376), 1, 0)</f>
        <v>0</v>
      </c>
      <c r="I375">
        <f>IF(cukier7[[#This Row],[czy ostatni dzien miesiaca]]=1, 5000-cukier7[[#This Row],[stan po sprzedaniu]],0)</f>
        <v>0</v>
      </c>
      <c r="J375">
        <f>CEILING(cukier7[[#This Row],[ile brakuje]], 1000)</f>
        <v>0</v>
      </c>
    </row>
    <row r="376" spans="1:10" x14ac:dyDescent="0.35">
      <c r="A376" s="1">
        <v>39043</v>
      </c>
      <c r="B376" s="2" t="s">
        <v>47</v>
      </c>
      <c r="C376">
        <v>303</v>
      </c>
      <c r="D376">
        <f>YEAR(cukier7[[#This Row],[data]])</f>
        <v>2006</v>
      </c>
      <c r="E376" s="3">
        <f>VLOOKUP(D376, cennik__25[#All], 2, 0)</f>
        <v>2.0499999999999998</v>
      </c>
      <c r="F376" s="3">
        <f>cukier7[[#This Row],[cena]]*cukier7[[#This Row],[ilosc sprzedanego cukru kg]]</f>
        <v>621.15</v>
      </c>
      <c r="G376">
        <f>J375+G375-cukier7[[#This Row],[ilosc sprzedanego cukru kg]]</f>
        <v>4370</v>
      </c>
      <c r="H376">
        <f>IF(MONTH(cukier7[[#This Row],[data]])&lt;&gt;MONTH(A377), 1, 0)</f>
        <v>0</v>
      </c>
      <c r="I376">
        <f>IF(cukier7[[#This Row],[czy ostatni dzien miesiaca]]=1, 5000-cukier7[[#This Row],[stan po sprzedaniu]],0)</f>
        <v>0</v>
      </c>
      <c r="J376">
        <f>CEILING(cukier7[[#This Row],[ile brakuje]], 1000)</f>
        <v>0</v>
      </c>
    </row>
    <row r="377" spans="1:10" x14ac:dyDescent="0.35">
      <c r="A377" s="1">
        <v>39044</v>
      </c>
      <c r="B377" s="2" t="s">
        <v>2</v>
      </c>
      <c r="C377">
        <v>20</v>
      </c>
      <c r="D377">
        <f>YEAR(cukier7[[#This Row],[data]])</f>
        <v>2006</v>
      </c>
      <c r="E377" s="3">
        <f>VLOOKUP(D377, cennik__25[#All], 2, 0)</f>
        <v>2.0499999999999998</v>
      </c>
      <c r="F377" s="3">
        <f>cukier7[[#This Row],[cena]]*cukier7[[#This Row],[ilosc sprzedanego cukru kg]]</f>
        <v>41</v>
      </c>
      <c r="G377">
        <f>J376+G376-cukier7[[#This Row],[ilosc sprzedanego cukru kg]]</f>
        <v>4350</v>
      </c>
      <c r="H377">
        <f>IF(MONTH(cukier7[[#This Row],[data]])&lt;&gt;MONTH(A378), 1, 0)</f>
        <v>0</v>
      </c>
      <c r="I377">
        <f>IF(cukier7[[#This Row],[czy ostatni dzien miesiaca]]=1, 5000-cukier7[[#This Row],[stan po sprzedaniu]],0)</f>
        <v>0</v>
      </c>
      <c r="J377">
        <f>CEILING(cukier7[[#This Row],[ile brakuje]], 1000)</f>
        <v>0</v>
      </c>
    </row>
    <row r="378" spans="1:10" x14ac:dyDescent="0.35">
      <c r="A378" s="1">
        <v>39047</v>
      </c>
      <c r="B378" s="2" t="s">
        <v>11</v>
      </c>
      <c r="C378">
        <v>237</v>
      </c>
      <c r="D378">
        <f>YEAR(cukier7[[#This Row],[data]])</f>
        <v>2006</v>
      </c>
      <c r="E378" s="3">
        <f>VLOOKUP(D378, cennik__25[#All], 2, 0)</f>
        <v>2.0499999999999998</v>
      </c>
      <c r="F378" s="3">
        <f>cukier7[[#This Row],[cena]]*cukier7[[#This Row],[ilosc sprzedanego cukru kg]]</f>
        <v>485.84999999999997</v>
      </c>
      <c r="G378">
        <f>J377+G377-cukier7[[#This Row],[ilosc sprzedanego cukru kg]]</f>
        <v>4113</v>
      </c>
      <c r="H378">
        <f>IF(MONTH(cukier7[[#This Row],[data]])&lt;&gt;MONTH(A379), 1, 0)</f>
        <v>0</v>
      </c>
      <c r="I378">
        <f>IF(cukier7[[#This Row],[czy ostatni dzien miesiaca]]=1, 5000-cukier7[[#This Row],[stan po sprzedaniu]],0)</f>
        <v>0</v>
      </c>
      <c r="J378">
        <f>CEILING(cukier7[[#This Row],[ile brakuje]], 1000)</f>
        <v>0</v>
      </c>
    </row>
    <row r="379" spans="1:10" x14ac:dyDescent="0.35">
      <c r="A379" s="1">
        <v>39048</v>
      </c>
      <c r="B379" s="2" t="s">
        <v>25</v>
      </c>
      <c r="C379">
        <v>151</v>
      </c>
      <c r="D379">
        <f>YEAR(cukier7[[#This Row],[data]])</f>
        <v>2006</v>
      </c>
      <c r="E379" s="3">
        <f>VLOOKUP(D379, cennik__25[#All], 2, 0)</f>
        <v>2.0499999999999998</v>
      </c>
      <c r="F379" s="3">
        <f>cukier7[[#This Row],[cena]]*cukier7[[#This Row],[ilosc sprzedanego cukru kg]]</f>
        <v>309.54999999999995</v>
      </c>
      <c r="G379">
        <f>J378+G378-cukier7[[#This Row],[ilosc sprzedanego cukru kg]]</f>
        <v>3962</v>
      </c>
      <c r="H379">
        <f>IF(MONTH(cukier7[[#This Row],[data]])&lt;&gt;MONTH(A380), 1, 0)</f>
        <v>0</v>
      </c>
      <c r="I379">
        <f>IF(cukier7[[#This Row],[czy ostatni dzien miesiaca]]=1, 5000-cukier7[[#This Row],[stan po sprzedaniu]],0)</f>
        <v>0</v>
      </c>
      <c r="J379">
        <f>CEILING(cukier7[[#This Row],[ile brakuje]], 1000)</f>
        <v>0</v>
      </c>
    </row>
    <row r="380" spans="1:10" x14ac:dyDescent="0.35">
      <c r="A380" s="1">
        <v>39049</v>
      </c>
      <c r="B380" s="2" t="s">
        <v>130</v>
      </c>
      <c r="C380">
        <v>6</v>
      </c>
      <c r="D380">
        <f>YEAR(cukier7[[#This Row],[data]])</f>
        <v>2006</v>
      </c>
      <c r="E380" s="3">
        <f>VLOOKUP(D380, cennik__25[#All], 2, 0)</f>
        <v>2.0499999999999998</v>
      </c>
      <c r="F380" s="3">
        <f>cukier7[[#This Row],[cena]]*cukier7[[#This Row],[ilosc sprzedanego cukru kg]]</f>
        <v>12.299999999999999</v>
      </c>
      <c r="G380">
        <f>J379+G379-cukier7[[#This Row],[ilosc sprzedanego cukru kg]]</f>
        <v>3956</v>
      </c>
      <c r="H380">
        <f>IF(MONTH(cukier7[[#This Row],[data]])&lt;&gt;MONTH(A381), 1, 0)</f>
        <v>1</v>
      </c>
      <c r="I380">
        <f>IF(cukier7[[#This Row],[czy ostatni dzien miesiaca]]=1, 5000-cukier7[[#This Row],[stan po sprzedaniu]],0)</f>
        <v>1044</v>
      </c>
      <c r="J380">
        <f>CEILING(cukier7[[#This Row],[ile brakuje]], 1000)</f>
        <v>2000</v>
      </c>
    </row>
    <row r="381" spans="1:10" x14ac:dyDescent="0.35">
      <c r="A381" s="1">
        <v>39052</v>
      </c>
      <c r="B381" s="2" t="s">
        <v>8</v>
      </c>
      <c r="C381">
        <v>124</v>
      </c>
      <c r="D381">
        <f>YEAR(cukier7[[#This Row],[data]])</f>
        <v>2006</v>
      </c>
      <c r="E381" s="3">
        <f>VLOOKUP(D381, cennik__25[#All], 2, 0)</f>
        <v>2.0499999999999998</v>
      </c>
      <c r="F381" s="3">
        <f>cukier7[[#This Row],[cena]]*cukier7[[#This Row],[ilosc sprzedanego cukru kg]]</f>
        <v>254.2</v>
      </c>
      <c r="G381">
        <f>J380+G380-cukier7[[#This Row],[ilosc sprzedanego cukru kg]]</f>
        <v>5832</v>
      </c>
      <c r="H381">
        <f>IF(MONTH(cukier7[[#This Row],[data]])&lt;&gt;MONTH(A382), 1, 0)</f>
        <v>0</v>
      </c>
      <c r="I381">
        <f>IF(cukier7[[#This Row],[czy ostatni dzien miesiaca]]=1, 5000-cukier7[[#This Row],[stan po sprzedaniu]],0)</f>
        <v>0</v>
      </c>
      <c r="J381">
        <f>CEILING(cukier7[[#This Row],[ile brakuje]], 1000)</f>
        <v>0</v>
      </c>
    </row>
    <row r="382" spans="1:10" x14ac:dyDescent="0.35">
      <c r="A382" s="1">
        <v>39054</v>
      </c>
      <c r="B382" s="2" t="s">
        <v>131</v>
      </c>
      <c r="C382">
        <v>7</v>
      </c>
      <c r="D382">
        <f>YEAR(cukier7[[#This Row],[data]])</f>
        <v>2006</v>
      </c>
      <c r="E382" s="3">
        <f>VLOOKUP(D382, cennik__25[#All], 2, 0)</f>
        <v>2.0499999999999998</v>
      </c>
      <c r="F382" s="3">
        <f>cukier7[[#This Row],[cena]]*cukier7[[#This Row],[ilosc sprzedanego cukru kg]]</f>
        <v>14.349999999999998</v>
      </c>
      <c r="G382">
        <f>J381+G381-cukier7[[#This Row],[ilosc sprzedanego cukru kg]]</f>
        <v>5825</v>
      </c>
      <c r="H382">
        <f>IF(MONTH(cukier7[[#This Row],[data]])&lt;&gt;MONTH(A383), 1, 0)</f>
        <v>0</v>
      </c>
      <c r="I382">
        <f>IF(cukier7[[#This Row],[czy ostatni dzien miesiaca]]=1, 5000-cukier7[[#This Row],[stan po sprzedaniu]],0)</f>
        <v>0</v>
      </c>
      <c r="J382">
        <f>CEILING(cukier7[[#This Row],[ile brakuje]], 1000)</f>
        <v>0</v>
      </c>
    </row>
    <row r="383" spans="1:10" x14ac:dyDescent="0.35">
      <c r="A383" s="1">
        <v>39055</v>
      </c>
      <c r="B383" s="2" t="s">
        <v>132</v>
      </c>
      <c r="C383">
        <v>7</v>
      </c>
      <c r="D383">
        <f>YEAR(cukier7[[#This Row],[data]])</f>
        <v>2006</v>
      </c>
      <c r="E383" s="3">
        <f>VLOOKUP(D383, cennik__25[#All], 2, 0)</f>
        <v>2.0499999999999998</v>
      </c>
      <c r="F383" s="3">
        <f>cukier7[[#This Row],[cena]]*cukier7[[#This Row],[ilosc sprzedanego cukru kg]]</f>
        <v>14.349999999999998</v>
      </c>
      <c r="G383">
        <f>J382+G382-cukier7[[#This Row],[ilosc sprzedanego cukru kg]]</f>
        <v>5818</v>
      </c>
      <c r="H383">
        <f>IF(MONTH(cukier7[[#This Row],[data]])&lt;&gt;MONTH(A384), 1, 0)</f>
        <v>0</v>
      </c>
      <c r="I383">
        <f>IF(cukier7[[#This Row],[czy ostatni dzien miesiaca]]=1, 5000-cukier7[[#This Row],[stan po sprzedaniu]],0)</f>
        <v>0</v>
      </c>
      <c r="J383">
        <f>CEILING(cukier7[[#This Row],[ile brakuje]], 1000)</f>
        <v>0</v>
      </c>
    </row>
    <row r="384" spans="1:10" x14ac:dyDescent="0.35">
      <c r="A384" s="1">
        <v>39057</v>
      </c>
      <c r="B384" s="2" t="s">
        <v>47</v>
      </c>
      <c r="C384">
        <v>105</v>
      </c>
      <c r="D384">
        <f>YEAR(cukier7[[#This Row],[data]])</f>
        <v>2006</v>
      </c>
      <c r="E384" s="3">
        <f>VLOOKUP(D384, cennik__25[#All], 2, 0)</f>
        <v>2.0499999999999998</v>
      </c>
      <c r="F384" s="3">
        <f>cukier7[[#This Row],[cena]]*cukier7[[#This Row],[ilosc sprzedanego cukru kg]]</f>
        <v>215.24999999999997</v>
      </c>
      <c r="G384">
        <f>J383+G383-cukier7[[#This Row],[ilosc sprzedanego cukru kg]]</f>
        <v>5713</v>
      </c>
      <c r="H384">
        <f>IF(MONTH(cukier7[[#This Row],[data]])&lt;&gt;MONTH(A385), 1, 0)</f>
        <v>0</v>
      </c>
      <c r="I384">
        <f>IF(cukier7[[#This Row],[czy ostatni dzien miesiaca]]=1, 5000-cukier7[[#This Row],[stan po sprzedaniu]],0)</f>
        <v>0</v>
      </c>
      <c r="J384">
        <f>CEILING(cukier7[[#This Row],[ile brakuje]], 1000)</f>
        <v>0</v>
      </c>
    </row>
    <row r="385" spans="1:10" x14ac:dyDescent="0.35">
      <c r="A385" s="1">
        <v>39058</v>
      </c>
      <c r="B385" s="2" t="s">
        <v>71</v>
      </c>
      <c r="C385">
        <v>58</v>
      </c>
      <c r="D385">
        <f>YEAR(cukier7[[#This Row],[data]])</f>
        <v>2006</v>
      </c>
      <c r="E385" s="3">
        <f>VLOOKUP(D385, cennik__25[#All], 2, 0)</f>
        <v>2.0499999999999998</v>
      </c>
      <c r="F385" s="3">
        <f>cukier7[[#This Row],[cena]]*cukier7[[#This Row],[ilosc sprzedanego cukru kg]]</f>
        <v>118.89999999999999</v>
      </c>
      <c r="G385">
        <f>J384+G384-cukier7[[#This Row],[ilosc sprzedanego cukru kg]]</f>
        <v>5655</v>
      </c>
      <c r="H385">
        <f>IF(MONTH(cukier7[[#This Row],[data]])&lt;&gt;MONTH(A386), 1, 0)</f>
        <v>0</v>
      </c>
      <c r="I385">
        <f>IF(cukier7[[#This Row],[czy ostatni dzien miesiaca]]=1, 5000-cukier7[[#This Row],[stan po sprzedaniu]],0)</f>
        <v>0</v>
      </c>
      <c r="J385">
        <f>CEILING(cukier7[[#This Row],[ile brakuje]], 1000)</f>
        <v>0</v>
      </c>
    </row>
    <row r="386" spans="1:10" x14ac:dyDescent="0.35">
      <c r="A386" s="1">
        <v>39058</v>
      </c>
      <c r="B386" s="2" t="s">
        <v>133</v>
      </c>
      <c r="C386">
        <v>182</v>
      </c>
      <c r="D386">
        <f>YEAR(cukier7[[#This Row],[data]])</f>
        <v>2006</v>
      </c>
      <c r="E386" s="3">
        <f>VLOOKUP(D386, cennik__25[#All], 2, 0)</f>
        <v>2.0499999999999998</v>
      </c>
      <c r="F386" s="3">
        <f>cukier7[[#This Row],[cena]]*cukier7[[#This Row],[ilosc sprzedanego cukru kg]]</f>
        <v>373.09999999999997</v>
      </c>
      <c r="G386">
        <f>J385+G385-cukier7[[#This Row],[ilosc sprzedanego cukru kg]]</f>
        <v>5473</v>
      </c>
      <c r="H386">
        <f>IF(MONTH(cukier7[[#This Row],[data]])&lt;&gt;MONTH(A387), 1, 0)</f>
        <v>0</v>
      </c>
      <c r="I386">
        <f>IF(cukier7[[#This Row],[czy ostatni dzien miesiaca]]=1, 5000-cukier7[[#This Row],[stan po sprzedaniu]],0)</f>
        <v>0</v>
      </c>
      <c r="J386">
        <f>CEILING(cukier7[[#This Row],[ile brakuje]], 1000)</f>
        <v>0</v>
      </c>
    </row>
    <row r="387" spans="1:10" x14ac:dyDescent="0.35">
      <c r="A387" s="1">
        <v>39060</v>
      </c>
      <c r="B387" s="2" t="s">
        <v>52</v>
      </c>
      <c r="C387">
        <v>163</v>
      </c>
      <c r="D387">
        <f>YEAR(cukier7[[#This Row],[data]])</f>
        <v>2006</v>
      </c>
      <c r="E387" s="3">
        <f>VLOOKUP(D387, cennik__25[#All], 2, 0)</f>
        <v>2.0499999999999998</v>
      </c>
      <c r="F387" s="3">
        <f>cukier7[[#This Row],[cena]]*cukier7[[#This Row],[ilosc sprzedanego cukru kg]]</f>
        <v>334.15</v>
      </c>
      <c r="G387">
        <f>J386+G386-cukier7[[#This Row],[ilosc sprzedanego cukru kg]]</f>
        <v>5310</v>
      </c>
      <c r="H387">
        <f>IF(MONTH(cukier7[[#This Row],[data]])&lt;&gt;MONTH(A388), 1, 0)</f>
        <v>0</v>
      </c>
      <c r="I387">
        <f>IF(cukier7[[#This Row],[czy ostatni dzien miesiaca]]=1, 5000-cukier7[[#This Row],[stan po sprzedaniu]],0)</f>
        <v>0</v>
      </c>
      <c r="J387">
        <f>CEILING(cukier7[[#This Row],[ile brakuje]], 1000)</f>
        <v>0</v>
      </c>
    </row>
    <row r="388" spans="1:10" x14ac:dyDescent="0.35">
      <c r="A388" s="1">
        <v>39060</v>
      </c>
      <c r="B388" s="2" t="s">
        <v>134</v>
      </c>
      <c r="C388">
        <v>14</v>
      </c>
      <c r="D388">
        <f>YEAR(cukier7[[#This Row],[data]])</f>
        <v>2006</v>
      </c>
      <c r="E388" s="3">
        <f>VLOOKUP(D388, cennik__25[#All], 2, 0)</f>
        <v>2.0499999999999998</v>
      </c>
      <c r="F388" s="3">
        <f>cukier7[[#This Row],[cena]]*cukier7[[#This Row],[ilosc sprzedanego cukru kg]]</f>
        <v>28.699999999999996</v>
      </c>
      <c r="G388">
        <f>J387+G387-cukier7[[#This Row],[ilosc sprzedanego cukru kg]]</f>
        <v>5296</v>
      </c>
      <c r="H388">
        <f>IF(MONTH(cukier7[[#This Row],[data]])&lt;&gt;MONTH(A389), 1, 0)</f>
        <v>0</v>
      </c>
      <c r="I388">
        <f>IF(cukier7[[#This Row],[czy ostatni dzien miesiaca]]=1, 5000-cukier7[[#This Row],[stan po sprzedaniu]],0)</f>
        <v>0</v>
      </c>
      <c r="J388">
        <f>CEILING(cukier7[[#This Row],[ile brakuje]], 1000)</f>
        <v>0</v>
      </c>
    </row>
    <row r="389" spans="1:10" x14ac:dyDescent="0.35">
      <c r="A389" s="1">
        <v>39061</v>
      </c>
      <c r="B389" s="2" t="s">
        <v>135</v>
      </c>
      <c r="C389">
        <v>4</v>
      </c>
      <c r="D389">
        <f>YEAR(cukier7[[#This Row],[data]])</f>
        <v>2006</v>
      </c>
      <c r="E389" s="3">
        <f>VLOOKUP(D389, cennik__25[#All], 2, 0)</f>
        <v>2.0499999999999998</v>
      </c>
      <c r="F389" s="3">
        <f>cukier7[[#This Row],[cena]]*cukier7[[#This Row],[ilosc sprzedanego cukru kg]]</f>
        <v>8.1999999999999993</v>
      </c>
      <c r="G389">
        <f>J388+G388-cukier7[[#This Row],[ilosc sprzedanego cukru kg]]</f>
        <v>5292</v>
      </c>
      <c r="H389">
        <f>IF(MONTH(cukier7[[#This Row],[data]])&lt;&gt;MONTH(A390), 1, 0)</f>
        <v>0</v>
      </c>
      <c r="I389">
        <f>IF(cukier7[[#This Row],[czy ostatni dzien miesiaca]]=1, 5000-cukier7[[#This Row],[stan po sprzedaniu]],0)</f>
        <v>0</v>
      </c>
      <c r="J389">
        <f>CEILING(cukier7[[#This Row],[ile brakuje]], 1000)</f>
        <v>0</v>
      </c>
    </row>
    <row r="390" spans="1:10" x14ac:dyDescent="0.35">
      <c r="A390" s="1">
        <v>39062</v>
      </c>
      <c r="B390" s="2" t="s">
        <v>136</v>
      </c>
      <c r="C390">
        <v>13</v>
      </c>
      <c r="D390">
        <f>YEAR(cukier7[[#This Row],[data]])</f>
        <v>2006</v>
      </c>
      <c r="E390" s="3">
        <f>VLOOKUP(D390, cennik__25[#All], 2, 0)</f>
        <v>2.0499999999999998</v>
      </c>
      <c r="F390" s="3">
        <f>cukier7[[#This Row],[cena]]*cukier7[[#This Row],[ilosc sprzedanego cukru kg]]</f>
        <v>26.65</v>
      </c>
      <c r="G390">
        <f>J389+G389-cukier7[[#This Row],[ilosc sprzedanego cukru kg]]</f>
        <v>5279</v>
      </c>
      <c r="H390">
        <f>IF(MONTH(cukier7[[#This Row],[data]])&lt;&gt;MONTH(A391), 1, 0)</f>
        <v>0</v>
      </c>
      <c r="I390">
        <f>IF(cukier7[[#This Row],[czy ostatni dzien miesiaca]]=1, 5000-cukier7[[#This Row],[stan po sprzedaniu]],0)</f>
        <v>0</v>
      </c>
      <c r="J390">
        <f>CEILING(cukier7[[#This Row],[ile brakuje]], 1000)</f>
        <v>0</v>
      </c>
    </row>
    <row r="391" spans="1:10" x14ac:dyDescent="0.35">
      <c r="A391" s="1">
        <v>39063</v>
      </c>
      <c r="B391" s="2" t="s">
        <v>9</v>
      </c>
      <c r="C391">
        <v>422</v>
      </c>
      <c r="D391">
        <f>YEAR(cukier7[[#This Row],[data]])</f>
        <v>2006</v>
      </c>
      <c r="E391" s="3">
        <f>VLOOKUP(D391, cennik__25[#All], 2, 0)</f>
        <v>2.0499999999999998</v>
      </c>
      <c r="F391" s="3">
        <f>cukier7[[#This Row],[cena]]*cukier7[[#This Row],[ilosc sprzedanego cukru kg]]</f>
        <v>865.09999999999991</v>
      </c>
      <c r="G391">
        <f>J390+G390-cukier7[[#This Row],[ilosc sprzedanego cukru kg]]</f>
        <v>4857</v>
      </c>
      <c r="H391">
        <f>IF(MONTH(cukier7[[#This Row],[data]])&lt;&gt;MONTH(A392), 1, 0)</f>
        <v>0</v>
      </c>
      <c r="I391">
        <f>IF(cukier7[[#This Row],[czy ostatni dzien miesiaca]]=1, 5000-cukier7[[#This Row],[stan po sprzedaniu]],0)</f>
        <v>0</v>
      </c>
      <c r="J391">
        <f>CEILING(cukier7[[#This Row],[ile brakuje]], 1000)</f>
        <v>0</v>
      </c>
    </row>
    <row r="392" spans="1:10" x14ac:dyDescent="0.35">
      <c r="A392" s="1">
        <v>39064</v>
      </c>
      <c r="B392" s="2" t="s">
        <v>84</v>
      </c>
      <c r="C392">
        <v>6</v>
      </c>
      <c r="D392">
        <f>YEAR(cukier7[[#This Row],[data]])</f>
        <v>2006</v>
      </c>
      <c r="E392" s="3">
        <f>VLOOKUP(D392, cennik__25[#All], 2, 0)</f>
        <v>2.0499999999999998</v>
      </c>
      <c r="F392" s="3">
        <f>cukier7[[#This Row],[cena]]*cukier7[[#This Row],[ilosc sprzedanego cukru kg]]</f>
        <v>12.299999999999999</v>
      </c>
      <c r="G392">
        <f>J391+G391-cukier7[[#This Row],[ilosc sprzedanego cukru kg]]</f>
        <v>4851</v>
      </c>
      <c r="H392">
        <f>IF(MONTH(cukier7[[#This Row],[data]])&lt;&gt;MONTH(A393), 1, 0)</f>
        <v>0</v>
      </c>
      <c r="I392">
        <f>IF(cukier7[[#This Row],[czy ostatni dzien miesiaca]]=1, 5000-cukier7[[#This Row],[stan po sprzedaniu]],0)</f>
        <v>0</v>
      </c>
      <c r="J392">
        <f>CEILING(cukier7[[#This Row],[ile brakuje]], 1000)</f>
        <v>0</v>
      </c>
    </row>
    <row r="393" spans="1:10" x14ac:dyDescent="0.35">
      <c r="A393" s="1">
        <v>39069</v>
      </c>
      <c r="B393" s="2" t="s">
        <v>137</v>
      </c>
      <c r="C393">
        <v>15</v>
      </c>
      <c r="D393">
        <f>YEAR(cukier7[[#This Row],[data]])</f>
        <v>2006</v>
      </c>
      <c r="E393" s="3">
        <f>VLOOKUP(D393, cennik__25[#All], 2, 0)</f>
        <v>2.0499999999999998</v>
      </c>
      <c r="F393" s="3">
        <f>cukier7[[#This Row],[cena]]*cukier7[[#This Row],[ilosc sprzedanego cukru kg]]</f>
        <v>30.749999999999996</v>
      </c>
      <c r="G393">
        <f>J392+G392-cukier7[[#This Row],[ilosc sprzedanego cukru kg]]</f>
        <v>4836</v>
      </c>
      <c r="H393">
        <f>IF(MONTH(cukier7[[#This Row],[data]])&lt;&gt;MONTH(A394), 1, 0)</f>
        <v>0</v>
      </c>
      <c r="I393">
        <f>IF(cukier7[[#This Row],[czy ostatni dzien miesiaca]]=1, 5000-cukier7[[#This Row],[stan po sprzedaniu]],0)</f>
        <v>0</v>
      </c>
      <c r="J393">
        <f>CEILING(cukier7[[#This Row],[ile brakuje]], 1000)</f>
        <v>0</v>
      </c>
    </row>
    <row r="394" spans="1:10" x14ac:dyDescent="0.35">
      <c r="A394" s="1">
        <v>39070</v>
      </c>
      <c r="B394" s="2" t="s">
        <v>32</v>
      </c>
      <c r="C394">
        <v>168</v>
      </c>
      <c r="D394">
        <f>YEAR(cukier7[[#This Row],[data]])</f>
        <v>2006</v>
      </c>
      <c r="E394" s="3">
        <f>VLOOKUP(D394, cennik__25[#All], 2, 0)</f>
        <v>2.0499999999999998</v>
      </c>
      <c r="F394" s="3">
        <f>cukier7[[#This Row],[cena]]*cukier7[[#This Row],[ilosc sprzedanego cukru kg]]</f>
        <v>344.4</v>
      </c>
      <c r="G394">
        <f>J393+G393-cukier7[[#This Row],[ilosc sprzedanego cukru kg]]</f>
        <v>4668</v>
      </c>
      <c r="H394">
        <f>IF(MONTH(cukier7[[#This Row],[data]])&lt;&gt;MONTH(A395), 1, 0)</f>
        <v>0</v>
      </c>
      <c r="I394">
        <f>IF(cukier7[[#This Row],[czy ostatni dzien miesiaca]]=1, 5000-cukier7[[#This Row],[stan po sprzedaniu]],0)</f>
        <v>0</v>
      </c>
      <c r="J394">
        <f>CEILING(cukier7[[#This Row],[ile brakuje]], 1000)</f>
        <v>0</v>
      </c>
    </row>
    <row r="395" spans="1:10" x14ac:dyDescent="0.35">
      <c r="A395" s="1">
        <v>39072</v>
      </c>
      <c r="B395" s="2" t="s">
        <v>52</v>
      </c>
      <c r="C395">
        <v>193</v>
      </c>
      <c r="D395">
        <f>YEAR(cukier7[[#This Row],[data]])</f>
        <v>2006</v>
      </c>
      <c r="E395" s="3">
        <f>VLOOKUP(D395, cennik__25[#All], 2, 0)</f>
        <v>2.0499999999999998</v>
      </c>
      <c r="F395" s="3">
        <f>cukier7[[#This Row],[cena]]*cukier7[[#This Row],[ilosc sprzedanego cukru kg]]</f>
        <v>395.65</v>
      </c>
      <c r="G395">
        <f>J394+G394-cukier7[[#This Row],[ilosc sprzedanego cukru kg]]</f>
        <v>4475</v>
      </c>
      <c r="H395">
        <f>IF(MONTH(cukier7[[#This Row],[data]])&lt;&gt;MONTH(A396), 1, 0)</f>
        <v>0</v>
      </c>
      <c r="I395">
        <f>IF(cukier7[[#This Row],[czy ostatni dzien miesiaca]]=1, 5000-cukier7[[#This Row],[stan po sprzedaniu]],0)</f>
        <v>0</v>
      </c>
      <c r="J395">
        <f>CEILING(cukier7[[#This Row],[ile brakuje]], 1000)</f>
        <v>0</v>
      </c>
    </row>
    <row r="396" spans="1:10" x14ac:dyDescent="0.35">
      <c r="A396" s="1">
        <v>39078</v>
      </c>
      <c r="B396" s="2" t="s">
        <v>107</v>
      </c>
      <c r="C396">
        <v>15</v>
      </c>
      <c r="D396">
        <f>YEAR(cukier7[[#This Row],[data]])</f>
        <v>2006</v>
      </c>
      <c r="E396" s="3">
        <f>VLOOKUP(D396, cennik__25[#All], 2, 0)</f>
        <v>2.0499999999999998</v>
      </c>
      <c r="F396" s="3">
        <f>cukier7[[#This Row],[cena]]*cukier7[[#This Row],[ilosc sprzedanego cukru kg]]</f>
        <v>30.749999999999996</v>
      </c>
      <c r="G396">
        <f>J395+G395-cukier7[[#This Row],[ilosc sprzedanego cukru kg]]</f>
        <v>4460</v>
      </c>
      <c r="H396">
        <f>IF(MONTH(cukier7[[#This Row],[data]])&lt;&gt;MONTH(A397), 1, 0)</f>
        <v>0</v>
      </c>
      <c r="I396">
        <f>IF(cukier7[[#This Row],[czy ostatni dzien miesiaca]]=1, 5000-cukier7[[#This Row],[stan po sprzedaniu]],0)</f>
        <v>0</v>
      </c>
      <c r="J396">
        <f>CEILING(cukier7[[#This Row],[ile brakuje]], 1000)</f>
        <v>0</v>
      </c>
    </row>
    <row r="397" spans="1:10" x14ac:dyDescent="0.35">
      <c r="A397" s="1">
        <v>39079</v>
      </c>
      <c r="B397" s="2" t="s">
        <v>25</v>
      </c>
      <c r="C397">
        <v>27</v>
      </c>
      <c r="D397">
        <f>YEAR(cukier7[[#This Row],[data]])</f>
        <v>2006</v>
      </c>
      <c r="E397" s="3">
        <f>VLOOKUP(D397, cennik__25[#All], 2, 0)</f>
        <v>2.0499999999999998</v>
      </c>
      <c r="F397" s="3">
        <f>cukier7[[#This Row],[cena]]*cukier7[[#This Row],[ilosc sprzedanego cukru kg]]</f>
        <v>55.349999999999994</v>
      </c>
      <c r="G397">
        <f>J396+G396-cukier7[[#This Row],[ilosc sprzedanego cukru kg]]</f>
        <v>4433</v>
      </c>
      <c r="H397">
        <f>IF(MONTH(cukier7[[#This Row],[data]])&lt;&gt;MONTH(A398), 1, 0)</f>
        <v>0</v>
      </c>
      <c r="I397">
        <f>IF(cukier7[[#This Row],[czy ostatni dzien miesiaca]]=1, 5000-cukier7[[#This Row],[stan po sprzedaniu]],0)</f>
        <v>0</v>
      </c>
      <c r="J397">
        <f>CEILING(cukier7[[#This Row],[ile brakuje]], 1000)</f>
        <v>0</v>
      </c>
    </row>
    <row r="398" spans="1:10" x14ac:dyDescent="0.35">
      <c r="A398" s="1">
        <v>39080</v>
      </c>
      <c r="B398" s="2" t="s">
        <v>25</v>
      </c>
      <c r="C398">
        <v>116</v>
      </c>
      <c r="D398">
        <f>YEAR(cukier7[[#This Row],[data]])</f>
        <v>2006</v>
      </c>
      <c r="E398" s="3">
        <f>VLOOKUP(D398, cennik__25[#All], 2, 0)</f>
        <v>2.0499999999999998</v>
      </c>
      <c r="F398" s="3">
        <f>cukier7[[#This Row],[cena]]*cukier7[[#This Row],[ilosc sprzedanego cukru kg]]</f>
        <v>237.79999999999998</v>
      </c>
      <c r="G398">
        <f>J397+G397-cukier7[[#This Row],[ilosc sprzedanego cukru kg]]</f>
        <v>4317</v>
      </c>
      <c r="H398">
        <f>IF(MONTH(cukier7[[#This Row],[data]])&lt;&gt;MONTH(A399), 1, 0)</f>
        <v>0</v>
      </c>
      <c r="I398">
        <f>IF(cukier7[[#This Row],[czy ostatni dzien miesiaca]]=1, 5000-cukier7[[#This Row],[stan po sprzedaniu]],0)</f>
        <v>0</v>
      </c>
      <c r="J398">
        <f>CEILING(cukier7[[#This Row],[ile brakuje]], 1000)</f>
        <v>0</v>
      </c>
    </row>
    <row r="399" spans="1:10" x14ac:dyDescent="0.35">
      <c r="A399" s="1">
        <v>39081</v>
      </c>
      <c r="B399" s="2" t="s">
        <v>63</v>
      </c>
      <c r="C399">
        <v>21</v>
      </c>
      <c r="D399">
        <f>YEAR(cukier7[[#This Row],[data]])</f>
        <v>2006</v>
      </c>
      <c r="E399" s="3">
        <f>VLOOKUP(D399, cennik__25[#All], 2, 0)</f>
        <v>2.0499999999999998</v>
      </c>
      <c r="F399" s="3">
        <f>cukier7[[#This Row],[cena]]*cukier7[[#This Row],[ilosc sprzedanego cukru kg]]</f>
        <v>43.05</v>
      </c>
      <c r="G399">
        <f>J398+G398-cukier7[[#This Row],[ilosc sprzedanego cukru kg]]</f>
        <v>4296</v>
      </c>
      <c r="H399">
        <f>IF(MONTH(cukier7[[#This Row],[data]])&lt;&gt;MONTH(A400), 1, 0)</f>
        <v>0</v>
      </c>
      <c r="I399">
        <f>IF(cukier7[[#This Row],[czy ostatni dzien miesiaca]]=1, 5000-cukier7[[#This Row],[stan po sprzedaniu]],0)</f>
        <v>0</v>
      </c>
      <c r="J399">
        <f>CEILING(cukier7[[#This Row],[ile brakuje]], 1000)</f>
        <v>0</v>
      </c>
    </row>
    <row r="400" spans="1:10" x14ac:dyDescent="0.35">
      <c r="A400" s="1">
        <v>39081</v>
      </c>
      <c r="B400" s="2" t="s">
        <v>25</v>
      </c>
      <c r="C400">
        <v>61</v>
      </c>
      <c r="D400">
        <f>YEAR(cukier7[[#This Row],[data]])</f>
        <v>2006</v>
      </c>
      <c r="E400" s="3">
        <f>VLOOKUP(D400, cennik__25[#All], 2, 0)</f>
        <v>2.0499999999999998</v>
      </c>
      <c r="F400" s="3">
        <f>cukier7[[#This Row],[cena]]*cukier7[[#This Row],[ilosc sprzedanego cukru kg]]</f>
        <v>125.04999999999998</v>
      </c>
      <c r="G400">
        <f>J399+G399-cukier7[[#This Row],[ilosc sprzedanego cukru kg]]</f>
        <v>4235</v>
      </c>
      <c r="H400">
        <f>IF(MONTH(cukier7[[#This Row],[data]])&lt;&gt;MONTH(A401), 1, 0)</f>
        <v>0</v>
      </c>
      <c r="I400">
        <f>IF(cukier7[[#This Row],[czy ostatni dzien miesiaca]]=1, 5000-cukier7[[#This Row],[stan po sprzedaniu]],0)</f>
        <v>0</v>
      </c>
      <c r="J400">
        <f>CEILING(cukier7[[#This Row],[ile brakuje]], 1000)</f>
        <v>0</v>
      </c>
    </row>
    <row r="401" spans="1:10" x14ac:dyDescent="0.35">
      <c r="A401" s="1">
        <v>39081</v>
      </c>
      <c r="B401" s="2" t="s">
        <v>19</v>
      </c>
      <c r="C401">
        <v>458</v>
      </c>
      <c r="D401">
        <f>YEAR(cukier7[[#This Row],[data]])</f>
        <v>2006</v>
      </c>
      <c r="E401" s="3">
        <f>VLOOKUP(D401, cennik__25[#All], 2, 0)</f>
        <v>2.0499999999999998</v>
      </c>
      <c r="F401" s="3">
        <f>cukier7[[#This Row],[cena]]*cukier7[[#This Row],[ilosc sprzedanego cukru kg]]</f>
        <v>938.89999999999986</v>
      </c>
      <c r="G401">
        <f>J400+G400-cukier7[[#This Row],[ilosc sprzedanego cukru kg]]</f>
        <v>3777</v>
      </c>
      <c r="H401">
        <f>IF(MONTH(cukier7[[#This Row],[data]])&lt;&gt;MONTH(A402), 1, 0)</f>
        <v>0</v>
      </c>
      <c r="I401">
        <f>IF(cukier7[[#This Row],[czy ostatni dzien miesiaca]]=1, 5000-cukier7[[#This Row],[stan po sprzedaniu]],0)</f>
        <v>0</v>
      </c>
      <c r="J401">
        <f>CEILING(cukier7[[#This Row],[ile brakuje]], 1000)</f>
        <v>0</v>
      </c>
    </row>
    <row r="402" spans="1:10" x14ac:dyDescent="0.35">
      <c r="A402" s="1">
        <v>39082</v>
      </c>
      <c r="B402" s="2" t="s">
        <v>138</v>
      </c>
      <c r="C402">
        <v>19</v>
      </c>
      <c r="D402">
        <f>YEAR(cukier7[[#This Row],[data]])</f>
        <v>2006</v>
      </c>
      <c r="E402" s="3">
        <f>VLOOKUP(D402, cennik__25[#All], 2, 0)</f>
        <v>2.0499999999999998</v>
      </c>
      <c r="F402" s="3">
        <f>cukier7[[#This Row],[cena]]*cukier7[[#This Row],[ilosc sprzedanego cukru kg]]</f>
        <v>38.949999999999996</v>
      </c>
      <c r="G402">
        <f>J401+G401-cukier7[[#This Row],[ilosc sprzedanego cukru kg]]</f>
        <v>3758</v>
      </c>
      <c r="H402">
        <f>IF(MONTH(cukier7[[#This Row],[data]])&lt;&gt;MONTH(A403), 1, 0)</f>
        <v>1</v>
      </c>
      <c r="I402">
        <f>IF(cukier7[[#This Row],[czy ostatni dzien miesiaca]]=1, 5000-cukier7[[#This Row],[stan po sprzedaniu]],0)</f>
        <v>1242</v>
      </c>
      <c r="J402">
        <f>CEILING(cukier7[[#This Row],[ile brakuje]], 1000)</f>
        <v>2000</v>
      </c>
    </row>
    <row r="403" spans="1:10" x14ac:dyDescent="0.35">
      <c r="A403" s="1">
        <v>39084</v>
      </c>
      <c r="B403" s="2" t="s">
        <v>57</v>
      </c>
      <c r="C403">
        <v>81</v>
      </c>
      <c r="D403">
        <f>YEAR(cukier7[[#This Row],[data]])</f>
        <v>2007</v>
      </c>
      <c r="E403" s="3">
        <f>VLOOKUP(D403, cennik__25[#All], 2, 0)</f>
        <v>2.09</v>
      </c>
      <c r="F403" s="3">
        <f>cukier7[[#This Row],[cena]]*cukier7[[#This Row],[ilosc sprzedanego cukru kg]]</f>
        <v>169.29</v>
      </c>
      <c r="G403">
        <f>J402+G402-cukier7[[#This Row],[ilosc sprzedanego cukru kg]]</f>
        <v>5677</v>
      </c>
      <c r="H403">
        <f>IF(MONTH(cukier7[[#This Row],[data]])&lt;&gt;MONTH(A404), 1, 0)</f>
        <v>0</v>
      </c>
      <c r="I403">
        <f>IF(cukier7[[#This Row],[czy ostatni dzien miesiaca]]=1, 5000-cukier7[[#This Row],[stan po sprzedaniu]],0)</f>
        <v>0</v>
      </c>
      <c r="J403">
        <f>CEILING(cukier7[[#This Row],[ile brakuje]], 1000)</f>
        <v>0</v>
      </c>
    </row>
    <row r="404" spans="1:10" x14ac:dyDescent="0.35">
      <c r="A404" s="1">
        <v>39085</v>
      </c>
      <c r="B404" s="2" t="s">
        <v>20</v>
      </c>
      <c r="C404">
        <v>86</v>
      </c>
      <c r="D404">
        <f>YEAR(cukier7[[#This Row],[data]])</f>
        <v>2007</v>
      </c>
      <c r="E404" s="3">
        <f>VLOOKUP(D404, cennik__25[#All], 2, 0)</f>
        <v>2.09</v>
      </c>
      <c r="F404" s="3">
        <f>cukier7[[#This Row],[cena]]*cukier7[[#This Row],[ilosc sprzedanego cukru kg]]</f>
        <v>179.73999999999998</v>
      </c>
      <c r="G404">
        <f>J403+G403-cukier7[[#This Row],[ilosc sprzedanego cukru kg]]</f>
        <v>5591</v>
      </c>
      <c r="H404">
        <f>IF(MONTH(cukier7[[#This Row],[data]])&lt;&gt;MONTH(A405), 1, 0)</f>
        <v>0</v>
      </c>
      <c r="I404">
        <f>IF(cukier7[[#This Row],[czy ostatni dzien miesiaca]]=1, 5000-cukier7[[#This Row],[stan po sprzedaniu]],0)</f>
        <v>0</v>
      </c>
      <c r="J404">
        <f>CEILING(cukier7[[#This Row],[ile brakuje]], 1000)</f>
        <v>0</v>
      </c>
    </row>
    <row r="405" spans="1:10" x14ac:dyDescent="0.35">
      <c r="A405" s="1">
        <v>39086</v>
      </c>
      <c r="B405" s="2" t="s">
        <v>9</v>
      </c>
      <c r="C405">
        <v>142</v>
      </c>
      <c r="D405">
        <f>YEAR(cukier7[[#This Row],[data]])</f>
        <v>2007</v>
      </c>
      <c r="E405" s="3">
        <f>VLOOKUP(D405, cennik__25[#All], 2, 0)</f>
        <v>2.09</v>
      </c>
      <c r="F405" s="3">
        <f>cukier7[[#This Row],[cena]]*cukier7[[#This Row],[ilosc sprzedanego cukru kg]]</f>
        <v>296.77999999999997</v>
      </c>
      <c r="G405">
        <f>J404+G404-cukier7[[#This Row],[ilosc sprzedanego cukru kg]]</f>
        <v>5449</v>
      </c>
      <c r="H405">
        <f>IF(MONTH(cukier7[[#This Row],[data]])&lt;&gt;MONTH(A406), 1, 0)</f>
        <v>0</v>
      </c>
      <c r="I405">
        <f>IF(cukier7[[#This Row],[czy ostatni dzien miesiaca]]=1, 5000-cukier7[[#This Row],[stan po sprzedaniu]],0)</f>
        <v>0</v>
      </c>
      <c r="J405">
        <f>CEILING(cukier7[[#This Row],[ile brakuje]], 1000)</f>
        <v>0</v>
      </c>
    </row>
    <row r="406" spans="1:10" x14ac:dyDescent="0.35">
      <c r="A406" s="1">
        <v>39092</v>
      </c>
      <c r="B406" s="2" t="s">
        <v>19</v>
      </c>
      <c r="C406">
        <v>459</v>
      </c>
      <c r="D406">
        <f>YEAR(cukier7[[#This Row],[data]])</f>
        <v>2007</v>
      </c>
      <c r="E406" s="3">
        <f>VLOOKUP(D406, cennik__25[#All], 2, 0)</f>
        <v>2.09</v>
      </c>
      <c r="F406" s="3">
        <f>cukier7[[#This Row],[cena]]*cukier7[[#This Row],[ilosc sprzedanego cukru kg]]</f>
        <v>959.31</v>
      </c>
      <c r="G406">
        <f>J405+G405-cukier7[[#This Row],[ilosc sprzedanego cukru kg]]</f>
        <v>4990</v>
      </c>
      <c r="H406">
        <f>IF(MONTH(cukier7[[#This Row],[data]])&lt;&gt;MONTH(A407), 1, 0)</f>
        <v>0</v>
      </c>
      <c r="I406">
        <f>IF(cukier7[[#This Row],[czy ostatni dzien miesiaca]]=1, 5000-cukier7[[#This Row],[stan po sprzedaniu]],0)</f>
        <v>0</v>
      </c>
      <c r="J406">
        <f>CEILING(cukier7[[#This Row],[ile brakuje]], 1000)</f>
        <v>0</v>
      </c>
    </row>
    <row r="407" spans="1:10" x14ac:dyDescent="0.35">
      <c r="A407" s="1">
        <v>39093</v>
      </c>
      <c r="B407" s="2" t="s">
        <v>42</v>
      </c>
      <c r="C407">
        <v>20</v>
      </c>
      <c r="D407">
        <f>YEAR(cukier7[[#This Row],[data]])</f>
        <v>2007</v>
      </c>
      <c r="E407" s="3">
        <f>VLOOKUP(D407, cennik__25[#All], 2, 0)</f>
        <v>2.09</v>
      </c>
      <c r="F407" s="3">
        <f>cukier7[[#This Row],[cena]]*cukier7[[#This Row],[ilosc sprzedanego cukru kg]]</f>
        <v>41.8</v>
      </c>
      <c r="G407">
        <f>J406+G406-cukier7[[#This Row],[ilosc sprzedanego cukru kg]]</f>
        <v>4970</v>
      </c>
      <c r="H407">
        <f>IF(MONTH(cukier7[[#This Row],[data]])&lt;&gt;MONTH(A408), 1, 0)</f>
        <v>0</v>
      </c>
      <c r="I407">
        <f>IF(cukier7[[#This Row],[czy ostatni dzien miesiaca]]=1, 5000-cukier7[[#This Row],[stan po sprzedaniu]],0)</f>
        <v>0</v>
      </c>
      <c r="J407">
        <f>CEILING(cukier7[[#This Row],[ile brakuje]], 1000)</f>
        <v>0</v>
      </c>
    </row>
    <row r="408" spans="1:10" x14ac:dyDescent="0.35">
      <c r="A408" s="1">
        <v>39095</v>
      </c>
      <c r="B408" s="2" t="s">
        <v>47</v>
      </c>
      <c r="C408">
        <v>245</v>
      </c>
      <c r="D408">
        <f>YEAR(cukier7[[#This Row],[data]])</f>
        <v>2007</v>
      </c>
      <c r="E408" s="3">
        <f>VLOOKUP(D408, cennik__25[#All], 2, 0)</f>
        <v>2.09</v>
      </c>
      <c r="F408" s="3">
        <f>cukier7[[#This Row],[cena]]*cukier7[[#This Row],[ilosc sprzedanego cukru kg]]</f>
        <v>512.04999999999995</v>
      </c>
      <c r="G408">
        <f>J407+G407-cukier7[[#This Row],[ilosc sprzedanego cukru kg]]</f>
        <v>4725</v>
      </c>
      <c r="H408">
        <f>IF(MONTH(cukier7[[#This Row],[data]])&lt;&gt;MONTH(A409), 1, 0)</f>
        <v>0</v>
      </c>
      <c r="I408">
        <f>IF(cukier7[[#This Row],[czy ostatni dzien miesiaca]]=1, 5000-cukier7[[#This Row],[stan po sprzedaniu]],0)</f>
        <v>0</v>
      </c>
      <c r="J408">
        <f>CEILING(cukier7[[#This Row],[ile brakuje]], 1000)</f>
        <v>0</v>
      </c>
    </row>
    <row r="409" spans="1:10" x14ac:dyDescent="0.35">
      <c r="A409" s="1">
        <v>39095</v>
      </c>
      <c r="B409" s="2" t="s">
        <v>102</v>
      </c>
      <c r="C409">
        <v>19</v>
      </c>
      <c r="D409">
        <f>YEAR(cukier7[[#This Row],[data]])</f>
        <v>2007</v>
      </c>
      <c r="E409" s="3">
        <f>VLOOKUP(D409, cennik__25[#All], 2, 0)</f>
        <v>2.09</v>
      </c>
      <c r="F409" s="3">
        <f>cukier7[[#This Row],[cena]]*cukier7[[#This Row],[ilosc sprzedanego cukru kg]]</f>
        <v>39.709999999999994</v>
      </c>
      <c r="G409">
        <f>J408+G408-cukier7[[#This Row],[ilosc sprzedanego cukru kg]]</f>
        <v>4706</v>
      </c>
      <c r="H409">
        <f>IF(MONTH(cukier7[[#This Row],[data]])&lt;&gt;MONTH(A410), 1, 0)</f>
        <v>0</v>
      </c>
      <c r="I409">
        <f>IF(cukier7[[#This Row],[czy ostatni dzien miesiaca]]=1, 5000-cukier7[[#This Row],[stan po sprzedaniu]],0)</f>
        <v>0</v>
      </c>
      <c r="J409">
        <f>CEILING(cukier7[[#This Row],[ile brakuje]], 1000)</f>
        <v>0</v>
      </c>
    </row>
    <row r="410" spans="1:10" x14ac:dyDescent="0.35">
      <c r="A410" s="1">
        <v>39096</v>
      </c>
      <c r="B410" s="2" t="s">
        <v>12</v>
      </c>
      <c r="C410">
        <v>159</v>
      </c>
      <c r="D410">
        <f>YEAR(cukier7[[#This Row],[data]])</f>
        <v>2007</v>
      </c>
      <c r="E410" s="3">
        <f>VLOOKUP(D410, cennik__25[#All], 2, 0)</f>
        <v>2.09</v>
      </c>
      <c r="F410" s="3">
        <f>cukier7[[#This Row],[cena]]*cukier7[[#This Row],[ilosc sprzedanego cukru kg]]</f>
        <v>332.31</v>
      </c>
      <c r="G410">
        <f>J409+G409-cukier7[[#This Row],[ilosc sprzedanego cukru kg]]</f>
        <v>4547</v>
      </c>
      <c r="H410">
        <f>IF(MONTH(cukier7[[#This Row],[data]])&lt;&gt;MONTH(A411), 1, 0)</f>
        <v>0</v>
      </c>
      <c r="I410">
        <f>IF(cukier7[[#This Row],[czy ostatni dzien miesiaca]]=1, 5000-cukier7[[#This Row],[stan po sprzedaniu]],0)</f>
        <v>0</v>
      </c>
      <c r="J410">
        <f>CEILING(cukier7[[#This Row],[ile brakuje]], 1000)</f>
        <v>0</v>
      </c>
    </row>
    <row r="411" spans="1:10" x14ac:dyDescent="0.35">
      <c r="A411" s="1">
        <v>39097</v>
      </c>
      <c r="B411" s="2" t="s">
        <v>25</v>
      </c>
      <c r="C411">
        <v>99</v>
      </c>
      <c r="D411">
        <f>YEAR(cukier7[[#This Row],[data]])</f>
        <v>2007</v>
      </c>
      <c r="E411" s="3">
        <f>VLOOKUP(D411, cennik__25[#All], 2, 0)</f>
        <v>2.09</v>
      </c>
      <c r="F411" s="3">
        <f>cukier7[[#This Row],[cena]]*cukier7[[#This Row],[ilosc sprzedanego cukru kg]]</f>
        <v>206.91</v>
      </c>
      <c r="G411">
        <f>J410+G410-cukier7[[#This Row],[ilosc sprzedanego cukru kg]]</f>
        <v>4448</v>
      </c>
      <c r="H411">
        <f>IF(MONTH(cukier7[[#This Row],[data]])&lt;&gt;MONTH(A412), 1, 0)</f>
        <v>0</v>
      </c>
      <c r="I411">
        <f>IF(cukier7[[#This Row],[czy ostatni dzien miesiaca]]=1, 5000-cukier7[[#This Row],[stan po sprzedaniu]],0)</f>
        <v>0</v>
      </c>
      <c r="J411">
        <f>CEILING(cukier7[[#This Row],[ile brakuje]], 1000)</f>
        <v>0</v>
      </c>
    </row>
    <row r="412" spans="1:10" x14ac:dyDescent="0.35">
      <c r="A412" s="1">
        <v>39099</v>
      </c>
      <c r="B412" s="2" t="s">
        <v>24</v>
      </c>
      <c r="C412">
        <v>213</v>
      </c>
      <c r="D412">
        <f>YEAR(cukier7[[#This Row],[data]])</f>
        <v>2007</v>
      </c>
      <c r="E412" s="3">
        <f>VLOOKUP(D412, cennik__25[#All], 2, 0)</f>
        <v>2.09</v>
      </c>
      <c r="F412" s="3">
        <f>cukier7[[#This Row],[cena]]*cukier7[[#This Row],[ilosc sprzedanego cukru kg]]</f>
        <v>445.16999999999996</v>
      </c>
      <c r="G412">
        <f>J411+G411-cukier7[[#This Row],[ilosc sprzedanego cukru kg]]</f>
        <v>4235</v>
      </c>
      <c r="H412">
        <f>IF(MONTH(cukier7[[#This Row],[data]])&lt;&gt;MONTH(A413), 1, 0)</f>
        <v>0</v>
      </c>
      <c r="I412">
        <f>IF(cukier7[[#This Row],[czy ostatni dzien miesiaca]]=1, 5000-cukier7[[#This Row],[stan po sprzedaniu]],0)</f>
        <v>0</v>
      </c>
      <c r="J412">
        <f>CEILING(cukier7[[#This Row],[ile brakuje]], 1000)</f>
        <v>0</v>
      </c>
    </row>
    <row r="413" spans="1:10" x14ac:dyDescent="0.35">
      <c r="A413" s="1">
        <v>39106</v>
      </c>
      <c r="B413" s="2" t="s">
        <v>16</v>
      </c>
      <c r="C413">
        <v>349</v>
      </c>
      <c r="D413">
        <f>YEAR(cukier7[[#This Row],[data]])</f>
        <v>2007</v>
      </c>
      <c r="E413" s="3">
        <f>VLOOKUP(D413, cennik__25[#All], 2, 0)</f>
        <v>2.09</v>
      </c>
      <c r="F413" s="3">
        <f>cukier7[[#This Row],[cena]]*cukier7[[#This Row],[ilosc sprzedanego cukru kg]]</f>
        <v>729.41</v>
      </c>
      <c r="G413">
        <f>J412+G412-cukier7[[#This Row],[ilosc sprzedanego cukru kg]]</f>
        <v>3886</v>
      </c>
      <c r="H413">
        <f>IF(MONTH(cukier7[[#This Row],[data]])&lt;&gt;MONTH(A414), 1, 0)</f>
        <v>0</v>
      </c>
      <c r="I413">
        <f>IF(cukier7[[#This Row],[czy ostatni dzien miesiaca]]=1, 5000-cukier7[[#This Row],[stan po sprzedaniu]],0)</f>
        <v>0</v>
      </c>
      <c r="J413">
        <f>CEILING(cukier7[[#This Row],[ile brakuje]], 1000)</f>
        <v>0</v>
      </c>
    </row>
    <row r="414" spans="1:10" x14ac:dyDescent="0.35">
      <c r="A414" s="1">
        <v>39109</v>
      </c>
      <c r="B414" s="2" t="s">
        <v>19</v>
      </c>
      <c r="C414">
        <v>114</v>
      </c>
      <c r="D414">
        <f>YEAR(cukier7[[#This Row],[data]])</f>
        <v>2007</v>
      </c>
      <c r="E414" s="3">
        <f>VLOOKUP(D414, cennik__25[#All], 2, 0)</f>
        <v>2.09</v>
      </c>
      <c r="F414" s="3">
        <f>cukier7[[#This Row],[cena]]*cukier7[[#This Row],[ilosc sprzedanego cukru kg]]</f>
        <v>238.26</v>
      </c>
      <c r="G414">
        <f>J413+G413-cukier7[[#This Row],[ilosc sprzedanego cukru kg]]</f>
        <v>3772</v>
      </c>
      <c r="H414">
        <f>IF(MONTH(cukier7[[#This Row],[data]])&lt;&gt;MONTH(A415), 1, 0)</f>
        <v>0</v>
      </c>
      <c r="I414">
        <f>IF(cukier7[[#This Row],[czy ostatni dzien miesiaca]]=1, 5000-cukier7[[#This Row],[stan po sprzedaniu]],0)</f>
        <v>0</v>
      </c>
      <c r="J414">
        <f>CEILING(cukier7[[#This Row],[ile brakuje]], 1000)</f>
        <v>0</v>
      </c>
    </row>
    <row r="415" spans="1:10" x14ac:dyDescent="0.35">
      <c r="A415" s="1">
        <v>39109</v>
      </c>
      <c r="B415" s="2" t="s">
        <v>29</v>
      </c>
      <c r="C415">
        <v>12</v>
      </c>
      <c r="D415">
        <f>YEAR(cukier7[[#This Row],[data]])</f>
        <v>2007</v>
      </c>
      <c r="E415" s="3">
        <f>VLOOKUP(D415, cennik__25[#All], 2, 0)</f>
        <v>2.09</v>
      </c>
      <c r="F415" s="3">
        <f>cukier7[[#This Row],[cena]]*cukier7[[#This Row],[ilosc sprzedanego cukru kg]]</f>
        <v>25.08</v>
      </c>
      <c r="G415">
        <f>J414+G414-cukier7[[#This Row],[ilosc sprzedanego cukru kg]]</f>
        <v>3760</v>
      </c>
      <c r="H415">
        <f>IF(MONTH(cukier7[[#This Row],[data]])&lt;&gt;MONTH(A416), 1, 0)</f>
        <v>0</v>
      </c>
      <c r="I415">
        <f>IF(cukier7[[#This Row],[czy ostatni dzien miesiaca]]=1, 5000-cukier7[[#This Row],[stan po sprzedaniu]],0)</f>
        <v>0</v>
      </c>
      <c r="J415">
        <f>CEILING(cukier7[[#This Row],[ile brakuje]], 1000)</f>
        <v>0</v>
      </c>
    </row>
    <row r="416" spans="1:10" x14ac:dyDescent="0.35">
      <c r="A416" s="1">
        <v>39111</v>
      </c>
      <c r="B416" s="2" t="s">
        <v>101</v>
      </c>
      <c r="C416">
        <v>12</v>
      </c>
      <c r="D416">
        <f>YEAR(cukier7[[#This Row],[data]])</f>
        <v>2007</v>
      </c>
      <c r="E416" s="3">
        <f>VLOOKUP(D416, cennik__25[#All], 2, 0)</f>
        <v>2.09</v>
      </c>
      <c r="F416" s="3">
        <f>cukier7[[#This Row],[cena]]*cukier7[[#This Row],[ilosc sprzedanego cukru kg]]</f>
        <v>25.08</v>
      </c>
      <c r="G416">
        <f>J415+G415-cukier7[[#This Row],[ilosc sprzedanego cukru kg]]</f>
        <v>3748</v>
      </c>
      <c r="H416">
        <f>IF(MONTH(cukier7[[#This Row],[data]])&lt;&gt;MONTH(A417), 1, 0)</f>
        <v>1</v>
      </c>
      <c r="I416">
        <f>IF(cukier7[[#This Row],[czy ostatni dzien miesiaca]]=1, 5000-cukier7[[#This Row],[stan po sprzedaniu]],0)</f>
        <v>1252</v>
      </c>
      <c r="J416">
        <f>CEILING(cukier7[[#This Row],[ile brakuje]], 1000)</f>
        <v>2000</v>
      </c>
    </row>
    <row r="417" spans="1:10" x14ac:dyDescent="0.35">
      <c r="A417" s="1">
        <v>39117</v>
      </c>
      <c r="B417" s="2" t="s">
        <v>14</v>
      </c>
      <c r="C417">
        <v>132</v>
      </c>
      <c r="D417">
        <f>YEAR(cukier7[[#This Row],[data]])</f>
        <v>2007</v>
      </c>
      <c r="E417" s="3">
        <f>VLOOKUP(D417, cennik__25[#All], 2, 0)</f>
        <v>2.09</v>
      </c>
      <c r="F417" s="3">
        <f>cukier7[[#This Row],[cena]]*cukier7[[#This Row],[ilosc sprzedanego cukru kg]]</f>
        <v>275.88</v>
      </c>
      <c r="G417">
        <f>J416+G416-cukier7[[#This Row],[ilosc sprzedanego cukru kg]]</f>
        <v>5616</v>
      </c>
      <c r="H417">
        <f>IF(MONTH(cukier7[[#This Row],[data]])&lt;&gt;MONTH(A418), 1, 0)</f>
        <v>0</v>
      </c>
      <c r="I417">
        <f>IF(cukier7[[#This Row],[czy ostatni dzien miesiaca]]=1, 5000-cukier7[[#This Row],[stan po sprzedaniu]],0)</f>
        <v>0</v>
      </c>
      <c r="J417">
        <f>CEILING(cukier7[[#This Row],[ile brakuje]], 1000)</f>
        <v>0</v>
      </c>
    </row>
    <row r="418" spans="1:10" x14ac:dyDescent="0.35">
      <c r="A418" s="1">
        <v>39120</v>
      </c>
      <c r="B418" s="2" t="s">
        <v>25</v>
      </c>
      <c r="C418">
        <v>197</v>
      </c>
      <c r="D418">
        <f>YEAR(cukier7[[#This Row],[data]])</f>
        <v>2007</v>
      </c>
      <c r="E418" s="3">
        <f>VLOOKUP(D418, cennik__25[#All], 2, 0)</f>
        <v>2.09</v>
      </c>
      <c r="F418" s="3">
        <f>cukier7[[#This Row],[cena]]*cukier7[[#This Row],[ilosc sprzedanego cukru kg]]</f>
        <v>411.72999999999996</v>
      </c>
      <c r="G418">
        <f>J417+G417-cukier7[[#This Row],[ilosc sprzedanego cukru kg]]</f>
        <v>5419</v>
      </c>
      <c r="H418">
        <f>IF(MONTH(cukier7[[#This Row],[data]])&lt;&gt;MONTH(A419), 1, 0)</f>
        <v>0</v>
      </c>
      <c r="I418">
        <f>IF(cukier7[[#This Row],[czy ostatni dzien miesiaca]]=1, 5000-cukier7[[#This Row],[stan po sprzedaniu]],0)</f>
        <v>0</v>
      </c>
      <c r="J418">
        <f>CEILING(cukier7[[#This Row],[ile brakuje]], 1000)</f>
        <v>0</v>
      </c>
    </row>
    <row r="419" spans="1:10" x14ac:dyDescent="0.35">
      <c r="A419" s="1">
        <v>39120</v>
      </c>
      <c r="B419" s="2" t="s">
        <v>17</v>
      </c>
      <c r="C419">
        <v>5</v>
      </c>
      <c r="D419">
        <f>YEAR(cukier7[[#This Row],[data]])</f>
        <v>2007</v>
      </c>
      <c r="E419" s="3">
        <f>VLOOKUP(D419, cennik__25[#All], 2, 0)</f>
        <v>2.09</v>
      </c>
      <c r="F419" s="3">
        <f>cukier7[[#This Row],[cena]]*cukier7[[#This Row],[ilosc sprzedanego cukru kg]]</f>
        <v>10.45</v>
      </c>
      <c r="G419">
        <f>J418+G418-cukier7[[#This Row],[ilosc sprzedanego cukru kg]]</f>
        <v>5414</v>
      </c>
      <c r="H419">
        <f>IF(MONTH(cukier7[[#This Row],[data]])&lt;&gt;MONTH(A420), 1, 0)</f>
        <v>0</v>
      </c>
      <c r="I419">
        <f>IF(cukier7[[#This Row],[czy ostatni dzien miesiaca]]=1, 5000-cukier7[[#This Row],[stan po sprzedaniu]],0)</f>
        <v>0</v>
      </c>
      <c r="J419">
        <f>CEILING(cukier7[[#This Row],[ile brakuje]], 1000)</f>
        <v>0</v>
      </c>
    </row>
    <row r="420" spans="1:10" x14ac:dyDescent="0.35">
      <c r="A420" s="1">
        <v>39120</v>
      </c>
      <c r="B420" s="2" t="s">
        <v>52</v>
      </c>
      <c r="C420">
        <v>403</v>
      </c>
      <c r="D420">
        <f>YEAR(cukier7[[#This Row],[data]])</f>
        <v>2007</v>
      </c>
      <c r="E420" s="3">
        <f>VLOOKUP(D420, cennik__25[#All], 2, 0)</f>
        <v>2.09</v>
      </c>
      <c r="F420" s="3">
        <f>cukier7[[#This Row],[cena]]*cukier7[[#This Row],[ilosc sprzedanego cukru kg]]</f>
        <v>842.27</v>
      </c>
      <c r="G420">
        <f>J419+G419-cukier7[[#This Row],[ilosc sprzedanego cukru kg]]</f>
        <v>5011</v>
      </c>
      <c r="H420">
        <f>IF(MONTH(cukier7[[#This Row],[data]])&lt;&gt;MONTH(A421), 1, 0)</f>
        <v>0</v>
      </c>
      <c r="I420">
        <f>IF(cukier7[[#This Row],[czy ostatni dzien miesiaca]]=1, 5000-cukier7[[#This Row],[stan po sprzedaniu]],0)</f>
        <v>0</v>
      </c>
      <c r="J420">
        <f>CEILING(cukier7[[#This Row],[ile brakuje]], 1000)</f>
        <v>0</v>
      </c>
    </row>
    <row r="421" spans="1:10" x14ac:dyDescent="0.35">
      <c r="A421" s="1">
        <v>39121</v>
      </c>
      <c r="B421" s="2" t="s">
        <v>12</v>
      </c>
      <c r="C421">
        <v>200</v>
      </c>
      <c r="D421">
        <f>YEAR(cukier7[[#This Row],[data]])</f>
        <v>2007</v>
      </c>
      <c r="E421" s="3">
        <f>VLOOKUP(D421, cennik__25[#All], 2, 0)</f>
        <v>2.09</v>
      </c>
      <c r="F421" s="3">
        <f>cukier7[[#This Row],[cena]]*cukier7[[#This Row],[ilosc sprzedanego cukru kg]]</f>
        <v>418</v>
      </c>
      <c r="G421">
        <f>J420+G420-cukier7[[#This Row],[ilosc sprzedanego cukru kg]]</f>
        <v>4811</v>
      </c>
      <c r="H421">
        <f>IF(MONTH(cukier7[[#This Row],[data]])&lt;&gt;MONTH(A422), 1, 0)</f>
        <v>0</v>
      </c>
      <c r="I421">
        <f>IF(cukier7[[#This Row],[czy ostatni dzien miesiaca]]=1, 5000-cukier7[[#This Row],[stan po sprzedaniu]],0)</f>
        <v>0</v>
      </c>
      <c r="J421">
        <f>CEILING(cukier7[[#This Row],[ile brakuje]], 1000)</f>
        <v>0</v>
      </c>
    </row>
    <row r="422" spans="1:10" x14ac:dyDescent="0.35">
      <c r="A422" s="1">
        <v>39124</v>
      </c>
      <c r="B422" s="2" t="s">
        <v>71</v>
      </c>
      <c r="C422">
        <v>23</v>
      </c>
      <c r="D422">
        <f>YEAR(cukier7[[#This Row],[data]])</f>
        <v>2007</v>
      </c>
      <c r="E422" s="3">
        <f>VLOOKUP(D422, cennik__25[#All], 2, 0)</f>
        <v>2.09</v>
      </c>
      <c r="F422" s="3">
        <f>cukier7[[#This Row],[cena]]*cukier7[[#This Row],[ilosc sprzedanego cukru kg]]</f>
        <v>48.069999999999993</v>
      </c>
      <c r="G422">
        <f>J421+G421-cukier7[[#This Row],[ilosc sprzedanego cukru kg]]</f>
        <v>4788</v>
      </c>
      <c r="H422">
        <f>IF(MONTH(cukier7[[#This Row],[data]])&lt;&gt;MONTH(A423), 1, 0)</f>
        <v>0</v>
      </c>
      <c r="I422">
        <f>IF(cukier7[[#This Row],[czy ostatni dzien miesiaca]]=1, 5000-cukier7[[#This Row],[stan po sprzedaniu]],0)</f>
        <v>0</v>
      </c>
      <c r="J422">
        <f>CEILING(cukier7[[#This Row],[ile brakuje]], 1000)</f>
        <v>0</v>
      </c>
    </row>
    <row r="423" spans="1:10" x14ac:dyDescent="0.35">
      <c r="A423" s="1">
        <v>39131</v>
      </c>
      <c r="B423" s="2" t="s">
        <v>47</v>
      </c>
      <c r="C423">
        <v>337</v>
      </c>
      <c r="D423">
        <f>YEAR(cukier7[[#This Row],[data]])</f>
        <v>2007</v>
      </c>
      <c r="E423" s="3">
        <f>VLOOKUP(D423, cennik__25[#All], 2, 0)</f>
        <v>2.09</v>
      </c>
      <c r="F423" s="3">
        <f>cukier7[[#This Row],[cena]]*cukier7[[#This Row],[ilosc sprzedanego cukru kg]]</f>
        <v>704.32999999999993</v>
      </c>
      <c r="G423">
        <f>J422+G422-cukier7[[#This Row],[ilosc sprzedanego cukru kg]]</f>
        <v>4451</v>
      </c>
      <c r="H423">
        <f>IF(MONTH(cukier7[[#This Row],[data]])&lt;&gt;MONTH(A424), 1, 0)</f>
        <v>0</v>
      </c>
      <c r="I423">
        <f>IF(cukier7[[#This Row],[czy ostatni dzien miesiaca]]=1, 5000-cukier7[[#This Row],[stan po sprzedaniu]],0)</f>
        <v>0</v>
      </c>
      <c r="J423">
        <f>CEILING(cukier7[[#This Row],[ile brakuje]], 1000)</f>
        <v>0</v>
      </c>
    </row>
    <row r="424" spans="1:10" x14ac:dyDescent="0.35">
      <c r="A424" s="1">
        <v>39132</v>
      </c>
      <c r="B424" s="2" t="s">
        <v>7</v>
      </c>
      <c r="C424">
        <v>500</v>
      </c>
      <c r="D424">
        <f>YEAR(cukier7[[#This Row],[data]])</f>
        <v>2007</v>
      </c>
      <c r="E424" s="3">
        <f>VLOOKUP(D424, cennik__25[#All], 2, 0)</f>
        <v>2.09</v>
      </c>
      <c r="F424" s="3">
        <f>cukier7[[#This Row],[cena]]*cukier7[[#This Row],[ilosc sprzedanego cukru kg]]</f>
        <v>1045</v>
      </c>
      <c r="G424">
        <f>J423+G423-cukier7[[#This Row],[ilosc sprzedanego cukru kg]]</f>
        <v>3951</v>
      </c>
      <c r="H424">
        <f>IF(MONTH(cukier7[[#This Row],[data]])&lt;&gt;MONTH(A425), 1, 0)</f>
        <v>0</v>
      </c>
      <c r="I424">
        <f>IF(cukier7[[#This Row],[czy ostatni dzien miesiaca]]=1, 5000-cukier7[[#This Row],[stan po sprzedaniu]],0)</f>
        <v>0</v>
      </c>
      <c r="J424">
        <f>CEILING(cukier7[[#This Row],[ile brakuje]], 1000)</f>
        <v>0</v>
      </c>
    </row>
    <row r="425" spans="1:10" x14ac:dyDescent="0.35">
      <c r="A425" s="1">
        <v>39132</v>
      </c>
      <c r="B425" s="2" t="s">
        <v>92</v>
      </c>
      <c r="C425">
        <v>9</v>
      </c>
      <c r="D425">
        <f>YEAR(cukier7[[#This Row],[data]])</f>
        <v>2007</v>
      </c>
      <c r="E425" s="3">
        <f>VLOOKUP(D425, cennik__25[#All], 2, 0)</f>
        <v>2.09</v>
      </c>
      <c r="F425" s="3">
        <f>cukier7[[#This Row],[cena]]*cukier7[[#This Row],[ilosc sprzedanego cukru kg]]</f>
        <v>18.809999999999999</v>
      </c>
      <c r="G425">
        <f>J424+G424-cukier7[[#This Row],[ilosc sprzedanego cukru kg]]</f>
        <v>3942</v>
      </c>
      <c r="H425">
        <f>IF(MONTH(cukier7[[#This Row],[data]])&lt;&gt;MONTH(A426), 1, 0)</f>
        <v>0</v>
      </c>
      <c r="I425">
        <f>IF(cukier7[[#This Row],[czy ostatni dzien miesiaca]]=1, 5000-cukier7[[#This Row],[stan po sprzedaniu]],0)</f>
        <v>0</v>
      </c>
      <c r="J425">
        <f>CEILING(cukier7[[#This Row],[ile brakuje]], 1000)</f>
        <v>0</v>
      </c>
    </row>
    <row r="426" spans="1:10" x14ac:dyDescent="0.35">
      <c r="A426" s="1">
        <v>39134</v>
      </c>
      <c r="B426" s="2" t="s">
        <v>133</v>
      </c>
      <c r="C426">
        <v>39</v>
      </c>
      <c r="D426">
        <f>YEAR(cukier7[[#This Row],[data]])</f>
        <v>2007</v>
      </c>
      <c r="E426" s="3">
        <f>VLOOKUP(D426, cennik__25[#All], 2, 0)</f>
        <v>2.09</v>
      </c>
      <c r="F426" s="3">
        <f>cukier7[[#This Row],[cena]]*cukier7[[#This Row],[ilosc sprzedanego cukru kg]]</f>
        <v>81.509999999999991</v>
      </c>
      <c r="G426">
        <f>J425+G425-cukier7[[#This Row],[ilosc sprzedanego cukru kg]]</f>
        <v>3903</v>
      </c>
      <c r="H426">
        <f>IF(MONTH(cukier7[[#This Row],[data]])&lt;&gt;MONTH(A427), 1, 0)</f>
        <v>0</v>
      </c>
      <c r="I426">
        <f>IF(cukier7[[#This Row],[czy ostatni dzien miesiaca]]=1, 5000-cukier7[[#This Row],[stan po sprzedaniu]],0)</f>
        <v>0</v>
      </c>
      <c r="J426">
        <f>CEILING(cukier7[[#This Row],[ile brakuje]], 1000)</f>
        <v>0</v>
      </c>
    </row>
    <row r="427" spans="1:10" x14ac:dyDescent="0.35">
      <c r="A427" s="1">
        <v>39139</v>
      </c>
      <c r="B427" s="2" t="s">
        <v>80</v>
      </c>
      <c r="C427">
        <v>156</v>
      </c>
      <c r="D427">
        <f>YEAR(cukier7[[#This Row],[data]])</f>
        <v>2007</v>
      </c>
      <c r="E427" s="3">
        <f>VLOOKUP(D427, cennik__25[#All], 2, 0)</f>
        <v>2.09</v>
      </c>
      <c r="F427" s="3">
        <f>cukier7[[#This Row],[cena]]*cukier7[[#This Row],[ilosc sprzedanego cukru kg]]</f>
        <v>326.03999999999996</v>
      </c>
      <c r="G427">
        <f>J426+G426-cukier7[[#This Row],[ilosc sprzedanego cukru kg]]</f>
        <v>3747</v>
      </c>
      <c r="H427">
        <f>IF(MONTH(cukier7[[#This Row],[data]])&lt;&gt;MONTH(A428), 1, 0)</f>
        <v>0</v>
      </c>
      <c r="I427">
        <f>IF(cukier7[[#This Row],[czy ostatni dzien miesiaca]]=1, 5000-cukier7[[#This Row],[stan po sprzedaniu]],0)</f>
        <v>0</v>
      </c>
      <c r="J427">
        <f>CEILING(cukier7[[#This Row],[ile brakuje]], 1000)</f>
        <v>0</v>
      </c>
    </row>
    <row r="428" spans="1:10" x14ac:dyDescent="0.35">
      <c r="A428" s="1">
        <v>39140</v>
      </c>
      <c r="B428" s="2" t="s">
        <v>19</v>
      </c>
      <c r="C428">
        <v>258</v>
      </c>
      <c r="D428">
        <f>YEAR(cukier7[[#This Row],[data]])</f>
        <v>2007</v>
      </c>
      <c r="E428" s="3">
        <f>VLOOKUP(D428, cennik__25[#All], 2, 0)</f>
        <v>2.09</v>
      </c>
      <c r="F428" s="3">
        <f>cukier7[[#This Row],[cena]]*cukier7[[#This Row],[ilosc sprzedanego cukru kg]]</f>
        <v>539.21999999999991</v>
      </c>
      <c r="G428">
        <f>J427+G427-cukier7[[#This Row],[ilosc sprzedanego cukru kg]]</f>
        <v>3489</v>
      </c>
      <c r="H428">
        <f>IF(MONTH(cukier7[[#This Row],[data]])&lt;&gt;MONTH(A429), 1, 0)</f>
        <v>0</v>
      </c>
      <c r="I428">
        <f>IF(cukier7[[#This Row],[czy ostatni dzien miesiaca]]=1, 5000-cukier7[[#This Row],[stan po sprzedaniu]],0)</f>
        <v>0</v>
      </c>
      <c r="J428">
        <f>CEILING(cukier7[[#This Row],[ile brakuje]], 1000)</f>
        <v>0</v>
      </c>
    </row>
    <row r="429" spans="1:10" x14ac:dyDescent="0.35">
      <c r="A429" s="1">
        <v>39140</v>
      </c>
      <c r="B429" s="2" t="s">
        <v>96</v>
      </c>
      <c r="C429">
        <v>14</v>
      </c>
      <c r="D429">
        <f>YEAR(cukier7[[#This Row],[data]])</f>
        <v>2007</v>
      </c>
      <c r="E429" s="3">
        <f>VLOOKUP(D429, cennik__25[#All], 2, 0)</f>
        <v>2.09</v>
      </c>
      <c r="F429" s="3">
        <f>cukier7[[#This Row],[cena]]*cukier7[[#This Row],[ilosc sprzedanego cukru kg]]</f>
        <v>29.259999999999998</v>
      </c>
      <c r="G429">
        <f>J428+G428-cukier7[[#This Row],[ilosc sprzedanego cukru kg]]</f>
        <v>3475</v>
      </c>
      <c r="H429">
        <f>IF(MONTH(cukier7[[#This Row],[data]])&lt;&gt;MONTH(A430), 1, 0)</f>
        <v>1</v>
      </c>
      <c r="I429">
        <f>IF(cukier7[[#This Row],[czy ostatni dzien miesiaca]]=1, 5000-cukier7[[#This Row],[stan po sprzedaniu]],0)</f>
        <v>1525</v>
      </c>
      <c r="J429">
        <f>CEILING(cukier7[[#This Row],[ile brakuje]], 1000)</f>
        <v>2000</v>
      </c>
    </row>
    <row r="430" spans="1:10" x14ac:dyDescent="0.35">
      <c r="A430" s="1">
        <v>39142</v>
      </c>
      <c r="B430" s="2" t="s">
        <v>14</v>
      </c>
      <c r="C430">
        <v>91</v>
      </c>
      <c r="D430">
        <f>YEAR(cukier7[[#This Row],[data]])</f>
        <v>2007</v>
      </c>
      <c r="E430" s="3">
        <f>VLOOKUP(D430, cennik__25[#All], 2, 0)</f>
        <v>2.09</v>
      </c>
      <c r="F430" s="3">
        <f>cukier7[[#This Row],[cena]]*cukier7[[#This Row],[ilosc sprzedanego cukru kg]]</f>
        <v>190.19</v>
      </c>
      <c r="G430">
        <f>J429+G429-cukier7[[#This Row],[ilosc sprzedanego cukru kg]]</f>
        <v>5384</v>
      </c>
      <c r="H430">
        <f>IF(MONTH(cukier7[[#This Row],[data]])&lt;&gt;MONTH(A431), 1, 0)</f>
        <v>0</v>
      </c>
      <c r="I430">
        <f>IF(cukier7[[#This Row],[czy ostatni dzien miesiaca]]=1, 5000-cukier7[[#This Row],[stan po sprzedaniu]],0)</f>
        <v>0</v>
      </c>
      <c r="J430">
        <f>CEILING(cukier7[[#This Row],[ile brakuje]], 1000)</f>
        <v>0</v>
      </c>
    </row>
    <row r="431" spans="1:10" x14ac:dyDescent="0.35">
      <c r="A431" s="1">
        <v>39149</v>
      </c>
      <c r="B431" s="2" t="s">
        <v>14</v>
      </c>
      <c r="C431">
        <v>68</v>
      </c>
      <c r="D431">
        <f>YEAR(cukier7[[#This Row],[data]])</f>
        <v>2007</v>
      </c>
      <c r="E431" s="3">
        <f>VLOOKUP(D431, cennik__25[#All], 2, 0)</f>
        <v>2.09</v>
      </c>
      <c r="F431" s="3">
        <f>cukier7[[#This Row],[cena]]*cukier7[[#This Row],[ilosc sprzedanego cukru kg]]</f>
        <v>142.12</v>
      </c>
      <c r="G431">
        <f>J430+G430-cukier7[[#This Row],[ilosc sprzedanego cukru kg]]</f>
        <v>5316</v>
      </c>
      <c r="H431">
        <f>IF(MONTH(cukier7[[#This Row],[data]])&lt;&gt;MONTH(A432), 1, 0)</f>
        <v>0</v>
      </c>
      <c r="I431">
        <f>IF(cukier7[[#This Row],[czy ostatni dzien miesiaca]]=1, 5000-cukier7[[#This Row],[stan po sprzedaniu]],0)</f>
        <v>0</v>
      </c>
      <c r="J431">
        <f>CEILING(cukier7[[#This Row],[ile brakuje]], 1000)</f>
        <v>0</v>
      </c>
    </row>
    <row r="432" spans="1:10" x14ac:dyDescent="0.35">
      <c r="A432" s="1">
        <v>39150</v>
      </c>
      <c r="B432" s="2" t="s">
        <v>139</v>
      </c>
      <c r="C432">
        <v>13</v>
      </c>
      <c r="D432">
        <f>YEAR(cukier7[[#This Row],[data]])</f>
        <v>2007</v>
      </c>
      <c r="E432" s="3">
        <f>VLOOKUP(D432, cennik__25[#All], 2, 0)</f>
        <v>2.09</v>
      </c>
      <c r="F432" s="3">
        <f>cukier7[[#This Row],[cena]]*cukier7[[#This Row],[ilosc sprzedanego cukru kg]]</f>
        <v>27.169999999999998</v>
      </c>
      <c r="G432">
        <f>J431+G431-cukier7[[#This Row],[ilosc sprzedanego cukru kg]]</f>
        <v>5303</v>
      </c>
      <c r="H432">
        <f>IF(MONTH(cukier7[[#This Row],[data]])&lt;&gt;MONTH(A433), 1, 0)</f>
        <v>0</v>
      </c>
      <c r="I432">
        <f>IF(cukier7[[#This Row],[czy ostatni dzien miesiaca]]=1, 5000-cukier7[[#This Row],[stan po sprzedaniu]],0)</f>
        <v>0</v>
      </c>
      <c r="J432">
        <f>CEILING(cukier7[[#This Row],[ile brakuje]], 1000)</f>
        <v>0</v>
      </c>
    </row>
    <row r="433" spans="1:10" x14ac:dyDescent="0.35">
      <c r="A433" s="1">
        <v>39152</v>
      </c>
      <c r="B433" s="2" t="s">
        <v>30</v>
      </c>
      <c r="C433">
        <v>118</v>
      </c>
      <c r="D433">
        <f>YEAR(cukier7[[#This Row],[data]])</f>
        <v>2007</v>
      </c>
      <c r="E433" s="3">
        <f>VLOOKUP(D433, cennik__25[#All], 2, 0)</f>
        <v>2.09</v>
      </c>
      <c r="F433" s="3">
        <f>cukier7[[#This Row],[cena]]*cukier7[[#This Row],[ilosc sprzedanego cukru kg]]</f>
        <v>246.61999999999998</v>
      </c>
      <c r="G433">
        <f>J432+G432-cukier7[[#This Row],[ilosc sprzedanego cukru kg]]</f>
        <v>5185</v>
      </c>
      <c r="H433">
        <f>IF(MONTH(cukier7[[#This Row],[data]])&lt;&gt;MONTH(A434), 1, 0)</f>
        <v>0</v>
      </c>
      <c r="I433">
        <f>IF(cukier7[[#This Row],[czy ostatni dzien miesiaca]]=1, 5000-cukier7[[#This Row],[stan po sprzedaniu]],0)</f>
        <v>0</v>
      </c>
      <c r="J433">
        <f>CEILING(cukier7[[#This Row],[ile brakuje]], 1000)</f>
        <v>0</v>
      </c>
    </row>
    <row r="434" spans="1:10" x14ac:dyDescent="0.35">
      <c r="A434" s="1">
        <v>39154</v>
      </c>
      <c r="B434" s="2" t="s">
        <v>27</v>
      </c>
      <c r="C434">
        <v>54</v>
      </c>
      <c r="D434">
        <f>YEAR(cukier7[[#This Row],[data]])</f>
        <v>2007</v>
      </c>
      <c r="E434" s="3">
        <f>VLOOKUP(D434, cennik__25[#All], 2, 0)</f>
        <v>2.09</v>
      </c>
      <c r="F434" s="3">
        <f>cukier7[[#This Row],[cena]]*cukier7[[#This Row],[ilosc sprzedanego cukru kg]]</f>
        <v>112.85999999999999</v>
      </c>
      <c r="G434">
        <f>J433+G433-cukier7[[#This Row],[ilosc sprzedanego cukru kg]]</f>
        <v>5131</v>
      </c>
      <c r="H434">
        <f>IF(MONTH(cukier7[[#This Row],[data]])&lt;&gt;MONTH(A435), 1, 0)</f>
        <v>0</v>
      </c>
      <c r="I434">
        <f>IF(cukier7[[#This Row],[czy ostatni dzien miesiaca]]=1, 5000-cukier7[[#This Row],[stan po sprzedaniu]],0)</f>
        <v>0</v>
      </c>
      <c r="J434">
        <f>CEILING(cukier7[[#This Row],[ile brakuje]], 1000)</f>
        <v>0</v>
      </c>
    </row>
    <row r="435" spans="1:10" x14ac:dyDescent="0.35">
      <c r="A435" s="1">
        <v>39158</v>
      </c>
      <c r="B435" s="2" t="s">
        <v>140</v>
      </c>
      <c r="C435">
        <v>10</v>
      </c>
      <c r="D435">
        <f>YEAR(cukier7[[#This Row],[data]])</f>
        <v>2007</v>
      </c>
      <c r="E435" s="3">
        <f>VLOOKUP(D435, cennik__25[#All], 2, 0)</f>
        <v>2.09</v>
      </c>
      <c r="F435" s="3">
        <f>cukier7[[#This Row],[cena]]*cukier7[[#This Row],[ilosc sprzedanego cukru kg]]</f>
        <v>20.9</v>
      </c>
      <c r="G435">
        <f>J434+G434-cukier7[[#This Row],[ilosc sprzedanego cukru kg]]</f>
        <v>5121</v>
      </c>
      <c r="H435">
        <f>IF(MONTH(cukier7[[#This Row],[data]])&lt;&gt;MONTH(A436), 1, 0)</f>
        <v>0</v>
      </c>
      <c r="I435">
        <f>IF(cukier7[[#This Row],[czy ostatni dzien miesiaca]]=1, 5000-cukier7[[#This Row],[stan po sprzedaniu]],0)</f>
        <v>0</v>
      </c>
      <c r="J435">
        <f>CEILING(cukier7[[#This Row],[ile brakuje]], 1000)</f>
        <v>0</v>
      </c>
    </row>
    <row r="436" spans="1:10" x14ac:dyDescent="0.35">
      <c r="A436" s="1">
        <v>39162</v>
      </c>
      <c r="B436" s="2" t="s">
        <v>52</v>
      </c>
      <c r="C436">
        <v>339</v>
      </c>
      <c r="D436">
        <f>YEAR(cukier7[[#This Row],[data]])</f>
        <v>2007</v>
      </c>
      <c r="E436" s="3">
        <f>VLOOKUP(D436, cennik__25[#All], 2, 0)</f>
        <v>2.09</v>
      </c>
      <c r="F436" s="3">
        <f>cukier7[[#This Row],[cena]]*cukier7[[#This Row],[ilosc sprzedanego cukru kg]]</f>
        <v>708.51</v>
      </c>
      <c r="G436">
        <f>J435+G435-cukier7[[#This Row],[ilosc sprzedanego cukru kg]]</f>
        <v>4782</v>
      </c>
      <c r="H436">
        <f>IF(MONTH(cukier7[[#This Row],[data]])&lt;&gt;MONTH(A437), 1, 0)</f>
        <v>0</v>
      </c>
      <c r="I436">
        <f>IF(cukier7[[#This Row],[czy ostatni dzien miesiaca]]=1, 5000-cukier7[[#This Row],[stan po sprzedaniu]],0)</f>
        <v>0</v>
      </c>
      <c r="J436">
        <f>CEILING(cukier7[[#This Row],[ile brakuje]], 1000)</f>
        <v>0</v>
      </c>
    </row>
    <row r="437" spans="1:10" x14ac:dyDescent="0.35">
      <c r="A437" s="1">
        <v>39163</v>
      </c>
      <c r="B437" s="2" t="s">
        <v>32</v>
      </c>
      <c r="C437">
        <v>80</v>
      </c>
      <c r="D437">
        <f>YEAR(cukier7[[#This Row],[data]])</f>
        <v>2007</v>
      </c>
      <c r="E437" s="3">
        <f>VLOOKUP(D437, cennik__25[#All], 2, 0)</f>
        <v>2.09</v>
      </c>
      <c r="F437" s="3">
        <f>cukier7[[#This Row],[cena]]*cukier7[[#This Row],[ilosc sprzedanego cukru kg]]</f>
        <v>167.2</v>
      </c>
      <c r="G437">
        <f>J436+G436-cukier7[[#This Row],[ilosc sprzedanego cukru kg]]</f>
        <v>4702</v>
      </c>
      <c r="H437">
        <f>IF(MONTH(cukier7[[#This Row],[data]])&lt;&gt;MONTH(A438), 1, 0)</f>
        <v>0</v>
      </c>
      <c r="I437">
        <f>IF(cukier7[[#This Row],[czy ostatni dzien miesiaca]]=1, 5000-cukier7[[#This Row],[stan po sprzedaniu]],0)</f>
        <v>0</v>
      </c>
      <c r="J437">
        <f>CEILING(cukier7[[#This Row],[ile brakuje]], 1000)</f>
        <v>0</v>
      </c>
    </row>
    <row r="438" spans="1:10" x14ac:dyDescent="0.35">
      <c r="A438" s="1">
        <v>39165</v>
      </c>
      <c r="B438" s="2" t="s">
        <v>24</v>
      </c>
      <c r="C438">
        <v>431</v>
      </c>
      <c r="D438">
        <f>YEAR(cukier7[[#This Row],[data]])</f>
        <v>2007</v>
      </c>
      <c r="E438" s="3">
        <f>VLOOKUP(D438, cennik__25[#All], 2, 0)</f>
        <v>2.09</v>
      </c>
      <c r="F438" s="3">
        <f>cukier7[[#This Row],[cena]]*cukier7[[#This Row],[ilosc sprzedanego cukru kg]]</f>
        <v>900.79</v>
      </c>
      <c r="G438">
        <f>J437+G437-cukier7[[#This Row],[ilosc sprzedanego cukru kg]]</f>
        <v>4271</v>
      </c>
      <c r="H438">
        <f>IF(MONTH(cukier7[[#This Row],[data]])&lt;&gt;MONTH(A439), 1, 0)</f>
        <v>0</v>
      </c>
      <c r="I438">
        <f>IF(cukier7[[#This Row],[czy ostatni dzien miesiaca]]=1, 5000-cukier7[[#This Row],[stan po sprzedaniu]],0)</f>
        <v>0</v>
      </c>
      <c r="J438">
        <f>CEILING(cukier7[[#This Row],[ile brakuje]], 1000)</f>
        <v>0</v>
      </c>
    </row>
    <row r="439" spans="1:10" x14ac:dyDescent="0.35">
      <c r="A439" s="1">
        <v>39167</v>
      </c>
      <c r="B439" s="2" t="s">
        <v>52</v>
      </c>
      <c r="C439">
        <v>268</v>
      </c>
      <c r="D439">
        <f>YEAR(cukier7[[#This Row],[data]])</f>
        <v>2007</v>
      </c>
      <c r="E439" s="3">
        <f>VLOOKUP(D439, cennik__25[#All], 2, 0)</f>
        <v>2.09</v>
      </c>
      <c r="F439" s="3">
        <f>cukier7[[#This Row],[cena]]*cukier7[[#This Row],[ilosc sprzedanego cukru kg]]</f>
        <v>560.12</v>
      </c>
      <c r="G439">
        <f>J438+G438-cukier7[[#This Row],[ilosc sprzedanego cukru kg]]</f>
        <v>4003</v>
      </c>
      <c r="H439">
        <f>IF(MONTH(cukier7[[#This Row],[data]])&lt;&gt;MONTH(A440), 1, 0)</f>
        <v>0</v>
      </c>
      <c r="I439">
        <f>IF(cukier7[[#This Row],[czy ostatni dzien miesiaca]]=1, 5000-cukier7[[#This Row],[stan po sprzedaniu]],0)</f>
        <v>0</v>
      </c>
      <c r="J439">
        <f>CEILING(cukier7[[#This Row],[ile brakuje]], 1000)</f>
        <v>0</v>
      </c>
    </row>
    <row r="440" spans="1:10" x14ac:dyDescent="0.35">
      <c r="A440" s="1">
        <v>39167</v>
      </c>
      <c r="B440" s="2" t="s">
        <v>24</v>
      </c>
      <c r="C440">
        <v>440</v>
      </c>
      <c r="D440">
        <f>YEAR(cukier7[[#This Row],[data]])</f>
        <v>2007</v>
      </c>
      <c r="E440" s="3">
        <f>VLOOKUP(D440, cennik__25[#All], 2, 0)</f>
        <v>2.09</v>
      </c>
      <c r="F440" s="3">
        <f>cukier7[[#This Row],[cena]]*cukier7[[#This Row],[ilosc sprzedanego cukru kg]]</f>
        <v>919.59999999999991</v>
      </c>
      <c r="G440">
        <f>J439+G439-cukier7[[#This Row],[ilosc sprzedanego cukru kg]]</f>
        <v>3563</v>
      </c>
      <c r="H440">
        <f>IF(MONTH(cukier7[[#This Row],[data]])&lt;&gt;MONTH(A441), 1, 0)</f>
        <v>0</v>
      </c>
      <c r="I440">
        <f>IF(cukier7[[#This Row],[czy ostatni dzien miesiaca]]=1, 5000-cukier7[[#This Row],[stan po sprzedaniu]],0)</f>
        <v>0</v>
      </c>
      <c r="J440">
        <f>CEILING(cukier7[[#This Row],[ile brakuje]], 1000)</f>
        <v>0</v>
      </c>
    </row>
    <row r="441" spans="1:10" x14ac:dyDescent="0.35">
      <c r="A441" s="1">
        <v>39167</v>
      </c>
      <c r="B441" s="2" t="s">
        <v>7</v>
      </c>
      <c r="C441">
        <v>396</v>
      </c>
      <c r="D441">
        <f>YEAR(cukier7[[#This Row],[data]])</f>
        <v>2007</v>
      </c>
      <c r="E441" s="3">
        <f>VLOOKUP(D441, cennik__25[#All], 2, 0)</f>
        <v>2.09</v>
      </c>
      <c r="F441" s="3">
        <f>cukier7[[#This Row],[cena]]*cukier7[[#This Row],[ilosc sprzedanego cukru kg]]</f>
        <v>827.64</v>
      </c>
      <c r="G441">
        <f>J440+G440-cukier7[[#This Row],[ilosc sprzedanego cukru kg]]</f>
        <v>3167</v>
      </c>
      <c r="H441">
        <f>IF(MONTH(cukier7[[#This Row],[data]])&lt;&gt;MONTH(A442), 1, 0)</f>
        <v>0</v>
      </c>
      <c r="I441">
        <f>IF(cukier7[[#This Row],[czy ostatni dzien miesiaca]]=1, 5000-cukier7[[#This Row],[stan po sprzedaniu]],0)</f>
        <v>0</v>
      </c>
      <c r="J441">
        <f>CEILING(cukier7[[#This Row],[ile brakuje]], 1000)</f>
        <v>0</v>
      </c>
    </row>
    <row r="442" spans="1:10" x14ac:dyDescent="0.35">
      <c r="A442" s="1">
        <v>39167</v>
      </c>
      <c r="B442" s="2" t="s">
        <v>20</v>
      </c>
      <c r="C442">
        <v>157</v>
      </c>
      <c r="D442">
        <f>YEAR(cukier7[[#This Row],[data]])</f>
        <v>2007</v>
      </c>
      <c r="E442" s="3">
        <f>VLOOKUP(D442, cennik__25[#All], 2, 0)</f>
        <v>2.09</v>
      </c>
      <c r="F442" s="3">
        <f>cukier7[[#This Row],[cena]]*cukier7[[#This Row],[ilosc sprzedanego cukru kg]]</f>
        <v>328.13</v>
      </c>
      <c r="G442">
        <f>J441+G441-cukier7[[#This Row],[ilosc sprzedanego cukru kg]]</f>
        <v>3010</v>
      </c>
      <c r="H442">
        <f>IF(MONTH(cukier7[[#This Row],[data]])&lt;&gt;MONTH(A443), 1, 0)</f>
        <v>0</v>
      </c>
      <c r="I442">
        <f>IF(cukier7[[#This Row],[czy ostatni dzien miesiaca]]=1, 5000-cukier7[[#This Row],[stan po sprzedaniu]],0)</f>
        <v>0</v>
      </c>
      <c r="J442">
        <f>CEILING(cukier7[[#This Row],[ile brakuje]], 1000)</f>
        <v>0</v>
      </c>
    </row>
    <row r="443" spans="1:10" x14ac:dyDescent="0.35">
      <c r="A443" s="1">
        <v>39171</v>
      </c>
      <c r="B443" s="2" t="s">
        <v>14</v>
      </c>
      <c r="C443">
        <v>194</v>
      </c>
      <c r="D443">
        <f>YEAR(cukier7[[#This Row],[data]])</f>
        <v>2007</v>
      </c>
      <c r="E443" s="3">
        <f>VLOOKUP(D443, cennik__25[#All], 2, 0)</f>
        <v>2.09</v>
      </c>
      <c r="F443" s="3">
        <f>cukier7[[#This Row],[cena]]*cukier7[[#This Row],[ilosc sprzedanego cukru kg]]</f>
        <v>405.46</v>
      </c>
      <c r="G443">
        <f>J442+G442-cukier7[[#This Row],[ilosc sprzedanego cukru kg]]</f>
        <v>2816</v>
      </c>
      <c r="H443">
        <f>IF(MONTH(cukier7[[#This Row],[data]])&lt;&gt;MONTH(A444), 1, 0)</f>
        <v>0</v>
      </c>
      <c r="I443">
        <f>IF(cukier7[[#This Row],[czy ostatni dzien miesiaca]]=1, 5000-cukier7[[#This Row],[stan po sprzedaniu]],0)</f>
        <v>0</v>
      </c>
      <c r="J443">
        <f>CEILING(cukier7[[#This Row],[ile brakuje]], 1000)</f>
        <v>0</v>
      </c>
    </row>
    <row r="444" spans="1:10" x14ac:dyDescent="0.35">
      <c r="A444" s="1">
        <v>39172</v>
      </c>
      <c r="B444" s="2" t="s">
        <v>41</v>
      </c>
      <c r="C444">
        <v>156</v>
      </c>
      <c r="D444">
        <f>YEAR(cukier7[[#This Row],[data]])</f>
        <v>2007</v>
      </c>
      <c r="E444" s="3">
        <f>VLOOKUP(D444, cennik__25[#All], 2, 0)</f>
        <v>2.09</v>
      </c>
      <c r="F444" s="3">
        <f>cukier7[[#This Row],[cena]]*cukier7[[#This Row],[ilosc sprzedanego cukru kg]]</f>
        <v>326.03999999999996</v>
      </c>
      <c r="G444">
        <f>J443+G443-cukier7[[#This Row],[ilosc sprzedanego cukru kg]]</f>
        <v>2660</v>
      </c>
      <c r="H444">
        <f>IF(MONTH(cukier7[[#This Row],[data]])&lt;&gt;MONTH(A445), 1, 0)</f>
        <v>1</v>
      </c>
      <c r="I444">
        <f>IF(cukier7[[#This Row],[czy ostatni dzien miesiaca]]=1, 5000-cukier7[[#This Row],[stan po sprzedaniu]],0)</f>
        <v>2340</v>
      </c>
      <c r="J444">
        <f>CEILING(cukier7[[#This Row],[ile brakuje]], 1000)</f>
        <v>3000</v>
      </c>
    </row>
    <row r="445" spans="1:10" x14ac:dyDescent="0.35">
      <c r="A445" s="1">
        <v>39173</v>
      </c>
      <c r="B445" s="2" t="s">
        <v>114</v>
      </c>
      <c r="C445">
        <v>11</v>
      </c>
      <c r="D445">
        <f>YEAR(cukier7[[#This Row],[data]])</f>
        <v>2007</v>
      </c>
      <c r="E445" s="3">
        <f>VLOOKUP(D445, cennik__25[#All], 2, 0)</f>
        <v>2.09</v>
      </c>
      <c r="F445" s="3">
        <f>cukier7[[#This Row],[cena]]*cukier7[[#This Row],[ilosc sprzedanego cukru kg]]</f>
        <v>22.99</v>
      </c>
      <c r="G445">
        <f>J444+G444-cukier7[[#This Row],[ilosc sprzedanego cukru kg]]</f>
        <v>5649</v>
      </c>
      <c r="H445">
        <f>IF(MONTH(cukier7[[#This Row],[data]])&lt;&gt;MONTH(A446), 1, 0)</f>
        <v>0</v>
      </c>
      <c r="I445">
        <f>IF(cukier7[[#This Row],[czy ostatni dzien miesiaca]]=1, 5000-cukier7[[#This Row],[stan po sprzedaniu]],0)</f>
        <v>0</v>
      </c>
      <c r="J445">
        <f>CEILING(cukier7[[#This Row],[ile brakuje]], 1000)</f>
        <v>0</v>
      </c>
    </row>
    <row r="446" spans="1:10" x14ac:dyDescent="0.35">
      <c r="A446" s="1">
        <v>39174</v>
      </c>
      <c r="B446" s="2" t="s">
        <v>37</v>
      </c>
      <c r="C446">
        <v>110</v>
      </c>
      <c r="D446">
        <f>YEAR(cukier7[[#This Row],[data]])</f>
        <v>2007</v>
      </c>
      <c r="E446" s="3">
        <f>VLOOKUP(D446, cennik__25[#All], 2, 0)</f>
        <v>2.09</v>
      </c>
      <c r="F446" s="3">
        <f>cukier7[[#This Row],[cena]]*cukier7[[#This Row],[ilosc sprzedanego cukru kg]]</f>
        <v>229.89999999999998</v>
      </c>
      <c r="G446">
        <f>J445+G445-cukier7[[#This Row],[ilosc sprzedanego cukru kg]]</f>
        <v>5539</v>
      </c>
      <c r="H446">
        <f>IF(MONTH(cukier7[[#This Row],[data]])&lt;&gt;MONTH(A447), 1, 0)</f>
        <v>0</v>
      </c>
      <c r="I446">
        <f>IF(cukier7[[#This Row],[czy ostatni dzien miesiaca]]=1, 5000-cukier7[[#This Row],[stan po sprzedaniu]],0)</f>
        <v>0</v>
      </c>
      <c r="J446">
        <f>CEILING(cukier7[[#This Row],[ile brakuje]], 1000)</f>
        <v>0</v>
      </c>
    </row>
    <row r="447" spans="1:10" x14ac:dyDescent="0.35">
      <c r="A447" s="1">
        <v>39176</v>
      </c>
      <c r="B447" s="2" t="s">
        <v>141</v>
      </c>
      <c r="C447">
        <v>12</v>
      </c>
      <c r="D447">
        <f>YEAR(cukier7[[#This Row],[data]])</f>
        <v>2007</v>
      </c>
      <c r="E447" s="3">
        <f>VLOOKUP(D447, cennik__25[#All], 2, 0)</f>
        <v>2.09</v>
      </c>
      <c r="F447" s="3">
        <f>cukier7[[#This Row],[cena]]*cukier7[[#This Row],[ilosc sprzedanego cukru kg]]</f>
        <v>25.08</v>
      </c>
      <c r="G447">
        <f>J446+G446-cukier7[[#This Row],[ilosc sprzedanego cukru kg]]</f>
        <v>5527</v>
      </c>
      <c r="H447">
        <f>IF(MONTH(cukier7[[#This Row],[data]])&lt;&gt;MONTH(A448), 1, 0)</f>
        <v>0</v>
      </c>
      <c r="I447">
        <f>IF(cukier7[[#This Row],[czy ostatni dzien miesiaca]]=1, 5000-cukier7[[#This Row],[stan po sprzedaniu]],0)</f>
        <v>0</v>
      </c>
      <c r="J447">
        <f>CEILING(cukier7[[#This Row],[ile brakuje]], 1000)</f>
        <v>0</v>
      </c>
    </row>
    <row r="448" spans="1:10" x14ac:dyDescent="0.35">
      <c r="A448" s="1">
        <v>39177</v>
      </c>
      <c r="B448" s="2" t="s">
        <v>7</v>
      </c>
      <c r="C448">
        <v>464</v>
      </c>
      <c r="D448">
        <f>YEAR(cukier7[[#This Row],[data]])</f>
        <v>2007</v>
      </c>
      <c r="E448" s="3">
        <f>VLOOKUP(D448, cennik__25[#All], 2, 0)</f>
        <v>2.09</v>
      </c>
      <c r="F448" s="3">
        <f>cukier7[[#This Row],[cena]]*cukier7[[#This Row],[ilosc sprzedanego cukru kg]]</f>
        <v>969.76</v>
      </c>
      <c r="G448">
        <f>J447+G447-cukier7[[#This Row],[ilosc sprzedanego cukru kg]]</f>
        <v>5063</v>
      </c>
      <c r="H448">
        <f>IF(MONTH(cukier7[[#This Row],[data]])&lt;&gt;MONTH(A449), 1, 0)</f>
        <v>0</v>
      </c>
      <c r="I448">
        <f>IF(cukier7[[#This Row],[czy ostatni dzien miesiaca]]=1, 5000-cukier7[[#This Row],[stan po sprzedaniu]],0)</f>
        <v>0</v>
      </c>
      <c r="J448">
        <f>CEILING(cukier7[[#This Row],[ile brakuje]], 1000)</f>
        <v>0</v>
      </c>
    </row>
    <row r="449" spans="1:10" x14ac:dyDescent="0.35">
      <c r="A449" s="1">
        <v>39178</v>
      </c>
      <c r="B449" s="2" t="s">
        <v>68</v>
      </c>
      <c r="C449">
        <v>40</v>
      </c>
      <c r="D449">
        <f>YEAR(cukier7[[#This Row],[data]])</f>
        <v>2007</v>
      </c>
      <c r="E449" s="3">
        <f>VLOOKUP(D449, cennik__25[#All], 2, 0)</f>
        <v>2.09</v>
      </c>
      <c r="F449" s="3">
        <f>cukier7[[#This Row],[cena]]*cukier7[[#This Row],[ilosc sprzedanego cukru kg]]</f>
        <v>83.6</v>
      </c>
      <c r="G449">
        <f>J448+G448-cukier7[[#This Row],[ilosc sprzedanego cukru kg]]</f>
        <v>5023</v>
      </c>
      <c r="H449">
        <f>IF(MONTH(cukier7[[#This Row],[data]])&lt;&gt;MONTH(A450), 1, 0)</f>
        <v>0</v>
      </c>
      <c r="I449">
        <f>IF(cukier7[[#This Row],[czy ostatni dzien miesiaca]]=1, 5000-cukier7[[#This Row],[stan po sprzedaniu]],0)</f>
        <v>0</v>
      </c>
      <c r="J449">
        <f>CEILING(cukier7[[#This Row],[ile brakuje]], 1000)</f>
        <v>0</v>
      </c>
    </row>
    <row r="450" spans="1:10" x14ac:dyDescent="0.35">
      <c r="A450" s="1">
        <v>39179</v>
      </c>
      <c r="B450" s="2" t="s">
        <v>41</v>
      </c>
      <c r="C450">
        <v>52</v>
      </c>
      <c r="D450">
        <f>YEAR(cukier7[[#This Row],[data]])</f>
        <v>2007</v>
      </c>
      <c r="E450" s="3">
        <f>VLOOKUP(D450, cennik__25[#All], 2, 0)</f>
        <v>2.09</v>
      </c>
      <c r="F450" s="3">
        <f>cukier7[[#This Row],[cena]]*cukier7[[#This Row],[ilosc sprzedanego cukru kg]]</f>
        <v>108.67999999999999</v>
      </c>
      <c r="G450">
        <f>J449+G449-cukier7[[#This Row],[ilosc sprzedanego cukru kg]]</f>
        <v>4971</v>
      </c>
      <c r="H450">
        <f>IF(MONTH(cukier7[[#This Row],[data]])&lt;&gt;MONTH(A451), 1, 0)</f>
        <v>0</v>
      </c>
      <c r="I450">
        <f>IF(cukier7[[#This Row],[czy ostatni dzien miesiaca]]=1, 5000-cukier7[[#This Row],[stan po sprzedaniu]],0)</f>
        <v>0</v>
      </c>
      <c r="J450">
        <f>CEILING(cukier7[[#This Row],[ile brakuje]], 1000)</f>
        <v>0</v>
      </c>
    </row>
    <row r="451" spans="1:10" x14ac:dyDescent="0.35">
      <c r="A451" s="1">
        <v>39184</v>
      </c>
      <c r="B451" s="2" t="s">
        <v>77</v>
      </c>
      <c r="C451">
        <v>12</v>
      </c>
      <c r="D451">
        <f>YEAR(cukier7[[#This Row],[data]])</f>
        <v>2007</v>
      </c>
      <c r="E451" s="3">
        <f>VLOOKUP(D451, cennik__25[#All], 2, 0)</f>
        <v>2.09</v>
      </c>
      <c r="F451" s="3">
        <f>cukier7[[#This Row],[cena]]*cukier7[[#This Row],[ilosc sprzedanego cukru kg]]</f>
        <v>25.08</v>
      </c>
      <c r="G451">
        <f>J450+G450-cukier7[[#This Row],[ilosc sprzedanego cukru kg]]</f>
        <v>4959</v>
      </c>
      <c r="H451">
        <f>IF(MONTH(cukier7[[#This Row],[data]])&lt;&gt;MONTH(A452), 1, 0)</f>
        <v>0</v>
      </c>
      <c r="I451">
        <f>IF(cukier7[[#This Row],[czy ostatni dzien miesiaca]]=1, 5000-cukier7[[#This Row],[stan po sprzedaniu]],0)</f>
        <v>0</v>
      </c>
      <c r="J451">
        <f>CEILING(cukier7[[#This Row],[ile brakuje]], 1000)</f>
        <v>0</v>
      </c>
    </row>
    <row r="452" spans="1:10" x14ac:dyDescent="0.35">
      <c r="A452" s="1">
        <v>39186</v>
      </c>
      <c r="B452" s="2" t="s">
        <v>9</v>
      </c>
      <c r="C452">
        <v>412</v>
      </c>
      <c r="D452">
        <f>YEAR(cukier7[[#This Row],[data]])</f>
        <v>2007</v>
      </c>
      <c r="E452" s="3">
        <f>VLOOKUP(D452, cennik__25[#All], 2, 0)</f>
        <v>2.09</v>
      </c>
      <c r="F452" s="3">
        <f>cukier7[[#This Row],[cena]]*cukier7[[#This Row],[ilosc sprzedanego cukru kg]]</f>
        <v>861.07999999999993</v>
      </c>
      <c r="G452">
        <f>J451+G451-cukier7[[#This Row],[ilosc sprzedanego cukru kg]]</f>
        <v>4547</v>
      </c>
      <c r="H452">
        <f>IF(MONTH(cukier7[[#This Row],[data]])&lt;&gt;MONTH(A453), 1, 0)</f>
        <v>0</v>
      </c>
      <c r="I452">
        <f>IF(cukier7[[#This Row],[czy ostatni dzien miesiaca]]=1, 5000-cukier7[[#This Row],[stan po sprzedaniu]],0)</f>
        <v>0</v>
      </c>
      <c r="J452">
        <f>CEILING(cukier7[[#This Row],[ile brakuje]], 1000)</f>
        <v>0</v>
      </c>
    </row>
    <row r="453" spans="1:10" x14ac:dyDescent="0.35">
      <c r="A453" s="1">
        <v>39188</v>
      </c>
      <c r="B453" s="2" t="s">
        <v>19</v>
      </c>
      <c r="C453">
        <v>268</v>
      </c>
      <c r="D453">
        <f>YEAR(cukier7[[#This Row],[data]])</f>
        <v>2007</v>
      </c>
      <c r="E453" s="3">
        <f>VLOOKUP(D453, cennik__25[#All], 2, 0)</f>
        <v>2.09</v>
      </c>
      <c r="F453" s="3">
        <f>cukier7[[#This Row],[cena]]*cukier7[[#This Row],[ilosc sprzedanego cukru kg]]</f>
        <v>560.12</v>
      </c>
      <c r="G453">
        <f>J452+G452-cukier7[[#This Row],[ilosc sprzedanego cukru kg]]</f>
        <v>4279</v>
      </c>
      <c r="H453">
        <f>IF(MONTH(cukier7[[#This Row],[data]])&lt;&gt;MONTH(A454), 1, 0)</f>
        <v>0</v>
      </c>
      <c r="I453">
        <f>IF(cukier7[[#This Row],[czy ostatni dzien miesiaca]]=1, 5000-cukier7[[#This Row],[stan po sprzedaniu]],0)</f>
        <v>0</v>
      </c>
      <c r="J453">
        <f>CEILING(cukier7[[#This Row],[ile brakuje]], 1000)</f>
        <v>0</v>
      </c>
    </row>
    <row r="454" spans="1:10" x14ac:dyDescent="0.35">
      <c r="A454" s="1">
        <v>39188</v>
      </c>
      <c r="B454" s="2" t="s">
        <v>9</v>
      </c>
      <c r="C454">
        <v>495</v>
      </c>
      <c r="D454">
        <f>YEAR(cukier7[[#This Row],[data]])</f>
        <v>2007</v>
      </c>
      <c r="E454" s="3">
        <f>VLOOKUP(D454, cennik__25[#All], 2, 0)</f>
        <v>2.09</v>
      </c>
      <c r="F454" s="3">
        <f>cukier7[[#This Row],[cena]]*cukier7[[#This Row],[ilosc sprzedanego cukru kg]]</f>
        <v>1034.55</v>
      </c>
      <c r="G454">
        <f>J453+G453-cukier7[[#This Row],[ilosc sprzedanego cukru kg]]</f>
        <v>3784</v>
      </c>
      <c r="H454">
        <f>IF(MONTH(cukier7[[#This Row],[data]])&lt;&gt;MONTH(A455), 1, 0)</f>
        <v>0</v>
      </c>
      <c r="I454">
        <f>IF(cukier7[[#This Row],[czy ostatni dzien miesiaca]]=1, 5000-cukier7[[#This Row],[stan po sprzedaniu]],0)</f>
        <v>0</v>
      </c>
      <c r="J454">
        <f>CEILING(cukier7[[#This Row],[ile brakuje]], 1000)</f>
        <v>0</v>
      </c>
    </row>
    <row r="455" spans="1:10" x14ac:dyDescent="0.35">
      <c r="A455" s="1">
        <v>39188</v>
      </c>
      <c r="B455" s="2" t="s">
        <v>37</v>
      </c>
      <c r="C455">
        <v>30</v>
      </c>
      <c r="D455">
        <f>YEAR(cukier7[[#This Row],[data]])</f>
        <v>2007</v>
      </c>
      <c r="E455" s="3">
        <f>VLOOKUP(D455, cennik__25[#All], 2, 0)</f>
        <v>2.09</v>
      </c>
      <c r="F455" s="3">
        <f>cukier7[[#This Row],[cena]]*cukier7[[#This Row],[ilosc sprzedanego cukru kg]]</f>
        <v>62.699999999999996</v>
      </c>
      <c r="G455">
        <f>J454+G454-cukier7[[#This Row],[ilosc sprzedanego cukru kg]]</f>
        <v>3754</v>
      </c>
      <c r="H455">
        <f>IF(MONTH(cukier7[[#This Row],[data]])&lt;&gt;MONTH(A456), 1, 0)</f>
        <v>0</v>
      </c>
      <c r="I455">
        <f>IF(cukier7[[#This Row],[czy ostatni dzien miesiaca]]=1, 5000-cukier7[[#This Row],[stan po sprzedaniu]],0)</f>
        <v>0</v>
      </c>
      <c r="J455">
        <f>CEILING(cukier7[[#This Row],[ile brakuje]], 1000)</f>
        <v>0</v>
      </c>
    </row>
    <row r="456" spans="1:10" x14ac:dyDescent="0.35">
      <c r="A456" s="1">
        <v>39191</v>
      </c>
      <c r="B456" s="2" t="s">
        <v>8</v>
      </c>
      <c r="C456">
        <v>67</v>
      </c>
      <c r="D456">
        <f>YEAR(cukier7[[#This Row],[data]])</f>
        <v>2007</v>
      </c>
      <c r="E456" s="3">
        <f>VLOOKUP(D456, cennik__25[#All], 2, 0)</f>
        <v>2.09</v>
      </c>
      <c r="F456" s="3">
        <f>cukier7[[#This Row],[cena]]*cukier7[[#This Row],[ilosc sprzedanego cukru kg]]</f>
        <v>140.03</v>
      </c>
      <c r="G456">
        <f>J455+G455-cukier7[[#This Row],[ilosc sprzedanego cukru kg]]</f>
        <v>3687</v>
      </c>
      <c r="H456">
        <f>IF(MONTH(cukier7[[#This Row],[data]])&lt;&gt;MONTH(A457), 1, 0)</f>
        <v>0</v>
      </c>
      <c r="I456">
        <f>IF(cukier7[[#This Row],[czy ostatni dzien miesiaca]]=1, 5000-cukier7[[#This Row],[stan po sprzedaniu]],0)</f>
        <v>0</v>
      </c>
      <c r="J456">
        <f>CEILING(cukier7[[#This Row],[ile brakuje]], 1000)</f>
        <v>0</v>
      </c>
    </row>
    <row r="457" spans="1:10" x14ac:dyDescent="0.35">
      <c r="A457" s="1">
        <v>39197</v>
      </c>
      <c r="B457" s="2" t="s">
        <v>16</v>
      </c>
      <c r="C457">
        <v>497</v>
      </c>
      <c r="D457">
        <f>YEAR(cukier7[[#This Row],[data]])</f>
        <v>2007</v>
      </c>
      <c r="E457" s="3">
        <f>VLOOKUP(D457, cennik__25[#All], 2, 0)</f>
        <v>2.09</v>
      </c>
      <c r="F457" s="3">
        <f>cukier7[[#This Row],[cena]]*cukier7[[#This Row],[ilosc sprzedanego cukru kg]]</f>
        <v>1038.73</v>
      </c>
      <c r="G457">
        <f>J456+G456-cukier7[[#This Row],[ilosc sprzedanego cukru kg]]</f>
        <v>3190</v>
      </c>
      <c r="H457">
        <f>IF(MONTH(cukier7[[#This Row],[data]])&lt;&gt;MONTH(A458), 1, 0)</f>
        <v>0</v>
      </c>
      <c r="I457">
        <f>IF(cukier7[[#This Row],[czy ostatni dzien miesiaca]]=1, 5000-cukier7[[#This Row],[stan po sprzedaniu]],0)</f>
        <v>0</v>
      </c>
      <c r="J457">
        <f>CEILING(cukier7[[#This Row],[ile brakuje]], 1000)</f>
        <v>0</v>
      </c>
    </row>
    <row r="458" spans="1:10" x14ac:dyDescent="0.35">
      <c r="A458" s="1">
        <v>39200</v>
      </c>
      <c r="B458" s="2" t="s">
        <v>24</v>
      </c>
      <c r="C458">
        <v>102</v>
      </c>
      <c r="D458">
        <f>YEAR(cukier7[[#This Row],[data]])</f>
        <v>2007</v>
      </c>
      <c r="E458" s="3">
        <f>VLOOKUP(D458, cennik__25[#All], 2, 0)</f>
        <v>2.09</v>
      </c>
      <c r="F458" s="3">
        <f>cukier7[[#This Row],[cena]]*cukier7[[#This Row],[ilosc sprzedanego cukru kg]]</f>
        <v>213.17999999999998</v>
      </c>
      <c r="G458">
        <f>J457+G457-cukier7[[#This Row],[ilosc sprzedanego cukru kg]]</f>
        <v>3088</v>
      </c>
      <c r="H458">
        <f>IF(MONTH(cukier7[[#This Row],[data]])&lt;&gt;MONTH(A459), 1, 0)</f>
        <v>1</v>
      </c>
      <c r="I458">
        <f>IF(cukier7[[#This Row],[czy ostatni dzien miesiaca]]=1, 5000-cukier7[[#This Row],[stan po sprzedaniu]],0)</f>
        <v>1912</v>
      </c>
      <c r="J458">
        <f>CEILING(cukier7[[#This Row],[ile brakuje]], 1000)</f>
        <v>2000</v>
      </c>
    </row>
    <row r="459" spans="1:10" x14ac:dyDescent="0.35">
      <c r="A459" s="1">
        <v>39203</v>
      </c>
      <c r="B459" s="2" t="s">
        <v>9</v>
      </c>
      <c r="C459">
        <v>322</v>
      </c>
      <c r="D459">
        <f>YEAR(cukier7[[#This Row],[data]])</f>
        <v>2007</v>
      </c>
      <c r="E459" s="3">
        <f>VLOOKUP(D459, cennik__25[#All], 2, 0)</f>
        <v>2.09</v>
      </c>
      <c r="F459" s="3">
        <f>cukier7[[#This Row],[cena]]*cukier7[[#This Row],[ilosc sprzedanego cukru kg]]</f>
        <v>672.9799999999999</v>
      </c>
      <c r="G459">
        <f>J458+G458-cukier7[[#This Row],[ilosc sprzedanego cukru kg]]</f>
        <v>4766</v>
      </c>
      <c r="H459">
        <f>IF(MONTH(cukier7[[#This Row],[data]])&lt;&gt;MONTH(A460), 1, 0)</f>
        <v>0</v>
      </c>
      <c r="I459">
        <f>IF(cukier7[[#This Row],[czy ostatni dzien miesiaca]]=1, 5000-cukier7[[#This Row],[stan po sprzedaniu]],0)</f>
        <v>0</v>
      </c>
      <c r="J459">
        <f>CEILING(cukier7[[#This Row],[ile brakuje]], 1000)</f>
        <v>0</v>
      </c>
    </row>
    <row r="460" spans="1:10" x14ac:dyDescent="0.35">
      <c r="A460" s="1">
        <v>39204</v>
      </c>
      <c r="B460" s="2" t="s">
        <v>11</v>
      </c>
      <c r="C460">
        <v>297</v>
      </c>
      <c r="D460">
        <f>YEAR(cukier7[[#This Row],[data]])</f>
        <v>2007</v>
      </c>
      <c r="E460" s="3">
        <f>VLOOKUP(D460, cennik__25[#All], 2, 0)</f>
        <v>2.09</v>
      </c>
      <c r="F460" s="3">
        <f>cukier7[[#This Row],[cena]]*cukier7[[#This Row],[ilosc sprzedanego cukru kg]]</f>
        <v>620.7299999999999</v>
      </c>
      <c r="G460">
        <f>J459+G459-cukier7[[#This Row],[ilosc sprzedanego cukru kg]]</f>
        <v>4469</v>
      </c>
      <c r="H460">
        <f>IF(MONTH(cukier7[[#This Row],[data]])&lt;&gt;MONTH(A461), 1, 0)</f>
        <v>0</v>
      </c>
      <c r="I460">
        <f>IF(cukier7[[#This Row],[czy ostatni dzien miesiaca]]=1, 5000-cukier7[[#This Row],[stan po sprzedaniu]],0)</f>
        <v>0</v>
      </c>
      <c r="J460">
        <f>CEILING(cukier7[[#This Row],[ile brakuje]], 1000)</f>
        <v>0</v>
      </c>
    </row>
    <row r="461" spans="1:10" x14ac:dyDescent="0.35">
      <c r="A461" s="1">
        <v>39206</v>
      </c>
      <c r="B461" s="2" t="s">
        <v>14</v>
      </c>
      <c r="C461">
        <v>179</v>
      </c>
      <c r="D461">
        <f>YEAR(cukier7[[#This Row],[data]])</f>
        <v>2007</v>
      </c>
      <c r="E461" s="3">
        <f>VLOOKUP(D461, cennik__25[#All], 2, 0)</f>
        <v>2.09</v>
      </c>
      <c r="F461" s="3">
        <f>cukier7[[#This Row],[cena]]*cukier7[[#This Row],[ilosc sprzedanego cukru kg]]</f>
        <v>374.10999999999996</v>
      </c>
      <c r="G461">
        <f>J460+G460-cukier7[[#This Row],[ilosc sprzedanego cukru kg]]</f>
        <v>4290</v>
      </c>
      <c r="H461">
        <f>IF(MONTH(cukier7[[#This Row],[data]])&lt;&gt;MONTH(A462), 1, 0)</f>
        <v>0</v>
      </c>
      <c r="I461">
        <f>IF(cukier7[[#This Row],[czy ostatni dzien miesiaca]]=1, 5000-cukier7[[#This Row],[stan po sprzedaniu]],0)</f>
        <v>0</v>
      </c>
      <c r="J461">
        <f>CEILING(cukier7[[#This Row],[ile brakuje]], 1000)</f>
        <v>0</v>
      </c>
    </row>
    <row r="462" spans="1:10" x14ac:dyDescent="0.35">
      <c r="A462" s="1">
        <v>39208</v>
      </c>
      <c r="B462" s="2" t="s">
        <v>142</v>
      </c>
      <c r="C462">
        <v>15</v>
      </c>
      <c r="D462">
        <f>YEAR(cukier7[[#This Row],[data]])</f>
        <v>2007</v>
      </c>
      <c r="E462" s="3">
        <f>VLOOKUP(D462, cennik__25[#All], 2, 0)</f>
        <v>2.09</v>
      </c>
      <c r="F462" s="3">
        <f>cukier7[[#This Row],[cena]]*cukier7[[#This Row],[ilosc sprzedanego cukru kg]]</f>
        <v>31.349999999999998</v>
      </c>
      <c r="G462">
        <f>J461+G461-cukier7[[#This Row],[ilosc sprzedanego cukru kg]]</f>
        <v>4275</v>
      </c>
      <c r="H462">
        <f>IF(MONTH(cukier7[[#This Row],[data]])&lt;&gt;MONTH(A463), 1, 0)</f>
        <v>0</v>
      </c>
      <c r="I462">
        <f>IF(cukier7[[#This Row],[czy ostatni dzien miesiaca]]=1, 5000-cukier7[[#This Row],[stan po sprzedaniu]],0)</f>
        <v>0</v>
      </c>
      <c r="J462">
        <f>CEILING(cukier7[[#This Row],[ile brakuje]], 1000)</f>
        <v>0</v>
      </c>
    </row>
    <row r="463" spans="1:10" x14ac:dyDescent="0.35">
      <c r="A463" s="1">
        <v>39210</v>
      </c>
      <c r="B463" s="2" t="s">
        <v>63</v>
      </c>
      <c r="C463">
        <v>65</v>
      </c>
      <c r="D463">
        <f>YEAR(cukier7[[#This Row],[data]])</f>
        <v>2007</v>
      </c>
      <c r="E463" s="3">
        <f>VLOOKUP(D463, cennik__25[#All], 2, 0)</f>
        <v>2.09</v>
      </c>
      <c r="F463" s="3">
        <f>cukier7[[#This Row],[cena]]*cukier7[[#This Row],[ilosc sprzedanego cukru kg]]</f>
        <v>135.85</v>
      </c>
      <c r="G463">
        <f>J462+G462-cukier7[[#This Row],[ilosc sprzedanego cukru kg]]</f>
        <v>4210</v>
      </c>
      <c r="H463">
        <f>IF(MONTH(cukier7[[#This Row],[data]])&lt;&gt;MONTH(A464), 1, 0)</f>
        <v>0</v>
      </c>
      <c r="I463">
        <f>IF(cukier7[[#This Row],[czy ostatni dzien miesiaca]]=1, 5000-cukier7[[#This Row],[stan po sprzedaniu]],0)</f>
        <v>0</v>
      </c>
      <c r="J463">
        <f>CEILING(cukier7[[#This Row],[ile brakuje]], 1000)</f>
        <v>0</v>
      </c>
    </row>
    <row r="464" spans="1:10" x14ac:dyDescent="0.35">
      <c r="A464" s="1">
        <v>39212</v>
      </c>
      <c r="B464" s="2" t="s">
        <v>9</v>
      </c>
      <c r="C464">
        <v>297</v>
      </c>
      <c r="D464">
        <f>YEAR(cukier7[[#This Row],[data]])</f>
        <v>2007</v>
      </c>
      <c r="E464" s="3">
        <f>VLOOKUP(D464, cennik__25[#All], 2, 0)</f>
        <v>2.09</v>
      </c>
      <c r="F464" s="3">
        <f>cukier7[[#This Row],[cena]]*cukier7[[#This Row],[ilosc sprzedanego cukru kg]]</f>
        <v>620.7299999999999</v>
      </c>
      <c r="G464">
        <f>J463+G463-cukier7[[#This Row],[ilosc sprzedanego cukru kg]]</f>
        <v>3913</v>
      </c>
      <c r="H464">
        <f>IF(MONTH(cukier7[[#This Row],[data]])&lt;&gt;MONTH(A465), 1, 0)</f>
        <v>0</v>
      </c>
      <c r="I464">
        <f>IF(cukier7[[#This Row],[czy ostatni dzien miesiaca]]=1, 5000-cukier7[[#This Row],[stan po sprzedaniu]],0)</f>
        <v>0</v>
      </c>
      <c r="J464">
        <f>CEILING(cukier7[[#This Row],[ile brakuje]], 1000)</f>
        <v>0</v>
      </c>
    </row>
    <row r="465" spans="1:10" x14ac:dyDescent="0.35">
      <c r="A465" s="1">
        <v>39214</v>
      </c>
      <c r="B465" s="2" t="s">
        <v>10</v>
      </c>
      <c r="C465">
        <v>131</v>
      </c>
      <c r="D465">
        <f>YEAR(cukier7[[#This Row],[data]])</f>
        <v>2007</v>
      </c>
      <c r="E465" s="3">
        <f>VLOOKUP(D465, cennik__25[#All], 2, 0)</f>
        <v>2.09</v>
      </c>
      <c r="F465" s="3">
        <f>cukier7[[#This Row],[cena]]*cukier7[[#This Row],[ilosc sprzedanego cukru kg]]</f>
        <v>273.78999999999996</v>
      </c>
      <c r="G465">
        <f>J464+G464-cukier7[[#This Row],[ilosc sprzedanego cukru kg]]</f>
        <v>3782</v>
      </c>
      <c r="H465">
        <f>IF(MONTH(cukier7[[#This Row],[data]])&lt;&gt;MONTH(A466), 1, 0)</f>
        <v>0</v>
      </c>
      <c r="I465">
        <f>IF(cukier7[[#This Row],[czy ostatni dzien miesiaca]]=1, 5000-cukier7[[#This Row],[stan po sprzedaniu]],0)</f>
        <v>0</v>
      </c>
      <c r="J465">
        <f>CEILING(cukier7[[#This Row],[ile brakuje]], 1000)</f>
        <v>0</v>
      </c>
    </row>
    <row r="466" spans="1:10" x14ac:dyDescent="0.35">
      <c r="A466" s="1">
        <v>39215</v>
      </c>
      <c r="B466" s="2" t="s">
        <v>143</v>
      </c>
      <c r="C466">
        <v>12</v>
      </c>
      <c r="D466">
        <f>YEAR(cukier7[[#This Row],[data]])</f>
        <v>2007</v>
      </c>
      <c r="E466" s="3">
        <f>VLOOKUP(D466, cennik__25[#All], 2, 0)</f>
        <v>2.09</v>
      </c>
      <c r="F466" s="3">
        <f>cukier7[[#This Row],[cena]]*cukier7[[#This Row],[ilosc sprzedanego cukru kg]]</f>
        <v>25.08</v>
      </c>
      <c r="G466">
        <f>J465+G465-cukier7[[#This Row],[ilosc sprzedanego cukru kg]]</f>
        <v>3770</v>
      </c>
      <c r="H466">
        <f>IF(MONTH(cukier7[[#This Row],[data]])&lt;&gt;MONTH(A467), 1, 0)</f>
        <v>0</v>
      </c>
      <c r="I466">
        <f>IF(cukier7[[#This Row],[czy ostatni dzien miesiaca]]=1, 5000-cukier7[[#This Row],[stan po sprzedaniu]],0)</f>
        <v>0</v>
      </c>
      <c r="J466">
        <f>CEILING(cukier7[[#This Row],[ile brakuje]], 1000)</f>
        <v>0</v>
      </c>
    </row>
    <row r="467" spans="1:10" x14ac:dyDescent="0.35">
      <c r="A467" s="1">
        <v>39215</v>
      </c>
      <c r="B467" s="2" t="s">
        <v>20</v>
      </c>
      <c r="C467">
        <v>114</v>
      </c>
      <c r="D467">
        <f>YEAR(cukier7[[#This Row],[data]])</f>
        <v>2007</v>
      </c>
      <c r="E467" s="3">
        <f>VLOOKUP(D467, cennik__25[#All], 2, 0)</f>
        <v>2.09</v>
      </c>
      <c r="F467" s="3">
        <f>cukier7[[#This Row],[cena]]*cukier7[[#This Row],[ilosc sprzedanego cukru kg]]</f>
        <v>238.26</v>
      </c>
      <c r="G467">
        <f>J466+G466-cukier7[[#This Row],[ilosc sprzedanego cukru kg]]</f>
        <v>3656</v>
      </c>
      <c r="H467">
        <f>IF(MONTH(cukier7[[#This Row],[data]])&lt;&gt;MONTH(A468), 1, 0)</f>
        <v>0</v>
      </c>
      <c r="I467">
        <f>IF(cukier7[[#This Row],[czy ostatni dzien miesiaca]]=1, 5000-cukier7[[#This Row],[stan po sprzedaniu]],0)</f>
        <v>0</v>
      </c>
      <c r="J467">
        <f>CEILING(cukier7[[#This Row],[ile brakuje]], 1000)</f>
        <v>0</v>
      </c>
    </row>
    <row r="468" spans="1:10" x14ac:dyDescent="0.35">
      <c r="A468" s="1">
        <v>39218</v>
      </c>
      <c r="B468" s="2" t="s">
        <v>16</v>
      </c>
      <c r="C468">
        <v>293</v>
      </c>
      <c r="D468">
        <f>YEAR(cukier7[[#This Row],[data]])</f>
        <v>2007</v>
      </c>
      <c r="E468" s="3">
        <f>VLOOKUP(D468, cennik__25[#All], 2, 0)</f>
        <v>2.09</v>
      </c>
      <c r="F468" s="3">
        <f>cukier7[[#This Row],[cena]]*cukier7[[#This Row],[ilosc sprzedanego cukru kg]]</f>
        <v>612.37</v>
      </c>
      <c r="G468">
        <f>J467+G467-cukier7[[#This Row],[ilosc sprzedanego cukru kg]]</f>
        <v>3363</v>
      </c>
      <c r="H468">
        <f>IF(MONTH(cukier7[[#This Row],[data]])&lt;&gt;MONTH(A469), 1, 0)</f>
        <v>0</v>
      </c>
      <c r="I468">
        <f>IF(cukier7[[#This Row],[czy ostatni dzien miesiaca]]=1, 5000-cukier7[[#This Row],[stan po sprzedaniu]],0)</f>
        <v>0</v>
      </c>
      <c r="J468">
        <f>CEILING(cukier7[[#This Row],[ile brakuje]], 1000)</f>
        <v>0</v>
      </c>
    </row>
    <row r="469" spans="1:10" x14ac:dyDescent="0.35">
      <c r="A469" s="1">
        <v>39220</v>
      </c>
      <c r="B469" s="2" t="s">
        <v>144</v>
      </c>
      <c r="C469">
        <v>18</v>
      </c>
      <c r="D469">
        <f>YEAR(cukier7[[#This Row],[data]])</f>
        <v>2007</v>
      </c>
      <c r="E469" s="3">
        <f>VLOOKUP(D469, cennik__25[#All], 2, 0)</f>
        <v>2.09</v>
      </c>
      <c r="F469" s="3">
        <f>cukier7[[#This Row],[cena]]*cukier7[[#This Row],[ilosc sprzedanego cukru kg]]</f>
        <v>37.619999999999997</v>
      </c>
      <c r="G469">
        <f>J468+G468-cukier7[[#This Row],[ilosc sprzedanego cukru kg]]</f>
        <v>3345</v>
      </c>
      <c r="H469">
        <f>IF(MONTH(cukier7[[#This Row],[data]])&lt;&gt;MONTH(A470), 1, 0)</f>
        <v>0</v>
      </c>
      <c r="I469">
        <f>IF(cukier7[[#This Row],[czy ostatni dzien miesiaca]]=1, 5000-cukier7[[#This Row],[stan po sprzedaniu]],0)</f>
        <v>0</v>
      </c>
      <c r="J469">
        <f>CEILING(cukier7[[#This Row],[ile brakuje]], 1000)</f>
        <v>0</v>
      </c>
    </row>
    <row r="470" spans="1:10" x14ac:dyDescent="0.35">
      <c r="A470" s="1">
        <v>39220</v>
      </c>
      <c r="B470" s="2" t="s">
        <v>21</v>
      </c>
      <c r="C470">
        <v>186</v>
      </c>
      <c r="D470">
        <f>YEAR(cukier7[[#This Row],[data]])</f>
        <v>2007</v>
      </c>
      <c r="E470" s="3">
        <f>VLOOKUP(D470, cennik__25[#All], 2, 0)</f>
        <v>2.09</v>
      </c>
      <c r="F470" s="3">
        <f>cukier7[[#This Row],[cena]]*cukier7[[#This Row],[ilosc sprzedanego cukru kg]]</f>
        <v>388.73999999999995</v>
      </c>
      <c r="G470">
        <f>J469+G469-cukier7[[#This Row],[ilosc sprzedanego cukru kg]]</f>
        <v>3159</v>
      </c>
      <c r="H470">
        <f>IF(MONTH(cukier7[[#This Row],[data]])&lt;&gt;MONTH(A471), 1, 0)</f>
        <v>0</v>
      </c>
      <c r="I470">
        <f>IF(cukier7[[#This Row],[czy ostatni dzien miesiaca]]=1, 5000-cukier7[[#This Row],[stan po sprzedaniu]],0)</f>
        <v>0</v>
      </c>
      <c r="J470">
        <f>CEILING(cukier7[[#This Row],[ile brakuje]], 1000)</f>
        <v>0</v>
      </c>
    </row>
    <row r="471" spans="1:10" x14ac:dyDescent="0.35">
      <c r="A471" s="1">
        <v>39223</v>
      </c>
      <c r="B471" s="2" t="s">
        <v>30</v>
      </c>
      <c r="C471">
        <v>119</v>
      </c>
      <c r="D471">
        <f>YEAR(cukier7[[#This Row],[data]])</f>
        <v>2007</v>
      </c>
      <c r="E471" s="3">
        <f>VLOOKUP(D471, cennik__25[#All], 2, 0)</f>
        <v>2.09</v>
      </c>
      <c r="F471" s="3">
        <f>cukier7[[#This Row],[cena]]*cukier7[[#This Row],[ilosc sprzedanego cukru kg]]</f>
        <v>248.70999999999998</v>
      </c>
      <c r="G471">
        <f>J470+G470-cukier7[[#This Row],[ilosc sprzedanego cukru kg]]</f>
        <v>3040</v>
      </c>
      <c r="H471">
        <f>IF(MONTH(cukier7[[#This Row],[data]])&lt;&gt;MONTH(A472), 1, 0)</f>
        <v>0</v>
      </c>
      <c r="I471">
        <f>IF(cukier7[[#This Row],[czy ostatni dzien miesiaca]]=1, 5000-cukier7[[#This Row],[stan po sprzedaniu]],0)</f>
        <v>0</v>
      </c>
      <c r="J471">
        <f>CEILING(cukier7[[#This Row],[ile brakuje]], 1000)</f>
        <v>0</v>
      </c>
    </row>
    <row r="472" spans="1:10" x14ac:dyDescent="0.35">
      <c r="A472" s="1">
        <v>39227</v>
      </c>
      <c r="B472" s="2" t="s">
        <v>132</v>
      </c>
      <c r="C472">
        <v>4</v>
      </c>
      <c r="D472">
        <f>YEAR(cukier7[[#This Row],[data]])</f>
        <v>2007</v>
      </c>
      <c r="E472" s="3">
        <f>VLOOKUP(D472, cennik__25[#All], 2, 0)</f>
        <v>2.09</v>
      </c>
      <c r="F472" s="3">
        <f>cukier7[[#This Row],[cena]]*cukier7[[#This Row],[ilosc sprzedanego cukru kg]]</f>
        <v>8.36</v>
      </c>
      <c r="G472">
        <f>J471+G471-cukier7[[#This Row],[ilosc sprzedanego cukru kg]]</f>
        <v>3036</v>
      </c>
      <c r="H472">
        <f>IF(MONTH(cukier7[[#This Row],[data]])&lt;&gt;MONTH(A473), 1, 0)</f>
        <v>0</v>
      </c>
      <c r="I472">
        <f>IF(cukier7[[#This Row],[czy ostatni dzien miesiaca]]=1, 5000-cukier7[[#This Row],[stan po sprzedaniu]],0)</f>
        <v>0</v>
      </c>
      <c r="J472">
        <f>CEILING(cukier7[[#This Row],[ile brakuje]], 1000)</f>
        <v>0</v>
      </c>
    </row>
    <row r="473" spans="1:10" x14ac:dyDescent="0.35">
      <c r="A473" s="1">
        <v>39230</v>
      </c>
      <c r="B473" s="2" t="s">
        <v>16</v>
      </c>
      <c r="C473">
        <v>415</v>
      </c>
      <c r="D473">
        <f>YEAR(cukier7[[#This Row],[data]])</f>
        <v>2007</v>
      </c>
      <c r="E473" s="3">
        <f>VLOOKUP(D473, cennik__25[#All], 2, 0)</f>
        <v>2.09</v>
      </c>
      <c r="F473" s="3">
        <f>cukier7[[#This Row],[cena]]*cukier7[[#This Row],[ilosc sprzedanego cukru kg]]</f>
        <v>867.34999999999991</v>
      </c>
      <c r="G473">
        <f>J472+G472-cukier7[[#This Row],[ilosc sprzedanego cukru kg]]</f>
        <v>2621</v>
      </c>
      <c r="H473">
        <f>IF(MONTH(cukier7[[#This Row],[data]])&lt;&gt;MONTH(A474), 1, 0)</f>
        <v>0</v>
      </c>
      <c r="I473">
        <f>IF(cukier7[[#This Row],[czy ostatni dzien miesiaca]]=1, 5000-cukier7[[#This Row],[stan po sprzedaniu]],0)</f>
        <v>0</v>
      </c>
      <c r="J473">
        <f>CEILING(cukier7[[#This Row],[ile brakuje]], 1000)</f>
        <v>0</v>
      </c>
    </row>
    <row r="474" spans="1:10" x14ac:dyDescent="0.35">
      <c r="A474" s="1">
        <v>39230</v>
      </c>
      <c r="B474" s="2" t="s">
        <v>15</v>
      </c>
      <c r="C474">
        <v>10</v>
      </c>
      <c r="D474">
        <f>YEAR(cukier7[[#This Row],[data]])</f>
        <v>2007</v>
      </c>
      <c r="E474" s="3">
        <f>VLOOKUP(D474, cennik__25[#All], 2, 0)</f>
        <v>2.09</v>
      </c>
      <c r="F474" s="3">
        <f>cukier7[[#This Row],[cena]]*cukier7[[#This Row],[ilosc sprzedanego cukru kg]]</f>
        <v>20.9</v>
      </c>
      <c r="G474">
        <f>J473+G473-cukier7[[#This Row],[ilosc sprzedanego cukru kg]]</f>
        <v>2611</v>
      </c>
      <c r="H474">
        <f>IF(MONTH(cukier7[[#This Row],[data]])&lt;&gt;MONTH(A475), 1, 0)</f>
        <v>0</v>
      </c>
      <c r="I474">
        <f>IF(cukier7[[#This Row],[czy ostatni dzien miesiaca]]=1, 5000-cukier7[[#This Row],[stan po sprzedaniu]],0)</f>
        <v>0</v>
      </c>
      <c r="J474">
        <f>CEILING(cukier7[[#This Row],[ile brakuje]], 1000)</f>
        <v>0</v>
      </c>
    </row>
    <row r="475" spans="1:10" x14ac:dyDescent="0.35">
      <c r="A475" s="1">
        <v>39230</v>
      </c>
      <c r="B475" s="2" t="s">
        <v>20</v>
      </c>
      <c r="C475">
        <v>159</v>
      </c>
      <c r="D475">
        <f>YEAR(cukier7[[#This Row],[data]])</f>
        <v>2007</v>
      </c>
      <c r="E475" s="3">
        <f>VLOOKUP(D475, cennik__25[#All], 2, 0)</f>
        <v>2.09</v>
      </c>
      <c r="F475" s="3">
        <f>cukier7[[#This Row],[cena]]*cukier7[[#This Row],[ilosc sprzedanego cukru kg]]</f>
        <v>332.31</v>
      </c>
      <c r="G475">
        <f>J474+G474-cukier7[[#This Row],[ilosc sprzedanego cukru kg]]</f>
        <v>2452</v>
      </c>
      <c r="H475">
        <f>IF(MONTH(cukier7[[#This Row],[data]])&lt;&gt;MONTH(A476), 1, 0)</f>
        <v>0</v>
      </c>
      <c r="I475">
        <f>IF(cukier7[[#This Row],[czy ostatni dzien miesiaca]]=1, 5000-cukier7[[#This Row],[stan po sprzedaniu]],0)</f>
        <v>0</v>
      </c>
      <c r="J475">
        <f>CEILING(cukier7[[#This Row],[ile brakuje]], 1000)</f>
        <v>0</v>
      </c>
    </row>
    <row r="476" spans="1:10" x14ac:dyDescent="0.35">
      <c r="A476" s="1">
        <v>39231</v>
      </c>
      <c r="B476" s="2" t="s">
        <v>19</v>
      </c>
      <c r="C476">
        <v>140</v>
      </c>
      <c r="D476">
        <f>YEAR(cukier7[[#This Row],[data]])</f>
        <v>2007</v>
      </c>
      <c r="E476" s="3">
        <f>VLOOKUP(D476, cennik__25[#All], 2, 0)</f>
        <v>2.09</v>
      </c>
      <c r="F476" s="3">
        <f>cukier7[[#This Row],[cena]]*cukier7[[#This Row],[ilosc sprzedanego cukru kg]]</f>
        <v>292.59999999999997</v>
      </c>
      <c r="G476">
        <f>J475+G475-cukier7[[#This Row],[ilosc sprzedanego cukru kg]]</f>
        <v>2312</v>
      </c>
      <c r="H476">
        <f>IF(MONTH(cukier7[[#This Row],[data]])&lt;&gt;MONTH(A477), 1, 0)</f>
        <v>1</v>
      </c>
      <c r="I476">
        <f>IF(cukier7[[#This Row],[czy ostatni dzien miesiaca]]=1, 5000-cukier7[[#This Row],[stan po sprzedaniu]],0)</f>
        <v>2688</v>
      </c>
      <c r="J476">
        <f>CEILING(cukier7[[#This Row],[ile brakuje]], 1000)</f>
        <v>3000</v>
      </c>
    </row>
    <row r="477" spans="1:10" x14ac:dyDescent="0.35">
      <c r="A477" s="1">
        <v>39239</v>
      </c>
      <c r="B477" s="2" t="s">
        <v>21</v>
      </c>
      <c r="C477">
        <v>128</v>
      </c>
      <c r="D477">
        <f>YEAR(cukier7[[#This Row],[data]])</f>
        <v>2007</v>
      </c>
      <c r="E477" s="3">
        <f>VLOOKUP(D477, cennik__25[#All], 2, 0)</f>
        <v>2.09</v>
      </c>
      <c r="F477" s="3">
        <f>cukier7[[#This Row],[cena]]*cukier7[[#This Row],[ilosc sprzedanego cukru kg]]</f>
        <v>267.52</v>
      </c>
      <c r="G477">
        <f>J476+G476-cukier7[[#This Row],[ilosc sprzedanego cukru kg]]</f>
        <v>5184</v>
      </c>
      <c r="H477">
        <f>IF(MONTH(cukier7[[#This Row],[data]])&lt;&gt;MONTH(A478), 1, 0)</f>
        <v>0</v>
      </c>
      <c r="I477">
        <f>IF(cukier7[[#This Row],[czy ostatni dzien miesiaca]]=1, 5000-cukier7[[#This Row],[stan po sprzedaniu]],0)</f>
        <v>0</v>
      </c>
      <c r="J477">
        <f>CEILING(cukier7[[#This Row],[ile brakuje]], 1000)</f>
        <v>0</v>
      </c>
    </row>
    <row r="478" spans="1:10" x14ac:dyDescent="0.35">
      <c r="A478" s="1">
        <v>39247</v>
      </c>
      <c r="B478" s="2" t="s">
        <v>145</v>
      </c>
      <c r="C478">
        <v>9</v>
      </c>
      <c r="D478">
        <f>YEAR(cukier7[[#This Row],[data]])</f>
        <v>2007</v>
      </c>
      <c r="E478" s="3">
        <f>VLOOKUP(D478, cennik__25[#All], 2, 0)</f>
        <v>2.09</v>
      </c>
      <c r="F478" s="3">
        <f>cukier7[[#This Row],[cena]]*cukier7[[#This Row],[ilosc sprzedanego cukru kg]]</f>
        <v>18.809999999999999</v>
      </c>
      <c r="G478">
        <f>J477+G477-cukier7[[#This Row],[ilosc sprzedanego cukru kg]]</f>
        <v>5175</v>
      </c>
      <c r="H478">
        <f>IF(MONTH(cukier7[[#This Row],[data]])&lt;&gt;MONTH(A479), 1, 0)</f>
        <v>0</v>
      </c>
      <c r="I478">
        <f>IF(cukier7[[#This Row],[czy ostatni dzien miesiaca]]=1, 5000-cukier7[[#This Row],[stan po sprzedaniu]],0)</f>
        <v>0</v>
      </c>
      <c r="J478">
        <f>CEILING(cukier7[[#This Row],[ile brakuje]], 1000)</f>
        <v>0</v>
      </c>
    </row>
    <row r="479" spans="1:10" x14ac:dyDescent="0.35">
      <c r="A479" s="1">
        <v>39247</v>
      </c>
      <c r="B479" s="2" t="s">
        <v>19</v>
      </c>
      <c r="C479">
        <v>121</v>
      </c>
      <c r="D479">
        <f>YEAR(cukier7[[#This Row],[data]])</f>
        <v>2007</v>
      </c>
      <c r="E479" s="3">
        <f>VLOOKUP(D479, cennik__25[#All], 2, 0)</f>
        <v>2.09</v>
      </c>
      <c r="F479" s="3">
        <f>cukier7[[#This Row],[cena]]*cukier7[[#This Row],[ilosc sprzedanego cukru kg]]</f>
        <v>252.89</v>
      </c>
      <c r="G479">
        <f>J478+G478-cukier7[[#This Row],[ilosc sprzedanego cukru kg]]</f>
        <v>5054</v>
      </c>
      <c r="H479">
        <f>IF(MONTH(cukier7[[#This Row],[data]])&lt;&gt;MONTH(A480), 1, 0)</f>
        <v>0</v>
      </c>
      <c r="I479">
        <f>IF(cukier7[[#This Row],[czy ostatni dzien miesiaca]]=1, 5000-cukier7[[#This Row],[stan po sprzedaniu]],0)</f>
        <v>0</v>
      </c>
      <c r="J479">
        <f>CEILING(cukier7[[#This Row],[ile brakuje]], 1000)</f>
        <v>0</v>
      </c>
    </row>
    <row r="480" spans="1:10" x14ac:dyDescent="0.35">
      <c r="A480" s="1">
        <v>39248</v>
      </c>
      <c r="B480" s="2" t="s">
        <v>16</v>
      </c>
      <c r="C480">
        <v>169</v>
      </c>
      <c r="D480">
        <f>YEAR(cukier7[[#This Row],[data]])</f>
        <v>2007</v>
      </c>
      <c r="E480" s="3">
        <f>VLOOKUP(D480, cennik__25[#All], 2, 0)</f>
        <v>2.09</v>
      </c>
      <c r="F480" s="3">
        <f>cukier7[[#This Row],[cena]]*cukier7[[#This Row],[ilosc sprzedanego cukru kg]]</f>
        <v>353.21</v>
      </c>
      <c r="G480">
        <f>J479+G479-cukier7[[#This Row],[ilosc sprzedanego cukru kg]]</f>
        <v>4885</v>
      </c>
      <c r="H480">
        <f>IF(MONTH(cukier7[[#This Row],[data]])&lt;&gt;MONTH(A481), 1, 0)</f>
        <v>0</v>
      </c>
      <c r="I480">
        <f>IF(cukier7[[#This Row],[czy ostatni dzien miesiaca]]=1, 5000-cukier7[[#This Row],[stan po sprzedaniu]],0)</f>
        <v>0</v>
      </c>
      <c r="J480">
        <f>CEILING(cukier7[[#This Row],[ile brakuje]], 1000)</f>
        <v>0</v>
      </c>
    </row>
    <row r="481" spans="1:10" x14ac:dyDescent="0.35">
      <c r="A481" s="1">
        <v>39250</v>
      </c>
      <c r="B481" s="2" t="s">
        <v>57</v>
      </c>
      <c r="C481">
        <v>118</v>
      </c>
      <c r="D481">
        <f>YEAR(cukier7[[#This Row],[data]])</f>
        <v>2007</v>
      </c>
      <c r="E481" s="3">
        <f>VLOOKUP(D481, cennik__25[#All], 2, 0)</f>
        <v>2.09</v>
      </c>
      <c r="F481" s="3">
        <f>cukier7[[#This Row],[cena]]*cukier7[[#This Row],[ilosc sprzedanego cukru kg]]</f>
        <v>246.61999999999998</v>
      </c>
      <c r="G481">
        <f>J480+G480-cukier7[[#This Row],[ilosc sprzedanego cukru kg]]</f>
        <v>4767</v>
      </c>
      <c r="H481">
        <f>IF(MONTH(cukier7[[#This Row],[data]])&lt;&gt;MONTH(A482), 1, 0)</f>
        <v>0</v>
      </c>
      <c r="I481">
        <f>IF(cukier7[[#This Row],[czy ostatni dzien miesiaca]]=1, 5000-cukier7[[#This Row],[stan po sprzedaniu]],0)</f>
        <v>0</v>
      </c>
      <c r="J481">
        <f>CEILING(cukier7[[#This Row],[ile brakuje]], 1000)</f>
        <v>0</v>
      </c>
    </row>
    <row r="482" spans="1:10" x14ac:dyDescent="0.35">
      <c r="A482" s="1">
        <v>39250</v>
      </c>
      <c r="B482" s="2" t="s">
        <v>80</v>
      </c>
      <c r="C482">
        <v>37</v>
      </c>
      <c r="D482">
        <f>YEAR(cukier7[[#This Row],[data]])</f>
        <v>2007</v>
      </c>
      <c r="E482" s="3">
        <f>VLOOKUP(D482, cennik__25[#All], 2, 0)</f>
        <v>2.09</v>
      </c>
      <c r="F482" s="3">
        <f>cukier7[[#This Row],[cena]]*cukier7[[#This Row],[ilosc sprzedanego cukru kg]]</f>
        <v>77.33</v>
      </c>
      <c r="G482">
        <f>J481+G481-cukier7[[#This Row],[ilosc sprzedanego cukru kg]]</f>
        <v>4730</v>
      </c>
      <c r="H482">
        <f>IF(MONTH(cukier7[[#This Row],[data]])&lt;&gt;MONTH(A483), 1, 0)</f>
        <v>0</v>
      </c>
      <c r="I482">
        <f>IF(cukier7[[#This Row],[czy ostatni dzien miesiaca]]=1, 5000-cukier7[[#This Row],[stan po sprzedaniu]],0)</f>
        <v>0</v>
      </c>
      <c r="J482">
        <f>CEILING(cukier7[[#This Row],[ile brakuje]], 1000)</f>
        <v>0</v>
      </c>
    </row>
    <row r="483" spans="1:10" x14ac:dyDescent="0.35">
      <c r="A483" s="1">
        <v>39253</v>
      </c>
      <c r="B483" s="2" t="s">
        <v>37</v>
      </c>
      <c r="C483">
        <v>198</v>
      </c>
      <c r="D483">
        <f>YEAR(cukier7[[#This Row],[data]])</f>
        <v>2007</v>
      </c>
      <c r="E483" s="3">
        <f>VLOOKUP(D483, cennik__25[#All], 2, 0)</f>
        <v>2.09</v>
      </c>
      <c r="F483" s="3">
        <f>cukier7[[#This Row],[cena]]*cukier7[[#This Row],[ilosc sprzedanego cukru kg]]</f>
        <v>413.82</v>
      </c>
      <c r="G483">
        <f>J482+G482-cukier7[[#This Row],[ilosc sprzedanego cukru kg]]</f>
        <v>4532</v>
      </c>
      <c r="H483">
        <f>IF(MONTH(cukier7[[#This Row],[data]])&lt;&gt;MONTH(A484), 1, 0)</f>
        <v>0</v>
      </c>
      <c r="I483">
        <f>IF(cukier7[[#This Row],[czy ostatni dzien miesiaca]]=1, 5000-cukier7[[#This Row],[stan po sprzedaniu]],0)</f>
        <v>0</v>
      </c>
      <c r="J483">
        <f>CEILING(cukier7[[#This Row],[ile brakuje]], 1000)</f>
        <v>0</v>
      </c>
    </row>
    <row r="484" spans="1:10" x14ac:dyDescent="0.35">
      <c r="A484" s="1">
        <v>39254</v>
      </c>
      <c r="B484" s="2" t="s">
        <v>30</v>
      </c>
      <c r="C484">
        <v>74</v>
      </c>
      <c r="D484">
        <f>YEAR(cukier7[[#This Row],[data]])</f>
        <v>2007</v>
      </c>
      <c r="E484" s="3">
        <f>VLOOKUP(D484, cennik__25[#All], 2, 0)</f>
        <v>2.09</v>
      </c>
      <c r="F484" s="3">
        <f>cukier7[[#This Row],[cena]]*cukier7[[#This Row],[ilosc sprzedanego cukru kg]]</f>
        <v>154.66</v>
      </c>
      <c r="G484">
        <f>J483+G483-cukier7[[#This Row],[ilosc sprzedanego cukru kg]]</f>
        <v>4458</v>
      </c>
      <c r="H484">
        <f>IF(MONTH(cukier7[[#This Row],[data]])&lt;&gt;MONTH(A485), 1, 0)</f>
        <v>0</v>
      </c>
      <c r="I484">
        <f>IF(cukier7[[#This Row],[czy ostatni dzien miesiaca]]=1, 5000-cukier7[[#This Row],[stan po sprzedaniu]],0)</f>
        <v>0</v>
      </c>
      <c r="J484">
        <f>CEILING(cukier7[[#This Row],[ile brakuje]], 1000)</f>
        <v>0</v>
      </c>
    </row>
    <row r="485" spans="1:10" x14ac:dyDescent="0.35">
      <c r="A485" s="1">
        <v>39259</v>
      </c>
      <c r="B485" s="2" t="s">
        <v>146</v>
      </c>
      <c r="C485">
        <v>18</v>
      </c>
      <c r="D485">
        <f>YEAR(cukier7[[#This Row],[data]])</f>
        <v>2007</v>
      </c>
      <c r="E485" s="3">
        <f>VLOOKUP(D485, cennik__25[#All], 2, 0)</f>
        <v>2.09</v>
      </c>
      <c r="F485" s="3">
        <f>cukier7[[#This Row],[cena]]*cukier7[[#This Row],[ilosc sprzedanego cukru kg]]</f>
        <v>37.619999999999997</v>
      </c>
      <c r="G485">
        <f>J484+G484-cukier7[[#This Row],[ilosc sprzedanego cukru kg]]</f>
        <v>4440</v>
      </c>
      <c r="H485">
        <f>IF(MONTH(cukier7[[#This Row],[data]])&lt;&gt;MONTH(A486), 1, 0)</f>
        <v>0</v>
      </c>
      <c r="I485">
        <f>IF(cukier7[[#This Row],[czy ostatni dzien miesiaca]]=1, 5000-cukier7[[#This Row],[stan po sprzedaniu]],0)</f>
        <v>0</v>
      </c>
      <c r="J485">
        <f>CEILING(cukier7[[#This Row],[ile brakuje]], 1000)</f>
        <v>0</v>
      </c>
    </row>
    <row r="486" spans="1:10" x14ac:dyDescent="0.35">
      <c r="A486" s="1">
        <v>39263</v>
      </c>
      <c r="B486" s="2" t="s">
        <v>26</v>
      </c>
      <c r="C486">
        <v>291</v>
      </c>
      <c r="D486">
        <f>YEAR(cukier7[[#This Row],[data]])</f>
        <v>2007</v>
      </c>
      <c r="E486" s="3">
        <f>VLOOKUP(D486, cennik__25[#All], 2, 0)</f>
        <v>2.09</v>
      </c>
      <c r="F486" s="3">
        <f>cukier7[[#This Row],[cena]]*cukier7[[#This Row],[ilosc sprzedanego cukru kg]]</f>
        <v>608.18999999999994</v>
      </c>
      <c r="G486">
        <f>J485+G485-cukier7[[#This Row],[ilosc sprzedanego cukru kg]]</f>
        <v>4149</v>
      </c>
      <c r="H486">
        <f>IF(MONTH(cukier7[[#This Row],[data]])&lt;&gt;MONTH(A487), 1, 0)</f>
        <v>1</v>
      </c>
      <c r="I486">
        <f>IF(cukier7[[#This Row],[czy ostatni dzien miesiaca]]=1, 5000-cukier7[[#This Row],[stan po sprzedaniu]],0)</f>
        <v>851</v>
      </c>
      <c r="J486">
        <f>CEILING(cukier7[[#This Row],[ile brakuje]], 1000)</f>
        <v>1000</v>
      </c>
    </row>
    <row r="487" spans="1:10" x14ac:dyDescent="0.35">
      <c r="A487" s="1">
        <v>39270</v>
      </c>
      <c r="B487" s="2" t="s">
        <v>11</v>
      </c>
      <c r="C487">
        <v>208</v>
      </c>
      <c r="D487">
        <f>YEAR(cukier7[[#This Row],[data]])</f>
        <v>2007</v>
      </c>
      <c r="E487" s="3">
        <f>VLOOKUP(D487, cennik__25[#All], 2, 0)</f>
        <v>2.09</v>
      </c>
      <c r="F487" s="3">
        <f>cukier7[[#This Row],[cena]]*cukier7[[#This Row],[ilosc sprzedanego cukru kg]]</f>
        <v>434.71999999999997</v>
      </c>
      <c r="G487">
        <f>J486+G486-cukier7[[#This Row],[ilosc sprzedanego cukru kg]]</f>
        <v>4941</v>
      </c>
      <c r="H487">
        <f>IF(MONTH(cukier7[[#This Row],[data]])&lt;&gt;MONTH(A488), 1, 0)</f>
        <v>0</v>
      </c>
      <c r="I487">
        <f>IF(cukier7[[#This Row],[czy ostatni dzien miesiaca]]=1, 5000-cukier7[[#This Row],[stan po sprzedaniu]],0)</f>
        <v>0</v>
      </c>
      <c r="J487">
        <f>CEILING(cukier7[[#This Row],[ile brakuje]], 1000)</f>
        <v>0</v>
      </c>
    </row>
    <row r="488" spans="1:10" x14ac:dyDescent="0.35">
      <c r="A488" s="1">
        <v>39270</v>
      </c>
      <c r="B488" s="2" t="s">
        <v>7</v>
      </c>
      <c r="C488">
        <v>354</v>
      </c>
      <c r="D488">
        <f>YEAR(cukier7[[#This Row],[data]])</f>
        <v>2007</v>
      </c>
      <c r="E488" s="3">
        <f>VLOOKUP(D488, cennik__25[#All], 2, 0)</f>
        <v>2.09</v>
      </c>
      <c r="F488" s="3">
        <f>cukier7[[#This Row],[cena]]*cukier7[[#This Row],[ilosc sprzedanego cukru kg]]</f>
        <v>739.8599999999999</v>
      </c>
      <c r="G488">
        <f>J487+G487-cukier7[[#This Row],[ilosc sprzedanego cukru kg]]</f>
        <v>4587</v>
      </c>
      <c r="H488">
        <f>IF(MONTH(cukier7[[#This Row],[data]])&lt;&gt;MONTH(A489), 1, 0)</f>
        <v>0</v>
      </c>
      <c r="I488">
        <f>IF(cukier7[[#This Row],[czy ostatni dzien miesiaca]]=1, 5000-cukier7[[#This Row],[stan po sprzedaniu]],0)</f>
        <v>0</v>
      </c>
      <c r="J488">
        <f>CEILING(cukier7[[#This Row],[ile brakuje]], 1000)</f>
        <v>0</v>
      </c>
    </row>
    <row r="489" spans="1:10" x14ac:dyDescent="0.35">
      <c r="A489" s="1">
        <v>39277</v>
      </c>
      <c r="B489" s="2" t="s">
        <v>27</v>
      </c>
      <c r="C489">
        <v>113</v>
      </c>
      <c r="D489">
        <f>YEAR(cukier7[[#This Row],[data]])</f>
        <v>2007</v>
      </c>
      <c r="E489" s="3">
        <f>VLOOKUP(D489, cennik__25[#All], 2, 0)</f>
        <v>2.09</v>
      </c>
      <c r="F489" s="3">
        <f>cukier7[[#This Row],[cena]]*cukier7[[#This Row],[ilosc sprzedanego cukru kg]]</f>
        <v>236.17</v>
      </c>
      <c r="G489">
        <f>J488+G488-cukier7[[#This Row],[ilosc sprzedanego cukru kg]]</f>
        <v>4474</v>
      </c>
      <c r="H489">
        <f>IF(MONTH(cukier7[[#This Row],[data]])&lt;&gt;MONTH(A490), 1, 0)</f>
        <v>0</v>
      </c>
      <c r="I489">
        <f>IF(cukier7[[#This Row],[czy ostatni dzien miesiaca]]=1, 5000-cukier7[[#This Row],[stan po sprzedaniu]],0)</f>
        <v>0</v>
      </c>
      <c r="J489">
        <f>CEILING(cukier7[[#This Row],[ile brakuje]], 1000)</f>
        <v>0</v>
      </c>
    </row>
    <row r="490" spans="1:10" x14ac:dyDescent="0.35">
      <c r="A490" s="1">
        <v>39278</v>
      </c>
      <c r="B490" s="2" t="s">
        <v>147</v>
      </c>
      <c r="C490">
        <v>3</v>
      </c>
      <c r="D490">
        <f>YEAR(cukier7[[#This Row],[data]])</f>
        <v>2007</v>
      </c>
      <c r="E490" s="3">
        <f>VLOOKUP(D490, cennik__25[#All], 2, 0)</f>
        <v>2.09</v>
      </c>
      <c r="F490" s="3">
        <f>cukier7[[#This Row],[cena]]*cukier7[[#This Row],[ilosc sprzedanego cukru kg]]</f>
        <v>6.27</v>
      </c>
      <c r="G490">
        <f>J489+G489-cukier7[[#This Row],[ilosc sprzedanego cukru kg]]</f>
        <v>4471</v>
      </c>
      <c r="H490">
        <f>IF(MONTH(cukier7[[#This Row],[data]])&lt;&gt;MONTH(A491), 1, 0)</f>
        <v>0</v>
      </c>
      <c r="I490">
        <f>IF(cukier7[[#This Row],[czy ostatni dzien miesiaca]]=1, 5000-cukier7[[#This Row],[stan po sprzedaniu]],0)</f>
        <v>0</v>
      </c>
      <c r="J490">
        <f>CEILING(cukier7[[#This Row],[ile brakuje]], 1000)</f>
        <v>0</v>
      </c>
    </row>
    <row r="491" spans="1:10" x14ac:dyDescent="0.35">
      <c r="A491" s="1">
        <v>39278</v>
      </c>
      <c r="B491" s="2" t="s">
        <v>47</v>
      </c>
      <c r="C491">
        <v>446</v>
      </c>
      <c r="D491">
        <f>YEAR(cukier7[[#This Row],[data]])</f>
        <v>2007</v>
      </c>
      <c r="E491" s="3">
        <f>VLOOKUP(D491, cennik__25[#All], 2, 0)</f>
        <v>2.09</v>
      </c>
      <c r="F491" s="3">
        <f>cukier7[[#This Row],[cena]]*cukier7[[#This Row],[ilosc sprzedanego cukru kg]]</f>
        <v>932.14</v>
      </c>
      <c r="G491">
        <f>J490+G490-cukier7[[#This Row],[ilosc sprzedanego cukru kg]]</f>
        <v>4025</v>
      </c>
      <c r="H491">
        <f>IF(MONTH(cukier7[[#This Row],[data]])&lt;&gt;MONTH(A492), 1, 0)</f>
        <v>0</v>
      </c>
      <c r="I491">
        <f>IF(cukier7[[#This Row],[czy ostatni dzien miesiaca]]=1, 5000-cukier7[[#This Row],[stan po sprzedaniu]],0)</f>
        <v>0</v>
      </c>
      <c r="J491">
        <f>CEILING(cukier7[[#This Row],[ile brakuje]], 1000)</f>
        <v>0</v>
      </c>
    </row>
    <row r="492" spans="1:10" x14ac:dyDescent="0.35">
      <c r="A492" s="1">
        <v>39278</v>
      </c>
      <c r="B492" s="2" t="s">
        <v>123</v>
      </c>
      <c r="C492">
        <v>9</v>
      </c>
      <c r="D492">
        <f>YEAR(cukier7[[#This Row],[data]])</f>
        <v>2007</v>
      </c>
      <c r="E492" s="3">
        <f>VLOOKUP(D492, cennik__25[#All], 2, 0)</f>
        <v>2.09</v>
      </c>
      <c r="F492" s="3">
        <f>cukier7[[#This Row],[cena]]*cukier7[[#This Row],[ilosc sprzedanego cukru kg]]</f>
        <v>18.809999999999999</v>
      </c>
      <c r="G492">
        <f>J491+G491-cukier7[[#This Row],[ilosc sprzedanego cukru kg]]</f>
        <v>4016</v>
      </c>
      <c r="H492">
        <f>IF(MONTH(cukier7[[#This Row],[data]])&lt;&gt;MONTH(A493), 1, 0)</f>
        <v>0</v>
      </c>
      <c r="I492">
        <f>IF(cukier7[[#This Row],[czy ostatni dzien miesiaca]]=1, 5000-cukier7[[#This Row],[stan po sprzedaniu]],0)</f>
        <v>0</v>
      </c>
      <c r="J492">
        <f>CEILING(cukier7[[#This Row],[ile brakuje]], 1000)</f>
        <v>0</v>
      </c>
    </row>
    <row r="493" spans="1:10" x14ac:dyDescent="0.35">
      <c r="A493" s="1">
        <v>39282</v>
      </c>
      <c r="B493" s="2" t="s">
        <v>52</v>
      </c>
      <c r="C493">
        <v>445</v>
      </c>
      <c r="D493">
        <f>YEAR(cukier7[[#This Row],[data]])</f>
        <v>2007</v>
      </c>
      <c r="E493" s="3">
        <f>VLOOKUP(D493, cennik__25[#All], 2, 0)</f>
        <v>2.09</v>
      </c>
      <c r="F493" s="3">
        <f>cukier7[[#This Row],[cena]]*cukier7[[#This Row],[ilosc sprzedanego cukru kg]]</f>
        <v>930.05</v>
      </c>
      <c r="G493">
        <f>J492+G492-cukier7[[#This Row],[ilosc sprzedanego cukru kg]]</f>
        <v>3571</v>
      </c>
      <c r="H493">
        <f>IF(MONTH(cukier7[[#This Row],[data]])&lt;&gt;MONTH(A494), 1, 0)</f>
        <v>0</v>
      </c>
      <c r="I493">
        <f>IF(cukier7[[#This Row],[czy ostatni dzien miesiaca]]=1, 5000-cukier7[[#This Row],[stan po sprzedaniu]],0)</f>
        <v>0</v>
      </c>
      <c r="J493">
        <f>CEILING(cukier7[[#This Row],[ile brakuje]], 1000)</f>
        <v>0</v>
      </c>
    </row>
    <row r="494" spans="1:10" x14ac:dyDescent="0.35">
      <c r="A494" s="1">
        <v>39283</v>
      </c>
      <c r="B494" s="2" t="s">
        <v>71</v>
      </c>
      <c r="C494">
        <v>47</v>
      </c>
      <c r="D494">
        <f>YEAR(cukier7[[#This Row],[data]])</f>
        <v>2007</v>
      </c>
      <c r="E494" s="3">
        <f>VLOOKUP(D494, cennik__25[#All], 2, 0)</f>
        <v>2.09</v>
      </c>
      <c r="F494" s="3">
        <f>cukier7[[#This Row],[cena]]*cukier7[[#This Row],[ilosc sprzedanego cukru kg]]</f>
        <v>98.22999999999999</v>
      </c>
      <c r="G494">
        <f>J493+G493-cukier7[[#This Row],[ilosc sprzedanego cukru kg]]</f>
        <v>3524</v>
      </c>
      <c r="H494">
        <f>IF(MONTH(cukier7[[#This Row],[data]])&lt;&gt;MONTH(A495), 1, 0)</f>
        <v>0</v>
      </c>
      <c r="I494">
        <f>IF(cukier7[[#This Row],[czy ostatni dzien miesiaca]]=1, 5000-cukier7[[#This Row],[stan po sprzedaniu]],0)</f>
        <v>0</v>
      </c>
      <c r="J494">
        <f>CEILING(cukier7[[#This Row],[ile brakuje]], 1000)</f>
        <v>0</v>
      </c>
    </row>
    <row r="495" spans="1:10" x14ac:dyDescent="0.35">
      <c r="A495" s="1">
        <v>39284</v>
      </c>
      <c r="B495" s="2" t="s">
        <v>148</v>
      </c>
      <c r="C495">
        <v>14</v>
      </c>
      <c r="D495">
        <f>YEAR(cukier7[[#This Row],[data]])</f>
        <v>2007</v>
      </c>
      <c r="E495" s="3">
        <f>VLOOKUP(D495, cennik__25[#All], 2, 0)</f>
        <v>2.09</v>
      </c>
      <c r="F495" s="3">
        <f>cukier7[[#This Row],[cena]]*cukier7[[#This Row],[ilosc sprzedanego cukru kg]]</f>
        <v>29.259999999999998</v>
      </c>
      <c r="G495">
        <f>J494+G494-cukier7[[#This Row],[ilosc sprzedanego cukru kg]]</f>
        <v>3510</v>
      </c>
      <c r="H495">
        <f>IF(MONTH(cukier7[[#This Row],[data]])&lt;&gt;MONTH(A496), 1, 0)</f>
        <v>0</v>
      </c>
      <c r="I495">
        <f>IF(cukier7[[#This Row],[czy ostatni dzien miesiaca]]=1, 5000-cukier7[[#This Row],[stan po sprzedaniu]],0)</f>
        <v>0</v>
      </c>
      <c r="J495">
        <f>CEILING(cukier7[[#This Row],[ile brakuje]], 1000)</f>
        <v>0</v>
      </c>
    </row>
    <row r="496" spans="1:10" x14ac:dyDescent="0.35">
      <c r="A496" s="1">
        <v>39289</v>
      </c>
      <c r="B496" s="2" t="s">
        <v>39</v>
      </c>
      <c r="C496">
        <v>187</v>
      </c>
      <c r="D496">
        <f>YEAR(cukier7[[#This Row],[data]])</f>
        <v>2007</v>
      </c>
      <c r="E496" s="3">
        <f>VLOOKUP(D496, cennik__25[#All], 2, 0)</f>
        <v>2.09</v>
      </c>
      <c r="F496" s="3">
        <f>cukier7[[#This Row],[cena]]*cukier7[[#This Row],[ilosc sprzedanego cukru kg]]</f>
        <v>390.83</v>
      </c>
      <c r="G496">
        <f>J495+G495-cukier7[[#This Row],[ilosc sprzedanego cukru kg]]</f>
        <v>3323</v>
      </c>
      <c r="H496">
        <f>IF(MONTH(cukier7[[#This Row],[data]])&lt;&gt;MONTH(A497), 1, 0)</f>
        <v>0</v>
      </c>
      <c r="I496">
        <f>IF(cukier7[[#This Row],[czy ostatni dzien miesiaca]]=1, 5000-cukier7[[#This Row],[stan po sprzedaniu]],0)</f>
        <v>0</v>
      </c>
      <c r="J496">
        <f>CEILING(cukier7[[#This Row],[ile brakuje]], 1000)</f>
        <v>0</v>
      </c>
    </row>
    <row r="497" spans="1:10" x14ac:dyDescent="0.35">
      <c r="A497" s="1">
        <v>39290</v>
      </c>
      <c r="B497" s="2" t="s">
        <v>47</v>
      </c>
      <c r="C497">
        <v>355</v>
      </c>
      <c r="D497">
        <f>YEAR(cukier7[[#This Row],[data]])</f>
        <v>2007</v>
      </c>
      <c r="E497" s="3">
        <f>VLOOKUP(D497, cennik__25[#All], 2, 0)</f>
        <v>2.09</v>
      </c>
      <c r="F497" s="3">
        <f>cukier7[[#This Row],[cena]]*cukier7[[#This Row],[ilosc sprzedanego cukru kg]]</f>
        <v>741.94999999999993</v>
      </c>
      <c r="G497">
        <f>J496+G496-cukier7[[#This Row],[ilosc sprzedanego cukru kg]]</f>
        <v>2968</v>
      </c>
      <c r="H497">
        <f>IF(MONTH(cukier7[[#This Row],[data]])&lt;&gt;MONTH(A498), 1, 0)</f>
        <v>0</v>
      </c>
      <c r="I497">
        <f>IF(cukier7[[#This Row],[czy ostatni dzien miesiaca]]=1, 5000-cukier7[[#This Row],[stan po sprzedaniu]],0)</f>
        <v>0</v>
      </c>
      <c r="J497">
        <f>CEILING(cukier7[[#This Row],[ile brakuje]], 1000)</f>
        <v>0</v>
      </c>
    </row>
    <row r="498" spans="1:10" x14ac:dyDescent="0.35">
      <c r="A498" s="1">
        <v>39291</v>
      </c>
      <c r="B498" s="2" t="s">
        <v>117</v>
      </c>
      <c r="C498">
        <v>6</v>
      </c>
      <c r="D498">
        <f>YEAR(cukier7[[#This Row],[data]])</f>
        <v>2007</v>
      </c>
      <c r="E498" s="3">
        <f>VLOOKUP(D498, cennik__25[#All], 2, 0)</f>
        <v>2.09</v>
      </c>
      <c r="F498" s="3">
        <f>cukier7[[#This Row],[cena]]*cukier7[[#This Row],[ilosc sprzedanego cukru kg]]</f>
        <v>12.54</v>
      </c>
      <c r="G498">
        <f>J497+G497-cukier7[[#This Row],[ilosc sprzedanego cukru kg]]</f>
        <v>2962</v>
      </c>
      <c r="H498">
        <f>IF(MONTH(cukier7[[#This Row],[data]])&lt;&gt;MONTH(A499), 1, 0)</f>
        <v>0</v>
      </c>
      <c r="I498">
        <f>IF(cukier7[[#This Row],[czy ostatni dzien miesiaca]]=1, 5000-cukier7[[#This Row],[stan po sprzedaniu]],0)</f>
        <v>0</v>
      </c>
      <c r="J498">
        <f>CEILING(cukier7[[#This Row],[ile brakuje]], 1000)</f>
        <v>0</v>
      </c>
    </row>
    <row r="499" spans="1:10" x14ac:dyDescent="0.35">
      <c r="A499" s="1">
        <v>39292</v>
      </c>
      <c r="B499" s="2" t="s">
        <v>70</v>
      </c>
      <c r="C499">
        <v>18</v>
      </c>
      <c r="D499">
        <f>YEAR(cukier7[[#This Row],[data]])</f>
        <v>2007</v>
      </c>
      <c r="E499" s="3">
        <f>VLOOKUP(D499, cennik__25[#All], 2, 0)</f>
        <v>2.09</v>
      </c>
      <c r="F499" s="3">
        <f>cukier7[[#This Row],[cena]]*cukier7[[#This Row],[ilosc sprzedanego cukru kg]]</f>
        <v>37.619999999999997</v>
      </c>
      <c r="G499">
        <f>J498+G498-cukier7[[#This Row],[ilosc sprzedanego cukru kg]]</f>
        <v>2944</v>
      </c>
      <c r="H499">
        <f>IF(MONTH(cukier7[[#This Row],[data]])&lt;&gt;MONTH(A500), 1, 0)</f>
        <v>0</v>
      </c>
      <c r="I499">
        <f>IF(cukier7[[#This Row],[czy ostatni dzien miesiaca]]=1, 5000-cukier7[[#This Row],[stan po sprzedaniu]],0)</f>
        <v>0</v>
      </c>
      <c r="J499">
        <f>CEILING(cukier7[[#This Row],[ile brakuje]], 1000)</f>
        <v>0</v>
      </c>
    </row>
    <row r="500" spans="1:10" x14ac:dyDescent="0.35">
      <c r="A500" s="1">
        <v>39294</v>
      </c>
      <c r="B500" s="2" t="s">
        <v>73</v>
      </c>
      <c r="C500">
        <v>111</v>
      </c>
      <c r="D500">
        <f>YEAR(cukier7[[#This Row],[data]])</f>
        <v>2007</v>
      </c>
      <c r="E500" s="3">
        <f>VLOOKUP(D500, cennik__25[#All], 2, 0)</f>
        <v>2.09</v>
      </c>
      <c r="F500" s="3">
        <f>cukier7[[#This Row],[cena]]*cukier7[[#This Row],[ilosc sprzedanego cukru kg]]</f>
        <v>231.98999999999998</v>
      </c>
      <c r="G500">
        <f>J499+G499-cukier7[[#This Row],[ilosc sprzedanego cukru kg]]</f>
        <v>2833</v>
      </c>
      <c r="H500">
        <f>IF(MONTH(cukier7[[#This Row],[data]])&lt;&gt;MONTH(A501), 1, 0)</f>
        <v>0</v>
      </c>
      <c r="I500">
        <f>IF(cukier7[[#This Row],[czy ostatni dzien miesiaca]]=1, 5000-cukier7[[#This Row],[stan po sprzedaniu]],0)</f>
        <v>0</v>
      </c>
      <c r="J500">
        <f>CEILING(cukier7[[#This Row],[ile brakuje]], 1000)</f>
        <v>0</v>
      </c>
    </row>
    <row r="501" spans="1:10" x14ac:dyDescent="0.35">
      <c r="A501" s="1">
        <v>39294</v>
      </c>
      <c r="B501" s="2" t="s">
        <v>10</v>
      </c>
      <c r="C501">
        <v>156</v>
      </c>
      <c r="D501">
        <f>YEAR(cukier7[[#This Row],[data]])</f>
        <v>2007</v>
      </c>
      <c r="E501" s="3">
        <f>VLOOKUP(D501, cennik__25[#All], 2, 0)</f>
        <v>2.09</v>
      </c>
      <c r="F501" s="3">
        <f>cukier7[[#This Row],[cena]]*cukier7[[#This Row],[ilosc sprzedanego cukru kg]]</f>
        <v>326.03999999999996</v>
      </c>
      <c r="G501">
        <f>J500+G500-cukier7[[#This Row],[ilosc sprzedanego cukru kg]]</f>
        <v>2677</v>
      </c>
      <c r="H501">
        <f>IF(MONTH(cukier7[[#This Row],[data]])&lt;&gt;MONTH(A502), 1, 0)</f>
        <v>1</v>
      </c>
      <c r="I501">
        <f>IF(cukier7[[#This Row],[czy ostatni dzien miesiaca]]=1, 5000-cukier7[[#This Row],[stan po sprzedaniu]],0)</f>
        <v>2323</v>
      </c>
      <c r="J501">
        <f>CEILING(cukier7[[#This Row],[ile brakuje]], 1000)</f>
        <v>3000</v>
      </c>
    </row>
    <row r="502" spans="1:10" x14ac:dyDescent="0.35">
      <c r="A502" s="1">
        <v>39295</v>
      </c>
      <c r="B502" s="2" t="s">
        <v>47</v>
      </c>
      <c r="C502">
        <v>396</v>
      </c>
      <c r="D502">
        <f>YEAR(cukier7[[#This Row],[data]])</f>
        <v>2007</v>
      </c>
      <c r="E502" s="3">
        <f>VLOOKUP(D502, cennik__25[#All], 2, 0)</f>
        <v>2.09</v>
      </c>
      <c r="F502" s="3">
        <f>cukier7[[#This Row],[cena]]*cukier7[[#This Row],[ilosc sprzedanego cukru kg]]</f>
        <v>827.64</v>
      </c>
      <c r="G502">
        <f>J501+G501-cukier7[[#This Row],[ilosc sprzedanego cukru kg]]</f>
        <v>5281</v>
      </c>
      <c r="H502">
        <f>IF(MONTH(cukier7[[#This Row],[data]])&lt;&gt;MONTH(A503), 1, 0)</f>
        <v>0</v>
      </c>
      <c r="I502">
        <f>IF(cukier7[[#This Row],[czy ostatni dzien miesiaca]]=1, 5000-cukier7[[#This Row],[stan po sprzedaniu]],0)</f>
        <v>0</v>
      </c>
      <c r="J502">
        <f>CEILING(cukier7[[#This Row],[ile brakuje]], 1000)</f>
        <v>0</v>
      </c>
    </row>
    <row r="503" spans="1:10" x14ac:dyDescent="0.35">
      <c r="A503" s="1">
        <v>39299</v>
      </c>
      <c r="B503" s="2" t="s">
        <v>62</v>
      </c>
      <c r="C503">
        <v>7</v>
      </c>
      <c r="D503">
        <f>YEAR(cukier7[[#This Row],[data]])</f>
        <v>2007</v>
      </c>
      <c r="E503" s="3">
        <f>VLOOKUP(D503, cennik__25[#All], 2, 0)</f>
        <v>2.09</v>
      </c>
      <c r="F503" s="3">
        <f>cukier7[[#This Row],[cena]]*cukier7[[#This Row],[ilosc sprzedanego cukru kg]]</f>
        <v>14.629999999999999</v>
      </c>
      <c r="G503">
        <f>J502+G502-cukier7[[#This Row],[ilosc sprzedanego cukru kg]]</f>
        <v>5274</v>
      </c>
      <c r="H503">
        <f>IF(MONTH(cukier7[[#This Row],[data]])&lt;&gt;MONTH(A504), 1, 0)</f>
        <v>0</v>
      </c>
      <c r="I503">
        <f>IF(cukier7[[#This Row],[czy ostatni dzien miesiaca]]=1, 5000-cukier7[[#This Row],[stan po sprzedaniu]],0)</f>
        <v>0</v>
      </c>
      <c r="J503">
        <f>CEILING(cukier7[[#This Row],[ile brakuje]], 1000)</f>
        <v>0</v>
      </c>
    </row>
    <row r="504" spans="1:10" x14ac:dyDescent="0.35">
      <c r="A504" s="1">
        <v>39301</v>
      </c>
      <c r="B504" s="2" t="s">
        <v>57</v>
      </c>
      <c r="C504">
        <v>98</v>
      </c>
      <c r="D504">
        <f>YEAR(cukier7[[#This Row],[data]])</f>
        <v>2007</v>
      </c>
      <c r="E504" s="3">
        <f>VLOOKUP(D504, cennik__25[#All], 2, 0)</f>
        <v>2.09</v>
      </c>
      <c r="F504" s="3">
        <f>cukier7[[#This Row],[cena]]*cukier7[[#This Row],[ilosc sprzedanego cukru kg]]</f>
        <v>204.82</v>
      </c>
      <c r="G504">
        <f>J503+G503-cukier7[[#This Row],[ilosc sprzedanego cukru kg]]</f>
        <v>5176</v>
      </c>
      <c r="H504">
        <f>IF(MONTH(cukier7[[#This Row],[data]])&lt;&gt;MONTH(A505), 1, 0)</f>
        <v>0</v>
      </c>
      <c r="I504">
        <f>IF(cukier7[[#This Row],[czy ostatni dzien miesiaca]]=1, 5000-cukier7[[#This Row],[stan po sprzedaniu]],0)</f>
        <v>0</v>
      </c>
      <c r="J504">
        <f>CEILING(cukier7[[#This Row],[ile brakuje]], 1000)</f>
        <v>0</v>
      </c>
    </row>
    <row r="505" spans="1:10" x14ac:dyDescent="0.35">
      <c r="A505" s="1">
        <v>39303</v>
      </c>
      <c r="B505" s="2" t="s">
        <v>47</v>
      </c>
      <c r="C505">
        <v>405</v>
      </c>
      <c r="D505">
        <f>YEAR(cukier7[[#This Row],[data]])</f>
        <v>2007</v>
      </c>
      <c r="E505" s="3">
        <f>VLOOKUP(D505, cennik__25[#All], 2, 0)</f>
        <v>2.09</v>
      </c>
      <c r="F505" s="3">
        <f>cukier7[[#This Row],[cena]]*cukier7[[#This Row],[ilosc sprzedanego cukru kg]]</f>
        <v>846.44999999999993</v>
      </c>
      <c r="G505">
        <f>J504+G504-cukier7[[#This Row],[ilosc sprzedanego cukru kg]]</f>
        <v>4771</v>
      </c>
      <c r="H505">
        <f>IF(MONTH(cukier7[[#This Row],[data]])&lt;&gt;MONTH(A506), 1, 0)</f>
        <v>0</v>
      </c>
      <c r="I505">
        <f>IF(cukier7[[#This Row],[czy ostatni dzien miesiaca]]=1, 5000-cukier7[[#This Row],[stan po sprzedaniu]],0)</f>
        <v>0</v>
      </c>
      <c r="J505">
        <f>CEILING(cukier7[[#This Row],[ile brakuje]], 1000)</f>
        <v>0</v>
      </c>
    </row>
    <row r="506" spans="1:10" x14ac:dyDescent="0.35">
      <c r="A506" s="1">
        <v>39305</v>
      </c>
      <c r="B506" s="2" t="s">
        <v>9</v>
      </c>
      <c r="C506">
        <v>220</v>
      </c>
      <c r="D506">
        <f>YEAR(cukier7[[#This Row],[data]])</f>
        <v>2007</v>
      </c>
      <c r="E506" s="3">
        <f>VLOOKUP(D506, cennik__25[#All], 2, 0)</f>
        <v>2.09</v>
      </c>
      <c r="F506" s="3">
        <f>cukier7[[#This Row],[cena]]*cukier7[[#This Row],[ilosc sprzedanego cukru kg]]</f>
        <v>459.79999999999995</v>
      </c>
      <c r="G506">
        <f>J505+G505-cukier7[[#This Row],[ilosc sprzedanego cukru kg]]</f>
        <v>4551</v>
      </c>
      <c r="H506">
        <f>IF(MONTH(cukier7[[#This Row],[data]])&lt;&gt;MONTH(A507), 1, 0)</f>
        <v>0</v>
      </c>
      <c r="I506">
        <f>IF(cukier7[[#This Row],[czy ostatni dzien miesiaca]]=1, 5000-cukier7[[#This Row],[stan po sprzedaniu]],0)</f>
        <v>0</v>
      </c>
      <c r="J506">
        <f>CEILING(cukier7[[#This Row],[ile brakuje]], 1000)</f>
        <v>0</v>
      </c>
    </row>
    <row r="507" spans="1:10" x14ac:dyDescent="0.35">
      <c r="A507" s="1">
        <v>39306</v>
      </c>
      <c r="B507" s="2" t="s">
        <v>32</v>
      </c>
      <c r="C507">
        <v>141</v>
      </c>
      <c r="D507">
        <f>YEAR(cukier7[[#This Row],[data]])</f>
        <v>2007</v>
      </c>
      <c r="E507" s="3">
        <f>VLOOKUP(D507, cennik__25[#All], 2, 0)</f>
        <v>2.09</v>
      </c>
      <c r="F507" s="3">
        <f>cukier7[[#This Row],[cena]]*cukier7[[#This Row],[ilosc sprzedanego cukru kg]]</f>
        <v>294.69</v>
      </c>
      <c r="G507">
        <f>J506+G506-cukier7[[#This Row],[ilosc sprzedanego cukru kg]]</f>
        <v>4410</v>
      </c>
      <c r="H507">
        <f>IF(MONTH(cukier7[[#This Row],[data]])&lt;&gt;MONTH(A508), 1, 0)</f>
        <v>0</v>
      </c>
      <c r="I507">
        <f>IF(cukier7[[#This Row],[czy ostatni dzien miesiaca]]=1, 5000-cukier7[[#This Row],[stan po sprzedaniu]],0)</f>
        <v>0</v>
      </c>
      <c r="J507">
        <f>CEILING(cukier7[[#This Row],[ile brakuje]], 1000)</f>
        <v>0</v>
      </c>
    </row>
    <row r="508" spans="1:10" x14ac:dyDescent="0.35">
      <c r="A508" s="1">
        <v>39307</v>
      </c>
      <c r="B508" s="2" t="s">
        <v>92</v>
      </c>
      <c r="C508">
        <v>17</v>
      </c>
      <c r="D508">
        <f>YEAR(cukier7[[#This Row],[data]])</f>
        <v>2007</v>
      </c>
      <c r="E508" s="3">
        <f>VLOOKUP(D508, cennik__25[#All], 2, 0)</f>
        <v>2.09</v>
      </c>
      <c r="F508" s="3">
        <f>cukier7[[#This Row],[cena]]*cukier7[[#This Row],[ilosc sprzedanego cukru kg]]</f>
        <v>35.53</v>
      </c>
      <c r="G508">
        <f>J507+G507-cukier7[[#This Row],[ilosc sprzedanego cukru kg]]</f>
        <v>4393</v>
      </c>
      <c r="H508">
        <f>IF(MONTH(cukier7[[#This Row],[data]])&lt;&gt;MONTH(A509), 1, 0)</f>
        <v>0</v>
      </c>
      <c r="I508">
        <f>IF(cukier7[[#This Row],[czy ostatni dzien miesiaca]]=1, 5000-cukier7[[#This Row],[stan po sprzedaniu]],0)</f>
        <v>0</v>
      </c>
      <c r="J508">
        <f>CEILING(cukier7[[#This Row],[ile brakuje]], 1000)</f>
        <v>0</v>
      </c>
    </row>
    <row r="509" spans="1:10" x14ac:dyDescent="0.35">
      <c r="A509" s="1">
        <v>39307</v>
      </c>
      <c r="B509" s="2" t="s">
        <v>11</v>
      </c>
      <c r="C509">
        <v>260</v>
      </c>
      <c r="D509">
        <f>YEAR(cukier7[[#This Row],[data]])</f>
        <v>2007</v>
      </c>
      <c r="E509" s="3">
        <f>VLOOKUP(D509, cennik__25[#All], 2, 0)</f>
        <v>2.09</v>
      </c>
      <c r="F509" s="3">
        <f>cukier7[[#This Row],[cena]]*cukier7[[#This Row],[ilosc sprzedanego cukru kg]]</f>
        <v>543.4</v>
      </c>
      <c r="G509">
        <f>J508+G508-cukier7[[#This Row],[ilosc sprzedanego cukru kg]]</f>
        <v>4133</v>
      </c>
      <c r="H509">
        <f>IF(MONTH(cukier7[[#This Row],[data]])&lt;&gt;MONTH(A510), 1, 0)</f>
        <v>0</v>
      </c>
      <c r="I509">
        <f>IF(cukier7[[#This Row],[czy ostatni dzien miesiaca]]=1, 5000-cukier7[[#This Row],[stan po sprzedaniu]],0)</f>
        <v>0</v>
      </c>
      <c r="J509">
        <f>CEILING(cukier7[[#This Row],[ile brakuje]], 1000)</f>
        <v>0</v>
      </c>
    </row>
    <row r="510" spans="1:10" x14ac:dyDescent="0.35">
      <c r="A510" s="1">
        <v>39308</v>
      </c>
      <c r="B510" s="2" t="s">
        <v>121</v>
      </c>
      <c r="C510">
        <v>11</v>
      </c>
      <c r="D510">
        <f>YEAR(cukier7[[#This Row],[data]])</f>
        <v>2007</v>
      </c>
      <c r="E510" s="3">
        <f>VLOOKUP(D510, cennik__25[#All], 2, 0)</f>
        <v>2.09</v>
      </c>
      <c r="F510" s="3">
        <f>cukier7[[#This Row],[cena]]*cukier7[[#This Row],[ilosc sprzedanego cukru kg]]</f>
        <v>22.99</v>
      </c>
      <c r="G510">
        <f>J509+G509-cukier7[[#This Row],[ilosc sprzedanego cukru kg]]</f>
        <v>4122</v>
      </c>
      <c r="H510">
        <f>IF(MONTH(cukier7[[#This Row],[data]])&lt;&gt;MONTH(A511), 1, 0)</f>
        <v>0</v>
      </c>
      <c r="I510">
        <f>IF(cukier7[[#This Row],[czy ostatni dzien miesiaca]]=1, 5000-cukier7[[#This Row],[stan po sprzedaniu]],0)</f>
        <v>0</v>
      </c>
      <c r="J510">
        <f>CEILING(cukier7[[#This Row],[ile brakuje]], 1000)</f>
        <v>0</v>
      </c>
    </row>
    <row r="511" spans="1:10" x14ac:dyDescent="0.35">
      <c r="A511" s="1">
        <v>39312</v>
      </c>
      <c r="B511" s="2" t="s">
        <v>54</v>
      </c>
      <c r="C511">
        <v>182</v>
      </c>
      <c r="D511">
        <f>YEAR(cukier7[[#This Row],[data]])</f>
        <v>2007</v>
      </c>
      <c r="E511" s="3">
        <f>VLOOKUP(D511, cennik__25[#All], 2, 0)</f>
        <v>2.09</v>
      </c>
      <c r="F511" s="3">
        <f>cukier7[[#This Row],[cena]]*cukier7[[#This Row],[ilosc sprzedanego cukru kg]]</f>
        <v>380.38</v>
      </c>
      <c r="G511">
        <f>J510+G510-cukier7[[#This Row],[ilosc sprzedanego cukru kg]]</f>
        <v>3940</v>
      </c>
      <c r="H511">
        <f>IF(MONTH(cukier7[[#This Row],[data]])&lt;&gt;MONTH(A512), 1, 0)</f>
        <v>0</v>
      </c>
      <c r="I511">
        <f>IF(cukier7[[#This Row],[czy ostatni dzien miesiaca]]=1, 5000-cukier7[[#This Row],[stan po sprzedaniu]],0)</f>
        <v>0</v>
      </c>
      <c r="J511">
        <f>CEILING(cukier7[[#This Row],[ile brakuje]], 1000)</f>
        <v>0</v>
      </c>
    </row>
    <row r="512" spans="1:10" x14ac:dyDescent="0.35">
      <c r="A512" s="1">
        <v>39314</v>
      </c>
      <c r="B512" s="2" t="s">
        <v>39</v>
      </c>
      <c r="C512">
        <v>59</v>
      </c>
      <c r="D512">
        <f>YEAR(cukier7[[#This Row],[data]])</f>
        <v>2007</v>
      </c>
      <c r="E512" s="3">
        <f>VLOOKUP(D512, cennik__25[#All], 2, 0)</f>
        <v>2.09</v>
      </c>
      <c r="F512" s="3">
        <f>cukier7[[#This Row],[cena]]*cukier7[[#This Row],[ilosc sprzedanego cukru kg]]</f>
        <v>123.30999999999999</v>
      </c>
      <c r="G512">
        <f>J511+G511-cukier7[[#This Row],[ilosc sprzedanego cukru kg]]</f>
        <v>3881</v>
      </c>
      <c r="H512">
        <f>IF(MONTH(cukier7[[#This Row],[data]])&lt;&gt;MONTH(A513), 1, 0)</f>
        <v>0</v>
      </c>
      <c r="I512">
        <f>IF(cukier7[[#This Row],[czy ostatni dzien miesiaca]]=1, 5000-cukier7[[#This Row],[stan po sprzedaniu]],0)</f>
        <v>0</v>
      </c>
      <c r="J512">
        <f>CEILING(cukier7[[#This Row],[ile brakuje]], 1000)</f>
        <v>0</v>
      </c>
    </row>
    <row r="513" spans="1:10" x14ac:dyDescent="0.35">
      <c r="A513" s="1">
        <v>39315</v>
      </c>
      <c r="B513" s="2" t="s">
        <v>68</v>
      </c>
      <c r="C513">
        <v>45</v>
      </c>
      <c r="D513">
        <f>YEAR(cukier7[[#This Row],[data]])</f>
        <v>2007</v>
      </c>
      <c r="E513" s="3">
        <f>VLOOKUP(D513, cennik__25[#All], 2, 0)</f>
        <v>2.09</v>
      </c>
      <c r="F513" s="3">
        <f>cukier7[[#This Row],[cena]]*cukier7[[#This Row],[ilosc sprzedanego cukru kg]]</f>
        <v>94.05</v>
      </c>
      <c r="G513">
        <f>J512+G512-cukier7[[#This Row],[ilosc sprzedanego cukru kg]]</f>
        <v>3836</v>
      </c>
      <c r="H513">
        <f>IF(MONTH(cukier7[[#This Row],[data]])&lt;&gt;MONTH(A514), 1, 0)</f>
        <v>0</v>
      </c>
      <c r="I513">
        <f>IF(cukier7[[#This Row],[czy ostatni dzien miesiaca]]=1, 5000-cukier7[[#This Row],[stan po sprzedaniu]],0)</f>
        <v>0</v>
      </c>
      <c r="J513">
        <f>CEILING(cukier7[[#This Row],[ile brakuje]], 1000)</f>
        <v>0</v>
      </c>
    </row>
    <row r="514" spans="1:10" x14ac:dyDescent="0.35">
      <c r="A514" s="1">
        <v>39315</v>
      </c>
      <c r="B514" s="2" t="s">
        <v>78</v>
      </c>
      <c r="C514">
        <v>3</v>
      </c>
      <c r="D514">
        <f>YEAR(cukier7[[#This Row],[data]])</f>
        <v>2007</v>
      </c>
      <c r="E514" s="3">
        <f>VLOOKUP(D514, cennik__25[#All], 2, 0)</f>
        <v>2.09</v>
      </c>
      <c r="F514" s="3">
        <f>cukier7[[#This Row],[cena]]*cukier7[[#This Row],[ilosc sprzedanego cukru kg]]</f>
        <v>6.27</v>
      </c>
      <c r="G514">
        <f>J513+G513-cukier7[[#This Row],[ilosc sprzedanego cukru kg]]</f>
        <v>3833</v>
      </c>
      <c r="H514">
        <f>IF(MONTH(cukier7[[#This Row],[data]])&lt;&gt;MONTH(A515), 1, 0)</f>
        <v>0</v>
      </c>
      <c r="I514">
        <f>IF(cukier7[[#This Row],[czy ostatni dzien miesiaca]]=1, 5000-cukier7[[#This Row],[stan po sprzedaniu]],0)</f>
        <v>0</v>
      </c>
      <c r="J514">
        <f>CEILING(cukier7[[#This Row],[ile brakuje]], 1000)</f>
        <v>0</v>
      </c>
    </row>
    <row r="515" spans="1:10" x14ac:dyDescent="0.35">
      <c r="A515" s="1">
        <v>39317</v>
      </c>
      <c r="B515" s="2" t="s">
        <v>63</v>
      </c>
      <c r="C515">
        <v>52</v>
      </c>
      <c r="D515">
        <f>YEAR(cukier7[[#This Row],[data]])</f>
        <v>2007</v>
      </c>
      <c r="E515" s="3">
        <f>VLOOKUP(D515, cennik__25[#All], 2, 0)</f>
        <v>2.09</v>
      </c>
      <c r="F515" s="3">
        <f>cukier7[[#This Row],[cena]]*cukier7[[#This Row],[ilosc sprzedanego cukru kg]]</f>
        <v>108.67999999999999</v>
      </c>
      <c r="G515">
        <f>J514+G514-cukier7[[#This Row],[ilosc sprzedanego cukru kg]]</f>
        <v>3781</v>
      </c>
      <c r="H515">
        <f>IF(MONTH(cukier7[[#This Row],[data]])&lt;&gt;MONTH(A516), 1, 0)</f>
        <v>0</v>
      </c>
      <c r="I515">
        <f>IF(cukier7[[#This Row],[czy ostatni dzien miesiaca]]=1, 5000-cukier7[[#This Row],[stan po sprzedaniu]],0)</f>
        <v>0</v>
      </c>
      <c r="J515">
        <f>CEILING(cukier7[[#This Row],[ile brakuje]], 1000)</f>
        <v>0</v>
      </c>
    </row>
    <row r="516" spans="1:10" x14ac:dyDescent="0.35">
      <c r="A516" s="1">
        <v>39317</v>
      </c>
      <c r="B516" s="2" t="s">
        <v>24</v>
      </c>
      <c r="C516">
        <v>373</v>
      </c>
      <c r="D516">
        <f>YEAR(cukier7[[#This Row],[data]])</f>
        <v>2007</v>
      </c>
      <c r="E516" s="3">
        <f>VLOOKUP(D516, cennik__25[#All], 2, 0)</f>
        <v>2.09</v>
      </c>
      <c r="F516" s="3">
        <f>cukier7[[#This Row],[cena]]*cukier7[[#This Row],[ilosc sprzedanego cukru kg]]</f>
        <v>779.56999999999994</v>
      </c>
      <c r="G516">
        <f>J515+G515-cukier7[[#This Row],[ilosc sprzedanego cukru kg]]</f>
        <v>3408</v>
      </c>
      <c r="H516">
        <f>IF(MONTH(cukier7[[#This Row],[data]])&lt;&gt;MONTH(A517), 1, 0)</f>
        <v>0</v>
      </c>
      <c r="I516">
        <f>IF(cukier7[[#This Row],[czy ostatni dzien miesiaca]]=1, 5000-cukier7[[#This Row],[stan po sprzedaniu]],0)</f>
        <v>0</v>
      </c>
      <c r="J516">
        <f>CEILING(cukier7[[#This Row],[ile brakuje]], 1000)</f>
        <v>0</v>
      </c>
    </row>
    <row r="517" spans="1:10" x14ac:dyDescent="0.35">
      <c r="A517" s="1">
        <v>39318</v>
      </c>
      <c r="B517" s="2" t="s">
        <v>36</v>
      </c>
      <c r="C517">
        <v>2</v>
      </c>
      <c r="D517">
        <f>YEAR(cukier7[[#This Row],[data]])</f>
        <v>2007</v>
      </c>
      <c r="E517" s="3">
        <f>VLOOKUP(D517, cennik__25[#All], 2, 0)</f>
        <v>2.09</v>
      </c>
      <c r="F517" s="3">
        <f>cukier7[[#This Row],[cena]]*cukier7[[#This Row],[ilosc sprzedanego cukru kg]]</f>
        <v>4.18</v>
      </c>
      <c r="G517">
        <f>J516+G516-cukier7[[#This Row],[ilosc sprzedanego cukru kg]]</f>
        <v>3406</v>
      </c>
      <c r="H517">
        <f>IF(MONTH(cukier7[[#This Row],[data]])&lt;&gt;MONTH(A518), 1, 0)</f>
        <v>0</v>
      </c>
      <c r="I517">
        <f>IF(cukier7[[#This Row],[czy ostatni dzien miesiaca]]=1, 5000-cukier7[[#This Row],[stan po sprzedaniu]],0)</f>
        <v>0</v>
      </c>
      <c r="J517">
        <f>CEILING(cukier7[[#This Row],[ile brakuje]], 1000)</f>
        <v>0</v>
      </c>
    </row>
    <row r="518" spans="1:10" x14ac:dyDescent="0.35">
      <c r="A518" s="1">
        <v>39318</v>
      </c>
      <c r="B518" s="2" t="s">
        <v>26</v>
      </c>
      <c r="C518">
        <v>445</v>
      </c>
      <c r="D518">
        <f>YEAR(cukier7[[#This Row],[data]])</f>
        <v>2007</v>
      </c>
      <c r="E518" s="3">
        <f>VLOOKUP(D518, cennik__25[#All], 2, 0)</f>
        <v>2.09</v>
      </c>
      <c r="F518" s="3">
        <f>cukier7[[#This Row],[cena]]*cukier7[[#This Row],[ilosc sprzedanego cukru kg]]</f>
        <v>930.05</v>
      </c>
      <c r="G518">
        <f>J517+G517-cukier7[[#This Row],[ilosc sprzedanego cukru kg]]</f>
        <v>2961</v>
      </c>
      <c r="H518">
        <f>IF(MONTH(cukier7[[#This Row],[data]])&lt;&gt;MONTH(A519), 1, 0)</f>
        <v>0</v>
      </c>
      <c r="I518">
        <f>IF(cukier7[[#This Row],[czy ostatni dzien miesiaca]]=1, 5000-cukier7[[#This Row],[stan po sprzedaniu]],0)</f>
        <v>0</v>
      </c>
      <c r="J518">
        <f>CEILING(cukier7[[#This Row],[ile brakuje]], 1000)</f>
        <v>0</v>
      </c>
    </row>
    <row r="519" spans="1:10" x14ac:dyDescent="0.35">
      <c r="A519" s="1">
        <v>39319</v>
      </c>
      <c r="B519" s="2" t="s">
        <v>54</v>
      </c>
      <c r="C519">
        <v>93</v>
      </c>
      <c r="D519">
        <f>YEAR(cukier7[[#This Row],[data]])</f>
        <v>2007</v>
      </c>
      <c r="E519" s="3">
        <f>VLOOKUP(D519, cennik__25[#All], 2, 0)</f>
        <v>2.09</v>
      </c>
      <c r="F519" s="3">
        <f>cukier7[[#This Row],[cena]]*cukier7[[#This Row],[ilosc sprzedanego cukru kg]]</f>
        <v>194.36999999999998</v>
      </c>
      <c r="G519">
        <f>J518+G518-cukier7[[#This Row],[ilosc sprzedanego cukru kg]]</f>
        <v>2868</v>
      </c>
      <c r="H519">
        <f>IF(MONTH(cukier7[[#This Row],[data]])&lt;&gt;MONTH(A520), 1, 0)</f>
        <v>0</v>
      </c>
      <c r="I519">
        <f>IF(cukier7[[#This Row],[czy ostatni dzien miesiaca]]=1, 5000-cukier7[[#This Row],[stan po sprzedaniu]],0)</f>
        <v>0</v>
      </c>
      <c r="J519">
        <f>CEILING(cukier7[[#This Row],[ile brakuje]], 1000)</f>
        <v>0</v>
      </c>
    </row>
    <row r="520" spans="1:10" x14ac:dyDescent="0.35">
      <c r="A520" s="1">
        <v>39324</v>
      </c>
      <c r="B520" s="2" t="s">
        <v>24</v>
      </c>
      <c r="C520">
        <v>329</v>
      </c>
      <c r="D520">
        <f>YEAR(cukier7[[#This Row],[data]])</f>
        <v>2007</v>
      </c>
      <c r="E520" s="3">
        <f>VLOOKUP(D520, cennik__25[#All], 2, 0)</f>
        <v>2.09</v>
      </c>
      <c r="F520" s="3">
        <f>cukier7[[#This Row],[cena]]*cukier7[[#This Row],[ilosc sprzedanego cukru kg]]</f>
        <v>687.6099999999999</v>
      </c>
      <c r="G520">
        <f>J519+G519-cukier7[[#This Row],[ilosc sprzedanego cukru kg]]</f>
        <v>2539</v>
      </c>
      <c r="H520">
        <f>IF(MONTH(cukier7[[#This Row],[data]])&lt;&gt;MONTH(A521), 1, 0)</f>
        <v>1</v>
      </c>
      <c r="I520">
        <f>IF(cukier7[[#This Row],[czy ostatni dzien miesiaca]]=1, 5000-cukier7[[#This Row],[stan po sprzedaniu]],0)</f>
        <v>2461</v>
      </c>
      <c r="J520">
        <f>CEILING(cukier7[[#This Row],[ile brakuje]], 1000)</f>
        <v>3000</v>
      </c>
    </row>
    <row r="521" spans="1:10" x14ac:dyDescent="0.35">
      <c r="A521" s="1">
        <v>39326</v>
      </c>
      <c r="B521" s="2" t="s">
        <v>24</v>
      </c>
      <c r="C521">
        <v>217</v>
      </c>
      <c r="D521">
        <f>YEAR(cukier7[[#This Row],[data]])</f>
        <v>2007</v>
      </c>
      <c r="E521" s="3">
        <f>VLOOKUP(D521, cennik__25[#All], 2, 0)</f>
        <v>2.09</v>
      </c>
      <c r="F521" s="3">
        <f>cukier7[[#This Row],[cena]]*cukier7[[#This Row],[ilosc sprzedanego cukru kg]]</f>
        <v>453.53</v>
      </c>
      <c r="G521">
        <f>J520+G520-cukier7[[#This Row],[ilosc sprzedanego cukru kg]]</f>
        <v>5322</v>
      </c>
      <c r="H521">
        <f>IF(MONTH(cukier7[[#This Row],[data]])&lt;&gt;MONTH(A522), 1, 0)</f>
        <v>0</v>
      </c>
      <c r="I521">
        <f>IF(cukier7[[#This Row],[czy ostatni dzien miesiaca]]=1, 5000-cukier7[[#This Row],[stan po sprzedaniu]],0)</f>
        <v>0</v>
      </c>
      <c r="J521">
        <f>CEILING(cukier7[[#This Row],[ile brakuje]], 1000)</f>
        <v>0</v>
      </c>
    </row>
    <row r="522" spans="1:10" x14ac:dyDescent="0.35">
      <c r="A522" s="1">
        <v>39326</v>
      </c>
      <c r="B522" s="2" t="s">
        <v>20</v>
      </c>
      <c r="C522">
        <v>165</v>
      </c>
      <c r="D522">
        <f>YEAR(cukier7[[#This Row],[data]])</f>
        <v>2007</v>
      </c>
      <c r="E522" s="3">
        <f>VLOOKUP(D522, cennik__25[#All], 2, 0)</f>
        <v>2.09</v>
      </c>
      <c r="F522" s="3">
        <f>cukier7[[#This Row],[cena]]*cukier7[[#This Row],[ilosc sprzedanego cukru kg]]</f>
        <v>344.84999999999997</v>
      </c>
      <c r="G522">
        <f>J521+G521-cukier7[[#This Row],[ilosc sprzedanego cukru kg]]</f>
        <v>5157</v>
      </c>
      <c r="H522">
        <f>IF(MONTH(cukier7[[#This Row],[data]])&lt;&gt;MONTH(A523), 1, 0)</f>
        <v>0</v>
      </c>
      <c r="I522">
        <f>IF(cukier7[[#This Row],[czy ostatni dzien miesiaca]]=1, 5000-cukier7[[#This Row],[stan po sprzedaniu]],0)</f>
        <v>0</v>
      </c>
      <c r="J522">
        <f>CEILING(cukier7[[#This Row],[ile brakuje]], 1000)</f>
        <v>0</v>
      </c>
    </row>
    <row r="523" spans="1:10" x14ac:dyDescent="0.35">
      <c r="A523" s="1">
        <v>39327</v>
      </c>
      <c r="B523" s="2" t="s">
        <v>43</v>
      </c>
      <c r="C523">
        <v>20</v>
      </c>
      <c r="D523">
        <f>YEAR(cukier7[[#This Row],[data]])</f>
        <v>2007</v>
      </c>
      <c r="E523" s="3">
        <f>VLOOKUP(D523, cennik__25[#All], 2, 0)</f>
        <v>2.09</v>
      </c>
      <c r="F523" s="3">
        <f>cukier7[[#This Row],[cena]]*cukier7[[#This Row],[ilosc sprzedanego cukru kg]]</f>
        <v>41.8</v>
      </c>
      <c r="G523">
        <f>J522+G522-cukier7[[#This Row],[ilosc sprzedanego cukru kg]]</f>
        <v>5137</v>
      </c>
      <c r="H523">
        <f>IF(MONTH(cukier7[[#This Row],[data]])&lt;&gt;MONTH(A524), 1, 0)</f>
        <v>0</v>
      </c>
      <c r="I523">
        <f>IF(cukier7[[#This Row],[czy ostatni dzien miesiaca]]=1, 5000-cukier7[[#This Row],[stan po sprzedaniu]],0)</f>
        <v>0</v>
      </c>
      <c r="J523">
        <f>CEILING(cukier7[[#This Row],[ile brakuje]], 1000)</f>
        <v>0</v>
      </c>
    </row>
    <row r="524" spans="1:10" x14ac:dyDescent="0.35">
      <c r="A524" s="1">
        <v>39328</v>
      </c>
      <c r="B524" s="2" t="s">
        <v>35</v>
      </c>
      <c r="C524">
        <v>11</v>
      </c>
      <c r="D524">
        <f>YEAR(cukier7[[#This Row],[data]])</f>
        <v>2007</v>
      </c>
      <c r="E524" s="3">
        <f>VLOOKUP(D524, cennik__25[#All], 2, 0)</f>
        <v>2.09</v>
      </c>
      <c r="F524" s="3">
        <f>cukier7[[#This Row],[cena]]*cukier7[[#This Row],[ilosc sprzedanego cukru kg]]</f>
        <v>22.99</v>
      </c>
      <c r="G524">
        <f>J523+G523-cukier7[[#This Row],[ilosc sprzedanego cukru kg]]</f>
        <v>5126</v>
      </c>
      <c r="H524">
        <f>IF(MONTH(cukier7[[#This Row],[data]])&lt;&gt;MONTH(A525), 1, 0)</f>
        <v>0</v>
      </c>
      <c r="I524">
        <f>IF(cukier7[[#This Row],[czy ostatni dzien miesiaca]]=1, 5000-cukier7[[#This Row],[stan po sprzedaniu]],0)</f>
        <v>0</v>
      </c>
      <c r="J524">
        <f>CEILING(cukier7[[#This Row],[ile brakuje]], 1000)</f>
        <v>0</v>
      </c>
    </row>
    <row r="525" spans="1:10" x14ac:dyDescent="0.35">
      <c r="A525" s="1">
        <v>39329</v>
      </c>
      <c r="B525" s="2" t="s">
        <v>16</v>
      </c>
      <c r="C525">
        <v>294</v>
      </c>
      <c r="D525">
        <f>YEAR(cukier7[[#This Row],[data]])</f>
        <v>2007</v>
      </c>
      <c r="E525" s="3">
        <f>VLOOKUP(D525, cennik__25[#All], 2, 0)</f>
        <v>2.09</v>
      </c>
      <c r="F525" s="3">
        <f>cukier7[[#This Row],[cena]]*cukier7[[#This Row],[ilosc sprzedanego cukru kg]]</f>
        <v>614.45999999999992</v>
      </c>
      <c r="G525">
        <f>J524+G524-cukier7[[#This Row],[ilosc sprzedanego cukru kg]]</f>
        <v>4832</v>
      </c>
      <c r="H525">
        <f>IF(MONTH(cukier7[[#This Row],[data]])&lt;&gt;MONTH(A526), 1, 0)</f>
        <v>0</v>
      </c>
      <c r="I525">
        <f>IF(cukier7[[#This Row],[czy ostatni dzien miesiaca]]=1, 5000-cukier7[[#This Row],[stan po sprzedaniu]],0)</f>
        <v>0</v>
      </c>
      <c r="J525">
        <f>CEILING(cukier7[[#This Row],[ile brakuje]], 1000)</f>
        <v>0</v>
      </c>
    </row>
    <row r="526" spans="1:10" x14ac:dyDescent="0.35">
      <c r="A526" s="1">
        <v>39331</v>
      </c>
      <c r="B526" s="2" t="s">
        <v>14</v>
      </c>
      <c r="C526">
        <v>82</v>
      </c>
      <c r="D526">
        <f>YEAR(cukier7[[#This Row],[data]])</f>
        <v>2007</v>
      </c>
      <c r="E526" s="3">
        <f>VLOOKUP(D526, cennik__25[#All], 2, 0)</f>
        <v>2.09</v>
      </c>
      <c r="F526" s="3">
        <f>cukier7[[#This Row],[cena]]*cukier7[[#This Row],[ilosc sprzedanego cukru kg]]</f>
        <v>171.38</v>
      </c>
      <c r="G526">
        <f>J525+G525-cukier7[[#This Row],[ilosc sprzedanego cukru kg]]</f>
        <v>4750</v>
      </c>
      <c r="H526">
        <f>IF(MONTH(cukier7[[#This Row],[data]])&lt;&gt;MONTH(A527), 1, 0)</f>
        <v>0</v>
      </c>
      <c r="I526">
        <f>IF(cukier7[[#This Row],[czy ostatni dzien miesiaca]]=1, 5000-cukier7[[#This Row],[stan po sprzedaniu]],0)</f>
        <v>0</v>
      </c>
      <c r="J526">
        <f>CEILING(cukier7[[#This Row],[ile brakuje]], 1000)</f>
        <v>0</v>
      </c>
    </row>
    <row r="527" spans="1:10" x14ac:dyDescent="0.35">
      <c r="A527" s="1">
        <v>39331</v>
      </c>
      <c r="B527" s="2" t="s">
        <v>25</v>
      </c>
      <c r="C527">
        <v>186</v>
      </c>
      <c r="D527">
        <f>YEAR(cukier7[[#This Row],[data]])</f>
        <v>2007</v>
      </c>
      <c r="E527" s="3">
        <f>VLOOKUP(D527, cennik__25[#All], 2, 0)</f>
        <v>2.09</v>
      </c>
      <c r="F527" s="3">
        <f>cukier7[[#This Row],[cena]]*cukier7[[#This Row],[ilosc sprzedanego cukru kg]]</f>
        <v>388.73999999999995</v>
      </c>
      <c r="G527">
        <f>J526+G526-cukier7[[#This Row],[ilosc sprzedanego cukru kg]]</f>
        <v>4564</v>
      </c>
      <c r="H527">
        <f>IF(MONTH(cukier7[[#This Row],[data]])&lt;&gt;MONTH(A528), 1, 0)</f>
        <v>0</v>
      </c>
      <c r="I527">
        <f>IF(cukier7[[#This Row],[czy ostatni dzien miesiaca]]=1, 5000-cukier7[[#This Row],[stan po sprzedaniu]],0)</f>
        <v>0</v>
      </c>
      <c r="J527">
        <f>CEILING(cukier7[[#This Row],[ile brakuje]], 1000)</f>
        <v>0</v>
      </c>
    </row>
    <row r="528" spans="1:10" x14ac:dyDescent="0.35">
      <c r="A528" s="1">
        <v>39333</v>
      </c>
      <c r="B528" s="2" t="s">
        <v>12</v>
      </c>
      <c r="C528">
        <v>163</v>
      </c>
      <c r="D528">
        <f>YEAR(cukier7[[#This Row],[data]])</f>
        <v>2007</v>
      </c>
      <c r="E528" s="3">
        <f>VLOOKUP(D528, cennik__25[#All], 2, 0)</f>
        <v>2.09</v>
      </c>
      <c r="F528" s="3">
        <f>cukier7[[#This Row],[cena]]*cukier7[[#This Row],[ilosc sprzedanego cukru kg]]</f>
        <v>340.66999999999996</v>
      </c>
      <c r="G528">
        <f>J527+G527-cukier7[[#This Row],[ilosc sprzedanego cukru kg]]</f>
        <v>4401</v>
      </c>
      <c r="H528">
        <f>IF(MONTH(cukier7[[#This Row],[data]])&lt;&gt;MONTH(A529), 1, 0)</f>
        <v>0</v>
      </c>
      <c r="I528">
        <f>IF(cukier7[[#This Row],[czy ostatni dzien miesiaca]]=1, 5000-cukier7[[#This Row],[stan po sprzedaniu]],0)</f>
        <v>0</v>
      </c>
      <c r="J528">
        <f>CEILING(cukier7[[#This Row],[ile brakuje]], 1000)</f>
        <v>0</v>
      </c>
    </row>
    <row r="529" spans="1:10" x14ac:dyDescent="0.35">
      <c r="A529" s="1">
        <v>39333</v>
      </c>
      <c r="B529" s="2" t="s">
        <v>32</v>
      </c>
      <c r="C529">
        <v>148</v>
      </c>
      <c r="D529">
        <f>YEAR(cukier7[[#This Row],[data]])</f>
        <v>2007</v>
      </c>
      <c r="E529" s="3">
        <f>VLOOKUP(D529, cennik__25[#All], 2, 0)</f>
        <v>2.09</v>
      </c>
      <c r="F529" s="3">
        <f>cukier7[[#This Row],[cena]]*cukier7[[#This Row],[ilosc sprzedanego cukru kg]]</f>
        <v>309.32</v>
      </c>
      <c r="G529">
        <f>J528+G528-cukier7[[#This Row],[ilosc sprzedanego cukru kg]]</f>
        <v>4253</v>
      </c>
      <c r="H529">
        <f>IF(MONTH(cukier7[[#This Row],[data]])&lt;&gt;MONTH(A530), 1, 0)</f>
        <v>0</v>
      </c>
      <c r="I529">
        <f>IF(cukier7[[#This Row],[czy ostatni dzien miesiaca]]=1, 5000-cukier7[[#This Row],[stan po sprzedaniu]],0)</f>
        <v>0</v>
      </c>
      <c r="J529">
        <f>CEILING(cukier7[[#This Row],[ile brakuje]], 1000)</f>
        <v>0</v>
      </c>
    </row>
    <row r="530" spans="1:10" x14ac:dyDescent="0.35">
      <c r="A530" s="1">
        <v>39334</v>
      </c>
      <c r="B530" s="2" t="s">
        <v>42</v>
      </c>
      <c r="C530">
        <v>2</v>
      </c>
      <c r="D530">
        <f>YEAR(cukier7[[#This Row],[data]])</f>
        <v>2007</v>
      </c>
      <c r="E530" s="3">
        <f>VLOOKUP(D530, cennik__25[#All], 2, 0)</f>
        <v>2.09</v>
      </c>
      <c r="F530" s="3">
        <f>cukier7[[#This Row],[cena]]*cukier7[[#This Row],[ilosc sprzedanego cukru kg]]</f>
        <v>4.18</v>
      </c>
      <c r="G530">
        <f>J529+G529-cukier7[[#This Row],[ilosc sprzedanego cukru kg]]</f>
        <v>4251</v>
      </c>
      <c r="H530">
        <f>IF(MONTH(cukier7[[#This Row],[data]])&lt;&gt;MONTH(A531), 1, 0)</f>
        <v>0</v>
      </c>
      <c r="I530">
        <f>IF(cukier7[[#This Row],[czy ostatni dzien miesiaca]]=1, 5000-cukier7[[#This Row],[stan po sprzedaniu]],0)</f>
        <v>0</v>
      </c>
      <c r="J530">
        <f>CEILING(cukier7[[#This Row],[ile brakuje]], 1000)</f>
        <v>0</v>
      </c>
    </row>
    <row r="531" spans="1:10" x14ac:dyDescent="0.35">
      <c r="A531" s="1">
        <v>39336</v>
      </c>
      <c r="B531" s="2" t="s">
        <v>24</v>
      </c>
      <c r="C531">
        <v>343</v>
      </c>
      <c r="D531">
        <f>YEAR(cukier7[[#This Row],[data]])</f>
        <v>2007</v>
      </c>
      <c r="E531" s="3">
        <f>VLOOKUP(D531, cennik__25[#All], 2, 0)</f>
        <v>2.09</v>
      </c>
      <c r="F531" s="3">
        <f>cukier7[[#This Row],[cena]]*cukier7[[#This Row],[ilosc sprzedanego cukru kg]]</f>
        <v>716.87</v>
      </c>
      <c r="G531">
        <f>J530+G530-cukier7[[#This Row],[ilosc sprzedanego cukru kg]]</f>
        <v>3908</v>
      </c>
      <c r="H531">
        <f>IF(MONTH(cukier7[[#This Row],[data]])&lt;&gt;MONTH(A532), 1, 0)</f>
        <v>0</v>
      </c>
      <c r="I531">
        <f>IF(cukier7[[#This Row],[czy ostatni dzien miesiaca]]=1, 5000-cukier7[[#This Row],[stan po sprzedaniu]],0)</f>
        <v>0</v>
      </c>
      <c r="J531">
        <f>CEILING(cukier7[[#This Row],[ile brakuje]], 1000)</f>
        <v>0</v>
      </c>
    </row>
    <row r="532" spans="1:10" x14ac:dyDescent="0.35">
      <c r="A532" s="1">
        <v>39336</v>
      </c>
      <c r="B532" s="2" t="s">
        <v>73</v>
      </c>
      <c r="C532">
        <v>51</v>
      </c>
      <c r="D532">
        <f>YEAR(cukier7[[#This Row],[data]])</f>
        <v>2007</v>
      </c>
      <c r="E532" s="3">
        <f>VLOOKUP(D532, cennik__25[#All], 2, 0)</f>
        <v>2.09</v>
      </c>
      <c r="F532" s="3">
        <f>cukier7[[#This Row],[cena]]*cukier7[[#This Row],[ilosc sprzedanego cukru kg]]</f>
        <v>106.58999999999999</v>
      </c>
      <c r="G532">
        <f>J531+G531-cukier7[[#This Row],[ilosc sprzedanego cukru kg]]</f>
        <v>3857</v>
      </c>
      <c r="H532">
        <f>IF(MONTH(cukier7[[#This Row],[data]])&lt;&gt;MONTH(A533), 1, 0)</f>
        <v>0</v>
      </c>
      <c r="I532">
        <f>IF(cukier7[[#This Row],[czy ostatni dzien miesiaca]]=1, 5000-cukier7[[#This Row],[stan po sprzedaniu]],0)</f>
        <v>0</v>
      </c>
      <c r="J532">
        <f>CEILING(cukier7[[#This Row],[ile brakuje]], 1000)</f>
        <v>0</v>
      </c>
    </row>
    <row r="533" spans="1:10" x14ac:dyDescent="0.35">
      <c r="A533" s="1">
        <v>39339</v>
      </c>
      <c r="B533" s="2" t="s">
        <v>12</v>
      </c>
      <c r="C533">
        <v>164</v>
      </c>
      <c r="D533">
        <f>YEAR(cukier7[[#This Row],[data]])</f>
        <v>2007</v>
      </c>
      <c r="E533" s="3">
        <f>VLOOKUP(D533, cennik__25[#All], 2, 0)</f>
        <v>2.09</v>
      </c>
      <c r="F533" s="3">
        <f>cukier7[[#This Row],[cena]]*cukier7[[#This Row],[ilosc sprzedanego cukru kg]]</f>
        <v>342.76</v>
      </c>
      <c r="G533">
        <f>J532+G532-cukier7[[#This Row],[ilosc sprzedanego cukru kg]]</f>
        <v>3693</v>
      </c>
      <c r="H533">
        <f>IF(MONTH(cukier7[[#This Row],[data]])&lt;&gt;MONTH(A534), 1, 0)</f>
        <v>0</v>
      </c>
      <c r="I533">
        <f>IF(cukier7[[#This Row],[czy ostatni dzien miesiaca]]=1, 5000-cukier7[[#This Row],[stan po sprzedaniu]],0)</f>
        <v>0</v>
      </c>
      <c r="J533">
        <f>CEILING(cukier7[[#This Row],[ile brakuje]], 1000)</f>
        <v>0</v>
      </c>
    </row>
    <row r="534" spans="1:10" x14ac:dyDescent="0.35">
      <c r="A534" s="1">
        <v>39339</v>
      </c>
      <c r="B534" s="2" t="s">
        <v>6</v>
      </c>
      <c r="C534">
        <v>5</v>
      </c>
      <c r="D534">
        <f>YEAR(cukier7[[#This Row],[data]])</f>
        <v>2007</v>
      </c>
      <c r="E534" s="3">
        <f>VLOOKUP(D534, cennik__25[#All], 2, 0)</f>
        <v>2.09</v>
      </c>
      <c r="F534" s="3">
        <f>cukier7[[#This Row],[cena]]*cukier7[[#This Row],[ilosc sprzedanego cukru kg]]</f>
        <v>10.45</v>
      </c>
      <c r="G534">
        <f>J533+G533-cukier7[[#This Row],[ilosc sprzedanego cukru kg]]</f>
        <v>3688</v>
      </c>
      <c r="H534">
        <f>IF(MONTH(cukier7[[#This Row],[data]])&lt;&gt;MONTH(A535), 1, 0)</f>
        <v>0</v>
      </c>
      <c r="I534">
        <f>IF(cukier7[[#This Row],[czy ostatni dzien miesiaca]]=1, 5000-cukier7[[#This Row],[stan po sprzedaniu]],0)</f>
        <v>0</v>
      </c>
      <c r="J534">
        <f>CEILING(cukier7[[#This Row],[ile brakuje]], 1000)</f>
        <v>0</v>
      </c>
    </row>
    <row r="535" spans="1:10" x14ac:dyDescent="0.35">
      <c r="A535" s="1">
        <v>39340</v>
      </c>
      <c r="B535" s="2" t="s">
        <v>9</v>
      </c>
      <c r="C535">
        <v>260</v>
      </c>
      <c r="D535">
        <f>YEAR(cukier7[[#This Row],[data]])</f>
        <v>2007</v>
      </c>
      <c r="E535" s="3">
        <f>VLOOKUP(D535, cennik__25[#All], 2, 0)</f>
        <v>2.09</v>
      </c>
      <c r="F535" s="3">
        <f>cukier7[[#This Row],[cena]]*cukier7[[#This Row],[ilosc sprzedanego cukru kg]]</f>
        <v>543.4</v>
      </c>
      <c r="G535">
        <f>J534+G534-cukier7[[#This Row],[ilosc sprzedanego cukru kg]]</f>
        <v>3428</v>
      </c>
      <c r="H535">
        <f>IF(MONTH(cukier7[[#This Row],[data]])&lt;&gt;MONTH(A536), 1, 0)</f>
        <v>0</v>
      </c>
      <c r="I535">
        <f>IF(cukier7[[#This Row],[czy ostatni dzien miesiaca]]=1, 5000-cukier7[[#This Row],[stan po sprzedaniu]],0)</f>
        <v>0</v>
      </c>
      <c r="J535">
        <f>CEILING(cukier7[[#This Row],[ile brakuje]], 1000)</f>
        <v>0</v>
      </c>
    </row>
    <row r="536" spans="1:10" x14ac:dyDescent="0.35">
      <c r="A536" s="1">
        <v>39340</v>
      </c>
      <c r="B536" s="2" t="s">
        <v>11</v>
      </c>
      <c r="C536">
        <v>415</v>
      </c>
      <c r="D536">
        <f>YEAR(cukier7[[#This Row],[data]])</f>
        <v>2007</v>
      </c>
      <c r="E536" s="3">
        <f>VLOOKUP(D536, cennik__25[#All], 2, 0)</f>
        <v>2.09</v>
      </c>
      <c r="F536" s="3">
        <f>cukier7[[#This Row],[cena]]*cukier7[[#This Row],[ilosc sprzedanego cukru kg]]</f>
        <v>867.34999999999991</v>
      </c>
      <c r="G536">
        <f>J535+G535-cukier7[[#This Row],[ilosc sprzedanego cukru kg]]</f>
        <v>3013</v>
      </c>
      <c r="H536">
        <f>IF(MONTH(cukier7[[#This Row],[data]])&lt;&gt;MONTH(A537), 1, 0)</f>
        <v>0</v>
      </c>
      <c r="I536">
        <f>IF(cukier7[[#This Row],[czy ostatni dzien miesiaca]]=1, 5000-cukier7[[#This Row],[stan po sprzedaniu]],0)</f>
        <v>0</v>
      </c>
      <c r="J536">
        <f>CEILING(cukier7[[#This Row],[ile brakuje]], 1000)</f>
        <v>0</v>
      </c>
    </row>
    <row r="537" spans="1:10" x14ac:dyDescent="0.35">
      <c r="A537" s="1">
        <v>39341</v>
      </c>
      <c r="B537" s="2" t="s">
        <v>11</v>
      </c>
      <c r="C537">
        <v>467</v>
      </c>
      <c r="D537">
        <f>YEAR(cukier7[[#This Row],[data]])</f>
        <v>2007</v>
      </c>
      <c r="E537" s="3">
        <f>VLOOKUP(D537, cennik__25[#All], 2, 0)</f>
        <v>2.09</v>
      </c>
      <c r="F537" s="3">
        <f>cukier7[[#This Row],[cena]]*cukier7[[#This Row],[ilosc sprzedanego cukru kg]]</f>
        <v>976.03</v>
      </c>
      <c r="G537">
        <f>J536+G536-cukier7[[#This Row],[ilosc sprzedanego cukru kg]]</f>
        <v>2546</v>
      </c>
      <c r="H537">
        <f>IF(MONTH(cukier7[[#This Row],[data]])&lt;&gt;MONTH(A538), 1, 0)</f>
        <v>0</v>
      </c>
      <c r="I537">
        <f>IF(cukier7[[#This Row],[czy ostatni dzien miesiaca]]=1, 5000-cukier7[[#This Row],[stan po sprzedaniu]],0)</f>
        <v>0</v>
      </c>
      <c r="J537">
        <f>CEILING(cukier7[[#This Row],[ile brakuje]], 1000)</f>
        <v>0</v>
      </c>
    </row>
    <row r="538" spans="1:10" x14ac:dyDescent="0.35">
      <c r="A538" s="1">
        <v>39341</v>
      </c>
      <c r="B538" s="2" t="s">
        <v>63</v>
      </c>
      <c r="C538">
        <v>43</v>
      </c>
      <c r="D538">
        <f>YEAR(cukier7[[#This Row],[data]])</f>
        <v>2007</v>
      </c>
      <c r="E538" s="3">
        <f>VLOOKUP(D538, cennik__25[#All], 2, 0)</f>
        <v>2.09</v>
      </c>
      <c r="F538" s="3">
        <f>cukier7[[#This Row],[cena]]*cukier7[[#This Row],[ilosc sprzedanego cukru kg]]</f>
        <v>89.86999999999999</v>
      </c>
      <c r="G538">
        <f>J537+G537-cukier7[[#This Row],[ilosc sprzedanego cukru kg]]</f>
        <v>2503</v>
      </c>
      <c r="H538">
        <f>IF(MONTH(cukier7[[#This Row],[data]])&lt;&gt;MONTH(A539), 1, 0)</f>
        <v>0</v>
      </c>
      <c r="I538">
        <f>IF(cukier7[[#This Row],[czy ostatni dzien miesiaca]]=1, 5000-cukier7[[#This Row],[stan po sprzedaniu]],0)</f>
        <v>0</v>
      </c>
      <c r="J538">
        <f>CEILING(cukier7[[#This Row],[ile brakuje]], 1000)</f>
        <v>0</v>
      </c>
    </row>
    <row r="539" spans="1:10" x14ac:dyDescent="0.35">
      <c r="A539" s="1">
        <v>39342</v>
      </c>
      <c r="B539" s="2" t="s">
        <v>10</v>
      </c>
      <c r="C539">
        <v>40</v>
      </c>
      <c r="D539">
        <f>YEAR(cukier7[[#This Row],[data]])</f>
        <v>2007</v>
      </c>
      <c r="E539" s="3">
        <f>VLOOKUP(D539, cennik__25[#All], 2, 0)</f>
        <v>2.09</v>
      </c>
      <c r="F539" s="3">
        <f>cukier7[[#This Row],[cena]]*cukier7[[#This Row],[ilosc sprzedanego cukru kg]]</f>
        <v>83.6</v>
      </c>
      <c r="G539">
        <f>J538+G538-cukier7[[#This Row],[ilosc sprzedanego cukru kg]]</f>
        <v>2463</v>
      </c>
      <c r="H539">
        <f>IF(MONTH(cukier7[[#This Row],[data]])&lt;&gt;MONTH(A540), 1, 0)</f>
        <v>0</v>
      </c>
      <c r="I539">
        <f>IF(cukier7[[#This Row],[czy ostatni dzien miesiaca]]=1, 5000-cukier7[[#This Row],[stan po sprzedaniu]],0)</f>
        <v>0</v>
      </c>
      <c r="J539">
        <f>CEILING(cukier7[[#This Row],[ile brakuje]], 1000)</f>
        <v>0</v>
      </c>
    </row>
    <row r="540" spans="1:10" x14ac:dyDescent="0.35">
      <c r="A540" s="1">
        <v>39344</v>
      </c>
      <c r="B540" s="2" t="s">
        <v>149</v>
      </c>
      <c r="C540">
        <v>10</v>
      </c>
      <c r="D540">
        <f>YEAR(cukier7[[#This Row],[data]])</f>
        <v>2007</v>
      </c>
      <c r="E540" s="3">
        <f>VLOOKUP(D540, cennik__25[#All], 2, 0)</f>
        <v>2.09</v>
      </c>
      <c r="F540" s="3">
        <f>cukier7[[#This Row],[cena]]*cukier7[[#This Row],[ilosc sprzedanego cukru kg]]</f>
        <v>20.9</v>
      </c>
      <c r="G540">
        <f>J539+G539-cukier7[[#This Row],[ilosc sprzedanego cukru kg]]</f>
        <v>2453</v>
      </c>
      <c r="H540">
        <f>IF(MONTH(cukier7[[#This Row],[data]])&lt;&gt;MONTH(A541), 1, 0)</f>
        <v>0</v>
      </c>
      <c r="I540">
        <f>IF(cukier7[[#This Row],[czy ostatni dzien miesiaca]]=1, 5000-cukier7[[#This Row],[stan po sprzedaniu]],0)</f>
        <v>0</v>
      </c>
      <c r="J540">
        <f>CEILING(cukier7[[#This Row],[ile brakuje]], 1000)</f>
        <v>0</v>
      </c>
    </row>
    <row r="541" spans="1:10" x14ac:dyDescent="0.35">
      <c r="A541" s="1">
        <v>39345</v>
      </c>
      <c r="B541" s="2" t="s">
        <v>11</v>
      </c>
      <c r="C541">
        <v>197</v>
      </c>
      <c r="D541">
        <f>YEAR(cukier7[[#This Row],[data]])</f>
        <v>2007</v>
      </c>
      <c r="E541" s="3">
        <f>VLOOKUP(D541, cennik__25[#All], 2, 0)</f>
        <v>2.09</v>
      </c>
      <c r="F541" s="3">
        <f>cukier7[[#This Row],[cena]]*cukier7[[#This Row],[ilosc sprzedanego cukru kg]]</f>
        <v>411.72999999999996</v>
      </c>
      <c r="G541">
        <f>J540+G540-cukier7[[#This Row],[ilosc sprzedanego cukru kg]]</f>
        <v>2256</v>
      </c>
      <c r="H541">
        <f>IF(MONTH(cukier7[[#This Row],[data]])&lt;&gt;MONTH(A542), 1, 0)</f>
        <v>0</v>
      </c>
      <c r="I541">
        <f>IF(cukier7[[#This Row],[czy ostatni dzien miesiaca]]=1, 5000-cukier7[[#This Row],[stan po sprzedaniu]],0)</f>
        <v>0</v>
      </c>
      <c r="J541">
        <f>CEILING(cukier7[[#This Row],[ile brakuje]], 1000)</f>
        <v>0</v>
      </c>
    </row>
    <row r="542" spans="1:10" x14ac:dyDescent="0.35">
      <c r="A542" s="1">
        <v>39348</v>
      </c>
      <c r="B542" s="2" t="s">
        <v>80</v>
      </c>
      <c r="C542">
        <v>145</v>
      </c>
      <c r="D542">
        <f>YEAR(cukier7[[#This Row],[data]])</f>
        <v>2007</v>
      </c>
      <c r="E542" s="3">
        <f>VLOOKUP(D542, cennik__25[#All], 2, 0)</f>
        <v>2.09</v>
      </c>
      <c r="F542" s="3">
        <f>cukier7[[#This Row],[cena]]*cukier7[[#This Row],[ilosc sprzedanego cukru kg]]</f>
        <v>303.04999999999995</v>
      </c>
      <c r="G542">
        <f>J541+G541-cukier7[[#This Row],[ilosc sprzedanego cukru kg]]</f>
        <v>2111</v>
      </c>
      <c r="H542">
        <f>IF(MONTH(cukier7[[#This Row],[data]])&lt;&gt;MONTH(A543), 1, 0)</f>
        <v>0</v>
      </c>
      <c r="I542">
        <f>IF(cukier7[[#This Row],[czy ostatni dzien miesiaca]]=1, 5000-cukier7[[#This Row],[stan po sprzedaniu]],0)</f>
        <v>0</v>
      </c>
      <c r="J542">
        <f>CEILING(cukier7[[#This Row],[ile brakuje]], 1000)</f>
        <v>0</v>
      </c>
    </row>
    <row r="543" spans="1:10" x14ac:dyDescent="0.35">
      <c r="A543" s="1">
        <v>39349</v>
      </c>
      <c r="B543" s="2" t="s">
        <v>57</v>
      </c>
      <c r="C543">
        <v>105</v>
      </c>
      <c r="D543">
        <f>YEAR(cukier7[[#This Row],[data]])</f>
        <v>2007</v>
      </c>
      <c r="E543" s="3">
        <f>VLOOKUP(D543, cennik__25[#All], 2, 0)</f>
        <v>2.09</v>
      </c>
      <c r="F543" s="3">
        <f>cukier7[[#This Row],[cena]]*cukier7[[#This Row],[ilosc sprzedanego cukru kg]]</f>
        <v>219.45</v>
      </c>
      <c r="G543">
        <f>J542+G542-cukier7[[#This Row],[ilosc sprzedanego cukru kg]]</f>
        <v>2006</v>
      </c>
      <c r="H543">
        <f>IF(MONTH(cukier7[[#This Row],[data]])&lt;&gt;MONTH(A544), 1, 0)</f>
        <v>0</v>
      </c>
      <c r="I543">
        <f>IF(cukier7[[#This Row],[czy ostatni dzien miesiaca]]=1, 5000-cukier7[[#This Row],[stan po sprzedaniu]],0)</f>
        <v>0</v>
      </c>
      <c r="J543">
        <f>CEILING(cukier7[[#This Row],[ile brakuje]], 1000)</f>
        <v>0</v>
      </c>
    </row>
    <row r="544" spans="1:10" x14ac:dyDescent="0.35">
      <c r="A544" s="1">
        <v>39350</v>
      </c>
      <c r="B544" s="2" t="s">
        <v>39</v>
      </c>
      <c r="C544">
        <v>33</v>
      </c>
      <c r="D544">
        <f>YEAR(cukier7[[#This Row],[data]])</f>
        <v>2007</v>
      </c>
      <c r="E544" s="3">
        <f>VLOOKUP(D544, cennik__25[#All], 2, 0)</f>
        <v>2.09</v>
      </c>
      <c r="F544" s="3">
        <f>cukier7[[#This Row],[cena]]*cukier7[[#This Row],[ilosc sprzedanego cukru kg]]</f>
        <v>68.97</v>
      </c>
      <c r="G544">
        <f>J543+G543-cukier7[[#This Row],[ilosc sprzedanego cukru kg]]</f>
        <v>1973</v>
      </c>
      <c r="H544">
        <f>IF(MONTH(cukier7[[#This Row],[data]])&lt;&gt;MONTH(A545), 1, 0)</f>
        <v>0</v>
      </c>
      <c r="I544">
        <f>IF(cukier7[[#This Row],[czy ostatni dzien miesiaca]]=1, 5000-cukier7[[#This Row],[stan po sprzedaniu]],0)</f>
        <v>0</v>
      </c>
      <c r="J544">
        <f>CEILING(cukier7[[#This Row],[ile brakuje]], 1000)</f>
        <v>0</v>
      </c>
    </row>
    <row r="545" spans="1:10" x14ac:dyDescent="0.35">
      <c r="A545" s="1">
        <v>39350</v>
      </c>
      <c r="B545" s="2" t="s">
        <v>122</v>
      </c>
      <c r="C545">
        <v>78</v>
      </c>
      <c r="D545">
        <f>YEAR(cukier7[[#This Row],[data]])</f>
        <v>2007</v>
      </c>
      <c r="E545" s="3">
        <f>VLOOKUP(D545, cennik__25[#All], 2, 0)</f>
        <v>2.09</v>
      </c>
      <c r="F545" s="3">
        <f>cukier7[[#This Row],[cena]]*cukier7[[#This Row],[ilosc sprzedanego cukru kg]]</f>
        <v>163.01999999999998</v>
      </c>
      <c r="G545">
        <f>J544+G544-cukier7[[#This Row],[ilosc sprzedanego cukru kg]]</f>
        <v>1895</v>
      </c>
      <c r="H545">
        <f>IF(MONTH(cukier7[[#This Row],[data]])&lt;&gt;MONTH(A546), 1, 0)</f>
        <v>0</v>
      </c>
      <c r="I545">
        <f>IF(cukier7[[#This Row],[czy ostatni dzien miesiaca]]=1, 5000-cukier7[[#This Row],[stan po sprzedaniu]],0)</f>
        <v>0</v>
      </c>
      <c r="J545">
        <f>CEILING(cukier7[[#This Row],[ile brakuje]], 1000)</f>
        <v>0</v>
      </c>
    </row>
    <row r="546" spans="1:10" x14ac:dyDescent="0.35">
      <c r="A546" s="1">
        <v>39351</v>
      </c>
      <c r="B546" s="2" t="s">
        <v>11</v>
      </c>
      <c r="C546">
        <v>466</v>
      </c>
      <c r="D546">
        <f>YEAR(cukier7[[#This Row],[data]])</f>
        <v>2007</v>
      </c>
      <c r="E546" s="3">
        <f>VLOOKUP(D546, cennik__25[#All], 2, 0)</f>
        <v>2.09</v>
      </c>
      <c r="F546" s="3">
        <f>cukier7[[#This Row],[cena]]*cukier7[[#This Row],[ilosc sprzedanego cukru kg]]</f>
        <v>973.93999999999994</v>
      </c>
      <c r="G546">
        <f>J545+G545-cukier7[[#This Row],[ilosc sprzedanego cukru kg]]</f>
        <v>1429</v>
      </c>
      <c r="H546">
        <f>IF(MONTH(cukier7[[#This Row],[data]])&lt;&gt;MONTH(A547), 1, 0)</f>
        <v>0</v>
      </c>
      <c r="I546">
        <f>IF(cukier7[[#This Row],[czy ostatni dzien miesiaca]]=1, 5000-cukier7[[#This Row],[stan po sprzedaniu]],0)</f>
        <v>0</v>
      </c>
      <c r="J546">
        <f>CEILING(cukier7[[#This Row],[ile brakuje]], 1000)</f>
        <v>0</v>
      </c>
    </row>
    <row r="547" spans="1:10" x14ac:dyDescent="0.35">
      <c r="A547" s="1">
        <v>39354</v>
      </c>
      <c r="B547" s="2" t="s">
        <v>47</v>
      </c>
      <c r="C547">
        <v>476</v>
      </c>
      <c r="D547">
        <f>YEAR(cukier7[[#This Row],[data]])</f>
        <v>2007</v>
      </c>
      <c r="E547" s="3">
        <f>VLOOKUP(D547, cennik__25[#All], 2, 0)</f>
        <v>2.09</v>
      </c>
      <c r="F547" s="3">
        <f>cukier7[[#This Row],[cena]]*cukier7[[#This Row],[ilosc sprzedanego cukru kg]]</f>
        <v>994.83999999999992</v>
      </c>
      <c r="G547">
        <f>J546+G546-cukier7[[#This Row],[ilosc sprzedanego cukru kg]]</f>
        <v>953</v>
      </c>
      <c r="H547">
        <f>IF(MONTH(cukier7[[#This Row],[data]])&lt;&gt;MONTH(A548), 1, 0)</f>
        <v>1</v>
      </c>
      <c r="I547">
        <f>IF(cukier7[[#This Row],[czy ostatni dzien miesiaca]]=1, 5000-cukier7[[#This Row],[stan po sprzedaniu]],0)</f>
        <v>4047</v>
      </c>
      <c r="J547">
        <f>CEILING(cukier7[[#This Row],[ile brakuje]], 1000)</f>
        <v>5000</v>
      </c>
    </row>
    <row r="548" spans="1:10" x14ac:dyDescent="0.35">
      <c r="A548" s="1">
        <v>39357</v>
      </c>
      <c r="B548" s="2" t="s">
        <v>21</v>
      </c>
      <c r="C548">
        <v>151</v>
      </c>
      <c r="D548">
        <f>YEAR(cukier7[[#This Row],[data]])</f>
        <v>2007</v>
      </c>
      <c r="E548" s="3">
        <f>VLOOKUP(D548, cennik__25[#All], 2, 0)</f>
        <v>2.09</v>
      </c>
      <c r="F548" s="3">
        <f>cukier7[[#This Row],[cena]]*cukier7[[#This Row],[ilosc sprzedanego cukru kg]]</f>
        <v>315.58999999999997</v>
      </c>
      <c r="G548">
        <f>J547+G547-cukier7[[#This Row],[ilosc sprzedanego cukru kg]]</f>
        <v>5802</v>
      </c>
      <c r="H548">
        <f>IF(MONTH(cukier7[[#This Row],[data]])&lt;&gt;MONTH(A549), 1, 0)</f>
        <v>0</v>
      </c>
      <c r="I548">
        <f>IF(cukier7[[#This Row],[czy ostatni dzien miesiaca]]=1, 5000-cukier7[[#This Row],[stan po sprzedaniu]],0)</f>
        <v>0</v>
      </c>
      <c r="J548">
        <f>CEILING(cukier7[[#This Row],[ile brakuje]], 1000)</f>
        <v>0</v>
      </c>
    </row>
    <row r="549" spans="1:10" x14ac:dyDescent="0.35">
      <c r="A549" s="1">
        <v>39357</v>
      </c>
      <c r="B549" s="2" t="s">
        <v>150</v>
      </c>
      <c r="C549">
        <v>17</v>
      </c>
      <c r="D549">
        <f>YEAR(cukier7[[#This Row],[data]])</f>
        <v>2007</v>
      </c>
      <c r="E549" s="3">
        <f>VLOOKUP(D549, cennik__25[#All], 2, 0)</f>
        <v>2.09</v>
      </c>
      <c r="F549" s="3">
        <f>cukier7[[#This Row],[cena]]*cukier7[[#This Row],[ilosc sprzedanego cukru kg]]</f>
        <v>35.53</v>
      </c>
      <c r="G549">
        <f>J548+G548-cukier7[[#This Row],[ilosc sprzedanego cukru kg]]</f>
        <v>5785</v>
      </c>
      <c r="H549">
        <f>IF(MONTH(cukier7[[#This Row],[data]])&lt;&gt;MONTH(A550), 1, 0)</f>
        <v>0</v>
      </c>
      <c r="I549">
        <f>IF(cukier7[[#This Row],[czy ostatni dzien miesiaca]]=1, 5000-cukier7[[#This Row],[stan po sprzedaniu]],0)</f>
        <v>0</v>
      </c>
      <c r="J549">
        <f>CEILING(cukier7[[#This Row],[ile brakuje]], 1000)</f>
        <v>0</v>
      </c>
    </row>
    <row r="550" spans="1:10" x14ac:dyDescent="0.35">
      <c r="A550" s="1">
        <v>39361</v>
      </c>
      <c r="B550" s="2" t="s">
        <v>151</v>
      </c>
      <c r="C550">
        <v>4</v>
      </c>
      <c r="D550">
        <f>YEAR(cukier7[[#This Row],[data]])</f>
        <v>2007</v>
      </c>
      <c r="E550" s="3">
        <f>VLOOKUP(D550, cennik__25[#All], 2, 0)</f>
        <v>2.09</v>
      </c>
      <c r="F550" s="3">
        <f>cukier7[[#This Row],[cena]]*cukier7[[#This Row],[ilosc sprzedanego cukru kg]]</f>
        <v>8.36</v>
      </c>
      <c r="G550">
        <f>J549+G549-cukier7[[#This Row],[ilosc sprzedanego cukru kg]]</f>
        <v>5781</v>
      </c>
      <c r="H550">
        <f>IF(MONTH(cukier7[[#This Row],[data]])&lt;&gt;MONTH(A551), 1, 0)</f>
        <v>0</v>
      </c>
      <c r="I550">
        <f>IF(cukier7[[#This Row],[czy ostatni dzien miesiaca]]=1, 5000-cukier7[[#This Row],[stan po sprzedaniu]],0)</f>
        <v>0</v>
      </c>
      <c r="J550">
        <f>CEILING(cukier7[[#This Row],[ile brakuje]], 1000)</f>
        <v>0</v>
      </c>
    </row>
    <row r="551" spans="1:10" x14ac:dyDescent="0.35">
      <c r="A551" s="1">
        <v>39371</v>
      </c>
      <c r="B551" s="2" t="s">
        <v>7</v>
      </c>
      <c r="C551">
        <v>131</v>
      </c>
      <c r="D551">
        <f>YEAR(cukier7[[#This Row],[data]])</f>
        <v>2007</v>
      </c>
      <c r="E551" s="3">
        <f>VLOOKUP(D551, cennik__25[#All], 2, 0)</f>
        <v>2.09</v>
      </c>
      <c r="F551" s="3">
        <f>cukier7[[#This Row],[cena]]*cukier7[[#This Row],[ilosc sprzedanego cukru kg]]</f>
        <v>273.78999999999996</v>
      </c>
      <c r="G551">
        <f>J550+G550-cukier7[[#This Row],[ilosc sprzedanego cukru kg]]</f>
        <v>5650</v>
      </c>
      <c r="H551">
        <f>IF(MONTH(cukier7[[#This Row],[data]])&lt;&gt;MONTH(A552), 1, 0)</f>
        <v>0</v>
      </c>
      <c r="I551">
        <f>IF(cukier7[[#This Row],[czy ostatni dzien miesiaca]]=1, 5000-cukier7[[#This Row],[stan po sprzedaniu]],0)</f>
        <v>0</v>
      </c>
      <c r="J551">
        <f>CEILING(cukier7[[#This Row],[ile brakuje]], 1000)</f>
        <v>0</v>
      </c>
    </row>
    <row r="552" spans="1:10" x14ac:dyDescent="0.35">
      <c r="A552" s="1">
        <v>39371</v>
      </c>
      <c r="B552" s="2" t="s">
        <v>26</v>
      </c>
      <c r="C552">
        <v>369</v>
      </c>
      <c r="D552">
        <f>YEAR(cukier7[[#This Row],[data]])</f>
        <v>2007</v>
      </c>
      <c r="E552" s="3">
        <f>VLOOKUP(D552, cennik__25[#All], 2, 0)</f>
        <v>2.09</v>
      </c>
      <c r="F552" s="3">
        <f>cukier7[[#This Row],[cena]]*cukier7[[#This Row],[ilosc sprzedanego cukru kg]]</f>
        <v>771.20999999999992</v>
      </c>
      <c r="G552">
        <f>J551+G551-cukier7[[#This Row],[ilosc sprzedanego cukru kg]]</f>
        <v>5281</v>
      </c>
      <c r="H552">
        <f>IF(MONTH(cukier7[[#This Row],[data]])&lt;&gt;MONTH(A553), 1, 0)</f>
        <v>0</v>
      </c>
      <c r="I552">
        <f>IF(cukier7[[#This Row],[czy ostatni dzien miesiaca]]=1, 5000-cukier7[[#This Row],[stan po sprzedaniu]],0)</f>
        <v>0</v>
      </c>
      <c r="J552">
        <f>CEILING(cukier7[[#This Row],[ile brakuje]], 1000)</f>
        <v>0</v>
      </c>
    </row>
    <row r="553" spans="1:10" x14ac:dyDescent="0.35">
      <c r="A553" s="1">
        <v>39371</v>
      </c>
      <c r="B553" s="2" t="s">
        <v>133</v>
      </c>
      <c r="C553">
        <v>60</v>
      </c>
      <c r="D553">
        <f>YEAR(cukier7[[#This Row],[data]])</f>
        <v>2007</v>
      </c>
      <c r="E553" s="3">
        <f>VLOOKUP(D553, cennik__25[#All], 2, 0)</f>
        <v>2.09</v>
      </c>
      <c r="F553" s="3">
        <f>cukier7[[#This Row],[cena]]*cukier7[[#This Row],[ilosc sprzedanego cukru kg]]</f>
        <v>125.39999999999999</v>
      </c>
      <c r="G553">
        <f>J552+G552-cukier7[[#This Row],[ilosc sprzedanego cukru kg]]</f>
        <v>5221</v>
      </c>
      <c r="H553">
        <f>IF(MONTH(cukier7[[#This Row],[data]])&lt;&gt;MONTH(A554), 1, 0)</f>
        <v>0</v>
      </c>
      <c r="I553">
        <f>IF(cukier7[[#This Row],[czy ostatni dzien miesiaca]]=1, 5000-cukier7[[#This Row],[stan po sprzedaniu]],0)</f>
        <v>0</v>
      </c>
      <c r="J553">
        <f>CEILING(cukier7[[#This Row],[ile brakuje]], 1000)</f>
        <v>0</v>
      </c>
    </row>
    <row r="554" spans="1:10" x14ac:dyDescent="0.35">
      <c r="A554" s="1">
        <v>39375</v>
      </c>
      <c r="B554" s="2" t="s">
        <v>19</v>
      </c>
      <c r="C554">
        <v>405</v>
      </c>
      <c r="D554">
        <f>YEAR(cukier7[[#This Row],[data]])</f>
        <v>2007</v>
      </c>
      <c r="E554" s="3">
        <f>VLOOKUP(D554, cennik__25[#All], 2, 0)</f>
        <v>2.09</v>
      </c>
      <c r="F554" s="3">
        <f>cukier7[[#This Row],[cena]]*cukier7[[#This Row],[ilosc sprzedanego cukru kg]]</f>
        <v>846.44999999999993</v>
      </c>
      <c r="G554">
        <f>J553+G553-cukier7[[#This Row],[ilosc sprzedanego cukru kg]]</f>
        <v>4816</v>
      </c>
      <c r="H554">
        <f>IF(MONTH(cukier7[[#This Row],[data]])&lt;&gt;MONTH(A555), 1, 0)</f>
        <v>0</v>
      </c>
      <c r="I554">
        <f>IF(cukier7[[#This Row],[czy ostatni dzien miesiaca]]=1, 5000-cukier7[[#This Row],[stan po sprzedaniu]],0)</f>
        <v>0</v>
      </c>
      <c r="J554">
        <f>CEILING(cukier7[[#This Row],[ile brakuje]], 1000)</f>
        <v>0</v>
      </c>
    </row>
    <row r="555" spans="1:10" x14ac:dyDescent="0.35">
      <c r="A555" s="1">
        <v>39376</v>
      </c>
      <c r="B555" s="2" t="s">
        <v>23</v>
      </c>
      <c r="C555">
        <v>3</v>
      </c>
      <c r="D555">
        <f>YEAR(cukier7[[#This Row],[data]])</f>
        <v>2007</v>
      </c>
      <c r="E555" s="3">
        <f>VLOOKUP(D555, cennik__25[#All], 2, 0)</f>
        <v>2.09</v>
      </c>
      <c r="F555" s="3">
        <f>cukier7[[#This Row],[cena]]*cukier7[[#This Row],[ilosc sprzedanego cukru kg]]</f>
        <v>6.27</v>
      </c>
      <c r="G555">
        <f>J554+G554-cukier7[[#This Row],[ilosc sprzedanego cukru kg]]</f>
        <v>4813</v>
      </c>
      <c r="H555">
        <f>IF(MONTH(cukier7[[#This Row],[data]])&lt;&gt;MONTH(A556), 1, 0)</f>
        <v>0</v>
      </c>
      <c r="I555">
        <f>IF(cukier7[[#This Row],[czy ostatni dzien miesiaca]]=1, 5000-cukier7[[#This Row],[stan po sprzedaniu]],0)</f>
        <v>0</v>
      </c>
      <c r="J555">
        <f>CEILING(cukier7[[#This Row],[ile brakuje]], 1000)</f>
        <v>0</v>
      </c>
    </row>
    <row r="556" spans="1:10" x14ac:dyDescent="0.35">
      <c r="A556" s="1">
        <v>39380</v>
      </c>
      <c r="B556" s="2" t="s">
        <v>80</v>
      </c>
      <c r="C556">
        <v>35</v>
      </c>
      <c r="D556">
        <f>YEAR(cukier7[[#This Row],[data]])</f>
        <v>2007</v>
      </c>
      <c r="E556" s="3">
        <f>VLOOKUP(D556, cennik__25[#All], 2, 0)</f>
        <v>2.09</v>
      </c>
      <c r="F556" s="3">
        <f>cukier7[[#This Row],[cena]]*cukier7[[#This Row],[ilosc sprzedanego cukru kg]]</f>
        <v>73.149999999999991</v>
      </c>
      <c r="G556">
        <f>J555+G555-cukier7[[#This Row],[ilosc sprzedanego cukru kg]]</f>
        <v>4778</v>
      </c>
      <c r="H556">
        <f>IF(MONTH(cukier7[[#This Row],[data]])&lt;&gt;MONTH(A557), 1, 0)</f>
        <v>0</v>
      </c>
      <c r="I556">
        <f>IF(cukier7[[#This Row],[czy ostatni dzien miesiaca]]=1, 5000-cukier7[[#This Row],[stan po sprzedaniu]],0)</f>
        <v>0</v>
      </c>
      <c r="J556">
        <f>CEILING(cukier7[[#This Row],[ile brakuje]], 1000)</f>
        <v>0</v>
      </c>
    </row>
    <row r="557" spans="1:10" x14ac:dyDescent="0.35">
      <c r="A557" s="1">
        <v>39382</v>
      </c>
      <c r="B557" s="2" t="s">
        <v>52</v>
      </c>
      <c r="C557">
        <v>444</v>
      </c>
      <c r="D557">
        <f>YEAR(cukier7[[#This Row],[data]])</f>
        <v>2007</v>
      </c>
      <c r="E557" s="3">
        <f>VLOOKUP(D557, cennik__25[#All], 2, 0)</f>
        <v>2.09</v>
      </c>
      <c r="F557" s="3">
        <f>cukier7[[#This Row],[cena]]*cukier7[[#This Row],[ilosc sprzedanego cukru kg]]</f>
        <v>927.95999999999992</v>
      </c>
      <c r="G557">
        <f>J556+G556-cukier7[[#This Row],[ilosc sprzedanego cukru kg]]</f>
        <v>4334</v>
      </c>
      <c r="H557">
        <f>IF(MONTH(cukier7[[#This Row],[data]])&lt;&gt;MONTH(A558), 1, 0)</f>
        <v>0</v>
      </c>
      <c r="I557">
        <f>IF(cukier7[[#This Row],[czy ostatni dzien miesiaca]]=1, 5000-cukier7[[#This Row],[stan po sprzedaniu]],0)</f>
        <v>0</v>
      </c>
      <c r="J557">
        <f>CEILING(cukier7[[#This Row],[ile brakuje]], 1000)</f>
        <v>0</v>
      </c>
    </row>
    <row r="558" spans="1:10" x14ac:dyDescent="0.35">
      <c r="A558" s="1">
        <v>39382</v>
      </c>
      <c r="B558" s="2" t="s">
        <v>47</v>
      </c>
      <c r="C558">
        <v>424</v>
      </c>
      <c r="D558">
        <f>YEAR(cukier7[[#This Row],[data]])</f>
        <v>2007</v>
      </c>
      <c r="E558" s="3">
        <f>VLOOKUP(D558, cennik__25[#All], 2, 0)</f>
        <v>2.09</v>
      </c>
      <c r="F558" s="3">
        <f>cukier7[[#This Row],[cena]]*cukier7[[#This Row],[ilosc sprzedanego cukru kg]]</f>
        <v>886.16</v>
      </c>
      <c r="G558">
        <f>J557+G557-cukier7[[#This Row],[ilosc sprzedanego cukru kg]]</f>
        <v>3910</v>
      </c>
      <c r="H558">
        <f>IF(MONTH(cukier7[[#This Row],[data]])&lt;&gt;MONTH(A559), 1, 0)</f>
        <v>0</v>
      </c>
      <c r="I558">
        <f>IF(cukier7[[#This Row],[czy ostatni dzien miesiaca]]=1, 5000-cukier7[[#This Row],[stan po sprzedaniu]],0)</f>
        <v>0</v>
      </c>
      <c r="J558">
        <f>CEILING(cukier7[[#This Row],[ile brakuje]], 1000)</f>
        <v>0</v>
      </c>
    </row>
    <row r="559" spans="1:10" x14ac:dyDescent="0.35">
      <c r="A559" s="1">
        <v>39382</v>
      </c>
      <c r="B559" s="2" t="s">
        <v>152</v>
      </c>
      <c r="C559">
        <v>2</v>
      </c>
      <c r="D559">
        <f>YEAR(cukier7[[#This Row],[data]])</f>
        <v>2007</v>
      </c>
      <c r="E559" s="3">
        <f>VLOOKUP(D559, cennik__25[#All], 2, 0)</f>
        <v>2.09</v>
      </c>
      <c r="F559" s="3">
        <f>cukier7[[#This Row],[cena]]*cukier7[[#This Row],[ilosc sprzedanego cukru kg]]</f>
        <v>4.18</v>
      </c>
      <c r="G559">
        <f>J558+G558-cukier7[[#This Row],[ilosc sprzedanego cukru kg]]</f>
        <v>3908</v>
      </c>
      <c r="H559">
        <f>IF(MONTH(cukier7[[#This Row],[data]])&lt;&gt;MONTH(A560), 1, 0)</f>
        <v>0</v>
      </c>
      <c r="I559">
        <f>IF(cukier7[[#This Row],[czy ostatni dzien miesiaca]]=1, 5000-cukier7[[#This Row],[stan po sprzedaniu]],0)</f>
        <v>0</v>
      </c>
      <c r="J559">
        <f>CEILING(cukier7[[#This Row],[ile brakuje]], 1000)</f>
        <v>0</v>
      </c>
    </row>
    <row r="560" spans="1:10" x14ac:dyDescent="0.35">
      <c r="A560" s="1">
        <v>39385</v>
      </c>
      <c r="B560" s="2" t="s">
        <v>19</v>
      </c>
      <c r="C560">
        <v>480</v>
      </c>
      <c r="D560">
        <f>YEAR(cukier7[[#This Row],[data]])</f>
        <v>2007</v>
      </c>
      <c r="E560" s="3">
        <f>VLOOKUP(D560, cennik__25[#All], 2, 0)</f>
        <v>2.09</v>
      </c>
      <c r="F560" s="3">
        <f>cukier7[[#This Row],[cena]]*cukier7[[#This Row],[ilosc sprzedanego cukru kg]]</f>
        <v>1003.1999999999999</v>
      </c>
      <c r="G560">
        <f>J559+G559-cukier7[[#This Row],[ilosc sprzedanego cukru kg]]</f>
        <v>3428</v>
      </c>
      <c r="H560">
        <f>IF(MONTH(cukier7[[#This Row],[data]])&lt;&gt;MONTH(A561), 1, 0)</f>
        <v>0</v>
      </c>
      <c r="I560">
        <f>IF(cukier7[[#This Row],[czy ostatni dzien miesiaca]]=1, 5000-cukier7[[#This Row],[stan po sprzedaniu]],0)</f>
        <v>0</v>
      </c>
      <c r="J560">
        <f>CEILING(cukier7[[#This Row],[ile brakuje]], 1000)</f>
        <v>0</v>
      </c>
    </row>
    <row r="561" spans="1:10" x14ac:dyDescent="0.35">
      <c r="A561" s="1">
        <v>39386</v>
      </c>
      <c r="B561" s="2" t="s">
        <v>39</v>
      </c>
      <c r="C561">
        <v>65</v>
      </c>
      <c r="D561">
        <f>YEAR(cukier7[[#This Row],[data]])</f>
        <v>2007</v>
      </c>
      <c r="E561" s="3">
        <f>VLOOKUP(D561, cennik__25[#All], 2, 0)</f>
        <v>2.09</v>
      </c>
      <c r="F561" s="3">
        <f>cukier7[[#This Row],[cena]]*cukier7[[#This Row],[ilosc sprzedanego cukru kg]]</f>
        <v>135.85</v>
      </c>
      <c r="G561">
        <f>J560+G560-cukier7[[#This Row],[ilosc sprzedanego cukru kg]]</f>
        <v>3363</v>
      </c>
      <c r="H561">
        <f>IF(MONTH(cukier7[[#This Row],[data]])&lt;&gt;MONTH(A562), 1, 0)</f>
        <v>1</v>
      </c>
      <c r="I561">
        <f>IF(cukier7[[#This Row],[czy ostatni dzien miesiaca]]=1, 5000-cukier7[[#This Row],[stan po sprzedaniu]],0)</f>
        <v>1637</v>
      </c>
      <c r="J561">
        <f>CEILING(cukier7[[#This Row],[ile brakuje]], 1000)</f>
        <v>2000</v>
      </c>
    </row>
    <row r="562" spans="1:10" x14ac:dyDescent="0.35">
      <c r="A562" s="1">
        <v>39388</v>
      </c>
      <c r="B562" s="2" t="s">
        <v>91</v>
      </c>
      <c r="C562">
        <v>8</v>
      </c>
      <c r="D562">
        <f>YEAR(cukier7[[#This Row],[data]])</f>
        <v>2007</v>
      </c>
      <c r="E562" s="3">
        <f>VLOOKUP(D562, cennik__25[#All], 2, 0)</f>
        <v>2.09</v>
      </c>
      <c r="F562" s="3">
        <f>cukier7[[#This Row],[cena]]*cukier7[[#This Row],[ilosc sprzedanego cukru kg]]</f>
        <v>16.72</v>
      </c>
      <c r="G562">
        <f>J561+G561-cukier7[[#This Row],[ilosc sprzedanego cukru kg]]</f>
        <v>5355</v>
      </c>
      <c r="H562">
        <f>IF(MONTH(cukier7[[#This Row],[data]])&lt;&gt;MONTH(A563), 1, 0)</f>
        <v>0</v>
      </c>
      <c r="I562">
        <f>IF(cukier7[[#This Row],[czy ostatni dzien miesiaca]]=1, 5000-cukier7[[#This Row],[stan po sprzedaniu]],0)</f>
        <v>0</v>
      </c>
      <c r="J562">
        <f>CEILING(cukier7[[#This Row],[ile brakuje]], 1000)</f>
        <v>0</v>
      </c>
    </row>
    <row r="563" spans="1:10" x14ac:dyDescent="0.35">
      <c r="A563" s="1">
        <v>39389</v>
      </c>
      <c r="B563" s="2" t="s">
        <v>54</v>
      </c>
      <c r="C563">
        <v>52</v>
      </c>
      <c r="D563">
        <f>YEAR(cukier7[[#This Row],[data]])</f>
        <v>2007</v>
      </c>
      <c r="E563" s="3">
        <f>VLOOKUP(D563, cennik__25[#All], 2, 0)</f>
        <v>2.09</v>
      </c>
      <c r="F563" s="3">
        <f>cukier7[[#This Row],[cena]]*cukier7[[#This Row],[ilosc sprzedanego cukru kg]]</f>
        <v>108.67999999999999</v>
      </c>
      <c r="G563">
        <f>J562+G562-cukier7[[#This Row],[ilosc sprzedanego cukru kg]]</f>
        <v>5303</v>
      </c>
      <c r="H563">
        <f>IF(MONTH(cukier7[[#This Row],[data]])&lt;&gt;MONTH(A564), 1, 0)</f>
        <v>0</v>
      </c>
      <c r="I563">
        <f>IF(cukier7[[#This Row],[czy ostatni dzien miesiaca]]=1, 5000-cukier7[[#This Row],[stan po sprzedaniu]],0)</f>
        <v>0</v>
      </c>
      <c r="J563">
        <f>CEILING(cukier7[[#This Row],[ile brakuje]], 1000)</f>
        <v>0</v>
      </c>
    </row>
    <row r="564" spans="1:10" x14ac:dyDescent="0.35">
      <c r="A564" s="1">
        <v>39392</v>
      </c>
      <c r="B564" s="2" t="s">
        <v>42</v>
      </c>
      <c r="C564">
        <v>8</v>
      </c>
      <c r="D564">
        <f>YEAR(cukier7[[#This Row],[data]])</f>
        <v>2007</v>
      </c>
      <c r="E564" s="3">
        <f>VLOOKUP(D564, cennik__25[#All], 2, 0)</f>
        <v>2.09</v>
      </c>
      <c r="F564" s="3">
        <f>cukier7[[#This Row],[cena]]*cukier7[[#This Row],[ilosc sprzedanego cukru kg]]</f>
        <v>16.72</v>
      </c>
      <c r="G564">
        <f>J563+G563-cukier7[[#This Row],[ilosc sprzedanego cukru kg]]</f>
        <v>5295</v>
      </c>
      <c r="H564">
        <f>IF(MONTH(cukier7[[#This Row],[data]])&lt;&gt;MONTH(A565), 1, 0)</f>
        <v>0</v>
      </c>
      <c r="I564">
        <f>IF(cukier7[[#This Row],[czy ostatni dzien miesiaca]]=1, 5000-cukier7[[#This Row],[stan po sprzedaniu]],0)</f>
        <v>0</v>
      </c>
      <c r="J564">
        <f>CEILING(cukier7[[#This Row],[ile brakuje]], 1000)</f>
        <v>0</v>
      </c>
    </row>
    <row r="565" spans="1:10" x14ac:dyDescent="0.35">
      <c r="A565" s="1">
        <v>39393</v>
      </c>
      <c r="B565" s="2" t="s">
        <v>9</v>
      </c>
      <c r="C565">
        <v>143</v>
      </c>
      <c r="D565">
        <f>YEAR(cukier7[[#This Row],[data]])</f>
        <v>2007</v>
      </c>
      <c r="E565" s="3">
        <f>VLOOKUP(D565, cennik__25[#All], 2, 0)</f>
        <v>2.09</v>
      </c>
      <c r="F565" s="3">
        <f>cukier7[[#This Row],[cena]]*cukier7[[#This Row],[ilosc sprzedanego cukru kg]]</f>
        <v>298.87</v>
      </c>
      <c r="G565">
        <f>J564+G564-cukier7[[#This Row],[ilosc sprzedanego cukru kg]]</f>
        <v>5152</v>
      </c>
      <c r="H565">
        <f>IF(MONTH(cukier7[[#This Row],[data]])&lt;&gt;MONTH(A566), 1, 0)</f>
        <v>0</v>
      </c>
      <c r="I565">
        <f>IF(cukier7[[#This Row],[czy ostatni dzien miesiaca]]=1, 5000-cukier7[[#This Row],[stan po sprzedaniu]],0)</f>
        <v>0</v>
      </c>
      <c r="J565">
        <f>CEILING(cukier7[[#This Row],[ile brakuje]], 1000)</f>
        <v>0</v>
      </c>
    </row>
    <row r="566" spans="1:10" x14ac:dyDescent="0.35">
      <c r="A566" s="1">
        <v>39394</v>
      </c>
      <c r="B566" s="2" t="s">
        <v>20</v>
      </c>
      <c r="C566">
        <v>20</v>
      </c>
      <c r="D566">
        <f>YEAR(cukier7[[#This Row],[data]])</f>
        <v>2007</v>
      </c>
      <c r="E566" s="3">
        <f>VLOOKUP(D566, cennik__25[#All], 2, 0)</f>
        <v>2.09</v>
      </c>
      <c r="F566" s="3">
        <f>cukier7[[#This Row],[cena]]*cukier7[[#This Row],[ilosc sprzedanego cukru kg]]</f>
        <v>41.8</v>
      </c>
      <c r="G566">
        <f>J565+G565-cukier7[[#This Row],[ilosc sprzedanego cukru kg]]</f>
        <v>5132</v>
      </c>
      <c r="H566">
        <f>IF(MONTH(cukier7[[#This Row],[data]])&lt;&gt;MONTH(A567), 1, 0)</f>
        <v>0</v>
      </c>
      <c r="I566">
        <f>IF(cukier7[[#This Row],[czy ostatni dzien miesiaca]]=1, 5000-cukier7[[#This Row],[stan po sprzedaniu]],0)</f>
        <v>0</v>
      </c>
      <c r="J566">
        <f>CEILING(cukier7[[#This Row],[ile brakuje]], 1000)</f>
        <v>0</v>
      </c>
    </row>
    <row r="567" spans="1:10" x14ac:dyDescent="0.35">
      <c r="A567" s="1">
        <v>39397</v>
      </c>
      <c r="B567" s="2" t="s">
        <v>16</v>
      </c>
      <c r="C567">
        <v>396</v>
      </c>
      <c r="D567">
        <f>YEAR(cukier7[[#This Row],[data]])</f>
        <v>2007</v>
      </c>
      <c r="E567" s="3">
        <f>VLOOKUP(D567, cennik__25[#All], 2, 0)</f>
        <v>2.09</v>
      </c>
      <c r="F567" s="3">
        <f>cukier7[[#This Row],[cena]]*cukier7[[#This Row],[ilosc sprzedanego cukru kg]]</f>
        <v>827.64</v>
      </c>
      <c r="G567">
        <f>J566+G566-cukier7[[#This Row],[ilosc sprzedanego cukru kg]]</f>
        <v>4736</v>
      </c>
      <c r="H567">
        <f>IF(MONTH(cukier7[[#This Row],[data]])&lt;&gt;MONTH(A568), 1, 0)</f>
        <v>0</v>
      </c>
      <c r="I567">
        <f>IF(cukier7[[#This Row],[czy ostatni dzien miesiaca]]=1, 5000-cukier7[[#This Row],[stan po sprzedaniu]],0)</f>
        <v>0</v>
      </c>
      <c r="J567">
        <f>CEILING(cukier7[[#This Row],[ile brakuje]], 1000)</f>
        <v>0</v>
      </c>
    </row>
    <row r="568" spans="1:10" x14ac:dyDescent="0.35">
      <c r="A568" s="1">
        <v>39398</v>
      </c>
      <c r="B568" s="2" t="s">
        <v>71</v>
      </c>
      <c r="C568">
        <v>168</v>
      </c>
      <c r="D568">
        <f>YEAR(cukier7[[#This Row],[data]])</f>
        <v>2007</v>
      </c>
      <c r="E568" s="3">
        <f>VLOOKUP(D568, cennik__25[#All], 2, 0)</f>
        <v>2.09</v>
      </c>
      <c r="F568" s="3">
        <f>cukier7[[#This Row],[cena]]*cukier7[[#This Row],[ilosc sprzedanego cukru kg]]</f>
        <v>351.12</v>
      </c>
      <c r="G568">
        <f>J567+G567-cukier7[[#This Row],[ilosc sprzedanego cukru kg]]</f>
        <v>4568</v>
      </c>
      <c r="H568">
        <f>IF(MONTH(cukier7[[#This Row],[data]])&lt;&gt;MONTH(A569), 1, 0)</f>
        <v>0</v>
      </c>
      <c r="I568">
        <f>IF(cukier7[[#This Row],[czy ostatni dzien miesiaca]]=1, 5000-cukier7[[#This Row],[stan po sprzedaniu]],0)</f>
        <v>0</v>
      </c>
      <c r="J568">
        <f>CEILING(cukier7[[#This Row],[ile brakuje]], 1000)</f>
        <v>0</v>
      </c>
    </row>
    <row r="569" spans="1:10" x14ac:dyDescent="0.35">
      <c r="A569" s="1">
        <v>39399</v>
      </c>
      <c r="B569" s="2" t="s">
        <v>71</v>
      </c>
      <c r="C569">
        <v>69</v>
      </c>
      <c r="D569">
        <f>YEAR(cukier7[[#This Row],[data]])</f>
        <v>2007</v>
      </c>
      <c r="E569" s="3">
        <f>VLOOKUP(D569, cennik__25[#All], 2, 0)</f>
        <v>2.09</v>
      </c>
      <c r="F569" s="3">
        <f>cukier7[[#This Row],[cena]]*cukier7[[#This Row],[ilosc sprzedanego cukru kg]]</f>
        <v>144.20999999999998</v>
      </c>
      <c r="G569">
        <f>J568+G568-cukier7[[#This Row],[ilosc sprzedanego cukru kg]]</f>
        <v>4499</v>
      </c>
      <c r="H569">
        <f>IF(MONTH(cukier7[[#This Row],[data]])&lt;&gt;MONTH(A570), 1, 0)</f>
        <v>0</v>
      </c>
      <c r="I569">
        <f>IF(cukier7[[#This Row],[czy ostatni dzien miesiaca]]=1, 5000-cukier7[[#This Row],[stan po sprzedaniu]],0)</f>
        <v>0</v>
      </c>
      <c r="J569">
        <f>CEILING(cukier7[[#This Row],[ile brakuje]], 1000)</f>
        <v>0</v>
      </c>
    </row>
    <row r="570" spans="1:10" x14ac:dyDescent="0.35">
      <c r="A570" s="1">
        <v>39407</v>
      </c>
      <c r="B570" s="2" t="s">
        <v>32</v>
      </c>
      <c r="C570">
        <v>99</v>
      </c>
      <c r="D570">
        <f>YEAR(cukier7[[#This Row],[data]])</f>
        <v>2007</v>
      </c>
      <c r="E570" s="3">
        <f>VLOOKUP(D570, cennik__25[#All], 2, 0)</f>
        <v>2.09</v>
      </c>
      <c r="F570" s="3">
        <f>cukier7[[#This Row],[cena]]*cukier7[[#This Row],[ilosc sprzedanego cukru kg]]</f>
        <v>206.91</v>
      </c>
      <c r="G570">
        <f>J569+G569-cukier7[[#This Row],[ilosc sprzedanego cukru kg]]</f>
        <v>4400</v>
      </c>
      <c r="H570">
        <f>IF(MONTH(cukier7[[#This Row],[data]])&lt;&gt;MONTH(A571), 1, 0)</f>
        <v>0</v>
      </c>
      <c r="I570">
        <f>IF(cukier7[[#This Row],[czy ostatni dzien miesiaca]]=1, 5000-cukier7[[#This Row],[stan po sprzedaniu]],0)</f>
        <v>0</v>
      </c>
      <c r="J570">
        <f>CEILING(cukier7[[#This Row],[ile brakuje]], 1000)</f>
        <v>0</v>
      </c>
    </row>
    <row r="571" spans="1:10" x14ac:dyDescent="0.35">
      <c r="A571" s="1">
        <v>39407</v>
      </c>
      <c r="B571" s="2" t="s">
        <v>125</v>
      </c>
      <c r="C571">
        <v>57</v>
      </c>
      <c r="D571">
        <f>YEAR(cukier7[[#This Row],[data]])</f>
        <v>2007</v>
      </c>
      <c r="E571" s="3">
        <f>VLOOKUP(D571, cennik__25[#All], 2, 0)</f>
        <v>2.09</v>
      </c>
      <c r="F571" s="3">
        <f>cukier7[[#This Row],[cena]]*cukier7[[#This Row],[ilosc sprzedanego cukru kg]]</f>
        <v>119.13</v>
      </c>
      <c r="G571">
        <f>J570+G570-cukier7[[#This Row],[ilosc sprzedanego cukru kg]]</f>
        <v>4343</v>
      </c>
      <c r="H571">
        <f>IF(MONTH(cukier7[[#This Row],[data]])&lt;&gt;MONTH(A572), 1, 0)</f>
        <v>0</v>
      </c>
      <c r="I571">
        <f>IF(cukier7[[#This Row],[czy ostatni dzien miesiaca]]=1, 5000-cukier7[[#This Row],[stan po sprzedaniu]],0)</f>
        <v>0</v>
      </c>
      <c r="J571">
        <f>CEILING(cukier7[[#This Row],[ile brakuje]], 1000)</f>
        <v>0</v>
      </c>
    </row>
    <row r="572" spans="1:10" x14ac:dyDescent="0.35">
      <c r="A572" s="1">
        <v>39408</v>
      </c>
      <c r="B572" s="2" t="s">
        <v>8</v>
      </c>
      <c r="C572">
        <v>103</v>
      </c>
      <c r="D572">
        <f>YEAR(cukier7[[#This Row],[data]])</f>
        <v>2007</v>
      </c>
      <c r="E572" s="3">
        <f>VLOOKUP(D572, cennik__25[#All], 2, 0)</f>
        <v>2.09</v>
      </c>
      <c r="F572" s="3">
        <f>cukier7[[#This Row],[cena]]*cukier7[[#This Row],[ilosc sprzedanego cukru kg]]</f>
        <v>215.26999999999998</v>
      </c>
      <c r="G572">
        <f>J571+G571-cukier7[[#This Row],[ilosc sprzedanego cukru kg]]</f>
        <v>4240</v>
      </c>
      <c r="H572">
        <f>IF(MONTH(cukier7[[#This Row],[data]])&lt;&gt;MONTH(A573), 1, 0)</f>
        <v>0</v>
      </c>
      <c r="I572">
        <f>IF(cukier7[[#This Row],[czy ostatni dzien miesiaca]]=1, 5000-cukier7[[#This Row],[stan po sprzedaniu]],0)</f>
        <v>0</v>
      </c>
      <c r="J572">
        <f>CEILING(cukier7[[#This Row],[ile brakuje]], 1000)</f>
        <v>0</v>
      </c>
    </row>
    <row r="573" spans="1:10" x14ac:dyDescent="0.35">
      <c r="A573" s="1">
        <v>39409</v>
      </c>
      <c r="B573" s="2" t="s">
        <v>126</v>
      </c>
      <c r="C573">
        <v>2</v>
      </c>
      <c r="D573">
        <f>YEAR(cukier7[[#This Row],[data]])</f>
        <v>2007</v>
      </c>
      <c r="E573" s="3">
        <f>VLOOKUP(D573, cennik__25[#All], 2, 0)</f>
        <v>2.09</v>
      </c>
      <c r="F573" s="3">
        <f>cukier7[[#This Row],[cena]]*cukier7[[#This Row],[ilosc sprzedanego cukru kg]]</f>
        <v>4.18</v>
      </c>
      <c r="G573">
        <f>J572+G572-cukier7[[#This Row],[ilosc sprzedanego cukru kg]]</f>
        <v>4238</v>
      </c>
      <c r="H573">
        <f>IF(MONTH(cukier7[[#This Row],[data]])&lt;&gt;MONTH(A574), 1, 0)</f>
        <v>0</v>
      </c>
      <c r="I573">
        <f>IF(cukier7[[#This Row],[czy ostatni dzien miesiaca]]=1, 5000-cukier7[[#This Row],[stan po sprzedaniu]],0)</f>
        <v>0</v>
      </c>
      <c r="J573">
        <f>CEILING(cukier7[[#This Row],[ile brakuje]], 1000)</f>
        <v>0</v>
      </c>
    </row>
    <row r="574" spans="1:10" x14ac:dyDescent="0.35">
      <c r="A574" s="1">
        <v>39412</v>
      </c>
      <c r="B574" s="2" t="s">
        <v>54</v>
      </c>
      <c r="C574">
        <v>88</v>
      </c>
      <c r="D574">
        <f>YEAR(cukier7[[#This Row],[data]])</f>
        <v>2007</v>
      </c>
      <c r="E574" s="3">
        <f>VLOOKUP(D574, cennik__25[#All], 2, 0)</f>
        <v>2.09</v>
      </c>
      <c r="F574" s="3">
        <f>cukier7[[#This Row],[cena]]*cukier7[[#This Row],[ilosc sprzedanego cukru kg]]</f>
        <v>183.92</v>
      </c>
      <c r="G574">
        <f>J573+G573-cukier7[[#This Row],[ilosc sprzedanego cukru kg]]</f>
        <v>4150</v>
      </c>
      <c r="H574">
        <f>IF(MONTH(cukier7[[#This Row],[data]])&lt;&gt;MONTH(A575), 1, 0)</f>
        <v>0</v>
      </c>
      <c r="I574">
        <f>IF(cukier7[[#This Row],[czy ostatni dzien miesiaca]]=1, 5000-cukier7[[#This Row],[stan po sprzedaniu]],0)</f>
        <v>0</v>
      </c>
      <c r="J574">
        <f>CEILING(cukier7[[#This Row],[ile brakuje]], 1000)</f>
        <v>0</v>
      </c>
    </row>
    <row r="575" spans="1:10" x14ac:dyDescent="0.35">
      <c r="A575" s="1">
        <v>39414</v>
      </c>
      <c r="B575" s="2" t="s">
        <v>39</v>
      </c>
      <c r="C575">
        <v>85</v>
      </c>
      <c r="D575">
        <f>YEAR(cukier7[[#This Row],[data]])</f>
        <v>2007</v>
      </c>
      <c r="E575" s="3">
        <f>VLOOKUP(D575, cennik__25[#All], 2, 0)</f>
        <v>2.09</v>
      </c>
      <c r="F575" s="3">
        <f>cukier7[[#This Row],[cena]]*cukier7[[#This Row],[ilosc sprzedanego cukru kg]]</f>
        <v>177.64999999999998</v>
      </c>
      <c r="G575">
        <f>J574+G574-cukier7[[#This Row],[ilosc sprzedanego cukru kg]]</f>
        <v>4065</v>
      </c>
      <c r="H575">
        <f>IF(MONTH(cukier7[[#This Row],[data]])&lt;&gt;MONTH(A576), 1, 0)</f>
        <v>0</v>
      </c>
      <c r="I575">
        <f>IF(cukier7[[#This Row],[czy ostatni dzien miesiaca]]=1, 5000-cukier7[[#This Row],[stan po sprzedaniu]],0)</f>
        <v>0</v>
      </c>
      <c r="J575">
        <f>CEILING(cukier7[[#This Row],[ile brakuje]], 1000)</f>
        <v>0</v>
      </c>
    </row>
    <row r="576" spans="1:10" x14ac:dyDescent="0.35">
      <c r="A576" s="1">
        <v>39414</v>
      </c>
      <c r="B576" s="2" t="s">
        <v>9</v>
      </c>
      <c r="C576">
        <v>216</v>
      </c>
      <c r="D576">
        <f>YEAR(cukier7[[#This Row],[data]])</f>
        <v>2007</v>
      </c>
      <c r="E576" s="3">
        <f>VLOOKUP(D576, cennik__25[#All], 2, 0)</f>
        <v>2.09</v>
      </c>
      <c r="F576" s="3">
        <f>cukier7[[#This Row],[cena]]*cukier7[[#This Row],[ilosc sprzedanego cukru kg]]</f>
        <v>451.43999999999994</v>
      </c>
      <c r="G576">
        <f>J575+G575-cukier7[[#This Row],[ilosc sprzedanego cukru kg]]</f>
        <v>3849</v>
      </c>
      <c r="H576">
        <f>IF(MONTH(cukier7[[#This Row],[data]])&lt;&gt;MONTH(A577), 1, 0)</f>
        <v>0</v>
      </c>
      <c r="I576">
        <f>IF(cukier7[[#This Row],[czy ostatni dzien miesiaca]]=1, 5000-cukier7[[#This Row],[stan po sprzedaniu]],0)</f>
        <v>0</v>
      </c>
      <c r="J576">
        <f>CEILING(cukier7[[#This Row],[ile brakuje]], 1000)</f>
        <v>0</v>
      </c>
    </row>
    <row r="577" spans="1:10" x14ac:dyDescent="0.35">
      <c r="A577" s="1">
        <v>39416</v>
      </c>
      <c r="B577" s="2" t="s">
        <v>9</v>
      </c>
      <c r="C577">
        <v>140</v>
      </c>
      <c r="D577">
        <f>YEAR(cukier7[[#This Row],[data]])</f>
        <v>2007</v>
      </c>
      <c r="E577" s="3">
        <f>VLOOKUP(D577, cennik__25[#All], 2, 0)</f>
        <v>2.09</v>
      </c>
      <c r="F577" s="3">
        <f>cukier7[[#This Row],[cena]]*cukier7[[#This Row],[ilosc sprzedanego cukru kg]]</f>
        <v>292.59999999999997</v>
      </c>
      <c r="G577">
        <f>J576+G576-cukier7[[#This Row],[ilosc sprzedanego cukru kg]]</f>
        <v>3709</v>
      </c>
      <c r="H577">
        <f>IF(MONTH(cukier7[[#This Row],[data]])&lt;&gt;MONTH(A578), 1, 0)</f>
        <v>1</v>
      </c>
      <c r="I577">
        <f>IF(cukier7[[#This Row],[czy ostatni dzien miesiaca]]=1, 5000-cukier7[[#This Row],[stan po sprzedaniu]],0)</f>
        <v>1291</v>
      </c>
      <c r="J577">
        <f>CEILING(cukier7[[#This Row],[ile brakuje]], 1000)</f>
        <v>2000</v>
      </c>
    </row>
    <row r="578" spans="1:10" x14ac:dyDescent="0.35">
      <c r="A578" s="1">
        <v>39421</v>
      </c>
      <c r="B578" s="2" t="s">
        <v>52</v>
      </c>
      <c r="C578">
        <v>377</v>
      </c>
      <c r="D578">
        <f>YEAR(cukier7[[#This Row],[data]])</f>
        <v>2007</v>
      </c>
      <c r="E578" s="3">
        <f>VLOOKUP(D578, cennik__25[#All], 2, 0)</f>
        <v>2.09</v>
      </c>
      <c r="F578" s="3">
        <f>cukier7[[#This Row],[cena]]*cukier7[[#This Row],[ilosc sprzedanego cukru kg]]</f>
        <v>787.93</v>
      </c>
      <c r="G578">
        <f>J577+G577-cukier7[[#This Row],[ilosc sprzedanego cukru kg]]</f>
        <v>5332</v>
      </c>
      <c r="H578">
        <f>IF(MONTH(cukier7[[#This Row],[data]])&lt;&gt;MONTH(A579), 1, 0)</f>
        <v>0</v>
      </c>
      <c r="I578">
        <f>IF(cukier7[[#This Row],[czy ostatni dzien miesiaca]]=1, 5000-cukier7[[#This Row],[stan po sprzedaniu]],0)</f>
        <v>0</v>
      </c>
      <c r="J578">
        <f>CEILING(cukier7[[#This Row],[ile brakuje]], 1000)</f>
        <v>0</v>
      </c>
    </row>
    <row r="579" spans="1:10" x14ac:dyDescent="0.35">
      <c r="A579" s="1">
        <v>39423</v>
      </c>
      <c r="B579" s="2" t="s">
        <v>37</v>
      </c>
      <c r="C579">
        <v>89</v>
      </c>
      <c r="D579">
        <f>YEAR(cukier7[[#This Row],[data]])</f>
        <v>2007</v>
      </c>
      <c r="E579" s="3">
        <f>VLOOKUP(D579, cennik__25[#All], 2, 0)</f>
        <v>2.09</v>
      </c>
      <c r="F579" s="3">
        <f>cukier7[[#This Row],[cena]]*cukier7[[#This Row],[ilosc sprzedanego cukru kg]]</f>
        <v>186.01</v>
      </c>
      <c r="G579">
        <f>J578+G578-cukier7[[#This Row],[ilosc sprzedanego cukru kg]]</f>
        <v>5243</v>
      </c>
      <c r="H579">
        <f>IF(MONTH(cukier7[[#This Row],[data]])&lt;&gt;MONTH(A580), 1, 0)</f>
        <v>0</v>
      </c>
      <c r="I579">
        <f>IF(cukier7[[#This Row],[czy ostatni dzien miesiaca]]=1, 5000-cukier7[[#This Row],[stan po sprzedaniu]],0)</f>
        <v>0</v>
      </c>
      <c r="J579">
        <f>CEILING(cukier7[[#This Row],[ile brakuje]], 1000)</f>
        <v>0</v>
      </c>
    </row>
    <row r="580" spans="1:10" x14ac:dyDescent="0.35">
      <c r="A580" s="1">
        <v>39425</v>
      </c>
      <c r="B580" s="2" t="s">
        <v>14</v>
      </c>
      <c r="C580">
        <v>181</v>
      </c>
      <c r="D580">
        <f>YEAR(cukier7[[#This Row],[data]])</f>
        <v>2007</v>
      </c>
      <c r="E580" s="3">
        <f>VLOOKUP(D580, cennik__25[#All], 2, 0)</f>
        <v>2.09</v>
      </c>
      <c r="F580" s="3">
        <f>cukier7[[#This Row],[cena]]*cukier7[[#This Row],[ilosc sprzedanego cukru kg]]</f>
        <v>378.28999999999996</v>
      </c>
      <c r="G580">
        <f>J579+G579-cukier7[[#This Row],[ilosc sprzedanego cukru kg]]</f>
        <v>5062</v>
      </c>
      <c r="H580">
        <f>IF(MONTH(cukier7[[#This Row],[data]])&lt;&gt;MONTH(A581), 1, 0)</f>
        <v>0</v>
      </c>
      <c r="I580">
        <f>IF(cukier7[[#This Row],[czy ostatni dzien miesiaca]]=1, 5000-cukier7[[#This Row],[stan po sprzedaniu]],0)</f>
        <v>0</v>
      </c>
      <c r="J580">
        <f>CEILING(cukier7[[#This Row],[ile brakuje]], 1000)</f>
        <v>0</v>
      </c>
    </row>
    <row r="581" spans="1:10" x14ac:dyDescent="0.35">
      <c r="A581" s="1">
        <v>39427</v>
      </c>
      <c r="B581" s="2" t="s">
        <v>71</v>
      </c>
      <c r="C581">
        <v>131</v>
      </c>
      <c r="D581">
        <f>YEAR(cukier7[[#This Row],[data]])</f>
        <v>2007</v>
      </c>
      <c r="E581" s="3">
        <f>VLOOKUP(D581, cennik__25[#All], 2, 0)</f>
        <v>2.09</v>
      </c>
      <c r="F581" s="3">
        <f>cukier7[[#This Row],[cena]]*cukier7[[#This Row],[ilosc sprzedanego cukru kg]]</f>
        <v>273.78999999999996</v>
      </c>
      <c r="G581">
        <f>J580+G580-cukier7[[#This Row],[ilosc sprzedanego cukru kg]]</f>
        <v>4931</v>
      </c>
      <c r="H581">
        <f>IF(MONTH(cukier7[[#This Row],[data]])&lt;&gt;MONTH(A582), 1, 0)</f>
        <v>0</v>
      </c>
      <c r="I581">
        <f>IF(cukier7[[#This Row],[czy ostatni dzien miesiaca]]=1, 5000-cukier7[[#This Row],[stan po sprzedaniu]],0)</f>
        <v>0</v>
      </c>
      <c r="J581">
        <f>CEILING(cukier7[[#This Row],[ile brakuje]], 1000)</f>
        <v>0</v>
      </c>
    </row>
    <row r="582" spans="1:10" x14ac:dyDescent="0.35">
      <c r="A582" s="1">
        <v>39427</v>
      </c>
      <c r="B582" s="2" t="s">
        <v>82</v>
      </c>
      <c r="C582">
        <v>43</v>
      </c>
      <c r="D582">
        <f>YEAR(cukier7[[#This Row],[data]])</f>
        <v>2007</v>
      </c>
      <c r="E582" s="3">
        <f>VLOOKUP(D582, cennik__25[#All], 2, 0)</f>
        <v>2.09</v>
      </c>
      <c r="F582" s="3">
        <f>cukier7[[#This Row],[cena]]*cukier7[[#This Row],[ilosc sprzedanego cukru kg]]</f>
        <v>89.86999999999999</v>
      </c>
      <c r="G582">
        <f>J581+G581-cukier7[[#This Row],[ilosc sprzedanego cukru kg]]</f>
        <v>4888</v>
      </c>
      <c r="H582">
        <f>IF(MONTH(cukier7[[#This Row],[data]])&lt;&gt;MONTH(A583), 1, 0)</f>
        <v>0</v>
      </c>
      <c r="I582">
        <f>IF(cukier7[[#This Row],[czy ostatni dzien miesiaca]]=1, 5000-cukier7[[#This Row],[stan po sprzedaniu]],0)</f>
        <v>0</v>
      </c>
      <c r="J582">
        <f>CEILING(cukier7[[#This Row],[ile brakuje]], 1000)</f>
        <v>0</v>
      </c>
    </row>
    <row r="583" spans="1:10" x14ac:dyDescent="0.35">
      <c r="A583" s="1">
        <v>39428</v>
      </c>
      <c r="B583" s="2" t="s">
        <v>32</v>
      </c>
      <c r="C583">
        <v>166</v>
      </c>
      <c r="D583">
        <f>YEAR(cukier7[[#This Row],[data]])</f>
        <v>2007</v>
      </c>
      <c r="E583" s="3">
        <f>VLOOKUP(D583, cennik__25[#All], 2, 0)</f>
        <v>2.09</v>
      </c>
      <c r="F583" s="3">
        <f>cukier7[[#This Row],[cena]]*cukier7[[#This Row],[ilosc sprzedanego cukru kg]]</f>
        <v>346.94</v>
      </c>
      <c r="G583">
        <f>J582+G582-cukier7[[#This Row],[ilosc sprzedanego cukru kg]]</f>
        <v>4722</v>
      </c>
      <c r="H583">
        <f>IF(MONTH(cukier7[[#This Row],[data]])&lt;&gt;MONTH(A584), 1, 0)</f>
        <v>0</v>
      </c>
      <c r="I583">
        <f>IF(cukier7[[#This Row],[czy ostatni dzien miesiaca]]=1, 5000-cukier7[[#This Row],[stan po sprzedaniu]],0)</f>
        <v>0</v>
      </c>
      <c r="J583">
        <f>CEILING(cukier7[[#This Row],[ile brakuje]], 1000)</f>
        <v>0</v>
      </c>
    </row>
    <row r="584" spans="1:10" x14ac:dyDescent="0.35">
      <c r="A584" s="1">
        <v>39428</v>
      </c>
      <c r="B584" s="2" t="s">
        <v>80</v>
      </c>
      <c r="C584">
        <v>192</v>
      </c>
      <c r="D584">
        <f>YEAR(cukier7[[#This Row],[data]])</f>
        <v>2007</v>
      </c>
      <c r="E584" s="3">
        <f>VLOOKUP(D584, cennik__25[#All], 2, 0)</f>
        <v>2.09</v>
      </c>
      <c r="F584" s="3">
        <f>cukier7[[#This Row],[cena]]*cukier7[[#This Row],[ilosc sprzedanego cukru kg]]</f>
        <v>401.28</v>
      </c>
      <c r="G584">
        <f>J583+G583-cukier7[[#This Row],[ilosc sprzedanego cukru kg]]</f>
        <v>4530</v>
      </c>
      <c r="H584">
        <f>IF(MONTH(cukier7[[#This Row],[data]])&lt;&gt;MONTH(A585), 1, 0)</f>
        <v>0</v>
      </c>
      <c r="I584">
        <f>IF(cukier7[[#This Row],[czy ostatni dzien miesiaca]]=1, 5000-cukier7[[#This Row],[stan po sprzedaniu]],0)</f>
        <v>0</v>
      </c>
      <c r="J584">
        <f>CEILING(cukier7[[#This Row],[ile brakuje]], 1000)</f>
        <v>0</v>
      </c>
    </row>
    <row r="585" spans="1:10" x14ac:dyDescent="0.35">
      <c r="A585" s="1">
        <v>39430</v>
      </c>
      <c r="B585" s="2" t="s">
        <v>18</v>
      </c>
      <c r="C585">
        <v>7</v>
      </c>
      <c r="D585">
        <f>YEAR(cukier7[[#This Row],[data]])</f>
        <v>2007</v>
      </c>
      <c r="E585" s="3">
        <f>VLOOKUP(D585, cennik__25[#All], 2, 0)</f>
        <v>2.09</v>
      </c>
      <c r="F585" s="3">
        <f>cukier7[[#This Row],[cena]]*cukier7[[#This Row],[ilosc sprzedanego cukru kg]]</f>
        <v>14.629999999999999</v>
      </c>
      <c r="G585">
        <f>J584+G584-cukier7[[#This Row],[ilosc sprzedanego cukru kg]]</f>
        <v>4523</v>
      </c>
      <c r="H585">
        <f>IF(MONTH(cukier7[[#This Row],[data]])&lt;&gt;MONTH(A586), 1, 0)</f>
        <v>0</v>
      </c>
      <c r="I585">
        <f>IF(cukier7[[#This Row],[czy ostatni dzien miesiaca]]=1, 5000-cukier7[[#This Row],[stan po sprzedaniu]],0)</f>
        <v>0</v>
      </c>
      <c r="J585">
        <f>CEILING(cukier7[[#This Row],[ile brakuje]], 1000)</f>
        <v>0</v>
      </c>
    </row>
    <row r="586" spans="1:10" x14ac:dyDescent="0.35">
      <c r="A586" s="1">
        <v>39432</v>
      </c>
      <c r="B586" s="2" t="s">
        <v>55</v>
      </c>
      <c r="C586">
        <v>11</v>
      </c>
      <c r="D586">
        <f>YEAR(cukier7[[#This Row],[data]])</f>
        <v>2007</v>
      </c>
      <c r="E586" s="3">
        <f>VLOOKUP(D586, cennik__25[#All], 2, 0)</f>
        <v>2.09</v>
      </c>
      <c r="F586" s="3">
        <f>cukier7[[#This Row],[cena]]*cukier7[[#This Row],[ilosc sprzedanego cukru kg]]</f>
        <v>22.99</v>
      </c>
      <c r="G586">
        <f>J585+G585-cukier7[[#This Row],[ilosc sprzedanego cukru kg]]</f>
        <v>4512</v>
      </c>
      <c r="H586">
        <f>IF(MONTH(cukier7[[#This Row],[data]])&lt;&gt;MONTH(A587), 1, 0)</f>
        <v>0</v>
      </c>
      <c r="I586">
        <f>IF(cukier7[[#This Row],[czy ostatni dzien miesiaca]]=1, 5000-cukier7[[#This Row],[stan po sprzedaniu]],0)</f>
        <v>0</v>
      </c>
      <c r="J586">
        <f>CEILING(cukier7[[#This Row],[ile brakuje]], 1000)</f>
        <v>0</v>
      </c>
    </row>
    <row r="587" spans="1:10" x14ac:dyDescent="0.35">
      <c r="A587" s="1">
        <v>39432</v>
      </c>
      <c r="B587" s="2" t="s">
        <v>21</v>
      </c>
      <c r="C587">
        <v>146</v>
      </c>
      <c r="D587">
        <f>YEAR(cukier7[[#This Row],[data]])</f>
        <v>2007</v>
      </c>
      <c r="E587" s="3">
        <f>VLOOKUP(D587, cennik__25[#All], 2, 0)</f>
        <v>2.09</v>
      </c>
      <c r="F587" s="3">
        <f>cukier7[[#This Row],[cena]]*cukier7[[#This Row],[ilosc sprzedanego cukru kg]]</f>
        <v>305.14</v>
      </c>
      <c r="G587">
        <f>J586+G586-cukier7[[#This Row],[ilosc sprzedanego cukru kg]]</f>
        <v>4366</v>
      </c>
      <c r="H587">
        <f>IF(MONTH(cukier7[[#This Row],[data]])&lt;&gt;MONTH(A588), 1, 0)</f>
        <v>0</v>
      </c>
      <c r="I587">
        <f>IF(cukier7[[#This Row],[czy ostatni dzien miesiaca]]=1, 5000-cukier7[[#This Row],[stan po sprzedaniu]],0)</f>
        <v>0</v>
      </c>
      <c r="J587">
        <f>CEILING(cukier7[[#This Row],[ile brakuje]], 1000)</f>
        <v>0</v>
      </c>
    </row>
    <row r="588" spans="1:10" x14ac:dyDescent="0.35">
      <c r="A588" s="1">
        <v>39433</v>
      </c>
      <c r="B588" s="2" t="s">
        <v>47</v>
      </c>
      <c r="C588">
        <v>138</v>
      </c>
      <c r="D588">
        <f>YEAR(cukier7[[#This Row],[data]])</f>
        <v>2007</v>
      </c>
      <c r="E588" s="3">
        <f>VLOOKUP(D588, cennik__25[#All], 2, 0)</f>
        <v>2.09</v>
      </c>
      <c r="F588" s="3">
        <f>cukier7[[#This Row],[cena]]*cukier7[[#This Row],[ilosc sprzedanego cukru kg]]</f>
        <v>288.41999999999996</v>
      </c>
      <c r="G588">
        <f>J587+G587-cukier7[[#This Row],[ilosc sprzedanego cukru kg]]</f>
        <v>4228</v>
      </c>
      <c r="H588">
        <f>IF(MONTH(cukier7[[#This Row],[data]])&lt;&gt;MONTH(A589), 1, 0)</f>
        <v>0</v>
      </c>
      <c r="I588">
        <f>IF(cukier7[[#This Row],[czy ostatni dzien miesiaca]]=1, 5000-cukier7[[#This Row],[stan po sprzedaniu]],0)</f>
        <v>0</v>
      </c>
      <c r="J588">
        <f>CEILING(cukier7[[#This Row],[ile brakuje]], 1000)</f>
        <v>0</v>
      </c>
    </row>
    <row r="589" spans="1:10" x14ac:dyDescent="0.35">
      <c r="A589" s="1">
        <v>39434</v>
      </c>
      <c r="B589" s="2" t="s">
        <v>25</v>
      </c>
      <c r="C589">
        <v>138</v>
      </c>
      <c r="D589">
        <f>YEAR(cukier7[[#This Row],[data]])</f>
        <v>2007</v>
      </c>
      <c r="E589" s="3">
        <f>VLOOKUP(D589, cennik__25[#All], 2, 0)</f>
        <v>2.09</v>
      </c>
      <c r="F589" s="3">
        <f>cukier7[[#This Row],[cena]]*cukier7[[#This Row],[ilosc sprzedanego cukru kg]]</f>
        <v>288.41999999999996</v>
      </c>
      <c r="G589">
        <f>J588+G588-cukier7[[#This Row],[ilosc sprzedanego cukru kg]]</f>
        <v>4090</v>
      </c>
      <c r="H589">
        <f>IF(MONTH(cukier7[[#This Row],[data]])&lt;&gt;MONTH(A590), 1, 0)</f>
        <v>0</v>
      </c>
      <c r="I589">
        <f>IF(cukier7[[#This Row],[czy ostatni dzien miesiaca]]=1, 5000-cukier7[[#This Row],[stan po sprzedaniu]],0)</f>
        <v>0</v>
      </c>
      <c r="J589">
        <f>CEILING(cukier7[[#This Row],[ile brakuje]], 1000)</f>
        <v>0</v>
      </c>
    </row>
    <row r="590" spans="1:10" x14ac:dyDescent="0.35">
      <c r="A590" s="1">
        <v>39434</v>
      </c>
      <c r="B590" s="2" t="s">
        <v>52</v>
      </c>
      <c r="C590">
        <v>482</v>
      </c>
      <c r="D590">
        <f>YEAR(cukier7[[#This Row],[data]])</f>
        <v>2007</v>
      </c>
      <c r="E590" s="3">
        <f>VLOOKUP(D590, cennik__25[#All], 2, 0)</f>
        <v>2.09</v>
      </c>
      <c r="F590" s="3">
        <f>cukier7[[#This Row],[cena]]*cukier7[[#This Row],[ilosc sprzedanego cukru kg]]</f>
        <v>1007.3799999999999</v>
      </c>
      <c r="G590">
        <f>J589+G589-cukier7[[#This Row],[ilosc sprzedanego cukru kg]]</f>
        <v>3608</v>
      </c>
      <c r="H590">
        <f>IF(MONTH(cukier7[[#This Row],[data]])&lt;&gt;MONTH(A591), 1, 0)</f>
        <v>0</v>
      </c>
      <c r="I590">
        <f>IF(cukier7[[#This Row],[czy ostatni dzien miesiaca]]=1, 5000-cukier7[[#This Row],[stan po sprzedaniu]],0)</f>
        <v>0</v>
      </c>
      <c r="J590">
        <f>CEILING(cukier7[[#This Row],[ile brakuje]], 1000)</f>
        <v>0</v>
      </c>
    </row>
    <row r="591" spans="1:10" x14ac:dyDescent="0.35">
      <c r="A591" s="1">
        <v>39436</v>
      </c>
      <c r="B591" s="2" t="s">
        <v>52</v>
      </c>
      <c r="C591">
        <v>481</v>
      </c>
      <c r="D591">
        <f>YEAR(cukier7[[#This Row],[data]])</f>
        <v>2007</v>
      </c>
      <c r="E591" s="3">
        <f>VLOOKUP(D591, cennik__25[#All], 2, 0)</f>
        <v>2.09</v>
      </c>
      <c r="F591" s="3">
        <f>cukier7[[#This Row],[cena]]*cukier7[[#This Row],[ilosc sprzedanego cukru kg]]</f>
        <v>1005.29</v>
      </c>
      <c r="G591">
        <f>J590+G590-cukier7[[#This Row],[ilosc sprzedanego cukru kg]]</f>
        <v>3127</v>
      </c>
      <c r="H591">
        <f>IF(MONTH(cukier7[[#This Row],[data]])&lt;&gt;MONTH(A592), 1, 0)</f>
        <v>0</v>
      </c>
      <c r="I591">
        <f>IF(cukier7[[#This Row],[czy ostatni dzien miesiaca]]=1, 5000-cukier7[[#This Row],[stan po sprzedaniu]],0)</f>
        <v>0</v>
      </c>
      <c r="J591">
        <f>CEILING(cukier7[[#This Row],[ile brakuje]], 1000)</f>
        <v>0</v>
      </c>
    </row>
    <row r="592" spans="1:10" x14ac:dyDescent="0.35">
      <c r="A592" s="1">
        <v>39438</v>
      </c>
      <c r="B592" s="2" t="s">
        <v>47</v>
      </c>
      <c r="C592">
        <v>258</v>
      </c>
      <c r="D592">
        <f>YEAR(cukier7[[#This Row],[data]])</f>
        <v>2007</v>
      </c>
      <c r="E592" s="3">
        <f>VLOOKUP(D592, cennik__25[#All], 2, 0)</f>
        <v>2.09</v>
      </c>
      <c r="F592" s="3">
        <f>cukier7[[#This Row],[cena]]*cukier7[[#This Row],[ilosc sprzedanego cukru kg]]</f>
        <v>539.21999999999991</v>
      </c>
      <c r="G592">
        <f>J591+G591-cukier7[[#This Row],[ilosc sprzedanego cukru kg]]</f>
        <v>2869</v>
      </c>
      <c r="H592">
        <f>IF(MONTH(cukier7[[#This Row],[data]])&lt;&gt;MONTH(A593), 1, 0)</f>
        <v>0</v>
      </c>
      <c r="I592">
        <f>IF(cukier7[[#This Row],[czy ostatni dzien miesiaca]]=1, 5000-cukier7[[#This Row],[stan po sprzedaniu]],0)</f>
        <v>0</v>
      </c>
      <c r="J592">
        <f>CEILING(cukier7[[#This Row],[ile brakuje]], 1000)</f>
        <v>0</v>
      </c>
    </row>
    <row r="593" spans="1:10" x14ac:dyDescent="0.35">
      <c r="A593" s="1">
        <v>39440</v>
      </c>
      <c r="B593" s="2" t="s">
        <v>21</v>
      </c>
      <c r="C593">
        <v>100</v>
      </c>
      <c r="D593">
        <f>YEAR(cukier7[[#This Row],[data]])</f>
        <v>2007</v>
      </c>
      <c r="E593" s="3">
        <f>VLOOKUP(D593, cennik__25[#All], 2, 0)</f>
        <v>2.09</v>
      </c>
      <c r="F593" s="3">
        <f>cukier7[[#This Row],[cena]]*cukier7[[#This Row],[ilosc sprzedanego cukru kg]]</f>
        <v>209</v>
      </c>
      <c r="G593">
        <f>J592+G592-cukier7[[#This Row],[ilosc sprzedanego cukru kg]]</f>
        <v>2769</v>
      </c>
      <c r="H593">
        <f>IF(MONTH(cukier7[[#This Row],[data]])&lt;&gt;MONTH(A594), 1, 0)</f>
        <v>0</v>
      </c>
      <c r="I593">
        <f>IF(cukier7[[#This Row],[czy ostatni dzien miesiaca]]=1, 5000-cukier7[[#This Row],[stan po sprzedaniu]],0)</f>
        <v>0</v>
      </c>
      <c r="J593">
        <f>CEILING(cukier7[[#This Row],[ile brakuje]], 1000)</f>
        <v>0</v>
      </c>
    </row>
    <row r="594" spans="1:10" x14ac:dyDescent="0.35">
      <c r="A594" s="1">
        <v>39440</v>
      </c>
      <c r="B594" s="2" t="s">
        <v>71</v>
      </c>
      <c r="C594">
        <v>86</v>
      </c>
      <c r="D594">
        <f>YEAR(cukier7[[#This Row],[data]])</f>
        <v>2007</v>
      </c>
      <c r="E594" s="3">
        <f>VLOOKUP(D594, cennik__25[#All], 2, 0)</f>
        <v>2.09</v>
      </c>
      <c r="F594" s="3">
        <f>cukier7[[#This Row],[cena]]*cukier7[[#This Row],[ilosc sprzedanego cukru kg]]</f>
        <v>179.73999999999998</v>
      </c>
      <c r="G594">
        <f>J593+G593-cukier7[[#This Row],[ilosc sprzedanego cukru kg]]</f>
        <v>2683</v>
      </c>
      <c r="H594">
        <f>IF(MONTH(cukier7[[#This Row],[data]])&lt;&gt;MONTH(A595), 1, 0)</f>
        <v>0</v>
      </c>
      <c r="I594">
        <f>IF(cukier7[[#This Row],[czy ostatni dzien miesiaca]]=1, 5000-cukier7[[#This Row],[stan po sprzedaniu]],0)</f>
        <v>0</v>
      </c>
      <c r="J594">
        <f>CEILING(cukier7[[#This Row],[ile brakuje]], 1000)</f>
        <v>0</v>
      </c>
    </row>
    <row r="595" spans="1:10" x14ac:dyDescent="0.35">
      <c r="A595" s="1">
        <v>39443</v>
      </c>
      <c r="B595" s="2" t="s">
        <v>30</v>
      </c>
      <c r="C595">
        <v>165</v>
      </c>
      <c r="D595">
        <f>YEAR(cukier7[[#This Row],[data]])</f>
        <v>2007</v>
      </c>
      <c r="E595" s="3">
        <f>VLOOKUP(D595, cennik__25[#All], 2, 0)</f>
        <v>2.09</v>
      </c>
      <c r="F595" s="3">
        <f>cukier7[[#This Row],[cena]]*cukier7[[#This Row],[ilosc sprzedanego cukru kg]]</f>
        <v>344.84999999999997</v>
      </c>
      <c r="G595">
        <f>J594+G594-cukier7[[#This Row],[ilosc sprzedanego cukru kg]]</f>
        <v>2518</v>
      </c>
      <c r="H595">
        <f>IF(MONTH(cukier7[[#This Row],[data]])&lt;&gt;MONTH(A596), 1, 0)</f>
        <v>0</v>
      </c>
      <c r="I595">
        <f>IF(cukier7[[#This Row],[czy ostatni dzien miesiaca]]=1, 5000-cukier7[[#This Row],[stan po sprzedaniu]],0)</f>
        <v>0</v>
      </c>
      <c r="J595">
        <f>CEILING(cukier7[[#This Row],[ile brakuje]], 1000)</f>
        <v>0</v>
      </c>
    </row>
    <row r="596" spans="1:10" x14ac:dyDescent="0.35">
      <c r="A596" s="1">
        <v>39444</v>
      </c>
      <c r="B596" s="2" t="s">
        <v>102</v>
      </c>
      <c r="C596">
        <v>4</v>
      </c>
      <c r="D596">
        <f>YEAR(cukier7[[#This Row],[data]])</f>
        <v>2007</v>
      </c>
      <c r="E596" s="3">
        <f>VLOOKUP(D596, cennik__25[#All], 2, 0)</f>
        <v>2.09</v>
      </c>
      <c r="F596" s="3">
        <f>cukier7[[#This Row],[cena]]*cukier7[[#This Row],[ilosc sprzedanego cukru kg]]</f>
        <v>8.36</v>
      </c>
      <c r="G596">
        <f>J595+G595-cukier7[[#This Row],[ilosc sprzedanego cukru kg]]</f>
        <v>2514</v>
      </c>
      <c r="H596">
        <f>IF(MONTH(cukier7[[#This Row],[data]])&lt;&gt;MONTH(A597), 1, 0)</f>
        <v>0</v>
      </c>
      <c r="I596">
        <f>IF(cukier7[[#This Row],[czy ostatni dzien miesiaca]]=1, 5000-cukier7[[#This Row],[stan po sprzedaniu]],0)</f>
        <v>0</v>
      </c>
      <c r="J596">
        <f>CEILING(cukier7[[#This Row],[ile brakuje]], 1000)</f>
        <v>0</v>
      </c>
    </row>
    <row r="597" spans="1:10" x14ac:dyDescent="0.35">
      <c r="A597" s="1">
        <v>39445</v>
      </c>
      <c r="B597" s="2" t="s">
        <v>25</v>
      </c>
      <c r="C597">
        <v>156</v>
      </c>
      <c r="D597">
        <f>YEAR(cukier7[[#This Row],[data]])</f>
        <v>2007</v>
      </c>
      <c r="E597" s="3">
        <f>VLOOKUP(D597, cennik__25[#All], 2, 0)</f>
        <v>2.09</v>
      </c>
      <c r="F597" s="3">
        <f>cukier7[[#This Row],[cena]]*cukier7[[#This Row],[ilosc sprzedanego cukru kg]]</f>
        <v>326.03999999999996</v>
      </c>
      <c r="G597">
        <f>J596+G596-cukier7[[#This Row],[ilosc sprzedanego cukru kg]]</f>
        <v>2358</v>
      </c>
      <c r="H597">
        <f>IF(MONTH(cukier7[[#This Row],[data]])&lt;&gt;MONTH(A598), 1, 0)</f>
        <v>0</v>
      </c>
      <c r="I597">
        <f>IF(cukier7[[#This Row],[czy ostatni dzien miesiaca]]=1, 5000-cukier7[[#This Row],[stan po sprzedaniu]],0)</f>
        <v>0</v>
      </c>
      <c r="J597">
        <f>CEILING(cukier7[[#This Row],[ile brakuje]], 1000)</f>
        <v>0</v>
      </c>
    </row>
    <row r="598" spans="1:10" x14ac:dyDescent="0.35">
      <c r="A598" s="1">
        <v>39446</v>
      </c>
      <c r="B598" s="2" t="s">
        <v>47</v>
      </c>
      <c r="C598">
        <v>320</v>
      </c>
      <c r="D598">
        <f>YEAR(cukier7[[#This Row],[data]])</f>
        <v>2007</v>
      </c>
      <c r="E598" s="3">
        <f>VLOOKUP(D598, cennik__25[#All], 2, 0)</f>
        <v>2.09</v>
      </c>
      <c r="F598" s="3">
        <f>cukier7[[#This Row],[cena]]*cukier7[[#This Row],[ilosc sprzedanego cukru kg]]</f>
        <v>668.8</v>
      </c>
      <c r="G598">
        <f>J597+G597-cukier7[[#This Row],[ilosc sprzedanego cukru kg]]</f>
        <v>2038</v>
      </c>
      <c r="H598">
        <f>IF(MONTH(cukier7[[#This Row],[data]])&lt;&gt;MONTH(A599), 1, 0)</f>
        <v>1</v>
      </c>
      <c r="I598">
        <f>IF(cukier7[[#This Row],[czy ostatni dzien miesiaca]]=1, 5000-cukier7[[#This Row],[stan po sprzedaniu]],0)</f>
        <v>2962</v>
      </c>
      <c r="J598">
        <f>CEILING(cukier7[[#This Row],[ile brakuje]], 1000)</f>
        <v>3000</v>
      </c>
    </row>
    <row r="599" spans="1:10" x14ac:dyDescent="0.35">
      <c r="A599" s="1">
        <v>39448</v>
      </c>
      <c r="B599" s="2" t="s">
        <v>17</v>
      </c>
      <c r="C599">
        <v>1</v>
      </c>
      <c r="D599">
        <f>YEAR(cukier7[[#This Row],[data]])</f>
        <v>2008</v>
      </c>
      <c r="E599" s="3">
        <f>VLOOKUP(D599, cennik__25[#All], 2, 0)</f>
        <v>2.15</v>
      </c>
      <c r="F599" s="3">
        <f>cukier7[[#This Row],[cena]]*cukier7[[#This Row],[ilosc sprzedanego cukru kg]]</f>
        <v>2.15</v>
      </c>
      <c r="G599">
        <f>J598+G598-cukier7[[#This Row],[ilosc sprzedanego cukru kg]]</f>
        <v>5037</v>
      </c>
      <c r="H599">
        <f>IF(MONTH(cukier7[[#This Row],[data]])&lt;&gt;MONTH(A600), 1, 0)</f>
        <v>0</v>
      </c>
      <c r="I599">
        <f>IF(cukier7[[#This Row],[czy ostatni dzien miesiaca]]=1, 5000-cukier7[[#This Row],[stan po sprzedaniu]],0)</f>
        <v>0</v>
      </c>
      <c r="J599">
        <f>CEILING(cukier7[[#This Row],[ile brakuje]], 1000)</f>
        <v>0</v>
      </c>
    </row>
    <row r="600" spans="1:10" x14ac:dyDescent="0.35">
      <c r="A600" s="1">
        <v>39448</v>
      </c>
      <c r="B600" s="2" t="s">
        <v>10</v>
      </c>
      <c r="C600">
        <v>81</v>
      </c>
      <c r="D600">
        <f>YEAR(cukier7[[#This Row],[data]])</f>
        <v>2008</v>
      </c>
      <c r="E600" s="3">
        <f>VLOOKUP(D600, cennik__25[#All], 2, 0)</f>
        <v>2.15</v>
      </c>
      <c r="F600" s="3">
        <f>cukier7[[#This Row],[cena]]*cukier7[[#This Row],[ilosc sprzedanego cukru kg]]</f>
        <v>174.15</v>
      </c>
      <c r="G600">
        <f>J599+G599-cukier7[[#This Row],[ilosc sprzedanego cukru kg]]</f>
        <v>4956</v>
      </c>
      <c r="H600">
        <f>IF(MONTH(cukier7[[#This Row],[data]])&lt;&gt;MONTH(A601), 1, 0)</f>
        <v>0</v>
      </c>
      <c r="I600">
        <f>IF(cukier7[[#This Row],[czy ostatni dzien miesiaca]]=1, 5000-cukier7[[#This Row],[stan po sprzedaniu]],0)</f>
        <v>0</v>
      </c>
      <c r="J600">
        <f>CEILING(cukier7[[#This Row],[ile brakuje]], 1000)</f>
        <v>0</v>
      </c>
    </row>
    <row r="601" spans="1:10" x14ac:dyDescent="0.35">
      <c r="A601" s="1">
        <v>39448</v>
      </c>
      <c r="B601" s="2" t="s">
        <v>52</v>
      </c>
      <c r="C601">
        <v>438</v>
      </c>
      <c r="D601">
        <f>YEAR(cukier7[[#This Row],[data]])</f>
        <v>2008</v>
      </c>
      <c r="E601" s="3">
        <f>VLOOKUP(D601, cennik__25[#All], 2, 0)</f>
        <v>2.15</v>
      </c>
      <c r="F601" s="3">
        <f>cukier7[[#This Row],[cena]]*cukier7[[#This Row],[ilosc sprzedanego cukru kg]]</f>
        <v>941.69999999999993</v>
      </c>
      <c r="G601">
        <f>J600+G600-cukier7[[#This Row],[ilosc sprzedanego cukru kg]]</f>
        <v>4518</v>
      </c>
      <c r="H601">
        <f>IF(MONTH(cukier7[[#This Row],[data]])&lt;&gt;MONTH(A602), 1, 0)</f>
        <v>0</v>
      </c>
      <c r="I601">
        <f>IF(cukier7[[#This Row],[czy ostatni dzien miesiaca]]=1, 5000-cukier7[[#This Row],[stan po sprzedaniu]],0)</f>
        <v>0</v>
      </c>
      <c r="J601">
        <f>CEILING(cukier7[[#This Row],[ile brakuje]], 1000)</f>
        <v>0</v>
      </c>
    </row>
    <row r="602" spans="1:10" x14ac:dyDescent="0.35">
      <c r="A602" s="1">
        <v>39449</v>
      </c>
      <c r="B602" s="2" t="s">
        <v>40</v>
      </c>
      <c r="C602">
        <v>1</v>
      </c>
      <c r="D602">
        <f>YEAR(cukier7[[#This Row],[data]])</f>
        <v>2008</v>
      </c>
      <c r="E602" s="3">
        <f>VLOOKUP(D602, cennik__25[#All], 2, 0)</f>
        <v>2.15</v>
      </c>
      <c r="F602" s="3">
        <f>cukier7[[#This Row],[cena]]*cukier7[[#This Row],[ilosc sprzedanego cukru kg]]</f>
        <v>2.15</v>
      </c>
      <c r="G602">
        <f>J601+G601-cukier7[[#This Row],[ilosc sprzedanego cukru kg]]</f>
        <v>4517</v>
      </c>
      <c r="H602">
        <f>IF(MONTH(cukier7[[#This Row],[data]])&lt;&gt;MONTH(A603), 1, 0)</f>
        <v>0</v>
      </c>
      <c r="I602">
        <f>IF(cukier7[[#This Row],[czy ostatni dzien miesiaca]]=1, 5000-cukier7[[#This Row],[stan po sprzedaniu]],0)</f>
        <v>0</v>
      </c>
      <c r="J602">
        <f>CEILING(cukier7[[#This Row],[ile brakuje]], 1000)</f>
        <v>0</v>
      </c>
    </row>
    <row r="603" spans="1:10" x14ac:dyDescent="0.35">
      <c r="A603" s="1">
        <v>39453</v>
      </c>
      <c r="B603" s="2" t="s">
        <v>80</v>
      </c>
      <c r="C603">
        <v>173</v>
      </c>
      <c r="D603">
        <f>YEAR(cukier7[[#This Row],[data]])</f>
        <v>2008</v>
      </c>
      <c r="E603" s="3">
        <f>VLOOKUP(D603, cennik__25[#All], 2, 0)</f>
        <v>2.15</v>
      </c>
      <c r="F603" s="3">
        <f>cukier7[[#This Row],[cena]]*cukier7[[#This Row],[ilosc sprzedanego cukru kg]]</f>
        <v>371.95</v>
      </c>
      <c r="G603">
        <f>J602+G602-cukier7[[#This Row],[ilosc sprzedanego cukru kg]]</f>
        <v>4344</v>
      </c>
      <c r="H603">
        <f>IF(MONTH(cukier7[[#This Row],[data]])&lt;&gt;MONTH(A604), 1, 0)</f>
        <v>0</v>
      </c>
      <c r="I603">
        <f>IF(cukier7[[#This Row],[czy ostatni dzien miesiaca]]=1, 5000-cukier7[[#This Row],[stan po sprzedaniu]],0)</f>
        <v>0</v>
      </c>
      <c r="J603">
        <f>CEILING(cukier7[[#This Row],[ile brakuje]], 1000)</f>
        <v>0</v>
      </c>
    </row>
    <row r="604" spans="1:10" x14ac:dyDescent="0.35">
      <c r="A604" s="1">
        <v>39456</v>
      </c>
      <c r="B604" s="2" t="s">
        <v>26</v>
      </c>
      <c r="C604">
        <v>412</v>
      </c>
      <c r="D604">
        <f>YEAR(cukier7[[#This Row],[data]])</f>
        <v>2008</v>
      </c>
      <c r="E604" s="3">
        <f>VLOOKUP(D604, cennik__25[#All], 2, 0)</f>
        <v>2.15</v>
      </c>
      <c r="F604" s="3">
        <f>cukier7[[#This Row],[cena]]*cukier7[[#This Row],[ilosc sprzedanego cukru kg]]</f>
        <v>885.8</v>
      </c>
      <c r="G604">
        <f>J603+G603-cukier7[[#This Row],[ilosc sprzedanego cukru kg]]</f>
        <v>3932</v>
      </c>
      <c r="H604">
        <f>IF(MONTH(cukier7[[#This Row],[data]])&lt;&gt;MONTH(A605), 1, 0)</f>
        <v>0</v>
      </c>
      <c r="I604">
        <f>IF(cukier7[[#This Row],[czy ostatni dzien miesiaca]]=1, 5000-cukier7[[#This Row],[stan po sprzedaniu]],0)</f>
        <v>0</v>
      </c>
      <c r="J604">
        <f>CEILING(cukier7[[#This Row],[ile brakuje]], 1000)</f>
        <v>0</v>
      </c>
    </row>
    <row r="605" spans="1:10" x14ac:dyDescent="0.35">
      <c r="A605" s="1">
        <v>39456</v>
      </c>
      <c r="B605" s="2" t="s">
        <v>153</v>
      </c>
      <c r="C605">
        <v>13</v>
      </c>
      <c r="D605">
        <f>YEAR(cukier7[[#This Row],[data]])</f>
        <v>2008</v>
      </c>
      <c r="E605" s="3">
        <f>VLOOKUP(D605, cennik__25[#All], 2, 0)</f>
        <v>2.15</v>
      </c>
      <c r="F605" s="3">
        <f>cukier7[[#This Row],[cena]]*cukier7[[#This Row],[ilosc sprzedanego cukru kg]]</f>
        <v>27.95</v>
      </c>
      <c r="G605">
        <f>J604+G604-cukier7[[#This Row],[ilosc sprzedanego cukru kg]]</f>
        <v>3919</v>
      </c>
      <c r="H605">
        <f>IF(MONTH(cukier7[[#This Row],[data]])&lt;&gt;MONTH(A606), 1, 0)</f>
        <v>0</v>
      </c>
      <c r="I605">
        <f>IF(cukier7[[#This Row],[czy ostatni dzien miesiaca]]=1, 5000-cukier7[[#This Row],[stan po sprzedaniu]],0)</f>
        <v>0</v>
      </c>
      <c r="J605">
        <f>CEILING(cukier7[[#This Row],[ile brakuje]], 1000)</f>
        <v>0</v>
      </c>
    </row>
    <row r="606" spans="1:10" x14ac:dyDescent="0.35">
      <c r="A606" s="1">
        <v>39457</v>
      </c>
      <c r="B606" s="2" t="s">
        <v>57</v>
      </c>
      <c r="C606">
        <v>130</v>
      </c>
      <c r="D606">
        <f>YEAR(cukier7[[#This Row],[data]])</f>
        <v>2008</v>
      </c>
      <c r="E606" s="3">
        <f>VLOOKUP(D606, cennik__25[#All], 2, 0)</f>
        <v>2.15</v>
      </c>
      <c r="F606" s="3">
        <f>cukier7[[#This Row],[cena]]*cukier7[[#This Row],[ilosc sprzedanego cukru kg]]</f>
        <v>279.5</v>
      </c>
      <c r="G606">
        <f>J605+G605-cukier7[[#This Row],[ilosc sprzedanego cukru kg]]</f>
        <v>3789</v>
      </c>
      <c r="H606">
        <f>IF(MONTH(cukier7[[#This Row],[data]])&lt;&gt;MONTH(A607), 1, 0)</f>
        <v>0</v>
      </c>
      <c r="I606">
        <f>IF(cukier7[[#This Row],[czy ostatni dzien miesiaca]]=1, 5000-cukier7[[#This Row],[stan po sprzedaniu]],0)</f>
        <v>0</v>
      </c>
      <c r="J606">
        <f>CEILING(cukier7[[#This Row],[ile brakuje]], 1000)</f>
        <v>0</v>
      </c>
    </row>
    <row r="607" spans="1:10" x14ac:dyDescent="0.35">
      <c r="A607" s="1">
        <v>39459</v>
      </c>
      <c r="B607" s="2" t="s">
        <v>154</v>
      </c>
      <c r="C607">
        <v>4</v>
      </c>
      <c r="D607">
        <f>YEAR(cukier7[[#This Row],[data]])</f>
        <v>2008</v>
      </c>
      <c r="E607" s="3">
        <f>VLOOKUP(D607, cennik__25[#All], 2, 0)</f>
        <v>2.15</v>
      </c>
      <c r="F607" s="3">
        <f>cukier7[[#This Row],[cena]]*cukier7[[#This Row],[ilosc sprzedanego cukru kg]]</f>
        <v>8.6</v>
      </c>
      <c r="G607">
        <f>J606+G606-cukier7[[#This Row],[ilosc sprzedanego cukru kg]]</f>
        <v>3785</v>
      </c>
      <c r="H607">
        <f>IF(MONTH(cukier7[[#This Row],[data]])&lt;&gt;MONTH(A608), 1, 0)</f>
        <v>0</v>
      </c>
      <c r="I607">
        <f>IF(cukier7[[#This Row],[czy ostatni dzien miesiaca]]=1, 5000-cukier7[[#This Row],[stan po sprzedaniu]],0)</f>
        <v>0</v>
      </c>
      <c r="J607">
        <f>CEILING(cukier7[[#This Row],[ile brakuje]], 1000)</f>
        <v>0</v>
      </c>
    </row>
    <row r="608" spans="1:10" x14ac:dyDescent="0.35">
      <c r="A608" s="1">
        <v>39462</v>
      </c>
      <c r="B608" s="2" t="s">
        <v>57</v>
      </c>
      <c r="C608">
        <v>176</v>
      </c>
      <c r="D608">
        <f>YEAR(cukier7[[#This Row],[data]])</f>
        <v>2008</v>
      </c>
      <c r="E608" s="3">
        <f>VLOOKUP(D608, cennik__25[#All], 2, 0)</f>
        <v>2.15</v>
      </c>
      <c r="F608" s="3">
        <f>cukier7[[#This Row],[cena]]*cukier7[[#This Row],[ilosc sprzedanego cukru kg]]</f>
        <v>378.4</v>
      </c>
      <c r="G608">
        <f>J607+G607-cukier7[[#This Row],[ilosc sprzedanego cukru kg]]</f>
        <v>3609</v>
      </c>
      <c r="H608">
        <f>IF(MONTH(cukier7[[#This Row],[data]])&lt;&gt;MONTH(A609), 1, 0)</f>
        <v>0</v>
      </c>
      <c r="I608">
        <f>IF(cukier7[[#This Row],[czy ostatni dzien miesiaca]]=1, 5000-cukier7[[#This Row],[stan po sprzedaniu]],0)</f>
        <v>0</v>
      </c>
      <c r="J608">
        <f>CEILING(cukier7[[#This Row],[ile brakuje]], 1000)</f>
        <v>0</v>
      </c>
    </row>
    <row r="609" spans="1:10" x14ac:dyDescent="0.35">
      <c r="A609" s="1">
        <v>39464</v>
      </c>
      <c r="B609" s="2" t="s">
        <v>91</v>
      </c>
      <c r="C609">
        <v>14</v>
      </c>
      <c r="D609">
        <f>YEAR(cukier7[[#This Row],[data]])</f>
        <v>2008</v>
      </c>
      <c r="E609" s="3">
        <f>VLOOKUP(D609, cennik__25[#All], 2, 0)</f>
        <v>2.15</v>
      </c>
      <c r="F609" s="3">
        <f>cukier7[[#This Row],[cena]]*cukier7[[#This Row],[ilosc sprzedanego cukru kg]]</f>
        <v>30.099999999999998</v>
      </c>
      <c r="G609">
        <f>J608+G608-cukier7[[#This Row],[ilosc sprzedanego cukru kg]]</f>
        <v>3595</v>
      </c>
      <c r="H609">
        <f>IF(MONTH(cukier7[[#This Row],[data]])&lt;&gt;MONTH(A610), 1, 0)</f>
        <v>0</v>
      </c>
      <c r="I609">
        <f>IF(cukier7[[#This Row],[czy ostatni dzien miesiaca]]=1, 5000-cukier7[[#This Row],[stan po sprzedaniu]],0)</f>
        <v>0</v>
      </c>
      <c r="J609">
        <f>CEILING(cukier7[[#This Row],[ile brakuje]], 1000)</f>
        <v>0</v>
      </c>
    </row>
    <row r="610" spans="1:10" x14ac:dyDescent="0.35">
      <c r="A610" s="1">
        <v>39465</v>
      </c>
      <c r="B610" s="2" t="s">
        <v>57</v>
      </c>
      <c r="C610">
        <v>97</v>
      </c>
      <c r="D610">
        <f>YEAR(cukier7[[#This Row],[data]])</f>
        <v>2008</v>
      </c>
      <c r="E610" s="3">
        <f>VLOOKUP(D610, cennik__25[#All], 2, 0)</f>
        <v>2.15</v>
      </c>
      <c r="F610" s="3">
        <f>cukier7[[#This Row],[cena]]*cukier7[[#This Row],[ilosc sprzedanego cukru kg]]</f>
        <v>208.54999999999998</v>
      </c>
      <c r="G610">
        <f>J609+G609-cukier7[[#This Row],[ilosc sprzedanego cukru kg]]</f>
        <v>3498</v>
      </c>
      <c r="H610">
        <f>IF(MONTH(cukier7[[#This Row],[data]])&lt;&gt;MONTH(A611), 1, 0)</f>
        <v>0</v>
      </c>
      <c r="I610">
        <f>IF(cukier7[[#This Row],[czy ostatni dzien miesiaca]]=1, 5000-cukier7[[#This Row],[stan po sprzedaniu]],0)</f>
        <v>0</v>
      </c>
      <c r="J610">
        <f>CEILING(cukier7[[#This Row],[ile brakuje]], 1000)</f>
        <v>0</v>
      </c>
    </row>
    <row r="611" spans="1:10" x14ac:dyDescent="0.35">
      <c r="A611" s="1">
        <v>39468</v>
      </c>
      <c r="B611" s="2" t="s">
        <v>63</v>
      </c>
      <c r="C611">
        <v>81</v>
      </c>
      <c r="D611">
        <f>YEAR(cukier7[[#This Row],[data]])</f>
        <v>2008</v>
      </c>
      <c r="E611" s="3">
        <f>VLOOKUP(D611, cennik__25[#All], 2, 0)</f>
        <v>2.15</v>
      </c>
      <c r="F611" s="3">
        <f>cukier7[[#This Row],[cena]]*cukier7[[#This Row],[ilosc sprzedanego cukru kg]]</f>
        <v>174.15</v>
      </c>
      <c r="G611">
        <f>J610+G610-cukier7[[#This Row],[ilosc sprzedanego cukru kg]]</f>
        <v>3417</v>
      </c>
      <c r="H611">
        <f>IF(MONTH(cukier7[[#This Row],[data]])&lt;&gt;MONTH(A612), 1, 0)</f>
        <v>0</v>
      </c>
      <c r="I611">
        <f>IF(cukier7[[#This Row],[czy ostatni dzien miesiaca]]=1, 5000-cukier7[[#This Row],[stan po sprzedaniu]],0)</f>
        <v>0</v>
      </c>
      <c r="J611">
        <f>CEILING(cukier7[[#This Row],[ile brakuje]], 1000)</f>
        <v>0</v>
      </c>
    </row>
    <row r="612" spans="1:10" x14ac:dyDescent="0.35">
      <c r="A612" s="1">
        <v>39469</v>
      </c>
      <c r="B612" s="2" t="s">
        <v>25</v>
      </c>
      <c r="C612">
        <v>179</v>
      </c>
      <c r="D612">
        <f>YEAR(cukier7[[#This Row],[data]])</f>
        <v>2008</v>
      </c>
      <c r="E612" s="3">
        <f>VLOOKUP(D612, cennik__25[#All], 2, 0)</f>
        <v>2.15</v>
      </c>
      <c r="F612" s="3">
        <f>cukier7[[#This Row],[cena]]*cukier7[[#This Row],[ilosc sprzedanego cukru kg]]</f>
        <v>384.84999999999997</v>
      </c>
      <c r="G612">
        <f>J611+G611-cukier7[[#This Row],[ilosc sprzedanego cukru kg]]</f>
        <v>3238</v>
      </c>
      <c r="H612">
        <f>IF(MONTH(cukier7[[#This Row],[data]])&lt;&gt;MONTH(A613), 1, 0)</f>
        <v>0</v>
      </c>
      <c r="I612">
        <f>IF(cukier7[[#This Row],[czy ostatni dzien miesiaca]]=1, 5000-cukier7[[#This Row],[stan po sprzedaniu]],0)</f>
        <v>0</v>
      </c>
      <c r="J612">
        <f>CEILING(cukier7[[#This Row],[ile brakuje]], 1000)</f>
        <v>0</v>
      </c>
    </row>
    <row r="613" spans="1:10" x14ac:dyDescent="0.35">
      <c r="A613" s="1">
        <v>39470</v>
      </c>
      <c r="B613" s="2" t="s">
        <v>39</v>
      </c>
      <c r="C613">
        <v>132</v>
      </c>
      <c r="D613">
        <f>YEAR(cukier7[[#This Row],[data]])</f>
        <v>2008</v>
      </c>
      <c r="E613" s="3">
        <f>VLOOKUP(D613, cennik__25[#All], 2, 0)</f>
        <v>2.15</v>
      </c>
      <c r="F613" s="3">
        <f>cukier7[[#This Row],[cena]]*cukier7[[#This Row],[ilosc sprzedanego cukru kg]]</f>
        <v>283.8</v>
      </c>
      <c r="G613">
        <f>J612+G612-cukier7[[#This Row],[ilosc sprzedanego cukru kg]]</f>
        <v>3106</v>
      </c>
      <c r="H613">
        <f>IF(MONTH(cukier7[[#This Row],[data]])&lt;&gt;MONTH(A614), 1, 0)</f>
        <v>0</v>
      </c>
      <c r="I613">
        <f>IF(cukier7[[#This Row],[czy ostatni dzien miesiaca]]=1, 5000-cukier7[[#This Row],[stan po sprzedaniu]],0)</f>
        <v>0</v>
      </c>
      <c r="J613">
        <f>CEILING(cukier7[[#This Row],[ile brakuje]], 1000)</f>
        <v>0</v>
      </c>
    </row>
    <row r="614" spans="1:10" x14ac:dyDescent="0.35">
      <c r="A614" s="1">
        <v>39470</v>
      </c>
      <c r="B614" s="2" t="s">
        <v>155</v>
      </c>
      <c r="C614">
        <v>5</v>
      </c>
      <c r="D614">
        <f>YEAR(cukier7[[#This Row],[data]])</f>
        <v>2008</v>
      </c>
      <c r="E614" s="3">
        <f>VLOOKUP(D614, cennik__25[#All], 2, 0)</f>
        <v>2.15</v>
      </c>
      <c r="F614" s="3">
        <f>cukier7[[#This Row],[cena]]*cukier7[[#This Row],[ilosc sprzedanego cukru kg]]</f>
        <v>10.75</v>
      </c>
      <c r="G614">
        <f>J613+G613-cukier7[[#This Row],[ilosc sprzedanego cukru kg]]</f>
        <v>3101</v>
      </c>
      <c r="H614">
        <f>IF(MONTH(cukier7[[#This Row],[data]])&lt;&gt;MONTH(A615), 1, 0)</f>
        <v>0</v>
      </c>
      <c r="I614">
        <f>IF(cukier7[[#This Row],[czy ostatni dzien miesiaca]]=1, 5000-cukier7[[#This Row],[stan po sprzedaniu]],0)</f>
        <v>0</v>
      </c>
      <c r="J614">
        <f>CEILING(cukier7[[#This Row],[ile brakuje]], 1000)</f>
        <v>0</v>
      </c>
    </row>
    <row r="615" spans="1:10" x14ac:dyDescent="0.35">
      <c r="A615" s="1">
        <v>39470</v>
      </c>
      <c r="B615" s="2" t="s">
        <v>20</v>
      </c>
      <c r="C615">
        <v>100</v>
      </c>
      <c r="D615">
        <f>YEAR(cukier7[[#This Row],[data]])</f>
        <v>2008</v>
      </c>
      <c r="E615" s="3">
        <f>VLOOKUP(D615, cennik__25[#All], 2, 0)</f>
        <v>2.15</v>
      </c>
      <c r="F615" s="3">
        <f>cukier7[[#This Row],[cena]]*cukier7[[#This Row],[ilosc sprzedanego cukru kg]]</f>
        <v>215</v>
      </c>
      <c r="G615">
        <f>J614+G614-cukier7[[#This Row],[ilosc sprzedanego cukru kg]]</f>
        <v>3001</v>
      </c>
      <c r="H615">
        <f>IF(MONTH(cukier7[[#This Row],[data]])&lt;&gt;MONTH(A616), 1, 0)</f>
        <v>0</v>
      </c>
      <c r="I615">
        <f>IF(cukier7[[#This Row],[czy ostatni dzien miesiaca]]=1, 5000-cukier7[[#This Row],[stan po sprzedaniu]],0)</f>
        <v>0</v>
      </c>
      <c r="J615">
        <f>CEILING(cukier7[[#This Row],[ile brakuje]], 1000)</f>
        <v>0</v>
      </c>
    </row>
    <row r="616" spans="1:10" x14ac:dyDescent="0.35">
      <c r="A616" s="1">
        <v>39474</v>
      </c>
      <c r="B616" s="2" t="s">
        <v>156</v>
      </c>
      <c r="C616">
        <v>6</v>
      </c>
      <c r="D616">
        <f>YEAR(cukier7[[#This Row],[data]])</f>
        <v>2008</v>
      </c>
      <c r="E616" s="3">
        <f>VLOOKUP(D616, cennik__25[#All], 2, 0)</f>
        <v>2.15</v>
      </c>
      <c r="F616" s="3">
        <f>cukier7[[#This Row],[cena]]*cukier7[[#This Row],[ilosc sprzedanego cukru kg]]</f>
        <v>12.899999999999999</v>
      </c>
      <c r="G616">
        <f>J615+G615-cukier7[[#This Row],[ilosc sprzedanego cukru kg]]</f>
        <v>2995</v>
      </c>
      <c r="H616">
        <f>IF(MONTH(cukier7[[#This Row],[data]])&lt;&gt;MONTH(A617), 1, 0)</f>
        <v>1</v>
      </c>
      <c r="I616">
        <f>IF(cukier7[[#This Row],[czy ostatni dzien miesiaca]]=1, 5000-cukier7[[#This Row],[stan po sprzedaniu]],0)</f>
        <v>2005</v>
      </c>
      <c r="J616">
        <f>CEILING(cukier7[[#This Row],[ile brakuje]], 1000)</f>
        <v>3000</v>
      </c>
    </row>
    <row r="617" spans="1:10" x14ac:dyDescent="0.35">
      <c r="A617" s="1">
        <v>39481</v>
      </c>
      <c r="B617" s="2" t="s">
        <v>26</v>
      </c>
      <c r="C617">
        <v>171</v>
      </c>
      <c r="D617">
        <f>YEAR(cukier7[[#This Row],[data]])</f>
        <v>2008</v>
      </c>
      <c r="E617" s="3">
        <f>VLOOKUP(D617, cennik__25[#All], 2, 0)</f>
        <v>2.15</v>
      </c>
      <c r="F617" s="3">
        <f>cukier7[[#This Row],[cena]]*cukier7[[#This Row],[ilosc sprzedanego cukru kg]]</f>
        <v>367.65</v>
      </c>
      <c r="G617">
        <f>J616+G616-cukier7[[#This Row],[ilosc sprzedanego cukru kg]]</f>
        <v>5824</v>
      </c>
      <c r="H617">
        <f>IF(MONTH(cukier7[[#This Row],[data]])&lt;&gt;MONTH(A618), 1, 0)</f>
        <v>0</v>
      </c>
      <c r="I617">
        <f>IF(cukier7[[#This Row],[czy ostatni dzien miesiaca]]=1, 5000-cukier7[[#This Row],[stan po sprzedaniu]],0)</f>
        <v>0</v>
      </c>
      <c r="J617">
        <f>CEILING(cukier7[[#This Row],[ile brakuje]], 1000)</f>
        <v>0</v>
      </c>
    </row>
    <row r="618" spans="1:10" x14ac:dyDescent="0.35">
      <c r="A618" s="1">
        <v>39483</v>
      </c>
      <c r="B618" s="2" t="s">
        <v>16</v>
      </c>
      <c r="C618">
        <v>333</v>
      </c>
      <c r="D618">
        <f>YEAR(cukier7[[#This Row],[data]])</f>
        <v>2008</v>
      </c>
      <c r="E618" s="3">
        <f>VLOOKUP(D618, cennik__25[#All], 2, 0)</f>
        <v>2.15</v>
      </c>
      <c r="F618" s="3">
        <f>cukier7[[#This Row],[cena]]*cukier7[[#This Row],[ilosc sprzedanego cukru kg]]</f>
        <v>715.94999999999993</v>
      </c>
      <c r="G618">
        <f>J617+G617-cukier7[[#This Row],[ilosc sprzedanego cukru kg]]</f>
        <v>5491</v>
      </c>
      <c r="H618">
        <f>IF(MONTH(cukier7[[#This Row],[data]])&lt;&gt;MONTH(A619), 1, 0)</f>
        <v>0</v>
      </c>
      <c r="I618">
        <f>IF(cukier7[[#This Row],[czy ostatni dzien miesiaca]]=1, 5000-cukier7[[#This Row],[stan po sprzedaniu]],0)</f>
        <v>0</v>
      </c>
      <c r="J618">
        <f>CEILING(cukier7[[#This Row],[ile brakuje]], 1000)</f>
        <v>0</v>
      </c>
    </row>
    <row r="619" spans="1:10" x14ac:dyDescent="0.35">
      <c r="A619" s="1">
        <v>39484</v>
      </c>
      <c r="B619" s="2" t="s">
        <v>26</v>
      </c>
      <c r="C619">
        <v>365</v>
      </c>
      <c r="D619">
        <f>YEAR(cukier7[[#This Row],[data]])</f>
        <v>2008</v>
      </c>
      <c r="E619" s="3">
        <f>VLOOKUP(D619, cennik__25[#All], 2, 0)</f>
        <v>2.15</v>
      </c>
      <c r="F619" s="3">
        <f>cukier7[[#This Row],[cena]]*cukier7[[#This Row],[ilosc sprzedanego cukru kg]]</f>
        <v>784.75</v>
      </c>
      <c r="G619">
        <f>J618+G618-cukier7[[#This Row],[ilosc sprzedanego cukru kg]]</f>
        <v>5126</v>
      </c>
      <c r="H619">
        <f>IF(MONTH(cukier7[[#This Row],[data]])&lt;&gt;MONTH(A620), 1, 0)</f>
        <v>0</v>
      </c>
      <c r="I619">
        <f>IF(cukier7[[#This Row],[czy ostatni dzien miesiaca]]=1, 5000-cukier7[[#This Row],[stan po sprzedaniu]],0)</f>
        <v>0</v>
      </c>
      <c r="J619">
        <f>CEILING(cukier7[[#This Row],[ile brakuje]], 1000)</f>
        <v>0</v>
      </c>
    </row>
    <row r="620" spans="1:10" x14ac:dyDescent="0.35">
      <c r="A620" s="1">
        <v>39484</v>
      </c>
      <c r="B620" s="2" t="s">
        <v>114</v>
      </c>
      <c r="C620">
        <v>16</v>
      </c>
      <c r="D620">
        <f>YEAR(cukier7[[#This Row],[data]])</f>
        <v>2008</v>
      </c>
      <c r="E620" s="3">
        <f>VLOOKUP(D620, cennik__25[#All], 2, 0)</f>
        <v>2.15</v>
      </c>
      <c r="F620" s="3">
        <f>cukier7[[#This Row],[cena]]*cukier7[[#This Row],[ilosc sprzedanego cukru kg]]</f>
        <v>34.4</v>
      </c>
      <c r="G620">
        <f>J619+G619-cukier7[[#This Row],[ilosc sprzedanego cukru kg]]</f>
        <v>5110</v>
      </c>
      <c r="H620">
        <f>IF(MONTH(cukier7[[#This Row],[data]])&lt;&gt;MONTH(A621), 1, 0)</f>
        <v>0</v>
      </c>
      <c r="I620">
        <f>IF(cukier7[[#This Row],[czy ostatni dzien miesiaca]]=1, 5000-cukier7[[#This Row],[stan po sprzedaniu]],0)</f>
        <v>0</v>
      </c>
      <c r="J620">
        <f>CEILING(cukier7[[#This Row],[ile brakuje]], 1000)</f>
        <v>0</v>
      </c>
    </row>
    <row r="621" spans="1:10" x14ac:dyDescent="0.35">
      <c r="A621" s="1">
        <v>39485</v>
      </c>
      <c r="B621" s="2" t="s">
        <v>7</v>
      </c>
      <c r="C621">
        <v>211</v>
      </c>
      <c r="D621">
        <f>YEAR(cukier7[[#This Row],[data]])</f>
        <v>2008</v>
      </c>
      <c r="E621" s="3">
        <f>VLOOKUP(D621, cennik__25[#All], 2, 0)</f>
        <v>2.15</v>
      </c>
      <c r="F621" s="3">
        <f>cukier7[[#This Row],[cena]]*cukier7[[#This Row],[ilosc sprzedanego cukru kg]]</f>
        <v>453.65</v>
      </c>
      <c r="G621">
        <f>J620+G620-cukier7[[#This Row],[ilosc sprzedanego cukru kg]]</f>
        <v>4899</v>
      </c>
      <c r="H621">
        <f>IF(MONTH(cukier7[[#This Row],[data]])&lt;&gt;MONTH(A622), 1, 0)</f>
        <v>0</v>
      </c>
      <c r="I621">
        <f>IF(cukier7[[#This Row],[czy ostatni dzien miesiaca]]=1, 5000-cukier7[[#This Row],[stan po sprzedaniu]],0)</f>
        <v>0</v>
      </c>
      <c r="J621">
        <f>CEILING(cukier7[[#This Row],[ile brakuje]], 1000)</f>
        <v>0</v>
      </c>
    </row>
    <row r="622" spans="1:10" x14ac:dyDescent="0.35">
      <c r="A622" s="1">
        <v>39489</v>
      </c>
      <c r="B622" s="2" t="s">
        <v>47</v>
      </c>
      <c r="C622">
        <v>196</v>
      </c>
      <c r="D622">
        <f>YEAR(cukier7[[#This Row],[data]])</f>
        <v>2008</v>
      </c>
      <c r="E622" s="3">
        <f>VLOOKUP(D622, cennik__25[#All], 2, 0)</f>
        <v>2.15</v>
      </c>
      <c r="F622" s="3">
        <f>cukier7[[#This Row],[cena]]*cukier7[[#This Row],[ilosc sprzedanego cukru kg]]</f>
        <v>421.4</v>
      </c>
      <c r="G622">
        <f>J621+G621-cukier7[[#This Row],[ilosc sprzedanego cukru kg]]</f>
        <v>4703</v>
      </c>
      <c r="H622">
        <f>IF(MONTH(cukier7[[#This Row],[data]])&lt;&gt;MONTH(A623), 1, 0)</f>
        <v>0</v>
      </c>
      <c r="I622">
        <f>IF(cukier7[[#This Row],[czy ostatni dzien miesiaca]]=1, 5000-cukier7[[#This Row],[stan po sprzedaniu]],0)</f>
        <v>0</v>
      </c>
      <c r="J622">
        <f>CEILING(cukier7[[#This Row],[ile brakuje]], 1000)</f>
        <v>0</v>
      </c>
    </row>
    <row r="623" spans="1:10" x14ac:dyDescent="0.35">
      <c r="A623" s="1">
        <v>39490</v>
      </c>
      <c r="B623" s="2" t="s">
        <v>157</v>
      </c>
      <c r="C623">
        <v>11</v>
      </c>
      <c r="D623">
        <f>YEAR(cukier7[[#This Row],[data]])</f>
        <v>2008</v>
      </c>
      <c r="E623" s="3">
        <f>VLOOKUP(D623, cennik__25[#All], 2, 0)</f>
        <v>2.15</v>
      </c>
      <c r="F623" s="3">
        <f>cukier7[[#This Row],[cena]]*cukier7[[#This Row],[ilosc sprzedanego cukru kg]]</f>
        <v>23.65</v>
      </c>
      <c r="G623">
        <f>J622+G622-cukier7[[#This Row],[ilosc sprzedanego cukru kg]]</f>
        <v>4692</v>
      </c>
      <c r="H623">
        <f>IF(MONTH(cukier7[[#This Row],[data]])&lt;&gt;MONTH(A624), 1, 0)</f>
        <v>0</v>
      </c>
      <c r="I623">
        <f>IF(cukier7[[#This Row],[czy ostatni dzien miesiaca]]=1, 5000-cukier7[[#This Row],[stan po sprzedaniu]],0)</f>
        <v>0</v>
      </c>
      <c r="J623">
        <f>CEILING(cukier7[[#This Row],[ile brakuje]], 1000)</f>
        <v>0</v>
      </c>
    </row>
    <row r="624" spans="1:10" x14ac:dyDescent="0.35">
      <c r="A624" s="1">
        <v>39491</v>
      </c>
      <c r="B624" s="2" t="s">
        <v>114</v>
      </c>
      <c r="C624">
        <v>17</v>
      </c>
      <c r="D624">
        <f>YEAR(cukier7[[#This Row],[data]])</f>
        <v>2008</v>
      </c>
      <c r="E624" s="3">
        <f>VLOOKUP(D624, cennik__25[#All], 2, 0)</f>
        <v>2.15</v>
      </c>
      <c r="F624" s="3">
        <f>cukier7[[#This Row],[cena]]*cukier7[[#This Row],[ilosc sprzedanego cukru kg]]</f>
        <v>36.549999999999997</v>
      </c>
      <c r="G624">
        <f>J623+G623-cukier7[[#This Row],[ilosc sprzedanego cukru kg]]</f>
        <v>4675</v>
      </c>
      <c r="H624">
        <f>IF(MONTH(cukier7[[#This Row],[data]])&lt;&gt;MONTH(A625), 1, 0)</f>
        <v>0</v>
      </c>
      <c r="I624">
        <f>IF(cukier7[[#This Row],[czy ostatni dzien miesiaca]]=1, 5000-cukier7[[#This Row],[stan po sprzedaniu]],0)</f>
        <v>0</v>
      </c>
      <c r="J624">
        <f>CEILING(cukier7[[#This Row],[ile brakuje]], 1000)</f>
        <v>0</v>
      </c>
    </row>
    <row r="625" spans="1:10" x14ac:dyDescent="0.35">
      <c r="A625" s="1">
        <v>39494</v>
      </c>
      <c r="B625" s="2" t="s">
        <v>68</v>
      </c>
      <c r="C625">
        <v>62</v>
      </c>
      <c r="D625">
        <f>YEAR(cukier7[[#This Row],[data]])</f>
        <v>2008</v>
      </c>
      <c r="E625" s="3">
        <f>VLOOKUP(D625, cennik__25[#All], 2, 0)</f>
        <v>2.15</v>
      </c>
      <c r="F625" s="3">
        <f>cukier7[[#This Row],[cena]]*cukier7[[#This Row],[ilosc sprzedanego cukru kg]]</f>
        <v>133.29999999999998</v>
      </c>
      <c r="G625">
        <f>J624+G624-cukier7[[#This Row],[ilosc sprzedanego cukru kg]]</f>
        <v>4613</v>
      </c>
      <c r="H625">
        <f>IF(MONTH(cukier7[[#This Row],[data]])&lt;&gt;MONTH(A626), 1, 0)</f>
        <v>0</v>
      </c>
      <c r="I625">
        <f>IF(cukier7[[#This Row],[czy ostatni dzien miesiaca]]=1, 5000-cukier7[[#This Row],[stan po sprzedaniu]],0)</f>
        <v>0</v>
      </c>
      <c r="J625">
        <f>CEILING(cukier7[[#This Row],[ile brakuje]], 1000)</f>
        <v>0</v>
      </c>
    </row>
    <row r="626" spans="1:10" x14ac:dyDescent="0.35">
      <c r="A626" s="1">
        <v>39494</v>
      </c>
      <c r="B626" s="2" t="s">
        <v>11</v>
      </c>
      <c r="C626">
        <v>103</v>
      </c>
      <c r="D626">
        <f>YEAR(cukier7[[#This Row],[data]])</f>
        <v>2008</v>
      </c>
      <c r="E626" s="3">
        <f>VLOOKUP(D626, cennik__25[#All], 2, 0)</f>
        <v>2.15</v>
      </c>
      <c r="F626" s="3">
        <f>cukier7[[#This Row],[cena]]*cukier7[[#This Row],[ilosc sprzedanego cukru kg]]</f>
        <v>221.45</v>
      </c>
      <c r="G626">
        <f>J625+G625-cukier7[[#This Row],[ilosc sprzedanego cukru kg]]</f>
        <v>4510</v>
      </c>
      <c r="H626">
        <f>IF(MONTH(cukier7[[#This Row],[data]])&lt;&gt;MONTH(A627), 1, 0)</f>
        <v>0</v>
      </c>
      <c r="I626">
        <f>IF(cukier7[[#This Row],[czy ostatni dzien miesiaca]]=1, 5000-cukier7[[#This Row],[stan po sprzedaniu]],0)</f>
        <v>0</v>
      </c>
      <c r="J626">
        <f>CEILING(cukier7[[#This Row],[ile brakuje]], 1000)</f>
        <v>0</v>
      </c>
    </row>
    <row r="627" spans="1:10" x14ac:dyDescent="0.35">
      <c r="A627" s="1">
        <v>39494</v>
      </c>
      <c r="B627" s="2" t="s">
        <v>34</v>
      </c>
      <c r="C627">
        <v>9</v>
      </c>
      <c r="D627">
        <f>YEAR(cukier7[[#This Row],[data]])</f>
        <v>2008</v>
      </c>
      <c r="E627" s="3">
        <f>VLOOKUP(D627, cennik__25[#All], 2, 0)</f>
        <v>2.15</v>
      </c>
      <c r="F627" s="3">
        <f>cukier7[[#This Row],[cena]]*cukier7[[#This Row],[ilosc sprzedanego cukru kg]]</f>
        <v>19.349999999999998</v>
      </c>
      <c r="G627">
        <f>J626+G626-cukier7[[#This Row],[ilosc sprzedanego cukru kg]]</f>
        <v>4501</v>
      </c>
      <c r="H627">
        <f>IF(MONTH(cukier7[[#This Row],[data]])&lt;&gt;MONTH(A628), 1, 0)</f>
        <v>0</v>
      </c>
      <c r="I627">
        <f>IF(cukier7[[#This Row],[czy ostatni dzien miesiaca]]=1, 5000-cukier7[[#This Row],[stan po sprzedaniu]],0)</f>
        <v>0</v>
      </c>
      <c r="J627">
        <f>CEILING(cukier7[[#This Row],[ile brakuje]], 1000)</f>
        <v>0</v>
      </c>
    </row>
    <row r="628" spans="1:10" x14ac:dyDescent="0.35">
      <c r="A628" s="1">
        <v>39495</v>
      </c>
      <c r="B628" s="2" t="s">
        <v>158</v>
      </c>
      <c r="C628">
        <v>5</v>
      </c>
      <c r="D628">
        <f>YEAR(cukier7[[#This Row],[data]])</f>
        <v>2008</v>
      </c>
      <c r="E628" s="3">
        <f>VLOOKUP(D628, cennik__25[#All], 2, 0)</f>
        <v>2.15</v>
      </c>
      <c r="F628" s="3">
        <f>cukier7[[#This Row],[cena]]*cukier7[[#This Row],[ilosc sprzedanego cukru kg]]</f>
        <v>10.75</v>
      </c>
      <c r="G628">
        <f>J627+G627-cukier7[[#This Row],[ilosc sprzedanego cukru kg]]</f>
        <v>4496</v>
      </c>
      <c r="H628">
        <f>IF(MONTH(cukier7[[#This Row],[data]])&lt;&gt;MONTH(A629), 1, 0)</f>
        <v>0</v>
      </c>
      <c r="I628">
        <f>IF(cukier7[[#This Row],[czy ostatni dzien miesiaca]]=1, 5000-cukier7[[#This Row],[stan po sprzedaniu]],0)</f>
        <v>0</v>
      </c>
      <c r="J628">
        <f>CEILING(cukier7[[#This Row],[ile brakuje]], 1000)</f>
        <v>0</v>
      </c>
    </row>
    <row r="629" spans="1:10" x14ac:dyDescent="0.35">
      <c r="A629" s="1">
        <v>39495</v>
      </c>
      <c r="B629" s="2" t="s">
        <v>47</v>
      </c>
      <c r="C629">
        <v>452</v>
      </c>
      <c r="D629">
        <f>YEAR(cukier7[[#This Row],[data]])</f>
        <v>2008</v>
      </c>
      <c r="E629" s="3">
        <f>VLOOKUP(D629, cennik__25[#All], 2, 0)</f>
        <v>2.15</v>
      </c>
      <c r="F629" s="3">
        <f>cukier7[[#This Row],[cena]]*cukier7[[#This Row],[ilosc sprzedanego cukru kg]]</f>
        <v>971.8</v>
      </c>
      <c r="G629">
        <f>J628+G628-cukier7[[#This Row],[ilosc sprzedanego cukru kg]]</f>
        <v>4044</v>
      </c>
      <c r="H629">
        <f>IF(MONTH(cukier7[[#This Row],[data]])&lt;&gt;MONTH(A630), 1, 0)</f>
        <v>0</v>
      </c>
      <c r="I629">
        <f>IF(cukier7[[#This Row],[czy ostatni dzien miesiaca]]=1, 5000-cukier7[[#This Row],[stan po sprzedaniu]],0)</f>
        <v>0</v>
      </c>
      <c r="J629">
        <f>CEILING(cukier7[[#This Row],[ile brakuje]], 1000)</f>
        <v>0</v>
      </c>
    </row>
    <row r="630" spans="1:10" x14ac:dyDescent="0.35">
      <c r="A630" s="1">
        <v>39496</v>
      </c>
      <c r="B630" s="2" t="s">
        <v>159</v>
      </c>
      <c r="C630">
        <v>2</v>
      </c>
      <c r="D630">
        <f>YEAR(cukier7[[#This Row],[data]])</f>
        <v>2008</v>
      </c>
      <c r="E630" s="3">
        <f>VLOOKUP(D630, cennik__25[#All], 2, 0)</f>
        <v>2.15</v>
      </c>
      <c r="F630" s="3">
        <f>cukier7[[#This Row],[cena]]*cukier7[[#This Row],[ilosc sprzedanego cukru kg]]</f>
        <v>4.3</v>
      </c>
      <c r="G630">
        <f>J629+G629-cukier7[[#This Row],[ilosc sprzedanego cukru kg]]</f>
        <v>4042</v>
      </c>
      <c r="H630">
        <f>IF(MONTH(cukier7[[#This Row],[data]])&lt;&gt;MONTH(A631), 1, 0)</f>
        <v>0</v>
      </c>
      <c r="I630">
        <f>IF(cukier7[[#This Row],[czy ostatni dzien miesiaca]]=1, 5000-cukier7[[#This Row],[stan po sprzedaniu]],0)</f>
        <v>0</v>
      </c>
      <c r="J630">
        <f>CEILING(cukier7[[#This Row],[ile brakuje]], 1000)</f>
        <v>0</v>
      </c>
    </row>
    <row r="631" spans="1:10" x14ac:dyDescent="0.35">
      <c r="A631" s="1">
        <v>39497</v>
      </c>
      <c r="B631" s="2" t="s">
        <v>52</v>
      </c>
      <c r="C631">
        <v>335</v>
      </c>
      <c r="D631">
        <f>YEAR(cukier7[[#This Row],[data]])</f>
        <v>2008</v>
      </c>
      <c r="E631" s="3">
        <f>VLOOKUP(D631, cennik__25[#All], 2, 0)</f>
        <v>2.15</v>
      </c>
      <c r="F631" s="3">
        <f>cukier7[[#This Row],[cena]]*cukier7[[#This Row],[ilosc sprzedanego cukru kg]]</f>
        <v>720.25</v>
      </c>
      <c r="G631">
        <f>J630+G630-cukier7[[#This Row],[ilosc sprzedanego cukru kg]]</f>
        <v>3707</v>
      </c>
      <c r="H631">
        <f>IF(MONTH(cukier7[[#This Row],[data]])&lt;&gt;MONTH(A632), 1, 0)</f>
        <v>0</v>
      </c>
      <c r="I631">
        <f>IF(cukier7[[#This Row],[czy ostatni dzien miesiaca]]=1, 5000-cukier7[[#This Row],[stan po sprzedaniu]],0)</f>
        <v>0</v>
      </c>
      <c r="J631">
        <f>CEILING(cukier7[[#This Row],[ile brakuje]], 1000)</f>
        <v>0</v>
      </c>
    </row>
    <row r="632" spans="1:10" x14ac:dyDescent="0.35">
      <c r="A632" s="1">
        <v>39498</v>
      </c>
      <c r="B632" s="2" t="s">
        <v>160</v>
      </c>
      <c r="C632">
        <v>12</v>
      </c>
      <c r="D632">
        <f>YEAR(cukier7[[#This Row],[data]])</f>
        <v>2008</v>
      </c>
      <c r="E632" s="3">
        <f>VLOOKUP(D632, cennik__25[#All], 2, 0)</f>
        <v>2.15</v>
      </c>
      <c r="F632" s="3">
        <f>cukier7[[#This Row],[cena]]*cukier7[[#This Row],[ilosc sprzedanego cukru kg]]</f>
        <v>25.799999999999997</v>
      </c>
      <c r="G632">
        <f>J631+G631-cukier7[[#This Row],[ilosc sprzedanego cukru kg]]</f>
        <v>3695</v>
      </c>
      <c r="H632">
        <f>IF(MONTH(cukier7[[#This Row],[data]])&lt;&gt;MONTH(A633), 1, 0)</f>
        <v>0</v>
      </c>
      <c r="I632">
        <f>IF(cukier7[[#This Row],[czy ostatni dzien miesiaca]]=1, 5000-cukier7[[#This Row],[stan po sprzedaniu]],0)</f>
        <v>0</v>
      </c>
      <c r="J632">
        <f>CEILING(cukier7[[#This Row],[ile brakuje]], 1000)</f>
        <v>0</v>
      </c>
    </row>
    <row r="633" spans="1:10" x14ac:dyDescent="0.35">
      <c r="A633" s="1">
        <v>39499</v>
      </c>
      <c r="B633" s="2" t="s">
        <v>81</v>
      </c>
      <c r="C633">
        <v>12</v>
      </c>
      <c r="D633">
        <f>YEAR(cukier7[[#This Row],[data]])</f>
        <v>2008</v>
      </c>
      <c r="E633" s="3">
        <f>VLOOKUP(D633, cennik__25[#All], 2, 0)</f>
        <v>2.15</v>
      </c>
      <c r="F633" s="3">
        <f>cukier7[[#This Row],[cena]]*cukier7[[#This Row],[ilosc sprzedanego cukru kg]]</f>
        <v>25.799999999999997</v>
      </c>
      <c r="G633">
        <f>J632+G632-cukier7[[#This Row],[ilosc sprzedanego cukru kg]]</f>
        <v>3683</v>
      </c>
      <c r="H633">
        <f>IF(MONTH(cukier7[[#This Row],[data]])&lt;&gt;MONTH(A634), 1, 0)</f>
        <v>0</v>
      </c>
      <c r="I633">
        <f>IF(cukier7[[#This Row],[czy ostatni dzien miesiaca]]=1, 5000-cukier7[[#This Row],[stan po sprzedaniu]],0)</f>
        <v>0</v>
      </c>
      <c r="J633">
        <f>CEILING(cukier7[[#This Row],[ile brakuje]], 1000)</f>
        <v>0</v>
      </c>
    </row>
    <row r="634" spans="1:10" x14ac:dyDescent="0.35">
      <c r="A634" s="1">
        <v>39500</v>
      </c>
      <c r="B634" s="2" t="s">
        <v>161</v>
      </c>
      <c r="C634">
        <v>5</v>
      </c>
      <c r="D634">
        <f>YEAR(cukier7[[#This Row],[data]])</f>
        <v>2008</v>
      </c>
      <c r="E634" s="3">
        <f>VLOOKUP(D634, cennik__25[#All], 2, 0)</f>
        <v>2.15</v>
      </c>
      <c r="F634" s="3">
        <f>cukier7[[#This Row],[cena]]*cukier7[[#This Row],[ilosc sprzedanego cukru kg]]</f>
        <v>10.75</v>
      </c>
      <c r="G634">
        <f>J633+G633-cukier7[[#This Row],[ilosc sprzedanego cukru kg]]</f>
        <v>3678</v>
      </c>
      <c r="H634">
        <f>IF(MONTH(cukier7[[#This Row],[data]])&lt;&gt;MONTH(A635), 1, 0)</f>
        <v>0</v>
      </c>
      <c r="I634">
        <f>IF(cukier7[[#This Row],[czy ostatni dzien miesiaca]]=1, 5000-cukier7[[#This Row],[stan po sprzedaniu]],0)</f>
        <v>0</v>
      </c>
      <c r="J634">
        <f>CEILING(cukier7[[#This Row],[ile brakuje]], 1000)</f>
        <v>0</v>
      </c>
    </row>
    <row r="635" spans="1:10" x14ac:dyDescent="0.35">
      <c r="A635" s="1">
        <v>39500</v>
      </c>
      <c r="B635" s="2" t="s">
        <v>162</v>
      </c>
      <c r="C635">
        <v>2</v>
      </c>
      <c r="D635">
        <f>YEAR(cukier7[[#This Row],[data]])</f>
        <v>2008</v>
      </c>
      <c r="E635" s="3">
        <f>VLOOKUP(D635, cennik__25[#All], 2, 0)</f>
        <v>2.15</v>
      </c>
      <c r="F635" s="3">
        <f>cukier7[[#This Row],[cena]]*cukier7[[#This Row],[ilosc sprzedanego cukru kg]]</f>
        <v>4.3</v>
      </c>
      <c r="G635">
        <f>J634+G634-cukier7[[#This Row],[ilosc sprzedanego cukru kg]]</f>
        <v>3676</v>
      </c>
      <c r="H635">
        <f>IF(MONTH(cukier7[[#This Row],[data]])&lt;&gt;MONTH(A636), 1, 0)</f>
        <v>0</v>
      </c>
      <c r="I635">
        <f>IF(cukier7[[#This Row],[czy ostatni dzien miesiaca]]=1, 5000-cukier7[[#This Row],[stan po sprzedaniu]],0)</f>
        <v>0</v>
      </c>
      <c r="J635">
        <f>CEILING(cukier7[[#This Row],[ile brakuje]], 1000)</f>
        <v>0</v>
      </c>
    </row>
    <row r="636" spans="1:10" x14ac:dyDescent="0.35">
      <c r="A636" s="1">
        <v>39501</v>
      </c>
      <c r="B636" s="2" t="s">
        <v>163</v>
      </c>
      <c r="C636">
        <v>10</v>
      </c>
      <c r="D636">
        <f>YEAR(cukier7[[#This Row],[data]])</f>
        <v>2008</v>
      </c>
      <c r="E636" s="3">
        <f>VLOOKUP(D636, cennik__25[#All], 2, 0)</f>
        <v>2.15</v>
      </c>
      <c r="F636" s="3">
        <f>cukier7[[#This Row],[cena]]*cukier7[[#This Row],[ilosc sprzedanego cukru kg]]</f>
        <v>21.5</v>
      </c>
      <c r="G636">
        <f>J635+G635-cukier7[[#This Row],[ilosc sprzedanego cukru kg]]</f>
        <v>3666</v>
      </c>
      <c r="H636">
        <f>IF(MONTH(cukier7[[#This Row],[data]])&lt;&gt;MONTH(A637), 1, 0)</f>
        <v>0</v>
      </c>
      <c r="I636">
        <f>IF(cukier7[[#This Row],[czy ostatni dzien miesiaca]]=1, 5000-cukier7[[#This Row],[stan po sprzedaniu]],0)</f>
        <v>0</v>
      </c>
      <c r="J636">
        <f>CEILING(cukier7[[#This Row],[ile brakuje]], 1000)</f>
        <v>0</v>
      </c>
    </row>
    <row r="637" spans="1:10" x14ac:dyDescent="0.35">
      <c r="A637" s="1">
        <v>39503</v>
      </c>
      <c r="B637" s="2" t="s">
        <v>47</v>
      </c>
      <c r="C637">
        <v>308</v>
      </c>
      <c r="D637">
        <f>YEAR(cukier7[[#This Row],[data]])</f>
        <v>2008</v>
      </c>
      <c r="E637" s="3">
        <f>VLOOKUP(D637, cennik__25[#All], 2, 0)</f>
        <v>2.15</v>
      </c>
      <c r="F637" s="3">
        <f>cukier7[[#This Row],[cena]]*cukier7[[#This Row],[ilosc sprzedanego cukru kg]]</f>
        <v>662.19999999999993</v>
      </c>
      <c r="G637">
        <f>J636+G636-cukier7[[#This Row],[ilosc sprzedanego cukru kg]]</f>
        <v>3358</v>
      </c>
      <c r="H637">
        <f>IF(MONTH(cukier7[[#This Row],[data]])&lt;&gt;MONTH(A638), 1, 0)</f>
        <v>0</v>
      </c>
      <c r="I637">
        <f>IF(cukier7[[#This Row],[czy ostatni dzien miesiaca]]=1, 5000-cukier7[[#This Row],[stan po sprzedaniu]],0)</f>
        <v>0</v>
      </c>
      <c r="J637">
        <f>CEILING(cukier7[[#This Row],[ile brakuje]], 1000)</f>
        <v>0</v>
      </c>
    </row>
    <row r="638" spans="1:10" x14ac:dyDescent="0.35">
      <c r="A638" s="1">
        <v>39505</v>
      </c>
      <c r="B638" s="2" t="s">
        <v>121</v>
      </c>
      <c r="C638">
        <v>5</v>
      </c>
      <c r="D638">
        <f>YEAR(cukier7[[#This Row],[data]])</f>
        <v>2008</v>
      </c>
      <c r="E638" s="3">
        <f>VLOOKUP(D638, cennik__25[#All], 2, 0)</f>
        <v>2.15</v>
      </c>
      <c r="F638" s="3">
        <f>cukier7[[#This Row],[cena]]*cukier7[[#This Row],[ilosc sprzedanego cukru kg]]</f>
        <v>10.75</v>
      </c>
      <c r="G638">
        <f>J637+G637-cukier7[[#This Row],[ilosc sprzedanego cukru kg]]</f>
        <v>3353</v>
      </c>
      <c r="H638">
        <f>IF(MONTH(cukier7[[#This Row],[data]])&lt;&gt;MONTH(A639), 1, 0)</f>
        <v>0</v>
      </c>
      <c r="I638">
        <f>IF(cukier7[[#This Row],[czy ostatni dzien miesiaca]]=1, 5000-cukier7[[#This Row],[stan po sprzedaniu]],0)</f>
        <v>0</v>
      </c>
      <c r="J638">
        <f>CEILING(cukier7[[#This Row],[ile brakuje]], 1000)</f>
        <v>0</v>
      </c>
    </row>
    <row r="639" spans="1:10" x14ac:dyDescent="0.35">
      <c r="A639" s="1">
        <v>39505</v>
      </c>
      <c r="B639" s="2" t="s">
        <v>16</v>
      </c>
      <c r="C639">
        <v>446</v>
      </c>
      <c r="D639">
        <f>YEAR(cukier7[[#This Row],[data]])</f>
        <v>2008</v>
      </c>
      <c r="E639" s="3">
        <f>VLOOKUP(D639, cennik__25[#All], 2, 0)</f>
        <v>2.15</v>
      </c>
      <c r="F639" s="3">
        <f>cukier7[[#This Row],[cena]]*cukier7[[#This Row],[ilosc sprzedanego cukru kg]]</f>
        <v>958.9</v>
      </c>
      <c r="G639">
        <f>J638+G638-cukier7[[#This Row],[ilosc sprzedanego cukru kg]]</f>
        <v>2907</v>
      </c>
      <c r="H639">
        <f>IF(MONTH(cukier7[[#This Row],[data]])&lt;&gt;MONTH(A640), 1, 0)</f>
        <v>0</v>
      </c>
      <c r="I639">
        <f>IF(cukier7[[#This Row],[czy ostatni dzien miesiaca]]=1, 5000-cukier7[[#This Row],[stan po sprzedaniu]],0)</f>
        <v>0</v>
      </c>
      <c r="J639">
        <f>CEILING(cukier7[[#This Row],[ile brakuje]], 1000)</f>
        <v>0</v>
      </c>
    </row>
    <row r="640" spans="1:10" x14ac:dyDescent="0.35">
      <c r="A640" s="1">
        <v>39506</v>
      </c>
      <c r="B640" s="2" t="s">
        <v>9</v>
      </c>
      <c r="C640">
        <v>281</v>
      </c>
      <c r="D640">
        <f>YEAR(cukier7[[#This Row],[data]])</f>
        <v>2008</v>
      </c>
      <c r="E640" s="3">
        <f>VLOOKUP(D640, cennik__25[#All], 2, 0)</f>
        <v>2.15</v>
      </c>
      <c r="F640" s="3">
        <f>cukier7[[#This Row],[cena]]*cukier7[[#This Row],[ilosc sprzedanego cukru kg]]</f>
        <v>604.15</v>
      </c>
      <c r="G640">
        <f>J639+G639-cukier7[[#This Row],[ilosc sprzedanego cukru kg]]</f>
        <v>2626</v>
      </c>
      <c r="H640">
        <f>IF(MONTH(cukier7[[#This Row],[data]])&lt;&gt;MONTH(A641), 1, 0)</f>
        <v>1</v>
      </c>
      <c r="I640">
        <f>IF(cukier7[[#This Row],[czy ostatni dzien miesiaca]]=1, 5000-cukier7[[#This Row],[stan po sprzedaniu]],0)</f>
        <v>2374</v>
      </c>
      <c r="J640">
        <f>CEILING(cukier7[[#This Row],[ile brakuje]], 1000)</f>
        <v>3000</v>
      </c>
    </row>
    <row r="641" spans="1:10" x14ac:dyDescent="0.35">
      <c r="A641" s="1">
        <v>39510</v>
      </c>
      <c r="B641" s="2" t="s">
        <v>13</v>
      </c>
      <c r="C641">
        <v>6</v>
      </c>
      <c r="D641">
        <f>YEAR(cukier7[[#This Row],[data]])</f>
        <v>2008</v>
      </c>
      <c r="E641" s="3">
        <f>VLOOKUP(D641, cennik__25[#All], 2, 0)</f>
        <v>2.15</v>
      </c>
      <c r="F641" s="3">
        <f>cukier7[[#This Row],[cena]]*cukier7[[#This Row],[ilosc sprzedanego cukru kg]]</f>
        <v>12.899999999999999</v>
      </c>
      <c r="G641">
        <f>J640+G640-cukier7[[#This Row],[ilosc sprzedanego cukru kg]]</f>
        <v>5620</v>
      </c>
      <c r="H641">
        <f>IF(MONTH(cukier7[[#This Row],[data]])&lt;&gt;MONTH(A642), 1, 0)</f>
        <v>0</v>
      </c>
      <c r="I641">
        <f>IF(cukier7[[#This Row],[czy ostatni dzien miesiaca]]=1, 5000-cukier7[[#This Row],[stan po sprzedaniu]],0)</f>
        <v>0</v>
      </c>
      <c r="J641">
        <f>CEILING(cukier7[[#This Row],[ile brakuje]], 1000)</f>
        <v>0</v>
      </c>
    </row>
    <row r="642" spans="1:10" x14ac:dyDescent="0.35">
      <c r="A642" s="1">
        <v>39511</v>
      </c>
      <c r="B642" s="2" t="s">
        <v>9</v>
      </c>
      <c r="C642">
        <v>409</v>
      </c>
      <c r="D642">
        <f>YEAR(cukier7[[#This Row],[data]])</f>
        <v>2008</v>
      </c>
      <c r="E642" s="3">
        <f>VLOOKUP(D642, cennik__25[#All], 2, 0)</f>
        <v>2.15</v>
      </c>
      <c r="F642" s="3">
        <f>cukier7[[#This Row],[cena]]*cukier7[[#This Row],[ilosc sprzedanego cukru kg]]</f>
        <v>879.34999999999991</v>
      </c>
      <c r="G642">
        <f>J641+G641-cukier7[[#This Row],[ilosc sprzedanego cukru kg]]</f>
        <v>5211</v>
      </c>
      <c r="H642">
        <f>IF(MONTH(cukier7[[#This Row],[data]])&lt;&gt;MONTH(A643), 1, 0)</f>
        <v>0</v>
      </c>
      <c r="I642">
        <f>IF(cukier7[[#This Row],[czy ostatni dzien miesiaca]]=1, 5000-cukier7[[#This Row],[stan po sprzedaniu]],0)</f>
        <v>0</v>
      </c>
      <c r="J642">
        <f>CEILING(cukier7[[#This Row],[ile brakuje]], 1000)</f>
        <v>0</v>
      </c>
    </row>
    <row r="643" spans="1:10" x14ac:dyDescent="0.35">
      <c r="A643" s="1">
        <v>39511</v>
      </c>
      <c r="B643" s="2" t="s">
        <v>68</v>
      </c>
      <c r="C643">
        <v>191</v>
      </c>
      <c r="D643">
        <f>YEAR(cukier7[[#This Row],[data]])</f>
        <v>2008</v>
      </c>
      <c r="E643" s="3">
        <f>VLOOKUP(D643, cennik__25[#All], 2, 0)</f>
        <v>2.15</v>
      </c>
      <c r="F643" s="3">
        <f>cukier7[[#This Row],[cena]]*cukier7[[#This Row],[ilosc sprzedanego cukru kg]]</f>
        <v>410.65</v>
      </c>
      <c r="G643">
        <f>J642+G642-cukier7[[#This Row],[ilosc sprzedanego cukru kg]]</f>
        <v>5020</v>
      </c>
      <c r="H643">
        <f>IF(MONTH(cukier7[[#This Row],[data]])&lt;&gt;MONTH(A644), 1, 0)</f>
        <v>0</v>
      </c>
      <c r="I643">
        <f>IF(cukier7[[#This Row],[czy ostatni dzien miesiaca]]=1, 5000-cukier7[[#This Row],[stan po sprzedaniu]],0)</f>
        <v>0</v>
      </c>
      <c r="J643">
        <f>CEILING(cukier7[[#This Row],[ile brakuje]], 1000)</f>
        <v>0</v>
      </c>
    </row>
    <row r="644" spans="1:10" x14ac:dyDescent="0.35">
      <c r="A644" s="1">
        <v>39512</v>
      </c>
      <c r="B644" s="2" t="s">
        <v>52</v>
      </c>
      <c r="C644">
        <v>404</v>
      </c>
      <c r="D644">
        <f>YEAR(cukier7[[#This Row],[data]])</f>
        <v>2008</v>
      </c>
      <c r="E644" s="3">
        <f>VLOOKUP(D644, cennik__25[#All], 2, 0)</f>
        <v>2.15</v>
      </c>
      <c r="F644" s="3">
        <f>cukier7[[#This Row],[cena]]*cukier7[[#This Row],[ilosc sprzedanego cukru kg]]</f>
        <v>868.59999999999991</v>
      </c>
      <c r="G644">
        <f>J643+G643-cukier7[[#This Row],[ilosc sprzedanego cukru kg]]</f>
        <v>4616</v>
      </c>
      <c r="H644">
        <f>IF(MONTH(cukier7[[#This Row],[data]])&lt;&gt;MONTH(A645), 1, 0)</f>
        <v>0</v>
      </c>
      <c r="I644">
        <f>IF(cukier7[[#This Row],[czy ostatni dzien miesiaca]]=1, 5000-cukier7[[#This Row],[stan po sprzedaniu]],0)</f>
        <v>0</v>
      </c>
      <c r="J644">
        <f>CEILING(cukier7[[#This Row],[ile brakuje]], 1000)</f>
        <v>0</v>
      </c>
    </row>
    <row r="645" spans="1:10" x14ac:dyDescent="0.35">
      <c r="A645" s="1">
        <v>39512</v>
      </c>
      <c r="B645" s="2" t="s">
        <v>30</v>
      </c>
      <c r="C645">
        <v>135</v>
      </c>
      <c r="D645">
        <f>YEAR(cukier7[[#This Row],[data]])</f>
        <v>2008</v>
      </c>
      <c r="E645" s="3">
        <f>VLOOKUP(D645, cennik__25[#All], 2, 0)</f>
        <v>2.15</v>
      </c>
      <c r="F645" s="3">
        <f>cukier7[[#This Row],[cena]]*cukier7[[#This Row],[ilosc sprzedanego cukru kg]]</f>
        <v>290.25</v>
      </c>
      <c r="G645">
        <f>J644+G644-cukier7[[#This Row],[ilosc sprzedanego cukru kg]]</f>
        <v>4481</v>
      </c>
      <c r="H645">
        <f>IF(MONTH(cukier7[[#This Row],[data]])&lt;&gt;MONTH(A646), 1, 0)</f>
        <v>0</v>
      </c>
      <c r="I645">
        <f>IF(cukier7[[#This Row],[czy ostatni dzien miesiaca]]=1, 5000-cukier7[[#This Row],[stan po sprzedaniu]],0)</f>
        <v>0</v>
      </c>
      <c r="J645">
        <f>CEILING(cukier7[[#This Row],[ile brakuje]], 1000)</f>
        <v>0</v>
      </c>
    </row>
    <row r="646" spans="1:10" x14ac:dyDescent="0.35">
      <c r="A646" s="1">
        <v>39512</v>
      </c>
      <c r="B646" s="2" t="s">
        <v>29</v>
      </c>
      <c r="C646">
        <v>20</v>
      </c>
      <c r="D646">
        <f>YEAR(cukier7[[#This Row],[data]])</f>
        <v>2008</v>
      </c>
      <c r="E646" s="3">
        <f>VLOOKUP(D646, cennik__25[#All], 2, 0)</f>
        <v>2.15</v>
      </c>
      <c r="F646" s="3">
        <f>cukier7[[#This Row],[cena]]*cukier7[[#This Row],[ilosc sprzedanego cukru kg]]</f>
        <v>43</v>
      </c>
      <c r="G646">
        <f>J645+G645-cukier7[[#This Row],[ilosc sprzedanego cukru kg]]</f>
        <v>4461</v>
      </c>
      <c r="H646">
        <f>IF(MONTH(cukier7[[#This Row],[data]])&lt;&gt;MONTH(A647), 1, 0)</f>
        <v>0</v>
      </c>
      <c r="I646">
        <f>IF(cukier7[[#This Row],[czy ostatni dzien miesiaca]]=1, 5000-cukier7[[#This Row],[stan po sprzedaniu]],0)</f>
        <v>0</v>
      </c>
      <c r="J646">
        <f>CEILING(cukier7[[#This Row],[ile brakuje]], 1000)</f>
        <v>0</v>
      </c>
    </row>
    <row r="647" spans="1:10" x14ac:dyDescent="0.35">
      <c r="A647" s="1">
        <v>39514</v>
      </c>
      <c r="B647" s="2" t="s">
        <v>60</v>
      </c>
      <c r="C647">
        <v>54</v>
      </c>
      <c r="D647">
        <f>YEAR(cukier7[[#This Row],[data]])</f>
        <v>2008</v>
      </c>
      <c r="E647" s="3">
        <f>VLOOKUP(D647, cennik__25[#All], 2, 0)</f>
        <v>2.15</v>
      </c>
      <c r="F647" s="3">
        <f>cukier7[[#This Row],[cena]]*cukier7[[#This Row],[ilosc sprzedanego cukru kg]]</f>
        <v>116.1</v>
      </c>
      <c r="G647">
        <f>J646+G646-cukier7[[#This Row],[ilosc sprzedanego cukru kg]]</f>
        <v>4407</v>
      </c>
      <c r="H647">
        <f>IF(MONTH(cukier7[[#This Row],[data]])&lt;&gt;MONTH(A648), 1, 0)</f>
        <v>0</v>
      </c>
      <c r="I647">
        <f>IF(cukier7[[#This Row],[czy ostatni dzien miesiaca]]=1, 5000-cukier7[[#This Row],[stan po sprzedaniu]],0)</f>
        <v>0</v>
      </c>
      <c r="J647">
        <f>CEILING(cukier7[[#This Row],[ile brakuje]], 1000)</f>
        <v>0</v>
      </c>
    </row>
    <row r="648" spans="1:10" x14ac:dyDescent="0.35">
      <c r="A648" s="1">
        <v>39514</v>
      </c>
      <c r="B648" s="2" t="s">
        <v>54</v>
      </c>
      <c r="C648">
        <v>129</v>
      </c>
      <c r="D648">
        <f>YEAR(cukier7[[#This Row],[data]])</f>
        <v>2008</v>
      </c>
      <c r="E648" s="3">
        <f>VLOOKUP(D648, cennik__25[#All], 2, 0)</f>
        <v>2.15</v>
      </c>
      <c r="F648" s="3">
        <f>cukier7[[#This Row],[cena]]*cukier7[[#This Row],[ilosc sprzedanego cukru kg]]</f>
        <v>277.34999999999997</v>
      </c>
      <c r="G648">
        <f>J647+G647-cukier7[[#This Row],[ilosc sprzedanego cukru kg]]</f>
        <v>4278</v>
      </c>
      <c r="H648">
        <f>IF(MONTH(cukier7[[#This Row],[data]])&lt;&gt;MONTH(A649), 1, 0)</f>
        <v>0</v>
      </c>
      <c r="I648">
        <f>IF(cukier7[[#This Row],[czy ostatni dzien miesiaca]]=1, 5000-cukier7[[#This Row],[stan po sprzedaniu]],0)</f>
        <v>0</v>
      </c>
      <c r="J648">
        <f>CEILING(cukier7[[#This Row],[ile brakuje]], 1000)</f>
        <v>0</v>
      </c>
    </row>
    <row r="649" spans="1:10" x14ac:dyDescent="0.35">
      <c r="A649" s="1">
        <v>39517</v>
      </c>
      <c r="B649" s="2" t="s">
        <v>164</v>
      </c>
      <c r="C649">
        <v>11</v>
      </c>
      <c r="D649">
        <f>YEAR(cukier7[[#This Row],[data]])</f>
        <v>2008</v>
      </c>
      <c r="E649" s="3">
        <f>VLOOKUP(D649, cennik__25[#All], 2, 0)</f>
        <v>2.15</v>
      </c>
      <c r="F649" s="3">
        <f>cukier7[[#This Row],[cena]]*cukier7[[#This Row],[ilosc sprzedanego cukru kg]]</f>
        <v>23.65</v>
      </c>
      <c r="G649">
        <f>J648+G648-cukier7[[#This Row],[ilosc sprzedanego cukru kg]]</f>
        <v>4267</v>
      </c>
      <c r="H649">
        <f>IF(MONTH(cukier7[[#This Row],[data]])&lt;&gt;MONTH(A650), 1, 0)</f>
        <v>0</v>
      </c>
      <c r="I649">
        <f>IF(cukier7[[#This Row],[czy ostatni dzien miesiaca]]=1, 5000-cukier7[[#This Row],[stan po sprzedaniu]],0)</f>
        <v>0</v>
      </c>
      <c r="J649">
        <f>CEILING(cukier7[[#This Row],[ile brakuje]], 1000)</f>
        <v>0</v>
      </c>
    </row>
    <row r="650" spans="1:10" x14ac:dyDescent="0.35">
      <c r="A650" s="1">
        <v>39518</v>
      </c>
      <c r="B650" s="2" t="s">
        <v>24</v>
      </c>
      <c r="C650">
        <v>383</v>
      </c>
      <c r="D650">
        <f>YEAR(cukier7[[#This Row],[data]])</f>
        <v>2008</v>
      </c>
      <c r="E650" s="3">
        <f>VLOOKUP(D650, cennik__25[#All], 2, 0)</f>
        <v>2.15</v>
      </c>
      <c r="F650" s="3">
        <f>cukier7[[#This Row],[cena]]*cukier7[[#This Row],[ilosc sprzedanego cukru kg]]</f>
        <v>823.44999999999993</v>
      </c>
      <c r="G650">
        <f>J649+G649-cukier7[[#This Row],[ilosc sprzedanego cukru kg]]</f>
        <v>3884</v>
      </c>
      <c r="H650">
        <f>IF(MONTH(cukier7[[#This Row],[data]])&lt;&gt;MONTH(A651), 1, 0)</f>
        <v>0</v>
      </c>
      <c r="I650">
        <f>IF(cukier7[[#This Row],[czy ostatni dzien miesiaca]]=1, 5000-cukier7[[#This Row],[stan po sprzedaniu]],0)</f>
        <v>0</v>
      </c>
      <c r="J650">
        <f>CEILING(cukier7[[#This Row],[ile brakuje]], 1000)</f>
        <v>0</v>
      </c>
    </row>
    <row r="651" spans="1:10" x14ac:dyDescent="0.35">
      <c r="A651" s="1">
        <v>39519</v>
      </c>
      <c r="B651" s="2" t="s">
        <v>12</v>
      </c>
      <c r="C651">
        <v>46</v>
      </c>
      <c r="D651">
        <f>YEAR(cukier7[[#This Row],[data]])</f>
        <v>2008</v>
      </c>
      <c r="E651" s="3">
        <f>VLOOKUP(D651, cennik__25[#All], 2, 0)</f>
        <v>2.15</v>
      </c>
      <c r="F651" s="3">
        <f>cukier7[[#This Row],[cena]]*cukier7[[#This Row],[ilosc sprzedanego cukru kg]]</f>
        <v>98.899999999999991</v>
      </c>
      <c r="G651">
        <f>J650+G650-cukier7[[#This Row],[ilosc sprzedanego cukru kg]]</f>
        <v>3838</v>
      </c>
      <c r="H651">
        <f>IF(MONTH(cukier7[[#This Row],[data]])&lt;&gt;MONTH(A652), 1, 0)</f>
        <v>0</v>
      </c>
      <c r="I651">
        <f>IF(cukier7[[#This Row],[czy ostatni dzien miesiaca]]=1, 5000-cukier7[[#This Row],[stan po sprzedaniu]],0)</f>
        <v>0</v>
      </c>
      <c r="J651">
        <f>CEILING(cukier7[[#This Row],[ile brakuje]], 1000)</f>
        <v>0</v>
      </c>
    </row>
    <row r="652" spans="1:10" x14ac:dyDescent="0.35">
      <c r="A652" s="1">
        <v>39520</v>
      </c>
      <c r="B652" s="2" t="s">
        <v>133</v>
      </c>
      <c r="C652">
        <v>61</v>
      </c>
      <c r="D652">
        <f>YEAR(cukier7[[#This Row],[data]])</f>
        <v>2008</v>
      </c>
      <c r="E652" s="3">
        <f>VLOOKUP(D652, cennik__25[#All], 2, 0)</f>
        <v>2.15</v>
      </c>
      <c r="F652" s="3">
        <f>cukier7[[#This Row],[cena]]*cukier7[[#This Row],[ilosc sprzedanego cukru kg]]</f>
        <v>131.15</v>
      </c>
      <c r="G652">
        <f>J651+G651-cukier7[[#This Row],[ilosc sprzedanego cukru kg]]</f>
        <v>3777</v>
      </c>
      <c r="H652">
        <f>IF(MONTH(cukier7[[#This Row],[data]])&lt;&gt;MONTH(A653), 1, 0)</f>
        <v>0</v>
      </c>
      <c r="I652">
        <f>IF(cukier7[[#This Row],[czy ostatni dzien miesiaca]]=1, 5000-cukier7[[#This Row],[stan po sprzedaniu]],0)</f>
        <v>0</v>
      </c>
      <c r="J652">
        <f>CEILING(cukier7[[#This Row],[ile brakuje]], 1000)</f>
        <v>0</v>
      </c>
    </row>
    <row r="653" spans="1:10" x14ac:dyDescent="0.35">
      <c r="A653" s="1">
        <v>39522</v>
      </c>
      <c r="B653" s="2" t="s">
        <v>30</v>
      </c>
      <c r="C653">
        <v>166</v>
      </c>
      <c r="D653">
        <f>YEAR(cukier7[[#This Row],[data]])</f>
        <v>2008</v>
      </c>
      <c r="E653" s="3">
        <f>VLOOKUP(D653, cennik__25[#All], 2, 0)</f>
        <v>2.15</v>
      </c>
      <c r="F653" s="3">
        <f>cukier7[[#This Row],[cena]]*cukier7[[#This Row],[ilosc sprzedanego cukru kg]]</f>
        <v>356.9</v>
      </c>
      <c r="G653">
        <f>J652+G652-cukier7[[#This Row],[ilosc sprzedanego cukru kg]]</f>
        <v>3611</v>
      </c>
      <c r="H653">
        <f>IF(MONTH(cukier7[[#This Row],[data]])&lt;&gt;MONTH(A654), 1, 0)</f>
        <v>0</v>
      </c>
      <c r="I653">
        <f>IF(cukier7[[#This Row],[czy ostatni dzien miesiaca]]=1, 5000-cukier7[[#This Row],[stan po sprzedaniu]],0)</f>
        <v>0</v>
      </c>
      <c r="J653">
        <f>CEILING(cukier7[[#This Row],[ile brakuje]], 1000)</f>
        <v>0</v>
      </c>
    </row>
    <row r="654" spans="1:10" x14ac:dyDescent="0.35">
      <c r="A654" s="1">
        <v>39523</v>
      </c>
      <c r="B654" s="2" t="s">
        <v>71</v>
      </c>
      <c r="C654">
        <v>91</v>
      </c>
      <c r="D654">
        <f>YEAR(cukier7[[#This Row],[data]])</f>
        <v>2008</v>
      </c>
      <c r="E654" s="3">
        <f>VLOOKUP(D654, cennik__25[#All], 2, 0)</f>
        <v>2.15</v>
      </c>
      <c r="F654" s="3">
        <f>cukier7[[#This Row],[cena]]*cukier7[[#This Row],[ilosc sprzedanego cukru kg]]</f>
        <v>195.65</v>
      </c>
      <c r="G654">
        <f>J653+G653-cukier7[[#This Row],[ilosc sprzedanego cukru kg]]</f>
        <v>3520</v>
      </c>
      <c r="H654">
        <f>IF(MONTH(cukier7[[#This Row],[data]])&lt;&gt;MONTH(A655), 1, 0)</f>
        <v>0</v>
      </c>
      <c r="I654">
        <f>IF(cukier7[[#This Row],[czy ostatni dzien miesiaca]]=1, 5000-cukier7[[#This Row],[stan po sprzedaniu]],0)</f>
        <v>0</v>
      </c>
      <c r="J654">
        <f>CEILING(cukier7[[#This Row],[ile brakuje]], 1000)</f>
        <v>0</v>
      </c>
    </row>
    <row r="655" spans="1:10" x14ac:dyDescent="0.35">
      <c r="A655" s="1">
        <v>39524</v>
      </c>
      <c r="B655" s="2" t="s">
        <v>165</v>
      </c>
      <c r="C655">
        <v>10</v>
      </c>
      <c r="D655">
        <f>YEAR(cukier7[[#This Row],[data]])</f>
        <v>2008</v>
      </c>
      <c r="E655" s="3">
        <f>VLOOKUP(D655, cennik__25[#All], 2, 0)</f>
        <v>2.15</v>
      </c>
      <c r="F655" s="3">
        <f>cukier7[[#This Row],[cena]]*cukier7[[#This Row],[ilosc sprzedanego cukru kg]]</f>
        <v>21.5</v>
      </c>
      <c r="G655">
        <f>J654+G654-cukier7[[#This Row],[ilosc sprzedanego cukru kg]]</f>
        <v>3510</v>
      </c>
      <c r="H655">
        <f>IF(MONTH(cukier7[[#This Row],[data]])&lt;&gt;MONTH(A656), 1, 0)</f>
        <v>0</v>
      </c>
      <c r="I655">
        <f>IF(cukier7[[#This Row],[czy ostatni dzien miesiaca]]=1, 5000-cukier7[[#This Row],[stan po sprzedaniu]],0)</f>
        <v>0</v>
      </c>
      <c r="J655">
        <f>CEILING(cukier7[[#This Row],[ile brakuje]], 1000)</f>
        <v>0</v>
      </c>
    </row>
    <row r="656" spans="1:10" x14ac:dyDescent="0.35">
      <c r="A656" s="1">
        <v>39526</v>
      </c>
      <c r="B656" s="2" t="s">
        <v>166</v>
      </c>
      <c r="C656">
        <v>19</v>
      </c>
      <c r="D656">
        <f>YEAR(cukier7[[#This Row],[data]])</f>
        <v>2008</v>
      </c>
      <c r="E656" s="3">
        <f>VLOOKUP(D656, cennik__25[#All], 2, 0)</f>
        <v>2.15</v>
      </c>
      <c r="F656" s="3">
        <f>cukier7[[#This Row],[cena]]*cukier7[[#This Row],[ilosc sprzedanego cukru kg]]</f>
        <v>40.85</v>
      </c>
      <c r="G656">
        <f>J655+G655-cukier7[[#This Row],[ilosc sprzedanego cukru kg]]</f>
        <v>3491</v>
      </c>
      <c r="H656">
        <f>IF(MONTH(cukier7[[#This Row],[data]])&lt;&gt;MONTH(A657), 1, 0)</f>
        <v>0</v>
      </c>
      <c r="I656">
        <f>IF(cukier7[[#This Row],[czy ostatni dzien miesiaca]]=1, 5000-cukier7[[#This Row],[stan po sprzedaniu]],0)</f>
        <v>0</v>
      </c>
      <c r="J656">
        <f>CEILING(cukier7[[#This Row],[ile brakuje]], 1000)</f>
        <v>0</v>
      </c>
    </row>
    <row r="657" spans="1:10" x14ac:dyDescent="0.35">
      <c r="A657" s="1">
        <v>39526</v>
      </c>
      <c r="B657" s="2" t="s">
        <v>167</v>
      </c>
      <c r="C657">
        <v>2</v>
      </c>
      <c r="D657">
        <f>YEAR(cukier7[[#This Row],[data]])</f>
        <v>2008</v>
      </c>
      <c r="E657" s="3">
        <f>VLOOKUP(D657, cennik__25[#All], 2, 0)</f>
        <v>2.15</v>
      </c>
      <c r="F657" s="3">
        <f>cukier7[[#This Row],[cena]]*cukier7[[#This Row],[ilosc sprzedanego cukru kg]]</f>
        <v>4.3</v>
      </c>
      <c r="G657">
        <f>J656+G656-cukier7[[#This Row],[ilosc sprzedanego cukru kg]]</f>
        <v>3489</v>
      </c>
      <c r="H657">
        <f>IF(MONTH(cukier7[[#This Row],[data]])&lt;&gt;MONTH(A658), 1, 0)</f>
        <v>0</v>
      </c>
      <c r="I657">
        <f>IF(cukier7[[#This Row],[czy ostatni dzien miesiaca]]=1, 5000-cukier7[[#This Row],[stan po sprzedaniu]],0)</f>
        <v>0</v>
      </c>
      <c r="J657">
        <f>CEILING(cukier7[[#This Row],[ile brakuje]], 1000)</f>
        <v>0</v>
      </c>
    </row>
    <row r="658" spans="1:10" x14ac:dyDescent="0.35">
      <c r="A658" s="1">
        <v>39527</v>
      </c>
      <c r="B658" s="2" t="s">
        <v>37</v>
      </c>
      <c r="C658">
        <v>125</v>
      </c>
      <c r="D658">
        <f>YEAR(cukier7[[#This Row],[data]])</f>
        <v>2008</v>
      </c>
      <c r="E658" s="3">
        <f>VLOOKUP(D658, cennik__25[#All], 2, 0)</f>
        <v>2.15</v>
      </c>
      <c r="F658" s="3">
        <f>cukier7[[#This Row],[cena]]*cukier7[[#This Row],[ilosc sprzedanego cukru kg]]</f>
        <v>268.75</v>
      </c>
      <c r="G658">
        <f>J657+G657-cukier7[[#This Row],[ilosc sprzedanego cukru kg]]</f>
        <v>3364</v>
      </c>
      <c r="H658">
        <f>IF(MONTH(cukier7[[#This Row],[data]])&lt;&gt;MONTH(A659), 1, 0)</f>
        <v>0</v>
      </c>
      <c r="I658">
        <f>IF(cukier7[[#This Row],[czy ostatni dzien miesiaca]]=1, 5000-cukier7[[#This Row],[stan po sprzedaniu]],0)</f>
        <v>0</v>
      </c>
      <c r="J658">
        <f>CEILING(cukier7[[#This Row],[ile brakuje]], 1000)</f>
        <v>0</v>
      </c>
    </row>
    <row r="659" spans="1:10" x14ac:dyDescent="0.35">
      <c r="A659" s="1">
        <v>39527</v>
      </c>
      <c r="B659" s="2" t="s">
        <v>24</v>
      </c>
      <c r="C659">
        <v>248</v>
      </c>
      <c r="D659">
        <f>YEAR(cukier7[[#This Row],[data]])</f>
        <v>2008</v>
      </c>
      <c r="E659" s="3">
        <f>VLOOKUP(D659, cennik__25[#All], 2, 0)</f>
        <v>2.15</v>
      </c>
      <c r="F659" s="3">
        <f>cukier7[[#This Row],[cena]]*cukier7[[#This Row],[ilosc sprzedanego cukru kg]]</f>
        <v>533.19999999999993</v>
      </c>
      <c r="G659">
        <f>J658+G658-cukier7[[#This Row],[ilosc sprzedanego cukru kg]]</f>
        <v>3116</v>
      </c>
      <c r="H659">
        <f>IF(MONTH(cukier7[[#This Row],[data]])&lt;&gt;MONTH(A660), 1, 0)</f>
        <v>0</v>
      </c>
      <c r="I659">
        <f>IF(cukier7[[#This Row],[czy ostatni dzien miesiaca]]=1, 5000-cukier7[[#This Row],[stan po sprzedaniu]],0)</f>
        <v>0</v>
      </c>
      <c r="J659">
        <f>CEILING(cukier7[[#This Row],[ile brakuje]], 1000)</f>
        <v>0</v>
      </c>
    </row>
    <row r="660" spans="1:10" x14ac:dyDescent="0.35">
      <c r="A660" s="1">
        <v>39527</v>
      </c>
      <c r="B660" s="2" t="s">
        <v>104</v>
      </c>
      <c r="C660">
        <v>298</v>
      </c>
      <c r="D660">
        <f>YEAR(cukier7[[#This Row],[data]])</f>
        <v>2008</v>
      </c>
      <c r="E660" s="3">
        <f>VLOOKUP(D660, cennik__25[#All], 2, 0)</f>
        <v>2.15</v>
      </c>
      <c r="F660" s="3">
        <f>cukier7[[#This Row],[cena]]*cukier7[[#This Row],[ilosc sprzedanego cukru kg]]</f>
        <v>640.69999999999993</v>
      </c>
      <c r="G660">
        <f>J659+G659-cukier7[[#This Row],[ilosc sprzedanego cukru kg]]</f>
        <v>2818</v>
      </c>
      <c r="H660">
        <f>IF(MONTH(cukier7[[#This Row],[data]])&lt;&gt;MONTH(A661), 1, 0)</f>
        <v>0</v>
      </c>
      <c r="I660">
        <f>IF(cukier7[[#This Row],[czy ostatni dzien miesiaca]]=1, 5000-cukier7[[#This Row],[stan po sprzedaniu]],0)</f>
        <v>0</v>
      </c>
      <c r="J660">
        <f>CEILING(cukier7[[#This Row],[ile brakuje]], 1000)</f>
        <v>0</v>
      </c>
    </row>
    <row r="661" spans="1:10" x14ac:dyDescent="0.35">
      <c r="A661" s="1">
        <v>39528</v>
      </c>
      <c r="B661" s="2" t="s">
        <v>24</v>
      </c>
      <c r="C661">
        <v>406</v>
      </c>
      <c r="D661">
        <f>YEAR(cukier7[[#This Row],[data]])</f>
        <v>2008</v>
      </c>
      <c r="E661" s="3">
        <f>VLOOKUP(D661, cennik__25[#All], 2, 0)</f>
        <v>2.15</v>
      </c>
      <c r="F661" s="3">
        <f>cukier7[[#This Row],[cena]]*cukier7[[#This Row],[ilosc sprzedanego cukru kg]]</f>
        <v>872.9</v>
      </c>
      <c r="G661">
        <f>J660+G660-cukier7[[#This Row],[ilosc sprzedanego cukru kg]]</f>
        <v>2412</v>
      </c>
      <c r="H661">
        <f>IF(MONTH(cukier7[[#This Row],[data]])&lt;&gt;MONTH(A662), 1, 0)</f>
        <v>0</v>
      </c>
      <c r="I661">
        <f>IF(cukier7[[#This Row],[czy ostatni dzien miesiaca]]=1, 5000-cukier7[[#This Row],[stan po sprzedaniu]],0)</f>
        <v>0</v>
      </c>
      <c r="J661">
        <f>CEILING(cukier7[[#This Row],[ile brakuje]], 1000)</f>
        <v>0</v>
      </c>
    </row>
    <row r="662" spans="1:10" x14ac:dyDescent="0.35">
      <c r="A662" s="1">
        <v>39529</v>
      </c>
      <c r="B662" s="2" t="s">
        <v>21</v>
      </c>
      <c r="C662">
        <v>46</v>
      </c>
      <c r="D662">
        <f>YEAR(cukier7[[#This Row],[data]])</f>
        <v>2008</v>
      </c>
      <c r="E662" s="3">
        <f>VLOOKUP(D662, cennik__25[#All], 2, 0)</f>
        <v>2.15</v>
      </c>
      <c r="F662" s="3">
        <f>cukier7[[#This Row],[cena]]*cukier7[[#This Row],[ilosc sprzedanego cukru kg]]</f>
        <v>98.899999999999991</v>
      </c>
      <c r="G662">
        <f>J661+G661-cukier7[[#This Row],[ilosc sprzedanego cukru kg]]</f>
        <v>2366</v>
      </c>
      <c r="H662">
        <f>IF(MONTH(cukier7[[#This Row],[data]])&lt;&gt;MONTH(A663), 1, 0)</f>
        <v>0</v>
      </c>
      <c r="I662">
        <f>IF(cukier7[[#This Row],[czy ostatni dzien miesiaca]]=1, 5000-cukier7[[#This Row],[stan po sprzedaniu]],0)</f>
        <v>0</v>
      </c>
      <c r="J662">
        <f>CEILING(cukier7[[#This Row],[ile brakuje]], 1000)</f>
        <v>0</v>
      </c>
    </row>
    <row r="663" spans="1:10" x14ac:dyDescent="0.35">
      <c r="A663" s="1">
        <v>39530</v>
      </c>
      <c r="B663" s="2" t="s">
        <v>71</v>
      </c>
      <c r="C663">
        <v>106</v>
      </c>
      <c r="D663">
        <f>YEAR(cukier7[[#This Row],[data]])</f>
        <v>2008</v>
      </c>
      <c r="E663" s="3">
        <f>VLOOKUP(D663, cennik__25[#All], 2, 0)</f>
        <v>2.15</v>
      </c>
      <c r="F663" s="3">
        <f>cukier7[[#This Row],[cena]]*cukier7[[#This Row],[ilosc sprzedanego cukru kg]]</f>
        <v>227.89999999999998</v>
      </c>
      <c r="G663">
        <f>J662+G662-cukier7[[#This Row],[ilosc sprzedanego cukru kg]]</f>
        <v>2260</v>
      </c>
      <c r="H663">
        <f>IF(MONTH(cukier7[[#This Row],[data]])&lt;&gt;MONTH(A664), 1, 0)</f>
        <v>0</v>
      </c>
      <c r="I663">
        <f>IF(cukier7[[#This Row],[czy ostatni dzien miesiaca]]=1, 5000-cukier7[[#This Row],[stan po sprzedaniu]],0)</f>
        <v>0</v>
      </c>
      <c r="J663">
        <f>CEILING(cukier7[[#This Row],[ile brakuje]], 1000)</f>
        <v>0</v>
      </c>
    </row>
    <row r="664" spans="1:10" x14ac:dyDescent="0.35">
      <c r="A664" s="1">
        <v>39532</v>
      </c>
      <c r="B664" s="2" t="s">
        <v>11</v>
      </c>
      <c r="C664">
        <v>121</v>
      </c>
      <c r="D664">
        <f>YEAR(cukier7[[#This Row],[data]])</f>
        <v>2008</v>
      </c>
      <c r="E664" s="3">
        <f>VLOOKUP(D664, cennik__25[#All], 2, 0)</f>
        <v>2.15</v>
      </c>
      <c r="F664" s="3">
        <f>cukier7[[#This Row],[cena]]*cukier7[[#This Row],[ilosc sprzedanego cukru kg]]</f>
        <v>260.14999999999998</v>
      </c>
      <c r="G664">
        <f>J663+G663-cukier7[[#This Row],[ilosc sprzedanego cukru kg]]</f>
        <v>2139</v>
      </c>
      <c r="H664">
        <f>IF(MONTH(cukier7[[#This Row],[data]])&lt;&gt;MONTH(A665), 1, 0)</f>
        <v>0</v>
      </c>
      <c r="I664">
        <f>IF(cukier7[[#This Row],[czy ostatni dzien miesiaca]]=1, 5000-cukier7[[#This Row],[stan po sprzedaniu]],0)</f>
        <v>0</v>
      </c>
      <c r="J664">
        <f>CEILING(cukier7[[#This Row],[ile brakuje]], 1000)</f>
        <v>0</v>
      </c>
    </row>
    <row r="665" spans="1:10" x14ac:dyDescent="0.35">
      <c r="A665" s="1">
        <v>39536</v>
      </c>
      <c r="B665" s="2" t="s">
        <v>47</v>
      </c>
      <c r="C665">
        <v>170</v>
      </c>
      <c r="D665">
        <f>YEAR(cukier7[[#This Row],[data]])</f>
        <v>2008</v>
      </c>
      <c r="E665" s="3">
        <f>VLOOKUP(D665, cennik__25[#All], 2, 0)</f>
        <v>2.15</v>
      </c>
      <c r="F665" s="3">
        <f>cukier7[[#This Row],[cena]]*cukier7[[#This Row],[ilosc sprzedanego cukru kg]]</f>
        <v>365.5</v>
      </c>
      <c r="G665">
        <f>J664+G664-cukier7[[#This Row],[ilosc sprzedanego cukru kg]]</f>
        <v>1969</v>
      </c>
      <c r="H665">
        <f>IF(MONTH(cukier7[[#This Row],[data]])&lt;&gt;MONTH(A666), 1, 0)</f>
        <v>0</v>
      </c>
      <c r="I665">
        <f>IF(cukier7[[#This Row],[czy ostatni dzien miesiaca]]=1, 5000-cukier7[[#This Row],[stan po sprzedaniu]],0)</f>
        <v>0</v>
      </c>
      <c r="J665">
        <f>CEILING(cukier7[[#This Row],[ile brakuje]], 1000)</f>
        <v>0</v>
      </c>
    </row>
    <row r="666" spans="1:10" x14ac:dyDescent="0.35">
      <c r="A666" s="1">
        <v>39536</v>
      </c>
      <c r="B666" s="2" t="s">
        <v>16</v>
      </c>
      <c r="C666">
        <v>431</v>
      </c>
      <c r="D666">
        <f>YEAR(cukier7[[#This Row],[data]])</f>
        <v>2008</v>
      </c>
      <c r="E666" s="3">
        <f>VLOOKUP(D666, cennik__25[#All], 2, 0)</f>
        <v>2.15</v>
      </c>
      <c r="F666" s="3">
        <f>cukier7[[#This Row],[cena]]*cukier7[[#This Row],[ilosc sprzedanego cukru kg]]</f>
        <v>926.65</v>
      </c>
      <c r="G666">
        <f>J665+G665-cukier7[[#This Row],[ilosc sprzedanego cukru kg]]</f>
        <v>1538</v>
      </c>
      <c r="H666">
        <f>IF(MONTH(cukier7[[#This Row],[data]])&lt;&gt;MONTH(A667), 1, 0)</f>
        <v>0</v>
      </c>
      <c r="I666">
        <f>IF(cukier7[[#This Row],[czy ostatni dzien miesiaca]]=1, 5000-cukier7[[#This Row],[stan po sprzedaniu]],0)</f>
        <v>0</v>
      </c>
      <c r="J666">
        <f>CEILING(cukier7[[#This Row],[ile brakuje]], 1000)</f>
        <v>0</v>
      </c>
    </row>
    <row r="667" spans="1:10" x14ac:dyDescent="0.35">
      <c r="A667" s="1">
        <v>39537</v>
      </c>
      <c r="B667" s="2" t="s">
        <v>52</v>
      </c>
      <c r="C667">
        <v>483</v>
      </c>
      <c r="D667">
        <f>YEAR(cukier7[[#This Row],[data]])</f>
        <v>2008</v>
      </c>
      <c r="E667" s="3">
        <f>VLOOKUP(D667, cennik__25[#All], 2, 0)</f>
        <v>2.15</v>
      </c>
      <c r="F667" s="3">
        <f>cukier7[[#This Row],[cena]]*cukier7[[#This Row],[ilosc sprzedanego cukru kg]]</f>
        <v>1038.45</v>
      </c>
      <c r="G667">
        <f>J666+G666-cukier7[[#This Row],[ilosc sprzedanego cukru kg]]</f>
        <v>1055</v>
      </c>
      <c r="H667">
        <f>IF(MONTH(cukier7[[#This Row],[data]])&lt;&gt;MONTH(A668), 1, 0)</f>
        <v>1</v>
      </c>
      <c r="I667">
        <f>IF(cukier7[[#This Row],[czy ostatni dzien miesiaca]]=1, 5000-cukier7[[#This Row],[stan po sprzedaniu]],0)</f>
        <v>3945</v>
      </c>
      <c r="J667">
        <f>CEILING(cukier7[[#This Row],[ile brakuje]], 1000)</f>
        <v>4000</v>
      </c>
    </row>
    <row r="668" spans="1:10" x14ac:dyDescent="0.35">
      <c r="A668" s="1">
        <v>39539</v>
      </c>
      <c r="B668" s="2" t="s">
        <v>9</v>
      </c>
      <c r="C668">
        <v>354</v>
      </c>
      <c r="D668">
        <f>YEAR(cukier7[[#This Row],[data]])</f>
        <v>2008</v>
      </c>
      <c r="E668" s="3">
        <f>VLOOKUP(D668, cennik__25[#All], 2, 0)</f>
        <v>2.15</v>
      </c>
      <c r="F668" s="3">
        <f>cukier7[[#This Row],[cena]]*cukier7[[#This Row],[ilosc sprzedanego cukru kg]]</f>
        <v>761.1</v>
      </c>
      <c r="G668">
        <f>J667+G667-cukier7[[#This Row],[ilosc sprzedanego cukru kg]]</f>
        <v>4701</v>
      </c>
      <c r="H668">
        <f>IF(MONTH(cukier7[[#This Row],[data]])&lt;&gt;MONTH(A669), 1, 0)</f>
        <v>0</v>
      </c>
      <c r="I668">
        <f>IF(cukier7[[#This Row],[czy ostatni dzien miesiaca]]=1, 5000-cukier7[[#This Row],[stan po sprzedaniu]],0)</f>
        <v>0</v>
      </c>
      <c r="J668">
        <f>CEILING(cukier7[[#This Row],[ile brakuje]], 1000)</f>
        <v>0</v>
      </c>
    </row>
    <row r="669" spans="1:10" x14ac:dyDescent="0.35">
      <c r="A669" s="1">
        <v>39541</v>
      </c>
      <c r="B669" s="2" t="s">
        <v>71</v>
      </c>
      <c r="C669">
        <v>65</v>
      </c>
      <c r="D669">
        <f>YEAR(cukier7[[#This Row],[data]])</f>
        <v>2008</v>
      </c>
      <c r="E669" s="3">
        <f>VLOOKUP(D669, cennik__25[#All], 2, 0)</f>
        <v>2.15</v>
      </c>
      <c r="F669" s="3">
        <f>cukier7[[#This Row],[cena]]*cukier7[[#This Row],[ilosc sprzedanego cukru kg]]</f>
        <v>139.75</v>
      </c>
      <c r="G669">
        <f>J668+G668-cukier7[[#This Row],[ilosc sprzedanego cukru kg]]</f>
        <v>4636</v>
      </c>
      <c r="H669">
        <f>IF(MONTH(cukier7[[#This Row],[data]])&lt;&gt;MONTH(A670), 1, 0)</f>
        <v>0</v>
      </c>
      <c r="I669">
        <f>IF(cukier7[[#This Row],[czy ostatni dzien miesiaca]]=1, 5000-cukier7[[#This Row],[stan po sprzedaniu]],0)</f>
        <v>0</v>
      </c>
      <c r="J669">
        <f>CEILING(cukier7[[#This Row],[ile brakuje]], 1000)</f>
        <v>0</v>
      </c>
    </row>
    <row r="670" spans="1:10" x14ac:dyDescent="0.35">
      <c r="A670" s="1">
        <v>39544</v>
      </c>
      <c r="B670" s="2" t="s">
        <v>26</v>
      </c>
      <c r="C670">
        <v>176</v>
      </c>
      <c r="D670">
        <f>YEAR(cukier7[[#This Row],[data]])</f>
        <v>2008</v>
      </c>
      <c r="E670" s="3">
        <f>VLOOKUP(D670, cennik__25[#All], 2, 0)</f>
        <v>2.15</v>
      </c>
      <c r="F670" s="3">
        <f>cukier7[[#This Row],[cena]]*cukier7[[#This Row],[ilosc sprzedanego cukru kg]]</f>
        <v>378.4</v>
      </c>
      <c r="G670">
        <f>J669+G669-cukier7[[#This Row],[ilosc sprzedanego cukru kg]]</f>
        <v>4460</v>
      </c>
      <c r="H670">
        <f>IF(MONTH(cukier7[[#This Row],[data]])&lt;&gt;MONTH(A671), 1, 0)</f>
        <v>0</v>
      </c>
      <c r="I670">
        <f>IF(cukier7[[#This Row],[czy ostatni dzien miesiaca]]=1, 5000-cukier7[[#This Row],[stan po sprzedaniu]],0)</f>
        <v>0</v>
      </c>
      <c r="J670">
        <f>CEILING(cukier7[[#This Row],[ile brakuje]], 1000)</f>
        <v>0</v>
      </c>
    </row>
    <row r="671" spans="1:10" x14ac:dyDescent="0.35">
      <c r="A671" s="1">
        <v>39545</v>
      </c>
      <c r="B671" s="2" t="s">
        <v>53</v>
      </c>
      <c r="C671">
        <v>2</v>
      </c>
      <c r="D671">
        <f>YEAR(cukier7[[#This Row],[data]])</f>
        <v>2008</v>
      </c>
      <c r="E671" s="3">
        <f>VLOOKUP(D671, cennik__25[#All], 2, 0)</f>
        <v>2.15</v>
      </c>
      <c r="F671" s="3">
        <f>cukier7[[#This Row],[cena]]*cukier7[[#This Row],[ilosc sprzedanego cukru kg]]</f>
        <v>4.3</v>
      </c>
      <c r="G671">
        <f>J670+G670-cukier7[[#This Row],[ilosc sprzedanego cukru kg]]</f>
        <v>4458</v>
      </c>
      <c r="H671">
        <f>IF(MONTH(cukier7[[#This Row],[data]])&lt;&gt;MONTH(A672), 1, 0)</f>
        <v>0</v>
      </c>
      <c r="I671">
        <f>IF(cukier7[[#This Row],[czy ostatni dzien miesiaca]]=1, 5000-cukier7[[#This Row],[stan po sprzedaniu]],0)</f>
        <v>0</v>
      </c>
      <c r="J671">
        <f>CEILING(cukier7[[#This Row],[ile brakuje]], 1000)</f>
        <v>0</v>
      </c>
    </row>
    <row r="672" spans="1:10" x14ac:dyDescent="0.35">
      <c r="A672" s="1">
        <v>39546</v>
      </c>
      <c r="B672" s="2" t="s">
        <v>68</v>
      </c>
      <c r="C672">
        <v>46</v>
      </c>
      <c r="D672">
        <f>YEAR(cukier7[[#This Row],[data]])</f>
        <v>2008</v>
      </c>
      <c r="E672" s="3">
        <f>VLOOKUP(D672, cennik__25[#All], 2, 0)</f>
        <v>2.15</v>
      </c>
      <c r="F672" s="3">
        <f>cukier7[[#This Row],[cena]]*cukier7[[#This Row],[ilosc sprzedanego cukru kg]]</f>
        <v>98.899999999999991</v>
      </c>
      <c r="G672">
        <f>J671+G671-cukier7[[#This Row],[ilosc sprzedanego cukru kg]]</f>
        <v>4412</v>
      </c>
      <c r="H672">
        <f>IF(MONTH(cukier7[[#This Row],[data]])&lt;&gt;MONTH(A673), 1, 0)</f>
        <v>0</v>
      </c>
      <c r="I672">
        <f>IF(cukier7[[#This Row],[czy ostatni dzien miesiaca]]=1, 5000-cukier7[[#This Row],[stan po sprzedaniu]],0)</f>
        <v>0</v>
      </c>
      <c r="J672">
        <f>CEILING(cukier7[[#This Row],[ile brakuje]], 1000)</f>
        <v>0</v>
      </c>
    </row>
    <row r="673" spans="1:10" x14ac:dyDescent="0.35">
      <c r="A673" s="1">
        <v>39549</v>
      </c>
      <c r="B673" s="2" t="s">
        <v>104</v>
      </c>
      <c r="C673">
        <v>477</v>
      </c>
      <c r="D673">
        <f>YEAR(cukier7[[#This Row],[data]])</f>
        <v>2008</v>
      </c>
      <c r="E673" s="3">
        <f>VLOOKUP(D673, cennik__25[#All], 2, 0)</f>
        <v>2.15</v>
      </c>
      <c r="F673" s="3">
        <f>cukier7[[#This Row],[cena]]*cukier7[[#This Row],[ilosc sprzedanego cukru kg]]</f>
        <v>1025.55</v>
      </c>
      <c r="G673">
        <f>J672+G672-cukier7[[#This Row],[ilosc sprzedanego cukru kg]]</f>
        <v>3935</v>
      </c>
      <c r="H673">
        <f>IF(MONTH(cukier7[[#This Row],[data]])&lt;&gt;MONTH(A674), 1, 0)</f>
        <v>0</v>
      </c>
      <c r="I673">
        <f>IF(cukier7[[#This Row],[czy ostatni dzien miesiaca]]=1, 5000-cukier7[[#This Row],[stan po sprzedaniu]],0)</f>
        <v>0</v>
      </c>
      <c r="J673">
        <f>CEILING(cukier7[[#This Row],[ile brakuje]], 1000)</f>
        <v>0</v>
      </c>
    </row>
    <row r="674" spans="1:10" x14ac:dyDescent="0.35">
      <c r="A674" s="1">
        <v>39550</v>
      </c>
      <c r="B674" s="2" t="s">
        <v>59</v>
      </c>
      <c r="C674">
        <v>6</v>
      </c>
      <c r="D674">
        <f>YEAR(cukier7[[#This Row],[data]])</f>
        <v>2008</v>
      </c>
      <c r="E674" s="3">
        <f>VLOOKUP(D674, cennik__25[#All], 2, 0)</f>
        <v>2.15</v>
      </c>
      <c r="F674" s="3">
        <f>cukier7[[#This Row],[cena]]*cukier7[[#This Row],[ilosc sprzedanego cukru kg]]</f>
        <v>12.899999999999999</v>
      </c>
      <c r="G674">
        <f>J673+G673-cukier7[[#This Row],[ilosc sprzedanego cukru kg]]</f>
        <v>3929</v>
      </c>
      <c r="H674">
        <f>IF(MONTH(cukier7[[#This Row],[data]])&lt;&gt;MONTH(A675), 1, 0)</f>
        <v>0</v>
      </c>
      <c r="I674">
        <f>IF(cukier7[[#This Row],[czy ostatni dzien miesiaca]]=1, 5000-cukier7[[#This Row],[stan po sprzedaniu]],0)</f>
        <v>0</v>
      </c>
      <c r="J674">
        <f>CEILING(cukier7[[#This Row],[ile brakuje]], 1000)</f>
        <v>0</v>
      </c>
    </row>
    <row r="675" spans="1:10" x14ac:dyDescent="0.35">
      <c r="A675" s="1">
        <v>39552</v>
      </c>
      <c r="B675" s="2" t="s">
        <v>50</v>
      </c>
      <c r="C675">
        <v>11</v>
      </c>
      <c r="D675">
        <f>YEAR(cukier7[[#This Row],[data]])</f>
        <v>2008</v>
      </c>
      <c r="E675" s="3">
        <f>VLOOKUP(D675, cennik__25[#All], 2, 0)</f>
        <v>2.15</v>
      </c>
      <c r="F675" s="3">
        <f>cukier7[[#This Row],[cena]]*cukier7[[#This Row],[ilosc sprzedanego cukru kg]]</f>
        <v>23.65</v>
      </c>
      <c r="G675">
        <f>J674+G674-cukier7[[#This Row],[ilosc sprzedanego cukru kg]]</f>
        <v>3918</v>
      </c>
      <c r="H675">
        <f>IF(MONTH(cukier7[[#This Row],[data]])&lt;&gt;MONTH(A676), 1, 0)</f>
        <v>0</v>
      </c>
      <c r="I675">
        <f>IF(cukier7[[#This Row],[czy ostatni dzien miesiaca]]=1, 5000-cukier7[[#This Row],[stan po sprzedaniu]],0)</f>
        <v>0</v>
      </c>
      <c r="J675">
        <f>CEILING(cukier7[[#This Row],[ile brakuje]], 1000)</f>
        <v>0</v>
      </c>
    </row>
    <row r="676" spans="1:10" x14ac:dyDescent="0.35">
      <c r="A676" s="1">
        <v>39552</v>
      </c>
      <c r="B676" s="2" t="s">
        <v>68</v>
      </c>
      <c r="C676">
        <v>126</v>
      </c>
      <c r="D676">
        <f>YEAR(cukier7[[#This Row],[data]])</f>
        <v>2008</v>
      </c>
      <c r="E676" s="3">
        <f>VLOOKUP(D676, cennik__25[#All], 2, 0)</f>
        <v>2.15</v>
      </c>
      <c r="F676" s="3">
        <f>cukier7[[#This Row],[cena]]*cukier7[[#This Row],[ilosc sprzedanego cukru kg]]</f>
        <v>270.89999999999998</v>
      </c>
      <c r="G676">
        <f>J675+G675-cukier7[[#This Row],[ilosc sprzedanego cukru kg]]</f>
        <v>3792</v>
      </c>
      <c r="H676">
        <f>IF(MONTH(cukier7[[#This Row],[data]])&lt;&gt;MONTH(A677), 1, 0)</f>
        <v>0</v>
      </c>
      <c r="I676">
        <f>IF(cukier7[[#This Row],[czy ostatni dzien miesiaca]]=1, 5000-cukier7[[#This Row],[stan po sprzedaniu]],0)</f>
        <v>0</v>
      </c>
      <c r="J676">
        <f>CEILING(cukier7[[#This Row],[ile brakuje]], 1000)</f>
        <v>0</v>
      </c>
    </row>
    <row r="677" spans="1:10" x14ac:dyDescent="0.35">
      <c r="A677" s="1">
        <v>39552</v>
      </c>
      <c r="B677" s="2" t="s">
        <v>20</v>
      </c>
      <c r="C677">
        <v>190</v>
      </c>
      <c r="D677">
        <f>YEAR(cukier7[[#This Row],[data]])</f>
        <v>2008</v>
      </c>
      <c r="E677" s="3">
        <f>VLOOKUP(D677, cennik__25[#All], 2, 0)</f>
        <v>2.15</v>
      </c>
      <c r="F677" s="3">
        <f>cukier7[[#This Row],[cena]]*cukier7[[#This Row],[ilosc sprzedanego cukru kg]]</f>
        <v>408.5</v>
      </c>
      <c r="G677">
        <f>J676+G676-cukier7[[#This Row],[ilosc sprzedanego cukru kg]]</f>
        <v>3602</v>
      </c>
      <c r="H677">
        <f>IF(MONTH(cukier7[[#This Row],[data]])&lt;&gt;MONTH(A678), 1, 0)</f>
        <v>0</v>
      </c>
      <c r="I677">
        <f>IF(cukier7[[#This Row],[czy ostatni dzien miesiaca]]=1, 5000-cukier7[[#This Row],[stan po sprzedaniu]],0)</f>
        <v>0</v>
      </c>
      <c r="J677">
        <f>CEILING(cukier7[[#This Row],[ile brakuje]], 1000)</f>
        <v>0</v>
      </c>
    </row>
    <row r="678" spans="1:10" x14ac:dyDescent="0.35">
      <c r="A678" s="1">
        <v>39553</v>
      </c>
      <c r="B678" s="2" t="s">
        <v>52</v>
      </c>
      <c r="C678">
        <v>358</v>
      </c>
      <c r="D678">
        <f>YEAR(cukier7[[#This Row],[data]])</f>
        <v>2008</v>
      </c>
      <c r="E678" s="3">
        <f>VLOOKUP(D678, cennik__25[#All], 2, 0)</f>
        <v>2.15</v>
      </c>
      <c r="F678" s="3">
        <f>cukier7[[#This Row],[cena]]*cukier7[[#This Row],[ilosc sprzedanego cukru kg]]</f>
        <v>769.69999999999993</v>
      </c>
      <c r="G678">
        <f>J677+G677-cukier7[[#This Row],[ilosc sprzedanego cukru kg]]</f>
        <v>3244</v>
      </c>
      <c r="H678">
        <f>IF(MONTH(cukier7[[#This Row],[data]])&lt;&gt;MONTH(A679), 1, 0)</f>
        <v>0</v>
      </c>
      <c r="I678">
        <f>IF(cukier7[[#This Row],[czy ostatni dzien miesiaca]]=1, 5000-cukier7[[#This Row],[stan po sprzedaniu]],0)</f>
        <v>0</v>
      </c>
      <c r="J678">
        <f>CEILING(cukier7[[#This Row],[ile brakuje]], 1000)</f>
        <v>0</v>
      </c>
    </row>
    <row r="679" spans="1:10" x14ac:dyDescent="0.35">
      <c r="A679" s="1">
        <v>39553</v>
      </c>
      <c r="B679" s="2" t="s">
        <v>41</v>
      </c>
      <c r="C679">
        <v>78</v>
      </c>
      <c r="D679">
        <f>YEAR(cukier7[[#This Row],[data]])</f>
        <v>2008</v>
      </c>
      <c r="E679" s="3">
        <f>VLOOKUP(D679, cennik__25[#All], 2, 0)</f>
        <v>2.15</v>
      </c>
      <c r="F679" s="3">
        <f>cukier7[[#This Row],[cena]]*cukier7[[#This Row],[ilosc sprzedanego cukru kg]]</f>
        <v>167.7</v>
      </c>
      <c r="G679">
        <f>J678+G678-cukier7[[#This Row],[ilosc sprzedanego cukru kg]]</f>
        <v>3166</v>
      </c>
      <c r="H679">
        <f>IF(MONTH(cukier7[[#This Row],[data]])&lt;&gt;MONTH(A680), 1, 0)</f>
        <v>0</v>
      </c>
      <c r="I679">
        <f>IF(cukier7[[#This Row],[czy ostatni dzien miesiaca]]=1, 5000-cukier7[[#This Row],[stan po sprzedaniu]],0)</f>
        <v>0</v>
      </c>
      <c r="J679">
        <f>CEILING(cukier7[[#This Row],[ile brakuje]], 1000)</f>
        <v>0</v>
      </c>
    </row>
    <row r="680" spans="1:10" x14ac:dyDescent="0.35">
      <c r="A680" s="1">
        <v>39553</v>
      </c>
      <c r="B680" s="2" t="s">
        <v>73</v>
      </c>
      <c r="C680">
        <v>129</v>
      </c>
      <c r="D680">
        <f>YEAR(cukier7[[#This Row],[data]])</f>
        <v>2008</v>
      </c>
      <c r="E680" s="3">
        <f>VLOOKUP(D680, cennik__25[#All], 2, 0)</f>
        <v>2.15</v>
      </c>
      <c r="F680" s="3">
        <f>cukier7[[#This Row],[cena]]*cukier7[[#This Row],[ilosc sprzedanego cukru kg]]</f>
        <v>277.34999999999997</v>
      </c>
      <c r="G680">
        <f>J679+G679-cukier7[[#This Row],[ilosc sprzedanego cukru kg]]</f>
        <v>3037</v>
      </c>
      <c r="H680">
        <f>IF(MONTH(cukier7[[#This Row],[data]])&lt;&gt;MONTH(A681), 1, 0)</f>
        <v>0</v>
      </c>
      <c r="I680">
        <f>IF(cukier7[[#This Row],[czy ostatni dzien miesiaca]]=1, 5000-cukier7[[#This Row],[stan po sprzedaniu]],0)</f>
        <v>0</v>
      </c>
      <c r="J680">
        <f>CEILING(cukier7[[#This Row],[ile brakuje]], 1000)</f>
        <v>0</v>
      </c>
    </row>
    <row r="681" spans="1:10" x14ac:dyDescent="0.35">
      <c r="A681" s="1">
        <v>39554</v>
      </c>
      <c r="B681" s="2" t="s">
        <v>16</v>
      </c>
      <c r="C681">
        <v>433</v>
      </c>
      <c r="D681">
        <f>YEAR(cukier7[[#This Row],[data]])</f>
        <v>2008</v>
      </c>
      <c r="E681" s="3">
        <f>VLOOKUP(D681, cennik__25[#All], 2, 0)</f>
        <v>2.15</v>
      </c>
      <c r="F681" s="3">
        <f>cukier7[[#This Row],[cena]]*cukier7[[#This Row],[ilosc sprzedanego cukru kg]]</f>
        <v>930.94999999999993</v>
      </c>
      <c r="G681">
        <f>J680+G680-cukier7[[#This Row],[ilosc sprzedanego cukru kg]]</f>
        <v>2604</v>
      </c>
      <c r="H681">
        <f>IF(MONTH(cukier7[[#This Row],[data]])&lt;&gt;MONTH(A682), 1, 0)</f>
        <v>0</v>
      </c>
      <c r="I681">
        <f>IF(cukier7[[#This Row],[czy ostatni dzien miesiaca]]=1, 5000-cukier7[[#This Row],[stan po sprzedaniu]],0)</f>
        <v>0</v>
      </c>
      <c r="J681">
        <f>CEILING(cukier7[[#This Row],[ile brakuje]], 1000)</f>
        <v>0</v>
      </c>
    </row>
    <row r="682" spans="1:10" x14ac:dyDescent="0.35">
      <c r="A682" s="1">
        <v>39555</v>
      </c>
      <c r="B682" s="2" t="s">
        <v>92</v>
      </c>
      <c r="C682">
        <v>18</v>
      </c>
      <c r="D682">
        <f>YEAR(cukier7[[#This Row],[data]])</f>
        <v>2008</v>
      </c>
      <c r="E682" s="3">
        <f>VLOOKUP(D682, cennik__25[#All], 2, 0)</f>
        <v>2.15</v>
      </c>
      <c r="F682" s="3">
        <f>cukier7[[#This Row],[cena]]*cukier7[[#This Row],[ilosc sprzedanego cukru kg]]</f>
        <v>38.699999999999996</v>
      </c>
      <c r="G682">
        <f>J681+G681-cukier7[[#This Row],[ilosc sprzedanego cukru kg]]</f>
        <v>2586</v>
      </c>
      <c r="H682">
        <f>IF(MONTH(cukier7[[#This Row],[data]])&lt;&gt;MONTH(A683), 1, 0)</f>
        <v>0</v>
      </c>
      <c r="I682">
        <f>IF(cukier7[[#This Row],[czy ostatni dzien miesiaca]]=1, 5000-cukier7[[#This Row],[stan po sprzedaniu]],0)</f>
        <v>0</v>
      </c>
      <c r="J682">
        <f>CEILING(cukier7[[#This Row],[ile brakuje]], 1000)</f>
        <v>0</v>
      </c>
    </row>
    <row r="683" spans="1:10" x14ac:dyDescent="0.35">
      <c r="A683" s="1">
        <v>39556</v>
      </c>
      <c r="B683" s="2" t="s">
        <v>82</v>
      </c>
      <c r="C683">
        <v>30</v>
      </c>
      <c r="D683">
        <f>YEAR(cukier7[[#This Row],[data]])</f>
        <v>2008</v>
      </c>
      <c r="E683" s="3">
        <f>VLOOKUP(D683, cennik__25[#All], 2, 0)</f>
        <v>2.15</v>
      </c>
      <c r="F683" s="3">
        <f>cukier7[[#This Row],[cena]]*cukier7[[#This Row],[ilosc sprzedanego cukru kg]]</f>
        <v>64.5</v>
      </c>
      <c r="G683">
        <f>J682+G682-cukier7[[#This Row],[ilosc sprzedanego cukru kg]]</f>
        <v>2556</v>
      </c>
      <c r="H683">
        <f>IF(MONTH(cukier7[[#This Row],[data]])&lt;&gt;MONTH(A684), 1, 0)</f>
        <v>0</v>
      </c>
      <c r="I683">
        <f>IF(cukier7[[#This Row],[czy ostatni dzien miesiaca]]=1, 5000-cukier7[[#This Row],[stan po sprzedaniu]],0)</f>
        <v>0</v>
      </c>
      <c r="J683">
        <f>CEILING(cukier7[[#This Row],[ile brakuje]], 1000)</f>
        <v>0</v>
      </c>
    </row>
    <row r="684" spans="1:10" x14ac:dyDescent="0.35">
      <c r="A684" s="1">
        <v>39557</v>
      </c>
      <c r="B684" s="2" t="s">
        <v>44</v>
      </c>
      <c r="C684">
        <v>18</v>
      </c>
      <c r="D684">
        <f>YEAR(cukier7[[#This Row],[data]])</f>
        <v>2008</v>
      </c>
      <c r="E684" s="3">
        <f>VLOOKUP(D684, cennik__25[#All], 2, 0)</f>
        <v>2.15</v>
      </c>
      <c r="F684" s="3">
        <f>cukier7[[#This Row],[cena]]*cukier7[[#This Row],[ilosc sprzedanego cukru kg]]</f>
        <v>38.699999999999996</v>
      </c>
      <c r="G684">
        <f>J683+G683-cukier7[[#This Row],[ilosc sprzedanego cukru kg]]</f>
        <v>2538</v>
      </c>
      <c r="H684">
        <f>IF(MONTH(cukier7[[#This Row],[data]])&lt;&gt;MONTH(A685), 1, 0)</f>
        <v>0</v>
      </c>
      <c r="I684">
        <f>IF(cukier7[[#This Row],[czy ostatni dzien miesiaca]]=1, 5000-cukier7[[#This Row],[stan po sprzedaniu]],0)</f>
        <v>0</v>
      </c>
      <c r="J684">
        <f>CEILING(cukier7[[#This Row],[ile brakuje]], 1000)</f>
        <v>0</v>
      </c>
    </row>
    <row r="685" spans="1:10" x14ac:dyDescent="0.35">
      <c r="A685" s="1">
        <v>39558</v>
      </c>
      <c r="B685" s="2" t="s">
        <v>68</v>
      </c>
      <c r="C685">
        <v>146</v>
      </c>
      <c r="D685">
        <f>YEAR(cukier7[[#This Row],[data]])</f>
        <v>2008</v>
      </c>
      <c r="E685" s="3">
        <f>VLOOKUP(D685, cennik__25[#All], 2, 0)</f>
        <v>2.15</v>
      </c>
      <c r="F685" s="3">
        <f>cukier7[[#This Row],[cena]]*cukier7[[#This Row],[ilosc sprzedanego cukru kg]]</f>
        <v>313.89999999999998</v>
      </c>
      <c r="G685">
        <f>J684+G684-cukier7[[#This Row],[ilosc sprzedanego cukru kg]]</f>
        <v>2392</v>
      </c>
      <c r="H685">
        <f>IF(MONTH(cukier7[[#This Row],[data]])&lt;&gt;MONTH(A686), 1, 0)</f>
        <v>0</v>
      </c>
      <c r="I685">
        <f>IF(cukier7[[#This Row],[czy ostatni dzien miesiaca]]=1, 5000-cukier7[[#This Row],[stan po sprzedaniu]],0)</f>
        <v>0</v>
      </c>
      <c r="J685">
        <f>CEILING(cukier7[[#This Row],[ile brakuje]], 1000)</f>
        <v>0</v>
      </c>
    </row>
    <row r="686" spans="1:10" x14ac:dyDescent="0.35">
      <c r="A686" s="1">
        <v>39558</v>
      </c>
      <c r="B686" s="2" t="s">
        <v>164</v>
      </c>
      <c r="C686">
        <v>19</v>
      </c>
      <c r="D686">
        <f>YEAR(cukier7[[#This Row],[data]])</f>
        <v>2008</v>
      </c>
      <c r="E686" s="3">
        <f>VLOOKUP(D686, cennik__25[#All], 2, 0)</f>
        <v>2.15</v>
      </c>
      <c r="F686" s="3">
        <f>cukier7[[#This Row],[cena]]*cukier7[[#This Row],[ilosc sprzedanego cukru kg]]</f>
        <v>40.85</v>
      </c>
      <c r="G686">
        <f>J685+G685-cukier7[[#This Row],[ilosc sprzedanego cukru kg]]</f>
        <v>2373</v>
      </c>
      <c r="H686">
        <f>IF(MONTH(cukier7[[#This Row],[data]])&lt;&gt;MONTH(A687), 1, 0)</f>
        <v>0</v>
      </c>
      <c r="I686">
        <f>IF(cukier7[[#This Row],[czy ostatni dzien miesiaca]]=1, 5000-cukier7[[#This Row],[stan po sprzedaniu]],0)</f>
        <v>0</v>
      </c>
      <c r="J686">
        <f>CEILING(cukier7[[#This Row],[ile brakuje]], 1000)</f>
        <v>0</v>
      </c>
    </row>
    <row r="687" spans="1:10" x14ac:dyDescent="0.35">
      <c r="A687" s="1">
        <v>39559</v>
      </c>
      <c r="B687" s="2" t="s">
        <v>25</v>
      </c>
      <c r="C687">
        <v>170</v>
      </c>
      <c r="D687">
        <f>YEAR(cukier7[[#This Row],[data]])</f>
        <v>2008</v>
      </c>
      <c r="E687" s="3">
        <f>VLOOKUP(D687, cennik__25[#All], 2, 0)</f>
        <v>2.15</v>
      </c>
      <c r="F687" s="3">
        <f>cukier7[[#This Row],[cena]]*cukier7[[#This Row],[ilosc sprzedanego cukru kg]]</f>
        <v>365.5</v>
      </c>
      <c r="G687">
        <f>J686+G686-cukier7[[#This Row],[ilosc sprzedanego cukru kg]]</f>
        <v>2203</v>
      </c>
      <c r="H687">
        <f>IF(MONTH(cukier7[[#This Row],[data]])&lt;&gt;MONTH(A688), 1, 0)</f>
        <v>0</v>
      </c>
      <c r="I687">
        <f>IF(cukier7[[#This Row],[czy ostatni dzien miesiaca]]=1, 5000-cukier7[[#This Row],[stan po sprzedaniu]],0)</f>
        <v>0</v>
      </c>
      <c r="J687">
        <f>CEILING(cukier7[[#This Row],[ile brakuje]], 1000)</f>
        <v>0</v>
      </c>
    </row>
    <row r="688" spans="1:10" x14ac:dyDescent="0.35">
      <c r="A688" s="1">
        <v>39561</v>
      </c>
      <c r="B688" s="2" t="s">
        <v>7</v>
      </c>
      <c r="C688">
        <v>428</v>
      </c>
      <c r="D688">
        <f>YEAR(cukier7[[#This Row],[data]])</f>
        <v>2008</v>
      </c>
      <c r="E688" s="3">
        <f>VLOOKUP(D688, cennik__25[#All], 2, 0)</f>
        <v>2.15</v>
      </c>
      <c r="F688" s="3">
        <f>cukier7[[#This Row],[cena]]*cukier7[[#This Row],[ilosc sprzedanego cukru kg]]</f>
        <v>920.19999999999993</v>
      </c>
      <c r="G688">
        <f>J687+G687-cukier7[[#This Row],[ilosc sprzedanego cukru kg]]</f>
        <v>1775</v>
      </c>
      <c r="H688">
        <f>IF(MONTH(cukier7[[#This Row],[data]])&lt;&gt;MONTH(A689), 1, 0)</f>
        <v>0</v>
      </c>
      <c r="I688">
        <f>IF(cukier7[[#This Row],[czy ostatni dzien miesiaca]]=1, 5000-cukier7[[#This Row],[stan po sprzedaniu]],0)</f>
        <v>0</v>
      </c>
      <c r="J688">
        <f>CEILING(cukier7[[#This Row],[ile brakuje]], 1000)</f>
        <v>0</v>
      </c>
    </row>
    <row r="689" spans="1:10" x14ac:dyDescent="0.35">
      <c r="A689" s="1">
        <v>39563</v>
      </c>
      <c r="B689" s="2" t="s">
        <v>52</v>
      </c>
      <c r="C689">
        <v>129</v>
      </c>
      <c r="D689">
        <f>YEAR(cukier7[[#This Row],[data]])</f>
        <v>2008</v>
      </c>
      <c r="E689" s="3">
        <f>VLOOKUP(D689, cennik__25[#All], 2, 0)</f>
        <v>2.15</v>
      </c>
      <c r="F689" s="3">
        <f>cukier7[[#This Row],[cena]]*cukier7[[#This Row],[ilosc sprzedanego cukru kg]]</f>
        <v>277.34999999999997</v>
      </c>
      <c r="G689">
        <f>J688+G688-cukier7[[#This Row],[ilosc sprzedanego cukru kg]]</f>
        <v>1646</v>
      </c>
      <c r="H689">
        <f>IF(MONTH(cukier7[[#This Row],[data]])&lt;&gt;MONTH(A690), 1, 0)</f>
        <v>0</v>
      </c>
      <c r="I689">
        <f>IF(cukier7[[#This Row],[czy ostatni dzien miesiaca]]=1, 5000-cukier7[[#This Row],[stan po sprzedaniu]],0)</f>
        <v>0</v>
      </c>
      <c r="J689">
        <f>CEILING(cukier7[[#This Row],[ile brakuje]], 1000)</f>
        <v>0</v>
      </c>
    </row>
    <row r="690" spans="1:10" x14ac:dyDescent="0.35">
      <c r="A690" s="1">
        <v>39564</v>
      </c>
      <c r="B690" s="2" t="s">
        <v>19</v>
      </c>
      <c r="C690">
        <v>304</v>
      </c>
      <c r="D690">
        <f>YEAR(cukier7[[#This Row],[data]])</f>
        <v>2008</v>
      </c>
      <c r="E690" s="3">
        <f>VLOOKUP(D690, cennik__25[#All], 2, 0)</f>
        <v>2.15</v>
      </c>
      <c r="F690" s="3">
        <f>cukier7[[#This Row],[cena]]*cukier7[[#This Row],[ilosc sprzedanego cukru kg]]</f>
        <v>653.6</v>
      </c>
      <c r="G690">
        <f>J689+G689-cukier7[[#This Row],[ilosc sprzedanego cukru kg]]</f>
        <v>1342</v>
      </c>
      <c r="H690">
        <f>IF(MONTH(cukier7[[#This Row],[data]])&lt;&gt;MONTH(A691), 1, 0)</f>
        <v>0</v>
      </c>
      <c r="I690">
        <f>IF(cukier7[[#This Row],[czy ostatni dzien miesiaca]]=1, 5000-cukier7[[#This Row],[stan po sprzedaniu]],0)</f>
        <v>0</v>
      </c>
      <c r="J690">
        <f>CEILING(cukier7[[#This Row],[ile brakuje]], 1000)</f>
        <v>0</v>
      </c>
    </row>
    <row r="691" spans="1:10" x14ac:dyDescent="0.35">
      <c r="A691" s="1">
        <v>39568</v>
      </c>
      <c r="B691" s="2" t="s">
        <v>153</v>
      </c>
      <c r="C691">
        <v>15</v>
      </c>
      <c r="D691">
        <f>YEAR(cukier7[[#This Row],[data]])</f>
        <v>2008</v>
      </c>
      <c r="E691" s="3">
        <f>VLOOKUP(D691, cennik__25[#All], 2, 0)</f>
        <v>2.15</v>
      </c>
      <c r="F691" s="3">
        <f>cukier7[[#This Row],[cena]]*cukier7[[#This Row],[ilosc sprzedanego cukru kg]]</f>
        <v>32.25</v>
      </c>
      <c r="G691">
        <f>J690+G690-cukier7[[#This Row],[ilosc sprzedanego cukru kg]]</f>
        <v>1327</v>
      </c>
      <c r="H691">
        <f>IF(MONTH(cukier7[[#This Row],[data]])&lt;&gt;MONTH(A692), 1, 0)</f>
        <v>1</v>
      </c>
      <c r="I691">
        <f>IF(cukier7[[#This Row],[czy ostatni dzien miesiaca]]=1, 5000-cukier7[[#This Row],[stan po sprzedaniu]],0)</f>
        <v>3673</v>
      </c>
      <c r="J691">
        <f>CEILING(cukier7[[#This Row],[ile brakuje]], 1000)</f>
        <v>4000</v>
      </c>
    </row>
    <row r="692" spans="1:10" x14ac:dyDescent="0.35">
      <c r="A692" s="1">
        <v>39569</v>
      </c>
      <c r="B692" s="2" t="s">
        <v>168</v>
      </c>
      <c r="C692">
        <v>14</v>
      </c>
      <c r="D692">
        <f>YEAR(cukier7[[#This Row],[data]])</f>
        <v>2008</v>
      </c>
      <c r="E692" s="3">
        <f>VLOOKUP(D692, cennik__25[#All], 2, 0)</f>
        <v>2.15</v>
      </c>
      <c r="F692" s="3">
        <f>cukier7[[#This Row],[cena]]*cukier7[[#This Row],[ilosc sprzedanego cukru kg]]</f>
        <v>30.099999999999998</v>
      </c>
      <c r="G692">
        <f>J691+G691-cukier7[[#This Row],[ilosc sprzedanego cukru kg]]</f>
        <v>5313</v>
      </c>
      <c r="H692">
        <f>IF(MONTH(cukier7[[#This Row],[data]])&lt;&gt;MONTH(A693), 1, 0)</f>
        <v>0</v>
      </c>
      <c r="I692">
        <f>IF(cukier7[[#This Row],[czy ostatni dzien miesiaca]]=1, 5000-cukier7[[#This Row],[stan po sprzedaniu]],0)</f>
        <v>0</v>
      </c>
      <c r="J692">
        <f>CEILING(cukier7[[#This Row],[ile brakuje]], 1000)</f>
        <v>0</v>
      </c>
    </row>
    <row r="693" spans="1:10" x14ac:dyDescent="0.35">
      <c r="A693" s="1">
        <v>39571</v>
      </c>
      <c r="B693" s="2" t="s">
        <v>16</v>
      </c>
      <c r="C693">
        <v>320</v>
      </c>
      <c r="D693">
        <f>YEAR(cukier7[[#This Row],[data]])</f>
        <v>2008</v>
      </c>
      <c r="E693" s="3">
        <f>VLOOKUP(D693, cennik__25[#All], 2, 0)</f>
        <v>2.15</v>
      </c>
      <c r="F693" s="3">
        <f>cukier7[[#This Row],[cena]]*cukier7[[#This Row],[ilosc sprzedanego cukru kg]]</f>
        <v>688</v>
      </c>
      <c r="G693">
        <f>J692+G692-cukier7[[#This Row],[ilosc sprzedanego cukru kg]]</f>
        <v>4993</v>
      </c>
      <c r="H693">
        <f>IF(MONTH(cukier7[[#This Row],[data]])&lt;&gt;MONTH(A694), 1, 0)</f>
        <v>0</v>
      </c>
      <c r="I693">
        <f>IF(cukier7[[#This Row],[czy ostatni dzien miesiaca]]=1, 5000-cukier7[[#This Row],[stan po sprzedaniu]],0)</f>
        <v>0</v>
      </c>
      <c r="J693">
        <f>CEILING(cukier7[[#This Row],[ile brakuje]], 1000)</f>
        <v>0</v>
      </c>
    </row>
    <row r="694" spans="1:10" x14ac:dyDescent="0.35">
      <c r="A694" s="1">
        <v>39572</v>
      </c>
      <c r="B694" s="2" t="s">
        <v>57</v>
      </c>
      <c r="C694">
        <v>44</v>
      </c>
      <c r="D694">
        <f>YEAR(cukier7[[#This Row],[data]])</f>
        <v>2008</v>
      </c>
      <c r="E694" s="3">
        <f>VLOOKUP(D694, cennik__25[#All], 2, 0)</f>
        <v>2.15</v>
      </c>
      <c r="F694" s="3">
        <f>cukier7[[#This Row],[cena]]*cukier7[[#This Row],[ilosc sprzedanego cukru kg]]</f>
        <v>94.6</v>
      </c>
      <c r="G694">
        <f>J693+G693-cukier7[[#This Row],[ilosc sprzedanego cukru kg]]</f>
        <v>4949</v>
      </c>
      <c r="H694">
        <f>IF(MONTH(cukier7[[#This Row],[data]])&lt;&gt;MONTH(A695), 1, 0)</f>
        <v>0</v>
      </c>
      <c r="I694">
        <f>IF(cukier7[[#This Row],[czy ostatni dzien miesiaca]]=1, 5000-cukier7[[#This Row],[stan po sprzedaniu]],0)</f>
        <v>0</v>
      </c>
      <c r="J694">
        <f>CEILING(cukier7[[#This Row],[ile brakuje]], 1000)</f>
        <v>0</v>
      </c>
    </row>
    <row r="695" spans="1:10" x14ac:dyDescent="0.35">
      <c r="A695" s="1">
        <v>39573</v>
      </c>
      <c r="B695" s="2" t="s">
        <v>12</v>
      </c>
      <c r="C695">
        <v>71</v>
      </c>
      <c r="D695">
        <f>YEAR(cukier7[[#This Row],[data]])</f>
        <v>2008</v>
      </c>
      <c r="E695" s="3">
        <f>VLOOKUP(D695, cennik__25[#All], 2, 0)</f>
        <v>2.15</v>
      </c>
      <c r="F695" s="3">
        <f>cukier7[[#This Row],[cena]]*cukier7[[#This Row],[ilosc sprzedanego cukru kg]]</f>
        <v>152.65</v>
      </c>
      <c r="G695">
        <f>J694+G694-cukier7[[#This Row],[ilosc sprzedanego cukru kg]]</f>
        <v>4878</v>
      </c>
      <c r="H695">
        <f>IF(MONTH(cukier7[[#This Row],[data]])&lt;&gt;MONTH(A696), 1, 0)</f>
        <v>0</v>
      </c>
      <c r="I695">
        <f>IF(cukier7[[#This Row],[czy ostatni dzien miesiaca]]=1, 5000-cukier7[[#This Row],[stan po sprzedaniu]],0)</f>
        <v>0</v>
      </c>
      <c r="J695">
        <f>CEILING(cukier7[[#This Row],[ile brakuje]], 1000)</f>
        <v>0</v>
      </c>
    </row>
    <row r="696" spans="1:10" x14ac:dyDescent="0.35">
      <c r="A696" s="1">
        <v>39573</v>
      </c>
      <c r="B696" s="2" t="s">
        <v>74</v>
      </c>
      <c r="C696">
        <v>8</v>
      </c>
      <c r="D696">
        <f>YEAR(cukier7[[#This Row],[data]])</f>
        <v>2008</v>
      </c>
      <c r="E696" s="3">
        <f>VLOOKUP(D696, cennik__25[#All], 2, 0)</f>
        <v>2.15</v>
      </c>
      <c r="F696" s="3">
        <f>cukier7[[#This Row],[cena]]*cukier7[[#This Row],[ilosc sprzedanego cukru kg]]</f>
        <v>17.2</v>
      </c>
      <c r="G696">
        <f>J695+G695-cukier7[[#This Row],[ilosc sprzedanego cukru kg]]</f>
        <v>4870</v>
      </c>
      <c r="H696">
        <f>IF(MONTH(cukier7[[#This Row],[data]])&lt;&gt;MONTH(A697), 1, 0)</f>
        <v>0</v>
      </c>
      <c r="I696">
        <f>IF(cukier7[[#This Row],[czy ostatni dzien miesiaca]]=1, 5000-cukier7[[#This Row],[stan po sprzedaniu]],0)</f>
        <v>0</v>
      </c>
      <c r="J696">
        <f>CEILING(cukier7[[#This Row],[ile brakuje]], 1000)</f>
        <v>0</v>
      </c>
    </row>
    <row r="697" spans="1:10" x14ac:dyDescent="0.35">
      <c r="A697" s="1">
        <v>39577</v>
      </c>
      <c r="B697" s="2" t="s">
        <v>11</v>
      </c>
      <c r="C697">
        <v>444</v>
      </c>
      <c r="D697">
        <f>YEAR(cukier7[[#This Row],[data]])</f>
        <v>2008</v>
      </c>
      <c r="E697" s="3">
        <f>VLOOKUP(D697, cennik__25[#All], 2, 0)</f>
        <v>2.15</v>
      </c>
      <c r="F697" s="3">
        <f>cukier7[[#This Row],[cena]]*cukier7[[#This Row],[ilosc sprzedanego cukru kg]]</f>
        <v>954.59999999999991</v>
      </c>
      <c r="G697">
        <f>J696+G696-cukier7[[#This Row],[ilosc sprzedanego cukru kg]]</f>
        <v>4426</v>
      </c>
      <c r="H697">
        <f>IF(MONTH(cukier7[[#This Row],[data]])&lt;&gt;MONTH(A698), 1, 0)</f>
        <v>0</v>
      </c>
      <c r="I697">
        <f>IF(cukier7[[#This Row],[czy ostatni dzien miesiaca]]=1, 5000-cukier7[[#This Row],[stan po sprzedaniu]],0)</f>
        <v>0</v>
      </c>
      <c r="J697">
        <f>CEILING(cukier7[[#This Row],[ile brakuje]], 1000)</f>
        <v>0</v>
      </c>
    </row>
    <row r="698" spans="1:10" x14ac:dyDescent="0.35">
      <c r="A698" s="1">
        <v>39577</v>
      </c>
      <c r="B698" s="2" t="s">
        <v>85</v>
      </c>
      <c r="C698">
        <v>1</v>
      </c>
      <c r="D698">
        <f>YEAR(cukier7[[#This Row],[data]])</f>
        <v>2008</v>
      </c>
      <c r="E698" s="3">
        <f>VLOOKUP(D698, cennik__25[#All], 2, 0)</f>
        <v>2.15</v>
      </c>
      <c r="F698" s="3">
        <f>cukier7[[#This Row],[cena]]*cukier7[[#This Row],[ilosc sprzedanego cukru kg]]</f>
        <v>2.15</v>
      </c>
      <c r="G698">
        <f>J697+G697-cukier7[[#This Row],[ilosc sprzedanego cukru kg]]</f>
        <v>4425</v>
      </c>
      <c r="H698">
        <f>IF(MONTH(cukier7[[#This Row],[data]])&lt;&gt;MONTH(A699), 1, 0)</f>
        <v>0</v>
      </c>
      <c r="I698">
        <f>IF(cukier7[[#This Row],[czy ostatni dzien miesiaca]]=1, 5000-cukier7[[#This Row],[stan po sprzedaniu]],0)</f>
        <v>0</v>
      </c>
      <c r="J698">
        <f>CEILING(cukier7[[#This Row],[ile brakuje]], 1000)</f>
        <v>0</v>
      </c>
    </row>
    <row r="699" spans="1:10" x14ac:dyDescent="0.35">
      <c r="A699" s="1">
        <v>39579</v>
      </c>
      <c r="B699" s="2" t="s">
        <v>68</v>
      </c>
      <c r="C699">
        <v>102</v>
      </c>
      <c r="D699">
        <f>YEAR(cukier7[[#This Row],[data]])</f>
        <v>2008</v>
      </c>
      <c r="E699" s="3">
        <f>VLOOKUP(D699, cennik__25[#All], 2, 0)</f>
        <v>2.15</v>
      </c>
      <c r="F699" s="3">
        <f>cukier7[[#This Row],[cena]]*cukier7[[#This Row],[ilosc sprzedanego cukru kg]]</f>
        <v>219.29999999999998</v>
      </c>
      <c r="G699">
        <f>J698+G698-cukier7[[#This Row],[ilosc sprzedanego cukru kg]]</f>
        <v>4323</v>
      </c>
      <c r="H699">
        <f>IF(MONTH(cukier7[[#This Row],[data]])&lt;&gt;MONTH(A700), 1, 0)</f>
        <v>0</v>
      </c>
      <c r="I699">
        <f>IF(cukier7[[#This Row],[czy ostatni dzien miesiaca]]=1, 5000-cukier7[[#This Row],[stan po sprzedaniu]],0)</f>
        <v>0</v>
      </c>
      <c r="J699">
        <f>CEILING(cukier7[[#This Row],[ile brakuje]], 1000)</f>
        <v>0</v>
      </c>
    </row>
    <row r="700" spans="1:10" x14ac:dyDescent="0.35">
      <c r="A700" s="1">
        <v>39579</v>
      </c>
      <c r="B700" s="2" t="s">
        <v>28</v>
      </c>
      <c r="C700">
        <v>181</v>
      </c>
      <c r="D700">
        <f>YEAR(cukier7[[#This Row],[data]])</f>
        <v>2008</v>
      </c>
      <c r="E700" s="3">
        <f>VLOOKUP(D700, cennik__25[#All], 2, 0)</f>
        <v>2.15</v>
      </c>
      <c r="F700" s="3">
        <f>cukier7[[#This Row],[cena]]*cukier7[[#This Row],[ilosc sprzedanego cukru kg]]</f>
        <v>389.15</v>
      </c>
      <c r="G700">
        <f>J699+G699-cukier7[[#This Row],[ilosc sprzedanego cukru kg]]</f>
        <v>4142</v>
      </c>
      <c r="H700">
        <f>IF(MONTH(cukier7[[#This Row],[data]])&lt;&gt;MONTH(A701), 1, 0)</f>
        <v>0</v>
      </c>
      <c r="I700">
        <f>IF(cukier7[[#This Row],[czy ostatni dzien miesiaca]]=1, 5000-cukier7[[#This Row],[stan po sprzedaniu]],0)</f>
        <v>0</v>
      </c>
      <c r="J700">
        <f>CEILING(cukier7[[#This Row],[ile brakuje]], 1000)</f>
        <v>0</v>
      </c>
    </row>
    <row r="701" spans="1:10" x14ac:dyDescent="0.35">
      <c r="A701" s="1">
        <v>39579</v>
      </c>
      <c r="B701" s="2" t="s">
        <v>54</v>
      </c>
      <c r="C701">
        <v>82</v>
      </c>
      <c r="D701">
        <f>YEAR(cukier7[[#This Row],[data]])</f>
        <v>2008</v>
      </c>
      <c r="E701" s="3">
        <f>VLOOKUP(D701, cennik__25[#All], 2, 0)</f>
        <v>2.15</v>
      </c>
      <c r="F701" s="3">
        <f>cukier7[[#This Row],[cena]]*cukier7[[#This Row],[ilosc sprzedanego cukru kg]]</f>
        <v>176.29999999999998</v>
      </c>
      <c r="G701">
        <f>J700+G700-cukier7[[#This Row],[ilosc sprzedanego cukru kg]]</f>
        <v>4060</v>
      </c>
      <c r="H701">
        <f>IF(MONTH(cukier7[[#This Row],[data]])&lt;&gt;MONTH(A702), 1, 0)</f>
        <v>0</v>
      </c>
      <c r="I701">
        <f>IF(cukier7[[#This Row],[czy ostatni dzien miesiaca]]=1, 5000-cukier7[[#This Row],[stan po sprzedaniu]],0)</f>
        <v>0</v>
      </c>
      <c r="J701">
        <f>CEILING(cukier7[[#This Row],[ile brakuje]], 1000)</f>
        <v>0</v>
      </c>
    </row>
    <row r="702" spans="1:10" x14ac:dyDescent="0.35">
      <c r="A702" s="1">
        <v>39582</v>
      </c>
      <c r="B702" s="2" t="s">
        <v>169</v>
      </c>
      <c r="C702">
        <v>19</v>
      </c>
      <c r="D702">
        <f>YEAR(cukier7[[#This Row],[data]])</f>
        <v>2008</v>
      </c>
      <c r="E702" s="3">
        <f>VLOOKUP(D702, cennik__25[#All], 2, 0)</f>
        <v>2.15</v>
      </c>
      <c r="F702" s="3">
        <f>cukier7[[#This Row],[cena]]*cukier7[[#This Row],[ilosc sprzedanego cukru kg]]</f>
        <v>40.85</v>
      </c>
      <c r="G702">
        <f>J701+G701-cukier7[[#This Row],[ilosc sprzedanego cukru kg]]</f>
        <v>4041</v>
      </c>
      <c r="H702">
        <f>IF(MONTH(cukier7[[#This Row],[data]])&lt;&gt;MONTH(A703), 1, 0)</f>
        <v>0</v>
      </c>
      <c r="I702">
        <f>IF(cukier7[[#This Row],[czy ostatni dzien miesiaca]]=1, 5000-cukier7[[#This Row],[stan po sprzedaniu]],0)</f>
        <v>0</v>
      </c>
      <c r="J702">
        <f>CEILING(cukier7[[#This Row],[ile brakuje]], 1000)</f>
        <v>0</v>
      </c>
    </row>
    <row r="703" spans="1:10" x14ac:dyDescent="0.35">
      <c r="A703" s="1">
        <v>39582</v>
      </c>
      <c r="B703" s="2" t="s">
        <v>19</v>
      </c>
      <c r="C703">
        <v>245</v>
      </c>
      <c r="D703">
        <f>YEAR(cukier7[[#This Row],[data]])</f>
        <v>2008</v>
      </c>
      <c r="E703" s="3">
        <f>VLOOKUP(D703, cennik__25[#All], 2, 0)</f>
        <v>2.15</v>
      </c>
      <c r="F703" s="3">
        <f>cukier7[[#This Row],[cena]]*cukier7[[#This Row],[ilosc sprzedanego cukru kg]]</f>
        <v>526.75</v>
      </c>
      <c r="G703">
        <f>J702+G702-cukier7[[#This Row],[ilosc sprzedanego cukru kg]]</f>
        <v>3796</v>
      </c>
      <c r="H703">
        <f>IF(MONTH(cukier7[[#This Row],[data]])&lt;&gt;MONTH(A704), 1, 0)</f>
        <v>0</v>
      </c>
      <c r="I703">
        <f>IF(cukier7[[#This Row],[czy ostatni dzien miesiaca]]=1, 5000-cukier7[[#This Row],[stan po sprzedaniu]],0)</f>
        <v>0</v>
      </c>
      <c r="J703">
        <f>CEILING(cukier7[[#This Row],[ile brakuje]], 1000)</f>
        <v>0</v>
      </c>
    </row>
    <row r="704" spans="1:10" x14ac:dyDescent="0.35">
      <c r="A704" s="1">
        <v>39584</v>
      </c>
      <c r="B704" s="2" t="s">
        <v>104</v>
      </c>
      <c r="C704">
        <v>431</v>
      </c>
      <c r="D704">
        <f>YEAR(cukier7[[#This Row],[data]])</f>
        <v>2008</v>
      </c>
      <c r="E704" s="3">
        <f>VLOOKUP(D704, cennik__25[#All], 2, 0)</f>
        <v>2.15</v>
      </c>
      <c r="F704" s="3">
        <f>cukier7[[#This Row],[cena]]*cukier7[[#This Row],[ilosc sprzedanego cukru kg]]</f>
        <v>926.65</v>
      </c>
      <c r="G704">
        <f>J703+G703-cukier7[[#This Row],[ilosc sprzedanego cukru kg]]</f>
        <v>3365</v>
      </c>
      <c r="H704">
        <f>IF(MONTH(cukier7[[#This Row],[data]])&lt;&gt;MONTH(A705), 1, 0)</f>
        <v>0</v>
      </c>
      <c r="I704">
        <f>IF(cukier7[[#This Row],[czy ostatni dzien miesiaca]]=1, 5000-cukier7[[#This Row],[stan po sprzedaniu]],0)</f>
        <v>0</v>
      </c>
      <c r="J704">
        <f>CEILING(cukier7[[#This Row],[ile brakuje]], 1000)</f>
        <v>0</v>
      </c>
    </row>
    <row r="705" spans="1:10" x14ac:dyDescent="0.35">
      <c r="A705" s="1">
        <v>39584</v>
      </c>
      <c r="B705" s="2" t="s">
        <v>9</v>
      </c>
      <c r="C705">
        <v>252</v>
      </c>
      <c r="D705">
        <f>YEAR(cukier7[[#This Row],[data]])</f>
        <v>2008</v>
      </c>
      <c r="E705" s="3">
        <f>VLOOKUP(D705, cennik__25[#All], 2, 0)</f>
        <v>2.15</v>
      </c>
      <c r="F705" s="3">
        <f>cukier7[[#This Row],[cena]]*cukier7[[#This Row],[ilosc sprzedanego cukru kg]]</f>
        <v>541.79999999999995</v>
      </c>
      <c r="G705">
        <f>J704+G704-cukier7[[#This Row],[ilosc sprzedanego cukru kg]]</f>
        <v>3113</v>
      </c>
      <c r="H705">
        <f>IF(MONTH(cukier7[[#This Row],[data]])&lt;&gt;MONTH(A706), 1, 0)</f>
        <v>0</v>
      </c>
      <c r="I705">
        <f>IF(cukier7[[#This Row],[czy ostatni dzien miesiaca]]=1, 5000-cukier7[[#This Row],[stan po sprzedaniu]],0)</f>
        <v>0</v>
      </c>
      <c r="J705">
        <f>CEILING(cukier7[[#This Row],[ile brakuje]], 1000)</f>
        <v>0</v>
      </c>
    </row>
    <row r="706" spans="1:10" x14ac:dyDescent="0.35">
      <c r="A706" s="1">
        <v>39585</v>
      </c>
      <c r="B706" s="2" t="s">
        <v>64</v>
      </c>
      <c r="C706">
        <v>2</v>
      </c>
      <c r="D706">
        <f>YEAR(cukier7[[#This Row],[data]])</f>
        <v>2008</v>
      </c>
      <c r="E706" s="3">
        <f>VLOOKUP(D706, cennik__25[#All], 2, 0)</f>
        <v>2.15</v>
      </c>
      <c r="F706" s="3">
        <f>cukier7[[#This Row],[cena]]*cukier7[[#This Row],[ilosc sprzedanego cukru kg]]</f>
        <v>4.3</v>
      </c>
      <c r="G706">
        <f>J705+G705-cukier7[[#This Row],[ilosc sprzedanego cukru kg]]</f>
        <v>3111</v>
      </c>
      <c r="H706">
        <f>IF(MONTH(cukier7[[#This Row],[data]])&lt;&gt;MONTH(A707), 1, 0)</f>
        <v>0</v>
      </c>
      <c r="I706">
        <f>IF(cukier7[[#This Row],[czy ostatni dzien miesiaca]]=1, 5000-cukier7[[#This Row],[stan po sprzedaniu]],0)</f>
        <v>0</v>
      </c>
      <c r="J706">
        <f>CEILING(cukier7[[#This Row],[ile brakuje]], 1000)</f>
        <v>0</v>
      </c>
    </row>
    <row r="707" spans="1:10" x14ac:dyDescent="0.35">
      <c r="A707" s="1">
        <v>39586</v>
      </c>
      <c r="B707" s="2" t="s">
        <v>8</v>
      </c>
      <c r="C707">
        <v>52</v>
      </c>
      <c r="D707">
        <f>YEAR(cukier7[[#This Row],[data]])</f>
        <v>2008</v>
      </c>
      <c r="E707" s="3">
        <f>VLOOKUP(D707, cennik__25[#All], 2, 0)</f>
        <v>2.15</v>
      </c>
      <c r="F707" s="3">
        <f>cukier7[[#This Row],[cena]]*cukier7[[#This Row],[ilosc sprzedanego cukru kg]]</f>
        <v>111.8</v>
      </c>
      <c r="G707">
        <f>J706+G706-cukier7[[#This Row],[ilosc sprzedanego cukru kg]]</f>
        <v>3059</v>
      </c>
      <c r="H707">
        <f>IF(MONTH(cukier7[[#This Row],[data]])&lt;&gt;MONTH(A708), 1, 0)</f>
        <v>0</v>
      </c>
      <c r="I707">
        <f>IF(cukier7[[#This Row],[czy ostatni dzien miesiaca]]=1, 5000-cukier7[[#This Row],[stan po sprzedaniu]],0)</f>
        <v>0</v>
      </c>
      <c r="J707">
        <f>CEILING(cukier7[[#This Row],[ile brakuje]], 1000)</f>
        <v>0</v>
      </c>
    </row>
    <row r="708" spans="1:10" x14ac:dyDescent="0.35">
      <c r="A708" s="1">
        <v>39587</v>
      </c>
      <c r="B708" s="2" t="s">
        <v>25</v>
      </c>
      <c r="C708">
        <v>54</v>
      </c>
      <c r="D708">
        <f>YEAR(cukier7[[#This Row],[data]])</f>
        <v>2008</v>
      </c>
      <c r="E708" s="3">
        <f>VLOOKUP(D708, cennik__25[#All], 2, 0)</f>
        <v>2.15</v>
      </c>
      <c r="F708" s="3">
        <f>cukier7[[#This Row],[cena]]*cukier7[[#This Row],[ilosc sprzedanego cukru kg]]</f>
        <v>116.1</v>
      </c>
      <c r="G708">
        <f>J707+G707-cukier7[[#This Row],[ilosc sprzedanego cukru kg]]</f>
        <v>3005</v>
      </c>
      <c r="H708">
        <f>IF(MONTH(cukier7[[#This Row],[data]])&lt;&gt;MONTH(A709), 1, 0)</f>
        <v>0</v>
      </c>
      <c r="I708">
        <f>IF(cukier7[[#This Row],[czy ostatni dzien miesiaca]]=1, 5000-cukier7[[#This Row],[stan po sprzedaniu]],0)</f>
        <v>0</v>
      </c>
      <c r="J708">
        <f>CEILING(cukier7[[#This Row],[ile brakuje]], 1000)</f>
        <v>0</v>
      </c>
    </row>
    <row r="709" spans="1:10" x14ac:dyDescent="0.35">
      <c r="A709" s="1">
        <v>39587</v>
      </c>
      <c r="B709" s="2" t="s">
        <v>61</v>
      </c>
      <c r="C709">
        <v>4</v>
      </c>
      <c r="D709">
        <f>YEAR(cukier7[[#This Row],[data]])</f>
        <v>2008</v>
      </c>
      <c r="E709" s="3">
        <f>VLOOKUP(D709, cennik__25[#All], 2, 0)</f>
        <v>2.15</v>
      </c>
      <c r="F709" s="3">
        <f>cukier7[[#This Row],[cena]]*cukier7[[#This Row],[ilosc sprzedanego cukru kg]]</f>
        <v>8.6</v>
      </c>
      <c r="G709">
        <f>J708+G708-cukier7[[#This Row],[ilosc sprzedanego cukru kg]]</f>
        <v>3001</v>
      </c>
      <c r="H709">
        <f>IF(MONTH(cukier7[[#This Row],[data]])&lt;&gt;MONTH(A710), 1, 0)</f>
        <v>0</v>
      </c>
      <c r="I709">
        <f>IF(cukier7[[#This Row],[czy ostatni dzien miesiaca]]=1, 5000-cukier7[[#This Row],[stan po sprzedaniu]],0)</f>
        <v>0</v>
      </c>
      <c r="J709">
        <f>CEILING(cukier7[[#This Row],[ile brakuje]], 1000)</f>
        <v>0</v>
      </c>
    </row>
    <row r="710" spans="1:10" x14ac:dyDescent="0.35">
      <c r="A710" s="1">
        <v>39587</v>
      </c>
      <c r="B710" s="2" t="s">
        <v>63</v>
      </c>
      <c r="C710">
        <v>88</v>
      </c>
      <c r="D710">
        <f>YEAR(cukier7[[#This Row],[data]])</f>
        <v>2008</v>
      </c>
      <c r="E710" s="3">
        <f>VLOOKUP(D710, cennik__25[#All], 2, 0)</f>
        <v>2.15</v>
      </c>
      <c r="F710" s="3">
        <f>cukier7[[#This Row],[cena]]*cukier7[[#This Row],[ilosc sprzedanego cukru kg]]</f>
        <v>189.2</v>
      </c>
      <c r="G710">
        <f>J709+G709-cukier7[[#This Row],[ilosc sprzedanego cukru kg]]</f>
        <v>2913</v>
      </c>
      <c r="H710">
        <f>IF(MONTH(cukier7[[#This Row],[data]])&lt;&gt;MONTH(A711), 1, 0)</f>
        <v>0</v>
      </c>
      <c r="I710">
        <f>IF(cukier7[[#This Row],[czy ostatni dzien miesiaca]]=1, 5000-cukier7[[#This Row],[stan po sprzedaniu]],0)</f>
        <v>0</v>
      </c>
      <c r="J710">
        <f>CEILING(cukier7[[#This Row],[ile brakuje]], 1000)</f>
        <v>0</v>
      </c>
    </row>
    <row r="711" spans="1:10" x14ac:dyDescent="0.35">
      <c r="A711" s="1">
        <v>39590</v>
      </c>
      <c r="B711" s="2" t="s">
        <v>20</v>
      </c>
      <c r="C711">
        <v>152</v>
      </c>
      <c r="D711">
        <f>YEAR(cukier7[[#This Row],[data]])</f>
        <v>2008</v>
      </c>
      <c r="E711" s="3">
        <f>VLOOKUP(D711, cennik__25[#All], 2, 0)</f>
        <v>2.15</v>
      </c>
      <c r="F711" s="3">
        <f>cukier7[[#This Row],[cena]]*cukier7[[#This Row],[ilosc sprzedanego cukru kg]]</f>
        <v>326.8</v>
      </c>
      <c r="G711">
        <f>J710+G710-cukier7[[#This Row],[ilosc sprzedanego cukru kg]]</f>
        <v>2761</v>
      </c>
      <c r="H711">
        <f>IF(MONTH(cukier7[[#This Row],[data]])&lt;&gt;MONTH(A712), 1, 0)</f>
        <v>0</v>
      </c>
      <c r="I711">
        <f>IF(cukier7[[#This Row],[czy ostatni dzien miesiaca]]=1, 5000-cukier7[[#This Row],[stan po sprzedaniu]],0)</f>
        <v>0</v>
      </c>
      <c r="J711">
        <f>CEILING(cukier7[[#This Row],[ile brakuje]], 1000)</f>
        <v>0</v>
      </c>
    </row>
    <row r="712" spans="1:10" x14ac:dyDescent="0.35">
      <c r="A712" s="1">
        <v>39591</v>
      </c>
      <c r="B712" s="2" t="s">
        <v>57</v>
      </c>
      <c r="C712">
        <v>121</v>
      </c>
      <c r="D712">
        <f>YEAR(cukier7[[#This Row],[data]])</f>
        <v>2008</v>
      </c>
      <c r="E712" s="3">
        <f>VLOOKUP(D712, cennik__25[#All], 2, 0)</f>
        <v>2.15</v>
      </c>
      <c r="F712" s="3">
        <f>cukier7[[#This Row],[cena]]*cukier7[[#This Row],[ilosc sprzedanego cukru kg]]</f>
        <v>260.14999999999998</v>
      </c>
      <c r="G712">
        <f>J711+G711-cukier7[[#This Row],[ilosc sprzedanego cukru kg]]</f>
        <v>2640</v>
      </c>
      <c r="H712">
        <f>IF(MONTH(cukier7[[#This Row],[data]])&lt;&gt;MONTH(A713), 1, 0)</f>
        <v>0</v>
      </c>
      <c r="I712">
        <f>IF(cukier7[[#This Row],[czy ostatni dzien miesiaca]]=1, 5000-cukier7[[#This Row],[stan po sprzedaniu]],0)</f>
        <v>0</v>
      </c>
      <c r="J712">
        <f>CEILING(cukier7[[#This Row],[ile brakuje]], 1000)</f>
        <v>0</v>
      </c>
    </row>
    <row r="713" spans="1:10" x14ac:dyDescent="0.35">
      <c r="A713" s="1">
        <v>39592</v>
      </c>
      <c r="B713" s="2" t="s">
        <v>20</v>
      </c>
      <c r="C713">
        <v>77</v>
      </c>
      <c r="D713">
        <f>YEAR(cukier7[[#This Row],[data]])</f>
        <v>2008</v>
      </c>
      <c r="E713" s="3">
        <f>VLOOKUP(D713, cennik__25[#All], 2, 0)</f>
        <v>2.15</v>
      </c>
      <c r="F713" s="3">
        <f>cukier7[[#This Row],[cena]]*cukier7[[#This Row],[ilosc sprzedanego cukru kg]]</f>
        <v>165.54999999999998</v>
      </c>
      <c r="G713">
        <f>J712+G712-cukier7[[#This Row],[ilosc sprzedanego cukru kg]]</f>
        <v>2563</v>
      </c>
      <c r="H713">
        <f>IF(MONTH(cukier7[[#This Row],[data]])&lt;&gt;MONTH(A714), 1, 0)</f>
        <v>0</v>
      </c>
      <c r="I713">
        <f>IF(cukier7[[#This Row],[czy ostatni dzien miesiaca]]=1, 5000-cukier7[[#This Row],[stan po sprzedaniu]],0)</f>
        <v>0</v>
      </c>
      <c r="J713">
        <f>CEILING(cukier7[[#This Row],[ile brakuje]], 1000)</f>
        <v>0</v>
      </c>
    </row>
    <row r="714" spans="1:10" x14ac:dyDescent="0.35">
      <c r="A714" s="1">
        <v>39595</v>
      </c>
      <c r="B714" s="2" t="s">
        <v>133</v>
      </c>
      <c r="C714">
        <v>21</v>
      </c>
      <c r="D714">
        <f>YEAR(cukier7[[#This Row],[data]])</f>
        <v>2008</v>
      </c>
      <c r="E714" s="3">
        <f>VLOOKUP(D714, cennik__25[#All], 2, 0)</f>
        <v>2.15</v>
      </c>
      <c r="F714" s="3">
        <f>cukier7[[#This Row],[cena]]*cukier7[[#This Row],[ilosc sprzedanego cukru kg]]</f>
        <v>45.15</v>
      </c>
      <c r="G714">
        <f>J713+G713-cukier7[[#This Row],[ilosc sprzedanego cukru kg]]</f>
        <v>2542</v>
      </c>
      <c r="H714">
        <f>IF(MONTH(cukier7[[#This Row],[data]])&lt;&gt;MONTH(A715), 1, 0)</f>
        <v>0</v>
      </c>
      <c r="I714">
        <f>IF(cukier7[[#This Row],[czy ostatni dzien miesiaca]]=1, 5000-cukier7[[#This Row],[stan po sprzedaniu]],0)</f>
        <v>0</v>
      </c>
      <c r="J714">
        <f>CEILING(cukier7[[#This Row],[ile brakuje]], 1000)</f>
        <v>0</v>
      </c>
    </row>
    <row r="715" spans="1:10" x14ac:dyDescent="0.35">
      <c r="A715" s="1">
        <v>39596</v>
      </c>
      <c r="B715" s="2" t="s">
        <v>63</v>
      </c>
      <c r="C715">
        <v>48</v>
      </c>
      <c r="D715">
        <f>YEAR(cukier7[[#This Row],[data]])</f>
        <v>2008</v>
      </c>
      <c r="E715" s="3">
        <f>VLOOKUP(D715, cennik__25[#All], 2, 0)</f>
        <v>2.15</v>
      </c>
      <c r="F715" s="3">
        <f>cukier7[[#This Row],[cena]]*cukier7[[#This Row],[ilosc sprzedanego cukru kg]]</f>
        <v>103.19999999999999</v>
      </c>
      <c r="G715">
        <f>J714+G714-cukier7[[#This Row],[ilosc sprzedanego cukru kg]]</f>
        <v>2494</v>
      </c>
      <c r="H715">
        <f>IF(MONTH(cukier7[[#This Row],[data]])&lt;&gt;MONTH(A716), 1, 0)</f>
        <v>0</v>
      </c>
      <c r="I715">
        <f>IF(cukier7[[#This Row],[czy ostatni dzien miesiaca]]=1, 5000-cukier7[[#This Row],[stan po sprzedaniu]],0)</f>
        <v>0</v>
      </c>
      <c r="J715">
        <f>CEILING(cukier7[[#This Row],[ile brakuje]], 1000)</f>
        <v>0</v>
      </c>
    </row>
    <row r="716" spans="1:10" x14ac:dyDescent="0.35">
      <c r="A716" s="1">
        <v>39597</v>
      </c>
      <c r="B716" s="2" t="s">
        <v>47</v>
      </c>
      <c r="C716">
        <v>420</v>
      </c>
      <c r="D716">
        <f>YEAR(cukier7[[#This Row],[data]])</f>
        <v>2008</v>
      </c>
      <c r="E716" s="3">
        <f>VLOOKUP(D716, cennik__25[#All], 2, 0)</f>
        <v>2.15</v>
      </c>
      <c r="F716" s="3">
        <f>cukier7[[#This Row],[cena]]*cukier7[[#This Row],[ilosc sprzedanego cukru kg]]</f>
        <v>903</v>
      </c>
      <c r="G716">
        <f>J715+G715-cukier7[[#This Row],[ilosc sprzedanego cukru kg]]</f>
        <v>2074</v>
      </c>
      <c r="H716">
        <f>IF(MONTH(cukier7[[#This Row],[data]])&lt;&gt;MONTH(A717), 1, 0)</f>
        <v>0</v>
      </c>
      <c r="I716">
        <f>IF(cukier7[[#This Row],[czy ostatni dzien miesiaca]]=1, 5000-cukier7[[#This Row],[stan po sprzedaniu]],0)</f>
        <v>0</v>
      </c>
      <c r="J716">
        <f>CEILING(cukier7[[#This Row],[ile brakuje]], 1000)</f>
        <v>0</v>
      </c>
    </row>
    <row r="717" spans="1:10" x14ac:dyDescent="0.35">
      <c r="A717" s="1">
        <v>39598</v>
      </c>
      <c r="B717" s="2" t="s">
        <v>9</v>
      </c>
      <c r="C717">
        <v>443</v>
      </c>
      <c r="D717">
        <f>YEAR(cukier7[[#This Row],[data]])</f>
        <v>2008</v>
      </c>
      <c r="E717" s="3">
        <f>VLOOKUP(D717, cennik__25[#All], 2, 0)</f>
        <v>2.15</v>
      </c>
      <c r="F717" s="3">
        <f>cukier7[[#This Row],[cena]]*cukier7[[#This Row],[ilosc sprzedanego cukru kg]]</f>
        <v>952.44999999999993</v>
      </c>
      <c r="G717">
        <f>J716+G716-cukier7[[#This Row],[ilosc sprzedanego cukru kg]]</f>
        <v>1631</v>
      </c>
      <c r="H717">
        <f>IF(MONTH(cukier7[[#This Row],[data]])&lt;&gt;MONTH(A718), 1, 0)</f>
        <v>1</v>
      </c>
      <c r="I717">
        <f>IF(cukier7[[#This Row],[czy ostatni dzien miesiaca]]=1, 5000-cukier7[[#This Row],[stan po sprzedaniu]],0)</f>
        <v>3369</v>
      </c>
      <c r="J717">
        <f>CEILING(cukier7[[#This Row],[ile brakuje]], 1000)</f>
        <v>4000</v>
      </c>
    </row>
    <row r="718" spans="1:10" x14ac:dyDescent="0.35">
      <c r="A718" s="1">
        <v>39602</v>
      </c>
      <c r="B718" s="2" t="s">
        <v>57</v>
      </c>
      <c r="C718">
        <v>46</v>
      </c>
      <c r="D718">
        <f>YEAR(cukier7[[#This Row],[data]])</f>
        <v>2008</v>
      </c>
      <c r="E718" s="3">
        <f>VLOOKUP(D718, cennik__25[#All], 2, 0)</f>
        <v>2.15</v>
      </c>
      <c r="F718" s="3">
        <f>cukier7[[#This Row],[cena]]*cukier7[[#This Row],[ilosc sprzedanego cukru kg]]</f>
        <v>98.899999999999991</v>
      </c>
      <c r="G718">
        <f>J717+G717-cukier7[[#This Row],[ilosc sprzedanego cukru kg]]</f>
        <v>5585</v>
      </c>
      <c r="H718">
        <f>IF(MONTH(cukier7[[#This Row],[data]])&lt;&gt;MONTH(A719), 1, 0)</f>
        <v>0</v>
      </c>
      <c r="I718">
        <f>IF(cukier7[[#This Row],[czy ostatni dzien miesiaca]]=1, 5000-cukier7[[#This Row],[stan po sprzedaniu]],0)</f>
        <v>0</v>
      </c>
      <c r="J718">
        <f>CEILING(cukier7[[#This Row],[ile brakuje]], 1000)</f>
        <v>0</v>
      </c>
    </row>
    <row r="719" spans="1:10" x14ac:dyDescent="0.35">
      <c r="A719" s="1">
        <v>39603</v>
      </c>
      <c r="B719" s="2" t="s">
        <v>136</v>
      </c>
      <c r="C719">
        <v>3</v>
      </c>
      <c r="D719">
        <f>YEAR(cukier7[[#This Row],[data]])</f>
        <v>2008</v>
      </c>
      <c r="E719" s="3">
        <f>VLOOKUP(D719, cennik__25[#All], 2, 0)</f>
        <v>2.15</v>
      </c>
      <c r="F719" s="3">
        <f>cukier7[[#This Row],[cena]]*cukier7[[#This Row],[ilosc sprzedanego cukru kg]]</f>
        <v>6.4499999999999993</v>
      </c>
      <c r="G719">
        <f>J718+G718-cukier7[[#This Row],[ilosc sprzedanego cukru kg]]</f>
        <v>5582</v>
      </c>
      <c r="H719">
        <f>IF(MONTH(cukier7[[#This Row],[data]])&lt;&gt;MONTH(A720), 1, 0)</f>
        <v>0</v>
      </c>
      <c r="I719">
        <f>IF(cukier7[[#This Row],[czy ostatni dzien miesiaca]]=1, 5000-cukier7[[#This Row],[stan po sprzedaniu]],0)</f>
        <v>0</v>
      </c>
      <c r="J719">
        <f>CEILING(cukier7[[#This Row],[ile brakuje]], 1000)</f>
        <v>0</v>
      </c>
    </row>
    <row r="720" spans="1:10" x14ac:dyDescent="0.35">
      <c r="A720" s="1">
        <v>39605</v>
      </c>
      <c r="B720" s="2" t="s">
        <v>57</v>
      </c>
      <c r="C720">
        <v>98</v>
      </c>
      <c r="D720">
        <f>YEAR(cukier7[[#This Row],[data]])</f>
        <v>2008</v>
      </c>
      <c r="E720" s="3">
        <f>VLOOKUP(D720, cennik__25[#All], 2, 0)</f>
        <v>2.15</v>
      </c>
      <c r="F720" s="3">
        <f>cukier7[[#This Row],[cena]]*cukier7[[#This Row],[ilosc sprzedanego cukru kg]]</f>
        <v>210.7</v>
      </c>
      <c r="G720">
        <f>J719+G719-cukier7[[#This Row],[ilosc sprzedanego cukru kg]]</f>
        <v>5484</v>
      </c>
      <c r="H720">
        <f>IF(MONTH(cukier7[[#This Row],[data]])&lt;&gt;MONTH(A721), 1, 0)</f>
        <v>0</v>
      </c>
      <c r="I720">
        <f>IF(cukier7[[#This Row],[czy ostatni dzien miesiaca]]=1, 5000-cukier7[[#This Row],[stan po sprzedaniu]],0)</f>
        <v>0</v>
      </c>
      <c r="J720">
        <f>CEILING(cukier7[[#This Row],[ile brakuje]], 1000)</f>
        <v>0</v>
      </c>
    </row>
    <row r="721" spans="1:10" x14ac:dyDescent="0.35">
      <c r="A721" s="1">
        <v>39605</v>
      </c>
      <c r="B721" s="2" t="s">
        <v>170</v>
      </c>
      <c r="C721">
        <v>18</v>
      </c>
      <c r="D721">
        <f>YEAR(cukier7[[#This Row],[data]])</f>
        <v>2008</v>
      </c>
      <c r="E721" s="3">
        <f>VLOOKUP(D721, cennik__25[#All], 2, 0)</f>
        <v>2.15</v>
      </c>
      <c r="F721" s="3">
        <f>cukier7[[#This Row],[cena]]*cukier7[[#This Row],[ilosc sprzedanego cukru kg]]</f>
        <v>38.699999999999996</v>
      </c>
      <c r="G721">
        <f>J720+G720-cukier7[[#This Row],[ilosc sprzedanego cukru kg]]</f>
        <v>5466</v>
      </c>
      <c r="H721">
        <f>IF(MONTH(cukier7[[#This Row],[data]])&lt;&gt;MONTH(A722), 1, 0)</f>
        <v>0</v>
      </c>
      <c r="I721">
        <f>IF(cukier7[[#This Row],[czy ostatni dzien miesiaca]]=1, 5000-cukier7[[#This Row],[stan po sprzedaniu]],0)</f>
        <v>0</v>
      </c>
      <c r="J721">
        <f>CEILING(cukier7[[#This Row],[ile brakuje]], 1000)</f>
        <v>0</v>
      </c>
    </row>
    <row r="722" spans="1:10" x14ac:dyDescent="0.35">
      <c r="A722" s="1">
        <v>39605</v>
      </c>
      <c r="B722" s="2" t="s">
        <v>52</v>
      </c>
      <c r="C722">
        <v>237</v>
      </c>
      <c r="D722">
        <f>YEAR(cukier7[[#This Row],[data]])</f>
        <v>2008</v>
      </c>
      <c r="E722" s="3">
        <f>VLOOKUP(D722, cennik__25[#All], 2, 0)</f>
        <v>2.15</v>
      </c>
      <c r="F722" s="3">
        <f>cukier7[[#This Row],[cena]]*cukier7[[#This Row],[ilosc sprzedanego cukru kg]]</f>
        <v>509.54999999999995</v>
      </c>
      <c r="G722">
        <f>J721+G721-cukier7[[#This Row],[ilosc sprzedanego cukru kg]]</f>
        <v>5229</v>
      </c>
      <c r="H722">
        <f>IF(MONTH(cukier7[[#This Row],[data]])&lt;&gt;MONTH(A723), 1, 0)</f>
        <v>0</v>
      </c>
      <c r="I722">
        <f>IF(cukier7[[#This Row],[czy ostatni dzien miesiaca]]=1, 5000-cukier7[[#This Row],[stan po sprzedaniu]],0)</f>
        <v>0</v>
      </c>
      <c r="J722">
        <f>CEILING(cukier7[[#This Row],[ile brakuje]], 1000)</f>
        <v>0</v>
      </c>
    </row>
    <row r="723" spans="1:10" x14ac:dyDescent="0.35">
      <c r="A723" s="1">
        <v>39605</v>
      </c>
      <c r="B723" s="2" t="s">
        <v>33</v>
      </c>
      <c r="C723">
        <v>64</v>
      </c>
      <c r="D723">
        <f>YEAR(cukier7[[#This Row],[data]])</f>
        <v>2008</v>
      </c>
      <c r="E723" s="3">
        <f>VLOOKUP(D723, cennik__25[#All], 2, 0)</f>
        <v>2.15</v>
      </c>
      <c r="F723" s="3">
        <f>cukier7[[#This Row],[cena]]*cukier7[[#This Row],[ilosc sprzedanego cukru kg]]</f>
        <v>137.6</v>
      </c>
      <c r="G723">
        <f>J722+G722-cukier7[[#This Row],[ilosc sprzedanego cukru kg]]</f>
        <v>5165</v>
      </c>
      <c r="H723">
        <f>IF(MONTH(cukier7[[#This Row],[data]])&lt;&gt;MONTH(A724), 1, 0)</f>
        <v>0</v>
      </c>
      <c r="I723">
        <f>IF(cukier7[[#This Row],[czy ostatni dzien miesiaca]]=1, 5000-cukier7[[#This Row],[stan po sprzedaniu]],0)</f>
        <v>0</v>
      </c>
      <c r="J723">
        <f>CEILING(cukier7[[#This Row],[ile brakuje]], 1000)</f>
        <v>0</v>
      </c>
    </row>
    <row r="724" spans="1:10" x14ac:dyDescent="0.35">
      <c r="A724" s="1">
        <v>39609</v>
      </c>
      <c r="B724" s="2" t="s">
        <v>39</v>
      </c>
      <c r="C724">
        <v>32</v>
      </c>
      <c r="D724">
        <f>YEAR(cukier7[[#This Row],[data]])</f>
        <v>2008</v>
      </c>
      <c r="E724" s="3">
        <f>VLOOKUP(D724, cennik__25[#All], 2, 0)</f>
        <v>2.15</v>
      </c>
      <c r="F724" s="3">
        <f>cukier7[[#This Row],[cena]]*cukier7[[#This Row],[ilosc sprzedanego cukru kg]]</f>
        <v>68.8</v>
      </c>
      <c r="G724">
        <f>J723+G723-cukier7[[#This Row],[ilosc sprzedanego cukru kg]]</f>
        <v>5133</v>
      </c>
      <c r="H724">
        <f>IF(MONTH(cukier7[[#This Row],[data]])&lt;&gt;MONTH(A725), 1, 0)</f>
        <v>0</v>
      </c>
      <c r="I724">
        <f>IF(cukier7[[#This Row],[czy ostatni dzien miesiaca]]=1, 5000-cukier7[[#This Row],[stan po sprzedaniu]],0)</f>
        <v>0</v>
      </c>
      <c r="J724">
        <f>CEILING(cukier7[[#This Row],[ile brakuje]], 1000)</f>
        <v>0</v>
      </c>
    </row>
    <row r="725" spans="1:10" x14ac:dyDescent="0.35">
      <c r="A725" s="1">
        <v>39614</v>
      </c>
      <c r="B725" s="2" t="s">
        <v>12</v>
      </c>
      <c r="C725">
        <v>30</v>
      </c>
      <c r="D725">
        <f>YEAR(cukier7[[#This Row],[data]])</f>
        <v>2008</v>
      </c>
      <c r="E725" s="3">
        <f>VLOOKUP(D725, cennik__25[#All], 2, 0)</f>
        <v>2.15</v>
      </c>
      <c r="F725" s="3">
        <f>cukier7[[#This Row],[cena]]*cukier7[[#This Row],[ilosc sprzedanego cukru kg]]</f>
        <v>64.5</v>
      </c>
      <c r="G725">
        <f>J724+G724-cukier7[[#This Row],[ilosc sprzedanego cukru kg]]</f>
        <v>5103</v>
      </c>
      <c r="H725">
        <f>IF(MONTH(cukier7[[#This Row],[data]])&lt;&gt;MONTH(A726), 1, 0)</f>
        <v>0</v>
      </c>
      <c r="I725">
        <f>IF(cukier7[[#This Row],[czy ostatni dzien miesiaca]]=1, 5000-cukier7[[#This Row],[stan po sprzedaniu]],0)</f>
        <v>0</v>
      </c>
      <c r="J725">
        <f>CEILING(cukier7[[#This Row],[ile brakuje]], 1000)</f>
        <v>0</v>
      </c>
    </row>
    <row r="726" spans="1:10" x14ac:dyDescent="0.35">
      <c r="A726" s="1">
        <v>39614</v>
      </c>
      <c r="B726" s="2" t="s">
        <v>139</v>
      </c>
      <c r="C726">
        <v>12</v>
      </c>
      <c r="D726">
        <f>YEAR(cukier7[[#This Row],[data]])</f>
        <v>2008</v>
      </c>
      <c r="E726" s="3">
        <f>VLOOKUP(D726, cennik__25[#All], 2, 0)</f>
        <v>2.15</v>
      </c>
      <c r="F726" s="3">
        <f>cukier7[[#This Row],[cena]]*cukier7[[#This Row],[ilosc sprzedanego cukru kg]]</f>
        <v>25.799999999999997</v>
      </c>
      <c r="G726">
        <f>J725+G725-cukier7[[#This Row],[ilosc sprzedanego cukru kg]]</f>
        <v>5091</v>
      </c>
      <c r="H726">
        <f>IF(MONTH(cukier7[[#This Row],[data]])&lt;&gt;MONTH(A727), 1, 0)</f>
        <v>0</v>
      </c>
      <c r="I726">
        <f>IF(cukier7[[#This Row],[czy ostatni dzien miesiaca]]=1, 5000-cukier7[[#This Row],[stan po sprzedaniu]],0)</f>
        <v>0</v>
      </c>
      <c r="J726">
        <f>CEILING(cukier7[[#This Row],[ile brakuje]], 1000)</f>
        <v>0</v>
      </c>
    </row>
    <row r="727" spans="1:10" x14ac:dyDescent="0.35">
      <c r="A727" s="1">
        <v>39615</v>
      </c>
      <c r="B727" s="2" t="s">
        <v>73</v>
      </c>
      <c r="C727">
        <v>138</v>
      </c>
      <c r="D727">
        <f>YEAR(cukier7[[#This Row],[data]])</f>
        <v>2008</v>
      </c>
      <c r="E727" s="3">
        <f>VLOOKUP(D727, cennik__25[#All], 2, 0)</f>
        <v>2.15</v>
      </c>
      <c r="F727" s="3">
        <f>cukier7[[#This Row],[cena]]*cukier7[[#This Row],[ilosc sprzedanego cukru kg]]</f>
        <v>296.7</v>
      </c>
      <c r="G727">
        <f>J726+G726-cukier7[[#This Row],[ilosc sprzedanego cukru kg]]</f>
        <v>4953</v>
      </c>
      <c r="H727">
        <f>IF(MONTH(cukier7[[#This Row],[data]])&lt;&gt;MONTH(A728), 1, 0)</f>
        <v>0</v>
      </c>
      <c r="I727">
        <f>IF(cukier7[[#This Row],[czy ostatni dzien miesiaca]]=1, 5000-cukier7[[#This Row],[stan po sprzedaniu]],0)</f>
        <v>0</v>
      </c>
      <c r="J727">
        <f>CEILING(cukier7[[#This Row],[ile brakuje]], 1000)</f>
        <v>0</v>
      </c>
    </row>
    <row r="728" spans="1:10" x14ac:dyDescent="0.35">
      <c r="A728" s="1">
        <v>39619</v>
      </c>
      <c r="B728" s="2" t="s">
        <v>24</v>
      </c>
      <c r="C728">
        <v>411</v>
      </c>
      <c r="D728">
        <f>YEAR(cukier7[[#This Row],[data]])</f>
        <v>2008</v>
      </c>
      <c r="E728" s="3">
        <f>VLOOKUP(D728, cennik__25[#All], 2, 0)</f>
        <v>2.15</v>
      </c>
      <c r="F728" s="3">
        <f>cukier7[[#This Row],[cena]]*cukier7[[#This Row],[ilosc sprzedanego cukru kg]]</f>
        <v>883.65</v>
      </c>
      <c r="G728">
        <f>J727+G727-cukier7[[#This Row],[ilosc sprzedanego cukru kg]]</f>
        <v>4542</v>
      </c>
      <c r="H728">
        <f>IF(MONTH(cukier7[[#This Row],[data]])&lt;&gt;MONTH(A729), 1, 0)</f>
        <v>0</v>
      </c>
      <c r="I728">
        <f>IF(cukier7[[#This Row],[czy ostatni dzien miesiaca]]=1, 5000-cukier7[[#This Row],[stan po sprzedaniu]],0)</f>
        <v>0</v>
      </c>
      <c r="J728">
        <f>CEILING(cukier7[[#This Row],[ile brakuje]], 1000)</f>
        <v>0</v>
      </c>
    </row>
    <row r="729" spans="1:10" x14ac:dyDescent="0.35">
      <c r="A729" s="1">
        <v>39622</v>
      </c>
      <c r="B729" s="2" t="s">
        <v>25</v>
      </c>
      <c r="C729">
        <v>152</v>
      </c>
      <c r="D729">
        <f>YEAR(cukier7[[#This Row],[data]])</f>
        <v>2008</v>
      </c>
      <c r="E729" s="3">
        <f>VLOOKUP(D729, cennik__25[#All], 2, 0)</f>
        <v>2.15</v>
      </c>
      <c r="F729" s="3">
        <f>cukier7[[#This Row],[cena]]*cukier7[[#This Row],[ilosc sprzedanego cukru kg]]</f>
        <v>326.8</v>
      </c>
      <c r="G729">
        <f>J728+G728-cukier7[[#This Row],[ilosc sprzedanego cukru kg]]</f>
        <v>4390</v>
      </c>
      <c r="H729">
        <f>IF(MONTH(cukier7[[#This Row],[data]])&lt;&gt;MONTH(A730), 1, 0)</f>
        <v>0</v>
      </c>
      <c r="I729">
        <f>IF(cukier7[[#This Row],[czy ostatni dzien miesiaca]]=1, 5000-cukier7[[#This Row],[stan po sprzedaniu]],0)</f>
        <v>0</v>
      </c>
      <c r="J729">
        <f>CEILING(cukier7[[#This Row],[ile brakuje]], 1000)</f>
        <v>0</v>
      </c>
    </row>
    <row r="730" spans="1:10" x14ac:dyDescent="0.35">
      <c r="A730" s="1">
        <v>39623</v>
      </c>
      <c r="B730" s="2" t="s">
        <v>171</v>
      </c>
      <c r="C730">
        <v>10</v>
      </c>
      <c r="D730">
        <f>YEAR(cukier7[[#This Row],[data]])</f>
        <v>2008</v>
      </c>
      <c r="E730" s="3">
        <f>VLOOKUP(D730, cennik__25[#All], 2, 0)</f>
        <v>2.15</v>
      </c>
      <c r="F730" s="3">
        <f>cukier7[[#This Row],[cena]]*cukier7[[#This Row],[ilosc sprzedanego cukru kg]]</f>
        <v>21.5</v>
      </c>
      <c r="G730">
        <f>J729+G729-cukier7[[#This Row],[ilosc sprzedanego cukru kg]]</f>
        <v>4380</v>
      </c>
      <c r="H730">
        <f>IF(MONTH(cukier7[[#This Row],[data]])&lt;&gt;MONTH(A731), 1, 0)</f>
        <v>0</v>
      </c>
      <c r="I730">
        <f>IF(cukier7[[#This Row],[czy ostatni dzien miesiaca]]=1, 5000-cukier7[[#This Row],[stan po sprzedaniu]],0)</f>
        <v>0</v>
      </c>
      <c r="J730">
        <f>CEILING(cukier7[[#This Row],[ile brakuje]], 1000)</f>
        <v>0</v>
      </c>
    </row>
    <row r="731" spans="1:10" x14ac:dyDescent="0.35">
      <c r="A731" s="1">
        <v>39624</v>
      </c>
      <c r="B731" s="2" t="s">
        <v>20</v>
      </c>
      <c r="C731">
        <v>75</v>
      </c>
      <c r="D731">
        <f>YEAR(cukier7[[#This Row],[data]])</f>
        <v>2008</v>
      </c>
      <c r="E731" s="3">
        <f>VLOOKUP(D731, cennik__25[#All], 2, 0)</f>
        <v>2.15</v>
      </c>
      <c r="F731" s="3">
        <f>cukier7[[#This Row],[cena]]*cukier7[[#This Row],[ilosc sprzedanego cukru kg]]</f>
        <v>161.25</v>
      </c>
      <c r="G731">
        <f>J730+G730-cukier7[[#This Row],[ilosc sprzedanego cukru kg]]</f>
        <v>4305</v>
      </c>
      <c r="H731">
        <f>IF(MONTH(cukier7[[#This Row],[data]])&lt;&gt;MONTH(A732), 1, 0)</f>
        <v>0</v>
      </c>
      <c r="I731">
        <f>IF(cukier7[[#This Row],[czy ostatni dzien miesiaca]]=1, 5000-cukier7[[#This Row],[stan po sprzedaniu]],0)</f>
        <v>0</v>
      </c>
      <c r="J731">
        <f>CEILING(cukier7[[#This Row],[ile brakuje]], 1000)</f>
        <v>0</v>
      </c>
    </row>
    <row r="732" spans="1:10" x14ac:dyDescent="0.35">
      <c r="A732" s="1">
        <v>39624</v>
      </c>
      <c r="B732" s="2" t="s">
        <v>172</v>
      </c>
      <c r="C732">
        <v>4</v>
      </c>
      <c r="D732">
        <f>YEAR(cukier7[[#This Row],[data]])</f>
        <v>2008</v>
      </c>
      <c r="E732" s="3">
        <f>VLOOKUP(D732, cennik__25[#All], 2, 0)</f>
        <v>2.15</v>
      </c>
      <c r="F732" s="3">
        <f>cukier7[[#This Row],[cena]]*cukier7[[#This Row],[ilosc sprzedanego cukru kg]]</f>
        <v>8.6</v>
      </c>
      <c r="G732">
        <f>J731+G731-cukier7[[#This Row],[ilosc sprzedanego cukru kg]]</f>
        <v>4301</v>
      </c>
      <c r="H732">
        <f>IF(MONTH(cukier7[[#This Row],[data]])&lt;&gt;MONTH(A733), 1, 0)</f>
        <v>0</v>
      </c>
      <c r="I732">
        <f>IF(cukier7[[#This Row],[czy ostatni dzien miesiaca]]=1, 5000-cukier7[[#This Row],[stan po sprzedaniu]],0)</f>
        <v>0</v>
      </c>
      <c r="J732">
        <f>CEILING(cukier7[[#This Row],[ile brakuje]], 1000)</f>
        <v>0</v>
      </c>
    </row>
    <row r="733" spans="1:10" x14ac:dyDescent="0.35">
      <c r="A733" s="1">
        <v>39626</v>
      </c>
      <c r="B733" s="2" t="s">
        <v>173</v>
      </c>
      <c r="C733">
        <v>2</v>
      </c>
      <c r="D733">
        <f>YEAR(cukier7[[#This Row],[data]])</f>
        <v>2008</v>
      </c>
      <c r="E733" s="3">
        <f>VLOOKUP(D733, cennik__25[#All], 2, 0)</f>
        <v>2.15</v>
      </c>
      <c r="F733" s="3">
        <f>cukier7[[#This Row],[cena]]*cukier7[[#This Row],[ilosc sprzedanego cukru kg]]</f>
        <v>4.3</v>
      </c>
      <c r="G733">
        <f>J732+G732-cukier7[[#This Row],[ilosc sprzedanego cukru kg]]</f>
        <v>4299</v>
      </c>
      <c r="H733">
        <f>IF(MONTH(cukier7[[#This Row],[data]])&lt;&gt;MONTH(A734), 1, 0)</f>
        <v>0</v>
      </c>
      <c r="I733">
        <f>IF(cukier7[[#This Row],[czy ostatni dzien miesiaca]]=1, 5000-cukier7[[#This Row],[stan po sprzedaniu]],0)</f>
        <v>0</v>
      </c>
      <c r="J733">
        <f>CEILING(cukier7[[#This Row],[ile brakuje]], 1000)</f>
        <v>0</v>
      </c>
    </row>
    <row r="734" spans="1:10" x14ac:dyDescent="0.35">
      <c r="A734" s="1">
        <v>39627</v>
      </c>
      <c r="B734" s="2" t="s">
        <v>63</v>
      </c>
      <c r="C734">
        <v>110</v>
      </c>
      <c r="D734">
        <f>YEAR(cukier7[[#This Row],[data]])</f>
        <v>2008</v>
      </c>
      <c r="E734" s="3">
        <f>VLOOKUP(D734, cennik__25[#All], 2, 0)</f>
        <v>2.15</v>
      </c>
      <c r="F734" s="3">
        <f>cukier7[[#This Row],[cena]]*cukier7[[#This Row],[ilosc sprzedanego cukru kg]]</f>
        <v>236.5</v>
      </c>
      <c r="G734">
        <f>J733+G733-cukier7[[#This Row],[ilosc sprzedanego cukru kg]]</f>
        <v>4189</v>
      </c>
      <c r="H734">
        <f>IF(MONTH(cukier7[[#This Row],[data]])&lt;&gt;MONTH(A735), 1, 0)</f>
        <v>0</v>
      </c>
      <c r="I734">
        <f>IF(cukier7[[#This Row],[czy ostatni dzien miesiaca]]=1, 5000-cukier7[[#This Row],[stan po sprzedaniu]],0)</f>
        <v>0</v>
      </c>
      <c r="J734">
        <f>CEILING(cukier7[[#This Row],[ile brakuje]], 1000)</f>
        <v>0</v>
      </c>
    </row>
    <row r="735" spans="1:10" x14ac:dyDescent="0.35">
      <c r="A735" s="1">
        <v>39628</v>
      </c>
      <c r="B735" s="2" t="s">
        <v>37</v>
      </c>
      <c r="C735">
        <v>161</v>
      </c>
      <c r="D735">
        <f>YEAR(cukier7[[#This Row],[data]])</f>
        <v>2008</v>
      </c>
      <c r="E735" s="3">
        <f>VLOOKUP(D735, cennik__25[#All], 2, 0)</f>
        <v>2.15</v>
      </c>
      <c r="F735" s="3">
        <f>cukier7[[#This Row],[cena]]*cukier7[[#This Row],[ilosc sprzedanego cukru kg]]</f>
        <v>346.15</v>
      </c>
      <c r="G735">
        <f>J734+G734-cukier7[[#This Row],[ilosc sprzedanego cukru kg]]</f>
        <v>4028</v>
      </c>
      <c r="H735">
        <f>IF(MONTH(cukier7[[#This Row],[data]])&lt;&gt;MONTH(A736), 1, 0)</f>
        <v>0</v>
      </c>
      <c r="I735">
        <f>IF(cukier7[[#This Row],[czy ostatni dzien miesiaca]]=1, 5000-cukier7[[#This Row],[stan po sprzedaniu]],0)</f>
        <v>0</v>
      </c>
      <c r="J735">
        <f>CEILING(cukier7[[#This Row],[ile brakuje]], 1000)</f>
        <v>0</v>
      </c>
    </row>
    <row r="736" spans="1:10" x14ac:dyDescent="0.35">
      <c r="A736" s="1">
        <v>39629</v>
      </c>
      <c r="B736" s="2" t="s">
        <v>32</v>
      </c>
      <c r="C736">
        <v>68</v>
      </c>
      <c r="D736">
        <f>YEAR(cukier7[[#This Row],[data]])</f>
        <v>2008</v>
      </c>
      <c r="E736" s="3">
        <f>VLOOKUP(D736, cennik__25[#All], 2, 0)</f>
        <v>2.15</v>
      </c>
      <c r="F736" s="3">
        <f>cukier7[[#This Row],[cena]]*cukier7[[#This Row],[ilosc sprzedanego cukru kg]]</f>
        <v>146.19999999999999</v>
      </c>
      <c r="G736">
        <f>J735+G735-cukier7[[#This Row],[ilosc sprzedanego cukru kg]]</f>
        <v>3960</v>
      </c>
      <c r="H736">
        <f>IF(MONTH(cukier7[[#This Row],[data]])&lt;&gt;MONTH(A737), 1, 0)</f>
        <v>1</v>
      </c>
      <c r="I736">
        <f>IF(cukier7[[#This Row],[czy ostatni dzien miesiaca]]=1, 5000-cukier7[[#This Row],[stan po sprzedaniu]],0)</f>
        <v>1040</v>
      </c>
      <c r="J736">
        <f>CEILING(cukier7[[#This Row],[ile brakuje]], 1000)</f>
        <v>2000</v>
      </c>
    </row>
    <row r="737" spans="1:10" x14ac:dyDescent="0.35">
      <c r="A737" s="1">
        <v>39631</v>
      </c>
      <c r="B737" s="2" t="s">
        <v>57</v>
      </c>
      <c r="C737">
        <v>30</v>
      </c>
      <c r="D737">
        <f>YEAR(cukier7[[#This Row],[data]])</f>
        <v>2008</v>
      </c>
      <c r="E737" s="3">
        <f>VLOOKUP(D737, cennik__25[#All], 2, 0)</f>
        <v>2.15</v>
      </c>
      <c r="F737" s="3">
        <f>cukier7[[#This Row],[cena]]*cukier7[[#This Row],[ilosc sprzedanego cukru kg]]</f>
        <v>64.5</v>
      </c>
      <c r="G737">
        <f>J736+G736-cukier7[[#This Row],[ilosc sprzedanego cukru kg]]</f>
        <v>5930</v>
      </c>
      <c r="H737">
        <f>IF(MONTH(cukier7[[#This Row],[data]])&lt;&gt;MONTH(A738), 1, 0)</f>
        <v>0</v>
      </c>
      <c r="I737">
        <f>IF(cukier7[[#This Row],[czy ostatni dzien miesiaca]]=1, 5000-cukier7[[#This Row],[stan po sprzedaniu]],0)</f>
        <v>0</v>
      </c>
      <c r="J737">
        <f>CEILING(cukier7[[#This Row],[ile brakuje]], 1000)</f>
        <v>0</v>
      </c>
    </row>
    <row r="738" spans="1:10" x14ac:dyDescent="0.35">
      <c r="A738" s="1">
        <v>39632</v>
      </c>
      <c r="B738" s="2" t="s">
        <v>66</v>
      </c>
      <c r="C738">
        <v>3</v>
      </c>
      <c r="D738">
        <f>YEAR(cukier7[[#This Row],[data]])</f>
        <v>2008</v>
      </c>
      <c r="E738" s="3">
        <f>VLOOKUP(D738, cennik__25[#All], 2, 0)</f>
        <v>2.15</v>
      </c>
      <c r="F738" s="3">
        <f>cukier7[[#This Row],[cena]]*cukier7[[#This Row],[ilosc sprzedanego cukru kg]]</f>
        <v>6.4499999999999993</v>
      </c>
      <c r="G738">
        <f>J737+G737-cukier7[[#This Row],[ilosc sprzedanego cukru kg]]</f>
        <v>5927</v>
      </c>
      <c r="H738">
        <f>IF(MONTH(cukier7[[#This Row],[data]])&lt;&gt;MONTH(A739), 1, 0)</f>
        <v>0</v>
      </c>
      <c r="I738">
        <f>IF(cukier7[[#This Row],[czy ostatni dzien miesiaca]]=1, 5000-cukier7[[#This Row],[stan po sprzedaniu]],0)</f>
        <v>0</v>
      </c>
      <c r="J738">
        <f>CEILING(cukier7[[#This Row],[ile brakuje]], 1000)</f>
        <v>0</v>
      </c>
    </row>
    <row r="739" spans="1:10" x14ac:dyDescent="0.35">
      <c r="A739" s="1">
        <v>39637</v>
      </c>
      <c r="B739" s="2" t="s">
        <v>52</v>
      </c>
      <c r="C739">
        <v>117</v>
      </c>
      <c r="D739">
        <f>YEAR(cukier7[[#This Row],[data]])</f>
        <v>2008</v>
      </c>
      <c r="E739" s="3">
        <f>VLOOKUP(D739, cennik__25[#All], 2, 0)</f>
        <v>2.15</v>
      </c>
      <c r="F739" s="3">
        <f>cukier7[[#This Row],[cena]]*cukier7[[#This Row],[ilosc sprzedanego cukru kg]]</f>
        <v>251.54999999999998</v>
      </c>
      <c r="G739">
        <f>J738+G738-cukier7[[#This Row],[ilosc sprzedanego cukru kg]]</f>
        <v>5810</v>
      </c>
      <c r="H739">
        <f>IF(MONTH(cukier7[[#This Row],[data]])&lt;&gt;MONTH(A740), 1, 0)</f>
        <v>0</v>
      </c>
      <c r="I739">
        <f>IF(cukier7[[#This Row],[czy ostatni dzien miesiaca]]=1, 5000-cukier7[[#This Row],[stan po sprzedaniu]],0)</f>
        <v>0</v>
      </c>
      <c r="J739">
        <f>CEILING(cukier7[[#This Row],[ile brakuje]], 1000)</f>
        <v>0</v>
      </c>
    </row>
    <row r="740" spans="1:10" x14ac:dyDescent="0.35">
      <c r="A740" s="1">
        <v>39639</v>
      </c>
      <c r="B740" s="2" t="s">
        <v>10</v>
      </c>
      <c r="C740">
        <v>105</v>
      </c>
      <c r="D740">
        <f>YEAR(cukier7[[#This Row],[data]])</f>
        <v>2008</v>
      </c>
      <c r="E740" s="3">
        <f>VLOOKUP(D740, cennik__25[#All], 2, 0)</f>
        <v>2.15</v>
      </c>
      <c r="F740" s="3">
        <f>cukier7[[#This Row],[cena]]*cukier7[[#This Row],[ilosc sprzedanego cukru kg]]</f>
        <v>225.75</v>
      </c>
      <c r="G740">
        <f>J739+G739-cukier7[[#This Row],[ilosc sprzedanego cukru kg]]</f>
        <v>5705</v>
      </c>
      <c r="H740">
        <f>IF(MONTH(cukier7[[#This Row],[data]])&lt;&gt;MONTH(A741), 1, 0)</f>
        <v>0</v>
      </c>
      <c r="I740">
        <f>IF(cukier7[[#This Row],[czy ostatni dzien miesiaca]]=1, 5000-cukier7[[#This Row],[stan po sprzedaniu]],0)</f>
        <v>0</v>
      </c>
      <c r="J740">
        <f>CEILING(cukier7[[#This Row],[ile brakuje]], 1000)</f>
        <v>0</v>
      </c>
    </row>
    <row r="741" spans="1:10" x14ac:dyDescent="0.35">
      <c r="A741" s="1">
        <v>39639</v>
      </c>
      <c r="B741" s="2" t="s">
        <v>48</v>
      </c>
      <c r="C741">
        <v>6</v>
      </c>
      <c r="D741">
        <f>YEAR(cukier7[[#This Row],[data]])</f>
        <v>2008</v>
      </c>
      <c r="E741" s="3">
        <f>VLOOKUP(D741, cennik__25[#All], 2, 0)</f>
        <v>2.15</v>
      </c>
      <c r="F741" s="3">
        <f>cukier7[[#This Row],[cena]]*cukier7[[#This Row],[ilosc sprzedanego cukru kg]]</f>
        <v>12.899999999999999</v>
      </c>
      <c r="G741">
        <f>J740+G740-cukier7[[#This Row],[ilosc sprzedanego cukru kg]]</f>
        <v>5699</v>
      </c>
      <c r="H741">
        <f>IF(MONTH(cukier7[[#This Row],[data]])&lt;&gt;MONTH(A742), 1, 0)</f>
        <v>0</v>
      </c>
      <c r="I741">
        <f>IF(cukier7[[#This Row],[czy ostatni dzien miesiaca]]=1, 5000-cukier7[[#This Row],[stan po sprzedaniu]],0)</f>
        <v>0</v>
      </c>
      <c r="J741">
        <f>CEILING(cukier7[[#This Row],[ile brakuje]], 1000)</f>
        <v>0</v>
      </c>
    </row>
    <row r="742" spans="1:10" x14ac:dyDescent="0.35">
      <c r="A742" s="1">
        <v>39640</v>
      </c>
      <c r="B742" s="2" t="s">
        <v>19</v>
      </c>
      <c r="C742">
        <v>378</v>
      </c>
      <c r="D742">
        <f>YEAR(cukier7[[#This Row],[data]])</f>
        <v>2008</v>
      </c>
      <c r="E742" s="3">
        <f>VLOOKUP(D742, cennik__25[#All], 2, 0)</f>
        <v>2.15</v>
      </c>
      <c r="F742" s="3">
        <f>cukier7[[#This Row],[cena]]*cukier7[[#This Row],[ilosc sprzedanego cukru kg]]</f>
        <v>812.69999999999993</v>
      </c>
      <c r="G742">
        <f>J741+G741-cukier7[[#This Row],[ilosc sprzedanego cukru kg]]</f>
        <v>5321</v>
      </c>
      <c r="H742">
        <f>IF(MONTH(cukier7[[#This Row],[data]])&lt;&gt;MONTH(A743), 1, 0)</f>
        <v>0</v>
      </c>
      <c r="I742">
        <f>IF(cukier7[[#This Row],[czy ostatni dzien miesiaca]]=1, 5000-cukier7[[#This Row],[stan po sprzedaniu]],0)</f>
        <v>0</v>
      </c>
      <c r="J742">
        <f>CEILING(cukier7[[#This Row],[ile brakuje]], 1000)</f>
        <v>0</v>
      </c>
    </row>
    <row r="743" spans="1:10" x14ac:dyDescent="0.35">
      <c r="A743" s="1">
        <v>39643</v>
      </c>
      <c r="B743" s="2" t="s">
        <v>71</v>
      </c>
      <c r="C743">
        <v>76</v>
      </c>
      <c r="D743">
        <f>YEAR(cukier7[[#This Row],[data]])</f>
        <v>2008</v>
      </c>
      <c r="E743" s="3">
        <f>VLOOKUP(D743, cennik__25[#All], 2, 0)</f>
        <v>2.15</v>
      </c>
      <c r="F743" s="3">
        <f>cukier7[[#This Row],[cena]]*cukier7[[#This Row],[ilosc sprzedanego cukru kg]]</f>
        <v>163.4</v>
      </c>
      <c r="G743">
        <f>J742+G742-cukier7[[#This Row],[ilosc sprzedanego cukru kg]]</f>
        <v>5245</v>
      </c>
      <c r="H743">
        <f>IF(MONTH(cukier7[[#This Row],[data]])&lt;&gt;MONTH(A744), 1, 0)</f>
        <v>0</v>
      </c>
      <c r="I743">
        <f>IF(cukier7[[#This Row],[czy ostatni dzien miesiaca]]=1, 5000-cukier7[[#This Row],[stan po sprzedaniu]],0)</f>
        <v>0</v>
      </c>
      <c r="J743">
        <f>CEILING(cukier7[[#This Row],[ile brakuje]], 1000)</f>
        <v>0</v>
      </c>
    </row>
    <row r="744" spans="1:10" x14ac:dyDescent="0.35">
      <c r="A744" s="1">
        <v>39644</v>
      </c>
      <c r="B744" s="2" t="s">
        <v>24</v>
      </c>
      <c r="C744">
        <v>386</v>
      </c>
      <c r="D744">
        <f>YEAR(cukier7[[#This Row],[data]])</f>
        <v>2008</v>
      </c>
      <c r="E744" s="3">
        <f>VLOOKUP(D744, cennik__25[#All], 2, 0)</f>
        <v>2.15</v>
      </c>
      <c r="F744" s="3">
        <f>cukier7[[#This Row],[cena]]*cukier7[[#This Row],[ilosc sprzedanego cukru kg]]</f>
        <v>829.9</v>
      </c>
      <c r="G744">
        <f>J743+G743-cukier7[[#This Row],[ilosc sprzedanego cukru kg]]</f>
        <v>4859</v>
      </c>
      <c r="H744">
        <f>IF(MONTH(cukier7[[#This Row],[data]])&lt;&gt;MONTH(A745), 1, 0)</f>
        <v>0</v>
      </c>
      <c r="I744">
        <f>IF(cukier7[[#This Row],[czy ostatni dzien miesiaca]]=1, 5000-cukier7[[#This Row],[stan po sprzedaniu]],0)</f>
        <v>0</v>
      </c>
      <c r="J744">
        <f>CEILING(cukier7[[#This Row],[ile brakuje]], 1000)</f>
        <v>0</v>
      </c>
    </row>
    <row r="745" spans="1:10" x14ac:dyDescent="0.35">
      <c r="A745" s="1">
        <v>39645</v>
      </c>
      <c r="B745" s="2" t="s">
        <v>52</v>
      </c>
      <c r="C745">
        <v>132</v>
      </c>
      <c r="D745">
        <f>YEAR(cukier7[[#This Row],[data]])</f>
        <v>2008</v>
      </c>
      <c r="E745" s="3">
        <f>VLOOKUP(D745, cennik__25[#All], 2, 0)</f>
        <v>2.15</v>
      </c>
      <c r="F745" s="3">
        <f>cukier7[[#This Row],[cena]]*cukier7[[#This Row],[ilosc sprzedanego cukru kg]]</f>
        <v>283.8</v>
      </c>
      <c r="G745">
        <f>J744+G744-cukier7[[#This Row],[ilosc sprzedanego cukru kg]]</f>
        <v>4727</v>
      </c>
      <c r="H745">
        <f>IF(MONTH(cukier7[[#This Row],[data]])&lt;&gt;MONTH(A746), 1, 0)</f>
        <v>0</v>
      </c>
      <c r="I745">
        <f>IF(cukier7[[#This Row],[czy ostatni dzien miesiaca]]=1, 5000-cukier7[[#This Row],[stan po sprzedaniu]],0)</f>
        <v>0</v>
      </c>
      <c r="J745">
        <f>CEILING(cukier7[[#This Row],[ile brakuje]], 1000)</f>
        <v>0</v>
      </c>
    </row>
    <row r="746" spans="1:10" x14ac:dyDescent="0.35">
      <c r="A746" s="1">
        <v>39645</v>
      </c>
      <c r="B746" s="2" t="s">
        <v>24</v>
      </c>
      <c r="C746">
        <v>104</v>
      </c>
      <c r="D746">
        <f>YEAR(cukier7[[#This Row],[data]])</f>
        <v>2008</v>
      </c>
      <c r="E746" s="3">
        <f>VLOOKUP(D746, cennik__25[#All], 2, 0)</f>
        <v>2.15</v>
      </c>
      <c r="F746" s="3">
        <f>cukier7[[#This Row],[cena]]*cukier7[[#This Row],[ilosc sprzedanego cukru kg]]</f>
        <v>223.6</v>
      </c>
      <c r="G746">
        <f>J745+G745-cukier7[[#This Row],[ilosc sprzedanego cukru kg]]</f>
        <v>4623</v>
      </c>
      <c r="H746">
        <f>IF(MONTH(cukier7[[#This Row],[data]])&lt;&gt;MONTH(A747), 1, 0)</f>
        <v>0</v>
      </c>
      <c r="I746">
        <f>IF(cukier7[[#This Row],[czy ostatni dzien miesiaca]]=1, 5000-cukier7[[#This Row],[stan po sprzedaniu]],0)</f>
        <v>0</v>
      </c>
      <c r="J746">
        <f>CEILING(cukier7[[#This Row],[ile brakuje]], 1000)</f>
        <v>0</v>
      </c>
    </row>
    <row r="747" spans="1:10" x14ac:dyDescent="0.35">
      <c r="A747" s="1">
        <v>39646</v>
      </c>
      <c r="B747" s="2" t="s">
        <v>47</v>
      </c>
      <c r="C747">
        <v>380</v>
      </c>
      <c r="D747">
        <f>YEAR(cukier7[[#This Row],[data]])</f>
        <v>2008</v>
      </c>
      <c r="E747" s="3">
        <f>VLOOKUP(D747, cennik__25[#All], 2, 0)</f>
        <v>2.15</v>
      </c>
      <c r="F747" s="3">
        <f>cukier7[[#This Row],[cena]]*cukier7[[#This Row],[ilosc sprzedanego cukru kg]]</f>
        <v>817</v>
      </c>
      <c r="G747">
        <f>J746+G746-cukier7[[#This Row],[ilosc sprzedanego cukru kg]]</f>
        <v>4243</v>
      </c>
      <c r="H747">
        <f>IF(MONTH(cukier7[[#This Row],[data]])&lt;&gt;MONTH(A748), 1, 0)</f>
        <v>0</v>
      </c>
      <c r="I747">
        <f>IF(cukier7[[#This Row],[czy ostatni dzien miesiaca]]=1, 5000-cukier7[[#This Row],[stan po sprzedaniu]],0)</f>
        <v>0</v>
      </c>
      <c r="J747">
        <f>CEILING(cukier7[[#This Row],[ile brakuje]], 1000)</f>
        <v>0</v>
      </c>
    </row>
    <row r="748" spans="1:10" x14ac:dyDescent="0.35">
      <c r="A748" s="1">
        <v>39647</v>
      </c>
      <c r="B748" s="2" t="s">
        <v>80</v>
      </c>
      <c r="C748">
        <v>76</v>
      </c>
      <c r="D748">
        <f>YEAR(cukier7[[#This Row],[data]])</f>
        <v>2008</v>
      </c>
      <c r="E748" s="3">
        <f>VLOOKUP(D748, cennik__25[#All], 2, 0)</f>
        <v>2.15</v>
      </c>
      <c r="F748" s="3">
        <f>cukier7[[#This Row],[cena]]*cukier7[[#This Row],[ilosc sprzedanego cukru kg]]</f>
        <v>163.4</v>
      </c>
      <c r="G748">
        <f>J747+G747-cukier7[[#This Row],[ilosc sprzedanego cukru kg]]</f>
        <v>4167</v>
      </c>
      <c r="H748">
        <f>IF(MONTH(cukier7[[#This Row],[data]])&lt;&gt;MONTH(A749), 1, 0)</f>
        <v>0</v>
      </c>
      <c r="I748">
        <f>IF(cukier7[[#This Row],[czy ostatni dzien miesiaca]]=1, 5000-cukier7[[#This Row],[stan po sprzedaniu]],0)</f>
        <v>0</v>
      </c>
      <c r="J748">
        <f>CEILING(cukier7[[#This Row],[ile brakuje]], 1000)</f>
        <v>0</v>
      </c>
    </row>
    <row r="749" spans="1:10" x14ac:dyDescent="0.35">
      <c r="A749" s="1">
        <v>39647</v>
      </c>
      <c r="B749" s="2" t="s">
        <v>27</v>
      </c>
      <c r="C749">
        <v>194</v>
      </c>
      <c r="D749">
        <f>YEAR(cukier7[[#This Row],[data]])</f>
        <v>2008</v>
      </c>
      <c r="E749" s="3">
        <f>VLOOKUP(D749, cennik__25[#All], 2, 0)</f>
        <v>2.15</v>
      </c>
      <c r="F749" s="3">
        <f>cukier7[[#This Row],[cena]]*cukier7[[#This Row],[ilosc sprzedanego cukru kg]]</f>
        <v>417.09999999999997</v>
      </c>
      <c r="G749">
        <f>J748+G748-cukier7[[#This Row],[ilosc sprzedanego cukru kg]]</f>
        <v>3973</v>
      </c>
      <c r="H749">
        <f>IF(MONTH(cukier7[[#This Row],[data]])&lt;&gt;MONTH(A750), 1, 0)</f>
        <v>0</v>
      </c>
      <c r="I749">
        <f>IF(cukier7[[#This Row],[czy ostatni dzien miesiaca]]=1, 5000-cukier7[[#This Row],[stan po sprzedaniu]],0)</f>
        <v>0</v>
      </c>
      <c r="J749">
        <f>CEILING(cukier7[[#This Row],[ile brakuje]], 1000)</f>
        <v>0</v>
      </c>
    </row>
    <row r="750" spans="1:10" x14ac:dyDescent="0.35">
      <c r="A750" s="1">
        <v>39653</v>
      </c>
      <c r="B750" s="2" t="s">
        <v>63</v>
      </c>
      <c r="C750">
        <v>147</v>
      </c>
      <c r="D750">
        <f>YEAR(cukier7[[#This Row],[data]])</f>
        <v>2008</v>
      </c>
      <c r="E750" s="3">
        <f>VLOOKUP(D750, cennik__25[#All], 2, 0)</f>
        <v>2.15</v>
      </c>
      <c r="F750" s="3">
        <f>cukier7[[#This Row],[cena]]*cukier7[[#This Row],[ilosc sprzedanego cukru kg]]</f>
        <v>316.05</v>
      </c>
      <c r="G750">
        <f>J749+G749-cukier7[[#This Row],[ilosc sprzedanego cukru kg]]</f>
        <v>3826</v>
      </c>
      <c r="H750">
        <f>IF(MONTH(cukier7[[#This Row],[data]])&lt;&gt;MONTH(A751), 1, 0)</f>
        <v>0</v>
      </c>
      <c r="I750">
        <f>IF(cukier7[[#This Row],[czy ostatni dzien miesiaca]]=1, 5000-cukier7[[#This Row],[stan po sprzedaniu]],0)</f>
        <v>0</v>
      </c>
      <c r="J750">
        <f>CEILING(cukier7[[#This Row],[ile brakuje]], 1000)</f>
        <v>0</v>
      </c>
    </row>
    <row r="751" spans="1:10" x14ac:dyDescent="0.35">
      <c r="A751" s="1">
        <v>39656</v>
      </c>
      <c r="B751" s="2" t="s">
        <v>24</v>
      </c>
      <c r="C751">
        <v>319</v>
      </c>
      <c r="D751">
        <f>YEAR(cukier7[[#This Row],[data]])</f>
        <v>2008</v>
      </c>
      <c r="E751" s="3">
        <f>VLOOKUP(D751, cennik__25[#All], 2, 0)</f>
        <v>2.15</v>
      </c>
      <c r="F751" s="3">
        <f>cukier7[[#This Row],[cena]]*cukier7[[#This Row],[ilosc sprzedanego cukru kg]]</f>
        <v>685.85</v>
      </c>
      <c r="G751">
        <f>J750+G750-cukier7[[#This Row],[ilosc sprzedanego cukru kg]]</f>
        <v>3507</v>
      </c>
      <c r="H751">
        <f>IF(MONTH(cukier7[[#This Row],[data]])&lt;&gt;MONTH(A752), 1, 0)</f>
        <v>0</v>
      </c>
      <c r="I751">
        <f>IF(cukier7[[#This Row],[czy ostatni dzien miesiaca]]=1, 5000-cukier7[[#This Row],[stan po sprzedaniu]],0)</f>
        <v>0</v>
      </c>
      <c r="J751">
        <f>CEILING(cukier7[[#This Row],[ile brakuje]], 1000)</f>
        <v>0</v>
      </c>
    </row>
    <row r="752" spans="1:10" x14ac:dyDescent="0.35">
      <c r="A752" s="1">
        <v>39657</v>
      </c>
      <c r="B752" s="2" t="s">
        <v>41</v>
      </c>
      <c r="C752">
        <v>38</v>
      </c>
      <c r="D752">
        <f>YEAR(cukier7[[#This Row],[data]])</f>
        <v>2008</v>
      </c>
      <c r="E752" s="3">
        <f>VLOOKUP(D752, cennik__25[#All], 2, 0)</f>
        <v>2.15</v>
      </c>
      <c r="F752" s="3">
        <f>cukier7[[#This Row],[cena]]*cukier7[[#This Row],[ilosc sprzedanego cukru kg]]</f>
        <v>81.7</v>
      </c>
      <c r="G752">
        <f>J751+G751-cukier7[[#This Row],[ilosc sprzedanego cukru kg]]</f>
        <v>3469</v>
      </c>
      <c r="H752">
        <f>IF(MONTH(cukier7[[#This Row],[data]])&lt;&gt;MONTH(A753), 1, 0)</f>
        <v>1</v>
      </c>
      <c r="I752">
        <f>IF(cukier7[[#This Row],[czy ostatni dzien miesiaca]]=1, 5000-cukier7[[#This Row],[stan po sprzedaniu]],0)</f>
        <v>1531</v>
      </c>
      <c r="J752">
        <f>CEILING(cukier7[[#This Row],[ile brakuje]], 1000)</f>
        <v>2000</v>
      </c>
    </row>
    <row r="753" spans="1:10" x14ac:dyDescent="0.35">
      <c r="A753" s="1">
        <v>39662</v>
      </c>
      <c r="B753" s="2" t="s">
        <v>30</v>
      </c>
      <c r="C753">
        <v>31</v>
      </c>
      <c r="D753">
        <f>YEAR(cukier7[[#This Row],[data]])</f>
        <v>2008</v>
      </c>
      <c r="E753" s="3">
        <f>VLOOKUP(D753, cennik__25[#All], 2, 0)</f>
        <v>2.15</v>
      </c>
      <c r="F753" s="3">
        <f>cukier7[[#This Row],[cena]]*cukier7[[#This Row],[ilosc sprzedanego cukru kg]]</f>
        <v>66.649999999999991</v>
      </c>
      <c r="G753">
        <f>J752+G752-cukier7[[#This Row],[ilosc sprzedanego cukru kg]]</f>
        <v>5438</v>
      </c>
      <c r="H753">
        <f>IF(MONTH(cukier7[[#This Row],[data]])&lt;&gt;MONTH(A754), 1, 0)</f>
        <v>0</v>
      </c>
      <c r="I753">
        <f>IF(cukier7[[#This Row],[czy ostatni dzien miesiaca]]=1, 5000-cukier7[[#This Row],[stan po sprzedaniu]],0)</f>
        <v>0</v>
      </c>
      <c r="J753">
        <f>CEILING(cukier7[[#This Row],[ile brakuje]], 1000)</f>
        <v>0</v>
      </c>
    </row>
    <row r="754" spans="1:10" x14ac:dyDescent="0.35">
      <c r="A754" s="1">
        <v>39664</v>
      </c>
      <c r="B754" s="2" t="s">
        <v>8</v>
      </c>
      <c r="C754">
        <v>28</v>
      </c>
      <c r="D754">
        <f>YEAR(cukier7[[#This Row],[data]])</f>
        <v>2008</v>
      </c>
      <c r="E754" s="3">
        <f>VLOOKUP(D754, cennik__25[#All], 2, 0)</f>
        <v>2.15</v>
      </c>
      <c r="F754" s="3">
        <f>cukier7[[#This Row],[cena]]*cukier7[[#This Row],[ilosc sprzedanego cukru kg]]</f>
        <v>60.199999999999996</v>
      </c>
      <c r="G754">
        <f>J753+G753-cukier7[[#This Row],[ilosc sprzedanego cukru kg]]</f>
        <v>5410</v>
      </c>
      <c r="H754">
        <f>IF(MONTH(cukier7[[#This Row],[data]])&lt;&gt;MONTH(A755), 1, 0)</f>
        <v>0</v>
      </c>
      <c r="I754">
        <f>IF(cukier7[[#This Row],[czy ostatni dzien miesiaca]]=1, 5000-cukier7[[#This Row],[stan po sprzedaniu]],0)</f>
        <v>0</v>
      </c>
      <c r="J754">
        <f>CEILING(cukier7[[#This Row],[ile brakuje]], 1000)</f>
        <v>0</v>
      </c>
    </row>
    <row r="755" spans="1:10" x14ac:dyDescent="0.35">
      <c r="A755" s="1">
        <v>39664</v>
      </c>
      <c r="B755" s="2" t="s">
        <v>107</v>
      </c>
      <c r="C755">
        <v>15</v>
      </c>
      <c r="D755">
        <f>YEAR(cukier7[[#This Row],[data]])</f>
        <v>2008</v>
      </c>
      <c r="E755" s="3">
        <f>VLOOKUP(D755, cennik__25[#All], 2, 0)</f>
        <v>2.15</v>
      </c>
      <c r="F755" s="3">
        <f>cukier7[[#This Row],[cena]]*cukier7[[#This Row],[ilosc sprzedanego cukru kg]]</f>
        <v>32.25</v>
      </c>
      <c r="G755">
        <f>J754+G754-cukier7[[#This Row],[ilosc sprzedanego cukru kg]]</f>
        <v>5395</v>
      </c>
      <c r="H755">
        <f>IF(MONTH(cukier7[[#This Row],[data]])&lt;&gt;MONTH(A756), 1, 0)</f>
        <v>0</v>
      </c>
      <c r="I755">
        <f>IF(cukier7[[#This Row],[czy ostatni dzien miesiaca]]=1, 5000-cukier7[[#This Row],[stan po sprzedaniu]],0)</f>
        <v>0</v>
      </c>
      <c r="J755">
        <f>CEILING(cukier7[[#This Row],[ile brakuje]], 1000)</f>
        <v>0</v>
      </c>
    </row>
    <row r="756" spans="1:10" x14ac:dyDescent="0.35">
      <c r="A756" s="1">
        <v>39667</v>
      </c>
      <c r="B756" s="2" t="s">
        <v>64</v>
      </c>
      <c r="C756">
        <v>2</v>
      </c>
      <c r="D756">
        <f>YEAR(cukier7[[#This Row],[data]])</f>
        <v>2008</v>
      </c>
      <c r="E756" s="3">
        <f>VLOOKUP(D756, cennik__25[#All], 2, 0)</f>
        <v>2.15</v>
      </c>
      <c r="F756" s="3">
        <f>cukier7[[#This Row],[cena]]*cukier7[[#This Row],[ilosc sprzedanego cukru kg]]</f>
        <v>4.3</v>
      </c>
      <c r="G756">
        <f>J755+G755-cukier7[[#This Row],[ilosc sprzedanego cukru kg]]</f>
        <v>5393</v>
      </c>
      <c r="H756">
        <f>IF(MONTH(cukier7[[#This Row],[data]])&lt;&gt;MONTH(A757), 1, 0)</f>
        <v>0</v>
      </c>
      <c r="I756">
        <f>IF(cukier7[[#This Row],[czy ostatni dzien miesiaca]]=1, 5000-cukier7[[#This Row],[stan po sprzedaniu]],0)</f>
        <v>0</v>
      </c>
      <c r="J756">
        <f>CEILING(cukier7[[#This Row],[ile brakuje]], 1000)</f>
        <v>0</v>
      </c>
    </row>
    <row r="757" spans="1:10" x14ac:dyDescent="0.35">
      <c r="A757" s="1">
        <v>39667</v>
      </c>
      <c r="B757" s="2" t="s">
        <v>103</v>
      </c>
      <c r="C757">
        <v>16</v>
      </c>
      <c r="D757">
        <f>YEAR(cukier7[[#This Row],[data]])</f>
        <v>2008</v>
      </c>
      <c r="E757" s="3">
        <f>VLOOKUP(D757, cennik__25[#All], 2, 0)</f>
        <v>2.15</v>
      </c>
      <c r="F757" s="3">
        <f>cukier7[[#This Row],[cena]]*cukier7[[#This Row],[ilosc sprzedanego cukru kg]]</f>
        <v>34.4</v>
      </c>
      <c r="G757">
        <f>J756+G756-cukier7[[#This Row],[ilosc sprzedanego cukru kg]]</f>
        <v>5377</v>
      </c>
      <c r="H757">
        <f>IF(MONTH(cukier7[[#This Row],[data]])&lt;&gt;MONTH(A758), 1, 0)</f>
        <v>0</v>
      </c>
      <c r="I757">
        <f>IF(cukier7[[#This Row],[czy ostatni dzien miesiaca]]=1, 5000-cukier7[[#This Row],[stan po sprzedaniu]],0)</f>
        <v>0</v>
      </c>
      <c r="J757">
        <f>CEILING(cukier7[[#This Row],[ile brakuje]], 1000)</f>
        <v>0</v>
      </c>
    </row>
    <row r="758" spans="1:10" x14ac:dyDescent="0.35">
      <c r="A758" s="1">
        <v>39669</v>
      </c>
      <c r="B758" s="2" t="s">
        <v>80</v>
      </c>
      <c r="C758">
        <v>83</v>
      </c>
      <c r="D758">
        <f>YEAR(cukier7[[#This Row],[data]])</f>
        <v>2008</v>
      </c>
      <c r="E758" s="3">
        <f>VLOOKUP(D758, cennik__25[#All], 2, 0)</f>
        <v>2.15</v>
      </c>
      <c r="F758" s="3">
        <f>cukier7[[#This Row],[cena]]*cukier7[[#This Row],[ilosc sprzedanego cukru kg]]</f>
        <v>178.45</v>
      </c>
      <c r="G758">
        <f>J757+G757-cukier7[[#This Row],[ilosc sprzedanego cukru kg]]</f>
        <v>5294</v>
      </c>
      <c r="H758">
        <f>IF(MONTH(cukier7[[#This Row],[data]])&lt;&gt;MONTH(A759), 1, 0)</f>
        <v>0</v>
      </c>
      <c r="I758">
        <f>IF(cukier7[[#This Row],[czy ostatni dzien miesiaca]]=1, 5000-cukier7[[#This Row],[stan po sprzedaniu]],0)</f>
        <v>0</v>
      </c>
      <c r="J758">
        <f>CEILING(cukier7[[#This Row],[ile brakuje]], 1000)</f>
        <v>0</v>
      </c>
    </row>
    <row r="759" spans="1:10" x14ac:dyDescent="0.35">
      <c r="A759" s="1">
        <v>39670</v>
      </c>
      <c r="B759" s="2" t="s">
        <v>174</v>
      </c>
      <c r="C759">
        <v>16</v>
      </c>
      <c r="D759">
        <f>YEAR(cukier7[[#This Row],[data]])</f>
        <v>2008</v>
      </c>
      <c r="E759" s="3">
        <f>VLOOKUP(D759, cennik__25[#All], 2, 0)</f>
        <v>2.15</v>
      </c>
      <c r="F759" s="3">
        <f>cukier7[[#This Row],[cena]]*cukier7[[#This Row],[ilosc sprzedanego cukru kg]]</f>
        <v>34.4</v>
      </c>
      <c r="G759">
        <f>J758+G758-cukier7[[#This Row],[ilosc sprzedanego cukru kg]]</f>
        <v>5278</v>
      </c>
      <c r="H759">
        <f>IF(MONTH(cukier7[[#This Row],[data]])&lt;&gt;MONTH(A760), 1, 0)</f>
        <v>0</v>
      </c>
      <c r="I759">
        <f>IF(cukier7[[#This Row],[czy ostatni dzien miesiaca]]=1, 5000-cukier7[[#This Row],[stan po sprzedaniu]],0)</f>
        <v>0</v>
      </c>
      <c r="J759">
        <f>CEILING(cukier7[[#This Row],[ile brakuje]], 1000)</f>
        <v>0</v>
      </c>
    </row>
    <row r="760" spans="1:10" x14ac:dyDescent="0.35">
      <c r="A760" s="1">
        <v>39671</v>
      </c>
      <c r="B760" s="2" t="s">
        <v>11</v>
      </c>
      <c r="C760">
        <v>397</v>
      </c>
      <c r="D760">
        <f>YEAR(cukier7[[#This Row],[data]])</f>
        <v>2008</v>
      </c>
      <c r="E760" s="3">
        <f>VLOOKUP(D760, cennik__25[#All], 2, 0)</f>
        <v>2.15</v>
      </c>
      <c r="F760" s="3">
        <f>cukier7[[#This Row],[cena]]*cukier7[[#This Row],[ilosc sprzedanego cukru kg]]</f>
        <v>853.55</v>
      </c>
      <c r="G760">
        <f>J759+G759-cukier7[[#This Row],[ilosc sprzedanego cukru kg]]</f>
        <v>4881</v>
      </c>
      <c r="H760">
        <f>IF(MONTH(cukier7[[#This Row],[data]])&lt;&gt;MONTH(A761), 1, 0)</f>
        <v>0</v>
      </c>
      <c r="I760">
        <f>IF(cukier7[[#This Row],[czy ostatni dzien miesiaca]]=1, 5000-cukier7[[#This Row],[stan po sprzedaniu]],0)</f>
        <v>0</v>
      </c>
      <c r="J760">
        <f>CEILING(cukier7[[#This Row],[ile brakuje]], 1000)</f>
        <v>0</v>
      </c>
    </row>
    <row r="761" spans="1:10" x14ac:dyDescent="0.35">
      <c r="A761" s="1">
        <v>39671</v>
      </c>
      <c r="B761" s="2" t="s">
        <v>80</v>
      </c>
      <c r="C761">
        <v>184</v>
      </c>
      <c r="D761">
        <f>YEAR(cukier7[[#This Row],[data]])</f>
        <v>2008</v>
      </c>
      <c r="E761" s="3">
        <f>VLOOKUP(D761, cennik__25[#All], 2, 0)</f>
        <v>2.15</v>
      </c>
      <c r="F761" s="3">
        <f>cukier7[[#This Row],[cena]]*cukier7[[#This Row],[ilosc sprzedanego cukru kg]]</f>
        <v>395.59999999999997</v>
      </c>
      <c r="G761">
        <f>J760+G760-cukier7[[#This Row],[ilosc sprzedanego cukru kg]]</f>
        <v>4697</v>
      </c>
      <c r="H761">
        <f>IF(MONTH(cukier7[[#This Row],[data]])&lt;&gt;MONTH(A762), 1, 0)</f>
        <v>0</v>
      </c>
      <c r="I761">
        <f>IF(cukier7[[#This Row],[czy ostatni dzien miesiaca]]=1, 5000-cukier7[[#This Row],[stan po sprzedaniu]],0)</f>
        <v>0</v>
      </c>
      <c r="J761">
        <f>CEILING(cukier7[[#This Row],[ile brakuje]], 1000)</f>
        <v>0</v>
      </c>
    </row>
    <row r="762" spans="1:10" x14ac:dyDescent="0.35">
      <c r="A762" s="1">
        <v>39673</v>
      </c>
      <c r="B762" s="2" t="s">
        <v>80</v>
      </c>
      <c r="C762">
        <v>55</v>
      </c>
      <c r="D762">
        <f>YEAR(cukier7[[#This Row],[data]])</f>
        <v>2008</v>
      </c>
      <c r="E762" s="3">
        <f>VLOOKUP(D762, cennik__25[#All], 2, 0)</f>
        <v>2.15</v>
      </c>
      <c r="F762" s="3">
        <f>cukier7[[#This Row],[cena]]*cukier7[[#This Row],[ilosc sprzedanego cukru kg]]</f>
        <v>118.25</v>
      </c>
      <c r="G762">
        <f>J761+G761-cukier7[[#This Row],[ilosc sprzedanego cukru kg]]</f>
        <v>4642</v>
      </c>
      <c r="H762">
        <f>IF(MONTH(cukier7[[#This Row],[data]])&lt;&gt;MONTH(A763), 1, 0)</f>
        <v>0</v>
      </c>
      <c r="I762">
        <f>IF(cukier7[[#This Row],[czy ostatni dzien miesiaca]]=1, 5000-cukier7[[#This Row],[stan po sprzedaniu]],0)</f>
        <v>0</v>
      </c>
      <c r="J762">
        <f>CEILING(cukier7[[#This Row],[ile brakuje]], 1000)</f>
        <v>0</v>
      </c>
    </row>
    <row r="763" spans="1:10" x14ac:dyDescent="0.35">
      <c r="A763" s="1">
        <v>39674</v>
      </c>
      <c r="B763" s="2" t="s">
        <v>71</v>
      </c>
      <c r="C763">
        <v>107</v>
      </c>
      <c r="D763">
        <f>YEAR(cukier7[[#This Row],[data]])</f>
        <v>2008</v>
      </c>
      <c r="E763" s="3">
        <f>VLOOKUP(D763, cennik__25[#All], 2, 0)</f>
        <v>2.15</v>
      </c>
      <c r="F763" s="3">
        <f>cukier7[[#This Row],[cena]]*cukier7[[#This Row],[ilosc sprzedanego cukru kg]]</f>
        <v>230.04999999999998</v>
      </c>
      <c r="G763">
        <f>J762+G762-cukier7[[#This Row],[ilosc sprzedanego cukru kg]]</f>
        <v>4535</v>
      </c>
      <c r="H763">
        <f>IF(MONTH(cukier7[[#This Row],[data]])&lt;&gt;MONTH(A764), 1, 0)</f>
        <v>0</v>
      </c>
      <c r="I763">
        <f>IF(cukier7[[#This Row],[czy ostatni dzien miesiaca]]=1, 5000-cukier7[[#This Row],[stan po sprzedaniu]],0)</f>
        <v>0</v>
      </c>
      <c r="J763">
        <f>CEILING(cukier7[[#This Row],[ile brakuje]], 1000)</f>
        <v>0</v>
      </c>
    </row>
    <row r="764" spans="1:10" x14ac:dyDescent="0.35">
      <c r="A764" s="1">
        <v>39676</v>
      </c>
      <c r="B764" s="2" t="s">
        <v>71</v>
      </c>
      <c r="C764">
        <v>127</v>
      </c>
      <c r="D764">
        <f>YEAR(cukier7[[#This Row],[data]])</f>
        <v>2008</v>
      </c>
      <c r="E764" s="3">
        <f>VLOOKUP(D764, cennik__25[#All], 2, 0)</f>
        <v>2.15</v>
      </c>
      <c r="F764" s="3">
        <f>cukier7[[#This Row],[cena]]*cukier7[[#This Row],[ilosc sprzedanego cukru kg]]</f>
        <v>273.05</v>
      </c>
      <c r="G764">
        <f>J763+G763-cukier7[[#This Row],[ilosc sprzedanego cukru kg]]</f>
        <v>4408</v>
      </c>
      <c r="H764">
        <f>IF(MONTH(cukier7[[#This Row],[data]])&lt;&gt;MONTH(A765), 1, 0)</f>
        <v>0</v>
      </c>
      <c r="I764">
        <f>IF(cukier7[[#This Row],[czy ostatni dzien miesiaca]]=1, 5000-cukier7[[#This Row],[stan po sprzedaniu]],0)</f>
        <v>0</v>
      </c>
      <c r="J764">
        <f>CEILING(cukier7[[#This Row],[ile brakuje]], 1000)</f>
        <v>0</v>
      </c>
    </row>
    <row r="765" spans="1:10" x14ac:dyDescent="0.35">
      <c r="A765" s="1">
        <v>39679</v>
      </c>
      <c r="B765" s="2" t="s">
        <v>175</v>
      </c>
      <c r="C765">
        <v>122</v>
      </c>
      <c r="D765">
        <f>YEAR(cukier7[[#This Row],[data]])</f>
        <v>2008</v>
      </c>
      <c r="E765" s="3">
        <f>VLOOKUP(D765, cennik__25[#All], 2, 0)</f>
        <v>2.15</v>
      </c>
      <c r="F765" s="3">
        <f>cukier7[[#This Row],[cena]]*cukier7[[#This Row],[ilosc sprzedanego cukru kg]]</f>
        <v>262.3</v>
      </c>
      <c r="G765">
        <f>J764+G764-cukier7[[#This Row],[ilosc sprzedanego cukru kg]]</f>
        <v>4286</v>
      </c>
      <c r="H765">
        <f>IF(MONTH(cukier7[[#This Row],[data]])&lt;&gt;MONTH(A766), 1, 0)</f>
        <v>0</v>
      </c>
      <c r="I765">
        <f>IF(cukier7[[#This Row],[czy ostatni dzien miesiaca]]=1, 5000-cukier7[[#This Row],[stan po sprzedaniu]],0)</f>
        <v>0</v>
      </c>
      <c r="J765">
        <f>CEILING(cukier7[[#This Row],[ile brakuje]], 1000)</f>
        <v>0</v>
      </c>
    </row>
    <row r="766" spans="1:10" x14ac:dyDescent="0.35">
      <c r="A766" s="1">
        <v>39679</v>
      </c>
      <c r="B766" s="2" t="s">
        <v>20</v>
      </c>
      <c r="C766">
        <v>107</v>
      </c>
      <c r="D766">
        <f>YEAR(cukier7[[#This Row],[data]])</f>
        <v>2008</v>
      </c>
      <c r="E766" s="3">
        <f>VLOOKUP(D766, cennik__25[#All], 2, 0)</f>
        <v>2.15</v>
      </c>
      <c r="F766" s="3">
        <f>cukier7[[#This Row],[cena]]*cukier7[[#This Row],[ilosc sprzedanego cukru kg]]</f>
        <v>230.04999999999998</v>
      </c>
      <c r="G766">
        <f>J765+G765-cukier7[[#This Row],[ilosc sprzedanego cukru kg]]</f>
        <v>4179</v>
      </c>
      <c r="H766">
        <f>IF(MONTH(cukier7[[#This Row],[data]])&lt;&gt;MONTH(A767), 1, 0)</f>
        <v>0</v>
      </c>
      <c r="I766">
        <f>IF(cukier7[[#This Row],[czy ostatni dzien miesiaca]]=1, 5000-cukier7[[#This Row],[stan po sprzedaniu]],0)</f>
        <v>0</v>
      </c>
      <c r="J766">
        <f>CEILING(cukier7[[#This Row],[ile brakuje]], 1000)</f>
        <v>0</v>
      </c>
    </row>
    <row r="767" spans="1:10" x14ac:dyDescent="0.35">
      <c r="A767" s="1">
        <v>39681</v>
      </c>
      <c r="B767" s="2" t="s">
        <v>24</v>
      </c>
      <c r="C767">
        <v>113</v>
      </c>
      <c r="D767">
        <f>YEAR(cukier7[[#This Row],[data]])</f>
        <v>2008</v>
      </c>
      <c r="E767" s="3">
        <f>VLOOKUP(D767, cennik__25[#All], 2, 0)</f>
        <v>2.15</v>
      </c>
      <c r="F767" s="3">
        <f>cukier7[[#This Row],[cena]]*cukier7[[#This Row],[ilosc sprzedanego cukru kg]]</f>
        <v>242.95</v>
      </c>
      <c r="G767">
        <f>J766+G766-cukier7[[#This Row],[ilosc sprzedanego cukru kg]]</f>
        <v>4066</v>
      </c>
      <c r="H767">
        <f>IF(MONTH(cukier7[[#This Row],[data]])&lt;&gt;MONTH(A768), 1, 0)</f>
        <v>0</v>
      </c>
      <c r="I767">
        <f>IF(cukier7[[#This Row],[czy ostatni dzien miesiaca]]=1, 5000-cukier7[[#This Row],[stan po sprzedaniu]],0)</f>
        <v>0</v>
      </c>
      <c r="J767">
        <f>CEILING(cukier7[[#This Row],[ile brakuje]], 1000)</f>
        <v>0</v>
      </c>
    </row>
    <row r="768" spans="1:10" x14ac:dyDescent="0.35">
      <c r="A768" s="1">
        <v>39681</v>
      </c>
      <c r="B768" s="2" t="s">
        <v>9</v>
      </c>
      <c r="C768">
        <v>297</v>
      </c>
      <c r="D768">
        <f>YEAR(cukier7[[#This Row],[data]])</f>
        <v>2008</v>
      </c>
      <c r="E768" s="3">
        <f>VLOOKUP(D768, cennik__25[#All], 2, 0)</f>
        <v>2.15</v>
      </c>
      <c r="F768" s="3">
        <f>cukier7[[#This Row],[cena]]*cukier7[[#This Row],[ilosc sprzedanego cukru kg]]</f>
        <v>638.54999999999995</v>
      </c>
      <c r="G768">
        <f>J767+G767-cukier7[[#This Row],[ilosc sprzedanego cukru kg]]</f>
        <v>3769</v>
      </c>
      <c r="H768">
        <f>IF(MONTH(cukier7[[#This Row],[data]])&lt;&gt;MONTH(A769), 1, 0)</f>
        <v>0</v>
      </c>
      <c r="I768">
        <f>IF(cukier7[[#This Row],[czy ostatni dzien miesiaca]]=1, 5000-cukier7[[#This Row],[stan po sprzedaniu]],0)</f>
        <v>0</v>
      </c>
      <c r="J768">
        <f>CEILING(cukier7[[#This Row],[ile brakuje]], 1000)</f>
        <v>0</v>
      </c>
    </row>
    <row r="769" spans="1:10" x14ac:dyDescent="0.35">
      <c r="A769" s="1">
        <v>39682</v>
      </c>
      <c r="B769" s="2" t="s">
        <v>46</v>
      </c>
      <c r="C769">
        <v>14</v>
      </c>
      <c r="D769">
        <f>YEAR(cukier7[[#This Row],[data]])</f>
        <v>2008</v>
      </c>
      <c r="E769" s="3">
        <f>VLOOKUP(D769, cennik__25[#All], 2, 0)</f>
        <v>2.15</v>
      </c>
      <c r="F769" s="3">
        <f>cukier7[[#This Row],[cena]]*cukier7[[#This Row],[ilosc sprzedanego cukru kg]]</f>
        <v>30.099999999999998</v>
      </c>
      <c r="G769">
        <f>J768+G768-cukier7[[#This Row],[ilosc sprzedanego cukru kg]]</f>
        <v>3755</v>
      </c>
      <c r="H769">
        <f>IF(MONTH(cukier7[[#This Row],[data]])&lt;&gt;MONTH(A770), 1, 0)</f>
        <v>0</v>
      </c>
      <c r="I769">
        <f>IF(cukier7[[#This Row],[czy ostatni dzien miesiaca]]=1, 5000-cukier7[[#This Row],[stan po sprzedaniu]],0)</f>
        <v>0</v>
      </c>
      <c r="J769">
        <f>CEILING(cukier7[[#This Row],[ile brakuje]], 1000)</f>
        <v>0</v>
      </c>
    </row>
    <row r="770" spans="1:10" x14ac:dyDescent="0.35">
      <c r="A770" s="1">
        <v>39684</v>
      </c>
      <c r="B770" s="2" t="s">
        <v>54</v>
      </c>
      <c r="C770">
        <v>188</v>
      </c>
      <c r="D770">
        <f>YEAR(cukier7[[#This Row],[data]])</f>
        <v>2008</v>
      </c>
      <c r="E770" s="3">
        <f>VLOOKUP(D770, cennik__25[#All], 2, 0)</f>
        <v>2.15</v>
      </c>
      <c r="F770" s="3">
        <f>cukier7[[#This Row],[cena]]*cukier7[[#This Row],[ilosc sprzedanego cukru kg]]</f>
        <v>404.2</v>
      </c>
      <c r="G770">
        <f>J769+G769-cukier7[[#This Row],[ilosc sprzedanego cukru kg]]</f>
        <v>3567</v>
      </c>
      <c r="H770">
        <f>IF(MONTH(cukier7[[#This Row],[data]])&lt;&gt;MONTH(A771), 1, 0)</f>
        <v>0</v>
      </c>
      <c r="I770">
        <f>IF(cukier7[[#This Row],[czy ostatni dzien miesiaca]]=1, 5000-cukier7[[#This Row],[stan po sprzedaniu]],0)</f>
        <v>0</v>
      </c>
      <c r="J770">
        <f>CEILING(cukier7[[#This Row],[ile brakuje]], 1000)</f>
        <v>0</v>
      </c>
    </row>
    <row r="771" spans="1:10" x14ac:dyDescent="0.35">
      <c r="A771" s="1">
        <v>39686</v>
      </c>
      <c r="B771" s="2" t="s">
        <v>153</v>
      </c>
      <c r="C771">
        <v>11</v>
      </c>
      <c r="D771">
        <f>YEAR(cukier7[[#This Row],[data]])</f>
        <v>2008</v>
      </c>
      <c r="E771" s="3">
        <f>VLOOKUP(D771, cennik__25[#All], 2, 0)</f>
        <v>2.15</v>
      </c>
      <c r="F771" s="3">
        <f>cukier7[[#This Row],[cena]]*cukier7[[#This Row],[ilosc sprzedanego cukru kg]]</f>
        <v>23.65</v>
      </c>
      <c r="G771">
        <f>J770+G770-cukier7[[#This Row],[ilosc sprzedanego cukru kg]]</f>
        <v>3556</v>
      </c>
      <c r="H771">
        <f>IF(MONTH(cukier7[[#This Row],[data]])&lt;&gt;MONTH(A772), 1, 0)</f>
        <v>0</v>
      </c>
      <c r="I771">
        <f>IF(cukier7[[#This Row],[czy ostatni dzien miesiaca]]=1, 5000-cukier7[[#This Row],[stan po sprzedaniu]],0)</f>
        <v>0</v>
      </c>
      <c r="J771">
        <f>CEILING(cukier7[[#This Row],[ile brakuje]], 1000)</f>
        <v>0</v>
      </c>
    </row>
    <row r="772" spans="1:10" x14ac:dyDescent="0.35">
      <c r="A772" s="1">
        <v>39689</v>
      </c>
      <c r="B772" s="2" t="s">
        <v>30</v>
      </c>
      <c r="C772">
        <v>105</v>
      </c>
      <c r="D772">
        <f>YEAR(cukier7[[#This Row],[data]])</f>
        <v>2008</v>
      </c>
      <c r="E772" s="3">
        <f>VLOOKUP(D772, cennik__25[#All], 2, 0)</f>
        <v>2.15</v>
      </c>
      <c r="F772" s="3">
        <f>cukier7[[#This Row],[cena]]*cukier7[[#This Row],[ilosc sprzedanego cukru kg]]</f>
        <v>225.75</v>
      </c>
      <c r="G772">
        <f>J771+G771-cukier7[[#This Row],[ilosc sprzedanego cukru kg]]</f>
        <v>3451</v>
      </c>
      <c r="H772">
        <f>IF(MONTH(cukier7[[#This Row],[data]])&lt;&gt;MONTH(A773), 1, 0)</f>
        <v>0</v>
      </c>
      <c r="I772">
        <f>IF(cukier7[[#This Row],[czy ostatni dzien miesiaca]]=1, 5000-cukier7[[#This Row],[stan po sprzedaniu]],0)</f>
        <v>0</v>
      </c>
      <c r="J772">
        <f>CEILING(cukier7[[#This Row],[ile brakuje]], 1000)</f>
        <v>0</v>
      </c>
    </row>
    <row r="773" spans="1:10" x14ac:dyDescent="0.35">
      <c r="A773" s="1">
        <v>39690</v>
      </c>
      <c r="B773" s="2" t="s">
        <v>162</v>
      </c>
      <c r="C773">
        <v>18</v>
      </c>
      <c r="D773">
        <f>YEAR(cukier7[[#This Row],[data]])</f>
        <v>2008</v>
      </c>
      <c r="E773" s="3">
        <f>VLOOKUP(D773, cennik__25[#All], 2, 0)</f>
        <v>2.15</v>
      </c>
      <c r="F773" s="3">
        <f>cukier7[[#This Row],[cena]]*cukier7[[#This Row],[ilosc sprzedanego cukru kg]]</f>
        <v>38.699999999999996</v>
      </c>
      <c r="G773">
        <f>J772+G772-cukier7[[#This Row],[ilosc sprzedanego cukru kg]]</f>
        <v>3433</v>
      </c>
      <c r="H773">
        <f>IF(MONTH(cukier7[[#This Row],[data]])&lt;&gt;MONTH(A774), 1, 0)</f>
        <v>0</v>
      </c>
      <c r="I773">
        <f>IF(cukier7[[#This Row],[czy ostatni dzien miesiaca]]=1, 5000-cukier7[[#This Row],[stan po sprzedaniu]],0)</f>
        <v>0</v>
      </c>
      <c r="J773">
        <f>CEILING(cukier7[[#This Row],[ile brakuje]], 1000)</f>
        <v>0</v>
      </c>
    </row>
    <row r="774" spans="1:10" x14ac:dyDescent="0.35">
      <c r="A774" s="1">
        <v>39690</v>
      </c>
      <c r="B774" s="2" t="s">
        <v>9</v>
      </c>
      <c r="C774">
        <v>418</v>
      </c>
      <c r="D774">
        <f>YEAR(cukier7[[#This Row],[data]])</f>
        <v>2008</v>
      </c>
      <c r="E774" s="3">
        <f>VLOOKUP(D774, cennik__25[#All], 2, 0)</f>
        <v>2.15</v>
      </c>
      <c r="F774" s="3">
        <f>cukier7[[#This Row],[cena]]*cukier7[[#This Row],[ilosc sprzedanego cukru kg]]</f>
        <v>898.69999999999993</v>
      </c>
      <c r="G774">
        <f>J773+G773-cukier7[[#This Row],[ilosc sprzedanego cukru kg]]</f>
        <v>3015</v>
      </c>
      <c r="H774">
        <f>IF(MONTH(cukier7[[#This Row],[data]])&lt;&gt;MONTH(A775), 1, 0)</f>
        <v>0</v>
      </c>
      <c r="I774">
        <f>IF(cukier7[[#This Row],[czy ostatni dzien miesiaca]]=1, 5000-cukier7[[#This Row],[stan po sprzedaniu]],0)</f>
        <v>0</v>
      </c>
      <c r="J774">
        <f>CEILING(cukier7[[#This Row],[ile brakuje]], 1000)</f>
        <v>0</v>
      </c>
    </row>
    <row r="775" spans="1:10" x14ac:dyDescent="0.35">
      <c r="A775" s="1">
        <v>39691</v>
      </c>
      <c r="B775" s="2" t="s">
        <v>176</v>
      </c>
      <c r="C775">
        <v>4</v>
      </c>
      <c r="D775">
        <f>YEAR(cukier7[[#This Row],[data]])</f>
        <v>2008</v>
      </c>
      <c r="E775" s="3">
        <f>VLOOKUP(D775, cennik__25[#All], 2, 0)</f>
        <v>2.15</v>
      </c>
      <c r="F775" s="3">
        <f>cukier7[[#This Row],[cena]]*cukier7[[#This Row],[ilosc sprzedanego cukru kg]]</f>
        <v>8.6</v>
      </c>
      <c r="G775">
        <f>J774+G774-cukier7[[#This Row],[ilosc sprzedanego cukru kg]]</f>
        <v>3011</v>
      </c>
      <c r="H775">
        <f>IF(MONTH(cukier7[[#This Row],[data]])&lt;&gt;MONTH(A776), 1, 0)</f>
        <v>0</v>
      </c>
      <c r="I775">
        <f>IF(cukier7[[#This Row],[czy ostatni dzien miesiaca]]=1, 5000-cukier7[[#This Row],[stan po sprzedaniu]],0)</f>
        <v>0</v>
      </c>
      <c r="J775">
        <f>CEILING(cukier7[[#This Row],[ile brakuje]], 1000)</f>
        <v>0</v>
      </c>
    </row>
    <row r="776" spans="1:10" x14ac:dyDescent="0.35">
      <c r="A776" s="1">
        <v>39691</v>
      </c>
      <c r="B776" s="2" t="s">
        <v>126</v>
      </c>
      <c r="C776">
        <v>5</v>
      </c>
      <c r="D776">
        <f>YEAR(cukier7[[#This Row],[data]])</f>
        <v>2008</v>
      </c>
      <c r="E776" s="3">
        <f>VLOOKUP(D776, cennik__25[#All], 2, 0)</f>
        <v>2.15</v>
      </c>
      <c r="F776" s="3">
        <f>cukier7[[#This Row],[cena]]*cukier7[[#This Row],[ilosc sprzedanego cukru kg]]</f>
        <v>10.75</v>
      </c>
      <c r="G776">
        <f>J775+G775-cukier7[[#This Row],[ilosc sprzedanego cukru kg]]</f>
        <v>3006</v>
      </c>
      <c r="H776">
        <f>IF(MONTH(cukier7[[#This Row],[data]])&lt;&gt;MONTH(A777), 1, 0)</f>
        <v>1</v>
      </c>
      <c r="I776">
        <f>IF(cukier7[[#This Row],[czy ostatni dzien miesiaca]]=1, 5000-cukier7[[#This Row],[stan po sprzedaniu]],0)</f>
        <v>1994</v>
      </c>
      <c r="J776">
        <f>CEILING(cukier7[[#This Row],[ile brakuje]], 1000)</f>
        <v>2000</v>
      </c>
    </row>
    <row r="777" spans="1:10" x14ac:dyDescent="0.35">
      <c r="A777" s="1">
        <v>39692</v>
      </c>
      <c r="B777" s="2" t="s">
        <v>104</v>
      </c>
      <c r="C777">
        <v>346</v>
      </c>
      <c r="D777">
        <f>YEAR(cukier7[[#This Row],[data]])</f>
        <v>2008</v>
      </c>
      <c r="E777" s="3">
        <f>VLOOKUP(D777, cennik__25[#All], 2, 0)</f>
        <v>2.15</v>
      </c>
      <c r="F777" s="3">
        <f>cukier7[[#This Row],[cena]]*cukier7[[#This Row],[ilosc sprzedanego cukru kg]]</f>
        <v>743.9</v>
      </c>
      <c r="G777">
        <f>J776+G776-cukier7[[#This Row],[ilosc sprzedanego cukru kg]]</f>
        <v>4660</v>
      </c>
      <c r="H777">
        <f>IF(MONTH(cukier7[[#This Row],[data]])&lt;&gt;MONTH(A778), 1, 0)</f>
        <v>0</v>
      </c>
      <c r="I777">
        <f>IF(cukier7[[#This Row],[czy ostatni dzien miesiaca]]=1, 5000-cukier7[[#This Row],[stan po sprzedaniu]],0)</f>
        <v>0</v>
      </c>
      <c r="J777">
        <f>CEILING(cukier7[[#This Row],[ile brakuje]], 1000)</f>
        <v>0</v>
      </c>
    </row>
    <row r="778" spans="1:10" x14ac:dyDescent="0.35">
      <c r="A778" s="1">
        <v>39694</v>
      </c>
      <c r="B778" s="2" t="s">
        <v>11</v>
      </c>
      <c r="C778">
        <v>417</v>
      </c>
      <c r="D778">
        <f>YEAR(cukier7[[#This Row],[data]])</f>
        <v>2008</v>
      </c>
      <c r="E778" s="3">
        <f>VLOOKUP(D778, cennik__25[#All], 2, 0)</f>
        <v>2.15</v>
      </c>
      <c r="F778" s="3">
        <f>cukier7[[#This Row],[cena]]*cukier7[[#This Row],[ilosc sprzedanego cukru kg]]</f>
        <v>896.55</v>
      </c>
      <c r="G778">
        <f>J777+G777-cukier7[[#This Row],[ilosc sprzedanego cukru kg]]</f>
        <v>4243</v>
      </c>
      <c r="H778">
        <f>IF(MONTH(cukier7[[#This Row],[data]])&lt;&gt;MONTH(A779), 1, 0)</f>
        <v>0</v>
      </c>
      <c r="I778">
        <f>IF(cukier7[[#This Row],[czy ostatni dzien miesiaca]]=1, 5000-cukier7[[#This Row],[stan po sprzedaniu]],0)</f>
        <v>0</v>
      </c>
      <c r="J778">
        <f>CEILING(cukier7[[#This Row],[ile brakuje]], 1000)</f>
        <v>0</v>
      </c>
    </row>
    <row r="779" spans="1:10" x14ac:dyDescent="0.35">
      <c r="A779" s="1">
        <v>39696</v>
      </c>
      <c r="B779" s="2" t="s">
        <v>125</v>
      </c>
      <c r="C779">
        <v>35</v>
      </c>
      <c r="D779">
        <f>YEAR(cukier7[[#This Row],[data]])</f>
        <v>2008</v>
      </c>
      <c r="E779" s="3">
        <f>VLOOKUP(D779, cennik__25[#All], 2, 0)</f>
        <v>2.15</v>
      </c>
      <c r="F779" s="3">
        <f>cukier7[[#This Row],[cena]]*cukier7[[#This Row],[ilosc sprzedanego cukru kg]]</f>
        <v>75.25</v>
      </c>
      <c r="G779">
        <f>J778+G778-cukier7[[#This Row],[ilosc sprzedanego cukru kg]]</f>
        <v>4208</v>
      </c>
      <c r="H779">
        <f>IF(MONTH(cukier7[[#This Row],[data]])&lt;&gt;MONTH(A780), 1, 0)</f>
        <v>0</v>
      </c>
      <c r="I779">
        <f>IF(cukier7[[#This Row],[czy ostatni dzien miesiaca]]=1, 5000-cukier7[[#This Row],[stan po sprzedaniu]],0)</f>
        <v>0</v>
      </c>
      <c r="J779">
        <f>CEILING(cukier7[[#This Row],[ile brakuje]], 1000)</f>
        <v>0</v>
      </c>
    </row>
    <row r="780" spans="1:10" x14ac:dyDescent="0.35">
      <c r="A780" s="1">
        <v>39696</v>
      </c>
      <c r="B780" s="2" t="s">
        <v>5</v>
      </c>
      <c r="C780">
        <v>6</v>
      </c>
      <c r="D780">
        <f>YEAR(cukier7[[#This Row],[data]])</f>
        <v>2008</v>
      </c>
      <c r="E780" s="3">
        <f>VLOOKUP(D780, cennik__25[#All], 2, 0)</f>
        <v>2.15</v>
      </c>
      <c r="F780" s="3">
        <f>cukier7[[#This Row],[cena]]*cukier7[[#This Row],[ilosc sprzedanego cukru kg]]</f>
        <v>12.899999999999999</v>
      </c>
      <c r="G780">
        <f>J779+G779-cukier7[[#This Row],[ilosc sprzedanego cukru kg]]</f>
        <v>4202</v>
      </c>
      <c r="H780">
        <f>IF(MONTH(cukier7[[#This Row],[data]])&lt;&gt;MONTH(A781), 1, 0)</f>
        <v>0</v>
      </c>
      <c r="I780">
        <f>IF(cukier7[[#This Row],[czy ostatni dzien miesiaca]]=1, 5000-cukier7[[#This Row],[stan po sprzedaniu]],0)</f>
        <v>0</v>
      </c>
      <c r="J780">
        <f>CEILING(cukier7[[#This Row],[ile brakuje]], 1000)</f>
        <v>0</v>
      </c>
    </row>
    <row r="781" spans="1:10" x14ac:dyDescent="0.35">
      <c r="A781" s="1">
        <v>39697</v>
      </c>
      <c r="B781" s="2" t="s">
        <v>52</v>
      </c>
      <c r="C781">
        <v>322</v>
      </c>
      <c r="D781">
        <f>YEAR(cukier7[[#This Row],[data]])</f>
        <v>2008</v>
      </c>
      <c r="E781" s="3">
        <f>VLOOKUP(D781, cennik__25[#All], 2, 0)</f>
        <v>2.15</v>
      </c>
      <c r="F781" s="3">
        <f>cukier7[[#This Row],[cena]]*cukier7[[#This Row],[ilosc sprzedanego cukru kg]]</f>
        <v>692.3</v>
      </c>
      <c r="G781">
        <f>J780+G780-cukier7[[#This Row],[ilosc sprzedanego cukru kg]]</f>
        <v>3880</v>
      </c>
      <c r="H781">
        <f>IF(MONTH(cukier7[[#This Row],[data]])&lt;&gt;MONTH(A782), 1, 0)</f>
        <v>0</v>
      </c>
      <c r="I781">
        <f>IF(cukier7[[#This Row],[czy ostatni dzien miesiaca]]=1, 5000-cukier7[[#This Row],[stan po sprzedaniu]],0)</f>
        <v>0</v>
      </c>
      <c r="J781">
        <f>CEILING(cukier7[[#This Row],[ile brakuje]], 1000)</f>
        <v>0</v>
      </c>
    </row>
    <row r="782" spans="1:10" x14ac:dyDescent="0.35">
      <c r="A782" s="1">
        <v>39697</v>
      </c>
      <c r="B782" s="2" t="s">
        <v>39</v>
      </c>
      <c r="C782">
        <v>150</v>
      </c>
      <c r="D782">
        <f>YEAR(cukier7[[#This Row],[data]])</f>
        <v>2008</v>
      </c>
      <c r="E782" s="3">
        <f>VLOOKUP(D782, cennik__25[#All], 2, 0)</f>
        <v>2.15</v>
      </c>
      <c r="F782" s="3">
        <f>cukier7[[#This Row],[cena]]*cukier7[[#This Row],[ilosc sprzedanego cukru kg]]</f>
        <v>322.5</v>
      </c>
      <c r="G782">
        <f>J781+G781-cukier7[[#This Row],[ilosc sprzedanego cukru kg]]</f>
        <v>3730</v>
      </c>
      <c r="H782">
        <f>IF(MONTH(cukier7[[#This Row],[data]])&lt;&gt;MONTH(A783), 1, 0)</f>
        <v>0</v>
      </c>
      <c r="I782">
        <f>IF(cukier7[[#This Row],[czy ostatni dzien miesiaca]]=1, 5000-cukier7[[#This Row],[stan po sprzedaniu]],0)</f>
        <v>0</v>
      </c>
      <c r="J782">
        <f>CEILING(cukier7[[#This Row],[ile brakuje]], 1000)</f>
        <v>0</v>
      </c>
    </row>
    <row r="783" spans="1:10" x14ac:dyDescent="0.35">
      <c r="A783" s="1">
        <v>39698</v>
      </c>
      <c r="B783" s="2" t="s">
        <v>16</v>
      </c>
      <c r="C783">
        <v>492</v>
      </c>
      <c r="D783">
        <f>YEAR(cukier7[[#This Row],[data]])</f>
        <v>2008</v>
      </c>
      <c r="E783" s="3">
        <f>VLOOKUP(D783, cennik__25[#All], 2, 0)</f>
        <v>2.15</v>
      </c>
      <c r="F783" s="3">
        <f>cukier7[[#This Row],[cena]]*cukier7[[#This Row],[ilosc sprzedanego cukru kg]]</f>
        <v>1057.8</v>
      </c>
      <c r="G783">
        <f>J782+G782-cukier7[[#This Row],[ilosc sprzedanego cukru kg]]</f>
        <v>3238</v>
      </c>
      <c r="H783">
        <f>IF(MONTH(cukier7[[#This Row],[data]])&lt;&gt;MONTH(A784), 1, 0)</f>
        <v>0</v>
      </c>
      <c r="I783">
        <f>IF(cukier7[[#This Row],[czy ostatni dzien miesiaca]]=1, 5000-cukier7[[#This Row],[stan po sprzedaniu]],0)</f>
        <v>0</v>
      </c>
      <c r="J783">
        <f>CEILING(cukier7[[#This Row],[ile brakuje]], 1000)</f>
        <v>0</v>
      </c>
    </row>
    <row r="784" spans="1:10" x14ac:dyDescent="0.35">
      <c r="A784" s="1">
        <v>39702</v>
      </c>
      <c r="B784" s="2" t="s">
        <v>20</v>
      </c>
      <c r="C784">
        <v>93</v>
      </c>
      <c r="D784">
        <f>YEAR(cukier7[[#This Row],[data]])</f>
        <v>2008</v>
      </c>
      <c r="E784" s="3">
        <f>VLOOKUP(D784, cennik__25[#All], 2, 0)</f>
        <v>2.15</v>
      </c>
      <c r="F784" s="3">
        <f>cukier7[[#This Row],[cena]]*cukier7[[#This Row],[ilosc sprzedanego cukru kg]]</f>
        <v>199.95</v>
      </c>
      <c r="G784">
        <f>J783+G783-cukier7[[#This Row],[ilosc sprzedanego cukru kg]]</f>
        <v>3145</v>
      </c>
      <c r="H784">
        <f>IF(MONTH(cukier7[[#This Row],[data]])&lt;&gt;MONTH(A785), 1, 0)</f>
        <v>0</v>
      </c>
      <c r="I784">
        <f>IF(cukier7[[#This Row],[czy ostatni dzien miesiaca]]=1, 5000-cukier7[[#This Row],[stan po sprzedaniu]],0)</f>
        <v>0</v>
      </c>
      <c r="J784">
        <f>CEILING(cukier7[[#This Row],[ile brakuje]], 1000)</f>
        <v>0</v>
      </c>
    </row>
    <row r="785" spans="1:10" x14ac:dyDescent="0.35">
      <c r="A785" s="1">
        <v>39705</v>
      </c>
      <c r="B785" s="2" t="s">
        <v>63</v>
      </c>
      <c r="C785">
        <v>64</v>
      </c>
      <c r="D785">
        <f>YEAR(cukier7[[#This Row],[data]])</f>
        <v>2008</v>
      </c>
      <c r="E785" s="3">
        <f>VLOOKUP(D785, cennik__25[#All], 2, 0)</f>
        <v>2.15</v>
      </c>
      <c r="F785" s="3">
        <f>cukier7[[#This Row],[cena]]*cukier7[[#This Row],[ilosc sprzedanego cukru kg]]</f>
        <v>137.6</v>
      </c>
      <c r="G785">
        <f>J784+G784-cukier7[[#This Row],[ilosc sprzedanego cukru kg]]</f>
        <v>3081</v>
      </c>
      <c r="H785">
        <f>IF(MONTH(cukier7[[#This Row],[data]])&lt;&gt;MONTH(A786), 1, 0)</f>
        <v>0</v>
      </c>
      <c r="I785">
        <f>IF(cukier7[[#This Row],[czy ostatni dzien miesiaca]]=1, 5000-cukier7[[#This Row],[stan po sprzedaniu]],0)</f>
        <v>0</v>
      </c>
      <c r="J785">
        <f>CEILING(cukier7[[#This Row],[ile brakuje]], 1000)</f>
        <v>0</v>
      </c>
    </row>
    <row r="786" spans="1:10" x14ac:dyDescent="0.35">
      <c r="A786" s="1">
        <v>39705</v>
      </c>
      <c r="B786" s="2" t="s">
        <v>91</v>
      </c>
      <c r="C786">
        <v>7</v>
      </c>
      <c r="D786">
        <f>YEAR(cukier7[[#This Row],[data]])</f>
        <v>2008</v>
      </c>
      <c r="E786" s="3">
        <f>VLOOKUP(D786, cennik__25[#All], 2, 0)</f>
        <v>2.15</v>
      </c>
      <c r="F786" s="3">
        <f>cukier7[[#This Row],[cena]]*cukier7[[#This Row],[ilosc sprzedanego cukru kg]]</f>
        <v>15.049999999999999</v>
      </c>
      <c r="G786">
        <f>J785+G785-cukier7[[#This Row],[ilosc sprzedanego cukru kg]]</f>
        <v>3074</v>
      </c>
      <c r="H786">
        <f>IF(MONTH(cukier7[[#This Row],[data]])&lt;&gt;MONTH(A787), 1, 0)</f>
        <v>0</v>
      </c>
      <c r="I786">
        <f>IF(cukier7[[#This Row],[czy ostatni dzien miesiaca]]=1, 5000-cukier7[[#This Row],[stan po sprzedaniu]],0)</f>
        <v>0</v>
      </c>
      <c r="J786">
        <f>CEILING(cukier7[[#This Row],[ile brakuje]], 1000)</f>
        <v>0</v>
      </c>
    </row>
    <row r="787" spans="1:10" x14ac:dyDescent="0.35">
      <c r="A787" s="1">
        <v>39705</v>
      </c>
      <c r="B787" s="2" t="s">
        <v>20</v>
      </c>
      <c r="C787">
        <v>90</v>
      </c>
      <c r="D787">
        <f>YEAR(cukier7[[#This Row],[data]])</f>
        <v>2008</v>
      </c>
      <c r="E787" s="3">
        <f>VLOOKUP(D787, cennik__25[#All], 2, 0)</f>
        <v>2.15</v>
      </c>
      <c r="F787" s="3">
        <f>cukier7[[#This Row],[cena]]*cukier7[[#This Row],[ilosc sprzedanego cukru kg]]</f>
        <v>193.5</v>
      </c>
      <c r="G787">
        <f>J786+G786-cukier7[[#This Row],[ilosc sprzedanego cukru kg]]</f>
        <v>2984</v>
      </c>
      <c r="H787">
        <f>IF(MONTH(cukier7[[#This Row],[data]])&lt;&gt;MONTH(A788), 1, 0)</f>
        <v>0</v>
      </c>
      <c r="I787">
        <f>IF(cukier7[[#This Row],[czy ostatni dzien miesiaca]]=1, 5000-cukier7[[#This Row],[stan po sprzedaniu]],0)</f>
        <v>0</v>
      </c>
      <c r="J787">
        <f>CEILING(cukier7[[#This Row],[ile brakuje]], 1000)</f>
        <v>0</v>
      </c>
    </row>
    <row r="788" spans="1:10" x14ac:dyDescent="0.35">
      <c r="A788" s="1">
        <v>39712</v>
      </c>
      <c r="B788" s="2" t="s">
        <v>52</v>
      </c>
      <c r="C788">
        <v>136</v>
      </c>
      <c r="D788">
        <f>YEAR(cukier7[[#This Row],[data]])</f>
        <v>2008</v>
      </c>
      <c r="E788" s="3">
        <f>VLOOKUP(D788, cennik__25[#All], 2, 0)</f>
        <v>2.15</v>
      </c>
      <c r="F788" s="3">
        <f>cukier7[[#This Row],[cena]]*cukier7[[#This Row],[ilosc sprzedanego cukru kg]]</f>
        <v>292.39999999999998</v>
      </c>
      <c r="G788">
        <f>J787+G787-cukier7[[#This Row],[ilosc sprzedanego cukru kg]]</f>
        <v>2848</v>
      </c>
      <c r="H788">
        <f>IF(MONTH(cukier7[[#This Row],[data]])&lt;&gt;MONTH(A789), 1, 0)</f>
        <v>0</v>
      </c>
      <c r="I788">
        <f>IF(cukier7[[#This Row],[czy ostatni dzien miesiaca]]=1, 5000-cukier7[[#This Row],[stan po sprzedaniu]],0)</f>
        <v>0</v>
      </c>
      <c r="J788">
        <f>CEILING(cukier7[[#This Row],[ile brakuje]], 1000)</f>
        <v>0</v>
      </c>
    </row>
    <row r="789" spans="1:10" x14ac:dyDescent="0.35">
      <c r="A789" s="1">
        <v>39713</v>
      </c>
      <c r="B789" s="2" t="s">
        <v>21</v>
      </c>
      <c r="C789">
        <v>104</v>
      </c>
      <c r="D789">
        <f>YEAR(cukier7[[#This Row],[data]])</f>
        <v>2008</v>
      </c>
      <c r="E789" s="3">
        <f>VLOOKUP(D789, cennik__25[#All], 2, 0)</f>
        <v>2.15</v>
      </c>
      <c r="F789" s="3">
        <f>cukier7[[#This Row],[cena]]*cukier7[[#This Row],[ilosc sprzedanego cukru kg]]</f>
        <v>223.6</v>
      </c>
      <c r="G789">
        <f>J788+G788-cukier7[[#This Row],[ilosc sprzedanego cukru kg]]</f>
        <v>2744</v>
      </c>
      <c r="H789">
        <f>IF(MONTH(cukier7[[#This Row],[data]])&lt;&gt;MONTH(A790), 1, 0)</f>
        <v>0</v>
      </c>
      <c r="I789">
        <f>IF(cukier7[[#This Row],[czy ostatni dzien miesiaca]]=1, 5000-cukier7[[#This Row],[stan po sprzedaniu]],0)</f>
        <v>0</v>
      </c>
      <c r="J789">
        <f>CEILING(cukier7[[#This Row],[ile brakuje]], 1000)</f>
        <v>0</v>
      </c>
    </row>
    <row r="790" spans="1:10" x14ac:dyDescent="0.35">
      <c r="A790" s="1">
        <v>39713</v>
      </c>
      <c r="B790" s="2" t="s">
        <v>152</v>
      </c>
      <c r="C790">
        <v>1</v>
      </c>
      <c r="D790">
        <f>YEAR(cukier7[[#This Row],[data]])</f>
        <v>2008</v>
      </c>
      <c r="E790" s="3">
        <f>VLOOKUP(D790, cennik__25[#All], 2, 0)</f>
        <v>2.15</v>
      </c>
      <c r="F790" s="3">
        <f>cukier7[[#This Row],[cena]]*cukier7[[#This Row],[ilosc sprzedanego cukru kg]]</f>
        <v>2.15</v>
      </c>
      <c r="G790">
        <f>J789+G789-cukier7[[#This Row],[ilosc sprzedanego cukru kg]]</f>
        <v>2743</v>
      </c>
      <c r="H790">
        <f>IF(MONTH(cukier7[[#This Row],[data]])&lt;&gt;MONTH(A791), 1, 0)</f>
        <v>0</v>
      </c>
      <c r="I790">
        <f>IF(cukier7[[#This Row],[czy ostatni dzien miesiaca]]=1, 5000-cukier7[[#This Row],[stan po sprzedaniu]],0)</f>
        <v>0</v>
      </c>
      <c r="J790">
        <f>CEILING(cukier7[[#This Row],[ile brakuje]], 1000)</f>
        <v>0</v>
      </c>
    </row>
    <row r="791" spans="1:10" x14ac:dyDescent="0.35">
      <c r="A791" s="1">
        <v>39714</v>
      </c>
      <c r="B791" s="2" t="s">
        <v>33</v>
      </c>
      <c r="C791">
        <v>52</v>
      </c>
      <c r="D791">
        <f>YEAR(cukier7[[#This Row],[data]])</f>
        <v>2008</v>
      </c>
      <c r="E791" s="3">
        <f>VLOOKUP(D791, cennik__25[#All], 2, 0)</f>
        <v>2.15</v>
      </c>
      <c r="F791" s="3">
        <f>cukier7[[#This Row],[cena]]*cukier7[[#This Row],[ilosc sprzedanego cukru kg]]</f>
        <v>111.8</v>
      </c>
      <c r="G791">
        <f>J790+G790-cukier7[[#This Row],[ilosc sprzedanego cukru kg]]</f>
        <v>2691</v>
      </c>
      <c r="H791">
        <f>IF(MONTH(cukier7[[#This Row],[data]])&lt;&gt;MONTH(A792), 1, 0)</f>
        <v>0</v>
      </c>
      <c r="I791">
        <f>IF(cukier7[[#This Row],[czy ostatni dzien miesiaca]]=1, 5000-cukier7[[#This Row],[stan po sprzedaniu]],0)</f>
        <v>0</v>
      </c>
      <c r="J791">
        <f>CEILING(cukier7[[#This Row],[ile brakuje]], 1000)</f>
        <v>0</v>
      </c>
    </row>
    <row r="792" spans="1:10" x14ac:dyDescent="0.35">
      <c r="A792" s="1">
        <v>39714</v>
      </c>
      <c r="B792" s="2" t="s">
        <v>47</v>
      </c>
      <c r="C792">
        <v>203</v>
      </c>
      <c r="D792">
        <f>YEAR(cukier7[[#This Row],[data]])</f>
        <v>2008</v>
      </c>
      <c r="E792" s="3">
        <f>VLOOKUP(D792, cennik__25[#All], 2, 0)</f>
        <v>2.15</v>
      </c>
      <c r="F792" s="3">
        <f>cukier7[[#This Row],[cena]]*cukier7[[#This Row],[ilosc sprzedanego cukru kg]]</f>
        <v>436.45</v>
      </c>
      <c r="G792">
        <f>J791+G791-cukier7[[#This Row],[ilosc sprzedanego cukru kg]]</f>
        <v>2488</v>
      </c>
      <c r="H792">
        <f>IF(MONTH(cukier7[[#This Row],[data]])&lt;&gt;MONTH(A793), 1, 0)</f>
        <v>0</v>
      </c>
      <c r="I792">
        <f>IF(cukier7[[#This Row],[czy ostatni dzien miesiaca]]=1, 5000-cukier7[[#This Row],[stan po sprzedaniu]],0)</f>
        <v>0</v>
      </c>
      <c r="J792">
        <f>CEILING(cukier7[[#This Row],[ile brakuje]], 1000)</f>
        <v>0</v>
      </c>
    </row>
    <row r="793" spans="1:10" x14ac:dyDescent="0.35">
      <c r="A793" s="1">
        <v>39716</v>
      </c>
      <c r="B793" s="2" t="s">
        <v>32</v>
      </c>
      <c r="C793">
        <v>183</v>
      </c>
      <c r="D793">
        <f>YEAR(cukier7[[#This Row],[data]])</f>
        <v>2008</v>
      </c>
      <c r="E793" s="3">
        <f>VLOOKUP(D793, cennik__25[#All], 2, 0)</f>
        <v>2.15</v>
      </c>
      <c r="F793" s="3">
        <f>cukier7[[#This Row],[cena]]*cukier7[[#This Row],[ilosc sprzedanego cukru kg]]</f>
        <v>393.45</v>
      </c>
      <c r="G793">
        <f>J792+G792-cukier7[[#This Row],[ilosc sprzedanego cukru kg]]</f>
        <v>2305</v>
      </c>
      <c r="H793">
        <f>IF(MONTH(cukier7[[#This Row],[data]])&lt;&gt;MONTH(A794), 1, 0)</f>
        <v>0</v>
      </c>
      <c r="I793">
        <f>IF(cukier7[[#This Row],[czy ostatni dzien miesiaca]]=1, 5000-cukier7[[#This Row],[stan po sprzedaniu]],0)</f>
        <v>0</v>
      </c>
      <c r="J793">
        <f>CEILING(cukier7[[#This Row],[ile brakuje]], 1000)</f>
        <v>0</v>
      </c>
    </row>
    <row r="794" spans="1:10" x14ac:dyDescent="0.35">
      <c r="A794" s="1">
        <v>39717</v>
      </c>
      <c r="B794" s="2" t="s">
        <v>63</v>
      </c>
      <c r="C794">
        <v>182</v>
      </c>
      <c r="D794">
        <f>YEAR(cukier7[[#This Row],[data]])</f>
        <v>2008</v>
      </c>
      <c r="E794" s="3">
        <f>VLOOKUP(D794, cennik__25[#All], 2, 0)</f>
        <v>2.15</v>
      </c>
      <c r="F794" s="3">
        <f>cukier7[[#This Row],[cena]]*cukier7[[#This Row],[ilosc sprzedanego cukru kg]]</f>
        <v>391.3</v>
      </c>
      <c r="G794">
        <f>J793+G793-cukier7[[#This Row],[ilosc sprzedanego cukru kg]]</f>
        <v>2123</v>
      </c>
      <c r="H794">
        <f>IF(MONTH(cukier7[[#This Row],[data]])&lt;&gt;MONTH(A795), 1, 0)</f>
        <v>0</v>
      </c>
      <c r="I794">
        <f>IF(cukier7[[#This Row],[czy ostatni dzien miesiaca]]=1, 5000-cukier7[[#This Row],[stan po sprzedaniu]],0)</f>
        <v>0</v>
      </c>
      <c r="J794">
        <f>CEILING(cukier7[[#This Row],[ile brakuje]], 1000)</f>
        <v>0</v>
      </c>
    </row>
    <row r="795" spans="1:10" x14ac:dyDescent="0.35">
      <c r="A795" s="1">
        <v>39719</v>
      </c>
      <c r="B795" s="2" t="s">
        <v>47</v>
      </c>
      <c r="C795">
        <v>383</v>
      </c>
      <c r="D795">
        <f>YEAR(cukier7[[#This Row],[data]])</f>
        <v>2008</v>
      </c>
      <c r="E795" s="3">
        <f>VLOOKUP(D795, cennik__25[#All], 2, 0)</f>
        <v>2.15</v>
      </c>
      <c r="F795" s="3">
        <f>cukier7[[#This Row],[cena]]*cukier7[[#This Row],[ilosc sprzedanego cukru kg]]</f>
        <v>823.44999999999993</v>
      </c>
      <c r="G795">
        <f>J794+G794-cukier7[[#This Row],[ilosc sprzedanego cukru kg]]</f>
        <v>1740</v>
      </c>
      <c r="H795">
        <f>IF(MONTH(cukier7[[#This Row],[data]])&lt;&gt;MONTH(A796), 1, 0)</f>
        <v>1</v>
      </c>
      <c r="I795">
        <f>IF(cukier7[[#This Row],[czy ostatni dzien miesiaca]]=1, 5000-cukier7[[#This Row],[stan po sprzedaniu]],0)</f>
        <v>3260</v>
      </c>
      <c r="J795">
        <f>CEILING(cukier7[[#This Row],[ile brakuje]], 1000)</f>
        <v>4000</v>
      </c>
    </row>
    <row r="796" spans="1:10" x14ac:dyDescent="0.35">
      <c r="A796" s="1">
        <v>39722</v>
      </c>
      <c r="B796" s="2" t="s">
        <v>24</v>
      </c>
      <c r="C796">
        <v>113</v>
      </c>
      <c r="D796">
        <f>YEAR(cukier7[[#This Row],[data]])</f>
        <v>2008</v>
      </c>
      <c r="E796" s="3">
        <f>VLOOKUP(D796, cennik__25[#All], 2, 0)</f>
        <v>2.15</v>
      </c>
      <c r="F796" s="3">
        <f>cukier7[[#This Row],[cena]]*cukier7[[#This Row],[ilosc sprzedanego cukru kg]]</f>
        <v>242.95</v>
      </c>
      <c r="G796">
        <f>J795+G795-cukier7[[#This Row],[ilosc sprzedanego cukru kg]]</f>
        <v>5627</v>
      </c>
      <c r="H796">
        <f>IF(MONTH(cukier7[[#This Row],[data]])&lt;&gt;MONTH(A797), 1, 0)</f>
        <v>0</v>
      </c>
      <c r="I796">
        <f>IF(cukier7[[#This Row],[czy ostatni dzien miesiaca]]=1, 5000-cukier7[[#This Row],[stan po sprzedaniu]],0)</f>
        <v>0</v>
      </c>
      <c r="J796">
        <f>CEILING(cukier7[[#This Row],[ile brakuje]], 1000)</f>
        <v>0</v>
      </c>
    </row>
    <row r="797" spans="1:10" x14ac:dyDescent="0.35">
      <c r="A797" s="1">
        <v>39722</v>
      </c>
      <c r="B797" s="2" t="s">
        <v>65</v>
      </c>
      <c r="C797">
        <v>154</v>
      </c>
      <c r="D797">
        <f>YEAR(cukier7[[#This Row],[data]])</f>
        <v>2008</v>
      </c>
      <c r="E797" s="3">
        <f>VLOOKUP(D797, cennik__25[#All], 2, 0)</f>
        <v>2.15</v>
      </c>
      <c r="F797" s="3">
        <f>cukier7[[#This Row],[cena]]*cukier7[[#This Row],[ilosc sprzedanego cukru kg]]</f>
        <v>331.09999999999997</v>
      </c>
      <c r="G797">
        <f>J796+G796-cukier7[[#This Row],[ilosc sprzedanego cukru kg]]</f>
        <v>5473</v>
      </c>
      <c r="H797">
        <f>IF(MONTH(cukier7[[#This Row],[data]])&lt;&gt;MONTH(A798), 1, 0)</f>
        <v>0</v>
      </c>
      <c r="I797">
        <f>IF(cukier7[[#This Row],[czy ostatni dzien miesiaca]]=1, 5000-cukier7[[#This Row],[stan po sprzedaniu]],0)</f>
        <v>0</v>
      </c>
      <c r="J797">
        <f>CEILING(cukier7[[#This Row],[ile brakuje]], 1000)</f>
        <v>0</v>
      </c>
    </row>
    <row r="798" spans="1:10" x14ac:dyDescent="0.35">
      <c r="A798" s="1">
        <v>39722</v>
      </c>
      <c r="B798" s="2" t="s">
        <v>38</v>
      </c>
      <c r="C798">
        <v>8</v>
      </c>
      <c r="D798">
        <f>YEAR(cukier7[[#This Row],[data]])</f>
        <v>2008</v>
      </c>
      <c r="E798" s="3">
        <f>VLOOKUP(D798, cennik__25[#All], 2, 0)</f>
        <v>2.15</v>
      </c>
      <c r="F798" s="3">
        <f>cukier7[[#This Row],[cena]]*cukier7[[#This Row],[ilosc sprzedanego cukru kg]]</f>
        <v>17.2</v>
      </c>
      <c r="G798">
        <f>J797+G797-cukier7[[#This Row],[ilosc sprzedanego cukru kg]]</f>
        <v>5465</v>
      </c>
      <c r="H798">
        <f>IF(MONTH(cukier7[[#This Row],[data]])&lt;&gt;MONTH(A799), 1, 0)</f>
        <v>0</v>
      </c>
      <c r="I798">
        <f>IF(cukier7[[#This Row],[czy ostatni dzien miesiaca]]=1, 5000-cukier7[[#This Row],[stan po sprzedaniu]],0)</f>
        <v>0</v>
      </c>
      <c r="J798">
        <f>CEILING(cukier7[[#This Row],[ile brakuje]], 1000)</f>
        <v>0</v>
      </c>
    </row>
    <row r="799" spans="1:10" x14ac:dyDescent="0.35">
      <c r="A799" s="1">
        <v>39725</v>
      </c>
      <c r="B799" s="2" t="s">
        <v>118</v>
      </c>
      <c r="C799">
        <v>5</v>
      </c>
      <c r="D799">
        <f>YEAR(cukier7[[#This Row],[data]])</f>
        <v>2008</v>
      </c>
      <c r="E799" s="3">
        <f>VLOOKUP(D799, cennik__25[#All], 2, 0)</f>
        <v>2.15</v>
      </c>
      <c r="F799" s="3">
        <f>cukier7[[#This Row],[cena]]*cukier7[[#This Row],[ilosc sprzedanego cukru kg]]</f>
        <v>10.75</v>
      </c>
      <c r="G799">
        <f>J798+G798-cukier7[[#This Row],[ilosc sprzedanego cukru kg]]</f>
        <v>5460</v>
      </c>
      <c r="H799">
        <f>IF(MONTH(cukier7[[#This Row],[data]])&lt;&gt;MONTH(A800), 1, 0)</f>
        <v>0</v>
      </c>
      <c r="I799">
        <f>IF(cukier7[[#This Row],[czy ostatni dzien miesiaca]]=1, 5000-cukier7[[#This Row],[stan po sprzedaniu]],0)</f>
        <v>0</v>
      </c>
      <c r="J799">
        <f>CEILING(cukier7[[#This Row],[ile brakuje]], 1000)</f>
        <v>0</v>
      </c>
    </row>
    <row r="800" spans="1:10" x14ac:dyDescent="0.35">
      <c r="A800" s="1">
        <v>39725</v>
      </c>
      <c r="B800" s="2" t="s">
        <v>44</v>
      </c>
      <c r="C800">
        <v>14</v>
      </c>
      <c r="D800">
        <f>YEAR(cukier7[[#This Row],[data]])</f>
        <v>2008</v>
      </c>
      <c r="E800" s="3">
        <f>VLOOKUP(D800, cennik__25[#All], 2, 0)</f>
        <v>2.15</v>
      </c>
      <c r="F800" s="3">
        <f>cukier7[[#This Row],[cena]]*cukier7[[#This Row],[ilosc sprzedanego cukru kg]]</f>
        <v>30.099999999999998</v>
      </c>
      <c r="G800">
        <f>J799+G799-cukier7[[#This Row],[ilosc sprzedanego cukru kg]]</f>
        <v>5446</v>
      </c>
      <c r="H800">
        <f>IF(MONTH(cukier7[[#This Row],[data]])&lt;&gt;MONTH(A801), 1, 0)</f>
        <v>0</v>
      </c>
      <c r="I800">
        <f>IF(cukier7[[#This Row],[czy ostatni dzien miesiaca]]=1, 5000-cukier7[[#This Row],[stan po sprzedaniu]],0)</f>
        <v>0</v>
      </c>
      <c r="J800">
        <f>CEILING(cukier7[[#This Row],[ile brakuje]], 1000)</f>
        <v>0</v>
      </c>
    </row>
    <row r="801" spans="1:10" x14ac:dyDescent="0.35">
      <c r="A801" s="1">
        <v>39727</v>
      </c>
      <c r="B801" s="2" t="s">
        <v>73</v>
      </c>
      <c r="C801">
        <v>27</v>
      </c>
      <c r="D801">
        <f>YEAR(cukier7[[#This Row],[data]])</f>
        <v>2008</v>
      </c>
      <c r="E801" s="3">
        <f>VLOOKUP(D801, cennik__25[#All], 2, 0)</f>
        <v>2.15</v>
      </c>
      <c r="F801" s="3">
        <f>cukier7[[#This Row],[cena]]*cukier7[[#This Row],[ilosc sprzedanego cukru kg]]</f>
        <v>58.05</v>
      </c>
      <c r="G801">
        <f>J800+G800-cukier7[[#This Row],[ilosc sprzedanego cukru kg]]</f>
        <v>5419</v>
      </c>
      <c r="H801">
        <f>IF(MONTH(cukier7[[#This Row],[data]])&lt;&gt;MONTH(A802), 1, 0)</f>
        <v>0</v>
      </c>
      <c r="I801">
        <f>IF(cukier7[[#This Row],[czy ostatni dzien miesiaca]]=1, 5000-cukier7[[#This Row],[stan po sprzedaniu]],0)</f>
        <v>0</v>
      </c>
      <c r="J801">
        <f>CEILING(cukier7[[#This Row],[ile brakuje]], 1000)</f>
        <v>0</v>
      </c>
    </row>
    <row r="802" spans="1:10" x14ac:dyDescent="0.35">
      <c r="A802" s="1">
        <v>39727</v>
      </c>
      <c r="B802" s="2" t="s">
        <v>10</v>
      </c>
      <c r="C802">
        <v>141</v>
      </c>
      <c r="D802">
        <f>YEAR(cukier7[[#This Row],[data]])</f>
        <v>2008</v>
      </c>
      <c r="E802" s="3">
        <f>VLOOKUP(D802, cennik__25[#All], 2, 0)</f>
        <v>2.15</v>
      </c>
      <c r="F802" s="3">
        <f>cukier7[[#This Row],[cena]]*cukier7[[#This Row],[ilosc sprzedanego cukru kg]]</f>
        <v>303.14999999999998</v>
      </c>
      <c r="G802">
        <f>J801+G801-cukier7[[#This Row],[ilosc sprzedanego cukru kg]]</f>
        <v>5278</v>
      </c>
      <c r="H802">
        <f>IF(MONTH(cukier7[[#This Row],[data]])&lt;&gt;MONTH(A803), 1, 0)</f>
        <v>0</v>
      </c>
      <c r="I802">
        <f>IF(cukier7[[#This Row],[czy ostatni dzien miesiaca]]=1, 5000-cukier7[[#This Row],[stan po sprzedaniu]],0)</f>
        <v>0</v>
      </c>
      <c r="J802">
        <f>CEILING(cukier7[[#This Row],[ile brakuje]], 1000)</f>
        <v>0</v>
      </c>
    </row>
    <row r="803" spans="1:10" x14ac:dyDescent="0.35">
      <c r="A803" s="1">
        <v>39729</v>
      </c>
      <c r="B803" s="2" t="s">
        <v>177</v>
      </c>
      <c r="C803">
        <v>14</v>
      </c>
      <c r="D803">
        <f>YEAR(cukier7[[#This Row],[data]])</f>
        <v>2008</v>
      </c>
      <c r="E803" s="3">
        <f>VLOOKUP(D803, cennik__25[#All], 2, 0)</f>
        <v>2.15</v>
      </c>
      <c r="F803" s="3">
        <f>cukier7[[#This Row],[cena]]*cukier7[[#This Row],[ilosc sprzedanego cukru kg]]</f>
        <v>30.099999999999998</v>
      </c>
      <c r="G803">
        <f>J802+G802-cukier7[[#This Row],[ilosc sprzedanego cukru kg]]</f>
        <v>5264</v>
      </c>
      <c r="H803">
        <f>IF(MONTH(cukier7[[#This Row],[data]])&lt;&gt;MONTH(A804), 1, 0)</f>
        <v>0</v>
      </c>
      <c r="I803">
        <f>IF(cukier7[[#This Row],[czy ostatni dzien miesiaca]]=1, 5000-cukier7[[#This Row],[stan po sprzedaniu]],0)</f>
        <v>0</v>
      </c>
      <c r="J803">
        <f>CEILING(cukier7[[#This Row],[ile brakuje]], 1000)</f>
        <v>0</v>
      </c>
    </row>
    <row r="804" spans="1:10" x14ac:dyDescent="0.35">
      <c r="A804" s="1">
        <v>39729</v>
      </c>
      <c r="B804" s="2" t="s">
        <v>33</v>
      </c>
      <c r="C804">
        <v>136</v>
      </c>
      <c r="D804">
        <f>YEAR(cukier7[[#This Row],[data]])</f>
        <v>2008</v>
      </c>
      <c r="E804" s="3">
        <f>VLOOKUP(D804, cennik__25[#All], 2, 0)</f>
        <v>2.15</v>
      </c>
      <c r="F804" s="3">
        <f>cukier7[[#This Row],[cena]]*cukier7[[#This Row],[ilosc sprzedanego cukru kg]]</f>
        <v>292.39999999999998</v>
      </c>
      <c r="G804">
        <f>J803+G803-cukier7[[#This Row],[ilosc sprzedanego cukru kg]]</f>
        <v>5128</v>
      </c>
      <c r="H804">
        <f>IF(MONTH(cukier7[[#This Row],[data]])&lt;&gt;MONTH(A805), 1, 0)</f>
        <v>0</v>
      </c>
      <c r="I804">
        <f>IF(cukier7[[#This Row],[czy ostatni dzien miesiaca]]=1, 5000-cukier7[[#This Row],[stan po sprzedaniu]],0)</f>
        <v>0</v>
      </c>
      <c r="J804">
        <f>CEILING(cukier7[[#This Row],[ile brakuje]], 1000)</f>
        <v>0</v>
      </c>
    </row>
    <row r="805" spans="1:10" x14ac:dyDescent="0.35">
      <c r="A805" s="1">
        <v>39729</v>
      </c>
      <c r="B805" s="2" t="s">
        <v>7</v>
      </c>
      <c r="C805">
        <v>378</v>
      </c>
      <c r="D805">
        <f>YEAR(cukier7[[#This Row],[data]])</f>
        <v>2008</v>
      </c>
      <c r="E805" s="3">
        <f>VLOOKUP(D805, cennik__25[#All], 2, 0)</f>
        <v>2.15</v>
      </c>
      <c r="F805" s="3">
        <f>cukier7[[#This Row],[cena]]*cukier7[[#This Row],[ilosc sprzedanego cukru kg]]</f>
        <v>812.69999999999993</v>
      </c>
      <c r="G805">
        <f>J804+G804-cukier7[[#This Row],[ilosc sprzedanego cukru kg]]</f>
        <v>4750</v>
      </c>
      <c r="H805">
        <f>IF(MONTH(cukier7[[#This Row],[data]])&lt;&gt;MONTH(A806), 1, 0)</f>
        <v>0</v>
      </c>
      <c r="I805">
        <f>IF(cukier7[[#This Row],[czy ostatni dzien miesiaca]]=1, 5000-cukier7[[#This Row],[stan po sprzedaniu]],0)</f>
        <v>0</v>
      </c>
      <c r="J805">
        <f>CEILING(cukier7[[#This Row],[ile brakuje]], 1000)</f>
        <v>0</v>
      </c>
    </row>
    <row r="806" spans="1:10" x14ac:dyDescent="0.35">
      <c r="A806" s="1">
        <v>39729</v>
      </c>
      <c r="B806" s="2" t="s">
        <v>161</v>
      </c>
      <c r="C806">
        <v>12</v>
      </c>
      <c r="D806">
        <f>YEAR(cukier7[[#This Row],[data]])</f>
        <v>2008</v>
      </c>
      <c r="E806" s="3">
        <f>VLOOKUP(D806, cennik__25[#All], 2, 0)</f>
        <v>2.15</v>
      </c>
      <c r="F806" s="3">
        <f>cukier7[[#This Row],[cena]]*cukier7[[#This Row],[ilosc sprzedanego cukru kg]]</f>
        <v>25.799999999999997</v>
      </c>
      <c r="G806">
        <f>J805+G805-cukier7[[#This Row],[ilosc sprzedanego cukru kg]]</f>
        <v>4738</v>
      </c>
      <c r="H806">
        <f>IF(MONTH(cukier7[[#This Row],[data]])&lt;&gt;MONTH(A807), 1, 0)</f>
        <v>0</v>
      </c>
      <c r="I806">
        <f>IF(cukier7[[#This Row],[czy ostatni dzien miesiaca]]=1, 5000-cukier7[[#This Row],[stan po sprzedaniu]],0)</f>
        <v>0</v>
      </c>
      <c r="J806">
        <f>CEILING(cukier7[[#This Row],[ile brakuje]], 1000)</f>
        <v>0</v>
      </c>
    </row>
    <row r="807" spans="1:10" x14ac:dyDescent="0.35">
      <c r="A807" s="1">
        <v>39732</v>
      </c>
      <c r="B807" s="2" t="s">
        <v>47</v>
      </c>
      <c r="C807">
        <v>284</v>
      </c>
      <c r="D807">
        <f>YEAR(cukier7[[#This Row],[data]])</f>
        <v>2008</v>
      </c>
      <c r="E807" s="3">
        <f>VLOOKUP(D807, cennik__25[#All], 2, 0)</f>
        <v>2.15</v>
      </c>
      <c r="F807" s="3">
        <f>cukier7[[#This Row],[cena]]*cukier7[[#This Row],[ilosc sprzedanego cukru kg]]</f>
        <v>610.6</v>
      </c>
      <c r="G807">
        <f>J806+G806-cukier7[[#This Row],[ilosc sprzedanego cukru kg]]</f>
        <v>4454</v>
      </c>
      <c r="H807">
        <f>IF(MONTH(cukier7[[#This Row],[data]])&lt;&gt;MONTH(A808), 1, 0)</f>
        <v>0</v>
      </c>
      <c r="I807">
        <f>IF(cukier7[[#This Row],[czy ostatni dzien miesiaca]]=1, 5000-cukier7[[#This Row],[stan po sprzedaniu]],0)</f>
        <v>0</v>
      </c>
      <c r="J807">
        <f>CEILING(cukier7[[#This Row],[ile brakuje]], 1000)</f>
        <v>0</v>
      </c>
    </row>
    <row r="808" spans="1:10" x14ac:dyDescent="0.35">
      <c r="A808" s="1">
        <v>39733</v>
      </c>
      <c r="B808" s="2" t="s">
        <v>21</v>
      </c>
      <c r="C808">
        <v>54</v>
      </c>
      <c r="D808">
        <f>YEAR(cukier7[[#This Row],[data]])</f>
        <v>2008</v>
      </c>
      <c r="E808" s="3">
        <f>VLOOKUP(D808, cennik__25[#All], 2, 0)</f>
        <v>2.15</v>
      </c>
      <c r="F808" s="3">
        <f>cukier7[[#This Row],[cena]]*cukier7[[#This Row],[ilosc sprzedanego cukru kg]]</f>
        <v>116.1</v>
      </c>
      <c r="G808">
        <f>J807+G807-cukier7[[#This Row],[ilosc sprzedanego cukru kg]]</f>
        <v>4400</v>
      </c>
      <c r="H808">
        <f>IF(MONTH(cukier7[[#This Row],[data]])&lt;&gt;MONTH(A809), 1, 0)</f>
        <v>0</v>
      </c>
      <c r="I808">
        <f>IF(cukier7[[#This Row],[czy ostatni dzien miesiaca]]=1, 5000-cukier7[[#This Row],[stan po sprzedaniu]],0)</f>
        <v>0</v>
      </c>
      <c r="J808">
        <f>CEILING(cukier7[[#This Row],[ile brakuje]], 1000)</f>
        <v>0</v>
      </c>
    </row>
    <row r="809" spans="1:10" x14ac:dyDescent="0.35">
      <c r="A809" s="1">
        <v>39733</v>
      </c>
      <c r="B809" s="2" t="s">
        <v>33</v>
      </c>
      <c r="C809">
        <v>51</v>
      </c>
      <c r="D809">
        <f>YEAR(cukier7[[#This Row],[data]])</f>
        <v>2008</v>
      </c>
      <c r="E809" s="3">
        <f>VLOOKUP(D809, cennik__25[#All], 2, 0)</f>
        <v>2.15</v>
      </c>
      <c r="F809" s="3">
        <f>cukier7[[#This Row],[cena]]*cukier7[[#This Row],[ilosc sprzedanego cukru kg]]</f>
        <v>109.64999999999999</v>
      </c>
      <c r="G809">
        <f>J808+G808-cukier7[[#This Row],[ilosc sprzedanego cukru kg]]</f>
        <v>4349</v>
      </c>
      <c r="H809">
        <f>IF(MONTH(cukier7[[#This Row],[data]])&lt;&gt;MONTH(A810), 1, 0)</f>
        <v>0</v>
      </c>
      <c r="I809">
        <f>IF(cukier7[[#This Row],[czy ostatni dzien miesiaca]]=1, 5000-cukier7[[#This Row],[stan po sprzedaniu]],0)</f>
        <v>0</v>
      </c>
      <c r="J809">
        <f>CEILING(cukier7[[#This Row],[ile brakuje]], 1000)</f>
        <v>0</v>
      </c>
    </row>
    <row r="810" spans="1:10" x14ac:dyDescent="0.35">
      <c r="A810" s="1">
        <v>39733</v>
      </c>
      <c r="B810" s="2" t="s">
        <v>57</v>
      </c>
      <c r="C810">
        <v>159</v>
      </c>
      <c r="D810">
        <f>YEAR(cukier7[[#This Row],[data]])</f>
        <v>2008</v>
      </c>
      <c r="E810" s="3">
        <f>VLOOKUP(D810, cennik__25[#All], 2, 0)</f>
        <v>2.15</v>
      </c>
      <c r="F810" s="3">
        <f>cukier7[[#This Row],[cena]]*cukier7[[#This Row],[ilosc sprzedanego cukru kg]]</f>
        <v>341.84999999999997</v>
      </c>
      <c r="G810">
        <f>J809+G809-cukier7[[#This Row],[ilosc sprzedanego cukru kg]]</f>
        <v>4190</v>
      </c>
      <c r="H810">
        <f>IF(MONTH(cukier7[[#This Row],[data]])&lt;&gt;MONTH(A811), 1, 0)</f>
        <v>0</v>
      </c>
      <c r="I810">
        <f>IF(cukier7[[#This Row],[czy ostatni dzien miesiaca]]=1, 5000-cukier7[[#This Row],[stan po sprzedaniu]],0)</f>
        <v>0</v>
      </c>
      <c r="J810">
        <f>CEILING(cukier7[[#This Row],[ile brakuje]], 1000)</f>
        <v>0</v>
      </c>
    </row>
    <row r="811" spans="1:10" x14ac:dyDescent="0.35">
      <c r="A811" s="1">
        <v>39738</v>
      </c>
      <c r="B811" s="2" t="s">
        <v>11</v>
      </c>
      <c r="C811">
        <v>351</v>
      </c>
      <c r="D811">
        <f>YEAR(cukier7[[#This Row],[data]])</f>
        <v>2008</v>
      </c>
      <c r="E811" s="3">
        <f>VLOOKUP(D811, cennik__25[#All], 2, 0)</f>
        <v>2.15</v>
      </c>
      <c r="F811" s="3">
        <f>cukier7[[#This Row],[cena]]*cukier7[[#This Row],[ilosc sprzedanego cukru kg]]</f>
        <v>754.65</v>
      </c>
      <c r="G811">
        <f>J810+G810-cukier7[[#This Row],[ilosc sprzedanego cukru kg]]</f>
        <v>3839</v>
      </c>
      <c r="H811">
        <f>IF(MONTH(cukier7[[#This Row],[data]])&lt;&gt;MONTH(A812), 1, 0)</f>
        <v>0</v>
      </c>
      <c r="I811">
        <f>IF(cukier7[[#This Row],[czy ostatni dzien miesiaca]]=1, 5000-cukier7[[#This Row],[stan po sprzedaniu]],0)</f>
        <v>0</v>
      </c>
      <c r="J811">
        <f>CEILING(cukier7[[#This Row],[ile brakuje]], 1000)</f>
        <v>0</v>
      </c>
    </row>
    <row r="812" spans="1:10" x14ac:dyDescent="0.35">
      <c r="A812" s="1">
        <v>39738</v>
      </c>
      <c r="B812" s="2" t="s">
        <v>24</v>
      </c>
      <c r="C812">
        <v>390</v>
      </c>
      <c r="D812">
        <f>YEAR(cukier7[[#This Row],[data]])</f>
        <v>2008</v>
      </c>
      <c r="E812" s="3">
        <f>VLOOKUP(D812, cennik__25[#All], 2, 0)</f>
        <v>2.15</v>
      </c>
      <c r="F812" s="3">
        <f>cukier7[[#This Row],[cena]]*cukier7[[#This Row],[ilosc sprzedanego cukru kg]]</f>
        <v>838.5</v>
      </c>
      <c r="G812">
        <f>J811+G811-cukier7[[#This Row],[ilosc sprzedanego cukru kg]]</f>
        <v>3449</v>
      </c>
      <c r="H812">
        <f>IF(MONTH(cukier7[[#This Row],[data]])&lt;&gt;MONTH(A813), 1, 0)</f>
        <v>0</v>
      </c>
      <c r="I812">
        <f>IF(cukier7[[#This Row],[czy ostatni dzien miesiaca]]=1, 5000-cukier7[[#This Row],[stan po sprzedaniu]],0)</f>
        <v>0</v>
      </c>
      <c r="J812">
        <f>CEILING(cukier7[[#This Row],[ile brakuje]], 1000)</f>
        <v>0</v>
      </c>
    </row>
    <row r="813" spans="1:10" x14ac:dyDescent="0.35">
      <c r="A813" s="1">
        <v>39738</v>
      </c>
      <c r="B813" s="2" t="s">
        <v>35</v>
      </c>
      <c r="C813">
        <v>4</v>
      </c>
      <c r="D813">
        <f>YEAR(cukier7[[#This Row],[data]])</f>
        <v>2008</v>
      </c>
      <c r="E813" s="3">
        <f>VLOOKUP(D813, cennik__25[#All], 2, 0)</f>
        <v>2.15</v>
      </c>
      <c r="F813" s="3">
        <f>cukier7[[#This Row],[cena]]*cukier7[[#This Row],[ilosc sprzedanego cukru kg]]</f>
        <v>8.6</v>
      </c>
      <c r="G813">
        <f>J812+G812-cukier7[[#This Row],[ilosc sprzedanego cukru kg]]</f>
        <v>3445</v>
      </c>
      <c r="H813">
        <f>IF(MONTH(cukier7[[#This Row],[data]])&lt;&gt;MONTH(A814), 1, 0)</f>
        <v>0</v>
      </c>
      <c r="I813">
        <f>IF(cukier7[[#This Row],[czy ostatni dzien miesiaca]]=1, 5000-cukier7[[#This Row],[stan po sprzedaniu]],0)</f>
        <v>0</v>
      </c>
      <c r="J813">
        <f>CEILING(cukier7[[#This Row],[ile brakuje]], 1000)</f>
        <v>0</v>
      </c>
    </row>
    <row r="814" spans="1:10" x14ac:dyDescent="0.35">
      <c r="A814" s="1">
        <v>39739</v>
      </c>
      <c r="B814" s="2" t="s">
        <v>37</v>
      </c>
      <c r="C814">
        <v>140</v>
      </c>
      <c r="D814">
        <f>YEAR(cukier7[[#This Row],[data]])</f>
        <v>2008</v>
      </c>
      <c r="E814" s="3">
        <f>VLOOKUP(D814, cennik__25[#All], 2, 0)</f>
        <v>2.15</v>
      </c>
      <c r="F814" s="3">
        <f>cukier7[[#This Row],[cena]]*cukier7[[#This Row],[ilosc sprzedanego cukru kg]]</f>
        <v>301</v>
      </c>
      <c r="G814">
        <f>J813+G813-cukier7[[#This Row],[ilosc sprzedanego cukru kg]]</f>
        <v>3305</v>
      </c>
      <c r="H814">
        <f>IF(MONTH(cukier7[[#This Row],[data]])&lt;&gt;MONTH(A815), 1, 0)</f>
        <v>0</v>
      </c>
      <c r="I814">
        <f>IF(cukier7[[#This Row],[czy ostatni dzien miesiaca]]=1, 5000-cukier7[[#This Row],[stan po sprzedaniu]],0)</f>
        <v>0</v>
      </c>
      <c r="J814">
        <f>CEILING(cukier7[[#This Row],[ile brakuje]], 1000)</f>
        <v>0</v>
      </c>
    </row>
    <row r="815" spans="1:10" x14ac:dyDescent="0.35">
      <c r="A815" s="1">
        <v>39740</v>
      </c>
      <c r="B815" s="2" t="s">
        <v>52</v>
      </c>
      <c r="C815">
        <v>125</v>
      </c>
      <c r="D815">
        <f>YEAR(cukier7[[#This Row],[data]])</f>
        <v>2008</v>
      </c>
      <c r="E815" s="3">
        <f>VLOOKUP(D815, cennik__25[#All], 2, 0)</f>
        <v>2.15</v>
      </c>
      <c r="F815" s="3">
        <f>cukier7[[#This Row],[cena]]*cukier7[[#This Row],[ilosc sprzedanego cukru kg]]</f>
        <v>268.75</v>
      </c>
      <c r="G815">
        <f>J814+G814-cukier7[[#This Row],[ilosc sprzedanego cukru kg]]</f>
        <v>3180</v>
      </c>
      <c r="H815">
        <f>IF(MONTH(cukier7[[#This Row],[data]])&lt;&gt;MONTH(A816), 1, 0)</f>
        <v>0</v>
      </c>
      <c r="I815">
        <f>IF(cukier7[[#This Row],[czy ostatni dzien miesiaca]]=1, 5000-cukier7[[#This Row],[stan po sprzedaniu]],0)</f>
        <v>0</v>
      </c>
      <c r="J815">
        <f>CEILING(cukier7[[#This Row],[ile brakuje]], 1000)</f>
        <v>0</v>
      </c>
    </row>
    <row r="816" spans="1:10" x14ac:dyDescent="0.35">
      <c r="A816" s="1">
        <v>39740</v>
      </c>
      <c r="B816" s="2" t="s">
        <v>68</v>
      </c>
      <c r="C816">
        <v>97</v>
      </c>
      <c r="D816">
        <f>YEAR(cukier7[[#This Row],[data]])</f>
        <v>2008</v>
      </c>
      <c r="E816" s="3">
        <f>VLOOKUP(D816, cennik__25[#All], 2, 0)</f>
        <v>2.15</v>
      </c>
      <c r="F816" s="3">
        <f>cukier7[[#This Row],[cena]]*cukier7[[#This Row],[ilosc sprzedanego cukru kg]]</f>
        <v>208.54999999999998</v>
      </c>
      <c r="G816">
        <f>J815+G815-cukier7[[#This Row],[ilosc sprzedanego cukru kg]]</f>
        <v>3083</v>
      </c>
      <c r="H816">
        <f>IF(MONTH(cukier7[[#This Row],[data]])&lt;&gt;MONTH(A817), 1, 0)</f>
        <v>0</v>
      </c>
      <c r="I816">
        <f>IF(cukier7[[#This Row],[czy ostatni dzien miesiaca]]=1, 5000-cukier7[[#This Row],[stan po sprzedaniu]],0)</f>
        <v>0</v>
      </c>
      <c r="J816">
        <f>CEILING(cukier7[[#This Row],[ile brakuje]], 1000)</f>
        <v>0</v>
      </c>
    </row>
    <row r="817" spans="1:10" x14ac:dyDescent="0.35">
      <c r="A817" s="1">
        <v>39743</v>
      </c>
      <c r="B817" s="2" t="s">
        <v>68</v>
      </c>
      <c r="C817">
        <v>190</v>
      </c>
      <c r="D817">
        <f>YEAR(cukier7[[#This Row],[data]])</f>
        <v>2008</v>
      </c>
      <c r="E817" s="3">
        <f>VLOOKUP(D817, cennik__25[#All], 2, 0)</f>
        <v>2.15</v>
      </c>
      <c r="F817" s="3">
        <f>cukier7[[#This Row],[cena]]*cukier7[[#This Row],[ilosc sprzedanego cukru kg]]</f>
        <v>408.5</v>
      </c>
      <c r="G817">
        <f>J816+G816-cukier7[[#This Row],[ilosc sprzedanego cukru kg]]</f>
        <v>2893</v>
      </c>
      <c r="H817">
        <f>IF(MONTH(cukier7[[#This Row],[data]])&lt;&gt;MONTH(A818), 1, 0)</f>
        <v>0</v>
      </c>
      <c r="I817">
        <f>IF(cukier7[[#This Row],[czy ostatni dzien miesiaca]]=1, 5000-cukier7[[#This Row],[stan po sprzedaniu]],0)</f>
        <v>0</v>
      </c>
      <c r="J817">
        <f>CEILING(cukier7[[#This Row],[ile brakuje]], 1000)</f>
        <v>0</v>
      </c>
    </row>
    <row r="818" spans="1:10" x14ac:dyDescent="0.35">
      <c r="A818" s="1">
        <v>39745</v>
      </c>
      <c r="B818" s="2" t="s">
        <v>16</v>
      </c>
      <c r="C818">
        <v>415</v>
      </c>
      <c r="D818">
        <f>YEAR(cukier7[[#This Row],[data]])</f>
        <v>2008</v>
      </c>
      <c r="E818" s="3">
        <f>VLOOKUP(D818, cennik__25[#All], 2, 0)</f>
        <v>2.15</v>
      </c>
      <c r="F818" s="3">
        <f>cukier7[[#This Row],[cena]]*cukier7[[#This Row],[ilosc sprzedanego cukru kg]]</f>
        <v>892.25</v>
      </c>
      <c r="G818">
        <f>J817+G817-cukier7[[#This Row],[ilosc sprzedanego cukru kg]]</f>
        <v>2478</v>
      </c>
      <c r="H818">
        <f>IF(MONTH(cukier7[[#This Row],[data]])&lt;&gt;MONTH(A819), 1, 0)</f>
        <v>0</v>
      </c>
      <c r="I818">
        <f>IF(cukier7[[#This Row],[czy ostatni dzien miesiaca]]=1, 5000-cukier7[[#This Row],[stan po sprzedaniu]],0)</f>
        <v>0</v>
      </c>
      <c r="J818">
        <f>CEILING(cukier7[[#This Row],[ile brakuje]], 1000)</f>
        <v>0</v>
      </c>
    </row>
    <row r="819" spans="1:10" x14ac:dyDescent="0.35">
      <c r="A819" s="1">
        <v>39747</v>
      </c>
      <c r="B819" s="2" t="s">
        <v>11</v>
      </c>
      <c r="C819">
        <v>269</v>
      </c>
      <c r="D819">
        <f>YEAR(cukier7[[#This Row],[data]])</f>
        <v>2008</v>
      </c>
      <c r="E819" s="3">
        <f>VLOOKUP(D819, cennik__25[#All], 2, 0)</f>
        <v>2.15</v>
      </c>
      <c r="F819" s="3">
        <f>cukier7[[#This Row],[cena]]*cukier7[[#This Row],[ilosc sprzedanego cukru kg]]</f>
        <v>578.35</v>
      </c>
      <c r="G819">
        <f>J818+G818-cukier7[[#This Row],[ilosc sprzedanego cukru kg]]</f>
        <v>2209</v>
      </c>
      <c r="H819">
        <f>IF(MONTH(cukier7[[#This Row],[data]])&lt;&gt;MONTH(A820), 1, 0)</f>
        <v>0</v>
      </c>
      <c r="I819">
        <f>IF(cukier7[[#This Row],[czy ostatni dzien miesiaca]]=1, 5000-cukier7[[#This Row],[stan po sprzedaniu]],0)</f>
        <v>0</v>
      </c>
      <c r="J819">
        <f>CEILING(cukier7[[#This Row],[ile brakuje]], 1000)</f>
        <v>0</v>
      </c>
    </row>
    <row r="820" spans="1:10" x14ac:dyDescent="0.35">
      <c r="A820" s="1">
        <v>39747</v>
      </c>
      <c r="B820" s="2" t="s">
        <v>142</v>
      </c>
      <c r="C820">
        <v>11</v>
      </c>
      <c r="D820">
        <f>YEAR(cukier7[[#This Row],[data]])</f>
        <v>2008</v>
      </c>
      <c r="E820" s="3">
        <f>VLOOKUP(D820, cennik__25[#All], 2, 0)</f>
        <v>2.15</v>
      </c>
      <c r="F820" s="3">
        <f>cukier7[[#This Row],[cena]]*cukier7[[#This Row],[ilosc sprzedanego cukru kg]]</f>
        <v>23.65</v>
      </c>
      <c r="G820">
        <f>J819+G819-cukier7[[#This Row],[ilosc sprzedanego cukru kg]]</f>
        <v>2198</v>
      </c>
      <c r="H820">
        <f>IF(MONTH(cukier7[[#This Row],[data]])&lt;&gt;MONTH(A821), 1, 0)</f>
        <v>0</v>
      </c>
      <c r="I820">
        <f>IF(cukier7[[#This Row],[czy ostatni dzien miesiaca]]=1, 5000-cukier7[[#This Row],[stan po sprzedaniu]],0)</f>
        <v>0</v>
      </c>
      <c r="J820">
        <f>CEILING(cukier7[[#This Row],[ile brakuje]], 1000)</f>
        <v>0</v>
      </c>
    </row>
    <row r="821" spans="1:10" x14ac:dyDescent="0.35">
      <c r="A821" s="1">
        <v>39747</v>
      </c>
      <c r="B821" s="2" t="s">
        <v>47</v>
      </c>
      <c r="C821">
        <v>162</v>
      </c>
      <c r="D821">
        <f>YEAR(cukier7[[#This Row],[data]])</f>
        <v>2008</v>
      </c>
      <c r="E821" s="3">
        <f>VLOOKUP(D821, cennik__25[#All], 2, 0)</f>
        <v>2.15</v>
      </c>
      <c r="F821" s="3">
        <f>cukier7[[#This Row],[cena]]*cukier7[[#This Row],[ilosc sprzedanego cukru kg]]</f>
        <v>348.3</v>
      </c>
      <c r="G821">
        <f>J820+G820-cukier7[[#This Row],[ilosc sprzedanego cukru kg]]</f>
        <v>2036</v>
      </c>
      <c r="H821">
        <f>IF(MONTH(cukier7[[#This Row],[data]])&lt;&gt;MONTH(A822), 1, 0)</f>
        <v>1</v>
      </c>
      <c r="I821">
        <f>IF(cukier7[[#This Row],[czy ostatni dzien miesiaca]]=1, 5000-cukier7[[#This Row],[stan po sprzedaniu]],0)</f>
        <v>2964</v>
      </c>
      <c r="J821">
        <f>CEILING(cukier7[[#This Row],[ile brakuje]], 1000)</f>
        <v>3000</v>
      </c>
    </row>
    <row r="822" spans="1:10" x14ac:dyDescent="0.35">
      <c r="A822" s="1">
        <v>39757</v>
      </c>
      <c r="B822" s="2" t="s">
        <v>20</v>
      </c>
      <c r="C822">
        <v>75</v>
      </c>
      <c r="D822">
        <f>YEAR(cukier7[[#This Row],[data]])</f>
        <v>2008</v>
      </c>
      <c r="E822" s="3">
        <f>VLOOKUP(D822, cennik__25[#All], 2, 0)</f>
        <v>2.15</v>
      </c>
      <c r="F822" s="3">
        <f>cukier7[[#This Row],[cena]]*cukier7[[#This Row],[ilosc sprzedanego cukru kg]]</f>
        <v>161.25</v>
      </c>
      <c r="G822">
        <f>J821+G821-cukier7[[#This Row],[ilosc sprzedanego cukru kg]]</f>
        <v>4961</v>
      </c>
      <c r="H822">
        <f>IF(MONTH(cukier7[[#This Row],[data]])&lt;&gt;MONTH(A823), 1, 0)</f>
        <v>0</v>
      </c>
      <c r="I822">
        <f>IF(cukier7[[#This Row],[czy ostatni dzien miesiaca]]=1, 5000-cukier7[[#This Row],[stan po sprzedaniu]],0)</f>
        <v>0</v>
      </c>
      <c r="J822">
        <f>CEILING(cukier7[[#This Row],[ile brakuje]], 1000)</f>
        <v>0</v>
      </c>
    </row>
    <row r="823" spans="1:10" x14ac:dyDescent="0.35">
      <c r="A823" s="1">
        <v>39759</v>
      </c>
      <c r="B823" s="2" t="s">
        <v>24</v>
      </c>
      <c r="C823">
        <v>358</v>
      </c>
      <c r="D823">
        <f>YEAR(cukier7[[#This Row],[data]])</f>
        <v>2008</v>
      </c>
      <c r="E823" s="3">
        <f>VLOOKUP(D823, cennik__25[#All], 2, 0)</f>
        <v>2.15</v>
      </c>
      <c r="F823" s="3">
        <f>cukier7[[#This Row],[cena]]*cukier7[[#This Row],[ilosc sprzedanego cukru kg]]</f>
        <v>769.69999999999993</v>
      </c>
      <c r="G823">
        <f>J822+G822-cukier7[[#This Row],[ilosc sprzedanego cukru kg]]</f>
        <v>4603</v>
      </c>
      <c r="H823">
        <f>IF(MONTH(cukier7[[#This Row],[data]])&lt;&gt;MONTH(A824), 1, 0)</f>
        <v>0</v>
      </c>
      <c r="I823">
        <f>IF(cukier7[[#This Row],[czy ostatni dzien miesiaca]]=1, 5000-cukier7[[#This Row],[stan po sprzedaniu]],0)</f>
        <v>0</v>
      </c>
      <c r="J823">
        <f>CEILING(cukier7[[#This Row],[ile brakuje]], 1000)</f>
        <v>0</v>
      </c>
    </row>
    <row r="824" spans="1:10" x14ac:dyDescent="0.35">
      <c r="A824" s="1">
        <v>39760</v>
      </c>
      <c r="B824" s="2" t="s">
        <v>10</v>
      </c>
      <c r="C824">
        <v>198</v>
      </c>
      <c r="D824">
        <f>YEAR(cukier7[[#This Row],[data]])</f>
        <v>2008</v>
      </c>
      <c r="E824" s="3">
        <f>VLOOKUP(D824, cennik__25[#All], 2, 0)</f>
        <v>2.15</v>
      </c>
      <c r="F824" s="3">
        <f>cukier7[[#This Row],[cena]]*cukier7[[#This Row],[ilosc sprzedanego cukru kg]]</f>
        <v>425.7</v>
      </c>
      <c r="G824">
        <f>J823+G823-cukier7[[#This Row],[ilosc sprzedanego cukru kg]]</f>
        <v>4405</v>
      </c>
      <c r="H824">
        <f>IF(MONTH(cukier7[[#This Row],[data]])&lt;&gt;MONTH(A825), 1, 0)</f>
        <v>0</v>
      </c>
      <c r="I824">
        <f>IF(cukier7[[#This Row],[czy ostatni dzien miesiaca]]=1, 5000-cukier7[[#This Row],[stan po sprzedaniu]],0)</f>
        <v>0</v>
      </c>
      <c r="J824">
        <f>CEILING(cukier7[[#This Row],[ile brakuje]], 1000)</f>
        <v>0</v>
      </c>
    </row>
    <row r="825" spans="1:10" x14ac:dyDescent="0.35">
      <c r="A825" s="1">
        <v>39763</v>
      </c>
      <c r="B825" s="2" t="s">
        <v>24</v>
      </c>
      <c r="C825">
        <v>189</v>
      </c>
      <c r="D825">
        <f>YEAR(cukier7[[#This Row],[data]])</f>
        <v>2008</v>
      </c>
      <c r="E825" s="3">
        <f>VLOOKUP(D825, cennik__25[#All], 2, 0)</f>
        <v>2.15</v>
      </c>
      <c r="F825" s="3">
        <f>cukier7[[#This Row],[cena]]*cukier7[[#This Row],[ilosc sprzedanego cukru kg]]</f>
        <v>406.34999999999997</v>
      </c>
      <c r="G825">
        <f>J824+G824-cukier7[[#This Row],[ilosc sprzedanego cukru kg]]</f>
        <v>4216</v>
      </c>
      <c r="H825">
        <f>IF(MONTH(cukier7[[#This Row],[data]])&lt;&gt;MONTH(A826), 1, 0)</f>
        <v>0</v>
      </c>
      <c r="I825">
        <f>IF(cukier7[[#This Row],[czy ostatni dzien miesiaca]]=1, 5000-cukier7[[#This Row],[stan po sprzedaniu]],0)</f>
        <v>0</v>
      </c>
      <c r="J825">
        <f>CEILING(cukier7[[#This Row],[ile brakuje]], 1000)</f>
        <v>0</v>
      </c>
    </row>
    <row r="826" spans="1:10" x14ac:dyDescent="0.35">
      <c r="A826" s="1">
        <v>39764</v>
      </c>
      <c r="B826" s="2" t="s">
        <v>26</v>
      </c>
      <c r="C826">
        <v>226</v>
      </c>
      <c r="D826">
        <f>YEAR(cukier7[[#This Row],[data]])</f>
        <v>2008</v>
      </c>
      <c r="E826" s="3">
        <f>VLOOKUP(D826, cennik__25[#All], 2, 0)</f>
        <v>2.15</v>
      </c>
      <c r="F826" s="3">
        <f>cukier7[[#This Row],[cena]]*cukier7[[#This Row],[ilosc sprzedanego cukru kg]]</f>
        <v>485.9</v>
      </c>
      <c r="G826">
        <f>J825+G825-cukier7[[#This Row],[ilosc sprzedanego cukru kg]]</f>
        <v>3990</v>
      </c>
      <c r="H826">
        <f>IF(MONTH(cukier7[[#This Row],[data]])&lt;&gt;MONTH(A827), 1, 0)</f>
        <v>0</v>
      </c>
      <c r="I826">
        <f>IF(cukier7[[#This Row],[czy ostatni dzien miesiaca]]=1, 5000-cukier7[[#This Row],[stan po sprzedaniu]],0)</f>
        <v>0</v>
      </c>
      <c r="J826">
        <f>CEILING(cukier7[[#This Row],[ile brakuje]], 1000)</f>
        <v>0</v>
      </c>
    </row>
    <row r="827" spans="1:10" x14ac:dyDescent="0.35">
      <c r="A827" s="1">
        <v>39765</v>
      </c>
      <c r="B827" s="2" t="s">
        <v>57</v>
      </c>
      <c r="C827">
        <v>94</v>
      </c>
      <c r="D827">
        <f>YEAR(cukier7[[#This Row],[data]])</f>
        <v>2008</v>
      </c>
      <c r="E827" s="3">
        <f>VLOOKUP(D827, cennik__25[#All], 2, 0)</f>
        <v>2.15</v>
      </c>
      <c r="F827" s="3">
        <f>cukier7[[#This Row],[cena]]*cukier7[[#This Row],[ilosc sprzedanego cukru kg]]</f>
        <v>202.1</v>
      </c>
      <c r="G827">
        <f>J826+G826-cukier7[[#This Row],[ilosc sprzedanego cukru kg]]</f>
        <v>3896</v>
      </c>
      <c r="H827">
        <f>IF(MONTH(cukier7[[#This Row],[data]])&lt;&gt;MONTH(A828), 1, 0)</f>
        <v>0</v>
      </c>
      <c r="I827">
        <f>IF(cukier7[[#This Row],[czy ostatni dzien miesiaca]]=1, 5000-cukier7[[#This Row],[stan po sprzedaniu]],0)</f>
        <v>0</v>
      </c>
      <c r="J827">
        <f>CEILING(cukier7[[#This Row],[ile brakuje]], 1000)</f>
        <v>0</v>
      </c>
    </row>
    <row r="828" spans="1:10" x14ac:dyDescent="0.35">
      <c r="A828" s="1">
        <v>39770</v>
      </c>
      <c r="B828" s="2" t="s">
        <v>52</v>
      </c>
      <c r="C828">
        <v>401</v>
      </c>
      <c r="D828">
        <f>YEAR(cukier7[[#This Row],[data]])</f>
        <v>2008</v>
      </c>
      <c r="E828" s="3">
        <f>VLOOKUP(D828, cennik__25[#All], 2, 0)</f>
        <v>2.15</v>
      </c>
      <c r="F828" s="3">
        <f>cukier7[[#This Row],[cena]]*cukier7[[#This Row],[ilosc sprzedanego cukru kg]]</f>
        <v>862.15</v>
      </c>
      <c r="G828">
        <f>J827+G827-cukier7[[#This Row],[ilosc sprzedanego cukru kg]]</f>
        <v>3495</v>
      </c>
      <c r="H828">
        <f>IF(MONTH(cukier7[[#This Row],[data]])&lt;&gt;MONTH(A829), 1, 0)</f>
        <v>0</v>
      </c>
      <c r="I828">
        <f>IF(cukier7[[#This Row],[czy ostatni dzien miesiaca]]=1, 5000-cukier7[[#This Row],[stan po sprzedaniu]],0)</f>
        <v>0</v>
      </c>
      <c r="J828">
        <f>CEILING(cukier7[[#This Row],[ile brakuje]], 1000)</f>
        <v>0</v>
      </c>
    </row>
    <row r="829" spans="1:10" x14ac:dyDescent="0.35">
      <c r="A829" s="1">
        <v>39771</v>
      </c>
      <c r="B829" s="2" t="s">
        <v>71</v>
      </c>
      <c r="C829">
        <v>52</v>
      </c>
      <c r="D829">
        <f>YEAR(cukier7[[#This Row],[data]])</f>
        <v>2008</v>
      </c>
      <c r="E829" s="3">
        <f>VLOOKUP(D829, cennik__25[#All], 2, 0)</f>
        <v>2.15</v>
      </c>
      <c r="F829" s="3">
        <f>cukier7[[#This Row],[cena]]*cukier7[[#This Row],[ilosc sprzedanego cukru kg]]</f>
        <v>111.8</v>
      </c>
      <c r="G829">
        <f>J828+G828-cukier7[[#This Row],[ilosc sprzedanego cukru kg]]</f>
        <v>3443</v>
      </c>
      <c r="H829">
        <f>IF(MONTH(cukier7[[#This Row],[data]])&lt;&gt;MONTH(A830), 1, 0)</f>
        <v>0</v>
      </c>
      <c r="I829">
        <f>IF(cukier7[[#This Row],[czy ostatni dzien miesiaca]]=1, 5000-cukier7[[#This Row],[stan po sprzedaniu]],0)</f>
        <v>0</v>
      </c>
      <c r="J829">
        <f>CEILING(cukier7[[#This Row],[ile brakuje]], 1000)</f>
        <v>0</v>
      </c>
    </row>
    <row r="830" spans="1:10" x14ac:dyDescent="0.35">
      <c r="A830" s="1">
        <v>39772</v>
      </c>
      <c r="B830" s="2" t="s">
        <v>14</v>
      </c>
      <c r="C830">
        <v>189</v>
      </c>
      <c r="D830">
        <f>YEAR(cukier7[[#This Row],[data]])</f>
        <v>2008</v>
      </c>
      <c r="E830" s="3">
        <f>VLOOKUP(D830, cennik__25[#All], 2, 0)</f>
        <v>2.15</v>
      </c>
      <c r="F830" s="3">
        <f>cukier7[[#This Row],[cena]]*cukier7[[#This Row],[ilosc sprzedanego cukru kg]]</f>
        <v>406.34999999999997</v>
      </c>
      <c r="G830">
        <f>J829+G829-cukier7[[#This Row],[ilosc sprzedanego cukru kg]]</f>
        <v>3254</v>
      </c>
      <c r="H830">
        <f>IF(MONTH(cukier7[[#This Row],[data]])&lt;&gt;MONTH(A831), 1, 0)</f>
        <v>0</v>
      </c>
      <c r="I830">
        <f>IF(cukier7[[#This Row],[czy ostatni dzien miesiaca]]=1, 5000-cukier7[[#This Row],[stan po sprzedaniu]],0)</f>
        <v>0</v>
      </c>
      <c r="J830">
        <f>CEILING(cukier7[[#This Row],[ile brakuje]], 1000)</f>
        <v>0</v>
      </c>
    </row>
    <row r="831" spans="1:10" x14ac:dyDescent="0.35">
      <c r="A831" s="1">
        <v>39774</v>
      </c>
      <c r="B831" s="2" t="s">
        <v>19</v>
      </c>
      <c r="C831">
        <v>201</v>
      </c>
      <c r="D831">
        <f>YEAR(cukier7[[#This Row],[data]])</f>
        <v>2008</v>
      </c>
      <c r="E831" s="3">
        <f>VLOOKUP(D831, cennik__25[#All], 2, 0)</f>
        <v>2.15</v>
      </c>
      <c r="F831" s="3">
        <f>cukier7[[#This Row],[cena]]*cukier7[[#This Row],[ilosc sprzedanego cukru kg]]</f>
        <v>432.15</v>
      </c>
      <c r="G831">
        <f>J830+G830-cukier7[[#This Row],[ilosc sprzedanego cukru kg]]</f>
        <v>3053</v>
      </c>
      <c r="H831">
        <f>IF(MONTH(cukier7[[#This Row],[data]])&lt;&gt;MONTH(A832), 1, 0)</f>
        <v>0</v>
      </c>
      <c r="I831">
        <f>IF(cukier7[[#This Row],[czy ostatni dzien miesiaca]]=1, 5000-cukier7[[#This Row],[stan po sprzedaniu]],0)</f>
        <v>0</v>
      </c>
      <c r="J831">
        <f>CEILING(cukier7[[#This Row],[ile brakuje]], 1000)</f>
        <v>0</v>
      </c>
    </row>
    <row r="832" spans="1:10" x14ac:dyDescent="0.35">
      <c r="A832" s="1">
        <v>39775</v>
      </c>
      <c r="B832" s="2" t="s">
        <v>24</v>
      </c>
      <c r="C832">
        <v>235</v>
      </c>
      <c r="D832">
        <f>YEAR(cukier7[[#This Row],[data]])</f>
        <v>2008</v>
      </c>
      <c r="E832" s="3">
        <f>VLOOKUP(D832, cennik__25[#All], 2, 0)</f>
        <v>2.15</v>
      </c>
      <c r="F832" s="3">
        <f>cukier7[[#This Row],[cena]]*cukier7[[#This Row],[ilosc sprzedanego cukru kg]]</f>
        <v>505.25</v>
      </c>
      <c r="G832">
        <f>J831+G831-cukier7[[#This Row],[ilosc sprzedanego cukru kg]]</f>
        <v>2818</v>
      </c>
      <c r="H832">
        <f>IF(MONTH(cukier7[[#This Row],[data]])&lt;&gt;MONTH(A833), 1, 0)</f>
        <v>0</v>
      </c>
      <c r="I832">
        <f>IF(cukier7[[#This Row],[czy ostatni dzien miesiaca]]=1, 5000-cukier7[[#This Row],[stan po sprzedaniu]],0)</f>
        <v>0</v>
      </c>
      <c r="J832">
        <f>CEILING(cukier7[[#This Row],[ile brakuje]], 1000)</f>
        <v>0</v>
      </c>
    </row>
    <row r="833" spans="1:10" x14ac:dyDescent="0.35">
      <c r="A833" s="1">
        <v>39776</v>
      </c>
      <c r="B833" s="2" t="s">
        <v>57</v>
      </c>
      <c r="C833">
        <v>78</v>
      </c>
      <c r="D833">
        <f>YEAR(cukier7[[#This Row],[data]])</f>
        <v>2008</v>
      </c>
      <c r="E833" s="3">
        <f>VLOOKUP(D833, cennik__25[#All], 2, 0)</f>
        <v>2.15</v>
      </c>
      <c r="F833" s="3">
        <f>cukier7[[#This Row],[cena]]*cukier7[[#This Row],[ilosc sprzedanego cukru kg]]</f>
        <v>167.7</v>
      </c>
      <c r="G833">
        <f>J832+G832-cukier7[[#This Row],[ilosc sprzedanego cukru kg]]</f>
        <v>2740</v>
      </c>
      <c r="H833">
        <f>IF(MONTH(cukier7[[#This Row],[data]])&lt;&gt;MONTH(A834), 1, 0)</f>
        <v>0</v>
      </c>
      <c r="I833">
        <f>IF(cukier7[[#This Row],[czy ostatni dzien miesiaca]]=1, 5000-cukier7[[#This Row],[stan po sprzedaniu]],0)</f>
        <v>0</v>
      </c>
      <c r="J833">
        <f>CEILING(cukier7[[#This Row],[ile brakuje]], 1000)</f>
        <v>0</v>
      </c>
    </row>
    <row r="834" spans="1:10" x14ac:dyDescent="0.35">
      <c r="A834" s="1">
        <v>39776</v>
      </c>
      <c r="B834" s="2" t="s">
        <v>128</v>
      </c>
      <c r="C834">
        <v>13</v>
      </c>
      <c r="D834">
        <f>YEAR(cukier7[[#This Row],[data]])</f>
        <v>2008</v>
      </c>
      <c r="E834" s="3">
        <f>VLOOKUP(D834, cennik__25[#All], 2, 0)</f>
        <v>2.15</v>
      </c>
      <c r="F834" s="3">
        <f>cukier7[[#This Row],[cena]]*cukier7[[#This Row],[ilosc sprzedanego cukru kg]]</f>
        <v>27.95</v>
      </c>
      <c r="G834">
        <f>J833+G833-cukier7[[#This Row],[ilosc sprzedanego cukru kg]]</f>
        <v>2727</v>
      </c>
      <c r="H834">
        <f>IF(MONTH(cukier7[[#This Row],[data]])&lt;&gt;MONTH(A835), 1, 0)</f>
        <v>0</v>
      </c>
      <c r="I834">
        <f>IF(cukier7[[#This Row],[czy ostatni dzien miesiaca]]=1, 5000-cukier7[[#This Row],[stan po sprzedaniu]],0)</f>
        <v>0</v>
      </c>
      <c r="J834">
        <f>CEILING(cukier7[[#This Row],[ile brakuje]], 1000)</f>
        <v>0</v>
      </c>
    </row>
    <row r="835" spans="1:10" x14ac:dyDescent="0.35">
      <c r="A835" s="1">
        <v>39776</v>
      </c>
      <c r="B835" s="2" t="s">
        <v>22</v>
      </c>
      <c r="C835">
        <v>196</v>
      </c>
      <c r="D835">
        <f>YEAR(cukier7[[#This Row],[data]])</f>
        <v>2008</v>
      </c>
      <c r="E835" s="3">
        <f>VLOOKUP(D835, cennik__25[#All], 2, 0)</f>
        <v>2.15</v>
      </c>
      <c r="F835" s="3">
        <f>cukier7[[#This Row],[cena]]*cukier7[[#This Row],[ilosc sprzedanego cukru kg]]</f>
        <v>421.4</v>
      </c>
      <c r="G835">
        <f>J834+G834-cukier7[[#This Row],[ilosc sprzedanego cukru kg]]</f>
        <v>2531</v>
      </c>
      <c r="H835">
        <f>IF(MONTH(cukier7[[#This Row],[data]])&lt;&gt;MONTH(A836), 1, 0)</f>
        <v>0</v>
      </c>
      <c r="I835">
        <f>IF(cukier7[[#This Row],[czy ostatni dzien miesiaca]]=1, 5000-cukier7[[#This Row],[stan po sprzedaniu]],0)</f>
        <v>0</v>
      </c>
      <c r="J835">
        <f>CEILING(cukier7[[#This Row],[ile brakuje]], 1000)</f>
        <v>0</v>
      </c>
    </row>
    <row r="836" spans="1:10" x14ac:dyDescent="0.35">
      <c r="A836" s="1">
        <v>39780</v>
      </c>
      <c r="B836" s="2" t="s">
        <v>72</v>
      </c>
      <c r="C836">
        <v>11</v>
      </c>
      <c r="D836">
        <f>YEAR(cukier7[[#This Row],[data]])</f>
        <v>2008</v>
      </c>
      <c r="E836" s="3">
        <f>VLOOKUP(D836, cennik__25[#All], 2, 0)</f>
        <v>2.15</v>
      </c>
      <c r="F836" s="3">
        <f>cukier7[[#This Row],[cena]]*cukier7[[#This Row],[ilosc sprzedanego cukru kg]]</f>
        <v>23.65</v>
      </c>
      <c r="G836">
        <f>J835+G835-cukier7[[#This Row],[ilosc sprzedanego cukru kg]]</f>
        <v>2520</v>
      </c>
      <c r="H836">
        <f>IF(MONTH(cukier7[[#This Row],[data]])&lt;&gt;MONTH(A837), 1, 0)</f>
        <v>0</v>
      </c>
      <c r="I836">
        <f>IF(cukier7[[#This Row],[czy ostatni dzien miesiaca]]=1, 5000-cukier7[[#This Row],[stan po sprzedaniu]],0)</f>
        <v>0</v>
      </c>
      <c r="J836">
        <f>CEILING(cukier7[[#This Row],[ile brakuje]], 1000)</f>
        <v>0</v>
      </c>
    </row>
    <row r="837" spans="1:10" x14ac:dyDescent="0.35">
      <c r="A837" s="1">
        <v>39780</v>
      </c>
      <c r="B837" s="2" t="s">
        <v>178</v>
      </c>
      <c r="C837">
        <v>17</v>
      </c>
      <c r="D837">
        <f>YEAR(cukier7[[#This Row],[data]])</f>
        <v>2008</v>
      </c>
      <c r="E837" s="3">
        <f>VLOOKUP(D837, cennik__25[#All], 2, 0)</f>
        <v>2.15</v>
      </c>
      <c r="F837" s="3">
        <f>cukier7[[#This Row],[cena]]*cukier7[[#This Row],[ilosc sprzedanego cukru kg]]</f>
        <v>36.549999999999997</v>
      </c>
      <c r="G837">
        <f>J836+G836-cukier7[[#This Row],[ilosc sprzedanego cukru kg]]</f>
        <v>2503</v>
      </c>
      <c r="H837">
        <f>IF(MONTH(cukier7[[#This Row],[data]])&lt;&gt;MONTH(A838), 1, 0)</f>
        <v>0</v>
      </c>
      <c r="I837">
        <f>IF(cukier7[[#This Row],[czy ostatni dzien miesiaca]]=1, 5000-cukier7[[#This Row],[stan po sprzedaniu]],0)</f>
        <v>0</v>
      </c>
      <c r="J837">
        <f>CEILING(cukier7[[#This Row],[ile brakuje]], 1000)</f>
        <v>0</v>
      </c>
    </row>
    <row r="838" spans="1:10" x14ac:dyDescent="0.35">
      <c r="A838" s="1">
        <v>39781</v>
      </c>
      <c r="B838" s="2" t="s">
        <v>49</v>
      </c>
      <c r="C838">
        <v>4</v>
      </c>
      <c r="D838">
        <f>YEAR(cukier7[[#This Row],[data]])</f>
        <v>2008</v>
      </c>
      <c r="E838" s="3">
        <f>VLOOKUP(D838, cennik__25[#All], 2, 0)</f>
        <v>2.15</v>
      </c>
      <c r="F838" s="3">
        <f>cukier7[[#This Row],[cena]]*cukier7[[#This Row],[ilosc sprzedanego cukru kg]]</f>
        <v>8.6</v>
      </c>
      <c r="G838">
        <f>J837+G837-cukier7[[#This Row],[ilosc sprzedanego cukru kg]]</f>
        <v>2499</v>
      </c>
      <c r="H838">
        <f>IF(MONTH(cukier7[[#This Row],[data]])&lt;&gt;MONTH(A839), 1, 0)</f>
        <v>1</v>
      </c>
      <c r="I838">
        <f>IF(cukier7[[#This Row],[czy ostatni dzien miesiaca]]=1, 5000-cukier7[[#This Row],[stan po sprzedaniu]],0)</f>
        <v>2501</v>
      </c>
      <c r="J838">
        <f>CEILING(cukier7[[#This Row],[ile brakuje]], 1000)</f>
        <v>3000</v>
      </c>
    </row>
    <row r="839" spans="1:10" x14ac:dyDescent="0.35">
      <c r="A839" s="1">
        <v>39785</v>
      </c>
      <c r="B839" s="2" t="s">
        <v>56</v>
      </c>
      <c r="C839">
        <v>17</v>
      </c>
      <c r="D839">
        <f>YEAR(cukier7[[#This Row],[data]])</f>
        <v>2008</v>
      </c>
      <c r="E839" s="3">
        <f>VLOOKUP(D839, cennik__25[#All], 2, 0)</f>
        <v>2.15</v>
      </c>
      <c r="F839" s="3">
        <f>cukier7[[#This Row],[cena]]*cukier7[[#This Row],[ilosc sprzedanego cukru kg]]</f>
        <v>36.549999999999997</v>
      </c>
      <c r="G839">
        <f>J838+G838-cukier7[[#This Row],[ilosc sprzedanego cukru kg]]</f>
        <v>5482</v>
      </c>
      <c r="H839">
        <f>IF(MONTH(cukier7[[#This Row],[data]])&lt;&gt;MONTH(A840), 1, 0)</f>
        <v>0</v>
      </c>
      <c r="I839">
        <f>IF(cukier7[[#This Row],[czy ostatni dzien miesiaca]]=1, 5000-cukier7[[#This Row],[stan po sprzedaniu]],0)</f>
        <v>0</v>
      </c>
      <c r="J839">
        <f>CEILING(cukier7[[#This Row],[ile brakuje]], 1000)</f>
        <v>0</v>
      </c>
    </row>
    <row r="840" spans="1:10" x14ac:dyDescent="0.35">
      <c r="A840" s="1">
        <v>39785</v>
      </c>
      <c r="B840" s="2" t="s">
        <v>179</v>
      </c>
      <c r="C840">
        <v>1</v>
      </c>
      <c r="D840">
        <f>YEAR(cukier7[[#This Row],[data]])</f>
        <v>2008</v>
      </c>
      <c r="E840" s="3">
        <f>VLOOKUP(D840, cennik__25[#All], 2, 0)</f>
        <v>2.15</v>
      </c>
      <c r="F840" s="3">
        <f>cukier7[[#This Row],[cena]]*cukier7[[#This Row],[ilosc sprzedanego cukru kg]]</f>
        <v>2.15</v>
      </c>
      <c r="G840">
        <f>J839+G839-cukier7[[#This Row],[ilosc sprzedanego cukru kg]]</f>
        <v>5481</v>
      </c>
      <c r="H840">
        <f>IF(MONTH(cukier7[[#This Row],[data]])&lt;&gt;MONTH(A841), 1, 0)</f>
        <v>0</v>
      </c>
      <c r="I840">
        <f>IF(cukier7[[#This Row],[czy ostatni dzien miesiaca]]=1, 5000-cukier7[[#This Row],[stan po sprzedaniu]],0)</f>
        <v>0</v>
      </c>
      <c r="J840">
        <f>CEILING(cukier7[[#This Row],[ile brakuje]], 1000)</f>
        <v>0</v>
      </c>
    </row>
    <row r="841" spans="1:10" x14ac:dyDescent="0.35">
      <c r="A841" s="1">
        <v>39790</v>
      </c>
      <c r="B841" s="2" t="s">
        <v>15</v>
      </c>
      <c r="C841">
        <v>6</v>
      </c>
      <c r="D841">
        <f>YEAR(cukier7[[#This Row],[data]])</f>
        <v>2008</v>
      </c>
      <c r="E841" s="3">
        <f>VLOOKUP(D841, cennik__25[#All], 2, 0)</f>
        <v>2.15</v>
      </c>
      <c r="F841" s="3">
        <f>cukier7[[#This Row],[cena]]*cukier7[[#This Row],[ilosc sprzedanego cukru kg]]</f>
        <v>12.899999999999999</v>
      </c>
      <c r="G841">
        <f>J840+G840-cukier7[[#This Row],[ilosc sprzedanego cukru kg]]</f>
        <v>5475</v>
      </c>
      <c r="H841">
        <f>IF(MONTH(cukier7[[#This Row],[data]])&lt;&gt;MONTH(A842), 1, 0)</f>
        <v>0</v>
      </c>
      <c r="I841">
        <f>IF(cukier7[[#This Row],[czy ostatni dzien miesiaca]]=1, 5000-cukier7[[#This Row],[stan po sprzedaniu]],0)</f>
        <v>0</v>
      </c>
      <c r="J841">
        <f>CEILING(cukier7[[#This Row],[ile brakuje]], 1000)</f>
        <v>0</v>
      </c>
    </row>
    <row r="842" spans="1:10" x14ac:dyDescent="0.35">
      <c r="A842" s="1">
        <v>39790</v>
      </c>
      <c r="B842" s="2" t="s">
        <v>9</v>
      </c>
      <c r="C842">
        <v>496</v>
      </c>
      <c r="D842">
        <f>YEAR(cukier7[[#This Row],[data]])</f>
        <v>2008</v>
      </c>
      <c r="E842" s="3">
        <f>VLOOKUP(D842, cennik__25[#All], 2, 0)</f>
        <v>2.15</v>
      </c>
      <c r="F842" s="3">
        <f>cukier7[[#This Row],[cena]]*cukier7[[#This Row],[ilosc sprzedanego cukru kg]]</f>
        <v>1066.3999999999999</v>
      </c>
      <c r="G842">
        <f>J841+G841-cukier7[[#This Row],[ilosc sprzedanego cukru kg]]</f>
        <v>4979</v>
      </c>
      <c r="H842">
        <f>IF(MONTH(cukier7[[#This Row],[data]])&lt;&gt;MONTH(A843), 1, 0)</f>
        <v>0</v>
      </c>
      <c r="I842">
        <f>IF(cukier7[[#This Row],[czy ostatni dzien miesiaca]]=1, 5000-cukier7[[#This Row],[stan po sprzedaniu]],0)</f>
        <v>0</v>
      </c>
      <c r="J842">
        <f>CEILING(cukier7[[#This Row],[ile brakuje]], 1000)</f>
        <v>0</v>
      </c>
    </row>
    <row r="843" spans="1:10" x14ac:dyDescent="0.35">
      <c r="A843" s="1">
        <v>39794</v>
      </c>
      <c r="B843" s="2" t="s">
        <v>7</v>
      </c>
      <c r="C843">
        <v>363</v>
      </c>
      <c r="D843">
        <f>YEAR(cukier7[[#This Row],[data]])</f>
        <v>2008</v>
      </c>
      <c r="E843" s="3">
        <f>VLOOKUP(D843, cennik__25[#All], 2, 0)</f>
        <v>2.15</v>
      </c>
      <c r="F843" s="3">
        <f>cukier7[[#This Row],[cena]]*cukier7[[#This Row],[ilosc sprzedanego cukru kg]]</f>
        <v>780.44999999999993</v>
      </c>
      <c r="G843">
        <f>J842+G842-cukier7[[#This Row],[ilosc sprzedanego cukru kg]]</f>
        <v>4616</v>
      </c>
      <c r="H843">
        <f>IF(MONTH(cukier7[[#This Row],[data]])&lt;&gt;MONTH(A844), 1, 0)</f>
        <v>0</v>
      </c>
      <c r="I843">
        <f>IF(cukier7[[#This Row],[czy ostatni dzien miesiaca]]=1, 5000-cukier7[[#This Row],[stan po sprzedaniu]],0)</f>
        <v>0</v>
      </c>
      <c r="J843">
        <f>CEILING(cukier7[[#This Row],[ile brakuje]], 1000)</f>
        <v>0</v>
      </c>
    </row>
    <row r="844" spans="1:10" x14ac:dyDescent="0.35">
      <c r="A844" s="1">
        <v>39797</v>
      </c>
      <c r="B844" s="2" t="s">
        <v>7</v>
      </c>
      <c r="C844">
        <v>491</v>
      </c>
      <c r="D844">
        <f>YEAR(cukier7[[#This Row],[data]])</f>
        <v>2008</v>
      </c>
      <c r="E844" s="3">
        <f>VLOOKUP(D844, cennik__25[#All], 2, 0)</f>
        <v>2.15</v>
      </c>
      <c r="F844" s="3">
        <f>cukier7[[#This Row],[cena]]*cukier7[[#This Row],[ilosc sprzedanego cukru kg]]</f>
        <v>1055.6499999999999</v>
      </c>
      <c r="G844">
        <f>J843+G843-cukier7[[#This Row],[ilosc sprzedanego cukru kg]]</f>
        <v>4125</v>
      </c>
      <c r="H844">
        <f>IF(MONTH(cukier7[[#This Row],[data]])&lt;&gt;MONTH(A845), 1, 0)</f>
        <v>0</v>
      </c>
      <c r="I844">
        <f>IF(cukier7[[#This Row],[czy ostatni dzien miesiaca]]=1, 5000-cukier7[[#This Row],[stan po sprzedaniu]],0)</f>
        <v>0</v>
      </c>
      <c r="J844">
        <f>CEILING(cukier7[[#This Row],[ile brakuje]], 1000)</f>
        <v>0</v>
      </c>
    </row>
    <row r="845" spans="1:10" x14ac:dyDescent="0.35">
      <c r="A845" s="1">
        <v>39797</v>
      </c>
      <c r="B845" s="2" t="s">
        <v>19</v>
      </c>
      <c r="C845">
        <v>369</v>
      </c>
      <c r="D845">
        <f>YEAR(cukier7[[#This Row],[data]])</f>
        <v>2008</v>
      </c>
      <c r="E845" s="3">
        <f>VLOOKUP(D845, cennik__25[#All], 2, 0)</f>
        <v>2.15</v>
      </c>
      <c r="F845" s="3">
        <f>cukier7[[#This Row],[cena]]*cukier7[[#This Row],[ilosc sprzedanego cukru kg]]</f>
        <v>793.35</v>
      </c>
      <c r="G845">
        <f>J844+G844-cukier7[[#This Row],[ilosc sprzedanego cukru kg]]</f>
        <v>3756</v>
      </c>
      <c r="H845">
        <f>IF(MONTH(cukier7[[#This Row],[data]])&lt;&gt;MONTH(A846), 1, 0)</f>
        <v>0</v>
      </c>
      <c r="I845">
        <f>IF(cukier7[[#This Row],[czy ostatni dzien miesiaca]]=1, 5000-cukier7[[#This Row],[stan po sprzedaniu]],0)</f>
        <v>0</v>
      </c>
      <c r="J845">
        <f>CEILING(cukier7[[#This Row],[ile brakuje]], 1000)</f>
        <v>0</v>
      </c>
    </row>
    <row r="846" spans="1:10" x14ac:dyDescent="0.35">
      <c r="A846" s="1">
        <v>39799</v>
      </c>
      <c r="B846" s="2" t="s">
        <v>68</v>
      </c>
      <c r="C846">
        <v>60</v>
      </c>
      <c r="D846">
        <f>YEAR(cukier7[[#This Row],[data]])</f>
        <v>2008</v>
      </c>
      <c r="E846" s="3">
        <f>VLOOKUP(D846, cennik__25[#All], 2, 0)</f>
        <v>2.15</v>
      </c>
      <c r="F846" s="3">
        <f>cukier7[[#This Row],[cena]]*cukier7[[#This Row],[ilosc sprzedanego cukru kg]]</f>
        <v>129</v>
      </c>
      <c r="G846">
        <f>J845+G845-cukier7[[#This Row],[ilosc sprzedanego cukru kg]]</f>
        <v>3696</v>
      </c>
      <c r="H846">
        <f>IF(MONTH(cukier7[[#This Row],[data]])&lt;&gt;MONTH(A847), 1, 0)</f>
        <v>0</v>
      </c>
      <c r="I846">
        <f>IF(cukier7[[#This Row],[czy ostatni dzien miesiaca]]=1, 5000-cukier7[[#This Row],[stan po sprzedaniu]],0)</f>
        <v>0</v>
      </c>
      <c r="J846">
        <f>CEILING(cukier7[[#This Row],[ile brakuje]], 1000)</f>
        <v>0</v>
      </c>
    </row>
    <row r="847" spans="1:10" x14ac:dyDescent="0.35">
      <c r="A847" s="1">
        <v>39800</v>
      </c>
      <c r="B847" s="2" t="s">
        <v>22</v>
      </c>
      <c r="C847">
        <v>35</v>
      </c>
      <c r="D847">
        <f>YEAR(cukier7[[#This Row],[data]])</f>
        <v>2008</v>
      </c>
      <c r="E847" s="3">
        <f>VLOOKUP(D847, cennik__25[#All], 2, 0)</f>
        <v>2.15</v>
      </c>
      <c r="F847" s="3">
        <f>cukier7[[#This Row],[cena]]*cukier7[[#This Row],[ilosc sprzedanego cukru kg]]</f>
        <v>75.25</v>
      </c>
      <c r="G847">
        <f>J846+G846-cukier7[[#This Row],[ilosc sprzedanego cukru kg]]</f>
        <v>3661</v>
      </c>
      <c r="H847">
        <f>IF(MONTH(cukier7[[#This Row],[data]])&lt;&gt;MONTH(A848), 1, 0)</f>
        <v>0</v>
      </c>
      <c r="I847">
        <f>IF(cukier7[[#This Row],[czy ostatni dzien miesiaca]]=1, 5000-cukier7[[#This Row],[stan po sprzedaniu]],0)</f>
        <v>0</v>
      </c>
      <c r="J847">
        <f>CEILING(cukier7[[#This Row],[ile brakuje]], 1000)</f>
        <v>0</v>
      </c>
    </row>
    <row r="848" spans="1:10" x14ac:dyDescent="0.35">
      <c r="A848" s="1">
        <v>39803</v>
      </c>
      <c r="B848" s="2" t="s">
        <v>9</v>
      </c>
      <c r="C848">
        <v>121</v>
      </c>
      <c r="D848">
        <f>YEAR(cukier7[[#This Row],[data]])</f>
        <v>2008</v>
      </c>
      <c r="E848" s="3">
        <f>VLOOKUP(D848, cennik__25[#All], 2, 0)</f>
        <v>2.15</v>
      </c>
      <c r="F848" s="3">
        <f>cukier7[[#This Row],[cena]]*cukier7[[#This Row],[ilosc sprzedanego cukru kg]]</f>
        <v>260.14999999999998</v>
      </c>
      <c r="G848">
        <f>J847+G847-cukier7[[#This Row],[ilosc sprzedanego cukru kg]]</f>
        <v>3540</v>
      </c>
      <c r="H848">
        <f>IF(MONTH(cukier7[[#This Row],[data]])&lt;&gt;MONTH(A849), 1, 0)</f>
        <v>0</v>
      </c>
      <c r="I848">
        <f>IF(cukier7[[#This Row],[czy ostatni dzien miesiaca]]=1, 5000-cukier7[[#This Row],[stan po sprzedaniu]],0)</f>
        <v>0</v>
      </c>
      <c r="J848">
        <f>CEILING(cukier7[[#This Row],[ile brakuje]], 1000)</f>
        <v>0</v>
      </c>
    </row>
    <row r="849" spans="1:10" x14ac:dyDescent="0.35">
      <c r="A849" s="1">
        <v>39803</v>
      </c>
      <c r="B849" s="2" t="s">
        <v>52</v>
      </c>
      <c r="C849">
        <v>442</v>
      </c>
      <c r="D849">
        <f>YEAR(cukier7[[#This Row],[data]])</f>
        <v>2008</v>
      </c>
      <c r="E849" s="3">
        <f>VLOOKUP(D849, cennik__25[#All], 2, 0)</f>
        <v>2.15</v>
      </c>
      <c r="F849" s="3">
        <f>cukier7[[#This Row],[cena]]*cukier7[[#This Row],[ilosc sprzedanego cukru kg]]</f>
        <v>950.3</v>
      </c>
      <c r="G849">
        <f>J848+G848-cukier7[[#This Row],[ilosc sprzedanego cukru kg]]</f>
        <v>3098</v>
      </c>
      <c r="H849">
        <f>IF(MONTH(cukier7[[#This Row],[data]])&lt;&gt;MONTH(A850), 1, 0)</f>
        <v>0</v>
      </c>
      <c r="I849">
        <f>IF(cukier7[[#This Row],[czy ostatni dzien miesiaca]]=1, 5000-cukier7[[#This Row],[stan po sprzedaniu]],0)</f>
        <v>0</v>
      </c>
      <c r="J849">
        <f>CEILING(cukier7[[#This Row],[ile brakuje]], 1000)</f>
        <v>0</v>
      </c>
    </row>
    <row r="850" spans="1:10" x14ac:dyDescent="0.35">
      <c r="A850" s="1">
        <v>39804</v>
      </c>
      <c r="B850" s="2" t="s">
        <v>9</v>
      </c>
      <c r="C850">
        <v>338</v>
      </c>
      <c r="D850">
        <f>YEAR(cukier7[[#This Row],[data]])</f>
        <v>2008</v>
      </c>
      <c r="E850" s="3">
        <f>VLOOKUP(D850, cennik__25[#All], 2, 0)</f>
        <v>2.15</v>
      </c>
      <c r="F850" s="3">
        <f>cukier7[[#This Row],[cena]]*cukier7[[#This Row],[ilosc sprzedanego cukru kg]]</f>
        <v>726.69999999999993</v>
      </c>
      <c r="G850">
        <f>J849+G849-cukier7[[#This Row],[ilosc sprzedanego cukru kg]]</f>
        <v>2760</v>
      </c>
      <c r="H850">
        <f>IF(MONTH(cukier7[[#This Row],[data]])&lt;&gt;MONTH(A851), 1, 0)</f>
        <v>0</v>
      </c>
      <c r="I850">
        <f>IF(cukier7[[#This Row],[czy ostatni dzien miesiaca]]=1, 5000-cukier7[[#This Row],[stan po sprzedaniu]],0)</f>
        <v>0</v>
      </c>
      <c r="J850">
        <f>CEILING(cukier7[[#This Row],[ile brakuje]], 1000)</f>
        <v>0</v>
      </c>
    </row>
    <row r="851" spans="1:10" x14ac:dyDescent="0.35">
      <c r="A851" s="1">
        <v>39805</v>
      </c>
      <c r="B851" s="2" t="s">
        <v>33</v>
      </c>
      <c r="C851">
        <v>94</v>
      </c>
      <c r="D851">
        <f>YEAR(cukier7[[#This Row],[data]])</f>
        <v>2008</v>
      </c>
      <c r="E851" s="3">
        <f>VLOOKUP(D851, cennik__25[#All], 2, 0)</f>
        <v>2.15</v>
      </c>
      <c r="F851" s="3">
        <f>cukier7[[#This Row],[cena]]*cukier7[[#This Row],[ilosc sprzedanego cukru kg]]</f>
        <v>202.1</v>
      </c>
      <c r="G851">
        <f>J850+G850-cukier7[[#This Row],[ilosc sprzedanego cukru kg]]</f>
        <v>2666</v>
      </c>
      <c r="H851">
        <f>IF(MONTH(cukier7[[#This Row],[data]])&lt;&gt;MONTH(A852), 1, 0)</f>
        <v>0</v>
      </c>
      <c r="I851">
        <f>IF(cukier7[[#This Row],[czy ostatni dzien miesiaca]]=1, 5000-cukier7[[#This Row],[stan po sprzedaniu]],0)</f>
        <v>0</v>
      </c>
      <c r="J851">
        <f>CEILING(cukier7[[#This Row],[ile brakuje]], 1000)</f>
        <v>0</v>
      </c>
    </row>
    <row r="852" spans="1:10" x14ac:dyDescent="0.35">
      <c r="A852" s="1">
        <v>39808</v>
      </c>
      <c r="B852" s="2" t="s">
        <v>3</v>
      </c>
      <c r="C852">
        <v>14</v>
      </c>
      <c r="D852">
        <f>YEAR(cukier7[[#This Row],[data]])</f>
        <v>2008</v>
      </c>
      <c r="E852" s="3">
        <f>VLOOKUP(D852, cennik__25[#All], 2, 0)</f>
        <v>2.15</v>
      </c>
      <c r="F852" s="3">
        <f>cukier7[[#This Row],[cena]]*cukier7[[#This Row],[ilosc sprzedanego cukru kg]]</f>
        <v>30.099999999999998</v>
      </c>
      <c r="G852">
        <f>J851+G851-cukier7[[#This Row],[ilosc sprzedanego cukru kg]]</f>
        <v>2652</v>
      </c>
      <c r="H852">
        <f>IF(MONTH(cukier7[[#This Row],[data]])&lt;&gt;MONTH(A853), 1, 0)</f>
        <v>0</v>
      </c>
      <c r="I852">
        <f>IF(cukier7[[#This Row],[czy ostatni dzien miesiaca]]=1, 5000-cukier7[[#This Row],[stan po sprzedaniu]],0)</f>
        <v>0</v>
      </c>
      <c r="J852">
        <f>CEILING(cukier7[[#This Row],[ile brakuje]], 1000)</f>
        <v>0</v>
      </c>
    </row>
    <row r="853" spans="1:10" x14ac:dyDescent="0.35">
      <c r="A853" s="1">
        <v>39809</v>
      </c>
      <c r="B853" s="2" t="s">
        <v>96</v>
      </c>
      <c r="C853">
        <v>2</v>
      </c>
      <c r="D853">
        <f>YEAR(cukier7[[#This Row],[data]])</f>
        <v>2008</v>
      </c>
      <c r="E853" s="3">
        <f>VLOOKUP(D853, cennik__25[#All], 2, 0)</f>
        <v>2.15</v>
      </c>
      <c r="F853" s="3">
        <f>cukier7[[#This Row],[cena]]*cukier7[[#This Row],[ilosc sprzedanego cukru kg]]</f>
        <v>4.3</v>
      </c>
      <c r="G853">
        <f>J852+G852-cukier7[[#This Row],[ilosc sprzedanego cukru kg]]</f>
        <v>2650</v>
      </c>
      <c r="H853">
        <f>IF(MONTH(cukier7[[#This Row],[data]])&lt;&gt;MONTH(A854), 1, 0)</f>
        <v>0</v>
      </c>
      <c r="I853">
        <f>IF(cukier7[[#This Row],[czy ostatni dzien miesiaca]]=1, 5000-cukier7[[#This Row],[stan po sprzedaniu]],0)</f>
        <v>0</v>
      </c>
      <c r="J853">
        <f>CEILING(cukier7[[#This Row],[ile brakuje]], 1000)</f>
        <v>0</v>
      </c>
    </row>
    <row r="854" spans="1:10" x14ac:dyDescent="0.35">
      <c r="A854" s="1">
        <v>39811</v>
      </c>
      <c r="B854" s="2" t="s">
        <v>16</v>
      </c>
      <c r="C854">
        <v>110</v>
      </c>
      <c r="D854">
        <f>YEAR(cukier7[[#This Row],[data]])</f>
        <v>2008</v>
      </c>
      <c r="E854" s="3">
        <f>VLOOKUP(D854, cennik__25[#All], 2, 0)</f>
        <v>2.15</v>
      </c>
      <c r="F854" s="3">
        <f>cukier7[[#This Row],[cena]]*cukier7[[#This Row],[ilosc sprzedanego cukru kg]]</f>
        <v>236.5</v>
      </c>
      <c r="G854">
        <f>J853+G853-cukier7[[#This Row],[ilosc sprzedanego cukru kg]]</f>
        <v>2540</v>
      </c>
      <c r="H854">
        <f>IF(MONTH(cukier7[[#This Row],[data]])&lt;&gt;MONTH(A855), 1, 0)</f>
        <v>0</v>
      </c>
      <c r="I854">
        <f>IF(cukier7[[#This Row],[czy ostatni dzien miesiaca]]=1, 5000-cukier7[[#This Row],[stan po sprzedaniu]],0)</f>
        <v>0</v>
      </c>
      <c r="J854">
        <f>CEILING(cukier7[[#This Row],[ile brakuje]], 1000)</f>
        <v>0</v>
      </c>
    </row>
    <row r="855" spans="1:10" x14ac:dyDescent="0.35">
      <c r="A855" s="1">
        <v>39812</v>
      </c>
      <c r="B855" s="2" t="s">
        <v>89</v>
      </c>
      <c r="C855">
        <v>18</v>
      </c>
      <c r="D855">
        <f>YEAR(cukier7[[#This Row],[data]])</f>
        <v>2008</v>
      </c>
      <c r="E855" s="3">
        <f>VLOOKUP(D855, cennik__25[#All], 2, 0)</f>
        <v>2.15</v>
      </c>
      <c r="F855" s="3">
        <f>cukier7[[#This Row],[cena]]*cukier7[[#This Row],[ilosc sprzedanego cukru kg]]</f>
        <v>38.699999999999996</v>
      </c>
      <c r="G855">
        <f>J854+G854-cukier7[[#This Row],[ilosc sprzedanego cukru kg]]</f>
        <v>2522</v>
      </c>
      <c r="H855">
        <f>IF(MONTH(cukier7[[#This Row],[data]])&lt;&gt;MONTH(A856), 1, 0)</f>
        <v>0</v>
      </c>
      <c r="I855">
        <f>IF(cukier7[[#This Row],[czy ostatni dzien miesiaca]]=1, 5000-cukier7[[#This Row],[stan po sprzedaniu]],0)</f>
        <v>0</v>
      </c>
      <c r="J855">
        <f>CEILING(cukier7[[#This Row],[ile brakuje]], 1000)</f>
        <v>0</v>
      </c>
    </row>
    <row r="856" spans="1:10" x14ac:dyDescent="0.35">
      <c r="A856" s="1">
        <v>39812</v>
      </c>
      <c r="B856" s="2" t="s">
        <v>149</v>
      </c>
      <c r="C856">
        <v>7</v>
      </c>
      <c r="D856">
        <f>YEAR(cukier7[[#This Row],[data]])</f>
        <v>2008</v>
      </c>
      <c r="E856" s="3">
        <f>VLOOKUP(D856, cennik__25[#All], 2, 0)</f>
        <v>2.15</v>
      </c>
      <c r="F856" s="3">
        <f>cukier7[[#This Row],[cena]]*cukier7[[#This Row],[ilosc sprzedanego cukru kg]]</f>
        <v>15.049999999999999</v>
      </c>
      <c r="G856">
        <f>J855+G855-cukier7[[#This Row],[ilosc sprzedanego cukru kg]]</f>
        <v>2515</v>
      </c>
      <c r="H856">
        <f>IF(MONTH(cukier7[[#This Row],[data]])&lt;&gt;MONTH(A857), 1, 0)</f>
        <v>1</v>
      </c>
      <c r="I856">
        <f>IF(cukier7[[#This Row],[czy ostatni dzien miesiaca]]=1, 5000-cukier7[[#This Row],[stan po sprzedaniu]],0)</f>
        <v>2485</v>
      </c>
      <c r="J856">
        <f>CEILING(cukier7[[#This Row],[ile brakuje]], 1000)</f>
        <v>3000</v>
      </c>
    </row>
    <row r="857" spans="1:10" x14ac:dyDescent="0.35">
      <c r="A857" s="1">
        <v>39814</v>
      </c>
      <c r="B857" s="2" t="s">
        <v>180</v>
      </c>
      <c r="C857">
        <v>2</v>
      </c>
      <c r="D857">
        <f>YEAR(cukier7[[#This Row],[data]])</f>
        <v>2009</v>
      </c>
      <c r="E857" s="3">
        <f>VLOOKUP(D857, cennik__25[#All], 2, 0)</f>
        <v>2.13</v>
      </c>
      <c r="F857" s="3">
        <f>cukier7[[#This Row],[cena]]*cukier7[[#This Row],[ilosc sprzedanego cukru kg]]</f>
        <v>4.26</v>
      </c>
      <c r="G857">
        <f>J856+G856-cukier7[[#This Row],[ilosc sprzedanego cukru kg]]</f>
        <v>5513</v>
      </c>
      <c r="H857">
        <f>IF(MONTH(cukier7[[#This Row],[data]])&lt;&gt;MONTH(A858), 1, 0)</f>
        <v>0</v>
      </c>
      <c r="I857">
        <f>IF(cukier7[[#This Row],[czy ostatni dzien miesiaca]]=1, 5000-cukier7[[#This Row],[stan po sprzedaniu]],0)</f>
        <v>0</v>
      </c>
      <c r="J857">
        <f>CEILING(cukier7[[#This Row],[ile brakuje]], 1000)</f>
        <v>0</v>
      </c>
    </row>
    <row r="858" spans="1:10" x14ac:dyDescent="0.35">
      <c r="A858" s="1">
        <v>39815</v>
      </c>
      <c r="B858" s="2" t="s">
        <v>39</v>
      </c>
      <c r="C858">
        <v>188</v>
      </c>
      <c r="D858">
        <f>YEAR(cukier7[[#This Row],[data]])</f>
        <v>2009</v>
      </c>
      <c r="E858" s="3">
        <f>VLOOKUP(D858, cennik__25[#All], 2, 0)</f>
        <v>2.13</v>
      </c>
      <c r="F858" s="3">
        <f>cukier7[[#This Row],[cena]]*cukier7[[#This Row],[ilosc sprzedanego cukru kg]]</f>
        <v>400.44</v>
      </c>
      <c r="G858">
        <f>J857+G857-cukier7[[#This Row],[ilosc sprzedanego cukru kg]]</f>
        <v>5325</v>
      </c>
      <c r="H858">
        <f>IF(MONTH(cukier7[[#This Row],[data]])&lt;&gt;MONTH(A859), 1, 0)</f>
        <v>0</v>
      </c>
      <c r="I858">
        <f>IF(cukier7[[#This Row],[czy ostatni dzien miesiaca]]=1, 5000-cukier7[[#This Row],[stan po sprzedaniu]],0)</f>
        <v>0</v>
      </c>
      <c r="J858">
        <f>CEILING(cukier7[[#This Row],[ile brakuje]], 1000)</f>
        <v>0</v>
      </c>
    </row>
    <row r="859" spans="1:10" x14ac:dyDescent="0.35">
      <c r="A859" s="1">
        <v>39819</v>
      </c>
      <c r="B859" s="2" t="s">
        <v>94</v>
      </c>
      <c r="C859">
        <v>11</v>
      </c>
      <c r="D859">
        <f>YEAR(cukier7[[#This Row],[data]])</f>
        <v>2009</v>
      </c>
      <c r="E859" s="3">
        <f>VLOOKUP(D859, cennik__25[#All], 2, 0)</f>
        <v>2.13</v>
      </c>
      <c r="F859" s="3">
        <f>cukier7[[#This Row],[cena]]*cukier7[[#This Row],[ilosc sprzedanego cukru kg]]</f>
        <v>23.43</v>
      </c>
      <c r="G859">
        <f>J858+G858-cukier7[[#This Row],[ilosc sprzedanego cukru kg]]</f>
        <v>5314</v>
      </c>
      <c r="H859">
        <f>IF(MONTH(cukier7[[#This Row],[data]])&lt;&gt;MONTH(A860), 1, 0)</f>
        <v>0</v>
      </c>
      <c r="I859">
        <f>IF(cukier7[[#This Row],[czy ostatni dzien miesiaca]]=1, 5000-cukier7[[#This Row],[stan po sprzedaniu]],0)</f>
        <v>0</v>
      </c>
      <c r="J859">
        <f>CEILING(cukier7[[#This Row],[ile brakuje]], 1000)</f>
        <v>0</v>
      </c>
    </row>
    <row r="860" spans="1:10" x14ac:dyDescent="0.35">
      <c r="A860" s="1">
        <v>39819</v>
      </c>
      <c r="B860" s="2" t="s">
        <v>16</v>
      </c>
      <c r="C860">
        <v>129</v>
      </c>
      <c r="D860">
        <f>YEAR(cukier7[[#This Row],[data]])</f>
        <v>2009</v>
      </c>
      <c r="E860" s="3">
        <f>VLOOKUP(D860, cennik__25[#All], 2, 0)</f>
        <v>2.13</v>
      </c>
      <c r="F860" s="3">
        <f>cukier7[[#This Row],[cena]]*cukier7[[#This Row],[ilosc sprzedanego cukru kg]]</f>
        <v>274.77</v>
      </c>
      <c r="G860">
        <f>J859+G859-cukier7[[#This Row],[ilosc sprzedanego cukru kg]]</f>
        <v>5185</v>
      </c>
      <c r="H860">
        <f>IF(MONTH(cukier7[[#This Row],[data]])&lt;&gt;MONTH(A861), 1, 0)</f>
        <v>0</v>
      </c>
      <c r="I860">
        <f>IF(cukier7[[#This Row],[czy ostatni dzien miesiaca]]=1, 5000-cukier7[[#This Row],[stan po sprzedaniu]],0)</f>
        <v>0</v>
      </c>
      <c r="J860">
        <f>CEILING(cukier7[[#This Row],[ile brakuje]], 1000)</f>
        <v>0</v>
      </c>
    </row>
    <row r="861" spans="1:10" x14ac:dyDescent="0.35">
      <c r="A861" s="1">
        <v>39819</v>
      </c>
      <c r="B861" s="2" t="s">
        <v>63</v>
      </c>
      <c r="C861">
        <v>117</v>
      </c>
      <c r="D861">
        <f>YEAR(cukier7[[#This Row],[data]])</f>
        <v>2009</v>
      </c>
      <c r="E861" s="3">
        <f>VLOOKUP(D861, cennik__25[#All], 2, 0)</f>
        <v>2.13</v>
      </c>
      <c r="F861" s="3">
        <f>cukier7[[#This Row],[cena]]*cukier7[[#This Row],[ilosc sprzedanego cukru kg]]</f>
        <v>249.20999999999998</v>
      </c>
      <c r="G861">
        <f>J860+G860-cukier7[[#This Row],[ilosc sprzedanego cukru kg]]</f>
        <v>5068</v>
      </c>
      <c r="H861">
        <f>IF(MONTH(cukier7[[#This Row],[data]])&lt;&gt;MONTH(A862), 1, 0)</f>
        <v>0</v>
      </c>
      <c r="I861">
        <f>IF(cukier7[[#This Row],[czy ostatni dzien miesiaca]]=1, 5000-cukier7[[#This Row],[stan po sprzedaniu]],0)</f>
        <v>0</v>
      </c>
      <c r="J861">
        <f>CEILING(cukier7[[#This Row],[ile brakuje]], 1000)</f>
        <v>0</v>
      </c>
    </row>
    <row r="862" spans="1:10" x14ac:dyDescent="0.35">
      <c r="A862" s="1">
        <v>39821</v>
      </c>
      <c r="B862" s="2" t="s">
        <v>84</v>
      </c>
      <c r="C862">
        <v>11</v>
      </c>
      <c r="D862">
        <f>YEAR(cukier7[[#This Row],[data]])</f>
        <v>2009</v>
      </c>
      <c r="E862" s="3">
        <f>VLOOKUP(D862, cennik__25[#All], 2, 0)</f>
        <v>2.13</v>
      </c>
      <c r="F862" s="3">
        <f>cukier7[[#This Row],[cena]]*cukier7[[#This Row],[ilosc sprzedanego cukru kg]]</f>
        <v>23.43</v>
      </c>
      <c r="G862">
        <f>J861+G861-cukier7[[#This Row],[ilosc sprzedanego cukru kg]]</f>
        <v>5057</v>
      </c>
      <c r="H862">
        <f>IF(MONTH(cukier7[[#This Row],[data]])&lt;&gt;MONTH(A863), 1, 0)</f>
        <v>0</v>
      </c>
      <c r="I862">
        <f>IF(cukier7[[#This Row],[czy ostatni dzien miesiaca]]=1, 5000-cukier7[[#This Row],[stan po sprzedaniu]],0)</f>
        <v>0</v>
      </c>
      <c r="J862">
        <f>CEILING(cukier7[[#This Row],[ile brakuje]], 1000)</f>
        <v>0</v>
      </c>
    </row>
    <row r="863" spans="1:10" x14ac:dyDescent="0.35">
      <c r="A863" s="1">
        <v>39823</v>
      </c>
      <c r="B863" s="2" t="s">
        <v>63</v>
      </c>
      <c r="C863">
        <v>186</v>
      </c>
      <c r="D863">
        <f>YEAR(cukier7[[#This Row],[data]])</f>
        <v>2009</v>
      </c>
      <c r="E863" s="3">
        <f>VLOOKUP(D863, cennik__25[#All], 2, 0)</f>
        <v>2.13</v>
      </c>
      <c r="F863" s="3">
        <f>cukier7[[#This Row],[cena]]*cukier7[[#This Row],[ilosc sprzedanego cukru kg]]</f>
        <v>396.18</v>
      </c>
      <c r="G863">
        <f>J862+G862-cukier7[[#This Row],[ilosc sprzedanego cukru kg]]</f>
        <v>4871</v>
      </c>
      <c r="H863">
        <f>IF(MONTH(cukier7[[#This Row],[data]])&lt;&gt;MONTH(A864), 1, 0)</f>
        <v>0</v>
      </c>
      <c r="I863">
        <f>IF(cukier7[[#This Row],[czy ostatni dzien miesiaca]]=1, 5000-cukier7[[#This Row],[stan po sprzedaniu]],0)</f>
        <v>0</v>
      </c>
      <c r="J863">
        <f>CEILING(cukier7[[#This Row],[ile brakuje]], 1000)</f>
        <v>0</v>
      </c>
    </row>
    <row r="864" spans="1:10" x14ac:dyDescent="0.35">
      <c r="A864" s="1">
        <v>39824</v>
      </c>
      <c r="B864" s="2" t="s">
        <v>20</v>
      </c>
      <c r="C864">
        <v>40</v>
      </c>
      <c r="D864">
        <f>YEAR(cukier7[[#This Row],[data]])</f>
        <v>2009</v>
      </c>
      <c r="E864" s="3">
        <f>VLOOKUP(D864, cennik__25[#All], 2, 0)</f>
        <v>2.13</v>
      </c>
      <c r="F864" s="3">
        <f>cukier7[[#This Row],[cena]]*cukier7[[#This Row],[ilosc sprzedanego cukru kg]]</f>
        <v>85.199999999999989</v>
      </c>
      <c r="G864">
        <f>J863+G863-cukier7[[#This Row],[ilosc sprzedanego cukru kg]]</f>
        <v>4831</v>
      </c>
      <c r="H864">
        <f>IF(MONTH(cukier7[[#This Row],[data]])&lt;&gt;MONTH(A865), 1, 0)</f>
        <v>0</v>
      </c>
      <c r="I864">
        <f>IF(cukier7[[#This Row],[czy ostatni dzien miesiaca]]=1, 5000-cukier7[[#This Row],[stan po sprzedaniu]],0)</f>
        <v>0</v>
      </c>
      <c r="J864">
        <f>CEILING(cukier7[[#This Row],[ile brakuje]], 1000)</f>
        <v>0</v>
      </c>
    </row>
    <row r="865" spans="1:10" x14ac:dyDescent="0.35">
      <c r="A865" s="1">
        <v>39829</v>
      </c>
      <c r="B865" s="2" t="s">
        <v>49</v>
      </c>
      <c r="C865">
        <v>6</v>
      </c>
      <c r="D865">
        <f>YEAR(cukier7[[#This Row],[data]])</f>
        <v>2009</v>
      </c>
      <c r="E865" s="3">
        <f>VLOOKUP(D865, cennik__25[#All], 2, 0)</f>
        <v>2.13</v>
      </c>
      <c r="F865" s="3">
        <f>cukier7[[#This Row],[cena]]*cukier7[[#This Row],[ilosc sprzedanego cukru kg]]</f>
        <v>12.78</v>
      </c>
      <c r="G865">
        <f>J864+G864-cukier7[[#This Row],[ilosc sprzedanego cukru kg]]</f>
        <v>4825</v>
      </c>
      <c r="H865">
        <f>IF(MONTH(cukier7[[#This Row],[data]])&lt;&gt;MONTH(A866), 1, 0)</f>
        <v>0</v>
      </c>
      <c r="I865">
        <f>IF(cukier7[[#This Row],[czy ostatni dzien miesiaca]]=1, 5000-cukier7[[#This Row],[stan po sprzedaniu]],0)</f>
        <v>0</v>
      </c>
      <c r="J865">
        <f>CEILING(cukier7[[#This Row],[ile brakuje]], 1000)</f>
        <v>0</v>
      </c>
    </row>
    <row r="866" spans="1:10" x14ac:dyDescent="0.35">
      <c r="A866" s="1">
        <v>39831</v>
      </c>
      <c r="B866" s="2" t="s">
        <v>57</v>
      </c>
      <c r="C866">
        <v>153</v>
      </c>
      <c r="D866">
        <f>YEAR(cukier7[[#This Row],[data]])</f>
        <v>2009</v>
      </c>
      <c r="E866" s="3">
        <f>VLOOKUP(D866, cennik__25[#All], 2, 0)</f>
        <v>2.13</v>
      </c>
      <c r="F866" s="3">
        <f>cukier7[[#This Row],[cena]]*cukier7[[#This Row],[ilosc sprzedanego cukru kg]]</f>
        <v>325.89</v>
      </c>
      <c r="G866">
        <f>J865+G865-cukier7[[#This Row],[ilosc sprzedanego cukru kg]]</f>
        <v>4672</v>
      </c>
      <c r="H866">
        <f>IF(MONTH(cukier7[[#This Row],[data]])&lt;&gt;MONTH(A867), 1, 0)</f>
        <v>0</v>
      </c>
      <c r="I866">
        <f>IF(cukier7[[#This Row],[czy ostatni dzien miesiaca]]=1, 5000-cukier7[[#This Row],[stan po sprzedaniu]],0)</f>
        <v>0</v>
      </c>
      <c r="J866">
        <f>CEILING(cukier7[[#This Row],[ile brakuje]], 1000)</f>
        <v>0</v>
      </c>
    </row>
    <row r="867" spans="1:10" x14ac:dyDescent="0.35">
      <c r="A867" s="1">
        <v>39832</v>
      </c>
      <c r="B867" s="2" t="s">
        <v>47</v>
      </c>
      <c r="C867">
        <v>163</v>
      </c>
      <c r="D867">
        <f>YEAR(cukier7[[#This Row],[data]])</f>
        <v>2009</v>
      </c>
      <c r="E867" s="3">
        <f>VLOOKUP(D867, cennik__25[#All], 2, 0)</f>
        <v>2.13</v>
      </c>
      <c r="F867" s="3">
        <f>cukier7[[#This Row],[cena]]*cukier7[[#This Row],[ilosc sprzedanego cukru kg]]</f>
        <v>347.19</v>
      </c>
      <c r="G867">
        <f>J866+G866-cukier7[[#This Row],[ilosc sprzedanego cukru kg]]</f>
        <v>4509</v>
      </c>
      <c r="H867">
        <f>IF(MONTH(cukier7[[#This Row],[data]])&lt;&gt;MONTH(A868), 1, 0)</f>
        <v>0</v>
      </c>
      <c r="I867">
        <f>IF(cukier7[[#This Row],[czy ostatni dzien miesiaca]]=1, 5000-cukier7[[#This Row],[stan po sprzedaniu]],0)</f>
        <v>0</v>
      </c>
      <c r="J867">
        <f>CEILING(cukier7[[#This Row],[ile brakuje]], 1000)</f>
        <v>0</v>
      </c>
    </row>
    <row r="868" spans="1:10" x14ac:dyDescent="0.35">
      <c r="A868" s="1">
        <v>39834</v>
      </c>
      <c r="B868" s="2" t="s">
        <v>181</v>
      </c>
      <c r="C868">
        <v>16</v>
      </c>
      <c r="D868">
        <f>YEAR(cukier7[[#This Row],[data]])</f>
        <v>2009</v>
      </c>
      <c r="E868" s="3">
        <f>VLOOKUP(D868, cennik__25[#All], 2, 0)</f>
        <v>2.13</v>
      </c>
      <c r="F868" s="3">
        <f>cukier7[[#This Row],[cena]]*cukier7[[#This Row],[ilosc sprzedanego cukru kg]]</f>
        <v>34.08</v>
      </c>
      <c r="G868">
        <f>J867+G867-cukier7[[#This Row],[ilosc sprzedanego cukru kg]]</f>
        <v>4493</v>
      </c>
      <c r="H868">
        <f>IF(MONTH(cukier7[[#This Row],[data]])&lt;&gt;MONTH(A869), 1, 0)</f>
        <v>0</v>
      </c>
      <c r="I868">
        <f>IF(cukier7[[#This Row],[czy ostatni dzien miesiaca]]=1, 5000-cukier7[[#This Row],[stan po sprzedaniu]],0)</f>
        <v>0</v>
      </c>
      <c r="J868">
        <f>CEILING(cukier7[[#This Row],[ile brakuje]], 1000)</f>
        <v>0</v>
      </c>
    </row>
    <row r="869" spans="1:10" x14ac:dyDescent="0.35">
      <c r="A869" s="1">
        <v>39835</v>
      </c>
      <c r="B869" s="2" t="s">
        <v>27</v>
      </c>
      <c r="C869">
        <v>161</v>
      </c>
      <c r="D869">
        <f>YEAR(cukier7[[#This Row],[data]])</f>
        <v>2009</v>
      </c>
      <c r="E869" s="3">
        <f>VLOOKUP(D869, cennik__25[#All], 2, 0)</f>
        <v>2.13</v>
      </c>
      <c r="F869" s="3">
        <f>cukier7[[#This Row],[cena]]*cukier7[[#This Row],[ilosc sprzedanego cukru kg]]</f>
        <v>342.93</v>
      </c>
      <c r="G869">
        <f>J868+G868-cukier7[[#This Row],[ilosc sprzedanego cukru kg]]</f>
        <v>4332</v>
      </c>
      <c r="H869">
        <f>IF(MONTH(cukier7[[#This Row],[data]])&lt;&gt;MONTH(A870), 1, 0)</f>
        <v>0</v>
      </c>
      <c r="I869">
        <f>IF(cukier7[[#This Row],[czy ostatni dzien miesiaca]]=1, 5000-cukier7[[#This Row],[stan po sprzedaniu]],0)</f>
        <v>0</v>
      </c>
      <c r="J869">
        <f>CEILING(cukier7[[#This Row],[ile brakuje]], 1000)</f>
        <v>0</v>
      </c>
    </row>
    <row r="870" spans="1:10" x14ac:dyDescent="0.35">
      <c r="A870" s="1">
        <v>39836</v>
      </c>
      <c r="B870" s="2" t="s">
        <v>182</v>
      </c>
      <c r="C870">
        <v>5</v>
      </c>
      <c r="D870">
        <f>YEAR(cukier7[[#This Row],[data]])</f>
        <v>2009</v>
      </c>
      <c r="E870" s="3">
        <f>VLOOKUP(D870, cennik__25[#All], 2, 0)</f>
        <v>2.13</v>
      </c>
      <c r="F870" s="3">
        <f>cukier7[[#This Row],[cena]]*cukier7[[#This Row],[ilosc sprzedanego cukru kg]]</f>
        <v>10.649999999999999</v>
      </c>
      <c r="G870">
        <f>J869+G869-cukier7[[#This Row],[ilosc sprzedanego cukru kg]]</f>
        <v>4327</v>
      </c>
      <c r="H870">
        <f>IF(MONTH(cukier7[[#This Row],[data]])&lt;&gt;MONTH(A871), 1, 0)</f>
        <v>0</v>
      </c>
      <c r="I870">
        <f>IF(cukier7[[#This Row],[czy ostatni dzien miesiaca]]=1, 5000-cukier7[[#This Row],[stan po sprzedaniu]],0)</f>
        <v>0</v>
      </c>
      <c r="J870">
        <f>CEILING(cukier7[[#This Row],[ile brakuje]], 1000)</f>
        <v>0</v>
      </c>
    </row>
    <row r="871" spans="1:10" x14ac:dyDescent="0.35">
      <c r="A871" s="1">
        <v>39839</v>
      </c>
      <c r="B871" s="2" t="s">
        <v>32</v>
      </c>
      <c r="C871">
        <v>200</v>
      </c>
      <c r="D871">
        <f>YEAR(cukier7[[#This Row],[data]])</f>
        <v>2009</v>
      </c>
      <c r="E871" s="3">
        <f>VLOOKUP(D871, cennik__25[#All], 2, 0)</f>
        <v>2.13</v>
      </c>
      <c r="F871" s="3">
        <f>cukier7[[#This Row],[cena]]*cukier7[[#This Row],[ilosc sprzedanego cukru kg]]</f>
        <v>426</v>
      </c>
      <c r="G871">
        <f>J870+G870-cukier7[[#This Row],[ilosc sprzedanego cukru kg]]</f>
        <v>4127</v>
      </c>
      <c r="H871">
        <f>IF(MONTH(cukier7[[#This Row],[data]])&lt;&gt;MONTH(A872), 1, 0)</f>
        <v>0</v>
      </c>
      <c r="I871">
        <f>IF(cukier7[[#This Row],[czy ostatni dzien miesiaca]]=1, 5000-cukier7[[#This Row],[stan po sprzedaniu]],0)</f>
        <v>0</v>
      </c>
      <c r="J871">
        <f>CEILING(cukier7[[#This Row],[ile brakuje]], 1000)</f>
        <v>0</v>
      </c>
    </row>
    <row r="872" spans="1:10" x14ac:dyDescent="0.35">
      <c r="A872" s="1">
        <v>39843</v>
      </c>
      <c r="B872" s="2" t="s">
        <v>183</v>
      </c>
      <c r="C872">
        <v>11</v>
      </c>
      <c r="D872">
        <f>YEAR(cukier7[[#This Row],[data]])</f>
        <v>2009</v>
      </c>
      <c r="E872" s="3">
        <f>VLOOKUP(D872, cennik__25[#All], 2, 0)</f>
        <v>2.13</v>
      </c>
      <c r="F872" s="3">
        <f>cukier7[[#This Row],[cena]]*cukier7[[#This Row],[ilosc sprzedanego cukru kg]]</f>
        <v>23.43</v>
      </c>
      <c r="G872">
        <f>J871+G871-cukier7[[#This Row],[ilosc sprzedanego cukru kg]]</f>
        <v>4116</v>
      </c>
      <c r="H872">
        <f>IF(MONTH(cukier7[[#This Row],[data]])&lt;&gt;MONTH(A873), 1, 0)</f>
        <v>1</v>
      </c>
      <c r="I872">
        <f>IF(cukier7[[#This Row],[czy ostatni dzien miesiaca]]=1, 5000-cukier7[[#This Row],[stan po sprzedaniu]],0)</f>
        <v>884</v>
      </c>
      <c r="J872">
        <f>CEILING(cukier7[[#This Row],[ile brakuje]], 1000)</f>
        <v>1000</v>
      </c>
    </row>
    <row r="873" spans="1:10" x14ac:dyDescent="0.35">
      <c r="A873" s="1">
        <v>39847</v>
      </c>
      <c r="B873" s="2" t="s">
        <v>98</v>
      </c>
      <c r="C873">
        <v>14</v>
      </c>
      <c r="D873">
        <f>YEAR(cukier7[[#This Row],[data]])</f>
        <v>2009</v>
      </c>
      <c r="E873" s="3">
        <f>VLOOKUP(D873, cennik__25[#All], 2, 0)</f>
        <v>2.13</v>
      </c>
      <c r="F873" s="3">
        <f>cukier7[[#This Row],[cena]]*cukier7[[#This Row],[ilosc sprzedanego cukru kg]]</f>
        <v>29.82</v>
      </c>
      <c r="G873">
        <f>J872+G872-cukier7[[#This Row],[ilosc sprzedanego cukru kg]]</f>
        <v>5102</v>
      </c>
      <c r="H873">
        <f>IF(MONTH(cukier7[[#This Row],[data]])&lt;&gt;MONTH(A874), 1, 0)</f>
        <v>0</v>
      </c>
      <c r="I873">
        <f>IF(cukier7[[#This Row],[czy ostatni dzien miesiaca]]=1, 5000-cukier7[[#This Row],[stan po sprzedaniu]],0)</f>
        <v>0</v>
      </c>
      <c r="J873">
        <f>CEILING(cukier7[[#This Row],[ile brakuje]], 1000)</f>
        <v>0</v>
      </c>
    </row>
    <row r="874" spans="1:10" x14ac:dyDescent="0.35">
      <c r="A874" s="1">
        <v>39849</v>
      </c>
      <c r="B874" s="2" t="s">
        <v>9</v>
      </c>
      <c r="C874">
        <v>469</v>
      </c>
      <c r="D874">
        <f>YEAR(cukier7[[#This Row],[data]])</f>
        <v>2009</v>
      </c>
      <c r="E874" s="3">
        <f>VLOOKUP(D874, cennik__25[#All], 2, 0)</f>
        <v>2.13</v>
      </c>
      <c r="F874" s="3">
        <f>cukier7[[#This Row],[cena]]*cukier7[[#This Row],[ilosc sprzedanego cukru kg]]</f>
        <v>998.96999999999991</v>
      </c>
      <c r="G874">
        <f>J873+G873-cukier7[[#This Row],[ilosc sprzedanego cukru kg]]</f>
        <v>4633</v>
      </c>
      <c r="H874">
        <f>IF(MONTH(cukier7[[#This Row],[data]])&lt;&gt;MONTH(A875), 1, 0)</f>
        <v>0</v>
      </c>
      <c r="I874">
        <f>IF(cukier7[[#This Row],[czy ostatni dzien miesiaca]]=1, 5000-cukier7[[#This Row],[stan po sprzedaniu]],0)</f>
        <v>0</v>
      </c>
      <c r="J874">
        <f>CEILING(cukier7[[#This Row],[ile brakuje]], 1000)</f>
        <v>0</v>
      </c>
    </row>
    <row r="875" spans="1:10" x14ac:dyDescent="0.35">
      <c r="A875" s="1">
        <v>39853</v>
      </c>
      <c r="B875" s="2" t="s">
        <v>168</v>
      </c>
      <c r="C875">
        <v>11</v>
      </c>
      <c r="D875">
        <f>YEAR(cukier7[[#This Row],[data]])</f>
        <v>2009</v>
      </c>
      <c r="E875" s="3">
        <f>VLOOKUP(D875, cennik__25[#All], 2, 0)</f>
        <v>2.13</v>
      </c>
      <c r="F875" s="3">
        <f>cukier7[[#This Row],[cena]]*cukier7[[#This Row],[ilosc sprzedanego cukru kg]]</f>
        <v>23.43</v>
      </c>
      <c r="G875">
        <f>J874+G874-cukier7[[#This Row],[ilosc sprzedanego cukru kg]]</f>
        <v>4622</v>
      </c>
      <c r="H875">
        <f>IF(MONTH(cukier7[[#This Row],[data]])&lt;&gt;MONTH(A876), 1, 0)</f>
        <v>0</v>
      </c>
      <c r="I875">
        <f>IF(cukier7[[#This Row],[czy ostatni dzien miesiaca]]=1, 5000-cukier7[[#This Row],[stan po sprzedaniu]],0)</f>
        <v>0</v>
      </c>
      <c r="J875">
        <f>CEILING(cukier7[[#This Row],[ile brakuje]], 1000)</f>
        <v>0</v>
      </c>
    </row>
    <row r="876" spans="1:10" x14ac:dyDescent="0.35">
      <c r="A876" s="1">
        <v>39853</v>
      </c>
      <c r="B876" s="2" t="s">
        <v>16</v>
      </c>
      <c r="C876">
        <v>423</v>
      </c>
      <c r="D876">
        <f>YEAR(cukier7[[#This Row],[data]])</f>
        <v>2009</v>
      </c>
      <c r="E876" s="3">
        <f>VLOOKUP(D876, cennik__25[#All], 2, 0)</f>
        <v>2.13</v>
      </c>
      <c r="F876" s="3">
        <f>cukier7[[#This Row],[cena]]*cukier7[[#This Row],[ilosc sprzedanego cukru kg]]</f>
        <v>900.99</v>
      </c>
      <c r="G876">
        <f>J875+G875-cukier7[[#This Row],[ilosc sprzedanego cukru kg]]</f>
        <v>4199</v>
      </c>
      <c r="H876">
        <f>IF(MONTH(cukier7[[#This Row],[data]])&lt;&gt;MONTH(A877), 1, 0)</f>
        <v>0</v>
      </c>
      <c r="I876">
        <f>IF(cukier7[[#This Row],[czy ostatni dzien miesiaca]]=1, 5000-cukier7[[#This Row],[stan po sprzedaniu]],0)</f>
        <v>0</v>
      </c>
      <c r="J876">
        <f>CEILING(cukier7[[#This Row],[ile brakuje]], 1000)</f>
        <v>0</v>
      </c>
    </row>
    <row r="877" spans="1:10" x14ac:dyDescent="0.35">
      <c r="A877" s="1">
        <v>39853</v>
      </c>
      <c r="B877" s="2" t="s">
        <v>174</v>
      </c>
      <c r="C877">
        <v>9</v>
      </c>
      <c r="D877">
        <f>YEAR(cukier7[[#This Row],[data]])</f>
        <v>2009</v>
      </c>
      <c r="E877" s="3">
        <f>VLOOKUP(D877, cennik__25[#All], 2, 0)</f>
        <v>2.13</v>
      </c>
      <c r="F877" s="3">
        <f>cukier7[[#This Row],[cena]]*cukier7[[#This Row],[ilosc sprzedanego cukru kg]]</f>
        <v>19.169999999999998</v>
      </c>
      <c r="G877">
        <f>J876+G876-cukier7[[#This Row],[ilosc sprzedanego cukru kg]]</f>
        <v>4190</v>
      </c>
      <c r="H877">
        <f>IF(MONTH(cukier7[[#This Row],[data]])&lt;&gt;MONTH(A878), 1, 0)</f>
        <v>0</v>
      </c>
      <c r="I877">
        <f>IF(cukier7[[#This Row],[czy ostatni dzien miesiaca]]=1, 5000-cukier7[[#This Row],[stan po sprzedaniu]],0)</f>
        <v>0</v>
      </c>
      <c r="J877">
        <f>CEILING(cukier7[[#This Row],[ile brakuje]], 1000)</f>
        <v>0</v>
      </c>
    </row>
    <row r="878" spans="1:10" x14ac:dyDescent="0.35">
      <c r="A878" s="1">
        <v>39853</v>
      </c>
      <c r="B878" s="2" t="s">
        <v>70</v>
      </c>
      <c r="C878">
        <v>3</v>
      </c>
      <c r="D878">
        <f>YEAR(cukier7[[#This Row],[data]])</f>
        <v>2009</v>
      </c>
      <c r="E878" s="3">
        <f>VLOOKUP(D878, cennik__25[#All], 2, 0)</f>
        <v>2.13</v>
      </c>
      <c r="F878" s="3">
        <f>cukier7[[#This Row],[cena]]*cukier7[[#This Row],[ilosc sprzedanego cukru kg]]</f>
        <v>6.39</v>
      </c>
      <c r="G878">
        <f>J877+G877-cukier7[[#This Row],[ilosc sprzedanego cukru kg]]</f>
        <v>4187</v>
      </c>
      <c r="H878">
        <f>IF(MONTH(cukier7[[#This Row],[data]])&lt;&gt;MONTH(A879), 1, 0)</f>
        <v>0</v>
      </c>
      <c r="I878">
        <f>IF(cukier7[[#This Row],[czy ostatni dzien miesiaca]]=1, 5000-cukier7[[#This Row],[stan po sprzedaniu]],0)</f>
        <v>0</v>
      </c>
      <c r="J878">
        <f>CEILING(cukier7[[#This Row],[ile brakuje]], 1000)</f>
        <v>0</v>
      </c>
    </row>
    <row r="879" spans="1:10" x14ac:dyDescent="0.35">
      <c r="A879" s="1">
        <v>39854</v>
      </c>
      <c r="B879" s="2" t="s">
        <v>24</v>
      </c>
      <c r="C879">
        <v>186</v>
      </c>
      <c r="D879">
        <f>YEAR(cukier7[[#This Row],[data]])</f>
        <v>2009</v>
      </c>
      <c r="E879" s="3">
        <f>VLOOKUP(D879, cennik__25[#All], 2, 0)</f>
        <v>2.13</v>
      </c>
      <c r="F879" s="3">
        <f>cukier7[[#This Row],[cena]]*cukier7[[#This Row],[ilosc sprzedanego cukru kg]]</f>
        <v>396.18</v>
      </c>
      <c r="G879">
        <f>J878+G878-cukier7[[#This Row],[ilosc sprzedanego cukru kg]]</f>
        <v>4001</v>
      </c>
      <c r="H879">
        <f>IF(MONTH(cukier7[[#This Row],[data]])&lt;&gt;MONTH(A880), 1, 0)</f>
        <v>0</v>
      </c>
      <c r="I879">
        <f>IF(cukier7[[#This Row],[czy ostatni dzien miesiaca]]=1, 5000-cukier7[[#This Row],[stan po sprzedaniu]],0)</f>
        <v>0</v>
      </c>
      <c r="J879">
        <f>CEILING(cukier7[[#This Row],[ile brakuje]], 1000)</f>
        <v>0</v>
      </c>
    </row>
    <row r="880" spans="1:10" x14ac:dyDescent="0.35">
      <c r="A880" s="1">
        <v>39854</v>
      </c>
      <c r="B880" s="2" t="s">
        <v>9</v>
      </c>
      <c r="C880">
        <v>390</v>
      </c>
      <c r="D880">
        <f>YEAR(cukier7[[#This Row],[data]])</f>
        <v>2009</v>
      </c>
      <c r="E880" s="3">
        <f>VLOOKUP(D880, cennik__25[#All], 2, 0)</f>
        <v>2.13</v>
      </c>
      <c r="F880" s="3">
        <f>cukier7[[#This Row],[cena]]*cukier7[[#This Row],[ilosc sprzedanego cukru kg]]</f>
        <v>830.69999999999993</v>
      </c>
      <c r="G880">
        <f>J879+G879-cukier7[[#This Row],[ilosc sprzedanego cukru kg]]</f>
        <v>3611</v>
      </c>
      <c r="H880">
        <f>IF(MONTH(cukier7[[#This Row],[data]])&lt;&gt;MONTH(A881), 1, 0)</f>
        <v>0</v>
      </c>
      <c r="I880">
        <f>IF(cukier7[[#This Row],[czy ostatni dzien miesiaca]]=1, 5000-cukier7[[#This Row],[stan po sprzedaniu]],0)</f>
        <v>0</v>
      </c>
      <c r="J880">
        <f>CEILING(cukier7[[#This Row],[ile brakuje]], 1000)</f>
        <v>0</v>
      </c>
    </row>
    <row r="881" spans="1:10" x14ac:dyDescent="0.35">
      <c r="A881" s="1">
        <v>39855</v>
      </c>
      <c r="B881" s="2" t="s">
        <v>7</v>
      </c>
      <c r="C881">
        <v>445</v>
      </c>
      <c r="D881">
        <f>YEAR(cukier7[[#This Row],[data]])</f>
        <v>2009</v>
      </c>
      <c r="E881" s="3">
        <f>VLOOKUP(D881, cennik__25[#All], 2, 0)</f>
        <v>2.13</v>
      </c>
      <c r="F881" s="3">
        <f>cukier7[[#This Row],[cena]]*cukier7[[#This Row],[ilosc sprzedanego cukru kg]]</f>
        <v>947.84999999999991</v>
      </c>
      <c r="G881">
        <f>J880+G880-cukier7[[#This Row],[ilosc sprzedanego cukru kg]]</f>
        <v>3166</v>
      </c>
      <c r="H881">
        <f>IF(MONTH(cukier7[[#This Row],[data]])&lt;&gt;MONTH(A882), 1, 0)</f>
        <v>0</v>
      </c>
      <c r="I881">
        <f>IF(cukier7[[#This Row],[czy ostatni dzien miesiaca]]=1, 5000-cukier7[[#This Row],[stan po sprzedaniu]],0)</f>
        <v>0</v>
      </c>
      <c r="J881">
        <f>CEILING(cukier7[[#This Row],[ile brakuje]], 1000)</f>
        <v>0</v>
      </c>
    </row>
    <row r="882" spans="1:10" x14ac:dyDescent="0.35">
      <c r="A882" s="1">
        <v>39856</v>
      </c>
      <c r="B882" s="2" t="s">
        <v>52</v>
      </c>
      <c r="C882">
        <v>241</v>
      </c>
      <c r="D882">
        <f>YEAR(cukier7[[#This Row],[data]])</f>
        <v>2009</v>
      </c>
      <c r="E882" s="3">
        <f>VLOOKUP(D882, cennik__25[#All], 2, 0)</f>
        <v>2.13</v>
      </c>
      <c r="F882" s="3">
        <f>cukier7[[#This Row],[cena]]*cukier7[[#This Row],[ilosc sprzedanego cukru kg]]</f>
        <v>513.32999999999993</v>
      </c>
      <c r="G882">
        <f>J881+G881-cukier7[[#This Row],[ilosc sprzedanego cukru kg]]</f>
        <v>2925</v>
      </c>
      <c r="H882">
        <f>IF(MONTH(cukier7[[#This Row],[data]])&lt;&gt;MONTH(A883), 1, 0)</f>
        <v>0</v>
      </c>
      <c r="I882">
        <f>IF(cukier7[[#This Row],[czy ostatni dzien miesiaca]]=1, 5000-cukier7[[#This Row],[stan po sprzedaniu]],0)</f>
        <v>0</v>
      </c>
      <c r="J882">
        <f>CEILING(cukier7[[#This Row],[ile brakuje]], 1000)</f>
        <v>0</v>
      </c>
    </row>
    <row r="883" spans="1:10" x14ac:dyDescent="0.35">
      <c r="A883" s="1">
        <v>39856</v>
      </c>
      <c r="B883" s="2" t="s">
        <v>31</v>
      </c>
      <c r="C883">
        <v>3</v>
      </c>
      <c r="D883">
        <f>YEAR(cukier7[[#This Row],[data]])</f>
        <v>2009</v>
      </c>
      <c r="E883" s="3">
        <f>VLOOKUP(D883, cennik__25[#All], 2, 0)</f>
        <v>2.13</v>
      </c>
      <c r="F883" s="3">
        <f>cukier7[[#This Row],[cena]]*cukier7[[#This Row],[ilosc sprzedanego cukru kg]]</f>
        <v>6.39</v>
      </c>
      <c r="G883">
        <f>J882+G882-cukier7[[#This Row],[ilosc sprzedanego cukru kg]]</f>
        <v>2922</v>
      </c>
      <c r="H883">
        <f>IF(MONTH(cukier7[[#This Row],[data]])&lt;&gt;MONTH(A884), 1, 0)</f>
        <v>0</v>
      </c>
      <c r="I883">
        <f>IF(cukier7[[#This Row],[czy ostatni dzien miesiaca]]=1, 5000-cukier7[[#This Row],[stan po sprzedaniu]],0)</f>
        <v>0</v>
      </c>
      <c r="J883">
        <f>CEILING(cukier7[[#This Row],[ile brakuje]], 1000)</f>
        <v>0</v>
      </c>
    </row>
    <row r="884" spans="1:10" x14ac:dyDescent="0.35">
      <c r="A884" s="1">
        <v>39858</v>
      </c>
      <c r="B884" s="2" t="s">
        <v>25</v>
      </c>
      <c r="C884">
        <v>50</v>
      </c>
      <c r="D884">
        <f>YEAR(cukier7[[#This Row],[data]])</f>
        <v>2009</v>
      </c>
      <c r="E884" s="3">
        <f>VLOOKUP(D884, cennik__25[#All], 2, 0)</f>
        <v>2.13</v>
      </c>
      <c r="F884" s="3">
        <f>cukier7[[#This Row],[cena]]*cukier7[[#This Row],[ilosc sprzedanego cukru kg]]</f>
        <v>106.5</v>
      </c>
      <c r="G884">
        <f>J883+G883-cukier7[[#This Row],[ilosc sprzedanego cukru kg]]</f>
        <v>2872</v>
      </c>
      <c r="H884">
        <f>IF(MONTH(cukier7[[#This Row],[data]])&lt;&gt;MONTH(A885), 1, 0)</f>
        <v>0</v>
      </c>
      <c r="I884">
        <f>IF(cukier7[[#This Row],[czy ostatni dzien miesiaca]]=1, 5000-cukier7[[#This Row],[stan po sprzedaniu]],0)</f>
        <v>0</v>
      </c>
      <c r="J884">
        <f>CEILING(cukier7[[#This Row],[ile brakuje]], 1000)</f>
        <v>0</v>
      </c>
    </row>
    <row r="885" spans="1:10" x14ac:dyDescent="0.35">
      <c r="A885" s="1">
        <v>39859</v>
      </c>
      <c r="B885" s="2" t="s">
        <v>26</v>
      </c>
      <c r="C885">
        <v>284</v>
      </c>
      <c r="D885">
        <f>YEAR(cukier7[[#This Row],[data]])</f>
        <v>2009</v>
      </c>
      <c r="E885" s="3">
        <f>VLOOKUP(D885, cennik__25[#All], 2, 0)</f>
        <v>2.13</v>
      </c>
      <c r="F885" s="3">
        <f>cukier7[[#This Row],[cena]]*cukier7[[#This Row],[ilosc sprzedanego cukru kg]]</f>
        <v>604.91999999999996</v>
      </c>
      <c r="G885">
        <f>J884+G884-cukier7[[#This Row],[ilosc sprzedanego cukru kg]]</f>
        <v>2588</v>
      </c>
      <c r="H885">
        <f>IF(MONTH(cukier7[[#This Row],[data]])&lt;&gt;MONTH(A886), 1, 0)</f>
        <v>0</v>
      </c>
      <c r="I885">
        <f>IF(cukier7[[#This Row],[czy ostatni dzien miesiaca]]=1, 5000-cukier7[[#This Row],[stan po sprzedaniu]],0)</f>
        <v>0</v>
      </c>
      <c r="J885">
        <f>CEILING(cukier7[[#This Row],[ile brakuje]], 1000)</f>
        <v>0</v>
      </c>
    </row>
    <row r="886" spans="1:10" x14ac:dyDescent="0.35">
      <c r="A886" s="1">
        <v>39860</v>
      </c>
      <c r="B886" s="2" t="s">
        <v>11</v>
      </c>
      <c r="C886">
        <v>395</v>
      </c>
      <c r="D886">
        <f>YEAR(cukier7[[#This Row],[data]])</f>
        <v>2009</v>
      </c>
      <c r="E886" s="3">
        <f>VLOOKUP(D886, cennik__25[#All], 2, 0)</f>
        <v>2.13</v>
      </c>
      <c r="F886" s="3">
        <f>cukier7[[#This Row],[cena]]*cukier7[[#This Row],[ilosc sprzedanego cukru kg]]</f>
        <v>841.34999999999991</v>
      </c>
      <c r="G886">
        <f>J885+G885-cukier7[[#This Row],[ilosc sprzedanego cukru kg]]</f>
        <v>2193</v>
      </c>
      <c r="H886">
        <f>IF(MONTH(cukier7[[#This Row],[data]])&lt;&gt;MONTH(A887), 1, 0)</f>
        <v>0</v>
      </c>
      <c r="I886">
        <f>IF(cukier7[[#This Row],[czy ostatni dzien miesiaca]]=1, 5000-cukier7[[#This Row],[stan po sprzedaniu]],0)</f>
        <v>0</v>
      </c>
      <c r="J886">
        <f>CEILING(cukier7[[#This Row],[ile brakuje]], 1000)</f>
        <v>0</v>
      </c>
    </row>
    <row r="887" spans="1:10" x14ac:dyDescent="0.35">
      <c r="A887" s="1">
        <v>39862</v>
      </c>
      <c r="B887" s="2" t="s">
        <v>7</v>
      </c>
      <c r="C887">
        <v>290</v>
      </c>
      <c r="D887">
        <f>YEAR(cukier7[[#This Row],[data]])</f>
        <v>2009</v>
      </c>
      <c r="E887" s="3">
        <f>VLOOKUP(D887, cennik__25[#All], 2, 0)</f>
        <v>2.13</v>
      </c>
      <c r="F887" s="3">
        <f>cukier7[[#This Row],[cena]]*cukier7[[#This Row],[ilosc sprzedanego cukru kg]]</f>
        <v>617.69999999999993</v>
      </c>
      <c r="G887">
        <f>J886+G886-cukier7[[#This Row],[ilosc sprzedanego cukru kg]]</f>
        <v>1903</v>
      </c>
      <c r="H887">
        <f>IF(MONTH(cukier7[[#This Row],[data]])&lt;&gt;MONTH(A888), 1, 0)</f>
        <v>0</v>
      </c>
      <c r="I887">
        <f>IF(cukier7[[#This Row],[czy ostatni dzien miesiaca]]=1, 5000-cukier7[[#This Row],[stan po sprzedaniu]],0)</f>
        <v>0</v>
      </c>
      <c r="J887">
        <f>CEILING(cukier7[[#This Row],[ile brakuje]], 1000)</f>
        <v>0</v>
      </c>
    </row>
    <row r="888" spans="1:10" x14ac:dyDescent="0.35">
      <c r="A888" s="1">
        <v>39863</v>
      </c>
      <c r="B888" s="2" t="s">
        <v>24</v>
      </c>
      <c r="C888">
        <v>361</v>
      </c>
      <c r="D888">
        <f>YEAR(cukier7[[#This Row],[data]])</f>
        <v>2009</v>
      </c>
      <c r="E888" s="3">
        <f>VLOOKUP(D888, cennik__25[#All], 2, 0)</f>
        <v>2.13</v>
      </c>
      <c r="F888" s="3">
        <f>cukier7[[#This Row],[cena]]*cukier7[[#This Row],[ilosc sprzedanego cukru kg]]</f>
        <v>768.93</v>
      </c>
      <c r="G888">
        <f>J887+G887-cukier7[[#This Row],[ilosc sprzedanego cukru kg]]</f>
        <v>1542</v>
      </c>
      <c r="H888">
        <f>IF(MONTH(cukier7[[#This Row],[data]])&lt;&gt;MONTH(A889), 1, 0)</f>
        <v>0</v>
      </c>
      <c r="I888">
        <f>IF(cukier7[[#This Row],[czy ostatni dzien miesiaca]]=1, 5000-cukier7[[#This Row],[stan po sprzedaniu]],0)</f>
        <v>0</v>
      </c>
      <c r="J888">
        <f>CEILING(cukier7[[#This Row],[ile brakuje]], 1000)</f>
        <v>0</v>
      </c>
    </row>
    <row r="889" spans="1:10" x14ac:dyDescent="0.35">
      <c r="A889" s="1">
        <v>39865</v>
      </c>
      <c r="B889" s="2" t="s">
        <v>19</v>
      </c>
      <c r="C889">
        <v>355</v>
      </c>
      <c r="D889">
        <f>YEAR(cukier7[[#This Row],[data]])</f>
        <v>2009</v>
      </c>
      <c r="E889" s="3">
        <f>VLOOKUP(D889, cennik__25[#All], 2, 0)</f>
        <v>2.13</v>
      </c>
      <c r="F889" s="3">
        <f>cukier7[[#This Row],[cena]]*cukier7[[#This Row],[ilosc sprzedanego cukru kg]]</f>
        <v>756.15</v>
      </c>
      <c r="G889">
        <f>J888+G888-cukier7[[#This Row],[ilosc sprzedanego cukru kg]]</f>
        <v>1187</v>
      </c>
      <c r="H889">
        <f>IF(MONTH(cukier7[[#This Row],[data]])&lt;&gt;MONTH(A890), 1, 0)</f>
        <v>0</v>
      </c>
      <c r="I889">
        <f>IF(cukier7[[#This Row],[czy ostatni dzien miesiaca]]=1, 5000-cukier7[[#This Row],[stan po sprzedaniu]],0)</f>
        <v>0</v>
      </c>
      <c r="J889">
        <f>CEILING(cukier7[[#This Row],[ile brakuje]], 1000)</f>
        <v>0</v>
      </c>
    </row>
    <row r="890" spans="1:10" x14ac:dyDescent="0.35">
      <c r="A890" s="1">
        <v>39866</v>
      </c>
      <c r="B890" s="2" t="s">
        <v>184</v>
      </c>
      <c r="C890">
        <v>19</v>
      </c>
      <c r="D890">
        <f>YEAR(cukier7[[#This Row],[data]])</f>
        <v>2009</v>
      </c>
      <c r="E890" s="3">
        <f>VLOOKUP(D890, cennik__25[#All], 2, 0)</f>
        <v>2.13</v>
      </c>
      <c r="F890" s="3">
        <f>cukier7[[#This Row],[cena]]*cukier7[[#This Row],[ilosc sprzedanego cukru kg]]</f>
        <v>40.47</v>
      </c>
      <c r="G890">
        <f>J889+G889-cukier7[[#This Row],[ilosc sprzedanego cukru kg]]</f>
        <v>1168</v>
      </c>
      <c r="H890">
        <f>IF(MONTH(cukier7[[#This Row],[data]])&lt;&gt;MONTH(A891), 1, 0)</f>
        <v>0</v>
      </c>
      <c r="I890">
        <f>IF(cukier7[[#This Row],[czy ostatni dzien miesiaca]]=1, 5000-cukier7[[#This Row],[stan po sprzedaniu]],0)</f>
        <v>0</v>
      </c>
      <c r="J890">
        <f>CEILING(cukier7[[#This Row],[ile brakuje]], 1000)</f>
        <v>0</v>
      </c>
    </row>
    <row r="891" spans="1:10" x14ac:dyDescent="0.35">
      <c r="A891" s="1">
        <v>39868</v>
      </c>
      <c r="B891" s="2" t="s">
        <v>54</v>
      </c>
      <c r="C891">
        <v>32</v>
      </c>
      <c r="D891">
        <f>YEAR(cukier7[[#This Row],[data]])</f>
        <v>2009</v>
      </c>
      <c r="E891" s="3">
        <f>VLOOKUP(D891, cennik__25[#All], 2, 0)</f>
        <v>2.13</v>
      </c>
      <c r="F891" s="3">
        <f>cukier7[[#This Row],[cena]]*cukier7[[#This Row],[ilosc sprzedanego cukru kg]]</f>
        <v>68.16</v>
      </c>
      <c r="G891">
        <f>J890+G890-cukier7[[#This Row],[ilosc sprzedanego cukru kg]]</f>
        <v>1136</v>
      </c>
      <c r="H891">
        <f>IF(MONTH(cukier7[[#This Row],[data]])&lt;&gt;MONTH(A892), 1, 0)</f>
        <v>0</v>
      </c>
      <c r="I891">
        <f>IF(cukier7[[#This Row],[czy ostatni dzien miesiaca]]=1, 5000-cukier7[[#This Row],[stan po sprzedaniu]],0)</f>
        <v>0</v>
      </c>
      <c r="J891">
        <f>CEILING(cukier7[[#This Row],[ile brakuje]], 1000)</f>
        <v>0</v>
      </c>
    </row>
    <row r="892" spans="1:10" x14ac:dyDescent="0.35">
      <c r="A892" s="1">
        <v>39871</v>
      </c>
      <c r="B892" s="2" t="s">
        <v>148</v>
      </c>
      <c r="C892">
        <v>13</v>
      </c>
      <c r="D892">
        <f>YEAR(cukier7[[#This Row],[data]])</f>
        <v>2009</v>
      </c>
      <c r="E892" s="3">
        <f>VLOOKUP(D892, cennik__25[#All], 2, 0)</f>
        <v>2.13</v>
      </c>
      <c r="F892" s="3">
        <f>cukier7[[#This Row],[cena]]*cukier7[[#This Row],[ilosc sprzedanego cukru kg]]</f>
        <v>27.689999999999998</v>
      </c>
      <c r="G892">
        <f>J891+G891-cukier7[[#This Row],[ilosc sprzedanego cukru kg]]</f>
        <v>1123</v>
      </c>
      <c r="H892">
        <f>IF(MONTH(cukier7[[#This Row],[data]])&lt;&gt;MONTH(A893), 1, 0)</f>
        <v>0</v>
      </c>
      <c r="I892">
        <f>IF(cukier7[[#This Row],[czy ostatni dzien miesiaca]]=1, 5000-cukier7[[#This Row],[stan po sprzedaniu]],0)</f>
        <v>0</v>
      </c>
      <c r="J892">
        <f>CEILING(cukier7[[#This Row],[ile brakuje]], 1000)</f>
        <v>0</v>
      </c>
    </row>
    <row r="893" spans="1:10" x14ac:dyDescent="0.35">
      <c r="A893" s="1">
        <v>39871</v>
      </c>
      <c r="B893" s="2" t="s">
        <v>47</v>
      </c>
      <c r="C893">
        <v>156</v>
      </c>
      <c r="D893">
        <f>YEAR(cukier7[[#This Row],[data]])</f>
        <v>2009</v>
      </c>
      <c r="E893" s="3">
        <f>VLOOKUP(D893, cennik__25[#All], 2, 0)</f>
        <v>2.13</v>
      </c>
      <c r="F893" s="3">
        <f>cukier7[[#This Row],[cena]]*cukier7[[#This Row],[ilosc sprzedanego cukru kg]]</f>
        <v>332.28</v>
      </c>
      <c r="G893">
        <f>J892+G892-cukier7[[#This Row],[ilosc sprzedanego cukru kg]]</f>
        <v>967</v>
      </c>
      <c r="H893">
        <f>IF(MONTH(cukier7[[#This Row],[data]])&lt;&gt;MONTH(A894), 1, 0)</f>
        <v>1</v>
      </c>
      <c r="I893">
        <f>IF(cukier7[[#This Row],[czy ostatni dzien miesiaca]]=1, 5000-cukier7[[#This Row],[stan po sprzedaniu]],0)</f>
        <v>4033</v>
      </c>
      <c r="J893">
        <f>CEILING(cukier7[[#This Row],[ile brakuje]], 1000)</f>
        <v>5000</v>
      </c>
    </row>
    <row r="894" spans="1:10" x14ac:dyDescent="0.35">
      <c r="A894" s="1">
        <v>39873</v>
      </c>
      <c r="B894" s="2" t="s">
        <v>185</v>
      </c>
      <c r="C894">
        <v>20</v>
      </c>
      <c r="D894">
        <f>YEAR(cukier7[[#This Row],[data]])</f>
        <v>2009</v>
      </c>
      <c r="E894" s="3">
        <f>VLOOKUP(D894, cennik__25[#All], 2, 0)</f>
        <v>2.13</v>
      </c>
      <c r="F894" s="3">
        <f>cukier7[[#This Row],[cena]]*cukier7[[#This Row],[ilosc sprzedanego cukru kg]]</f>
        <v>42.599999999999994</v>
      </c>
      <c r="G894">
        <f>J893+G893-cukier7[[#This Row],[ilosc sprzedanego cukru kg]]</f>
        <v>5947</v>
      </c>
      <c r="H894">
        <f>IF(MONTH(cukier7[[#This Row],[data]])&lt;&gt;MONTH(A895), 1, 0)</f>
        <v>0</v>
      </c>
      <c r="I894">
        <f>IF(cukier7[[#This Row],[czy ostatni dzien miesiaca]]=1, 5000-cukier7[[#This Row],[stan po sprzedaniu]],0)</f>
        <v>0</v>
      </c>
      <c r="J894">
        <f>CEILING(cukier7[[#This Row],[ile brakuje]], 1000)</f>
        <v>0</v>
      </c>
    </row>
    <row r="895" spans="1:10" x14ac:dyDescent="0.35">
      <c r="A895" s="1">
        <v>39874</v>
      </c>
      <c r="B895" s="2" t="s">
        <v>14</v>
      </c>
      <c r="C895">
        <v>112</v>
      </c>
      <c r="D895">
        <f>YEAR(cukier7[[#This Row],[data]])</f>
        <v>2009</v>
      </c>
      <c r="E895" s="3">
        <f>VLOOKUP(D895, cennik__25[#All], 2, 0)</f>
        <v>2.13</v>
      </c>
      <c r="F895" s="3">
        <f>cukier7[[#This Row],[cena]]*cukier7[[#This Row],[ilosc sprzedanego cukru kg]]</f>
        <v>238.56</v>
      </c>
      <c r="G895">
        <f>J894+G894-cukier7[[#This Row],[ilosc sprzedanego cukru kg]]</f>
        <v>5835</v>
      </c>
      <c r="H895">
        <f>IF(MONTH(cukier7[[#This Row],[data]])&lt;&gt;MONTH(A896), 1, 0)</f>
        <v>0</v>
      </c>
      <c r="I895">
        <f>IF(cukier7[[#This Row],[czy ostatni dzien miesiaca]]=1, 5000-cukier7[[#This Row],[stan po sprzedaniu]],0)</f>
        <v>0</v>
      </c>
      <c r="J895">
        <f>CEILING(cukier7[[#This Row],[ile brakuje]], 1000)</f>
        <v>0</v>
      </c>
    </row>
    <row r="896" spans="1:10" x14ac:dyDescent="0.35">
      <c r="A896" s="1">
        <v>39877</v>
      </c>
      <c r="B896" s="2" t="s">
        <v>9</v>
      </c>
      <c r="C896">
        <v>110</v>
      </c>
      <c r="D896">
        <f>YEAR(cukier7[[#This Row],[data]])</f>
        <v>2009</v>
      </c>
      <c r="E896" s="3">
        <f>VLOOKUP(D896, cennik__25[#All], 2, 0)</f>
        <v>2.13</v>
      </c>
      <c r="F896" s="3">
        <f>cukier7[[#This Row],[cena]]*cukier7[[#This Row],[ilosc sprzedanego cukru kg]]</f>
        <v>234.29999999999998</v>
      </c>
      <c r="G896">
        <f>J895+G895-cukier7[[#This Row],[ilosc sprzedanego cukru kg]]</f>
        <v>5725</v>
      </c>
      <c r="H896">
        <f>IF(MONTH(cukier7[[#This Row],[data]])&lt;&gt;MONTH(A897), 1, 0)</f>
        <v>0</v>
      </c>
      <c r="I896">
        <f>IF(cukier7[[#This Row],[czy ostatni dzien miesiaca]]=1, 5000-cukier7[[#This Row],[stan po sprzedaniu]],0)</f>
        <v>0</v>
      </c>
      <c r="J896">
        <f>CEILING(cukier7[[#This Row],[ile brakuje]], 1000)</f>
        <v>0</v>
      </c>
    </row>
    <row r="897" spans="1:10" x14ac:dyDescent="0.35">
      <c r="A897" s="1">
        <v>39878</v>
      </c>
      <c r="B897" s="2" t="s">
        <v>186</v>
      </c>
      <c r="C897">
        <v>4</v>
      </c>
      <c r="D897">
        <f>YEAR(cukier7[[#This Row],[data]])</f>
        <v>2009</v>
      </c>
      <c r="E897" s="3">
        <f>VLOOKUP(D897, cennik__25[#All], 2, 0)</f>
        <v>2.13</v>
      </c>
      <c r="F897" s="3">
        <f>cukier7[[#This Row],[cena]]*cukier7[[#This Row],[ilosc sprzedanego cukru kg]]</f>
        <v>8.52</v>
      </c>
      <c r="G897">
        <f>J896+G896-cukier7[[#This Row],[ilosc sprzedanego cukru kg]]</f>
        <v>5721</v>
      </c>
      <c r="H897">
        <f>IF(MONTH(cukier7[[#This Row],[data]])&lt;&gt;MONTH(A898), 1, 0)</f>
        <v>0</v>
      </c>
      <c r="I897">
        <f>IF(cukier7[[#This Row],[czy ostatni dzien miesiaca]]=1, 5000-cukier7[[#This Row],[stan po sprzedaniu]],0)</f>
        <v>0</v>
      </c>
      <c r="J897">
        <f>CEILING(cukier7[[#This Row],[ile brakuje]], 1000)</f>
        <v>0</v>
      </c>
    </row>
    <row r="898" spans="1:10" x14ac:dyDescent="0.35">
      <c r="A898" s="1">
        <v>39885</v>
      </c>
      <c r="B898" s="2" t="s">
        <v>135</v>
      </c>
      <c r="C898">
        <v>18</v>
      </c>
      <c r="D898">
        <f>YEAR(cukier7[[#This Row],[data]])</f>
        <v>2009</v>
      </c>
      <c r="E898" s="3">
        <f>VLOOKUP(D898, cennik__25[#All], 2, 0)</f>
        <v>2.13</v>
      </c>
      <c r="F898" s="3">
        <f>cukier7[[#This Row],[cena]]*cukier7[[#This Row],[ilosc sprzedanego cukru kg]]</f>
        <v>38.339999999999996</v>
      </c>
      <c r="G898">
        <f>J897+G897-cukier7[[#This Row],[ilosc sprzedanego cukru kg]]</f>
        <v>5703</v>
      </c>
      <c r="H898">
        <f>IF(MONTH(cukier7[[#This Row],[data]])&lt;&gt;MONTH(A899), 1, 0)</f>
        <v>0</v>
      </c>
      <c r="I898">
        <f>IF(cukier7[[#This Row],[czy ostatni dzien miesiaca]]=1, 5000-cukier7[[#This Row],[stan po sprzedaniu]],0)</f>
        <v>0</v>
      </c>
      <c r="J898">
        <f>CEILING(cukier7[[#This Row],[ile brakuje]], 1000)</f>
        <v>0</v>
      </c>
    </row>
    <row r="899" spans="1:10" x14ac:dyDescent="0.35">
      <c r="A899" s="1">
        <v>39889</v>
      </c>
      <c r="B899" s="2" t="s">
        <v>22</v>
      </c>
      <c r="C899">
        <v>60</v>
      </c>
      <c r="D899">
        <f>YEAR(cukier7[[#This Row],[data]])</f>
        <v>2009</v>
      </c>
      <c r="E899" s="3">
        <f>VLOOKUP(D899, cennik__25[#All], 2, 0)</f>
        <v>2.13</v>
      </c>
      <c r="F899" s="3">
        <f>cukier7[[#This Row],[cena]]*cukier7[[#This Row],[ilosc sprzedanego cukru kg]]</f>
        <v>127.8</v>
      </c>
      <c r="G899">
        <f>J898+G898-cukier7[[#This Row],[ilosc sprzedanego cukru kg]]</f>
        <v>5643</v>
      </c>
      <c r="H899">
        <f>IF(MONTH(cukier7[[#This Row],[data]])&lt;&gt;MONTH(A900), 1, 0)</f>
        <v>0</v>
      </c>
      <c r="I899">
        <f>IF(cukier7[[#This Row],[czy ostatni dzien miesiaca]]=1, 5000-cukier7[[#This Row],[stan po sprzedaniu]],0)</f>
        <v>0</v>
      </c>
      <c r="J899">
        <f>CEILING(cukier7[[#This Row],[ile brakuje]], 1000)</f>
        <v>0</v>
      </c>
    </row>
    <row r="900" spans="1:10" x14ac:dyDescent="0.35">
      <c r="A900" s="1">
        <v>39889</v>
      </c>
      <c r="B900" s="2" t="s">
        <v>90</v>
      </c>
      <c r="C900">
        <v>14</v>
      </c>
      <c r="D900">
        <f>YEAR(cukier7[[#This Row],[data]])</f>
        <v>2009</v>
      </c>
      <c r="E900" s="3">
        <f>VLOOKUP(D900, cennik__25[#All], 2, 0)</f>
        <v>2.13</v>
      </c>
      <c r="F900" s="3">
        <f>cukier7[[#This Row],[cena]]*cukier7[[#This Row],[ilosc sprzedanego cukru kg]]</f>
        <v>29.82</v>
      </c>
      <c r="G900">
        <f>J899+G899-cukier7[[#This Row],[ilosc sprzedanego cukru kg]]</f>
        <v>5629</v>
      </c>
      <c r="H900">
        <f>IF(MONTH(cukier7[[#This Row],[data]])&lt;&gt;MONTH(A901), 1, 0)</f>
        <v>0</v>
      </c>
      <c r="I900">
        <f>IF(cukier7[[#This Row],[czy ostatni dzien miesiaca]]=1, 5000-cukier7[[#This Row],[stan po sprzedaniu]],0)</f>
        <v>0</v>
      </c>
      <c r="J900">
        <f>CEILING(cukier7[[#This Row],[ile brakuje]], 1000)</f>
        <v>0</v>
      </c>
    </row>
    <row r="901" spans="1:10" x14ac:dyDescent="0.35">
      <c r="A901" s="1">
        <v>39889</v>
      </c>
      <c r="B901" s="2" t="s">
        <v>30</v>
      </c>
      <c r="C901">
        <v>24</v>
      </c>
      <c r="D901">
        <f>YEAR(cukier7[[#This Row],[data]])</f>
        <v>2009</v>
      </c>
      <c r="E901" s="3">
        <f>VLOOKUP(D901, cennik__25[#All], 2, 0)</f>
        <v>2.13</v>
      </c>
      <c r="F901" s="3">
        <f>cukier7[[#This Row],[cena]]*cukier7[[#This Row],[ilosc sprzedanego cukru kg]]</f>
        <v>51.12</v>
      </c>
      <c r="G901">
        <f>J900+G900-cukier7[[#This Row],[ilosc sprzedanego cukru kg]]</f>
        <v>5605</v>
      </c>
      <c r="H901">
        <f>IF(MONTH(cukier7[[#This Row],[data]])&lt;&gt;MONTH(A902), 1, 0)</f>
        <v>0</v>
      </c>
      <c r="I901">
        <f>IF(cukier7[[#This Row],[czy ostatni dzien miesiaca]]=1, 5000-cukier7[[#This Row],[stan po sprzedaniu]],0)</f>
        <v>0</v>
      </c>
      <c r="J901">
        <f>CEILING(cukier7[[#This Row],[ile brakuje]], 1000)</f>
        <v>0</v>
      </c>
    </row>
    <row r="902" spans="1:10" x14ac:dyDescent="0.35">
      <c r="A902" s="1">
        <v>39891</v>
      </c>
      <c r="B902" s="2" t="s">
        <v>24</v>
      </c>
      <c r="C902">
        <v>145</v>
      </c>
      <c r="D902">
        <f>YEAR(cukier7[[#This Row],[data]])</f>
        <v>2009</v>
      </c>
      <c r="E902" s="3">
        <f>VLOOKUP(D902, cennik__25[#All], 2, 0)</f>
        <v>2.13</v>
      </c>
      <c r="F902" s="3">
        <f>cukier7[[#This Row],[cena]]*cukier7[[#This Row],[ilosc sprzedanego cukru kg]]</f>
        <v>308.84999999999997</v>
      </c>
      <c r="G902">
        <f>J901+G901-cukier7[[#This Row],[ilosc sprzedanego cukru kg]]</f>
        <v>5460</v>
      </c>
      <c r="H902">
        <f>IF(MONTH(cukier7[[#This Row],[data]])&lt;&gt;MONTH(A903), 1, 0)</f>
        <v>0</v>
      </c>
      <c r="I902">
        <f>IF(cukier7[[#This Row],[czy ostatni dzien miesiaca]]=1, 5000-cukier7[[#This Row],[stan po sprzedaniu]],0)</f>
        <v>0</v>
      </c>
      <c r="J902">
        <f>CEILING(cukier7[[#This Row],[ile brakuje]], 1000)</f>
        <v>0</v>
      </c>
    </row>
    <row r="903" spans="1:10" x14ac:dyDescent="0.35">
      <c r="A903" s="1">
        <v>39891</v>
      </c>
      <c r="B903" s="2" t="s">
        <v>52</v>
      </c>
      <c r="C903">
        <v>393</v>
      </c>
      <c r="D903">
        <f>YEAR(cukier7[[#This Row],[data]])</f>
        <v>2009</v>
      </c>
      <c r="E903" s="3">
        <f>VLOOKUP(D903, cennik__25[#All], 2, 0)</f>
        <v>2.13</v>
      </c>
      <c r="F903" s="3">
        <f>cukier7[[#This Row],[cena]]*cukier7[[#This Row],[ilosc sprzedanego cukru kg]]</f>
        <v>837.08999999999992</v>
      </c>
      <c r="G903">
        <f>J902+G902-cukier7[[#This Row],[ilosc sprzedanego cukru kg]]</f>
        <v>5067</v>
      </c>
      <c r="H903">
        <f>IF(MONTH(cukier7[[#This Row],[data]])&lt;&gt;MONTH(A904), 1, 0)</f>
        <v>0</v>
      </c>
      <c r="I903">
        <f>IF(cukier7[[#This Row],[czy ostatni dzien miesiaca]]=1, 5000-cukier7[[#This Row],[stan po sprzedaniu]],0)</f>
        <v>0</v>
      </c>
      <c r="J903">
        <f>CEILING(cukier7[[#This Row],[ile brakuje]], 1000)</f>
        <v>0</v>
      </c>
    </row>
    <row r="904" spans="1:10" x14ac:dyDescent="0.35">
      <c r="A904" s="1">
        <v>39893</v>
      </c>
      <c r="B904" s="2" t="s">
        <v>30</v>
      </c>
      <c r="C904">
        <v>73</v>
      </c>
      <c r="D904">
        <f>YEAR(cukier7[[#This Row],[data]])</f>
        <v>2009</v>
      </c>
      <c r="E904" s="3">
        <f>VLOOKUP(D904, cennik__25[#All], 2, 0)</f>
        <v>2.13</v>
      </c>
      <c r="F904" s="3">
        <f>cukier7[[#This Row],[cena]]*cukier7[[#This Row],[ilosc sprzedanego cukru kg]]</f>
        <v>155.48999999999998</v>
      </c>
      <c r="G904">
        <f>J903+G903-cukier7[[#This Row],[ilosc sprzedanego cukru kg]]</f>
        <v>4994</v>
      </c>
      <c r="H904">
        <f>IF(MONTH(cukier7[[#This Row],[data]])&lt;&gt;MONTH(A905), 1, 0)</f>
        <v>0</v>
      </c>
      <c r="I904">
        <f>IF(cukier7[[#This Row],[czy ostatni dzien miesiaca]]=1, 5000-cukier7[[#This Row],[stan po sprzedaniu]],0)</f>
        <v>0</v>
      </c>
      <c r="J904">
        <f>CEILING(cukier7[[#This Row],[ile brakuje]], 1000)</f>
        <v>0</v>
      </c>
    </row>
    <row r="905" spans="1:10" x14ac:dyDescent="0.35">
      <c r="A905" s="1">
        <v>39893</v>
      </c>
      <c r="B905" s="2" t="s">
        <v>10</v>
      </c>
      <c r="C905">
        <v>136</v>
      </c>
      <c r="D905">
        <f>YEAR(cukier7[[#This Row],[data]])</f>
        <v>2009</v>
      </c>
      <c r="E905" s="3">
        <f>VLOOKUP(D905, cennik__25[#All], 2, 0)</f>
        <v>2.13</v>
      </c>
      <c r="F905" s="3">
        <f>cukier7[[#This Row],[cena]]*cukier7[[#This Row],[ilosc sprzedanego cukru kg]]</f>
        <v>289.68</v>
      </c>
      <c r="G905">
        <f>J904+G904-cukier7[[#This Row],[ilosc sprzedanego cukru kg]]</f>
        <v>4858</v>
      </c>
      <c r="H905">
        <f>IF(MONTH(cukier7[[#This Row],[data]])&lt;&gt;MONTH(A906), 1, 0)</f>
        <v>0</v>
      </c>
      <c r="I905">
        <f>IF(cukier7[[#This Row],[czy ostatni dzien miesiaca]]=1, 5000-cukier7[[#This Row],[stan po sprzedaniu]],0)</f>
        <v>0</v>
      </c>
      <c r="J905">
        <f>CEILING(cukier7[[#This Row],[ile brakuje]], 1000)</f>
        <v>0</v>
      </c>
    </row>
    <row r="906" spans="1:10" x14ac:dyDescent="0.35">
      <c r="A906" s="1">
        <v>39894</v>
      </c>
      <c r="B906" s="2" t="s">
        <v>47</v>
      </c>
      <c r="C906">
        <v>422</v>
      </c>
      <c r="D906">
        <f>YEAR(cukier7[[#This Row],[data]])</f>
        <v>2009</v>
      </c>
      <c r="E906" s="3">
        <f>VLOOKUP(D906, cennik__25[#All], 2, 0)</f>
        <v>2.13</v>
      </c>
      <c r="F906" s="3">
        <f>cukier7[[#This Row],[cena]]*cukier7[[#This Row],[ilosc sprzedanego cukru kg]]</f>
        <v>898.8599999999999</v>
      </c>
      <c r="G906">
        <f>J905+G905-cukier7[[#This Row],[ilosc sprzedanego cukru kg]]</f>
        <v>4436</v>
      </c>
      <c r="H906">
        <f>IF(MONTH(cukier7[[#This Row],[data]])&lt;&gt;MONTH(A907), 1, 0)</f>
        <v>0</v>
      </c>
      <c r="I906">
        <f>IF(cukier7[[#This Row],[czy ostatni dzien miesiaca]]=1, 5000-cukier7[[#This Row],[stan po sprzedaniu]],0)</f>
        <v>0</v>
      </c>
      <c r="J906">
        <f>CEILING(cukier7[[#This Row],[ile brakuje]], 1000)</f>
        <v>0</v>
      </c>
    </row>
    <row r="907" spans="1:10" x14ac:dyDescent="0.35">
      <c r="A907" s="1">
        <v>39895</v>
      </c>
      <c r="B907" s="2" t="s">
        <v>11</v>
      </c>
      <c r="C907">
        <v>187</v>
      </c>
      <c r="D907">
        <f>YEAR(cukier7[[#This Row],[data]])</f>
        <v>2009</v>
      </c>
      <c r="E907" s="3">
        <f>VLOOKUP(D907, cennik__25[#All], 2, 0)</f>
        <v>2.13</v>
      </c>
      <c r="F907" s="3">
        <f>cukier7[[#This Row],[cena]]*cukier7[[#This Row],[ilosc sprzedanego cukru kg]]</f>
        <v>398.31</v>
      </c>
      <c r="G907">
        <f>J906+G906-cukier7[[#This Row],[ilosc sprzedanego cukru kg]]</f>
        <v>4249</v>
      </c>
      <c r="H907">
        <f>IF(MONTH(cukier7[[#This Row],[data]])&lt;&gt;MONTH(A908), 1, 0)</f>
        <v>0</v>
      </c>
      <c r="I907">
        <f>IF(cukier7[[#This Row],[czy ostatni dzien miesiaca]]=1, 5000-cukier7[[#This Row],[stan po sprzedaniu]],0)</f>
        <v>0</v>
      </c>
      <c r="J907">
        <f>CEILING(cukier7[[#This Row],[ile brakuje]], 1000)</f>
        <v>0</v>
      </c>
    </row>
    <row r="908" spans="1:10" x14ac:dyDescent="0.35">
      <c r="A908" s="1">
        <v>39897</v>
      </c>
      <c r="B908" s="2" t="s">
        <v>20</v>
      </c>
      <c r="C908">
        <v>58</v>
      </c>
      <c r="D908">
        <f>YEAR(cukier7[[#This Row],[data]])</f>
        <v>2009</v>
      </c>
      <c r="E908" s="3">
        <f>VLOOKUP(D908, cennik__25[#All], 2, 0)</f>
        <v>2.13</v>
      </c>
      <c r="F908" s="3">
        <f>cukier7[[#This Row],[cena]]*cukier7[[#This Row],[ilosc sprzedanego cukru kg]]</f>
        <v>123.53999999999999</v>
      </c>
      <c r="G908">
        <f>J907+G907-cukier7[[#This Row],[ilosc sprzedanego cukru kg]]</f>
        <v>4191</v>
      </c>
      <c r="H908">
        <f>IF(MONTH(cukier7[[#This Row],[data]])&lt;&gt;MONTH(A909), 1, 0)</f>
        <v>0</v>
      </c>
      <c r="I908">
        <f>IF(cukier7[[#This Row],[czy ostatni dzien miesiaca]]=1, 5000-cukier7[[#This Row],[stan po sprzedaniu]],0)</f>
        <v>0</v>
      </c>
      <c r="J908">
        <f>CEILING(cukier7[[#This Row],[ile brakuje]], 1000)</f>
        <v>0</v>
      </c>
    </row>
    <row r="909" spans="1:10" x14ac:dyDescent="0.35">
      <c r="A909" s="1">
        <v>39898</v>
      </c>
      <c r="B909" s="2" t="s">
        <v>47</v>
      </c>
      <c r="C909">
        <v>436</v>
      </c>
      <c r="D909">
        <f>YEAR(cukier7[[#This Row],[data]])</f>
        <v>2009</v>
      </c>
      <c r="E909" s="3">
        <f>VLOOKUP(D909, cennik__25[#All], 2, 0)</f>
        <v>2.13</v>
      </c>
      <c r="F909" s="3">
        <f>cukier7[[#This Row],[cena]]*cukier7[[#This Row],[ilosc sprzedanego cukru kg]]</f>
        <v>928.68</v>
      </c>
      <c r="G909">
        <f>J908+G908-cukier7[[#This Row],[ilosc sprzedanego cukru kg]]</f>
        <v>3755</v>
      </c>
      <c r="H909">
        <f>IF(MONTH(cukier7[[#This Row],[data]])&lt;&gt;MONTH(A910), 1, 0)</f>
        <v>0</v>
      </c>
      <c r="I909">
        <f>IF(cukier7[[#This Row],[czy ostatni dzien miesiaca]]=1, 5000-cukier7[[#This Row],[stan po sprzedaniu]],0)</f>
        <v>0</v>
      </c>
      <c r="J909">
        <f>CEILING(cukier7[[#This Row],[ile brakuje]], 1000)</f>
        <v>0</v>
      </c>
    </row>
    <row r="910" spans="1:10" x14ac:dyDescent="0.35">
      <c r="A910" s="1">
        <v>39902</v>
      </c>
      <c r="B910" s="2" t="s">
        <v>16</v>
      </c>
      <c r="C910">
        <v>406</v>
      </c>
      <c r="D910">
        <f>YEAR(cukier7[[#This Row],[data]])</f>
        <v>2009</v>
      </c>
      <c r="E910" s="3">
        <f>VLOOKUP(D910, cennik__25[#All], 2, 0)</f>
        <v>2.13</v>
      </c>
      <c r="F910" s="3">
        <f>cukier7[[#This Row],[cena]]*cukier7[[#This Row],[ilosc sprzedanego cukru kg]]</f>
        <v>864.78</v>
      </c>
      <c r="G910">
        <f>J909+G909-cukier7[[#This Row],[ilosc sprzedanego cukru kg]]</f>
        <v>3349</v>
      </c>
      <c r="H910">
        <f>IF(MONTH(cukier7[[#This Row],[data]])&lt;&gt;MONTH(A911), 1, 0)</f>
        <v>1</v>
      </c>
      <c r="I910">
        <f>IF(cukier7[[#This Row],[czy ostatni dzien miesiaca]]=1, 5000-cukier7[[#This Row],[stan po sprzedaniu]],0)</f>
        <v>1651</v>
      </c>
      <c r="J910">
        <f>CEILING(cukier7[[#This Row],[ile brakuje]], 1000)</f>
        <v>2000</v>
      </c>
    </row>
    <row r="911" spans="1:10" x14ac:dyDescent="0.35">
      <c r="A911" s="1">
        <v>39904</v>
      </c>
      <c r="B911" s="2" t="s">
        <v>16</v>
      </c>
      <c r="C911">
        <v>108</v>
      </c>
      <c r="D911">
        <f>YEAR(cukier7[[#This Row],[data]])</f>
        <v>2009</v>
      </c>
      <c r="E911" s="3">
        <f>VLOOKUP(D911, cennik__25[#All], 2, 0)</f>
        <v>2.13</v>
      </c>
      <c r="F911" s="3">
        <f>cukier7[[#This Row],[cena]]*cukier7[[#This Row],[ilosc sprzedanego cukru kg]]</f>
        <v>230.04</v>
      </c>
      <c r="G911">
        <f>J910+G910-cukier7[[#This Row],[ilosc sprzedanego cukru kg]]</f>
        <v>5241</v>
      </c>
      <c r="H911">
        <f>IF(MONTH(cukier7[[#This Row],[data]])&lt;&gt;MONTH(A912), 1, 0)</f>
        <v>0</v>
      </c>
      <c r="I911">
        <f>IF(cukier7[[#This Row],[czy ostatni dzien miesiaca]]=1, 5000-cukier7[[#This Row],[stan po sprzedaniu]],0)</f>
        <v>0</v>
      </c>
      <c r="J911">
        <f>CEILING(cukier7[[#This Row],[ile brakuje]], 1000)</f>
        <v>0</v>
      </c>
    </row>
    <row r="912" spans="1:10" x14ac:dyDescent="0.35">
      <c r="A912" s="1">
        <v>39905</v>
      </c>
      <c r="B912" s="2" t="s">
        <v>144</v>
      </c>
      <c r="C912">
        <v>10</v>
      </c>
      <c r="D912">
        <f>YEAR(cukier7[[#This Row],[data]])</f>
        <v>2009</v>
      </c>
      <c r="E912" s="3">
        <f>VLOOKUP(D912, cennik__25[#All], 2, 0)</f>
        <v>2.13</v>
      </c>
      <c r="F912" s="3">
        <f>cukier7[[#This Row],[cena]]*cukier7[[#This Row],[ilosc sprzedanego cukru kg]]</f>
        <v>21.299999999999997</v>
      </c>
      <c r="G912">
        <f>J911+G911-cukier7[[#This Row],[ilosc sprzedanego cukru kg]]</f>
        <v>5231</v>
      </c>
      <c r="H912">
        <f>IF(MONTH(cukier7[[#This Row],[data]])&lt;&gt;MONTH(A913), 1, 0)</f>
        <v>0</v>
      </c>
      <c r="I912">
        <f>IF(cukier7[[#This Row],[czy ostatni dzien miesiaca]]=1, 5000-cukier7[[#This Row],[stan po sprzedaniu]],0)</f>
        <v>0</v>
      </c>
      <c r="J912">
        <f>CEILING(cukier7[[#This Row],[ile brakuje]], 1000)</f>
        <v>0</v>
      </c>
    </row>
    <row r="913" spans="1:10" x14ac:dyDescent="0.35">
      <c r="A913" s="1">
        <v>39906</v>
      </c>
      <c r="B913" s="2" t="s">
        <v>39</v>
      </c>
      <c r="C913">
        <v>153</v>
      </c>
      <c r="D913">
        <f>YEAR(cukier7[[#This Row],[data]])</f>
        <v>2009</v>
      </c>
      <c r="E913" s="3">
        <f>VLOOKUP(D913, cennik__25[#All], 2, 0)</f>
        <v>2.13</v>
      </c>
      <c r="F913" s="3">
        <f>cukier7[[#This Row],[cena]]*cukier7[[#This Row],[ilosc sprzedanego cukru kg]]</f>
        <v>325.89</v>
      </c>
      <c r="G913">
        <f>J912+G912-cukier7[[#This Row],[ilosc sprzedanego cukru kg]]</f>
        <v>5078</v>
      </c>
      <c r="H913">
        <f>IF(MONTH(cukier7[[#This Row],[data]])&lt;&gt;MONTH(A914), 1, 0)</f>
        <v>0</v>
      </c>
      <c r="I913">
        <f>IF(cukier7[[#This Row],[czy ostatni dzien miesiaca]]=1, 5000-cukier7[[#This Row],[stan po sprzedaniu]],0)</f>
        <v>0</v>
      </c>
      <c r="J913">
        <f>CEILING(cukier7[[#This Row],[ile brakuje]], 1000)</f>
        <v>0</v>
      </c>
    </row>
    <row r="914" spans="1:10" x14ac:dyDescent="0.35">
      <c r="A914" s="1">
        <v>39908</v>
      </c>
      <c r="B914" s="2" t="s">
        <v>187</v>
      </c>
      <c r="C914">
        <v>3</v>
      </c>
      <c r="D914">
        <f>YEAR(cukier7[[#This Row],[data]])</f>
        <v>2009</v>
      </c>
      <c r="E914" s="3">
        <f>VLOOKUP(D914, cennik__25[#All], 2, 0)</f>
        <v>2.13</v>
      </c>
      <c r="F914" s="3">
        <f>cukier7[[#This Row],[cena]]*cukier7[[#This Row],[ilosc sprzedanego cukru kg]]</f>
        <v>6.39</v>
      </c>
      <c r="G914">
        <f>J913+G913-cukier7[[#This Row],[ilosc sprzedanego cukru kg]]</f>
        <v>5075</v>
      </c>
      <c r="H914">
        <f>IF(MONTH(cukier7[[#This Row],[data]])&lt;&gt;MONTH(A915), 1, 0)</f>
        <v>0</v>
      </c>
      <c r="I914">
        <f>IF(cukier7[[#This Row],[czy ostatni dzien miesiaca]]=1, 5000-cukier7[[#This Row],[stan po sprzedaniu]],0)</f>
        <v>0</v>
      </c>
      <c r="J914">
        <f>CEILING(cukier7[[#This Row],[ile brakuje]], 1000)</f>
        <v>0</v>
      </c>
    </row>
    <row r="915" spans="1:10" x14ac:dyDescent="0.35">
      <c r="A915" s="1">
        <v>39909</v>
      </c>
      <c r="B915" s="2" t="s">
        <v>33</v>
      </c>
      <c r="C915">
        <v>109</v>
      </c>
      <c r="D915">
        <f>YEAR(cukier7[[#This Row],[data]])</f>
        <v>2009</v>
      </c>
      <c r="E915" s="3">
        <f>VLOOKUP(D915, cennik__25[#All], 2, 0)</f>
        <v>2.13</v>
      </c>
      <c r="F915" s="3">
        <f>cukier7[[#This Row],[cena]]*cukier7[[#This Row],[ilosc sprzedanego cukru kg]]</f>
        <v>232.17</v>
      </c>
      <c r="G915">
        <f>J914+G914-cukier7[[#This Row],[ilosc sprzedanego cukru kg]]</f>
        <v>4966</v>
      </c>
      <c r="H915">
        <f>IF(MONTH(cukier7[[#This Row],[data]])&lt;&gt;MONTH(A916), 1, 0)</f>
        <v>0</v>
      </c>
      <c r="I915">
        <f>IF(cukier7[[#This Row],[czy ostatni dzien miesiaca]]=1, 5000-cukier7[[#This Row],[stan po sprzedaniu]],0)</f>
        <v>0</v>
      </c>
      <c r="J915">
        <f>CEILING(cukier7[[#This Row],[ile brakuje]], 1000)</f>
        <v>0</v>
      </c>
    </row>
    <row r="916" spans="1:10" x14ac:dyDescent="0.35">
      <c r="A916" s="1">
        <v>39911</v>
      </c>
      <c r="B916" s="2" t="s">
        <v>88</v>
      </c>
      <c r="C916">
        <v>9</v>
      </c>
      <c r="D916">
        <f>YEAR(cukier7[[#This Row],[data]])</f>
        <v>2009</v>
      </c>
      <c r="E916" s="3">
        <f>VLOOKUP(D916, cennik__25[#All], 2, 0)</f>
        <v>2.13</v>
      </c>
      <c r="F916" s="3">
        <f>cukier7[[#This Row],[cena]]*cukier7[[#This Row],[ilosc sprzedanego cukru kg]]</f>
        <v>19.169999999999998</v>
      </c>
      <c r="G916">
        <f>J915+G915-cukier7[[#This Row],[ilosc sprzedanego cukru kg]]</f>
        <v>4957</v>
      </c>
      <c r="H916">
        <f>IF(MONTH(cukier7[[#This Row],[data]])&lt;&gt;MONTH(A917), 1, 0)</f>
        <v>0</v>
      </c>
      <c r="I916">
        <f>IF(cukier7[[#This Row],[czy ostatni dzien miesiaca]]=1, 5000-cukier7[[#This Row],[stan po sprzedaniu]],0)</f>
        <v>0</v>
      </c>
      <c r="J916">
        <f>CEILING(cukier7[[#This Row],[ile brakuje]], 1000)</f>
        <v>0</v>
      </c>
    </row>
    <row r="917" spans="1:10" x14ac:dyDescent="0.35">
      <c r="A917" s="1">
        <v>39911</v>
      </c>
      <c r="B917" s="2" t="s">
        <v>54</v>
      </c>
      <c r="C917">
        <v>112</v>
      </c>
      <c r="D917">
        <f>YEAR(cukier7[[#This Row],[data]])</f>
        <v>2009</v>
      </c>
      <c r="E917" s="3">
        <f>VLOOKUP(D917, cennik__25[#All], 2, 0)</f>
        <v>2.13</v>
      </c>
      <c r="F917" s="3">
        <f>cukier7[[#This Row],[cena]]*cukier7[[#This Row],[ilosc sprzedanego cukru kg]]</f>
        <v>238.56</v>
      </c>
      <c r="G917">
        <f>J916+G916-cukier7[[#This Row],[ilosc sprzedanego cukru kg]]</f>
        <v>4845</v>
      </c>
      <c r="H917">
        <f>IF(MONTH(cukier7[[#This Row],[data]])&lt;&gt;MONTH(A918), 1, 0)</f>
        <v>0</v>
      </c>
      <c r="I917">
        <f>IF(cukier7[[#This Row],[czy ostatni dzien miesiaca]]=1, 5000-cukier7[[#This Row],[stan po sprzedaniu]],0)</f>
        <v>0</v>
      </c>
      <c r="J917">
        <f>CEILING(cukier7[[#This Row],[ile brakuje]], 1000)</f>
        <v>0</v>
      </c>
    </row>
    <row r="918" spans="1:10" x14ac:dyDescent="0.35">
      <c r="A918" s="1">
        <v>39916</v>
      </c>
      <c r="B918" s="2" t="s">
        <v>21</v>
      </c>
      <c r="C918">
        <v>29</v>
      </c>
      <c r="D918">
        <f>YEAR(cukier7[[#This Row],[data]])</f>
        <v>2009</v>
      </c>
      <c r="E918" s="3">
        <f>VLOOKUP(D918, cennik__25[#All], 2, 0)</f>
        <v>2.13</v>
      </c>
      <c r="F918" s="3">
        <f>cukier7[[#This Row],[cena]]*cukier7[[#This Row],[ilosc sprzedanego cukru kg]]</f>
        <v>61.769999999999996</v>
      </c>
      <c r="G918">
        <f>J917+G917-cukier7[[#This Row],[ilosc sprzedanego cukru kg]]</f>
        <v>4816</v>
      </c>
      <c r="H918">
        <f>IF(MONTH(cukier7[[#This Row],[data]])&lt;&gt;MONTH(A919), 1, 0)</f>
        <v>0</v>
      </c>
      <c r="I918">
        <f>IF(cukier7[[#This Row],[czy ostatni dzien miesiaca]]=1, 5000-cukier7[[#This Row],[stan po sprzedaniu]],0)</f>
        <v>0</v>
      </c>
      <c r="J918">
        <f>CEILING(cukier7[[#This Row],[ile brakuje]], 1000)</f>
        <v>0</v>
      </c>
    </row>
    <row r="919" spans="1:10" x14ac:dyDescent="0.35">
      <c r="A919" s="1">
        <v>39916</v>
      </c>
      <c r="B919" s="2" t="s">
        <v>52</v>
      </c>
      <c r="C919">
        <v>310</v>
      </c>
      <c r="D919">
        <f>YEAR(cukier7[[#This Row],[data]])</f>
        <v>2009</v>
      </c>
      <c r="E919" s="3">
        <f>VLOOKUP(D919, cennik__25[#All], 2, 0)</f>
        <v>2.13</v>
      </c>
      <c r="F919" s="3">
        <f>cukier7[[#This Row],[cena]]*cukier7[[#This Row],[ilosc sprzedanego cukru kg]]</f>
        <v>660.3</v>
      </c>
      <c r="G919">
        <f>J918+G918-cukier7[[#This Row],[ilosc sprzedanego cukru kg]]</f>
        <v>4506</v>
      </c>
      <c r="H919">
        <f>IF(MONTH(cukier7[[#This Row],[data]])&lt;&gt;MONTH(A920), 1, 0)</f>
        <v>0</v>
      </c>
      <c r="I919">
        <f>IF(cukier7[[#This Row],[czy ostatni dzien miesiaca]]=1, 5000-cukier7[[#This Row],[stan po sprzedaniu]],0)</f>
        <v>0</v>
      </c>
      <c r="J919">
        <f>CEILING(cukier7[[#This Row],[ile brakuje]], 1000)</f>
        <v>0</v>
      </c>
    </row>
    <row r="920" spans="1:10" x14ac:dyDescent="0.35">
      <c r="A920" s="1">
        <v>39918</v>
      </c>
      <c r="B920" s="2" t="s">
        <v>57</v>
      </c>
      <c r="C920">
        <v>107</v>
      </c>
      <c r="D920">
        <f>YEAR(cukier7[[#This Row],[data]])</f>
        <v>2009</v>
      </c>
      <c r="E920" s="3">
        <f>VLOOKUP(D920, cennik__25[#All], 2, 0)</f>
        <v>2.13</v>
      </c>
      <c r="F920" s="3">
        <f>cukier7[[#This Row],[cena]]*cukier7[[#This Row],[ilosc sprzedanego cukru kg]]</f>
        <v>227.91</v>
      </c>
      <c r="G920">
        <f>J919+G919-cukier7[[#This Row],[ilosc sprzedanego cukru kg]]</f>
        <v>4399</v>
      </c>
      <c r="H920">
        <f>IF(MONTH(cukier7[[#This Row],[data]])&lt;&gt;MONTH(A921), 1, 0)</f>
        <v>0</v>
      </c>
      <c r="I920">
        <f>IF(cukier7[[#This Row],[czy ostatni dzien miesiaca]]=1, 5000-cukier7[[#This Row],[stan po sprzedaniu]],0)</f>
        <v>0</v>
      </c>
      <c r="J920">
        <f>CEILING(cukier7[[#This Row],[ile brakuje]], 1000)</f>
        <v>0</v>
      </c>
    </row>
    <row r="921" spans="1:10" x14ac:dyDescent="0.35">
      <c r="A921" s="1">
        <v>39921</v>
      </c>
      <c r="B921" s="2" t="s">
        <v>10</v>
      </c>
      <c r="C921">
        <v>26</v>
      </c>
      <c r="D921">
        <f>YEAR(cukier7[[#This Row],[data]])</f>
        <v>2009</v>
      </c>
      <c r="E921" s="3">
        <f>VLOOKUP(D921, cennik__25[#All], 2, 0)</f>
        <v>2.13</v>
      </c>
      <c r="F921" s="3">
        <f>cukier7[[#This Row],[cena]]*cukier7[[#This Row],[ilosc sprzedanego cukru kg]]</f>
        <v>55.379999999999995</v>
      </c>
      <c r="G921">
        <f>J920+G920-cukier7[[#This Row],[ilosc sprzedanego cukru kg]]</f>
        <v>4373</v>
      </c>
      <c r="H921">
        <f>IF(MONTH(cukier7[[#This Row],[data]])&lt;&gt;MONTH(A922), 1, 0)</f>
        <v>0</v>
      </c>
      <c r="I921">
        <f>IF(cukier7[[#This Row],[czy ostatni dzien miesiaca]]=1, 5000-cukier7[[#This Row],[stan po sprzedaniu]],0)</f>
        <v>0</v>
      </c>
      <c r="J921">
        <f>CEILING(cukier7[[#This Row],[ile brakuje]], 1000)</f>
        <v>0</v>
      </c>
    </row>
    <row r="922" spans="1:10" x14ac:dyDescent="0.35">
      <c r="A922" s="1">
        <v>39923</v>
      </c>
      <c r="B922" s="2" t="s">
        <v>33</v>
      </c>
      <c r="C922">
        <v>114</v>
      </c>
      <c r="D922">
        <f>YEAR(cukier7[[#This Row],[data]])</f>
        <v>2009</v>
      </c>
      <c r="E922" s="3">
        <f>VLOOKUP(D922, cennik__25[#All], 2, 0)</f>
        <v>2.13</v>
      </c>
      <c r="F922" s="3">
        <f>cukier7[[#This Row],[cena]]*cukier7[[#This Row],[ilosc sprzedanego cukru kg]]</f>
        <v>242.82</v>
      </c>
      <c r="G922">
        <f>J921+G921-cukier7[[#This Row],[ilosc sprzedanego cukru kg]]</f>
        <v>4259</v>
      </c>
      <c r="H922">
        <f>IF(MONTH(cukier7[[#This Row],[data]])&lt;&gt;MONTH(A923), 1, 0)</f>
        <v>0</v>
      </c>
      <c r="I922">
        <f>IF(cukier7[[#This Row],[czy ostatni dzien miesiaca]]=1, 5000-cukier7[[#This Row],[stan po sprzedaniu]],0)</f>
        <v>0</v>
      </c>
      <c r="J922">
        <f>CEILING(cukier7[[#This Row],[ile brakuje]], 1000)</f>
        <v>0</v>
      </c>
    </row>
    <row r="923" spans="1:10" x14ac:dyDescent="0.35">
      <c r="A923" s="1">
        <v>39924</v>
      </c>
      <c r="B923" s="2" t="s">
        <v>171</v>
      </c>
      <c r="C923">
        <v>4</v>
      </c>
      <c r="D923">
        <f>YEAR(cukier7[[#This Row],[data]])</f>
        <v>2009</v>
      </c>
      <c r="E923" s="3">
        <f>VLOOKUP(D923, cennik__25[#All], 2, 0)</f>
        <v>2.13</v>
      </c>
      <c r="F923" s="3">
        <f>cukier7[[#This Row],[cena]]*cukier7[[#This Row],[ilosc sprzedanego cukru kg]]</f>
        <v>8.52</v>
      </c>
      <c r="G923">
        <f>J922+G922-cukier7[[#This Row],[ilosc sprzedanego cukru kg]]</f>
        <v>4255</v>
      </c>
      <c r="H923">
        <f>IF(MONTH(cukier7[[#This Row],[data]])&lt;&gt;MONTH(A924), 1, 0)</f>
        <v>0</v>
      </c>
      <c r="I923">
        <f>IF(cukier7[[#This Row],[czy ostatni dzien miesiaca]]=1, 5000-cukier7[[#This Row],[stan po sprzedaniu]],0)</f>
        <v>0</v>
      </c>
      <c r="J923">
        <f>CEILING(cukier7[[#This Row],[ile brakuje]], 1000)</f>
        <v>0</v>
      </c>
    </row>
    <row r="924" spans="1:10" x14ac:dyDescent="0.35">
      <c r="A924" s="1">
        <v>39925</v>
      </c>
      <c r="B924" s="2" t="s">
        <v>188</v>
      </c>
      <c r="C924">
        <v>15</v>
      </c>
      <c r="D924">
        <f>YEAR(cukier7[[#This Row],[data]])</f>
        <v>2009</v>
      </c>
      <c r="E924" s="3">
        <f>VLOOKUP(D924, cennik__25[#All], 2, 0)</f>
        <v>2.13</v>
      </c>
      <c r="F924" s="3">
        <f>cukier7[[#This Row],[cena]]*cukier7[[#This Row],[ilosc sprzedanego cukru kg]]</f>
        <v>31.95</v>
      </c>
      <c r="G924">
        <f>J923+G923-cukier7[[#This Row],[ilosc sprzedanego cukru kg]]</f>
        <v>4240</v>
      </c>
      <c r="H924">
        <f>IF(MONTH(cukier7[[#This Row],[data]])&lt;&gt;MONTH(A925), 1, 0)</f>
        <v>0</v>
      </c>
      <c r="I924">
        <f>IF(cukier7[[#This Row],[czy ostatni dzien miesiaca]]=1, 5000-cukier7[[#This Row],[stan po sprzedaniu]],0)</f>
        <v>0</v>
      </c>
      <c r="J924">
        <f>CEILING(cukier7[[#This Row],[ile brakuje]], 1000)</f>
        <v>0</v>
      </c>
    </row>
    <row r="925" spans="1:10" x14ac:dyDescent="0.35">
      <c r="A925" s="1">
        <v>39929</v>
      </c>
      <c r="B925" s="2" t="s">
        <v>68</v>
      </c>
      <c r="C925">
        <v>144</v>
      </c>
      <c r="D925">
        <f>YEAR(cukier7[[#This Row],[data]])</f>
        <v>2009</v>
      </c>
      <c r="E925" s="3">
        <f>VLOOKUP(D925, cennik__25[#All], 2, 0)</f>
        <v>2.13</v>
      </c>
      <c r="F925" s="3">
        <f>cukier7[[#This Row],[cena]]*cukier7[[#This Row],[ilosc sprzedanego cukru kg]]</f>
        <v>306.71999999999997</v>
      </c>
      <c r="G925">
        <f>J924+G924-cukier7[[#This Row],[ilosc sprzedanego cukru kg]]</f>
        <v>4096</v>
      </c>
      <c r="H925">
        <f>IF(MONTH(cukier7[[#This Row],[data]])&lt;&gt;MONTH(A926), 1, 0)</f>
        <v>0</v>
      </c>
      <c r="I925">
        <f>IF(cukier7[[#This Row],[czy ostatni dzien miesiaca]]=1, 5000-cukier7[[#This Row],[stan po sprzedaniu]],0)</f>
        <v>0</v>
      </c>
      <c r="J925">
        <f>CEILING(cukier7[[#This Row],[ile brakuje]], 1000)</f>
        <v>0</v>
      </c>
    </row>
    <row r="926" spans="1:10" x14ac:dyDescent="0.35">
      <c r="A926" s="1">
        <v>39933</v>
      </c>
      <c r="B926" s="2" t="s">
        <v>7</v>
      </c>
      <c r="C926">
        <v>110</v>
      </c>
      <c r="D926">
        <f>YEAR(cukier7[[#This Row],[data]])</f>
        <v>2009</v>
      </c>
      <c r="E926" s="3">
        <f>VLOOKUP(D926, cennik__25[#All], 2, 0)</f>
        <v>2.13</v>
      </c>
      <c r="F926" s="3">
        <f>cukier7[[#This Row],[cena]]*cukier7[[#This Row],[ilosc sprzedanego cukru kg]]</f>
        <v>234.29999999999998</v>
      </c>
      <c r="G926">
        <f>J925+G925-cukier7[[#This Row],[ilosc sprzedanego cukru kg]]</f>
        <v>3986</v>
      </c>
      <c r="H926">
        <f>IF(MONTH(cukier7[[#This Row],[data]])&lt;&gt;MONTH(A927), 1, 0)</f>
        <v>0</v>
      </c>
      <c r="I926">
        <f>IF(cukier7[[#This Row],[czy ostatni dzien miesiaca]]=1, 5000-cukier7[[#This Row],[stan po sprzedaniu]],0)</f>
        <v>0</v>
      </c>
      <c r="J926">
        <f>CEILING(cukier7[[#This Row],[ile brakuje]], 1000)</f>
        <v>0</v>
      </c>
    </row>
    <row r="927" spans="1:10" x14ac:dyDescent="0.35">
      <c r="A927" s="1">
        <v>39933</v>
      </c>
      <c r="B927" s="2" t="s">
        <v>39</v>
      </c>
      <c r="C927">
        <v>105</v>
      </c>
      <c r="D927">
        <f>YEAR(cukier7[[#This Row],[data]])</f>
        <v>2009</v>
      </c>
      <c r="E927" s="3">
        <f>VLOOKUP(D927, cennik__25[#All], 2, 0)</f>
        <v>2.13</v>
      </c>
      <c r="F927" s="3">
        <f>cukier7[[#This Row],[cena]]*cukier7[[#This Row],[ilosc sprzedanego cukru kg]]</f>
        <v>223.64999999999998</v>
      </c>
      <c r="G927">
        <f>J926+G926-cukier7[[#This Row],[ilosc sprzedanego cukru kg]]</f>
        <v>3881</v>
      </c>
      <c r="H927">
        <f>IF(MONTH(cukier7[[#This Row],[data]])&lt;&gt;MONTH(A928), 1, 0)</f>
        <v>1</v>
      </c>
      <c r="I927">
        <f>IF(cukier7[[#This Row],[czy ostatni dzien miesiaca]]=1, 5000-cukier7[[#This Row],[stan po sprzedaniu]],0)</f>
        <v>1119</v>
      </c>
      <c r="J927">
        <f>CEILING(cukier7[[#This Row],[ile brakuje]], 1000)</f>
        <v>2000</v>
      </c>
    </row>
    <row r="928" spans="1:10" x14ac:dyDescent="0.35">
      <c r="A928" s="1">
        <v>39935</v>
      </c>
      <c r="B928" s="2" t="s">
        <v>54</v>
      </c>
      <c r="C928">
        <v>51</v>
      </c>
      <c r="D928">
        <f>YEAR(cukier7[[#This Row],[data]])</f>
        <v>2009</v>
      </c>
      <c r="E928" s="3">
        <f>VLOOKUP(D928, cennik__25[#All], 2, 0)</f>
        <v>2.13</v>
      </c>
      <c r="F928" s="3">
        <f>cukier7[[#This Row],[cena]]*cukier7[[#This Row],[ilosc sprzedanego cukru kg]]</f>
        <v>108.63</v>
      </c>
      <c r="G928">
        <f>J927+G927-cukier7[[#This Row],[ilosc sprzedanego cukru kg]]</f>
        <v>5830</v>
      </c>
      <c r="H928">
        <f>IF(MONTH(cukier7[[#This Row],[data]])&lt;&gt;MONTH(A929), 1, 0)</f>
        <v>0</v>
      </c>
      <c r="I928">
        <f>IF(cukier7[[#This Row],[czy ostatni dzien miesiaca]]=1, 5000-cukier7[[#This Row],[stan po sprzedaniu]],0)</f>
        <v>0</v>
      </c>
      <c r="J928">
        <f>CEILING(cukier7[[#This Row],[ile brakuje]], 1000)</f>
        <v>0</v>
      </c>
    </row>
    <row r="929" spans="1:10" x14ac:dyDescent="0.35">
      <c r="A929" s="1">
        <v>39937</v>
      </c>
      <c r="B929" s="2" t="s">
        <v>147</v>
      </c>
      <c r="C929">
        <v>1</v>
      </c>
      <c r="D929">
        <f>YEAR(cukier7[[#This Row],[data]])</f>
        <v>2009</v>
      </c>
      <c r="E929" s="3">
        <f>VLOOKUP(D929, cennik__25[#All], 2, 0)</f>
        <v>2.13</v>
      </c>
      <c r="F929" s="3">
        <f>cukier7[[#This Row],[cena]]*cukier7[[#This Row],[ilosc sprzedanego cukru kg]]</f>
        <v>2.13</v>
      </c>
      <c r="G929">
        <f>J928+G928-cukier7[[#This Row],[ilosc sprzedanego cukru kg]]</f>
        <v>5829</v>
      </c>
      <c r="H929">
        <f>IF(MONTH(cukier7[[#This Row],[data]])&lt;&gt;MONTH(A930), 1, 0)</f>
        <v>0</v>
      </c>
      <c r="I929">
        <f>IF(cukier7[[#This Row],[czy ostatni dzien miesiaca]]=1, 5000-cukier7[[#This Row],[stan po sprzedaniu]],0)</f>
        <v>0</v>
      </c>
      <c r="J929">
        <f>CEILING(cukier7[[#This Row],[ile brakuje]], 1000)</f>
        <v>0</v>
      </c>
    </row>
    <row r="930" spans="1:10" x14ac:dyDescent="0.35">
      <c r="A930" s="1">
        <v>39937</v>
      </c>
      <c r="B930" s="2" t="s">
        <v>154</v>
      </c>
      <c r="C930">
        <v>8</v>
      </c>
      <c r="D930">
        <f>YEAR(cukier7[[#This Row],[data]])</f>
        <v>2009</v>
      </c>
      <c r="E930" s="3">
        <f>VLOOKUP(D930, cennik__25[#All], 2, 0)</f>
        <v>2.13</v>
      </c>
      <c r="F930" s="3">
        <f>cukier7[[#This Row],[cena]]*cukier7[[#This Row],[ilosc sprzedanego cukru kg]]</f>
        <v>17.04</v>
      </c>
      <c r="G930">
        <f>J929+G929-cukier7[[#This Row],[ilosc sprzedanego cukru kg]]</f>
        <v>5821</v>
      </c>
      <c r="H930">
        <f>IF(MONTH(cukier7[[#This Row],[data]])&lt;&gt;MONTH(A931), 1, 0)</f>
        <v>0</v>
      </c>
      <c r="I930">
        <f>IF(cukier7[[#This Row],[czy ostatni dzien miesiaca]]=1, 5000-cukier7[[#This Row],[stan po sprzedaniu]],0)</f>
        <v>0</v>
      </c>
      <c r="J930">
        <f>CEILING(cukier7[[#This Row],[ile brakuje]], 1000)</f>
        <v>0</v>
      </c>
    </row>
    <row r="931" spans="1:10" x14ac:dyDescent="0.35">
      <c r="A931" s="1">
        <v>39939</v>
      </c>
      <c r="B931" s="2" t="s">
        <v>11</v>
      </c>
      <c r="C931">
        <v>128</v>
      </c>
      <c r="D931">
        <f>YEAR(cukier7[[#This Row],[data]])</f>
        <v>2009</v>
      </c>
      <c r="E931" s="3">
        <f>VLOOKUP(D931, cennik__25[#All], 2, 0)</f>
        <v>2.13</v>
      </c>
      <c r="F931" s="3">
        <f>cukier7[[#This Row],[cena]]*cukier7[[#This Row],[ilosc sprzedanego cukru kg]]</f>
        <v>272.64</v>
      </c>
      <c r="G931">
        <f>J930+G930-cukier7[[#This Row],[ilosc sprzedanego cukru kg]]</f>
        <v>5693</v>
      </c>
      <c r="H931">
        <f>IF(MONTH(cukier7[[#This Row],[data]])&lt;&gt;MONTH(A932), 1, 0)</f>
        <v>0</v>
      </c>
      <c r="I931">
        <f>IF(cukier7[[#This Row],[czy ostatni dzien miesiaca]]=1, 5000-cukier7[[#This Row],[stan po sprzedaniu]],0)</f>
        <v>0</v>
      </c>
      <c r="J931">
        <f>CEILING(cukier7[[#This Row],[ile brakuje]], 1000)</f>
        <v>0</v>
      </c>
    </row>
    <row r="932" spans="1:10" x14ac:dyDescent="0.35">
      <c r="A932" s="1">
        <v>39942</v>
      </c>
      <c r="B932" s="2" t="s">
        <v>89</v>
      </c>
      <c r="C932">
        <v>9</v>
      </c>
      <c r="D932">
        <f>YEAR(cukier7[[#This Row],[data]])</f>
        <v>2009</v>
      </c>
      <c r="E932" s="3">
        <f>VLOOKUP(D932, cennik__25[#All], 2, 0)</f>
        <v>2.13</v>
      </c>
      <c r="F932" s="3">
        <f>cukier7[[#This Row],[cena]]*cukier7[[#This Row],[ilosc sprzedanego cukru kg]]</f>
        <v>19.169999999999998</v>
      </c>
      <c r="G932">
        <f>J931+G931-cukier7[[#This Row],[ilosc sprzedanego cukru kg]]</f>
        <v>5684</v>
      </c>
      <c r="H932">
        <f>IF(MONTH(cukier7[[#This Row],[data]])&lt;&gt;MONTH(A933), 1, 0)</f>
        <v>0</v>
      </c>
      <c r="I932">
        <f>IF(cukier7[[#This Row],[czy ostatni dzien miesiaca]]=1, 5000-cukier7[[#This Row],[stan po sprzedaniu]],0)</f>
        <v>0</v>
      </c>
      <c r="J932">
        <f>CEILING(cukier7[[#This Row],[ile brakuje]], 1000)</f>
        <v>0</v>
      </c>
    </row>
    <row r="933" spans="1:10" x14ac:dyDescent="0.35">
      <c r="A933" s="1">
        <v>39948</v>
      </c>
      <c r="B933" s="2" t="s">
        <v>11</v>
      </c>
      <c r="C933">
        <v>291</v>
      </c>
      <c r="D933">
        <f>YEAR(cukier7[[#This Row],[data]])</f>
        <v>2009</v>
      </c>
      <c r="E933" s="3">
        <f>VLOOKUP(D933, cennik__25[#All], 2, 0)</f>
        <v>2.13</v>
      </c>
      <c r="F933" s="3">
        <f>cukier7[[#This Row],[cena]]*cukier7[[#This Row],[ilosc sprzedanego cukru kg]]</f>
        <v>619.82999999999993</v>
      </c>
      <c r="G933">
        <f>J932+G932-cukier7[[#This Row],[ilosc sprzedanego cukru kg]]</f>
        <v>5393</v>
      </c>
      <c r="H933">
        <f>IF(MONTH(cukier7[[#This Row],[data]])&lt;&gt;MONTH(A934), 1, 0)</f>
        <v>0</v>
      </c>
      <c r="I933">
        <f>IF(cukier7[[#This Row],[czy ostatni dzien miesiaca]]=1, 5000-cukier7[[#This Row],[stan po sprzedaniu]],0)</f>
        <v>0</v>
      </c>
      <c r="J933">
        <f>CEILING(cukier7[[#This Row],[ile brakuje]], 1000)</f>
        <v>0</v>
      </c>
    </row>
    <row r="934" spans="1:10" x14ac:dyDescent="0.35">
      <c r="A934" s="1">
        <v>39949</v>
      </c>
      <c r="B934" s="2" t="s">
        <v>16</v>
      </c>
      <c r="C934">
        <v>261</v>
      </c>
      <c r="D934">
        <f>YEAR(cukier7[[#This Row],[data]])</f>
        <v>2009</v>
      </c>
      <c r="E934" s="3">
        <f>VLOOKUP(D934, cennik__25[#All], 2, 0)</f>
        <v>2.13</v>
      </c>
      <c r="F934" s="3">
        <f>cukier7[[#This Row],[cena]]*cukier7[[#This Row],[ilosc sprzedanego cukru kg]]</f>
        <v>555.92999999999995</v>
      </c>
      <c r="G934">
        <f>J933+G933-cukier7[[#This Row],[ilosc sprzedanego cukru kg]]</f>
        <v>5132</v>
      </c>
      <c r="H934">
        <f>IF(MONTH(cukier7[[#This Row],[data]])&lt;&gt;MONTH(A935), 1, 0)</f>
        <v>0</v>
      </c>
      <c r="I934">
        <f>IF(cukier7[[#This Row],[czy ostatni dzien miesiaca]]=1, 5000-cukier7[[#This Row],[stan po sprzedaniu]],0)</f>
        <v>0</v>
      </c>
      <c r="J934">
        <f>CEILING(cukier7[[#This Row],[ile brakuje]], 1000)</f>
        <v>0</v>
      </c>
    </row>
    <row r="935" spans="1:10" x14ac:dyDescent="0.35">
      <c r="A935" s="1">
        <v>39951</v>
      </c>
      <c r="B935" s="2" t="s">
        <v>54</v>
      </c>
      <c r="C935">
        <v>192</v>
      </c>
      <c r="D935">
        <f>YEAR(cukier7[[#This Row],[data]])</f>
        <v>2009</v>
      </c>
      <c r="E935" s="3">
        <f>VLOOKUP(D935, cennik__25[#All], 2, 0)</f>
        <v>2.13</v>
      </c>
      <c r="F935" s="3">
        <f>cukier7[[#This Row],[cena]]*cukier7[[#This Row],[ilosc sprzedanego cukru kg]]</f>
        <v>408.96</v>
      </c>
      <c r="G935">
        <f>J934+G934-cukier7[[#This Row],[ilosc sprzedanego cukru kg]]</f>
        <v>4940</v>
      </c>
      <c r="H935">
        <f>IF(MONTH(cukier7[[#This Row],[data]])&lt;&gt;MONTH(A936), 1, 0)</f>
        <v>0</v>
      </c>
      <c r="I935">
        <f>IF(cukier7[[#This Row],[czy ostatni dzien miesiaca]]=1, 5000-cukier7[[#This Row],[stan po sprzedaniu]],0)</f>
        <v>0</v>
      </c>
      <c r="J935">
        <f>CEILING(cukier7[[#This Row],[ile brakuje]], 1000)</f>
        <v>0</v>
      </c>
    </row>
    <row r="936" spans="1:10" x14ac:dyDescent="0.35">
      <c r="A936" s="1">
        <v>39951</v>
      </c>
      <c r="B936" s="2" t="s">
        <v>9</v>
      </c>
      <c r="C936">
        <v>319</v>
      </c>
      <c r="D936">
        <f>YEAR(cukier7[[#This Row],[data]])</f>
        <v>2009</v>
      </c>
      <c r="E936" s="3">
        <f>VLOOKUP(D936, cennik__25[#All], 2, 0)</f>
        <v>2.13</v>
      </c>
      <c r="F936" s="3">
        <f>cukier7[[#This Row],[cena]]*cukier7[[#This Row],[ilosc sprzedanego cukru kg]]</f>
        <v>679.46999999999991</v>
      </c>
      <c r="G936">
        <f>J935+G935-cukier7[[#This Row],[ilosc sprzedanego cukru kg]]</f>
        <v>4621</v>
      </c>
      <c r="H936">
        <f>IF(MONTH(cukier7[[#This Row],[data]])&lt;&gt;MONTH(A937), 1, 0)</f>
        <v>0</v>
      </c>
      <c r="I936">
        <f>IF(cukier7[[#This Row],[czy ostatni dzien miesiaca]]=1, 5000-cukier7[[#This Row],[stan po sprzedaniu]],0)</f>
        <v>0</v>
      </c>
      <c r="J936">
        <f>CEILING(cukier7[[#This Row],[ile brakuje]], 1000)</f>
        <v>0</v>
      </c>
    </row>
    <row r="937" spans="1:10" x14ac:dyDescent="0.35">
      <c r="A937" s="1">
        <v>39953</v>
      </c>
      <c r="B937" s="2" t="s">
        <v>47</v>
      </c>
      <c r="C937">
        <v>393</v>
      </c>
      <c r="D937">
        <f>YEAR(cukier7[[#This Row],[data]])</f>
        <v>2009</v>
      </c>
      <c r="E937" s="3">
        <f>VLOOKUP(D937, cennik__25[#All], 2, 0)</f>
        <v>2.13</v>
      </c>
      <c r="F937" s="3">
        <f>cukier7[[#This Row],[cena]]*cukier7[[#This Row],[ilosc sprzedanego cukru kg]]</f>
        <v>837.08999999999992</v>
      </c>
      <c r="G937">
        <f>J936+G936-cukier7[[#This Row],[ilosc sprzedanego cukru kg]]</f>
        <v>4228</v>
      </c>
      <c r="H937">
        <f>IF(MONTH(cukier7[[#This Row],[data]])&lt;&gt;MONTH(A938), 1, 0)</f>
        <v>0</v>
      </c>
      <c r="I937">
        <f>IF(cukier7[[#This Row],[czy ostatni dzien miesiaca]]=1, 5000-cukier7[[#This Row],[stan po sprzedaniu]],0)</f>
        <v>0</v>
      </c>
      <c r="J937">
        <f>CEILING(cukier7[[#This Row],[ile brakuje]], 1000)</f>
        <v>0</v>
      </c>
    </row>
    <row r="938" spans="1:10" x14ac:dyDescent="0.35">
      <c r="A938" s="1">
        <v>39957</v>
      </c>
      <c r="B938" s="2" t="s">
        <v>189</v>
      </c>
      <c r="C938">
        <v>13</v>
      </c>
      <c r="D938">
        <f>YEAR(cukier7[[#This Row],[data]])</f>
        <v>2009</v>
      </c>
      <c r="E938" s="3">
        <f>VLOOKUP(D938, cennik__25[#All], 2, 0)</f>
        <v>2.13</v>
      </c>
      <c r="F938" s="3">
        <f>cukier7[[#This Row],[cena]]*cukier7[[#This Row],[ilosc sprzedanego cukru kg]]</f>
        <v>27.689999999999998</v>
      </c>
      <c r="G938">
        <f>J937+G937-cukier7[[#This Row],[ilosc sprzedanego cukru kg]]</f>
        <v>4215</v>
      </c>
      <c r="H938">
        <f>IF(MONTH(cukier7[[#This Row],[data]])&lt;&gt;MONTH(A939), 1, 0)</f>
        <v>0</v>
      </c>
      <c r="I938">
        <f>IF(cukier7[[#This Row],[czy ostatni dzien miesiaca]]=1, 5000-cukier7[[#This Row],[stan po sprzedaniu]],0)</f>
        <v>0</v>
      </c>
      <c r="J938">
        <f>CEILING(cukier7[[#This Row],[ile brakuje]], 1000)</f>
        <v>0</v>
      </c>
    </row>
    <row r="939" spans="1:10" x14ac:dyDescent="0.35">
      <c r="A939" s="1">
        <v>39958</v>
      </c>
      <c r="B939" s="2" t="s">
        <v>52</v>
      </c>
      <c r="C939">
        <v>380</v>
      </c>
      <c r="D939">
        <f>YEAR(cukier7[[#This Row],[data]])</f>
        <v>2009</v>
      </c>
      <c r="E939" s="3">
        <f>VLOOKUP(D939, cennik__25[#All], 2, 0)</f>
        <v>2.13</v>
      </c>
      <c r="F939" s="3">
        <f>cukier7[[#This Row],[cena]]*cukier7[[#This Row],[ilosc sprzedanego cukru kg]]</f>
        <v>809.4</v>
      </c>
      <c r="G939">
        <f>J938+G938-cukier7[[#This Row],[ilosc sprzedanego cukru kg]]</f>
        <v>3835</v>
      </c>
      <c r="H939">
        <f>IF(MONTH(cukier7[[#This Row],[data]])&lt;&gt;MONTH(A940), 1, 0)</f>
        <v>0</v>
      </c>
      <c r="I939">
        <f>IF(cukier7[[#This Row],[czy ostatni dzien miesiaca]]=1, 5000-cukier7[[#This Row],[stan po sprzedaniu]],0)</f>
        <v>0</v>
      </c>
      <c r="J939">
        <f>CEILING(cukier7[[#This Row],[ile brakuje]], 1000)</f>
        <v>0</v>
      </c>
    </row>
    <row r="940" spans="1:10" x14ac:dyDescent="0.35">
      <c r="A940" s="1">
        <v>39959</v>
      </c>
      <c r="B940" s="2" t="s">
        <v>39</v>
      </c>
      <c r="C940">
        <v>36</v>
      </c>
      <c r="D940">
        <f>YEAR(cukier7[[#This Row],[data]])</f>
        <v>2009</v>
      </c>
      <c r="E940" s="3">
        <f>VLOOKUP(D940, cennik__25[#All], 2, 0)</f>
        <v>2.13</v>
      </c>
      <c r="F940" s="3">
        <f>cukier7[[#This Row],[cena]]*cukier7[[#This Row],[ilosc sprzedanego cukru kg]]</f>
        <v>76.679999999999993</v>
      </c>
      <c r="G940">
        <f>J939+G939-cukier7[[#This Row],[ilosc sprzedanego cukru kg]]</f>
        <v>3799</v>
      </c>
      <c r="H940">
        <f>IF(MONTH(cukier7[[#This Row],[data]])&lt;&gt;MONTH(A941), 1, 0)</f>
        <v>0</v>
      </c>
      <c r="I940">
        <f>IF(cukier7[[#This Row],[czy ostatni dzien miesiaca]]=1, 5000-cukier7[[#This Row],[stan po sprzedaniu]],0)</f>
        <v>0</v>
      </c>
      <c r="J940">
        <f>CEILING(cukier7[[#This Row],[ile brakuje]], 1000)</f>
        <v>0</v>
      </c>
    </row>
    <row r="941" spans="1:10" x14ac:dyDescent="0.35">
      <c r="A941" s="1">
        <v>39962</v>
      </c>
      <c r="B941" s="2" t="s">
        <v>175</v>
      </c>
      <c r="C941">
        <v>179</v>
      </c>
      <c r="D941">
        <f>YEAR(cukier7[[#This Row],[data]])</f>
        <v>2009</v>
      </c>
      <c r="E941" s="3">
        <f>VLOOKUP(D941, cennik__25[#All], 2, 0)</f>
        <v>2.13</v>
      </c>
      <c r="F941" s="3">
        <f>cukier7[[#This Row],[cena]]*cukier7[[#This Row],[ilosc sprzedanego cukru kg]]</f>
        <v>381.27</v>
      </c>
      <c r="G941">
        <f>J940+G940-cukier7[[#This Row],[ilosc sprzedanego cukru kg]]</f>
        <v>3620</v>
      </c>
      <c r="H941">
        <f>IF(MONTH(cukier7[[#This Row],[data]])&lt;&gt;MONTH(A942), 1, 0)</f>
        <v>0</v>
      </c>
      <c r="I941">
        <f>IF(cukier7[[#This Row],[czy ostatni dzien miesiaca]]=1, 5000-cukier7[[#This Row],[stan po sprzedaniu]],0)</f>
        <v>0</v>
      </c>
      <c r="J941">
        <f>CEILING(cukier7[[#This Row],[ile brakuje]], 1000)</f>
        <v>0</v>
      </c>
    </row>
    <row r="942" spans="1:10" x14ac:dyDescent="0.35">
      <c r="A942" s="1">
        <v>39964</v>
      </c>
      <c r="B942" s="2" t="s">
        <v>30</v>
      </c>
      <c r="C942">
        <v>111</v>
      </c>
      <c r="D942">
        <f>YEAR(cukier7[[#This Row],[data]])</f>
        <v>2009</v>
      </c>
      <c r="E942" s="3">
        <f>VLOOKUP(D942, cennik__25[#All], 2, 0)</f>
        <v>2.13</v>
      </c>
      <c r="F942" s="3">
        <f>cukier7[[#This Row],[cena]]*cukier7[[#This Row],[ilosc sprzedanego cukru kg]]</f>
        <v>236.42999999999998</v>
      </c>
      <c r="G942">
        <f>J941+G941-cukier7[[#This Row],[ilosc sprzedanego cukru kg]]</f>
        <v>3509</v>
      </c>
      <c r="H942">
        <f>IF(MONTH(cukier7[[#This Row],[data]])&lt;&gt;MONTH(A943), 1, 0)</f>
        <v>1</v>
      </c>
      <c r="I942">
        <f>IF(cukier7[[#This Row],[czy ostatni dzien miesiaca]]=1, 5000-cukier7[[#This Row],[stan po sprzedaniu]],0)</f>
        <v>1491</v>
      </c>
      <c r="J942">
        <f>CEILING(cukier7[[#This Row],[ile brakuje]], 1000)</f>
        <v>2000</v>
      </c>
    </row>
    <row r="943" spans="1:10" x14ac:dyDescent="0.35">
      <c r="A943" s="1">
        <v>39965</v>
      </c>
      <c r="B943" s="2" t="s">
        <v>10</v>
      </c>
      <c r="C943">
        <v>36</v>
      </c>
      <c r="D943">
        <f>YEAR(cukier7[[#This Row],[data]])</f>
        <v>2009</v>
      </c>
      <c r="E943" s="3">
        <f>VLOOKUP(D943, cennik__25[#All], 2, 0)</f>
        <v>2.13</v>
      </c>
      <c r="F943" s="3">
        <f>cukier7[[#This Row],[cena]]*cukier7[[#This Row],[ilosc sprzedanego cukru kg]]</f>
        <v>76.679999999999993</v>
      </c>
      <c r="G943">
        <f>J942+G942-cukier7[[#This Row],[ilosc sprzedanego cukru kg]]</f>
        <v>5473</v>
      </c>
      <c r="H943">
        <f>IF(MONTH(cukier7[[#This Row],[data]])&lt;&gt;MONTH(A944), 1, 0)</f>
        <v>0</v>
      </c>
      <c r="I943">
        <f>IF(cukier7[[#This Row],[czy ostatni dzien miesiaca]]=1, 5000-cukier7[[#This Row],[stan po sprzedaniu]],0)</f>
        <v>0</v>
      </c>
      <c r="J943">
        <f>CEILING(cukier7[[#This Row],[ile brakuje]], 1000)</f>
        <v>0</v>
      </c>
    </row>
    <row r="944" spans="1:10" x14ac:dyDescent="0.35">
      <c r="A944" s="1">
        <v>39965</v>
      </c>
      <c r="B944" s="2" t="s">
        <v>12</v>
      </c>
      <c r="C944">
        <v>120</v>
      </c>
      <c r="D944">
        <f>YEAR(cukier7[[#This Row],[data]])</f>
        <v>2009</v>
      </c>
      <c r="E944" s="3">
        <f>VLOOKUP(D944, cennik__25[#All], 2, 0)</f>
        <v>2.13</v>
      </c>
      <c r="F944" s="3">
        <f>cukier7[[#This Row],[cena]]*cukier7[[#This Row],[ilosc sprzedanego cukru kg]]</f>
        <v>255.6</v>
      </c>
      <c r="G944">
        <f>J943+G943-cukier7[[#This Row],[ilosc sprzedanego cukru kg]]</f>
        <v>5353</v>
      </c>
      <c r="H944">
        <f>IF(MONTH(cukier7[[#This Row],[data]])&lt;&gt;MONTH(A945), 1, 0)</f>
        <v>0</v>
      </c>
      <c r="I944">
        <f>IF(cukier7[[#This Row],[czy ostatni dzien miesiaca]]=1, 5000-cukier7[[#This Row],[stan po sprzedaniu]],0)</f>
        <v>0</v>
      </c>
      <c r="J944">
        <f>CEILING(cukier7[[#This Row],[ile brakuje]], 1000)</f>
        <v>0</v>
      </c>
    </row>
    <row r="945" spans="1:10" x14ac:dyDescent="0.35">
      <c r="A945" s="1">
        <v>39969</v>
      </c>
      <c r="B945" s="2" t="s">
        <v>190</v>
      </c>
      <c r="C945">
        <v>11</v>
      </c>
      <c r="D945">
        <f>YEAR(cukier7[[#This Row],[data]])</f>
        <v>2009</v>
      </c>
      <c r="E945" s="3">
        <f>VLOOKUP(D945, cennik__25[#All], 2, 0)</f>
        <v>2.13</v>
      </c>
      <c r="F945" s="3">
        <f>cukier7[[#This Row],[cena]]*cukier7[[#This Row],[ilosc sprzedanego cukru kg]]</f>
        <v>23.43</v>
      </c>
      <c r="G945">
        <f>J944+G944-cukier7[[#This Row],[ilosc sprzedanego cukru kg]]</f>
        <v>5342</v>
      </c>
      <c r="H945">
        <f>IF(MONTH(cukier7[[#This Row],[data]])&lt;&gt;MONTH(A946), 1, 0)</f>
        <v>0</v>
      </c>
      <c r="I945">
        <f>IF(cukier7[[#This Row],[czy ostatni dzien miesiaca]]=1, 5000-cukier7[[#This Row],[stan po sprzedaniu]],0)</f>
        <v>0</v>
      </c>
      <c r="J945">
        <f>CEILING(cukier7[[#This Row],[ile brakuje]], 1000)</f>
        <v>0</v>
      </c>
    </row>
    <row r="946" spans="1:10" x14ac:dyDescent="0.35">
      <c r="A946" s="1">
        <v>39971</v>
      </c>
      <c r="B946" s="2" t="s">
        <v>128</v>
      </c>
      <c r="C946">
        <v>15</v>
      </c>
      <c r="D946">
        <f>YEAR(cukier7[[#This Row],[data]])</f>
        <v>2009</v>
      </c>
      <c r="E946" s="3">
        <f>VLOOKUP(D946, cennik__25[#All], 2, 0)</f>
        <v>2.13</v>
      </c>
      <c r="F946" s="3">
        <f>cukier7[[#This Row],[cena]]*cukier7[[#This Row],[ilosc sprzedanego cukru kg]]</f>
        <v>31.95</v>
      </c>
      <c r="G946">
        <f>J945+G945-cukier7[[#This Row],[ilosc sprzedanego cukru kg]]</f>
        <v>5327</v>
      </c>
      <c r="H946">
        <f>IF(MONTH(cukier7[[#This Row],[data]])&lt;&gt;MONTH(A947), 1, 0)</f>
        <v>0</v>
      </c>
      <c r="I946">
        <f>IF(cukier7[[#This Row],[czy ostatni dzien miesiaca]]=1, 5000-cukier7[[#This Row],[stan po sprzedaniu]],0)</f>
        <v>0</v>
      </c>
      <c r="J946">
        <f>CEILING(cukier7[[#This Row],[ile brakuje]], 1000)</f>
        <v>0</v>
      </c>
    </row>
    <row r="947" spans="1:10" x14ac:dyDescent="0.35">
      <c r="A947" s="1">
        <v>39971</v>
      </c>
      <c r="B947" s="2" t="s">
        <v>45</v>
      </c>
      <c r="C947">
        <v>4</v>
      </c>
      <c r="D947">
        <f>YEAR(cukier7[[#This Row],[data]])</f>
        <v>2009</v>
      </c>
      <c r="E947" s="3">
        <f>VLOOKUP(D947, cennik__25[#All], 2, 0)</f>
        <v>2.13</v>
      </c>
      <c r="F947" s="3">
        <f>cukier7[[#This Row],[cena]]*cukier7[[#This Row],[ilosc sprzedanego cukru kg]]</f>
        <v>8.52</v>
      </c>
      <c r="G947">
        <f>J946+G946-cukier7[[#This Row],[ilosc sprzedanego cukru kg]]</f>
        <v>5323</v>
      </c>
      <c r="H947">
        <f>IF(MONTH(cukier7[[#This Row],[data]])&lt;&gt;MONTH(A948), 1, 0)</f>
        <v>0</v>
      </c>
      <c r="I947">
        <f>IF(cukier7[[#This Row],[czy ostatni dzien miesiaca]]=1, 5000-cukier7[[#This Row],[stan po sprzedaniu]],0)</f>
        <v>0</v>
      </c>
      <c r="J947">
        <f>CEILING(cukier7[[#This Row],[ile brakuje]], 1000)</f>
        <v>0</v>
      </c>
    </row>
    <row r="948" spans="1:10" x14ac:dyDescent="0.35">
      <c r="A948" s="1">
        <v>39974</v>
      </c>
      <c r="B948" s="2" t="s">
        <v>117</v>
      </c>
      <c r="C948">
        <v>11</v>
      </c>
      <c r="D948">
        <f>YEAR(cukier7[[#This Row],[data]])</f>
        <v>2009</v>
      </c>
      <c r="E948" s="3">
        <f>VLOOKUP(D948, cennik__25[#All], 2, 0)</f>
        <v>2.13</v>
      </c>
      <c r="F948" s="3">
        <f>cukier7[[#This Row],[cena]]*cukier7[[#This Row],[ilosc sprzedanego cukru kg]]</f>
        <v>23.43</v>
      </c>
      <c r="G948">
        <f>J947+G947-cukier7[[#This Row],[ilosc sprzedanego cukru kg]]</f>
        <v>5312</v>
      </c>
      <c r="H948">
        <f>IF(MONTH(cukier7[[#This Row],[data]])&lt;&gt;MONTH(A949), 1, 0)</f>
        <v>0</v>
      </c>
      <c r="I948">
        <f>IF(cukier7[[#This Row],[czy ostatni dzien miesiaca]]=1, 5000-cukier7[[#This Row],[stan po sprzedaniu]],0)</f>
        <v>0</v>
      </c>
      <c r="J948">
        <f>CEILING(cukier7[[#This Row],[ile brakuje]], 1000)</f>
        <v>0</v>
      </c>
    </row>
    <row r="949" spans="1:10" x14ac:dyDescent="0.35">
      <c r="A949" s="1">
        <v>39977</v>
      </c>
      <c r="B949" s="2" t="s">
        <v>191</v>
      </c>
      <c r="C949">
        <v>9</v>
      </c>
      <c r="D949">
        <f>YEAR(cukier7[[#This Row],[data]])</f>
        <v>2009</v>
      </c>
      <c r="E949" s="3">
        <f>VLOOKUP(D949, cennik__25[#All], 2, 0)</f>
        <v>2.13</v>
      </c>
      <c r="F949" s="3">
        <f>cukier7[[#This Row],[cena]]*cukier7[[#This Row],[ilosc sprzedanego cukru kg]]</f>
        <v>19.169999999999998</v>
      </c>
      <c r="G949">
        <f>J948+G948-cukier7[[#This Row],[ilosc sprzedanego cukru kg]]</f>
        <v>5303</v>
      </c>
      <c r="H949">
        <f>IF(MONTH(cukier7[[#This Row],[data]])&lt;&gt;MONTH(A950), 1, 0)</f>
        <v>0</v>
      </c>
      <c r="I949">
        <f>IF(cukier7[[#This Row],[czy ostatni dzien miesiaca]]=1, 5000-cukier7[[#This Row],[stan po sprzedaniu]],0)</f>
        <v>0</v>
      </c>
      <c r="J949">
        <f>CEILING(cukier7[[#This Row],[ile brakuje]], 1000)</f>
        <v>0</v>
      </c>
    </row>
    <row r="950" spans="1:10" x14ac:dyDescent="0.35">
      <c r="A950" s="1">
        <v>39978</v>
      </c>
      <c r="B950" s="2" t="s">
        <v>52</v>
      </c>
      <c r="C950">
        <v>498</v>
      </c>
      <c r="D950">
        <f>YEAR(cukier7[[#This Row],[data]])</f>
        <v>2009</v>
      </c>
      <c r="E950" s="3">
        <f>VLOOKUP(D950, cennik__25[#All], 2, 0)</f>
        <v>2.13</v>
      </c>
      <c r="F950" s="3">
        <f>cukier7[[#This Row],[cena]]*cukier7[[#This Row],[ilosc sprzedanego cukru kg]]</f>
        <v>1060.74</v>
      </c>
      <c r="G950">
        <f>J949+G949-cukier7[[#This Row],[ilosc sprzedanego cukru kg]]</f>
        <v>4805</v>
      </c>
      <c r="H950">
        <f>IF(MONTH(cukier7[[#This Row],[data]])&lt;&gt;MONTH(A951), 1, 0)</f>
        <v>0</v>
      </c>
      <c r="I950">
        <f>IF(cukier7[[#This Row],[czy ostatni dzien miesiaca]]=1, 5000-cukier7[[#This Row],[stan po sprzedaniu]],0)</f>
        <v>0</v>
      </c>
      <c r="J950">
        <f>CEILING(cukier7[[#This Row],[ile brakuje]], 1000)</f>
        <v>0</v>
      </c>
    </row>
    <row r="951" spans="1:10" x14ac:dyDescent="0.35">
      <c r="A951" s="1">
        <v>39980</v>
      </c>
      <c r="B951" s="2" t="s">
        <v>47</v>
      </c>
      <c r="C951">
        <v>350</v>
      </c>
      <c r="D951">
        <f>YEAR(cukier7[[#This Row],[data]])</f>
        <v>2009</v>
      </c>
      <c r="E951" s="3">
        <f>VLOOKUP(D951, cennik__25[#All], 2, 0)</f>
        <v>2.13</v>
      </c>
      <c r="F951" s="3">
        <f>cukier7[[#This Row],[cena]]*cukier7[[#This Row],[ilosc sprzedanego cukru kg]]</f>
        <v>745.5</v>
      </c>
      <c r="G951">
        <f>J950+G950-cukier7[[#This Row],[ilosc sprzedanego cukru kg]]</f>
        <v>4455</v>
      </c>
      <c r="H951">
        <f>IF(MONTH(cukier7[[#This Row],[data]])&lt;&gt;MONTH(A952), 1, 0)</f>
        <v>0</v>
      </c>
      <c r="I951">
        <f>IF(cukier7[[#This Row],[czy ostatni dzien miesiaca]]=1, 5000-cukier7[[#This Row],[stan po sprzedaniu]],0)</f>
        <v>0</v>
      </c>
      <c r="J951">
        <f>CEILING(cukier7[[#This Row],[ile brakuje]], 1000)</f>
        <v>0</v>
      </c>
    </row>
    <row r="952" spans="1:10" x14ac:dyDescent="0.35">
      <c r="A952" s="1">
        <v>39980</v>
      </c>
      <c r="B952" s="2" t="s">
        <v>10</v>
      </c>
      <c r="C952">
        <v>191</v>
      </c>
      <c r="D952">
        <f>YEAR(cukier7[[#This Row],[data]])</f>
        <v>2009</v>
      </c>
      <c r="E952" s="3">
        <f>VLOOKUP(D952, cennik__25[#All], 2, 0)</f>
        <v>2.13</v>
      </c>
      <c r="F952" s="3">
        <f>cukier7[[#This Row],[cena]]*cukier7[[#This Row],[ilosc sprzedanego cukru kg]]</f>
        <v>406.83</v>
      </c>
      <c r="G952">
        <f>J951+G951-cukier7[[#This Row],[ilosc sprzedanego cukru kg]]</f>
        <v>4264</v>
      </c>
      <c r="H952">
        <f>IF(MONTH(cukier7[[#This Row],[data]])&lt;&gt;MONTH(A953), 1, 0)</f>
        <v>0</v>
      </c>
      <c r="I952">
        <f>IF(cukier7[[#This Row],[czy ostatni dzien miesiaca]]=1, 5000-cukier7[[#This Row],[stan po sprzedaniu]],0)</f>
        <v>0</v>
      </c>
      <c r="J952">
        <f>CEILING(cukier7[[#This Row],[ile brakuje]], 1000)</f>
        <v>0</v>
      </c>
    </row>
    <row r="953" spans="1:10" x14ac:dyDescent="0.35">
      <c r="A953" s="1">
        <v>39980</v>
      </c>
      <c r="B953" s="2" t="s">
        <v>11</v>
      </c>
      <c r="C953">
        <v>402</v>
      </c>
      <c r="D953">
        <f>YEAR(cukier7[[#This Row],[data]])</f>
        <v>2009</v>
      </c>
      <c r="E953" s="3">
        <f>VLOOKUP(D953, cennik__25[#All], 2, 0)</f>
        <v>2.13</v>
      </c>
      <c r="F953" s="3">
        <f>cukier7[[#This Row],[cena]]*cukier7[[#This Row],[ilosc sprzedanego cukru kg]]</f>
        <v>856.26</v>
      </c>
      <c r="G953">
        <f>J952+G952-cukier7[[#This Row],[ilosc sprzedanego cukru kg]]</f>
        <v>3862</v>
      </c>
      <c r="H953">
        <f>IF(MONTH(cukier7[[#This Row],[data]])&lt;&gt;MONTH(A954), 1, 0)</f>
        <v>0</v>
      </c>
      <c r="I953">
        <f>IF(cukier7[[#This Row],[czy ostatni dzien miesiaca]]=1, 5000-cukier7[[#This Row],[stan po sprzedaniu]],0)</f>
        <v>0</v>
      </c>
      <c r="J953">
        <f>CEILING(cukier7[[#This Row],[ile brakuje]], 1000)</f>
        <v>0</v>
      </c>
    </row>
    <row r="954" spans="1:10" x14ac:dyDescent="0.35">
      <c r="A954" s="1">
        <v>39984</v>
      </c>
      <c r="B954" s="2" t="s">
        <v>71</v>
      </c>
      <c r="C954">
        <v>140</v>
      </c>
      <c r="D954">
        <f>YEAR(cukier7[[#This Row],[data]])</f>
        <v>2009</v>
      </c>
      <c r="E954" s="3">
        <f>VLOOKUP(D954, cennik__25[#All], 2, 0)</f>
        <v>2.13</v>
      </c>
      <c r="F954" s="3">
        <f>cukier7[[#This Row],[cena]]*cukier7[[#This Row],[ilosc sprzedanego cukru kg]]</f>
        <v>298.2</v>
      </c>
      <c r="G954">
        <f>J953+G953-cukier7[[#This Row],[ilosc sprzedanego cukru kg]]</f>
        <v>3722</v>
      </c>
      <c r="H954">
        <f>IF(MONTH(cukier7[[#This Row],[data]])&lt;&gt;MONTH(A955), 1, 0)</f>
        <v>0</v>
      </c>
      <c r="I954">
        <f>IF(cukier7[[#This Row],[czy ostatni dzien miesiaca]]=1, 5000-cukier7[[#This Row],[stan po sprzedaniu]],0)</f>
        <v>0</v>
      </c>
      <c r="J954">
        <f>CEILING(cukier7[[#This Row],[ile brakuje]], 1000)</f>
        <v>0</v>
      </c>
    </row>
    <row r="955" spans="1:10" x14ac:dyDescent="0.35">
      <c r="A955" s="1">
        <v>39985</v>
      </c>
      <c r="B955" s="2" t="s">
        <v>192</v>
      </c>
      <c r="C955">
        <v>3</v>
      </c>
      <c r="D955">
        <f>YEAR(cukier7[[#This Row],[data]])</f>
        <v>2009</v>
      </c>
      <c r="E955" s="3">
        <f>VLOOKUP(D955, cennik__25[#All], 2, 0)</f>
        <v>2.13</v>
      </c>
      <c r="F955" s="3">
        <f>cukier7[[#This Row],[cena]]*cukier7[[#This Row],[ilosc sprzedanego cukru kg]]</f>
        <v>6.39</v>
      </c>
      <c r="G955">
        <f>J954+G954-cukier7[[#This Row],[ilosc sprzedanego cukru kg]]</f>
        <v>3719</v>
      </c>
      <c r="H955">
        <f>IF(MONTH(cukier7[[#This Row],[data]])&lt;&gt;MONTH(A956), 1, 0)</f>
        <v>0</v>
      </c>
      <c r="I955">
        <f>IF(cukier7[[#This Row],[czy ostatni dzien miesiaca]]=1, 5000-cukier7[[#This Row],[stan po sprzedaniu]],0)</f>
        <v>0</v>
      </c>
      <c r="J955">
        <f>CEILING(cukier7[[#This Row],[ile brakuje]], 1000)</f>
        <v>0</v>
      </c>
    </row>
    <row r="956" spans="1:10" x14ac:dyDescent="0.35">
      <c r="A956" s="1">
        <v>39987</v>
      </c>
      <c r="B956" s="2" t="s">
        <v>54</v>
      </c>
      <c r="C956">
        <v>25</v>
      </c>
      <c r="D956">
        <f>YEAR(cukier7[[#This Row],[data]])</f>
        <v>2009</v>
      </c>
      <c r="E956" s="3">
        <f>VLOOKUP(D956, cennik__25[#All], 2, 0)</f>
        <v>2.13</v>
      </c>
      <c r="F956" s="3">
        <f>cukier7[[#This Row],[cena]]*cukier7[[#This Row],[ilosc sprzedanego cukru kg]]</f>
        <v>53.25</v>
      </c>
      <c r="G956">
        <f>J955+G955-cukier7[[#This Row],[ilosc sprzedanego cukru kg]]</f>
        <v>3694</v>
      </c>
      <c r="H956">
        <f>IF(MONTH(cukier7[[#This Row],[data]])&lt;&gt;MONTH(A957), 1, 0)</f>
        <v>0</v>
      </c>
      <c r="I956">
        <f>IF(cukier7[[#This Row],[czy ostatni dzien miesiaca]]=1, 5000-cukier7[[#This Row],[stan po sprzedaniu]],0)</f>
        <v>0</v>
      </c>
      <c r="J956">
        <f>CEILING(cukier7[[#This Row],[ile brakuje]], 1000)</f>
        <v>0</v>
      </c>
    </row>
    <row r="957" spans="1:10" x14ac:dyDescent="0.35">
      <c r="A957" s="1">
        <v>39992</v>
      </c>
      <c r="B957" s="2" t="s">
        <v>193</v>
      </c>
      <c r="C957">
        <v>7</v>
      </c>
      <c r="D957">
        <f>YEAR(cukier7[[#This Row],[data]])</f>
        <v>2009</v>
      </c>
      <c r="E957" s="3">
        <f>VLOOKUP(D957, cennik__25[#All], 2, 0)</f>
        <v>2.13</v>
      </c>
      <c r="F957" s="3">
        <f>cukier7[[#This Row],[cena]]*cukier7[[#This Row],[ilosc sprzedanego cukru kg]]</f>
        <v>14.91</v>
      </c>
      <c r="G957">
        <f>J956+G956-cukier7[[#This Row],[ilosc sprzedanego cukru kg]]</f>
        <v>3687</v>
      </c>
      <c r="H957">
        <f>IF(MONTH(cukier7[[#This Row],[data]])&lt;&gt;MONTH(A958), 1, 0)</f>
        <v>0</v>
      </c>
      <c r="I957">
        <f>IF(cukier7[[#This Row],[czy ostatni dzien miesiaca]]=1, 5000-cukier7[[#This Row],[stan po sprzedaniu]],0)</f>
        <v>0</v>
      </c>
      <c r="J957">
        <f>CEILING(cukier7[[#This Row],[ile brakuje]], 1000)</f>
        <v>0</v>
      </c>
    </row>
    <row r="958" spans="1:10" x14ac:dyDescent="0.35">
      <c r="A958" s="1">
        <v>39994</v>
      </c>
      <c r="B958" s="2" t="s">
        <v>194</v>
      </c>
      <c r="C958">
        <v>17</v>
      </c>
      <c r="D958">
        <f>YEAR(cukier7[[#This Row],[data]])</f>
        <v>2009</v>
      </c>
      <c r="E958" s="3">
        <f>VLOOKUP(D958, cennik__25[#All], 2, 0)</f>
        <v>2.13</v>
      </c>
      <c r="F958" s="3">
        <f>cukier7[[#This Row],[cena]]*cukier7[[#This Row],[ilosc sprzedanego cukru kg]]</f>
        <v>36.21</v>
      </c>
      <c r="G958">
        <f>J957+G957-cukier7[[#This Row],[ilosc sprzedanego cukru kg]]</f>
        <v>3670</v>
      </c>
      <c r="H958">
        <f>IF(MONTH(cukier7[[#This Row],[data]])&lt;&gt;MONTH(A959), 1, 0)</f>
        <v>0</v>
      </c>
      <c r="I958">
        <f>IF(cukier7[[#This Row],[czy ostatni dzien miesiaca]]=1, 5000-cukier7[[#This Row],[stan po sprzedaniu]],0)</f>
        <v>0</v>
      </c>
      <c r="J958">
        <f>CEILING(cukier7[[#This Row],[ile brakuje]], 1000)</f>
        <v>0</v>
      </c>
    </row>
    <row r="959" spans="1:10" x14ac:dyDescent="0.35">
      <c r="A959" s="1">
        <v>39994</v>
      </c>
      <c r="B959" s="2" t="s">
        <v>11</v>
      </c>
      <c r="C959">
        <v>479</v>
      </c>
      <c r="D959">
        <f>YEAR(cukier7[[#This Row],[data]])</f>
        <v>2009</v>
      </c>
      <c r="E959" s="3">
        <f>VLOOKUP(D959, cennik__25[#All], 2, 0)</f>
        <v>2.13</v>
      </c>
      <c r="F959" s="3">
        <f>cukier7[[#This Row],[cena]]*cukier7[[#This Row],[ilosc sprzedanego cukru kg]]</f>
        <v>1020.27</v>
      </c>
      <c r="G959">
        <f>J958+G958-cukier7[[#This Row],[ilosc sprzedanego cukru kg]]</f>
        <v>3191</v>
      </c>
      <c r="H959">
        <f>IF(MONTH(cukier7[[#This Row],[data]])&lt;&gt;MONTH(A960), 1, 0)</f>
        <v>0</v>
      </c>
      <c r="I959">
        <f>IF(cukier7[[#This Row],[czy ostatni dzien miesiaca]]=1, 5000-cukier7[[#This Row],[stan po sprzedaniu]],0)</f>
        <v>0</v>
      </c>
      <c r="J959">
        <f>CEILING(cukier7[[#This Row],[ile brakuje]], 1000)</f>
        <v>0</v>
      </c>
    </row>
    <row r="960" spans="1:10" x14ac:dyDescent="0.35">
      <c r="A960" s="1">
        <v>39994</v>
      </c>
      <c r="B960" s="2" t="s">
        <v>195</v>
      </c>
      <c r="C960">
        <v>6</v>
      </c>
      <c r="D960">
        <f>YEAR(cukier7[[#This Row],[data]])</f>
        <v>2009</v>
      </c>
      <c r="E960" s="3">
        <f>VLOOKUP(D960, cennik__25[#All], 2, 0)</f>
        <v>2.13</v>
      </c>
      <c r="F960" s="3">
        <f>cukier7[[#This Row],[cena]]*cukier7[[#This Row],[ilosc sprzedanego cukru kg]]</f>
        <v>12.78</v>
      </c>
      <c r="G960">
        <f>J959+G959-cukier7[[#This Row],[ilosc sprzedanego cukru kg]]</f>
        <v>3185</v>
      </c>
      <c r="H960">
        <f>IF(MONTH(cukier7[[#This Row],[data]])&lt;&gt;MONTH(A961), 1, 0)</f>
        <v>0</v>
      </c>
      <c r="I960">
        <f>IF(cukier7[[#This Row],[czy ostatni dzien miesiaca]]=1, 5000-cukier7[[#This Row],[stan po sprzedaniu]],0)</f>
        <v>0</v>
      </c>
      <c r="J960">
        <f>CEILING(cukier7[[#This Row],[ile brakuje]], 1000)</f>
        <v>0</v>
      </c>
    </row>
    <row r="961" spans="1:10" x14ac:dyDescent="0.35">
      <c r="A961" s="1">
        <v>39994</v>
      </c>
      <c r="B961" s="2" t="s">
        <v>18</v>
      </c>
      <c r="C961">
        <v>10</v>
      </c>
      <c r="D961">
        <f>YEAR(cukier7[[#This Row],[data]])</f>
        <v>2009</v>
      </c>
      <c r="E961" s="3">
        <f>VLOOKUP(D961, cennik__25[#All], 2, 0)</f>
        <v>2.13</v>
      </c>
      <c r="F961" s="3">
        <f>cukier7[[#This Row],[cena]]*cukier7[[#This Row],[ilosc sprzedanego cukru kg]]</f>
        <v>21.299999999999997</v>
      </c>
      <c r="G961">
        <f>J960+G960-cukier7[[#This Row],[ilosc sprzedanego cukru kg]]</f>
        <v>3175</v>
      </c>
      <c r="H961">
        <f>IF(MONTH(cukier7[[#This Row],[data]])&lt;&gt;MONTH(A962), 1, 0)</f>
        <v>1</v>
      </c>
      <c r="I961">
        <f>IF(cukier7[[#This Row],[czy ostatni dzien miesiaca]]=1, 5000-cukier7[[#This Row],[stan po sprzedaniu]],0)</f>
        <v>1825</v>
      </c>
      <c r="J961">
        <f>CEILING(cukier7[[#This Row],[ile brakuje]], 1000)</f>
        <v>2000</v>
      </c>
    </row>
    <row r="962" spans="1:10" x14ac:dyDescent="0.35">
      <c r="A962" s="1">
        <v>39995</v>
      </c>
      <c r="B962" s="2" t="s">
        <v>31</v>
      </c>
      <c r="C962">
        <v>2</v>
      </c>
      <c r="D962">
        <f>YEAR(cukier7[[#This Row],[data]])</f>
        <v>2009</v>
      </c>
      <c r="E962" s="3">
        <f>VLOOKUP(D962, cennik__25[#All], 2, 0)</f>
        <v>2.13</v>
      </c>
      <c r="F962" s="3">
        <f>cukier7[[#This Row],[cena]]*cukier7[[#This Row],[ilosc sprzedanego cukru kg]]</f>
        <v>4.26</v>
      </c>
      <c r="G962">
        <f>J961+G961-cukier7[[#This Row],[ilosc sprzedanego cukru kg]]</f>
        <v>5173</v>
      </c>
      <c r="H962">
        <f>IF(MONTH(cukier7[[#This Row],[data]])&lt;&gt;MONTH(A963), 1, 0)</f>
        <v>0</v>
      </c>
      <c r="I962">
        <f>IF(cukier7[[#This Row],[czy ostatni dzien miesiaca]]=1, 5000-cukier7[[#This Row],[stan po sprzedaniu]],0)</f>
        <v>0</v>
      </c>
      <c r="J962">
        <f>CEILING(cukier7[[#This Row],[ile brakuje]], 1000)</f>
        <v>0</v>
      </c>
    </row>
    <row r="963" spans="1:10" x14ac:dyDescent="0.35">
      <c r="A963" s="1">
        <v>39997</v>
      </c>
      <c r="B963" s="2" t="s">
        <v>196</v>
      </c>
      <c r="C963">
        <v>13</v>
      </c>
      <c r="D963">
        <f>YEAR(cukier7[[#This Row],[data]])</f>
        <v>2009</v>
      </c>
      <c r="E963" s="3">
        <f>VLOOKUP(D963, cennik__25[#All], 2, 0)</f>
        <v>2.13</v>
      </c>
      <c r="F963" s="3">
        <f>cukier7[[#This Row],[cena]]*cukier7[[#This Row],[ilosc sprzedanego cukru kg]]</f>
        <v>27.689999999999998</v>
      </c>
      <c r="G963">
        <f>J962+G962-cukier7[[#This Row],[ilosc sprzedanego cukru kg]]</f>
        <v>5160</v>
      </c>
      <c r="H963">
        <f>IF(MONTH(cukier7[[#This Row],[data]])&lt;&gt;MONTH(A964), 1, 0)</f>
        <v>0</v>
      </c>
      <c r="I963">
        <f>IF(cukier7[[#This Row],[czy ostatni dzien miesiaca]]=1, 5000-cukier7[[#This Row],[stan po sprzedaniu]],0)</f>
        <v>0</v>
      </c>
      <c r="J963">
        <f>CEILING(cukier7[[#This Row],[ile brakuje]], 1000)</f>
        <v>0</v>
      </c>
    </row>
    <row r="964" spans="1:10" x14ac:dyDescent="0.35">
      <c r="A964" s="1">
        <v>40000</v>
      </c>
      <c r="B964" s="2" t="s">
        <v>185</v>
      </c>
      <c r="C964">
        <v>12</v>
      </c>
      <c r="D964">
        <f>YEAR(cukier7[[#This Row],[data]])</f>
        <v>2009</v>
      </c>
      <c r="E964" s="3">
        <f>VLOOKUP(D964, cennik__25[#All], 2, 0)</f>
        <v>2.13</v>
      </c>
      <c r="F964" s="3">
        <f>cukier7[[#This Row],[cena]]*cukier7[[#This Row],[ilosc sprzedanego cukru kg]]</f>
        <v>25.56</v>
      </c>
      <c r="G964">
        <f>J963+G963-cukier7[[#This Row],[ilosc sprzedanego cukru kg]]</f>
        <v>5148</v>
      </c>
      <c r="H964">
        <f>IF(MONTH(cukier7[[#This Row],[data]])&lt;&gt;MONTH(A965), 1, 0)</f>
        <v>0</v>
      </c>
      <c r="I964">
        <f>IF(cukier7[[#This Row],[czy ostatni dzien miesiaca]]=1, 5000-cukier7[[#This Row],[stan po sprzedaniu]],0)</f>
        <v>0</v>
      </c>
      <c r="J964">
        <f>CEILING(cukier7[[#This Row],[ile brakuje]], 1000)</f>
        <v>0</v>
      </c>
    </row>
    <row r="965" spans="1:10" x14ac:dyDescent="0.35">
      <c r="A965" s="1">
        <v>40000</v>
      </c>
      <c r="B965" s="2" t="s">
        <v>7</v>
      </c>
      <c r="C965">
        <v>191</v>
      </c>
      <c r="D965">
        <f>YEAR(cukier7[[#This Row],[data]])</f>
        <v>2009</v>
      </c>
      <c r="E965" s="3">
        <f>VLOOKUP(D965, cennik__25[#All], 2, 0)</f>
        <v>2.13</v>
      </c>
      <c r="F965" s="3">
        <f>cukier7[[#This Row],[cena]]*cukier7[[#This Row],[ilosc sprzedanego cukru kg]]</f>
        <v>406.83</v>
      </c>
      <c r="G965">
        <f>J964+G964-cukier7[[#This Row],[ilosc sprzedanego cukru kg]]</f>
        <v>4957</v>
      </c>
      <c r="H965">
        <f>IF(MONTH(cukier7[[#This Row],[data]])&lt;&gt;MONTH(A966), 1, 0)</f>
        <v>0</v>
      </c>
      <c r="I965">
        <f>IF(cukier7[[#This Row],[czy ostatni dzien miesiaca]]=1, 5000-cukier7[[#This Row],[stan po sprzedaniu]],0)</f>
        <v>0</v>
      </c>
      <c r="J965">
        <f>CEILING(cukier7[[#This Row],[ile brakuje]], 1000)</f>
        <v>0</v>
      </c>
    </row>
    <row r="966" spans="1:10" x14ac:dyDescent="0.35">
      <c r="A966" s="1">
        <v>40000</v>
      </c>
      <c r="B966" s="2" t="s">
        <v>12</v>
      </c>
      <c r="C966">
        <v>123</v>
      </c>
      <c r="D966">
        <f>YEAR(cukier7[[#This Row],[data]])</f>
        <v>2009</v>
      </c>
      <c r="E966" s="3">
        <f>VLOOKUP(D966, cennik__25[#All], 2, 0)</f>
        <v>2.13</v>
      </c>
      <c r="F966" s="3">
        <f>cukier7[[#This Row],[cena]]*cukier7[[#This Row],[ilosc sprzedanego cukru kg]]</f>
        <v>261.99</v>
      </c>
      <c r="G966">
        <f>J965+G965-cukier7[[#This Row],[ilosc sprzedanego cukru kg]]</f>
        <v>4834</v>
      </c>
      <c r="H966">
        <f>IF(MONTH(cukier7[[#This Row],[data]])&lt;&gt;MONTH(A967), 1, 0)</f>
        <v>0</v>
      </c>
      <c r="I966">
        <f>IF(cukier7[[#This Row],[czy ostatni dzien miesiaca]]=1, 5000-cukier7[[#This Row],[stan po sprzedaniu]],0)</f>
        <v>0</v>
      </c>
      <c r="J966">
        <f>CEILING(cukier7[[#This Row],[ile brakuje]], 1000)</f>
        <v>0</v>
      </c>
    </row>
    <row r="967" spans="1:10" x14ac:dyDescent="0.35">
      <c r="A967" s="1">
        <v>40001</v>
      </c>
      <c r="B967" s="2" t="s">
        <v>20</v>
      </c>
      <c r="C967">
        <v>66</v>
      </c>
      <c r="D967">
        <f>YEAR(cukier7[[#This Row],[data]])</f>
        <v>2009</v>
      </c>
      <c r="E967" s="3">
        <f>VLOOKUP(D967, cennik__25[#All], 2, 0)</f>
        <v>2.13</v>
      </c>
      <c r="F967" s="3">
        <f>cukier7[[#This Row],[cena]]*cukier7[[#This Row],[ilosc sprzedanego cukru kg]]</f>
        <v>140.57999999999998</v>
      </c>
      <c r="G967">
        <f>J966+G966-cukier7[[#This Row],[ilosc sprzedanego cukru kg]]</f>
        <v>4768</v>
      </c>
      <c r="H967">
        <f>IF(MONTH(cukier7[[#This Row],[data]])&lt;&gt;MONTH(A968), 1, 0)</f>
        <v>0</v>
      </c>
      <c r="I967">
        <f>IF(cukier7[[#This Row],[czy ostatni dzien miesiaca]]=1, 5000-cukier7[[#This Row],[stan po sprzedaniu]],0)</f>
        <v>0</v>
      </c>
      <c r="J967">
        <f>CEILING(cukier7[[#This Row],[ile brakuje]], 1000)</f>
        <v>0</v>
      </c>
    </row>
    <row r="968" spans="1:10" x14ac:dyDescent="0.35">
      <c r="A968" s="1">
        <v>40002</v>
      </c>
      <c r="B968" s="2" t="s">
        <v>63</v>
      </c>
      <c r="C968">
        <v>132</v>
      </c>
      <c r="D968">
        <f>YEAR(cukier7[[#This Row],[data]])</f>
        <v>2009</v>
      </c>
      <c r="E968" s="3">
        <f>VLOOKUP(D968, cennik__25[#All], 2, 0)</f>
        <v>2.13</v>
      </c>
      <c r="F968" s="3">
        <f>cukier7[[#This Row],[cena]]*cukier7[[#This Row],[ilosc sprzedanego cukru kg]]</f>
        <v>281.15999999999997</v>
      </c>
      <c r="G968">
        <f>J967+G967-cukier7[[#This Row],[ilosc sprzedanego cukru kg]]</f>
        <v>4636</v>
      </c>
      <c r="H968">
        <f>IF(MONTH(cukier7[[#This Row],[data]])&lt;&gt;MONTH(A969), 1, 0)</f>
        <v>0</v>
      </c>
      <c r="I968">
        <f>IF(cukier7[[#This Row],[czy ostatni dzien miesiaca]]=1, 5000-cukier7[[#This Row],[stan po sprzedaniu]],0)</f>
        <v>0</v>
      </c>
      <c r="J968">
        <f>CEILING(cukier7[[#This Row],[ile brakuje]], 1000)</f>
        <v>0</v>
      </c>
    </row>
    <row r="969" spans="1:10" x14ac:dyDescent="0.35">
      <c r="A969" s="1">
        <v>40006</v>
      </c>
      <c r="B969" s="2" t="s">
        <v>197</v>
      </c>
      <c r="C969">
        <v>9</v>
      </c>
      <c r="D969">
        <f>YEAR(cukier7[[#This Row],[data]])</f>
        <v>2009</v>
      </c>
      <c r="E969" s="3">
        <f>VLOOKUP(D969, cennik__25[#All], 2, 0)</f>
        <v>2.13</v>
      </c>
      <c r="F969" s="3">
        <f>cukier7[[#This Row],[cena]]*cukier7[[#This Row],[ilosc sprzedanego cukru kg]]</f>
        <v>19.169999999999998</v>
      </c>
      <c r="G969">
        <f>J968+G968-cukier7[[#This Row],[ilosc sprzedanego cukru kg]]</f>
        <v>4627</v>
      </c>
      <c r="H969">
        <f>IF(MONTH(cukier7[[#This Row],[data]])&lt;&gt;MONTH(A970), 1, 0)</f>
        <v>0</v>
      </c>
      <c r="I969">
        <f>IF(cukier7[[#This Row],[czy ostatni dzien miesiaca]]=1, 5000-cukier7[[#This Row],[stan po sprzedaniu]],0)</f>
        <v>0</v>
      </c>
      <c r="J969">
        <f>CEILING(cukier7[[#This Row],[ile brakuje]], 1000)</f>
        <v>0</v>
      </c>
    </row>
    <row r="970" spans="1:10" x14ac:dyDescent="0.35">
      <c r="A970" s="1">
        <v>40006</v>
      </c>
      <c r="B970" s="2" t="s">
        <v>80</v>
      </c>
      <c r="C970">
        <v>111</v>
      </c>
      <c r="D970">
        <f>YEAR(cukier7[[#This Row],[data]])</f>
        <v>2009</v>
      </c>
      <c r="E970" s="3">
        <f>VLOOKUP(D970, cennik__25[#All], 2, 0)</f>
        <v>2.13</v>
      </c>
      <c r="F970" s="3">
        <f>cukier7[[#This Row],[cena]]*cukier7[[#This Row],[ilosc sprzedanego cukru kg]]</f>
        <v>236.42999999999998</v>
      </c>
      <c r="G970">
        <f>J969+G969-cukier7[[#This Row],[ilosc sprzedanego cukru kg]]</f>
        <v>4516</v>
      </c>
      <c r="H970">
        <f>IF(MONTH(cukier7[[#This Row],[data]])&lt;&gt;MONTH(A971), 1, 0)</f>
        <v>0</v>
      </c>
      <c r="I970">
        <f>IF(cukier7[[#This Row],[czy ostatni dzien miesiaca]]=1, 5000-cukier7[[#This Row],[stan po sprzedaniu]],0)</f>
        <v>0</v>
      </c>
      <c r="J970">
        <f>CEILING(cukier7[[#This Row],[ile brakuje]], 1000)</f>
        <v>0</v>
      </c>
    </row>
    <row r="971" spans="1:10" x14ac:dyDescent="0.35">
      <c r="A971" s="1">
        <v>40007</v>
      </c>
      <c r="B971" s="2" t="s">
        <v>21</v>
      </c>
      <c r="C971">
        <v>163</v>
      </c>
      <c r="D971">
        <f>YEAR(cukier7[[#This Row],[data]])</f>
        <v>2009</v>
      </c>
      <c r="E971" s="3">
        <f>VLOOKUP(D971, cennik__25[#All], 2, 0)</f>
        <v>2.13</v>
      </c>
      <c r="F971" s="3">
        <f>cukier7[[#This Row],[cena]]*cukier7[[#This Row],[ilosc sprzedanego cukru kg]]</f>
        <v>347.19</v>
      </c>
      <c r="G971">
        <f>J970+G970-cukier7[[#This Row],[ilosc sprzedanego cukru kg]]</f>
        <v>4353</v>
      </c>
      <c r="H971">
        <f>IF(MONTH(cukier7[[#This Row],[data]])&lt;&gt;MONTH(A972), 1, 0)</f>
        <v>0</v>
      </c>
      <c r="I971">
        <f>IF(cukier7[[#This Row],[czy ostatni dzien miesiaca]]=1, 5000-cukier7[[#This Row],[stan po sprzedaniu]],0)</f>
        <v>0</v>
      </c>
      <c r="J971">
        <f>CEILING(cukier7[[#This Row],[ile brakuje]], 1000)</f>
        <v>0</v>
      </c>
    </row>
    <row r="972" spans="1:10" x14ac:dyDescent="0.35">
      <c r="A972" s="1">
        <v>40007</v>
      </c>
      <c r="B972" s="2" t="s">
        <v>157</v>
      </c>
      <c r="C972">
        <v>4</v>
      </c>
      <c r="D972">
        <f>YEAR(cukier7[[#This Row],[data]])</f>
        <v>2009</v>
      </c>
      <c r="E972" s="3">
        <f>VLOOKUP(D972, cennik__25[#All], 2, 0)</f>
        <v>2.13</v>
      </c>
      <c r="F972" s="3">
        <f>cukier7[[#This Row],[cena]]*cukier7[[#This Row],[ilosc sprzedanego cukru kg]]</f>
        <v>8.52</v>
      </c>
      <c r="G972">
        <f>J971+G971-cukier7[[#This Row],[ilosc sprzedanego cukru kg]]</f>
        <v>4349</v>
      </c>
      <c r="H972">
        <f>IF(MONTH(cukier7[[#This Row],[data]])&lt;&gt;MONTH(A973), 1, 0)</f>
        <v>0</v>
      </c>
      <c r="I972">
        <f>IF(cukier7[[#This Row],[czy ostatni dzien miesiaca]]=1, 5000-cukier7[[#This Row],[stan po sprzedaniu]],0)</f>
        <v>0</v>
      </c>
      <c r="J972">
        <f>CEILING(cukier7[[#This Row],[ile brakuje]], 1000)</f>
        <v>0</v>
      </c>
    </row>
    <row r="973" spans="1:10" x14ac:dyDescent="0.35">
      <c r="A973" s="1">
        <v>40009</v>
      </c>
      <c r="B973" s="2" t="s">
        <v>147</v>
      </c>
      <c r="C973">
        <v>10</v>
      </c>
      <c r="D973">
        <f>YEAR(cukier7[[#This Row],[data]])</f>
        <v>2009</v>
      </c>
      <c r="E973" s="3">
        <f>VLOOKUP(D973, cennik__25[#All], 2, 0)</f>
        <v>2.13</v>
      </c>
      <c r="F973" s="3">
        <f>cukier7[[#This Row],[cena]]*cukier7[[#This Row],[ilosc sprzedanego cukru kg]]</f>
        <v>21.299999999999997</v>
      </c>
      <c r="G973">
        <f>J972+G972-cukier7[[#This Row],[ilosc sprzedanego cukru kg]]</f>
        <v>4339</v>
      </c>
      <c r="H973">
        <f>IF(MONTH(cukier7[[#This Row],[data]])&lt;&gt;MONTH(A974), 1, 0)</f>
        <v>0</v>
      </c>
      <c r="I973">
        <f>IF(cukier7[[#This Row],[czy ostatni dzien miesiaca]]=1, 5000-cukier7[[#This Row],[stan po sprzedaniu]],0)</f>
        <v>0</v>
      </c>
      <c r="J973">
        <f>CEILING(cukier7[[#This Row],[ile brakuje]], 1000)</f>
        <v>0</v>
      </c>
    </row>
    <row r="974" spans="1:10" x14ac:dyDescent="0.35">
      <c r="A974" s="1">
        <v>40010</v>
      </c>
      <c r="B974" s="2" t="s">
        <v>11</v>
      </c>
      <c r="C974">
        <v>457</v>
      </c>
      <c r="D974">
        <f>YEAR(cukier7[[#This Row],[data]])</f>
        <v>2009</v>
      </c>
      <c r="E974" s="3">
        <f>VLOOKUP(D974, cennik__25[#All], 2, 0)</f>
        <v>2.13</v>
      </c>
      <c r="F974" s="3">
        <f>cukier7[[#This Row],[cena]]*cukier7[[#This Row],[ilosc sprzedanego cukru kg]]</f>
        <v>973.41</v>
      </c>
      <c r="G974">
        <f>J973+G973-cukier7[[#This Row],[ilosc sprzedanego cukru kg]]</f>
        <v>3882</v>
      </c>
      <c r="H974">
        <f>IF(MONTH(cukier7[[#This Row],[data]])&lt;&gt;MONTH(A975), 1, 0)</f>
        <v>0</v>
      </c>
      <c r="I974">
        <f>IF(cukier7[[#This Row],[czy ostatni dzien miesiaca]]=1, 5000-cukier7[[#This Row],[stan po sprzedaniu]],0)</f>
        <v>0</v>
      </c>
      <c r="J974">
        <f>CEILING(cukier7[[#This Row],[ile brakuje]], 1000)</f>
        <v>0</v>
      </c>
    </row>
    <row r="975" spans="1:10" x14ac:dyDescent="0.35">
      <c r="A975" s="1">
        <v>40012</v>
      </c>
      <c r="B975" s="2" t="s">
        <v>52</v>
      </c>
      <c r="C975">
        <v>260</v>
      </c>
      <c r="D975">
        <f>YEAR(cukier7[[#This Row],[data]])</f>
        <v>2009</v>
      </c>
      <c r="E975" s="3">
        <f>VLOOKUP(D975, cennik__25[#All], 2, 0)</f>
        <v>2.13</v>
      </c>
      <c r="F975" s="3">
        <f>cukier7[[#This Row],[cena]]*cukier7[[#This Row],[ilosc sprzedanego cukru kg]]</f>
        <v>553.79999999999995</v>
      </c>
      <c r="G975">
        <f>J974+G974-cukier7[[#This Row],[ilosc sprzedanego cukru kg]]</f>
        <v>3622</v>
      </c>
      <c r="H975">
        <f>IF(MONTH(cukier7[[#This Row],[data]])&lt;&gt;MONTH(A976), 1, 0)</f>
        <v>0</v>
      </c>
      <c r="I975">
        <f>IF(cukier7[[#This Row],[czy ostatni dzien miesiaca]]=1, 5000-cukier7[[#This Row],[stan po sprzedaniu]],0)</f>
        <v>0</v>
      </c>
      <c r="J975">
        <f>CEILING(cukier7[[#This Row],[ile brakuje]], 1000)</f>
        <v>0</v>
      </c>
    </row>
    <row r="976" spans="1:10" x14ac:dyDescent="0.35">
      <c r="A976" s="1">
        <v>40013</v>
      </c>
      <c r="B976" s="2" t="s">
        <v>122</v>
      </c>
      <c r="C976">
        <v>181</v>
      </c>
      <c r="D976">
        <f>YEAR(cukier7[[#This Row],[data]])</f>
        <v>2009</v>
      </c>
      <c r="E976" s="3">
        <f>VLOOKUP(D976, cennik__25[#All], 2, 0)</f>
        <v>2.13</v>
      </c>
      <c r="F976" s="3">
        <f>cukier7[[#This Row],[cena]]*cukier7[[#This Row],[ilosc sprzedanego cukru kg]]</f>
        <v>385.53</v>
      </c>
      <c r="G976">
        <f>J975+G975-cukier7[[#This Row],[ilosc sprzedanego cukru kg]]</f>
        <v>3441</v>
      </c>
      <c r="H976">
        <f>IF(MONTH(cukier7[[#This Row],[data]])&lt;&gt;MONTH(A977), 1, 0)</f>
        <v>0</v>
      </c>
      <c r="I976">
        <f>IF(cukier7[[#This Row],[czy ostatni dzien miesiaca]]=1, 5000-cukier7[[#This Row],[stan po sprzedaniu]],0)</f>
        <v>0</v>
      </c>
      <c r="J976">
        <f>CEILING(cukier7[[#This Row],[ile brakuje]], 1000)</f>
        <v>0</v>
      </c>
    </row>
    <row r="977" spans="1:10" x14ac:dyDescent="0.35">
      <c r="A977" s="1">
        <v>40014</v>
      </c>
      <c r="B977" s="2" t="s">
        <v>52</v>
      </c>
      <c r="C977">
        <v>144</v>
      </c>
      <c r="D977">
        <f>YEAR(cukier7[[#This Row],[data]])</f>
        <v>2009</v>
      </c>
      <c r="E977" s="3">
        <f>VLOOKUP(D977, cennik__25[#All], 2, 0)</f>
        <v>2.13</v>
      </c>
      <c r="F977" s="3">
        <f>cukier7[[#This Row],[cena]]*cukier7[[#This Row],[ilosc sprzedanego cukru kg]]</f>
        <v>306.71999999999997</v>
      </c>
      <c r="G977">
        <f>J976+G976-cukier7[[#This Row],[ilosc sprzedanego cukru kg]]</f>
        <v>3297</v>
      </c>
      <c r="H977">
        <f>IF(MONTH(cukier7[[#This Row],[data]])&lt;&gt;MONTH(A978), 1, 0)</f>
        <v>0</v>
      </c>
      <c r="I977">
        <f>IF(cukier7[[#This Row],[czy ostatni dzien miesiaca]]=1, 5000-cukier7[[#This Row],[stan po sprzedaniu]],0)</f>
        <v>0</v>
      </c>
      <c r="J977">
        <f>CEILING(cukier7[[#This Row],[ile brakuje]], 1000)</f>
        <v>0</v>
      </c>
    </row>
    <row r="978" spans="1:10" x14ac:dyDescent="0.35">
      <c r="A978" s="1">
        <v>40015</v>
      </c>
      <c r="B978" s="2" t="s">
        <v>24</v>
      </c>
      <c r="C978">
        <v>246</v>
      </c>
      <c r="D978">
        <f>YEAR(cukier7[[#This Row],[data]])</f>
        <v>2009</v>
      </c>
      <c r="E978" s="3">
        <f>VLOOKUP(D978, cennik__25[#All], 2, 0)</f>
        <v>2.13</v>
      </c>
      <c r="F978" s="3">
        <f>cukier7[[#This Row],[cena]]*cukier7[[#This Row],[ilosc sprzedanego cukru kg]]</f>
        <v>523.98</v>
      </c>
      <c r="G978">
        <f>J977+G977-cukier7[[#This Row],[ilosc sprzedanego cukru kg]]</f>
        <v>3051</v>
      </c>
      <c r="H978">
        <f>IF(MONTH(cukier7[[#This Row],[data]])&lt;&gt;MONTH(A979), 1, 0)</f>
        <v>0</v>
      </c>
      <c r="I978">
        <f>IF(cukier7[[#This Row],[czy ostatni dzien miesiaca]]=1, 5000-cukier7[[#This Row],[stan po sprzedaniu]],0)</f>
        <v>0</v>
      </c>
      <c r="J978">
        <f>CEILING(cukier7[[#This Row],[ile brakuje]], 1000)</f>
        <v>0</v>
      </c>
    </row>
    <row r="979" spans="1:10" x14ac:dyDescent="0.35">
      <c r="A979" s="1">
        <v>40017</v>
      </c>
      <c r="B979" s="2" t="s">
        <v>198</v>
      </c>
      <c r="C979">
        <v>10</v>
      </c>
      <c r="D979">
        <f>YEAR(cukier7[[#This Row],[data]])</f>
        <v>2009</v>
      </c>
      <c r="E979" s="3">
        <f>VLOOKUP(D979, cennik__25[#All], 2, 0)</f>
        <v>2.13</v>
      </c>
      <c r="F979" s="3">
        <f>cukier7[[#This Row],[cena]]*cukier7[[#This Row],[ilosc sprzedanego cukru kg]]</f>
        <v>21.299999999999997</v>
      </c>
      <c r="G979">
        <f>J978+G978-cukier7[[#This Row],[ilosc sprzedanego cukru kg]]</f>
        <v>3041</v>
      </c>
      <c r="H979">
        <f>IF(MONTH(cukier7[[#This Row],[data]])&lt;&gt;MONTH(A980), 1, 0)</f>
        <v>0</v>
      </c>
      <c r="I979">
        <f>IF(cukier7[[#This Row],[czy ostatni dzien miesiaca]]=1, 5000-cukier7[[#This Row],[stan po sprzedaniu]],0)</f>
        <v>0</v>
      </c>
      <c r="J979">
        <f>CEILING(cukier7[[#This Row],[ile brakuje]], 1000)</f>
        <v>0</v>
      </c>
    </row>
    <row r="980" spans="1:10" x14ac:dyDescent="0.35">
      <c r="A980" s="1">
        <v>40019</v>
      </c>
      <c r="B980" s="2" t="s">
        <v>28</v>
      </c>
      <c r="C980">
        <v>148</v>
      </c>
      <c r="D980">
        <f>YEAR(cukier7[[#This Row],[data]])</f>
        <v>2009</v>
      </c>
      <c r="E980" s="3">
        <f>VLOOKUP(D980, cennik__25[#All], 2, 0)</f>
        <v>2.13</v>
      </c>
      <c r="F980" s="3">
        <f>cukier7[[#This Row],[cena]]*cukier7[[#This Row],[ilosc sprzedanego cukru kg]]</f>
        <v>315.24</v>
      </c>
      <c r="G980">
        <f>J979+G979-cukier7[[#This Row],[ilosc sprzedanego cukru kg]]</f>
        <v>2893</v>
      </c>
      <c r="H980">
        <f>IF(MONTH(cukier7[[#This Row],[data]])&lt;&gt;MONTH(A981), 1, 0)</f>
        <v>0</v>
      </c>
      <c r="I980">
        <f>IF(cukier7[[#This Row],[czy ostatni dzien miesiaca]]=1, 5000-cukier7[[#This Row],[stan po sprzedaniu]],0)</f>
        <v>0</v>
      </c>
      <c r="J980">
        <f>CEILING(cukier7[[#This Row],[ile brakuje]], 1000)</f>
        <v>0</v>
      </c>
    </row>
    <row r="981" spans="1:10" x14ac:dyDescent="0.35">
      <c r="A981" s="1">
        <v>40021</v>
      </c>
      <c r="B981" s="2" t="s">
        <v>37</v>
      </c>
      <c r="C981">
        <v>24</v>
      </c>
      <c r="D981">
        <f>YEAR(cukier7[[#This Row],[data]])</f>
        <v>2009</v>
      </c>
      <c r="E981" s="3">
        <f>VLOOKUP(D981, cennik__25[#All], 2, 0)</f>
        <v>2.13</v>
      </c>
      <c r="F981" s="3">
        <f>cukier7[[#This Row],[cena]]*cukier7[[#This Row],[ilosc sprzedanego cukru kg]]</f>
        <v>51.12</v>
      </c>
      <c r="G981">
        <f>J980+G980-cukier7[[#This Row],[ilosc sprzedanego cukru kg]]</f>
        <v>2869</v>
      </c>
      <c r="H981">
        <f>IF(MONTH(cukier7[[#This Row],[data]])&lt;&gt;MONTH(A982), 1, 0)</f>
        <v>0</v>
      </c>
      <c r="I981">
        <f>IF(cukier7[[#This Row],[czy ostatni dzien miesiaca]]=1, 5000-cukier7[[#This Row],[stan po sprzedaniu]],0)</f>
        <v>0</v>
      </c>
      <c r="J981">
        <f>CEILING(cukier7[[#This Row],[ile brakuje]], 1000)</f>
        <v>0</v>
      </c>
    </row>
    <row r="982" spans="1:10" x14ac:dyDescent="0.35">
      <c r="A982" s="1">
        <v>40024</v>
      </c>
      <c r="B982" s="2" t="s">
        <v>27</v>
      </c>
      <c r="C982">
        <v>66</v>
      </c>
      <c r="D982">
        <f>YEAR(cukier7[[#This Row],[data]])</f>
        <v>2009</v>
      </c>
      <c r="E982" s="3">
        <f>VLOOKUP(D982, cennik__25[#All], 2, 0)</f>
        <v>2.13</v>
      </c>
      <c r="F982" s="3">
        <f>cukier7[[#This Row],[cena]]*cukier7[[#This Row],[ilosc sprzedanego cukru kg]]</f>
        <v>140.57999999999998</v>
      </c>
      <c r="G982">
        <f>J981+G981-cukier7[[#This Row],[ilosc sprzedanego cukru kg]]</f>
        <v>2803</v>
      </c>
      <c r="H982">
        <f>IF(MONTH(cukier7[[#This Row],[data]])&lt;&gt;MONTH(A983), 1, 0)</f>
        <v>1</v>
      </c>
      <c r="I982">
        <f>IF(cukier7[[#This Row],[czy ostatni dzien miesiaca]]=1, 5000-cukier7[[#This Row],[stan po sprzedaniu]],0)</f>
        <v>2197</v>
      </c>
      <c r="J982">
        <f>CEILING(cukier7[[#This Row],[ile brakuje]], 1000)</f>
        <v>3000</v>
      </c>
    </row>
    <row r="983" spans="1:10" x14ac:dyDescent="0.35">
      <c r="A983" s="1">
        <v>40027</v>
      </c>
      <c r="B983" s="2" t="s">
        <v>47</v>
      </c>
      <c r="C983">
        <v>333</v>
      </c>
      <c r="D983">
        <f>YEAR(cukier7[[#This Row],[data]])</f>
        <v>2009</v>
      </c>
      <c r="E983" s="3">
        <f>VLOOKUP(D983, cennik__25[#All], 2, 0)</f>
        <v>2.13</v>
      </c>
      <c r="F983" s="3">
        <f>cukier7[[#This Row],[cena]]*cukier7[[#This Row],[ilosc sprzedanego cukru kg]]</f>
        <v>709.29</v>
      </c>
      <c r="G983">
        <f>J982+G982-cukier7[[#This Row],[ilosc sprzedanego cukru kg]]</f>
        <v>5470</v>
      </c>
      <c r="H983">
        <f>IF(MONTH(cukier7[[#This Row],[data]])&lt;&gt;MONTH(A984), 1, 0)</f>
        <v>0</v>
      </c>
      <c r="I983">
        <f>IF(cukier7[[#This Row],[czy ostatni dzien miesiaca]]=1, 5000-cukier7[[#This Row],[stan po sprzedaniu]],0)</f>
        <v>0</v>
      </c>
      <c r="J983">
        <f>CEILING(cukier7[[#This Row],[ile brakuje]], 1000)</f>
        <v>0</v>
      </c>
    </row>
    <row r="984" spans="1:10" x14ac:dyDescent="0.35">
      <c r="A984" s="1">
        <v>40027</v>
      </c>
      <c r="B984" s="2" t="s">
        <v>39</v>
      </c>
      <c r="C984">
        <v>194</v>
      </c>
      <c r="D984">
        <f>YEAR(cukier7[[#This Row],[data]])</f>
        <v>2009</v>
      </c>
      <c r="E984" s="3">
        <f>VLOOKUP(D984, cennik__25[#All], 2, 0)</f>
        <v>2.13</v>
      </c>
      <c r="F984" s="3">
        <f>cukier7[[#This Row],[cena]]*cukier7[[#This Row],[ilosc sprzedanego cukru kg]]</f>
        <v>413.21999999999997</v>
      </c>
      <c r="G984">
        <f>J983+G983-cukier7[[#This Row],[ilosc sprzedanego cukru kg]]</f>
        <v>5276</v>
      </c>
      <c r="H984">
        <f>IF(MONTH(cukier7[[#This Row],[data]])&lt;&gt;MONTH(A985), 1, 0)</f>
        <v>0</v>
      </c>
      <c r="I984">
        <f>IF(cukier7[[#This Row],[czy ostatni dzien miesiaca]]=1, 5000-cukier7[[#This Row],[stan po sprzedaniu]],0)</f>
        <v>0</v>
      </c>
      <c r="J984">
        <f>CEILING(cukier7[[#This Row],[ile brakuje]], 1000)</f>
        <v>0</v>
      </c>
    </row>
    <row r="985" spans="1:10" x14ac:dyDescent="0.35">
      <c r="A985" s="1">
        <v>40031</v>
      </c>
      <c r="B985" s="2" t="s">
        <v>20</v>
      </c>
      <c r="C985">
        <v>154</v>
      </c>
      <c r="D985">
        <f>YEAR(cukier7[[#This Row],[data]])</f>
        <v>2009</v>
      </c>
      <c r="E985" s="3">
        <f>VLOOKUP(D985, cennik__25[#All], 2, 0)</f>
        <v>2.13</v>
      </c>
      <c r="F985" s="3">
        <f>cukier7[[#This Row],[cena]]*cukier7[[#This Row],[ilosc sprzedanego cukru kg]]</f>
        <v>328.02</v>
      </c>
      <c r="G985">
        <f>J984+G984-cukier7[[#This Row],[ilosc sprzedanego cukru kg]]</f>
        <v>5122</v>
      </c>
      <c r="H985">
        <f>IF(MONTH(cukier7[[#This Row],[data]])&lt;&gt;MONTH(A986), 1, 0)</f>
        <v>0</v>
      </c>
      <c r="I985">
        <f>IF(cukier7[[#This Row],[czy ostatni dzien miesiaca]]=1, 5000-cukier7[[#This Row],[stan po sprzedaniu]],0)</f>
        <v>0</v>
      </c>
      <c r="J985">
        <f>CEILING(cukier7[[#This Row],[ile brakuje]], 1000)</f>
        <v>0</v>
      </c>
    </row>
    <row r="986" spans="1:10" x14ac:dyDescent="0.35">
      <c r="A986" s="1">
        <v>40031</v>
      </c>
      <c r="B986" s="2" t="s">
        <v>57</v>
      </c>
      <c r="C986">
        <v>100</v>
      </c>
      <c r="D986">
        <f>YEAR(cukier7[[#This Row],[data]])</f>
        <v>2009</v>
      </c>
      <c r="E986" s="3">
        <f>VLOOKUP(D986, cennik__25[#All], 2, 0)</f>
        <v>2.13</v>
      </c>
      <c r="F986" s="3">
        <f>cukier7[[#This Row],[cena]]*cukier7[[#This Row],[ilosc sprzedanego cukru kg]]</f>
        <v>213</v>
      </c>
      <c r="G986">
        <f>J985+G985-cukier7[[#This Row],[ilosc sprzedanego cukru kg]]</f>
        <v>5022</v>
      </c>
      <c r="H986">
        <f>IF(MONTH(cukier7[[#This Row],[data]])&lt;&gt;MONTH(A987), 1, 0)</f>
        <v>0</v>
      </c>
      <c r="I986">
        <f>IF(cukier7[[#This Row],[czy ostatni dzien miesiaca]]=1, 5000-cukier7[[#This Row],[stan po sprzedaniu]],0)</f>
        <v>0</v>
      </c>
      <c r="J986">
        <f>CEILING(cukier7[[#This Row],[ile brakuje]], 1000)</f>
        <v>0</v>
      </c>
    </row>
    <row r="987" spans="1:10" x14ac:dyDescent="0.35">
      <c r="A987" s="1">
        <v>40031</v>
      </c>
      <c r="B987" s="2" t="s">
        <v>3</v>
      </c>
      <c r="C987">
        <v>18</v>
      </c>
      <c r="D987">
        <f>YEAR(cukier7[[#This Row],[data]])</f>
        <v>2009</v>
      </c>
      <c r="E987" s="3">
        <f>VLOOKUP(D987, cennik__25[#All], 2, 0)</f>
        <v>2.13</v>
      </c>
      <c r="F987" s="3">
        <f>cukier7[[#This Row],[cena]]*cukier7[[#This Row],[ilosc sprzedanego cukru kg]]</f>
        <v>38.339999999999996</v>
      </c>
      <c r="G987">
        <f>J986+G986-cukier7[[#This Row],[ilosc sprzedanego cukru kg]]</f>
        <v>5004</v>
      </c>
      <c r="H987">
        <f>IF(MONTH(cukier7[[#This Row],[data]])&lt;&gt;MONTH(A988), 1, 0)</f>
        <v>0</v>
      </c>
      <c r="I987">
        <f>IF(cukier7[[#This Row],[czy ostatni dzien miesiaca]]=1, 5000-cukier7[[#This Row],[stan po sprzedaniu]],0)</f>
        <v>0</v>
      </c>
      <c r="J987">
        <f>CEILING(cukier7[[#This Row],[ile brakuje]], 1000)</f>
        <v>0</v>
      </c>
    </row>
    <row r="988" spans="1:10" x14ac:dyDescent="0.35">
      <c r="A988" s="1">
        <v>40031</v>
      </c>
      <c r="B988" s="2" t="s">
        <v>172</v>
      </c>
      <c r="C988">
        <v>20</v>
      </c>
      <c r="D988">
        <f>YEAR(cukier7[[#This Row],[data]])</f>
        <v>2009</v>
      </c>
      <c r="E988" s="3">
        <f>VLOOKUP(D988, cennik__25[#All], 2, 0)</f>
        <v>2.13</v>
      </c>
      <c r="F988" s="3">
        <f>cukier7[[#This Row],[cena]]*cukier7[[#This Row],[ilosc sprzedanego cukru kg]]</f>
        <v>42.599999999999994</v>
      </c>
      <c r="G988">
        <f>J987+G987-cukier7[[#This Row],[ilosc sprzedanego cukru kg]]</f>
        <v>4984</v>
      </c>
      <c r="H988">
        <f>IF(MONTH(cukier7[[#This Row],[data]])&lt;&gt;MONTH(A989), 1, 0)</f>
        <v>0</v>
      </c>
      <c r="I988">
        <f>IF(cukier7[[#This Row],[czy ostatni dzien miesiaca]]=1, 5000-cukier7[[#This Row],[stan po sprzedaniu]],0)</f>
        <v>0</v>
      </c>
      <c r="J988">
        <f>CEILING(cukier7[[#This Row],[ile brakuje]], 1000)</f>
        <v>0</v>
      </c>
    </row>
    <row r="989" spans="1:10" x14ac:dyDescent="0.35">
      <c r="A989" s="1">
        <v>40033</v>
      </c>
      <c r="B989" s="2" t="s">
        <v>57</v>
      </c>
      <c r="C989">
        <v>200</v>
      </c>
      <c r="D989">
        <f>YEAR(cukier7[[#This Row],[data]])</f>
        <v>2009</v>
      </c>
      <c r="E989" s="3">
        <f>VLOOKUP(D989, cennik__25[#All], 2, 0)</f>
        <v>2.13</v>
      </c>
      <c r="F989" s="3">
        <f>cukier7[[#This Row],[cena]]*cukier7[[#This Row],[ilosc sprzedanego cukru kg]]</f>
        <v>426</v>
      </c>
      <c r="G989">
        <f>J988+G988-cukier7[[#This Row],[ilosc sprzedanego cukru kg]]</f>
        <v>4784</v>
      </c>
      <c r="H989">
        <f>IF(MONTH(cukier7[[#This Row],[data]])&lt;&gt;MONTH(A990), 1, 0)</f>
        <v>0</v>
      </c>
      <c r="I989">
        <f>IF(cukier7[[#This Row],[czy ostatni dzien miesiaca]]=1, 5000-cukier7[[#This Row],[stan po sprzedaniu]],0)</f>
        <v>0</v>
      </c>
      <c r="J989">
        <f>CEILING(cukier7[[#This Row],[ile brakuje]], 1000)</f>
        <v>0</v>
      </c>
    </row>
    <row r="990" spans="1:10" x14ac:dyDescent="0.35">
      <c r="A990" s="1">
        <v>40034</v>
      </c>
      <c r="B990" s="2" t="s">
        <v>20</v>
      </c>
      <c r="C990">
        <v>48</v>
      </c>
      <c r="D990">
        <f>YEAR(cukier7[[#This Row],[data]])</f>
        <v>2009</v>
      </c>
      <c r="E990" s="3">
        <f>VLOOKUP(D990, cennik__25[#All], 2, 0)</f>
        <v>2.13</v>
      </c>
      <c r="F990" s="3">
        <f>cukier7[[#This Row],[cena]]*cukier7[[#This Row],[ilosc sprzedanego cukru kg]]</f>
        <v>102.24</v>
      </c>
      <c r="G990">
        <f>J989+G989-cukier7[[#This Row],[ilosc sprzedanego cukru kg]]</f>
        <v>4736</v>
      </c>
      <c r="H990">
        <f>IF(MONTH(cukier7[[#This Row],[data]])&lt;&gt;MONTH(A991), 1, 0)</f>
        <v>0</v>
      </c>
      <c r="I990">
        <f>IF(cukier7[[#This Row],[czy ostatni dzien miesiaca]]=1, 5000-cukier7[[#This Row],[stan po sprzedaniu]],0)</f>
        <v>0</v>
      </c>
      <c r="J990">
        <f>CEILING(cukier7[[#This Row],[ile brakuje]], 1000)</f>
        <v>0</v>
      </c>
    </row>
    <row r="991" spans="1:10" x14ac:dyDescent="0.35">
      <c r="A991" s="1">
        <v>40034</v>
      </c>
      <c r="B991" s="2" t="s">
        <v>63</v>
      </c>
      <c r="C991">
        <v>68</v>
      </c>
      <c r="D991">
        <f>YEAR(cukier7[[#This Row],[data]])</f>
        <v>2009</v>
      </c>
      <c r="E991" s="3">
        <f>VLOOKUP(D991, cennik__25[#All], 2, 0)</f>
        <v>2.13</v>
      </c>
      <c r="F991" s="3">
        <f>cukier7[[#This Row],[cena]]*cukier7[[#This Row],[ilosc sprzedanego cukru kg]]</f>
        <v>144.84</v>
      </c>
      <c r="G991">
        <f>J990+G990-cukier7[[#This Row],[ilosc sprzedanego cukru kg]]</f>
        <v>4668</v>
      </c>
      <c r="H991">
        <f>IF(MONTH(cukier7[[#This Row],[data]])&lt;&gt;MONTH(A992), 1, 0)</f>
        <v>0</v>
      </c>
      <c r="I991">
        <f>IF(cukier7[[#This Row],[czy ostatni dzien miesiaca]]=1, 5000-cukier7[[#This Row],[stan po sprzedaniu]],0)</f>
        <v>0</v>
      </c>
      <c r="J991">
        <f>CEILING(cukier7[[#This Row],[ile brakuje]], 1000)</f>
        <v>0</v>
      </c>
    </row>
    <row r="992" spans="1:10" x14ac:dyDescent="0.35">
      <c r="A992" s="1">
        <v>40035</v>
      </c>
      <c r="B992" s="2" t="s">
        <v>176</v>
      </c>
      <c r="C992">
        <v>9</v>
      </c>
      <c r="D992">
        <f>YEAR(cukier7[[#This Row],[data]])</f>
        <v>2009</v>
      </c>
      <c r="E992" s="3">
        <f>VLOOKUP(D992, cennik__25[#All], 2, 0)</f>
        <v>2.13</v>
      </c>
      <c r="F992" s="3">
        <f>cukier7[[#This Row],[cena]]*cukier7[[#This Row],[ilosc sprzedanego cukru kg]]</f>
        <v>19.169999999999998</v>
      </c>
      <c r="G992">
        <f>J991+G991-cukier7[[#This Row],[ilosc sprzedanego cukru kg]]</f>
        <v>4659</v>
      </c>
      <c r="H992">
        <f>IF(MONTH(cukier7[[#This Row],[data]])&lt;&gt;MONTH(A993), 1, 0)</f>
        <v>0</v>
      </c>
      <c r="I992">
        <f>IF(cukier7[[#This Row],[czy ostatni dzien miesiaca]]=1, 5000-cukier7[[#This Row],[stan po sprzedaniu]],0)</f>
        <v>0</v>
      </c>
      <c r="J992">
        <f>CEILING(cukier7[[#This Row],[ile brakuje]], 1000)</f>
        <v>0</v>
      </c>
    </row>
    <row r="993" spans="1:10" x14ac:dyDescent="0.35">
      <c r="A993" s="1">
        <v>40039</v>
      </c>
      <c r="B993" s="2" t="s">
        <v>52</v>
      </c>
      <c r="C993">
        <v>493</v>
      </c>
      <c r="D993">
        <f>YEAR(cukier7[[#This Row],[data]])</f>
        <v>2009</v>
      </c>
      <c r="E993" s="3">
        <f>VLOOKUP(D993, cennik__25[#All], 2, 0)</f>
        <v>2.13</v>
      </c>
      <c r="F993" s="3">
        <f>cukier7[[#This Row],[cena]]*cukier7[[#This Row],[ilosc sprzedanego cukru kg]]</f>
        <v>1050.0899999999999</v>
      </c>
      <c r="G993">
        <f>J992+G992-cukier7[[#This Row],[ilosc sprzedanego cukru kg]]</f>
        <v>4166</v>
      </c>
      <c r="H993">
        <f>IF(MONTH(cukier7[[#This Row],[data]])&lt;&gt;MONTH(A994), 1, 0)</f>
        <v>0</v>
      </c>
      <c r="I993">
        <f>IF(cukier7[[#This Row],[czy ostatni dzien miesiaca]]=1, 5000-cukier7[[#This Row],[stan po sprzedaniu]],0)</f>
        <v>0</v>
      </c>
      <c r="J993">
        <f>CEILING(cukier7[[#This Row],[ile brakuje]], 1000)</f>
        <v>0</v>
      </c>
    </row>
    <row r="994" spans="1:10" x14ac:dyDescent="0.35">
      <c r="A994" s="1">
        <v>40039</v>
      </c>
      <c r="B994" s="2" t="s">
        <v>16</v>
      </c>
      <c r="C994">
        <v>340</v>
      </c>
      <c r="D994">
        <f>YEAR(cukier7[[#This Row],[data]])</f>
        <v>2009</v>
      </c>
      <c r="E994" s="3">
        <f>VLOOKUP(D994, cennik__25[#All], 2, 0)</f>
        <v>2.13</v>
      </c>
      <c r="F994" s="3">
        <f>cukier7[[#This Row],[cena]]*cukier7[[#This Row],[ilosc sprzedanego cukru kg]]</f>
        <v>724.19999999999993</v>
      </c>
      <c r="G994">
        <f>J993+G993-cukier7[[#This Row],[ilosc sprzedanego cukru kg]]</f>
        <v>3826</v>
      </c>
      <c r="H994">
        <f>IF(MONTH(cukier7[[#This Row],[data]])&lt;&gt;MONTH(A995), 1, 0)</f>
        <v>0</v>
      </c>
      <c r="I994">
        <f>IF(cukier7[[#This Row],[czy ostatni dzien miesiaca]]=1, 5000-cukier7[[#This Row],[stan po sprzedaniu]],0)</f>
        <v>0</v>
      </c>
      <c r="J994">
        <f>CEILING(cukier7[[#This Row],[ile brakuje]], 1000)</f>
        <v>0</v>
      </c>
    </row>
    <row r="995" spans="1:10" x14ac:dyDescent="0.35">
      <c r="A995" s="1">
        <v>40041</v>
      </c>
      <c r="B995" s="2" t="s">
        <v>176</v>
      </c>
      <c r="C995">
        <v>2</v>
      </c>
      <c r="D995">
        <f>YEAR(cukier7[[#This Row],[data]])</f>
        <v>2009</v>
      </c>
      <c r="E995" s="3">
        <f>VLOOKUP(D995, cennik__25[#All], 2, 0)</f>
        <v>2.13</v>
      </c>
      <c r="F995" s="3">
        <f>cukier7[[#This Row],[cena]]*cukier7[[#This Row],[ilosc sprzedanego cukru kg]]</f>
        <v>4.26</v>
      </c>
      <c r="G995">
        <f>J994+G994-cukier7[[#This Row],[ilosc sprzedanego cukru kg]]</f>
        <v>3824</v>
      </c>
      <c r="H995">
        <f>IF(MONTH(cukier7[[#This Row],[data]])&lt;&gt;MONTH(A996), 1, 0)</f>
        <v>0</v>
      </c>
      <c r="I995">
        <f>IF(cukier7[[#This Row],[czy ostatni dzien miesiaca]]=1, 5000-cukier7[[#This Row],[stan po sprzedaniu]],0)</f>
        <v>0</v>
      </c>
      <c r="J995">
        <f>CEILING(cukier7[[#This Row],[ile brakuje]], 1000)</f>
        <v>0</v>
      </c>
    </row>
    <row r="996" spans="1:10" x14ac:dyDescent="0.35">
      <c r="A996" s="1">
        <v>40044</v>
      </c>
      <c r="B996" s="2" t="s">
        <v>30</v>
      </c>
      <c r="C996">
        <v>62</v>
      </c>
      <c r="D996">
        <f>YEAR(cukier7[[#This Row],[data]])</f>
        <v>2009</v>
      </c>
      <c r="E996" s="3">
        <f>VLOOKUP(D996, cennik__25[#All], 2, 0)</f>
        <v>2.13</v>
      </c>
      <c r="F996" s="3">
        <f>cukier7[[#This Row],[cena]]*cukier7[[#This Row],[ilosc sprzedanego cukru kg]]</f>
        <v>132.06</v>
      </c>
      <c r="G996">
        <f>J995+G995-cukier7[[#This Row],[ilosc sprzedanego cukru kg]]</f>
        <v>3762</v>
      </c>
      <c r="H996">
        <f>IF(MONTH(cukier7[[#This Row],[data]])&lt;&gt;MONTH(A997), 1, 0)</f>
        <v>0</v>
      </c>
      <c r="I996">
        <f>IF(cukier7[[#This Row],[czy ostatni dzien miesiaca]]=1, 5000-cukier7[[#This Row],[stan po sprzedaniu]],0)</f>
        <v>0</v>
      </c>
      <c r="J996">
        <f>CEILING(cukier7[[#This Row],[ile brakuje]], 1000)</f>
        <v>0</v>
      </c>
    </row>
    <row r="997" spans="1:10" x14ac:dyDescent="0.35">
      <c r="A997" s="1">
        <v>40044</v>
      </c>
      <c r="B997" s="2" t="s">
        <v>24</v>
      </c>
      <c r="C997">
        <v>164</v>
      </c>
      <c r="D997">
        <f>YEAR(cukier7[[#This Row],[data]])</f>
        <v>2009</v>
      </c>
      <c r="E997" s="3">
        <f>VLOOKUP(D997, cennik__25[#All], 2, 0)</f>
        <v>2.13</v>
      </c>
      <c r="F997" s="3">
        <f>cukier7[[#This Row],[cena]]*cukier7[[#This Row],[ilosc sprzedanego cukru kg]]</f>
        <v>349.32</v>
      </c>
      <c r="G997">
        <f>J996+G996-cukier7[[#This Row],[ilosc sprzedanego cukru kg]]</f>
        <v>3598</v>
      </c>
      <c r="H997">
        <f>IF(MONTH(cukier7[[#This Row],[data]])&lt;&gt;MONTH(A998), 1, 0)</f>
        <v>0</v>
      </c>
      <c r="I997">
        <f>IF(cukier7[[#This Row],[czy ostatni dzien miesiaca]]=1, 5000-cukier7[[#This Row],[stan po sprzedaniu]],0)</f>
        <v>0</v>
      </c>
      <c r="J997">
        <f>CEILING(cukier7[[#This Row],[ile brakuje]], 1000)</f>
        <v>0</v>
      </c>
    </row>
    <row r="998" spans="1:10" x14ac:dyDescent="0.35">
      <c r="A998" s="1">
        <v>40045</v>
      </c>
      <c r="B998" s="2" t="s">
        <v>30</v>
      </c>
      <c r="C998">
        <v>170</v>
      </c>
      <c r="D998">
        <f>YEAR(cukier7[[#This Row],[data]])</f>
        <v>2009</v>
      </c>
      <c r="E998" s="3">
        <f>VLOOKUP(D998, cennik__25[#All], 2, 0)</f>
        <v>2.13</v>
      </c>
      <c r="F998" s="3">
        <f>cukier7[[#This Row],[cena]]*cukier7[[#This Row],[ilosc sprzedanego cukru kg]]</f>
        <v>362.09999999999997</v>
      </c>
      <c r="G998">
        <f>J997+G997-cukier7[[#This Row],[ilosc sprzedanego cukru kg]]</f>
        <v>3428</v>
      </c>
      <c r="H998">
        <f>IF(MONTH(cukier7[[#This Row],[data]])&lt;&gt;MONTH(A999), 1, 0)</f>
        <v>0</v>
      </c>
      <c r="I998">
        <f>IF(cukier7[[#This Row],[czy ostatni dzien miesiaca]]=1, 5000-cukier7[[#This Row],[stan po sprzedaniu]],0)</f>
        <v>0</v>
      </c>
      <c r="J998">
        <f>CEILING(cukier7[[#This Row],[ile brakuje]], 1000)</f>
        <v>0</v>
      </c>
    </row>
    <row r="999" spans="1:10" x14ac:dyDescent="0.35">
      <c r="A999" s="1">
        <v>40047</v>
      </c>
      <c r="B999" s="2" t="s">
        <v>73</v>
      </c>
      <c r="C999">
        <v>164</v>
      </c>
      <c r="D999">
        <f>YEAR(cukier7[[#This Row],[data]])</f>
        <v>2009</v>
      </c>
      <c r="E999" s="3">
        <f>VLOOKUP(D999, cennik__25[#All], 2, 0)</f>
        <v>2.13</v>
      </c>
      <c r="F999" s="3">
        <f>cukier7[[#This Row],[cena]]*cukier7[[#This Row],[ilosc sprzedanego cukru kg]]</f>
        <v>349.32</v>
      </c>
      <c r="G999">
        <f>J998+G998-cukier7[[#This Row],[ilosc sprzedanego cukru kg]]</f>
        <v>3264</v>
      </c>
      <c r="H999">
        <f>IF(MONTH(cukier7[[#This Row],[data]])&lt;&gt;MONTH(A1000), 1, 0)</f>
        <v>0</v>
      </c>
      <c r="I999">
        <f>IF(cukier7[[#This Row],[czy ostatni dzien miesiaca]]=1, 5000-cukier7[[#This Row],[stan po sprzedaniu]],0)</f>
        <v>0</v>
      </c>
      <c r="J999">
        <f>CEILING(cukier7[[#This Row],[ile brakuje]], 1000)</f>
        <v>0</v>
      </c>
    </row>
    <row r="1000" spans="1:10" x14ac:dyDescent="0.35">
      <c r="A1000" s="1">
        <v>40049</v>
      </c>
      <c r="B1000" s="2" t="s">
        <v>8</v>
      </c>
      <c r="C1000">
        <v>70</v>
      </c>
      <c r="D1000">
        <f>YEAR(cukier7[[#This Row],[data]])</f>
        <v>2009</v>
      </c>
      <c r="E1000" s="3">
        <f>VLOOKUP(D1000, cennik__25[#All], 2, 0)</f>
        <v>2.13</v>
      </c>
      <c r="F1000" s="3">
        <f>cukier7[[#This Row],[cena]]*cukier7[[#This Row],[ilosc sprzedanego cukru kg]]</f>
        <v>149.1</v>
      </c>
      <c r="G1000">
        <f>J999+G999-cukier7[[#This Row],[ilosc sprzedanego cukru kg]]</f>
        <v>3194</v>
      </c>
      <c r="H1000">
        <f>IF(MONTH(cukier7[[#This Row],[data]])&lt;&gt;MONTH(A1001), 1, 0)</f>
        <v>0</v>
      </c>
      <c r="I1000">
        <f>IF(cukier7[[#This Row],[czy ostatni dzien miesiaca]]=1, 5000-cukier7[[#This Row],[stan po sprzedaniu]],0)</f>
        <v>0</v>
      </c>
      <c r="J1000">
        <f>CEILING(cukier7[[#This Row],[ile brakuje]], 1000)</f>
        <v>0</v>
      </c>
    </row>
    <row r="1001" spans="1:10" x14ac:dyDescent="0.35">
      <c r="A1001" s="1">
        <v>40056</v>
      </c>
      <c r="B1001" s="2" t="s">
        <v>52</v>
      </c>
      <c r="C1001">
        <v>133</v>
      </c>
      <c r="D1001">
        <f>YEAR(cukier7[[#This Row],[data]])</f>
        <v>2009</v>
      </c>
      <c r="E1001" s="3">
        <f>VLOOKUP(D1001, cennik__25[#All], 2, 0)</f>
        <v>2.13</v>
      </c>
      <c r="F1001" s="3">
        <f>cukier7[[#This Row],[cena]]*cukier7[[#This Row],[ilosc sprzedanego cukru kg]]</f>
        <v>283.28999999999996</v>
      </c>
      <c r="G1001">
        <f>J1000+G1000-cukier7[[#This Row],[ilosc sprzedanego cukru kg]]</f>
        <v>3061</v>
      </c>
      <c r="H1001">
        <f>IF(MONTH(cukier7[[#This Row],[data]])&lt;&gt;MONTH(A1002), 1, 0)</f>
        <v>1</v>
      </c>
      <c r="I1001">
        <f>IF(cukier7[[#This Row],[czy ostatni dzien miesiaca]]=1, 5000-cukier7[[#This Row],[stan po sprzedaniu]],0)</f>
        <v>1939</v>
      </c>
      <c r="J1001">
        <f>CEILING(cukier7[[#This Row],[ile brakuje]], 1000)</f>
        <v>2000</v>
      </c>
    </row>
    <row r="1002" spans="1:10" x14ac:dyDescent="0.35">
      <c r="A1002" s="1">
        <v>40057</v>
      </c>
      <c r="B1002" s="2" t="s">
        <v>199</v>
      </c>
      <c r="C1002">
        <v>20</v>
      </c>
      <c r="D1002">
        <f>YEAR(cukier7[[#This Row],[data]])</f>
        <v>2009</v>
      </c>
      <c r="E1002" s="3">
        <f>VLOOKUP(D1002, cennik__25[#All], 2, 0)</f>
        <v>2.13</v>
      </c>
      <c r="F1002" s="3">
        <f>cukier7[[#This Row],[cena]]*cukier7[[#This Row],[ilosc sprzedanego cukru kg]]</f>
        <v>42.599999999999994</v>
      </c>
      <c r="G1002">
        <f>J1001+G1001-cukier7[[#This Row],[ilosc sprzedanego cukru kg]]</f>
        <v>5041</v>
      </c>
      <c r="H1002">
        <f>IF(MONTH(cukier7[[#This Row],[data]])&lt;&gt;MONTH(A1003), 1, 0)</f>
        <v>0</v>
      </c>
      <c r="I1002">
        <f>IF(cukier7[[#This Row],[czy ostatni dzien miesiaca]]=1, 5000-cukier7[[#This Row],[stan po sprzedaniu]],0)</f>
        <v>0</v>
      </c>
      <c r="J1002">
        <f>CEILING(cukier7[[#This Row],[ile brakuje]], 1000)</f>
        <v>0</v>
      </c>
    </row>
    <row r="1003" spans="1:10" x14ac:dyDescent="0.35">
      <c r="A1003" s="1">
        <v>40059</v>
      </c>
      <c r="B1003" s="2" t="s">
        <v>200</v>
      </c>
      <c r="C1003">
        <v>15</v>
      </c>
      <c r="D1003">
        <f>YEAR(cukier7[[#This Row],[data]])</f>
        <v>2009</v>
      </c>
      <c r="E1003" s="3">
        <f>VLOOKUP(D1003, cennik__25[#All], 2, 0)</f>
        <v>2.13</v>
      </c>
      <c r="F1003" s="3">
        <f>cukier7[[#This Row],[cena]]*cukier7[[#This Row],[ilosc sprzedanego cukru kg]]</f>
        <v>31.95</v>
      </c>
      <c r="G1003">
        <f>J1002+G1002-cukier7[[#This Row],[ilosc sprzedanego cukru kg]]</f>
        <v>5026</v>
      </c>
      <c r="H1003">
        <f>IF(MONTH(cukier7[[#This Row],[data]])&lt;&gt;MONTH(A1004), 1, 0)</f>
        <v>0</v>
      </c>
      <c r="I1003">
        <f>IF(cukier7[[#This Row],[czy ostatni dzien miesiaca]]=1, 5000-cukier7[[#This Row],[stan po sprzedaniu]],0)</f>
        <v>0</v>
      </c>
      <c r="J1003">
        <f>CEILING(cukier7[[#This Row],[ile brakuje]], 1000)</f>
        <v>0</v>
      </c>
    </row>
    <row r="1004" spans="1:10" x14ac:dyDescent="0.35">
      <c r="A1004" s="1">
        <v>40060</v>
      </c>
      <c r="B1004" s="2" t="s">
        <v>201</v>
      </c>
      <c r="C1004">
        <v>15</v>
      </c>
      <c r="D1004">
        <f>YEAR(cukier7[[#This Row],[data]])</f>
        <v>2009</v>
      </c>
      <c r="E1004" s="3">
        <f>VLOOKUP(D1004, cennik__25[#All], 2, 0)</f>
        <v>2.13</v>
      </c>
      <c r="F1004" s="3">
        <f>cukier7[[#This Row],[cena]]*cukier7[[#This Row],[ilosc sprzedanego cukru kg]]</f>
        <v>31.95</v>
      </c>
      <c r="G1004">
        <f>J1003+G1003-cukier7[[#This Row],[ilosc sprzedanego cukru kg]]</f>
        <v>5011</v>
      </c>
      <c r="H1004">
        <f>IF(MONTH(cukier7[[#This Row],[data]])&lt;&gt;MONTH(A1005), 1, 0)</f>
        <v>0</v>
      </c>
      <c r="I1004">
        <f>IF(cukier7[[#This Row],[czy ostatni dzien miesiaca]]=1, 5000-cukier7[[#This Row],[stan po sprzedaniu]],0)</f>
        <v>0</v>
      </c>
      <c r="J1004">
        <f>CEILING(cukier7[[#This Row],[ile brakuje]], 1000)</f>
        <v>0</v>
      </c>
    </row>
    <row r="1005" spans="1:10" x14ac:dyDescent="0.35">
      <c r="A1005" s="1">
        <v>40061</v>
      </c>
      <c r="B1005" s="2" t="s">
        <v>60</v>
      </c>
      <c r="C1005">
        <v>105</v>
      </c>
      <c r="D1005">
        <f>YEAR(cukier7[[#This Row],[data]])</f>
        <v>2009</v>
      </c>
      <c r="E1005" s="3">
        <f>VLOOKUP(D1005, cennik__25[#All], 2, 0)</f>
        <v>2.13</v>
      </c>
      <c r="F1005" s="3">
        <f>cukier7[[#This Row],[cena]]*cukier7[[#This Row],[ilosc sprzedanego cukru kg]]</f>
        <v>223.64999999999998</v>
      </c>
      <c r="G1005">
        <f>J1004+G1004-cukier7[[#This Row],[ilosc sprzedanego cukru kg]]</f>
        <v>4906</v>
      </c>
      <c r="H1005">
        <f>IF(MONTH(cukier7[[#This Row],[data]])&lt;&gt;MONTH(A1006), 1, 0)</f>
        <v>0</v>
      </c>
      <c r="I1005">
        <f>IF(cukier7[[#This Row],[czy ostatni dzien miesiaca]]=1, 5000-cukier7[[#This Row],[stan po sprzedaniu]],0)</f>
        <v>0</v>
      </c>
      <c r="J1005">
        <f>CEILING(cukier7[[#This Row],[ile brakuje]], 1000)</f>
        <v>0</v>
      </c>
    </row>
    <row r="1006" spans="1:10" x14ac:dyDescent="0.35">
      <c r="A1006" s="1">
        <v>40065</v>
      </c>
      <c r="B1006" s="2" t="s">
        <v>33</v>
      </c>
      <c r="C1006">
        <v>192</v>
      </c>
      <c r="D1006">
        <f>YEAR(cukier7[[#This Row],[data]])</f>
        <v>2009</v>
      </c>
      <c r="E1006" s="3">
        <f>VLOOKUP(D1006, cennik__25[#All], 2, 0)</f>
        <v>2.13</v>
      </c>
      <c r="F1006" s="3">
        <f>cukier7[[#This Row],[cena]]*cukier7[[#This Row],[ilosc sprzedanego cukru kg]]</f>
        <v>408.96</v>
      </c>
      <c r="G1006">
        <f>J1005+G1005-cukier7[[#This Row],[ilosc sprzedanego cukru kg]]</f>
        <v>4714</v>
      </c>
      <c r="H1006">
        <f>IF(MONTH(cukier7[[#This Row],[data]])&lt;&gt;MONTH(A1007), 1, 0)</f>
        <v>0</v>
      </c>
      <c r="I1006">
        <f>IF(cukier7[[#This Row],[czy ostatni dzien miesiaca]]=1, 5000-cukier7[[#This Row],[stan po sprzedaniu]],0)</f>
        <v>0</v>
      </c>
      <c r="J1006">
        <f>CEILING(cukier7[[#This Row],[ile brakuje]], 1000)</f>
        <v>0</v>
      </c>
    </row>
    <row r="1007" spans="1:10" x14ac:dyDescent="0.35">
      <c r="A1007" s="1">
        <v>40065</v>
      </c>
      <c r="B1007" s="2" t="s">
        <v>82</v>
      </c>
      <c r="C1007">
        <v>142</v>
      </c>
      <c r="D1007">
        <f>YEAR(cukier7[[#This Row],[data]])</f>
        <v>2009</v>
      </c>
      <c r="E1007" s="3">
        <f>VLOOKUP(D1007, cennik__25[#All], 2, 0)</f>
        <v>2.13</v>
      </c>
      <c r="F1007" s="3">
        <f>cukier7[[#This Row],[cena]]*cukier7[[#This Row],[ilosc sprzedanego cukru kg]]</f>
        <v>302.45999999999998</v>
      </c>
      <c r="G1007">
        <f>J1006+G1006-cukier7[[#This Row],[ilosc sprzedanego cukru kg]]</f>
        <v>4572</v>
      </c>
      <c r="H1007">
        <f>IF(MONTH(cukier7[[#This Row],[data]])&lt;&gt;MONTH(A1008), 1, 0)</f>
        <v>0</v>
      </c>
      <c r="I1007">
        <f>IF(cukier7[[#This Row],[czy ostatni dzien miesiaca]]=1, 5000-cukier7[[#This Row],[stan po sprzedaniu]],0)</f>
        <v>0</v>
      </c>
      <c r="J1007">
        <f>CEILING(cukier7[[#This Row],[ile brakuje]], 1000)</f>
        <v>0</v>
      </c>
    </row>
    <row r="1008" spans="1:10" x14ac:dyDescent="0.35">
      <c r="A1008" s="1">
        <v>40066</v>
      </c>
      <c r="B1008" s="2" t="s">
        <v>108</v>
      </c>
      <c r="C1008">
        <v>3</v>
      </c>
      <c r="D1008">
        <f>YEAR(cukier7[[#This Row],[data]])</f>
        <v>2009</v>
      </c>
      <c r="E1008" s="3">
        <f>VLOOKUP(D1008, cennik__25[#All], 2, 0)</f>
        <v>2.13</v>
      </c>
      <c r="F1008" s="3">
        <f>cukier7[[#This Row],[cena]]*cukier7[[#This Row],[ilosc sprzedanego cukru kg]]</f>
        <v>6.39</v>
      </c>
      <c r="G1008">
        <f>J1007+G1007-cukier7[[#This Row],[ilosc sprzedanego cukru kg]]</f>
        <v>4569</v>
      </c>
      <c r="H1008">
        <f>IF(MONTH(cukier7[[#This Row],[data]])&lt;&gt;MONTH(A1009), 1, 0)</f>
        <v>0</v>
      </c>
      <c r="I1008">
        <f>IF(cukier7[[#This Row],[czy ostatni dzien miesiaca]]=1, 5000-cukier7[[#This Row],[stan po sprzedaniu]],0)</f>
        <v>0</v>
      </c>
      <c r="J1008">
        <f>CEILING(cukier7[[#This Row],[ile brakuje]], 1000)</f>
        <v>0</v>
      </c>
    </row>
    <row r="1009" spans="1:10" x14ac:dyDescent="0.35">
      <c r="A1009" s="1">
        <v>40066</v>
      </c>
      <c r="B1009" s="2" t="s">
        <v>19</v>
      </c>
      <c r="C1009">
        <v>219</v>
      </c>
      <c r="D1009">
        <f>YEAR(cukier7[[#This Row],[data]])</f>
        <v>2009</v>
      </c>
      <c r="E1009" s="3">
        <f>VLOOKUP(D1009, cennik__25[#All], 2, 0)</f>
        <v>2.13</v>
      </c>
      <c r="F1009" s="3">
        <f>cukier7[[#This Row],[cena]]*cukier7[[#This Row],[ilosc sprzedanego cukru kg]]</f>
        <v>466.46999999999997</v>
      </c>
      <c r="G1009">
        <f>J1008+G1008-cukier7[[#This Row],[ilosc sprzedanego cukru kg]]</f>
        <v>4350</v>
      </c>
      <c r="H1009">
        <f>IF(MONTH(cukier7[[#This Row],[data]])&lt;&gt;MONTH(A1010), 1, 0)</f>
        <v>0</v>
      </c>
      <c r="I1009">
        <f>IF(cukier7[[#This Row],[czy ostatni dzien miesiaca]]=1, 5000-cukier7[[#This Row],[stan po sprzedaniu]],0)</f>
        <v>0</v>
      </c>
      <c r="J1009">
        <f>CEILING(cukier7[[#This Row],[ile brakuje]], 1000)</f>
        <v>0</v>
      </c>
    </row>
    <row r="1010" spans="1:10" x14ac:dyDescent="0.35">
      <c r="A1010" s="1">
        <v>40070</v>
      </c>
      <c r="B1010" s="2" t="s">
        <v>32</v>
      </c>
      <c r="C1010">
        <v>137</v>
      </c>
      <c r="D1010">
        <f>YEAR(cukier7[[#This Row],[data]])</f>
        <v>2009</v>
      </c>
      <c r="E1010" s="3">
        <f>VLOOKUP(D1010, cennik__25[#All], 2, 0)</f>
        <v>2.13</v>
      </c>
      <c r="F1010" s="3">
        <f>cukier7[[#This Row],[cena]]*cukier7[[#This Row],[ilosc sprzedanego cukru kg]]</f>
        <v>291.81</v>
      </c>
      <c r="G1010">
        <f>J1009+G1009-cukier7[[#This Row],[ilosc sprzedanego cukru kg]]</f>
        <v>4213</v>
      </c>
      <c r="H1010">
        <f>IF(MONTH(cukier7[[#This Row],[data]])&lt;&gt;MONTH(A1011), 1, 0)</f>
        <v>0</v>
      </c>
      <c r="I1010">
        <f>IF(cukier7[[#This Row],[czy ostatni dzien miesiaca]]=1, 5000-cukier7[[#This Row],[stan po sprzedaniu]],0)</f>
        <v>0</v>
      </c>
      <c r="J1010">
        <f>CEILING(cukier7[[#This Row],[ile brakuje]], 1000)</f>
        <v>0</v>
      </c>
    </row>
    <row r="1011" spans="1:10" x14ac:dyDescent="0.35">
      <c r="A1011" s="1">
        <v>40071</v>
      </c>
      <c r="B1011" s="2" t="s">
        <v>22</v>
      </c>
      <c r="C1011">
        <v>108</v>
      </c>
      <c r="D1011">
        <f>YEAR(cukier7[[#This Row],[data]])</f>
        <v>2009</v>
      </c>
      <c r="E1011" s="3">
        <f>VLOOKUP(D1011, cennik__25[#All], 2, 0)</f>
        <v>2.13</v>
      </c>
      <c r="F1011" s="3">
        <f>cukier7[[#This Row],[cena]]*cukier7[[#This Row],[ilosc sprzedanego cukru kg]]</f>
        <v>230.04</v>
      </c>
      <c r="G1011">
        <f>J1010+G1010-cukier7[[#This Row],[ilosc sprzedanego cukru kg]]</f>
        <v>4105</v>
      </c>
      <c r="H1011">
        <f>IF(MONTH(cukier7[[#This Row],[data]])&lt;&gt;MONTH(A1012), 1, 0)</f>
        <v>0</v>
      </c>
      <c r="I1011">
        <f>IF(cukier7[[#This Row],[czy ostatni dzien miesiaca]]=1, 5000-cukier7[[#This Row],[stan po sprzedaniu]],0)</f>
        <v>0</v>
      </c>
      <c r="J1011">
        <f>CEILING(cukier7[[#This Row],[ile brakuje]], 1000)</f>
        <v>0</v>
      </c>
    </row>
    <row r="1012" spans="1:10" x14ac:dyDescent="0.35">
      <c r="A1012" s="1">
        <v>40072</v>
      </c>
      <c r="B1012" s="2" t="s">
        <v>104</v>
      </c>
      <c r="C1012">
        <v>395</v>
      </c>
      <c r="D1012">
        <f>YEAR(cukier7[[#This Row],[data]])</f>
        <v>2009</v>
      </c>
      <c r="E1012" s="3">
        <f>VLOOKUP(D1012, cennik__25[#All], 2, 0)</f>
        <v>2.13</v>
      </c>
      <c r="F1012" s="3">
        <f>cukier7[[#This Row],[cena]]*cukier7[[#This Row],[ilosc sprzedanego cukru kg]]</f>
        <v>841.34999999999991</v>
      </c>
      <c r="G1012">
        <f>J1011+G1011-cukier7[[#This Row],[ilosc sprzedanego cukru kg]]</f>
        <v>3710</v>
      </c>
      <c r="H1012">
        <f>IF(MONTH(cukier7[[#This Row],[data]])&lt;&gt;MONTH(A1013), 1, 0)</f>
        <v>0</v>
      </c>
      <c r="I1012">
        <f>IF(cukier7[[#This Row],[czy ostatni dzien miesiaca]]=1, 5000-cukier7[[#This Row],[stan po sprzedaniu]],0)</f>
        <v>0</v>
      </c>
      <c r="J1012">
        <f>CEILING(cukier7[[#This Row],[ile brakuje]], 1000)</f>
        <v>0</v>
      </c>
    </row>
    <row r="1013" spans="1:10" x14ac:dyDescent="0.35">
      <c r="A1013" s="1">
        <v>40073</v>
      </c>
      <c r="B1013" s="2" t="s">
        <v>202</v>
      </c>
      <c r="C1013">
        <v>3</v>
      </c>
      <c r="D1013">
        <f>YEAR(cukier7[[#This Row],[data]])</f>
        <v>2009</v>
      </c>
      <c r="E1013" s="3">
        <f>VLOOKUP(D1013, cennik__25[#All], 2, 0)</f>
        <v>2.13</v>
      </c>
      <c r="F1013" s="3">
        <f>cukier7[[#This Row],[cena]]*cukier7[[#This Row],[ilosc sprzedanego cukru kg]]</f>
        <v>6.39</v>
      </c>
      <c r="G1013">
        <f>J1012+G1012-cukier7[[#This Row],[ilosc sprzedanego cukru kg]]</f>
        <v>3707</v>
      </c>
      <c r="H1013">
        <f>IF(MONTH(cukier7[[#This Row],[data]])&lt;&gt;MONTH(A1014), 1, 0)</f>
        <v>0</v>
      </c>
      <c r="I1013">
        <f>IF(cukier7[[#This Row],[czy ostatni dzien miesiaca]]=1, 5000-cukier7[[#This Row],[stan po sprzedaniu]],0)</f>
        <v>0</v>
      </c>
      <c r="J1013">
        <f>CEILING(cukier7[[#This Row],[ile brakuje]], 1000)</f>
        <v>0</v>
      </c>
    </row>
    <row r="1014" spans="1:10" x14ac:dyDescent="0.35">
      <c r="A1014" s="1">
        <v>40075</v>
      </c>
      <c r="B1014" s="2" t="s">
        <v>8</v>
      </c>
      <c r="C1014">
        <v>73</v>
      </c>
      <c r="D1014">
        <f>YEAR(cukier7[[#This Row],[data]])</f>
        <v>2009</v>
      </c>
      <c r="E1014" s="3">
        <f>VLOOKUP(D1014, cennik__25[#All], 2, 0)</f>
        <v>2.13</v>
      </c>
      <c r="F1014" s="3">
        <f>cukier7[[#This Row],[cena]]*cukier7[[#This Row],[ilosc sprzedanego cukru kg]]</f>
        <v>155.48999999999998</v>
      </c>
      <c r="G1014">
        <f>J1013+G1013-cukier7[[#This Row],[ilosc sprzedanego cukru kg]]</f>
        <v>3634</v>
      </c>
      <c r="H1014">
        <f>IF(MONTH(cukier7[[#This Row],[data]])&lt;&gt;MONTH(A1015), 1, 0)</f>
        <v>0</v>
      </c>
      <c r="I1014">
        <f>IF(cukier7[[#This Row],[czy ostatni dzien miesiaca]]=1, 5000-cukier7[[#This Row],[stan po sprzedaniu]],0)</f>
        <v>0</v>
      </c>
      <c r="J1014">
        <f>CEILING(cukier7[[#This Row],[ile brakuje]], 1000)</f>
        <v>0</v>
      </c>
    </row>
    <row r="1015" spans="1:10" x14ac:dyDescent="0.35">
      <c r="A1015" s="1">
        <v>40075</v>
      </c>
      <c r="B1015" s="2" t="s">
        <v>47</v>
      </c>
      <c r="C1015">
        <v>209</v>
      </c>
      <c r="D1015">
        <f>YEAR(cukier7[[#This Row],[data]])</f>
        <v>2009</v>
      </c>
      <c r="E1015" s="3">
        <f>VLOOKUP(D1015, cennik__25[#All], 2, 0)</f>
        <v>2.13</v>
      </c>
      <c r="F1015" s="3">
        <f>cukier7[[#This Row],[cena]]*cukier7[[#This Row],[ilosc sprzedanego cukru kg]]</f>
        <v>445.16999999999996</v>
      </c>
      <c r="G1015">
        <f>J1014+G1014-cukier7[[#This Row],[ilosc sprzedanego cukru kg]]</f>
        <v>3425</v>
      </c>
      <c r="H1015">
        <f>IF(MONTH(cukier7[[#This Row],[data]])&lt;&gt;MONTH(A1016), 1, 0)</f>
        <v>0</v>
      </c>
      <c r="I1015">
        <f>IF(cukier7[[#This Row],[czy ostatni dzien miesiaca]]=1, 5000-cukier7[[#This Row],[stan po sprzedaniu]],0)</f>
        <v>0</v>
      </c>
      <c r="J1015">
        <f>CEILING(cukier7[[#This Row],[ile brakuje]], 1000)</f>
        <v>0</v>
      </c>
    </row>
    <row r="1016" spans="1:10" x14ac:dyDescent="0.35">
      <c r="A1016" s="1">
        <v>40077</v>
      </c>
      <c r="B1016" s="2" t="s">
        <v>39</v>
      </c>
      <c r="C1016">
        <v>41</v>
      </c>
      <c r="D1016">
        <f>YEAR(cukier7[[#This Row],[data]])</f>
        <v>2009</v>
      </c>
      <c r="E1016" s="3">
        <f>VLOOKUP(D1016, cennik__25[#All], 2, 0)</f>
        <v>2.13</v>
      </c>
      <c r="F1016" s="3">
        <f>cukier7[[#This Row],[cena]]*cukier7[[#This Row],[ilosc sprzedanego cukru kg]]</f>
        <v>87.33</v>
      </c>
      <c r="G1016">
        <f>J1015+G1015-cukier7[[#This Row],[ilosc sprzedanego cukru kg]]</f>
        <v>3384</v>
      </c>
      <c r="H1016">
        <f>IF(MONTH(cukier7[[#This Row],[data]])&lt;&gt;MONTH(A1017), 1, 0)</f>
        <v>0</v>
      </c>
      <c r="I1016">
        <f>IF(cukier7[[#This Row],[czy ostatni dzien miesiaca]]=1, 5000-cukier7[[#This Row],[stan po sprzedaniu]],0)</f>
        <v>0</v>
      </c>
      <c r="J1016">
        <f>CEILING(cukier7[[#This Row],[ile brakuje]], 1000)</f>
        <v>0</v>
      </c>
    </row>
    <row r="1017" spans="1:10" x14ac:dyDescent="0.35">
      <c r="A1017" s="1">
        <v>40083</v>
      </c>
      <c r="B1017" s="2" t="s">
        <v>19</v>
      </c>
      <c r="C1017">
        <v>488</v>
      </c>
      <c r="D1017">
        <f>YEAR(cukier7[[#This Row],[data]])</f>
        <v>2009</v>
      </c>
      <c r="E1017" s="3">
        <f>VLOOKUP(D1017, cennik__25[#All], 2, 0)</f>
        <v>2.13</v>
      </c>
      <c r="F1017" s="3">
        <f>cukier7[[#This Row],[cena]]*cukier7[[#This Row],[ilosc sprzedanego cukru kg]]</f>
        <v>1039.44</v>
      </c>
      <c r="G1017">
        <f>J1016+G1016-cukier7[[#This Row],[ilosc sprzedanego cukru kg]]</f>
        <v>2896</v>
      </c>
      <c r="H1017">
        <f>IF(MONTH(cukier7[[#This Row],[data]])&lt;&gt;MONTH(A1018), 1, 0)</f>
        <v>0</v>
      </c>
      <c r="I1017">
        <f>IF(cukier7[[#This Row],[czy ostatni dzien miesiaca]]=1, 5000-cukier7[[#This Row],[stan po sprzedaniu]],0)</f>
        <v>0</v>
      </c>
      <c r="J1017">
        <f>CEILING(cukier7[[#This Row],[ile brakuje]], 1000)</f>
        <v>0</v>
      </c>
    </row>
    <row r="1018" spans="1:10" x14ac:dyDescent="0.35">
      <c r="A1018" s="1">
        <v>40084</v>
      </c>
      <c r="B1018" s="2" t="s">
        <v>99</v>
      </c>
      <c r="C1018">
        <v>5</v>
      </c>
      <c r="D1018">
        <f>YEAR(cukier7[[#This Row],[data]])</f>
        <v>2009</v>
      </c>
      <c r="E1018" s="3">
        <f>VLOOKUP(D1018, cennik__25[#All], 2, 0)</f>
        <v>2.13</v>
      </c>
      <c r="F1018" s="3">
        <f>cukier7[[#This Row],[cena]]*cukier7[[#This Row],[ilosc sprzedanego cukru kg]]</f>
        <v>10.649999999999999</v>
      </c>
      <c r="G1018">
        <f>J1017+G1017-cukier7[[#This Row],[ilosc sprzedanego cukru kg]]</f>
        <v>2891</v>
      </c>
      <c r="H1018">
        <f>IF(MONTH(cukier7[[#This Row],[data]])&lt;&gt;MONTH(A1019), 1, 0)</f>
        <v>0</v>
      </c>
      <c r="I1018">
        <f>IF(cukier7[[#This Row],[czy ostatni dzien miesiaca]]=1, 5000-cukier7[[#This Row],[stan po sprzedaniu]],0)</f>
        <v>0</v>
      </c>
      <c r="J1018">
        <f>CEILING(cukier7[[#This Row],[ile brakuje]], 1000)</f>
        <v>0</v>
      </c>
    </row>
    <row r="1019" spans="1:10" x14ac:dyDescent="0.35">
      <c r="A1019" s="1">
        <v>40084</v>
      </c>
      <c r="B1019" s="2" t="s">
        <v>71</v>
      </c>
      <c r="C1019">
        <v>97</v>
      </c>
      <c r="D1019">
        <f>YEAR(cukier7[[#This Row],[data]])</f>
        <v>2009</v>
      </c>
      <c r="E1019" s="3">
        <f>VLOOKUP(D1019, cennik__25[#All], 2, 0)</f>
        <v>2.13</v>
      </c>
      <c r="F1019" s="3">
        <f>cukier7[[#This Row],[cena]]*cukier7[[#This Row],[ilosc sprzedanego cukru kg]]</f>
        <v>206.60999999999999</v>
      </c>
      <c r="G1019">
        <f>J1018+G1018-cukier7[[#This Row],[ilosc sprzedanego cukru kg]]</f>
        <v>2794</v>
      </c>
      <c r="H1019">
        <f>IF(MONTH(cukier7[[#This Row],[data]])&lt;&gt;MONTH(A1020), 1, 0)</f>
        <v>0</v>
      </c>
      <c r="I1019">
        <f>IF(cukier7[[#This Row],[czy ostatni dzien miesiaca]]=1, 5000-cukier7[[#This Row],[stan po sprzedaniu]],0)</f>
        <v>0</v>
      </c>
      <c r="J1019">
        <f>CEILING(cukier7[[#This Row],[ile brakuje]], 1000)</f>
        <v>0</v>
      </c>
    </row>
    <row r="1020" spans="1:10" x14ac:dyDescent="0.35">
      <c r="A1020" s="1">
        <v>40085</v>
      </c>
      <c r="B1020" s="2" t="s">
        <v>10</v>
      </c>
      <c r="C1020">
        <v>58</v>
      </c>
      <c r="D1020">
        <f>YEAR(cukier7[[#This Row],[data]])</f>
        <v>2009</v>
      </c>
      <c r="E1020" s="3">
        <f>VLOOKUP(D1020, cennik__25[#All], 2, 0)</f>
        <v>2.13</v>
      </c>
      <c r="F1020" s="3">
        <f>cukier7[[#This Row],[cena]]*cukier7[[#This Row],[ilosc sprzedanego cukru kg]]</f>
        <v>123.53999999999999</v>
      </c>
      <c r="G1020">
        <f>J1019+G1019-cukier7[[#This Row],[ilosc sprzedanego cukru kg]]</f>
        <v>2736</v>
      </c>
      <c r="H1020">
        <f>IF(MONTH(cukier7[[#This Row],[data]])&lt;&gt;MONTH(A1021), 1, 0)</f>
        <v>0</v>
      </c>
      <c r="I1020">
        <f>IF(cukier7[[#This Row],[czy ostatni dzien miesiaca]]=1, 5000-cukier7[[#This Row],[stan po sprzedaniu]],0)</f>
        <v>0</v>
      </c>
      <c r="J1020">
        <f>CEILING(cukier7[[#This Row],[ile brakuje]], 1000)</f>
        <v>0</v>
      </c>
    </row>
    <row r="1021" spans="1:10" x14ac:dyDescent="0.35">
      <c r="A1021" s="1">
        <v>40085</v>
      </c>
      <c r="B1021" s="2" t="s">
        <v>57</v>
      </c>
      <c r="C1021">
        <v>179</v>
      </c>
      <c r="D1021">
        <f>YEAR(cukier7[[#This Row],[data]])</f>
        <v>2009</v>
      </c>
      <c r="E1021" s="3">
        <f>VLOOKUP(D1021, cennik__25[#All], 2, 0)</f>
        <v>2.13</v>
      </c>
      <c r="F1021" s="3">
        <f>cukier7[[#This Row],[cena]]*cukier7[[#This Row],[ilosc sprzedanego cukru kg]]</f>
        <v>381.27</v>
      </c>
      <c r="G1021">
        <f>J1020+G1020-cukier7[[#This Row],[ilosc sprzedanego cukru kg]]</f>
        <v>2557</v>
      </c>
      <c r="H1021">
        <f>IF(MONTH(cukier7[[#This Row],[data]])&lt;&gt;MONTH(A1022), 1, 0)</f>
        <v>1</v>
      </c>
      <c r="I1021">
        <f>IF(cukier7[[#This Row],[czy ostatni dzien miesiaca]]=1, 5000-cukier7[[#This Row],[stan po sprzedaniu]],0)</f>
        <v>2443</v>
      </c>
      <c r="J1021">
        <f>CEILING(cukier7[[#This Row],[ile brakuje]], 1000)</f>
        <v>3000</v>
      </c>
    </row>
    <row r="1022" spans="1:10" x14ac:dyDescent="0.35">
      <c r="A1022" s="1">
        <v>40087</v>
      </c>
      <c r="B1022" s="2" t="s">
        <v>40</v>
      </c>
      <c r="C1022">
        <v>18</v>
      </c>
      <c r="D1022">
        <f>YEAR(cukier7[[#This Row],[data]])</f>
        <v>2009</v>
      </c>
      <c r="E1022" s="3">
        <f>VLOOKUP(D1022, cennik__25[#All], 2, 0)</f>
        <v>2.13</v>
      </c>
      <c r="F1022" s="3">
        <f>cukier7[[#This Row],[cena]]*cukier7[[#This Row],[ilosc sprzedanego cukru kg]]</f>
        <v>38.339999999999996</v>
      </c>
      <c r="G1022">
        <f>J1021+G1021-cukier7[[#This Row],[ilosc sprzedanego cukru kg]]</f>
        <v>5539</v>
      </c>
      <c r="H1022">
        <f>IF(MONTH(cukier7[[#This Row],[data]])&lt;&gt;MONTH(A1023), 1, 0)</f>
        <v>0</v>
      </c>
      <c r="I1022">
        <f>IF(cukier7[[#This Row],[czy ostatni dzien miesiaca]]=1, 5000-cukier7[[#This Row],[stan po sprzedaniu]],0)</f>
        <v>0</v>
      </c>
      <c r="J1022">
        <f>CEILING(cukier7[[#This Row],[ile brakuje]], 1000)</f>
        <v>0</v>
      </c>
    </row>
    <row r="1023" spans="1:10" x14ac:dyDescent="0.35">
      <c r="A1023" s="1">
        <v>40088</v>
      </c>
      <c r="B1023" s="2" t="s">
        <v>53</v>
      </c>
      <c r="C1023">
        <v>4</v>
      </c>
      <c r="D1023">
        <f>YEAR(cukier7[[#This Row],[data]])</f>
        <v>2009</v>
      </c>
      <c r="E1023" s="3">
        <f>VLOOKUP(D1023, cennik__25[#All], 2, 0)</f>
        <v>2.13</v>
      </c>
      <c r="F1023" s="3">
        <f>cukier7[[#This Row],[cena]]*cukier7[[#This Row],[ilosc sprzedanego cukru kg]]</f>
        <v>8.52</v>
      </c>
      <c r="G1023">
        <f>J1022+G1022-cukier7[[#This Row],[ilosc sprzedanego cukru kg]]</f>
        <v>5535</v>
      </c>
      <c r="H1023">
        <f>IF(MONTH(cukier7[[#This Row],[data]])&lt;&gt;MONTH(A1024), 1, 0)</f>
        <v>0</v>
      </c>
      <c r="I1023">
        <f>IF(cukier7[[#This Row],[czy ostatni dzien miesiaca]]=1, 5000-cukier7[[#This Row],[stan po sprzedaniu]],0)</f>
        <v>0</v>
      </c>
      <c r="J1023">
        <f>CEILING(cukier7[[#This Row],[ile brakuje]], 1000)</f>
        <v>0</v>
      </c>
    </row>
    <row r="1024" spans="1:10" x14ac:dyDescent="0.35">
      <c r="A1024" s="1">
        <v>40088</v>
      </c>
      <c r="B1024" s="2" t="s">
        <v>35</v>
      </c>
      <c r="C1024">
        <v>1</v>
      </c>
      <c r="D1024">
        <f>YEAR(cukier7[[#This Row],[data]])</f>
        <v>2009</v>
      </c>
      <c r="E1024" s="3">
        <f>VLOOKUP(D1024, cennik__25[#All], 2, 0)</f>
        <v>2.13</v>
      </c>
      <c r="F1024" s="3">
        <f>cukier7[[#This Row],[cena]]*cukier7[[#This Row],[ilosc sprzedanego cukru kg]]</f>
        <v>2.13</v>
      </c>
      <c r="G1024">
        <f>J1023+G1023-cukier7[[#This Row],[ilosc sprzedanego cukru kg]]</f>
        <v>5534</v>
      </c>
      <c r="H1024">
        <f>IF(MONTH(cukier7[[#This Row],[data]])&lt;&gt;MONTH(A1025), 1, 0)</f>
        <v>0</v>
      </c>
      <c r="I1024">
        <f>IF(cukier7[[#This Row],[czy ostatni dzien miesiaca]]=1, 5000-cukier7[[#This Row],[stan po sprzedaniu]],0)</f>
        <v>0</v>
      </c>
      <c r="J1024">
        <f>CEILING(cukier7[[#This Row],[ile brakuje]], 1000)</f>
        <v>0</v>
      </c>
    </row>
    <row r="1025" spans="1:10" x14ac:dyDescent="0.35">
      <c r="A1025" s="1">
        <v>40089</v>
      </c>
      <c r="B1025" s="2" t="s">
        <v>33</v>
      </c>
      <c r="C1025">
        <v>86</v>
      </c>
      <c r="D1025">
        <f>YEAR(cukier7[[#This Row],[data]])</f>
        <v>2009</v>
      </c>
      <c r="E1025" s="3">
        <f>VLOOKUP(D1025, cennik__25[#All], 2, 0)</f>
        <v>2.13</v>
      </c>
      <c r="F1025" s="3">
        <f>cukier7[[#This Row],[cena]]*cukier7[[#This Row],[ilosc sprzedanego cukru kg]]</f>
        <v>183.17999999999998</v>
      </c>
      <c r="G1025">
        <f>J1024+G1024-cukier7[[#This Row],[ilosc sprzedanego cukru kg]]</f>
        <v>5448</v>
      </c>
      <c r="H1025">
        <f>IF(MONTH(cukier7[[#This Row],[data]])&lt;&gt;MONTH(A1026), 1, 0)</f>
        <v>0</v>
      </c>
      <c r="I1025">
        <f>IF(cukier7[[#This Row],[czy ostatni dzien miesiaca]]=1, 5000-cukier7[[#This Row],[stan po sprzedaniu]],0)</f>
        <v>0</v>
      </c>
      <c r="J1025">
        <f>CEILING(cukier7[[#This Row],[ile brakuje]], 1000)</f>
        <v>0</v>
      </c>
    </row>
    <row r="1026" spans="1:10" x14ac:dyDescent="0.35">
      <c r="A1026" s="1">
        <v>40090</v>
      </c>
      <c r="B1026" s="2" t="s">
        <v>16</v>
      </c>
      <c r="C1026">
        <v>290</v>
      </c>
      <c r="D1026">
        <f>YEAR(cukier7[[#This Row],[data]])</f>
        <v>2009</v>
      </c>
      <c r="E1026" s="3">
        <f>VLOOKUP(D1026, cennik__25[#All], 2, 0)</f>
        <v>2.13</v>
      </c>
      <c r="F1026" s="3">
        <f>cukier7[[#This Row],[cena]]*cukier7[[#This Row],[ilosc sprzedanego cukru kg]]</f>
        <v>617.69999999999993</v>
      </c>
      <c r="G1026">
        <f>J1025+G1025-cukier7[[#This Row],[ilosc sprzedanego cukru kg]]</f>
        <v>5158</v>
      </c>
      <c r="H1026">
        <f>IF(MONTH(cukier7[[#This Row],[data]])&lt;&gt;MONTH(A1027), 1, 0)</f>
        <v>0</v>
      </c>
      <c r="I1026">
        <f>IF(cukier7[[#This Row],[czy ostatni dzien miesiaca]]=1, 5000-cukier7[[#This Row],[stan po sprzedaniu]],0)</f>
        <v>0</v>
      </c>
      <c r="J1026">
        <f>CEILING(cukier7[[#This Row],[ile brakuje]], 1000)</f>
        <v>0</v>
      </c>
    </row>
    <row r="1027" spans="1:10" x14ac:dyDescent="0.35">
      <c r="A1027" s="1">
        <v>40092</v>
      </c>
      <c r="B1027" s="2" t="s">
        <v>186</v>
      </c>
      <c r="C1027">
        <v>14</v>
      </c>
      <c r="D1027">
        <f>YEAR(cukier7[[#This Row],[data]])</f>
        <v>2009</v>
      </c>
      <c r="E1027" s="3">
        <f>VLOOKUP(D1027, cennik__25[#All], 2, 0)</f>
        <v>2.13</v>
      </c>
      <c r="F1027" s="3">
        <f>cukier7[[#This Row],[cena]]*cukier7[[#This Row],[ilosc sprzedanego cukru kg]]</f>
        <v>29.82</v>
      </c>
      <c r="G1027">
        <f>J1026+G1026-cukier7[[#This Row],[ilosc sprzedanego cukru kg]]</f>
        <v>5144</v>
      </c>
      <c r="H1027">
        <f>IF(MONTH(cukier7[[#This Row],[data]])&lt;&gt;MONTH(A1028), 1, 0)</f>
        <v>0</v>
      </c>
      <c r="I1027">
        <f>IF(cukier7[[#This Row],[czy ostatni dzien miesiaca]]=1, 5000-cukier7[[#This Row],[stan po sprzedaniu]],0)</f>
        <v>0</v>
      </c>
      <c r="J1027">
        <f>CEILING(cukier7[[#This Row],[ile brakuje]], 1000)</f>
        <v>0</v>
      </c>
    </row>
    <row r="1028" spans="1:10" x14ac:dyDescent="0.35">
      <c r="A1028" s="1">
        <v>40094</v>
      </c>
      <c r="B1028" s="2" t="s">
        <v>41</v>
      </c>
      <c r="C1028">
        <v>120</v>
      </c>
      <c r="D1028">
        <f>YEAR(cukier7[[#This Row],[data]])</f>
        <v>2009</v>
      </c>
      <c r="E1028" s="3">
        <f>VLOOKUP(D1028, cennik__25[#All], 2, 0)</f>
        <v>2.13</v>
      </c>
      <c r="F1028" s="3">
        <f>cukier7[[#This Row],[cena]]*cukier7[[#This Row],[ilosc sprzedanego cukru kg]]</f>
        <v>255.6</v>
      </c>
      <c r="G1028">
        <f>J1027+G1027-cukier7[[#This Row],[ilosc sprzedanego cukru kg]]</f>
        <v>5024</v>
      </c>
      <c r="H1028">
        <f>IF(MONTH(cukier7[[#This Row],[data]])&lt;&gt;MONTH(A1029), 1, 0)</f>
        <v>0</v>
      </c>
      <c r="I1028">
        <f>IF(cukier7[[#This Row],[czy ostatni dzien miesiaca]]=1, 5000-cukier7[[#This Row],[stan po sprzedaniu]],0)</f>
        <v>0</v>
      </c>
      <c r="J1028">
        <f>CEILING(cukier7[[#This Row],[ile brakuje]], 1000)</f>
        <v>0</v>
      </c>
    </row>
    <row r="1029" spans="1:10" x14ac:dyDescent="0.35">
      <c r="A1029" s="1">
        <v>40094</v>
      </c>
      <c r="B1029" s="2" t="s">
        <v>125</v>
      </c>
      <c r="C1029">
        <v>28</v>
      </c>
      <c r="D1029">
        <f>YEAR(cukier7[[#This Row],[data]])</f>
        <v>2009</v>
      </c>
      <c r="E1029" s="3">
        <f>VLOOKUP(D1029, cennik__25[#All], 2, 0)</f>
        <v>2.13</v>
      </c>
      <c r="F1029" s="3">
        <f>cukier7[[#This Row],[cena]]*cukier7[[#This Row],[ilosc sprzedanego cukru kg]]</f>
        <v>59.64</v>
      </c>
      <c r="G1029">
        <f>J1028+G1028-cukier7[[#This Row],[ilosc sprzedanego cukru kg]]</f>
        <v>4996</v>
      </c>
      <c r="H1029">
        <f>IF(MONTH(cukier7[[#This Row],[data]])&lt;&gt;MONTH(A1030), 1, 0)</f>
        <v>0</v>
      </c>
      <c r="I1029">
        <f>IF(cukier7[[#This Row],[czy ostatni dzien miesiaca]]=1, 5000-cukier7[[#This Row],[stan po sprzedaniu]],0)</f>
        <v>0</v>
      </c>
      <c r="J1029">
        <f>CEILING(cukier7[[#This Row],[ile brakuje]], 1000)</f>
        <v>0</v>
      </c>
    </row>
    <row r="1030" spans="1:10" x14ac:dyDescent="0.35">
      <c r="A1030" s="1">
        <v>40095</v>
      </c>
      <c r="B1030" s="2" t="s">
        <v>11</v>
      </c>
      <c r="C1030">
        <v>213</v>
      </c>
      <c r="D1030">
        <f>YEAR(cukier7[[#This Row],[data]])</f>
        <v>2009</v>
      </c>
      <c r="E1030" s="3">
        <f>VLOOKUP(D1030, cennik__25[#All], 2, 0)</f>
        <v>2.13</v>
      </c>
      <c r="F1030" s="3">
        <f>cukier7[[#This Row],[cena]]*cukier7[[#This Row],[ilosc sprzedanego cukru kg]]</f>
        <v>453.69</v>
      </c>
      <c r="G1030">
        <f>J1029+G1029-cukier7[[#This Row],[ilosc sprzedanego cukru kg]]</f>
        <v>4783</v>
      </c>
      <c r="H1030">
        <f>IF(MONTH(cukier7[[#This Row],[data]])&lt;&gt;MONTH(A1031), 1, 0)</f>
        <v>0</v>
      </c>
      <c r="I1030">
        <f>IF(cukier7[[#This Row],[czy ostatni dzien miesiaca]]=1, 5000-cukier7[[#This Row],[stan po sprzedaniu]],0)</f>
        <v>0</v>
      </c>
      <c r="J1030">
        <f>CEILING(cukier7[[#This Row],[ile brakuje]], 1000)</f>
        <v>0</v>
      </c>
    </row>
    <row r="1031" spans="1:10" x14ac:dyDescent="0.35">
      <c r="A1031" s="1">
        <v>40101</v>
      </c>
      <c r="B1031" s="2" t="s">
        <v>110</v>
      </c>
      <c r="C1031">
        <v>10</v>
      </c>
      <c r="D1031">
        <f>YEAR(cukier7[[#This Row],[data]])</f>
        <v>2009</v>
      </c>
      <c r="E1031" s="3">
        <f>VLOOKUP(D1031, cennik__25[#All], 2, 0)</f>
        <v>2.13</v>
      </c>
      <c r="F1031" s="3">
        <f>cukier7[[#This Row],[cena]]*cukier7[[#This Row],[ilosc sprzedanego cukru kg]]</f>
        <v>21.299999999999997</v>
      </c>
      <c r="G1031">
        <f>J1030+G1030-cukier7[[#This Row],[ilosc sprzedanego cukru kg]]</f>
        <v>4773</v>
      </c>
      <c r="H1031">
        <f>IF(MONTH(cukier7[[#This Row],[data]])&lt;&gt;MONTH(A1032), 1, 0)</f>
        <v>0</v>
      </c>
      <c r="I1031">
        <f>IF(cukier7[[#This Row],[czy ostatni dzien miesiaca]]=1, 5000-cukier7[[#This Row],[stan po sprzedaniu]],0)</f>
        <v>0</v>
      </c>
      <c r="J1031">
        <f>CEILING(cukier7[[#This Row],[ile brakuje]], 1000)</f>
        <v>0</v>
      </c>
    </row>
    <row r="1032" spans="1:10" x14ac:dyDescent="0.35">
      <c r="A1032" s="1">
        <v>40102</v>
      </c>
      <c r="B1032" s="2" t="s">
        <v>71</v>
      </c>
      <c r="C1032">
        <v>53</v>
      </c>
      <c r="D1032">
        <f>YEAR(cukier7[[#This Row],[data]])</f>
        <v>2009</v>
      </c>
      <c r="E1032" s="3">
        <f>VLOOKUP(D1032, cennik__25[#All], 2, 0)</f>
        <v>2.13</v>
      </c>
      <c r="F1032" s="3">
        <f>cukier7[[#This Row],[cena]]*cukier7[[#This Row],[ilosc sprzedanego cukru kg]]</f>
        <v>112.89</v>
      </c>
      <c r="G1032">
        <f>J1031+G1031-cukier7[[#This Row],[ilosc sprzedanego cukru kg]]</f>
        <v>4720</v>
      </c>
      <c r="H1032">
        <f>IF(MONTH(cukier7[[#This Row],[data]])&lt;&gt;MONTH(A1033), 1, 0)</f>
        <v>0</v>
      </c>
      <c r="I1032">
        <f>IF(cukier7[[#This Row],[czy ostatni dzien miesiaca]]=1, 5000-cukier7[[#This Row],[stan po sprzedaniu]],0)</f>
        <v>0</v>
      </c>
      <c r="J1032">
        <f>CEILING(cukier7[[#This Row],[ile brakuje]], 1000)</f>
        <v>0</v>
      </c>
    </row>
    <row r="1033" spans="1:10" x14ac:dyDescent="0.35">
      <c r="A1033" s="1">
        <v>40103</v>
      </c>
      <c r="B1033" s="2" t="s">
        <v>32</v>
      </c>
      <c r="C1033">
        <v>178</v>
      </c>
      <c r="D1033">
        <f>YEAR(cukier7[[#This Row],[data]])</f>
        <v>2009</v>
      </c>
      <c r="E1033" s="3">
        <f>VLOOKUP(D1033, cennik__25[#All], 2, 0)</f>
        <v>2.13</v>
      </c>
      <c r="F1033" s="3">
        <f>cukier7[[#This Row],[cena]]*cukier7[[#This Row],[ilosc sprzedanego cukru kg]]</f>
        <v>379.14</v>
      </c>
      <c r="G1033">
        <f>J1032+G1032-cukier7[[#This Row],[ilosc sprzedanego cukru kg]]</f>
        <v>4542</v>
      </c>
      <c r="H1033">
        <f>IF(MONTH(cukier7[[#This Row],[data]])&lt;&gt;MONTH(A1034), 1, 0)</f>
        <v>0</v>
      </c>
      <c r="I1033">
        <f>IF(cukier7[[#This Row],[czy ostatni dzien miesiaca]]=1, 5000-cukier7[[#This Row],[stan po sprzedaniu]],0)</f>
        <v>0</v>
      </c>
      <c r="J1033">
        <f>CEILING(cukier7[[#This Row],[ile brakuje]], 1000)</f>
        <v>0</v>
      </c>
    </row>
    <row r="1034" spans="1:10" x14ac:dyDescent="0.35">
      <c r="A1034" s="1">
        <v>40103</v>
      </c>
      <c r="B1034" s="2" t="s">
        <v>76</v>
      </c>
      <c r="C1034">
        <v>6</v>
      </c>
      <c r="D1034">
        <f>YEAR(cukier7[[#This Row],[data]])</f>
        <v>2009</v>
      </c>
      <c r="E1034" s="3">
        <f>VLOOKUP(D1034, cennik__25[#All], 2, 0)</f>
        <v>2.13</v>
      </c>
      <c r="F1034" s="3">
        <f>cukier7[[#This Row],[cena]]*cukier7[[#This Row],[ilosc sprzedanego cukru kg]]</f>
        <v>12.78</v>
      </c>
      <c r="G1034">
        <f>J1033+G1033-cukier7[[#This Row],[ilosc sprzedanego cukru kg]]</f>
        <v>4536</v>
      </c>
      <c r="H1034">
        <f>IF(MONTH(cukier7[[#This Row],[data]])&lt;&gt;MONTH(A1035), 1, 0)</f>
        <v>0</v>
      </c>
      <c r="I1034">
        <f>IF(cukier7[[#This Row],[czy ostatni dzien miesiaca]]=1, 5000-cukier7[[#This Row],[stan po sprzedaniu]],0)</f>
        <v>0</v>
      </c>
      <c r="J1034">
        <f>CEILING(cukier7[[#This Row],[ile brakuje]], 1000)</f>
        <v>0</v>
      </c>
    </row>
    <row r="1035" spans="1:10" x14ac:dyDescent="0.35">
      <c r="A1035" s="1">
        <v>40107</v>
      </c>
      <c r="B1035" s="2" t="s">
        <v>11</v>
      </c>
      <c r="C1035">
        <v>118</v>
      </c>
      <c r="D1035">
        <f>YEAR(cukier7[[#This Row],[data]])</f>
        <v>2009</v>
      </c>
      <c r="E1035" s="3">
        <f>VLOOKUP(D1035, cennik__25[#All], 2, 0)</f>
        <v>2.13</v>
      </c>
      <c r="F1035" s="3">
        <f>cukier7[[#This Row],[cena]]*cukier7[[#This Row],[ilosc sprzedanego cukru kg]]</f>
        <v>251.33999999999997</v>
      </c>
      <c r="G1035">
        <f>J1034+G1034-cukier7[[#This Row],[ilosc sprzedanego cukru kg]]</f>
        <v>4418</v>
      </c>
      <c r="H1035">
        <f>IF(MONTH(cukier7[[#This Row],[data]])&lt;&gt;MONTH(A1036), 1, 0)</f>
        <v>0</v>
      </c>
      <c r="I1035">
        <f>IF(cukier7[[#This Row],[czy ostatni dzien miesiaca]]=1, 5000-cukier7[[#This Row],[stan po sprzedaniu]],0)</f>
        <v>0</v>
      </c>
      <c r="J1035">
        <f>CEILING(cukier7[[#This Row],[ile brakuje]], 1000)</f>
        <v>0</v>
      </c>
    </row>
    <row r="1036" spans="1:10" x14ac:dyDescent="0.35">
      <c r="A1036" s="1">
        <v>40107</v>
      </c>
      <c r="B1036" s="2" t="s">
        <v>72</v>
      </c>
      <c r="C1036">
        <v>5</v>
      </c>
      <c r="D1036">
        <f>YEAR(cukier7[[#This Row],[data]])</f>
        <v>2009</v>
      </c>
      <c r="E1036" s="3">
        <f>VLOOKUP(D1036, cennik__25[#All], 2, 0)</f>
        <v>2.13</v>
      </c>
      <c r="F1036" s="3">
        <f>cukier7[[#This Row],[cena]]*cukier7[[#This Row],[ilosc sprzedanego cukru kg]]</f>
        <v>10.649999999999999</v>
      </c>
      <c r="G1036">
        <f>J1035+G1035-cukier7[[#This Row],[ilosc sprzedanego cukru kg]]</f>
        <v>4413</v>
      </c>
      <c r="H1036">
        <f>IF(MONTH(cukier7[[#This Row],[data]])&lt;&gt;MONTH(A1037), 1, 0)</f>
        <v>0</v>
      </c>
      <c r="I1036">
        <f>IF(cukier7[[#This Row],[czy ostatni dzien miesiaca]]=1, 5000-cukier7[[#This Row],[stan po sprzedaniu]],0)</f>
        <v>0</v>
      </c>
      <c r="J1036">
        <f>CEILING(cukier7[[#This Row],[ile brakuje]], 1000)</f>
        <v>0</v>
      </c>
    </row>
    <row r="1037" spans="1:10" x14ac:dyDescent="0.35">
      <c r="A1037" s="1">
        <v>40108</v>
      </c>
      <c r="B1037" s="2" t="s">
        <v>20</v>
      </c>
      <c r="C1037">
        <v>89</v>
      </c>
      <c r="D1037">
        <f>YEAR(cukier7[[#This Row],[data]])</f>
        <v>2009</v>
      </c>
      <c r="E1037" s="3">
        <f>VLOOKUP(D1037, cennik__25[#All], 2, 0)</f>
        <v>2.13</v>
      </c>
      <c r="F1037" s="3">
        <f>cukier7[[#This Row],[cena]]*cukier7[[#This Row],[ilosc sprzedanego cukru kg]]</f>
        <v>189.57</v>
      </c>
      <c r="G1037">
        <f>J1036+G1036-cukier7[[#This Row],[ilosc sprzedanego cukru kg]]</f>
        <v>4324</v>
      </c>
      <c r="H1037">
        <f>IF(MONTH(cukier7[[#This Row],[data]])&lt;&gt;MONTH(A1038), 1, 0)</f>
        <v>0</v>
      </c>
      <c r="I1037">
        <f>IF(cukier7[[#This Row],[czy ostatni dzien miesiaca]]=1, 5000-cukier7[[#This Row],[stan po sprzedaniu]],0)</f>
        <v>0</v>
      </c>
      <c r="J1037">
        <f>CEILING(cukier7[[#This Row],[ile brakuje]], 1000)</f>
        <v>0</v>
      </c>
    </row>
    <row r="1038" spans="1:10" x14ac:dyDescent="0.35">
      <c r="A1038" s="1">
        <v>40113</v>
      </c>
      <c r="B1038" s="2" t="s">
        <v>37</v>
      </c>
      <c r="C1038">
        <v>22</v>
      </c>
      <c r="D1038">
        <f>YEAR(cukier7[[#This Row],[data]])</f>
        <v>2009</v>
      </c>
      <c r="E1038" s="3">
        <f>VLOOKUP(D1038, cennik__25[#All], 2, 0)</f>
        <v>2.13</v>
      </c>
      <c r="F1038" s="3">
        <f>cukier7[[#This Row],[cena]]*cukier7[[#This Row],[ilosc sprzedanego cukru kg]]</f>
        <v>46.86</v>
      </c>
      <c r="G1038">
        <f>J1037+G1037-cukier7[[#This Row],[ilosc sprzedanego cukru kg]]</f>
        <v>4302</v>
      </c>
      <c r="H1038">
        <f>IF(MONTH(cukier7[[#This Row],[data]])&lt;&gt;MONTH(A1039), 1, 0)</f>
        <v>0</v>
      </c>
      <c r="I1038">
        <f>IF(cukier7[[#This Row],[czy ostatni dzien miesiaca]]=1, 5000-cukier7[[#This Row],[stan po sprzedaniu]],0)</f>
        <v>0</v>
      </c>
      <c r="J1038">
        <f>CEILING(cukier7[[#This Row],[ile brakuje]], 1000)</f>
        <v>0</v>
      </c>
    </row>
    <row r="1039" spans="1:10" x14ac:dyDescent="0.35">
      <c r="A1039" s="1">
        <v>40114</v>
      </c>
      <c r="B1039" s="2" t="s">
        <v>20</v>
      </c>
      <c r="C1039">
        <v>199</v>
      </c>
      <c r="D1039">
        <f>YEAR(cukier7[[#This Row],[data]])</f>
        <v>2009</v>
      </c>
      <c r="E1039" s="3">
        <f>VLOOKUP(D1039, cennik__25[#All], 2, 0)</f>
        <v>2.13</v>
      </c>
      <c r="F1039" s="3">
        <f>cukier7[[#This Row],[cena]]*cukier7[[#This Row],[ilosc sprzedanego cukru kg]]</f>
        <v>423.87</v>
      </c>
      <c r="G1039">
        <f>J1038+G1038-cukier7[[#This Row],[ilosc sprzedanego cukru kg]]</f>
        <v>4103</v>
      </c>
      <c r="H1039">
        <f>IF(MONTH(cukier7[[#This Row],[data]])&lt;&gt;MONTH(A1040), 1, 0)</f>
        <v>1</v>
      </c>
      <c r="I1039">
        <f>IF(cukier7[[#This Row],[czy ostatni dzien miesiaca]]=1, 5000-cukier7[[#This Row],[stan po sprzedaniu]],0)</f>
        <v>897</v>
      </c>
      <c r="J1039">
        <f>CEILING(cukier7[[#This Row],[ile brakuje]], 1000)</f>
        <v>1000</v>
      </c>
    </row>
    <row r="1040" spans="1:10" x14ac:dyDescent="0.35">
      <c r="A1040" s="1">
        <v>40120</v>
      </c>
      <c r="B1040" s="2" t="s">
        <v>111</v>
      </c>
      <c r="C1040">
        <v>8</v>
      </c>
      <c r="D1040">
        <f>YEAR(cukier7[[#This Row],[data]])</f>
        <v>2009</v>
      </c>
      <c r="E1040" s="3">
        <f>VLOOKUP(D1040, cennik__25[#All], 2, 0)</f>
        <v>2.13</v>
      </c>
      <c r="F1040" s="3">
        <f>cukier7[[#This Row],[cena]]*cukier7[[#This Row],[ilosc sprzedanego cukru kg]]</f>
        <v>17.04</v>
      </c>
      <c r="G1040">
        <f>J1039+G1039-cukier7[[#This Row],[ilosc sprzedanego cukru kg]]</f>
        <v>5095</v>
      </c>
      <c r="H1040">
        <f>IF(MONTH(cukier7[[#This Row],[data]])&lt;&gt;MONTH(A1041), 1, 0)</f>
        <v>0</v>
      </c>
      <c r="I1040">
        <f>IF(cukier7[[#This Row],[czy ostatni dzien miesiaca]]=1, 5000-cukier7[[#This Row],[stan po sprzedaniu]],0)</f>
        <v>0</v>
      </c>
      <c r="J1040">
        <f>CEILING(cukier7[[#This Row],[ile brakuje]], 1000)</f>
        <v>0</v>
      </c>
    </row>
    <row r="1041" spans="1:10" x14ac:dyDescent="0.35">
      <c r="A1041" s="1">
        <v>40120</v>
      </c>
      <c r="B1041" s="2" t="s">
        <v>20</v>
      </c>
      <c r="C1041">
        <v>198</v>
      </c>
      <c r="D1041">
        <f>YEAR(cukier7[[#This Row],[data]])</f>
        <v>2009</v>
      </c>
      <c r="E1041" s="3">
        <f>VLOOKUP(D1041, cennik__25[#All], 2, 0)</f>
        <v>2.13</v>
      </c>
      <c r="F1041" s="3">
        <f>cukier7[[#This Row],[cena]]*cukier7[[#This Row],[ilosc sprzedanego cukru kg]]</f>
        <v>421.73999999999995</v>
      </c>
      <c r="G1041">
        <f>J1040+G1040-cukier7[[#This Row],[ilosc sprzedanego cukru kg]]</f>
        <v>4897</v>
      </c>
      <c r="H1041">
        <f>IF(MONTH(cukier7[[#This Row],[data]])&lt;&gt;MONTH(A1042), 1, 0)</f>
        <v>0</v>
      </c>
      <c r="I1041">
        <f>IF(cukier7[[#This Row],[czy ostatni dzien miesiaca]]=1, 5000-cukier7[[#This Row],[stan po sprzedaniu]],0)</f>
        <v>0</v>
      </c>
      <c r="J1041">
        <f>CEILING(cukier7[[#This Row],[ile brakuje]], 1000)</f>
        <v>0</v>
      </c>
    </row>
    <row r="1042" spans="1:10" x14ac:dyDescent="0.35">
      <c r="A1042" s="1">
        <v>40121</v>
      </c>
      <c r="B1042" s="2" t="s">
        <v>97</v>
      </c>
      <c r="C1042">
        <v>6</v>
      </c>
      <c r="D1042">
        <f>YEAR(cukier7[[#This Row],[data]])</f>
        <v>2009</v>
      </c>
      <c r="E1042" s="3">
        <f>VLOOKUP(D1042, cennik__25[#All], 2, 0)</f>
        <v>2.13</v>
      </c>
      <c r="F1042" s="3">
        <f>cukier7[[#This Row],[cena]]*cukier7[[#This Row],[ilosc sprzedanego cukru kg]]</f>
        <v>12.78</v>
      </c>
      <c r="G1042">
        <f>J1041+G1041-cukier7[[#This Row],[ilosc sprzedanego cukru kg]]</f>
        <v>4891</v>
      </c>
      <c r="H1042">
        <f>IF(MONTH(cukier7[[#This Row],[data]])&lt;&gt;MONTH(A1043), 1, 0)</f>
        <v>0</v>
      </c>
      <c r="I1042">
        <f>IF(cukier7[[#This Row],[czy ostatni dzien miesiaca]]=1, 5000-cukier7[[#This Row],[stan po sprzedaniu]],0)</f>
        <v>0</v>
      </c>
      <c r="J1042">
        <f>CEILING(cukier7[[#This Row],[ile brakuje]], 1000)</f>
        <v>0</v>
      </c>
    </row>
    <row r="1043" spans="1:10" x14ac:dyDescent="0.35">
      <c r="A1043" s="1">
        <v>40121</v>
      </c>
      <c r="B1043" s="2" t="s">
        <v>25</v>
      </c>
      <c r="C1043">
        <v>68</v>
      </c>
      <c r="D1043">
        <f>YEAR(cukier7[[#This Row],[data]])</f>
        <v>2009</v>
      </c>
      <c r="E1043" s="3">
        <f>VLOOKUP(D1043, cennik__25[#All], 2, 0)</f>
        <v>2.13</v>
      </c>
      <c r="F1043" s="3">
        <f>cukier7[[#This Row],[cena]]*cukier7[[#This Row],[ilosc sprzedanego cukru kg]]</f>
        <v>144.84</v>
      </c>
      <c r="G1043">
        <f>J1042+G1042-cukier7[[#This Row],[ilosc sprzedanego cukru kg]]</f>
        <v>4823</v>
      </c>
      <c r="H1043">
        <f>IF(MONTH(cukier7[[#This Row],[data]])&lt;&gt;MONTH(A1044), 1, 0)</f>
        <v>0</v>
      </c>
      <c r="I1043">
        <f>IF(cukier7[[#This Row],[czy ostatni dzien miesiaca]]=1, 5000-cukier7[[#This Row],[stan po sprzedaniu]],0)</f>
        <v>0</v>
      </c>
      <c r="J1043">
        <f>CEILING(cukier7[[#This Row],[ile brakuje]], 1000)</f>
        <v>0</v>
      </c>
    </row>
    <row r="1044" spans="1:10" x14ac:dyDescent="0.35">
      <c r="A1044" s="1">
        <v>40121</v>
      </c>
      <c r="B1044" s="2" t="s">
        <v>104</v>
      </c>
      <c r="C1044">
        <v>200</v>
      </c>
      <c r="D1044">
        <f>YEAR(cukier7[[#This Row],[data]])</f>
        <v>2009</v>
      </c>
      <c r="E1044" s="3">
        <f>VLOOKUP(D1044, cennik__25[#All], 2, 0)</f>
        <v>2.13</v>
      </c>
      <c r="F1044" s="3">
        <f>cukier7[[#This Row],[cena]]*cukier7[[#This Row],[ilosc sprzedanego cukru kg]]</f>
        <v>426</v>
      </c>
      <c r="G1044">
        <f>J1043+G1043-cukier7[[#This Row],[ilosc sprzedanego cukru kg]]</f>
        <v>4623</v>
      </c>
      <c r="H1044">
        <f>IF(MONTH(cukier7[[#This Row],[data]])&lt;&gt;MONTH(A1045), 1, 0)</f>
        <v>0</v>
      </c>
      <c r="I1044">
        <f>IF(cukier7[[#This Row],[czy ostatni dzien miesiaca]]=1, 5000-cukier7[[#This Row],[stan po sprzedaniu]],0)</f>
        <v>0</v>
      </c>
      <c r="J1044">
        <f>CEILING(cukier7[[#This Row],[ile brakuje]], 1000)</f>
        <v>0</v>
      </c>
    </row>
    <row r="1045" spans="1:10" x14ac:dyDescent="0.35">
      <c r="A1045" s="1">
        <v>40122</v>
      </c>
      <c r="B1045" s="2" t="s">
        <v>7</v>
      </c>
      <c r="C1045">
        <v>426</v>
      </c>
      <c r="D1045">
        <f>YEAR(cukier7[[#This Row],[data]])</f>
        <v>2009</v>
      </c>
      <c r="E1045" s="3">
        <f>VLOOKUP(D1045, cennik__25[#All], 2, 0)</f>
        <v>2.13</v>
      </c>
      <c r="F1045" s="3">
        <f>cukier7[[#This Row],[cena]]*cukier7[[#This Row],[ilosc sprzedanego cukru kg]]</f>
        <v>907.38</v>
      </c>
      <c r="G1045">
        <f>J1044+G1044-cukier7[[#This Row],[ilosc sprzedanego cukru kg]]</f>
        <v>4197</v>
      </c>
      <c r="H1045">
        <f>IF(MONTH(cukier7[[#This Row],[data]])&lt;&gt;MONTH(A1046), 1, 0)</f>
        <v>0</v>
      </c>
      <c r="I1045">
        <f>IF(cukier7[[#This Row],[czy ostatni dzien miesiaca]]=1, 5000-cukier7[[#This Row],[stan po sprzedaniu]],0)</f>
        <v>0</v>
      </c>
      <c r="J1045">
        <f>CEILING(cukier7[[#This Row],[ile brakuje]], 1000)</f>
        <v>0</v>
      </c>
    </row>
    <row r="1046" spans="1:10" x14ac:dyDescent="0.35">
      <c r="A1046" s="1">
        <v>40122</v>
      </c>
      <c r="B1046" s="2" t="s">
        <v>80</v>
      </c>
      <c r="C1046">
        <v>142</v>
      </c>
      <c r="D1046">
        <f>YEAR(cukier7[[#This Row],[data]])</f>
        <v>2009</v>
      </c>
      <c r="E1046" s="3">
        <f>VLOOKUP(D1046, cennik__25[#All], 2, 0)</f>
        <v>2.13</v>
      </c>
      <c r="F1046" s="3">
        <f>cukier7[[#This Row],[cena]]*cukier7[[#This Row],[ilosc sprzedanego cukru kg]]</f>
        <v>302.45999999999998</v>
      </c>
      <c r="G1046">
        <f>J1045+G1045-cukier7[[#This Row],[ilosc sprzedanego cukru kg]]</f>
        <v>4055</v>
      </c>
      <c r="H1046">
        <f>IF(MONTH(cukier7[[#This Row],[data]])&lt;&gt;MONTH(A1047), 1, 0)</f>
        <v>0</v>
      </c>
      <c r="I1046">
        <f>IF(cukier7[[#This Row],[czy ostatni dzien miesiaca]]=1, 5000-cukier7[[#This Row],[stan po sprzedaniu]],0)</f>
        <v>0</v>
      </c>
      <c r="J1046">
        <f>CEILING(cukier7[[#This Row],[ile brakuje]], 1000)</f>
        <v>0</v>
      </c>
    </row>
    <row r="1047" spans="1:10" x14ac:dyDescent="0.35">
      <c r="A1047" s="1">
        <v>40122</v>
      </c>
      <c r="B1047" s="2" t="s">
        <v>9</v>
      </c>
      <c r="C1047">
        <v>298</v>
      </c>
      <c r="D1047">
        <f>YEAR(cukier7[[#This Row],[data]])</f>
        <v>2009</v>
      </c>
      <c r="E1047" s="3">
        <f>VLOOKUP(D1047, cennik__25[#All], 2, 0)</f>
        <v>2.13</v>
      </c>
      <c r="F1047" s="3">
        <f>cukier7[[#This Row],[cena]]*cukier7[[#This Row],[ilosc sprzedanego cukru kg]]</f>
        <v>634.74</v>
      </c>
      <c r="G1047">
        <f>J1046+G1046-cukier7[[#This Row],[ilosc sprzedanego cukru kg]]</f>
        <v>3757</v>
      </c>
      <c r="H1047">
        <f>IF(MONTH(cukier7[[#This Row],[data]])&lt;&gt;MONTH(A1048), 1, 0)</f>
        <v>0</v>
      </c>
      <c r="I1047">
        <f>IF(cukier7[[#This Row],[czy ostatni dzien miesiaca]]=1, 5000-cukier7[[#This Row],[stan po sprzedaniu]],0)</f>
        <v>0</v>
      </c>
      <c r="J1047">
        <f>CEILING(cukier7[[#This Row],[ile brakuje]], 1000)</f>
        <v>0</v>
      </c>
    </row>
    <row r="1048" spans="1:10" x14ac:dyDescent="0.35">
      <c r="A1048" s="1">
        <v>40124</v>
      </c>
      <c r="B1048" s="2" t="s">
        <v>19</v>
      </c>
      <c r="C1048">
        <v>224</v>
      </c>
      <c r="D1048">
        <f>YEAR(cukier7[[#This Row],[data]])</f>
        <v>2009</v>
      </c>
      <c r="E1048" s="3">
        <f>VLOOKUP(D1048, cennik__25[#All], 2, 0)</f>
        <v>2.13</v>
      </c>
      <c r="F1048" s="3">
        <f>cukier7[[#This Row],[cena]]*cukier7[[#This Row],[ilosc sprzedanego cukru kg]]</f>
        <v>477.12</v>
      </c>
      <c r="G1048">
        <f>J1047+G1047-cukier7[[#This Row],[ilosc sprzedanego cukru kg]]</f>
        <v>3533</v>
      </c>
      <c r="H1048">
        <f>IF(MONTH(cukier7[[#This Row],[data]])&lt;&gt;MONTH(A1049), 1, 0)</f>
        <v>0</v>
      </c>
      <c r="I1048">
        <f>IF(cukier7[[#This Row],[czy ostatni dzien miesiaca]]=1, 5000-cukier7[[#This Row],[stan po sprzedaniu]],0)</f>
        <v>0</v>
      </c>
      <c r="J1048">
        <f>CEILING(cukier7[[#This Row],[ile brakuje]], 1000)</f>
        <v>0</v>
      </c>
    </row>
    <row r="1049" spans="1:10" x14ac:dyDescent="0.35">
      <c r="A1049" s="1">
        <v>40126</v>
      </c>
      <c r="B1049" s="2" t="s">
        <v>7</v>
      </c>
      <c r="C1049">
        <v>133</v>
      </c>
      <c r="D1049">
        <f>YEAR(cukier7[[#This Row],[data]])</f>
        <v>2009</v>
      </c>
      <c r="E1049" s="3">
        <f>VLOOKUP(D1049, cennik__25[#All], 2, 0)</f>
        <v>2.13</v>
      </c>
      <c r="F1049" s="3">
        <f>cukier7[[#This Row],[cena]]*cukier7[[#This Row],[ilosc sprzedanego cukru kg]]</f>
        <v>283.28999999999996</v>
      </c>
      <c r="G1049">
        <f>J1048+G1048-cukier7[[#This Row],[ilosc sprzedanego cukru kg]]</f>
        <v>3400</v>
      </c>
      <c r="H1049">
        <f>IF(MONTH(cukier7[[#This Row],[data]])&lt;&gt;MONTH(A1050), 1, 0)</f>
        <v>0</v>
      </c>
      <c r="I1049">
        <f>IF(cukier7[[#This Row],[czy ostatni dzien miesiaca]]=1, 5000-cukier7[[#This Row],[stan po sprzedaniu]],0)</f>
        <v>0</v>
      </c>
      <c r="J1049">
        <f>CEILING(cukier7[[#This Row],[ile brakuje]], 1000)</f>
        <v>0</v>
      </c>
    </row>
    <row r="1050" spans="1:10" x14ac:dyDescent="0.35">
      <c r="A1050" s="1">
        <v>40128</v>
      </c>
      <c r="B1050" s="2" t="s">
        <v>47</v>
      </c>
      <c r="C1050">
        <v>326</v>
      </c>
      <c r="D1050">
        <f>YEAR(cukier7[[#This Row],[data]])</f>
        <v>2009</v>
      </c>
      <c r="E1050" s="3">
        <f>VLOOKUP(D1050, cennik__25[#All], 2, 0)</f>
        <v>2.13</v>
      </c>
      <c r="F1050" s="3">
        <f>cukier7[[#This Row],[cena]]*cukier7[[#This Row],[ilosc sprzedanego cukru kg]]</f>
        <v>694.38</v>
      </c>
      <c r="G1050">
        <f>J1049+G1049-cukier7[[#This Row],[ilosc sprzedanego cukru kg]]</f>
        <v>3074</v>
      </c>
      <c r="H1050">
        <f>IF(MONTH(cukier7[[#This Row],[data]])&lt;&gt;MONTH(A1051), 1, 0)</f>
        <v>0</v>
      </c>
      <c r="I1050">
        <f>IF(cukier7[[#This Row],[czy ostatni dzien miesiaca]]=1, 5000-cukier7[[#This Row],[stan po sprzedaniu]],0)</f>
        <v>0</v>
      </c>
      <c r="J1050">
        <f>CEILING(cukier7[[#This Row],[ile brakuje]], 1000)</f>
        <v>0</v>
      </c>
    </row>
    <row r="1051" spans="1:10" x14ac:dyDescent="0.35">
      <c r="A1051" s="1">
        <v>40128</v>
      </c>
      <c r="B1051" s="2" t="s">
        <v>122</v>
      </c>
      <c r="C1051">
        <v>102</v>
      </c>
      <c r="D1051">
        <f>YEAR(cukier7[[#This Row],[data]])</f>
        <v>2009</v>
      </c>
      <c r="E1051" s="3">
        <f>VLOOKUP(D1051, cennik__25[#All], 2, 0)</f>
        <v>2.13</v>
      </c>
      <c r="F1051" s="3">
        <f>cukier7[[#This Row],[cena]]*cukier7[[#This Row],[ilosc sprzedanego cukru kg]]</f>
        <v>217.26</v>
      </c>
      <c r="G1051">
        <f>J1050+G1050-cukier7[[#This Row],[ilosc sprzedanego cukru kg]]</f>
        <v>2972</v>
      </c>
      <c r="H1051">
        <f>IF(MONTH(cukier7[[#This Row],[data]])&lt;&gt;MONTH(A1052), 1, 0)</f>
        <v>0</v>
      </c>
      <c r="I1051">
        <f>IF(cukier7[[#This Row],[czy ostatni dzien miesiaca]]=1, 5000-cukier7[[#This Row],[stan po sprzedaniu]],0)</f>
        <v>0</v>
      </c>
      <c r="J1051">
        <f>CEILING(cukier7[[#This Row],[ile brakuje]], 1000)</f>
        <v>0</v>
      </c>
    </row>
    <row r="1052" spans="1:10" x14ac:dyDescent="0.35">
      <c r="A1052" s="1">
        <v>40129</v>
      </c>
      <c r="B1052" s="2" t="s">
        <v>9</v>
      </c>
      <c r="C1052">
        <v>332</v>
      </c>
      <c r="D1052">
        <f>YEAR(cukier7[[#This Row],[data]])</f>
        <v>2009</v>
      </c>
      <c r="E1052" s="3">
        <f>VLOOKUP(D1052, cennik__25[#All], 2, 0)</f>
        <v>2.13</v>
      </c>
      <c r="F1052" s="3">
        <f>cukier7[[#This Row],[cena]]*cukier7[[#This Row],[ilosc sprzedanego cukru kg]]</f>
        <v>707.16</v>
      </c>
      <c r="G1052">
        <f>J1051+G1051-cukier7[[#This Row],[ilosc sprzedanego cukru kg]]</f>
        <v>2640</v>
      </c>
      <c r="H1052">
        <f>IF(MONTH(cukier7[[#This Row],[data]])&lt;&gt;MONTH(A1053), 1, 0)</f>
        <v>0</v>
      </c>
      <c r="I1052">
        <f>IF(cukier7[[#This Row],[czy ostatni dzien miesiaca]]=1, 5000-cukier7[[#This Row],[stan po sprzedaniu]],0)</f>
        <v>0</v>
      </c>
      <c r="J1052">
        <f>CEILING(cukier7[[#This Row],[ile brakuje]], 1000)</f>
        <v>0</v>
      </c>
    </row>
    <row r="1053" spans="1:10" x14ac:dyDescent="0.35">
      <c r="A1053" s="1">
        <v>40130</v>
      </c>
      <c r="B1053" s="2" t="s">
        <v>21</v>
      </c>
      <c r="C1053">
        <v>95</v>
      </c>
      <c r="D1053">
        <f>YEAR(cukier7[[#This Row],[data]])</f>
        <v>2009</v>
      </c>
      <c r="E1053" s="3">
        <f>VLOOKUP(D1053, cennik__25[#All], 2, 0)</f>
        <v>2.13</v>
      </c>
      <c r="F1053" s="3">
        <f>cukier7[[#This Row],[cena]]*cukier7[[#This Row],[ilosc sprzedanego cukru kg]]</f>
        <v>202.35</v>
      </c>
      <c r="G1053">
        <f>J1052+G1052-cukier7[[#This Row],[ilosc sprzedanego cukru kg]]</f>
        <v>2545</v>
      </c>
      <c r="H1053">
        <f>IF(MONTH(cukier7[[#This Row],[data]])&lt;&gt;MONTH(A1054), 1, 0)</f>
        <v>0</v>
      </c>
      <c r="I1053">
        <f>IF(cukier7[[#This Row],[czy ostatni dzien miesiaca]]=1, 5000-cukier7[[#This Row],[stan po sprzedaniu]],0)</f>
        <v>0</v>
      </c>
      <c r="J1053">
        <f>CEILING(cukier7[[#This Row],[ile brakuje]], 1000)</f>
        <v>0</v>
      </c>
    </row>
    <row r="1054" spans="1:10" x14ac:dyDescent="0.35">
      <c r="A1054" s="1">
        <v>40134</v>
      </c>
      <c r="B1054" s="2" t="s">
        <v>138</v>
      </c>
      <c r="C1054">
        <v>7</v>
      </c>
      <c r="D1054">
        <f>YEAR(cukier7[[#This Row],[data]])</f>
        <v>2009</v>
      </c>
      <c r="E1054" s="3">
        <f>VLOOKUP(D1054, cennik__25[#All], 2, 0)</f>
        <v>2.13</v>
      </c>
      <c r="F1054" s="3">
        <f>cukier7[[#This Row],[cena]]*cukier7[[#This Row],[ilosc sprzedanego cukru kg]]</f>
        <v>14.91</v>
      </c>
      <c r="G1054">
        <f>J1053+G1053-cukier7[[#This Row],[ilosc sprzedanego cukru kg]]</f>
        <v>2538</v>
      </c>
      <c r="H1054">
        <f>IF(MONTH(cukier7[[#This Row],[data]])&lt;&gt;MONTH(A1055), 1, 0)</f>
        <v>0</v>
      </c>
      <c r="I1054">
        <f>IF(cukier7[[#This Row],[czy ostatni dzien miesiaca]]=1, 5000-cukier7[[#This Row],[stan po sprzedaniu]],0)</f>
        <v>0</v>
      </c>
      <c r="J1054">
        <f>CEILING(cukier7[[#This Row],[ile brakuje]], 1000)</f>
        <v>0</v>
      </c>
    </row>
    <row r="1055" spans="1:10" x14ac:dyDescent="0.35">
      <c r="A1055" s="1">
        <v>40134</v>
      </c>
      <c r="B1055" s="2" t="s">
        <v>16</v>
      </c>
      <c r="C1055">
        <v>276</v>
      </c>
      <c r="D1055">
        <f>YEAR(cukier7[[#This Row],[data]])</f>
        <v>2009</v>
      </c>
      <c r="E1055" s="3">
        <f>VLOOKUP(D1055, cennik__25[#All], 2, 0)</f>
        <v>2.13</v>
      </c>
      <c r="F1055" s="3">
        <f>cukier7[[#This Row],[cena]]*cukier7[[#This Row],[ilosc sprzedanego cukru kg]]</f>
        <v>587.88</v>
      </c>
      <c r="G1055">
        <f>J1054+G1054-cukier7[[#This Row],[ilosc sprzedanego cukru kg]]</f>
        <v>2262</v>
      </c>
      <c r="H1055">
        <f>IF(MONTH(cukier7[[#This Row],[data]])&lt;&gt;MONTH(A1056), 1, 0)</f>
        <v>0</v>
      </c>
      <c r="I1055">
        <f>IF(cukier7[[#This Row],[czy ostatni dzien miesiaca]]=1, 5000-cukier7[[#This Row],[stan po sprzedaniu]],0)</f>
        <v>0</v>
      </c>
      <c r="J1055">
        <f>CEILING(cukier7[[#This Row],[ile brakuje]], 1000)</f>
        <v>0</v>
      </c>
    </row>
    <row r="1056" spans="1:10" x14ac:dyDescent="0.35">
      <c r="A1056" s="1">
        <v>40134</v>
      </c>
      <c r="B1056" s="2" t="s">
        <v>141</v>
      </c>
      <c r="C1056">
        <v>6</v>
      </c>
      <c r="D1056">
        <f>YEAR(cukier7[[#This Row],[data]])</f>
        <v>2009</v>
      </c>
      <c r="E1056" s="3">
        <f>VLOOKUP(D1056, cennik__25[#All], 2, 0)</f>
        <v>2.13</v>
      </c>
      <c r="F1056" s="3">
        <f>cukier7[[#This Row],[cena]]*cukier7[[#This Row],[ilosc sprzedanego cukru kg]]</f>
        <v>12.78</v>
      </c>
      <c r="G1056">
        <f>J1055+G1055-cukier7[[#This Row],[ilosc sprzedanego cukru kg]]</f>
        <v>2256</v>
      </c>
      <c r="H1056">
        <f>IF(MONTH(cukier7[[#This Row],[data]])&lt;&gt;MONTH(A1057), 1, 0)</f>
        <v>0</v>
      </c>
      <c r="I1056">
        <f>IF(cukier7[[#This Row],[czy ostatni dzien miesiaca]]=1, 5000-cukier7[[#This Row],[stan po sprzedaniu]],0)</f>
        <v>0</v>
      </c>
      <c r="J1056">
        <f>CEILING(cukier7[[#This Row],[ile brakuje]], 1000)</f>
        <v>0</v>
      </c>
    </row>
    <row r="1057" spans="1:10" x14ac:dyDescent="0.35">
      <c r="A1057" s="1">
        <v>40136</v>
      </c>
      <c r="B1057" s="2" t="s">
        <v>47</v>
      </c>
      <c r="C1057">
        <v>232</v>
      </c>
      <c r="D1057">
        <f>YEAR(cukier7[[#This Row],[data]])</f>
        <v>2009</v>
      </c>
      <c r="E1057" s="3">
        <f>VLOOKUP(D1057, cennik__25[#All], 2, 0)</f>
        <v>2.13</v>
      </c>
      <c r="F1057" s="3">
        <f>cukier7[[#This Row],[cena]]*cukier7[[#This Row],[ilosc sprzedanego cukru kg]]</f>
        <v>494.15999999999997</v>
      </c>
      <c r="G1057">
        <f>J1056+G1056-cukier7[[#This Row],[ilosc sprzedanego cukru kg]]</f>
        <v>2024</v>
      </c>
      <c r="H1057">
        <f>IF(MONTH(cukier7[[#This Row],[data]])&lt;&gt;MONTH(A1058), 1, 0)</f>
        <v>0</v>
      </c>
      <c r="I1057">
        <f>IF(cukier7[[#This Row],[czy ostatni dzien miesiaca]]=1, 5000-cukier7[[#This Row],[stan po sprzedaniu]],0)</f>
        <v>0</v>
      </c>
      <c r="J1057">
        <f>CEILING(cukier7[[#This Row],[ile brakuje]], 1000)</f>
        <v>0</v>
      </c>
    </row>
    <row r="1058" spans="1:10" x14ac:dyDescent="0.35">
      <c r="A1058" s="1">
        <v>40136</v>
      </c>
      <c r="B1058" s="2" t="s">
        <v>68</v>
      </c>
      <c r="C1058">
        <v>162</v>
      </c>
      <c r="D1058">
        <f>YEAR(cukier7[[#This Row],[data]])</f>
        <v>2009</v>
      </c>
      <c r="E1058" s="3">
        <f>VLOOKUP(D1058, cennik__25[#All], 2, 0)</f>
        <v>2.13</v>
      </c>
      <c r="F1058" s="3">
        <f>cukier7[[#This Row],[cena]]*cukier7[[#This Row],[ilosc sprzedanego cukru kg]]</f>
        <v>345.06</v>
      </c>
      <c r="G1058">
        <f>J1057+G1057-cukier7[[#This Row],[ilosc sprzedanego cukru kg]]</f>
        <v>1862</v>
      </c>
      <c r="H1058">
        <f>IF(MONTH(cukier7[[#This Row],[data]])&lt;&gt;MONTH(A1059), 1, 0)</f>
        <v>0</v>
      </c>
      <c r="I1058">
        <f>IF(cukier7[[#This Row],[czy ostatni dzien miesiaca]]=1, 5000-cukier7[[#This Row],[stan po sprzedaniu]],0)</f>
        <v>0</v>
      </c>
      <c r="J1058">
        <f>CEILING(cukier7[[#This Row],[ile brakuje]], 1000)</f>
        <v>0</v>
      </c>
    </row>
    <row r="1059" spans="1:10" x14ac:dyDescent="0.35">
      <c r="A1059" s="1">
        <v>40139</v>
      </c>
      <c r="B1059" s="2" t="s">
        <v>12</v>
      </c>
      <c r="C1059">
        <v>66</v>
      </c>
      <c r="D1059">
        <f>YEAR(cukier7[[#This Row],[data]])</f>
        <v>2009</v>
      </c>
      <c r="E1059" s="3">
        <f>VLOOKUP(D1059, cennik__25[#All], 2, 0)</f>
        <v>2.13</v>
      </c>
      <c r="F1059" s="3">
        <f>cukier7[[#This Row],[cena]]*cukier7[[#This Row],[ilosc sprzedanego cukru kg]]</f>
        <v>140.57999999999998</v>
      </c>
      <c r="G1059">
        <f>J1058+G1058-cukier7[[#This Row],[ilosc sprzedanego cukru kg]]</f>
        <v>1796</v>
      </c>
      <c r="H1059">
        <f>IF(MONTH(cukier7[[#This Row],[data]])&lt;&gt;MONTH(A1060), 1, 0)</f>
        <v>0</v>
      </c>
      <c r="I1059">
        <f>IF(cukier7[[#This Row],[czy ostatni dzien miesiaca]]=1, 5000-cukier7[[#This Row],[stan po sprzedaniu]],0)</f>
        <v>0</v>
      </c>
      <c r="J1059">
        <f>CEILING(cukier7[[#This Row],[ile brakuje]], 1000)</f>
        <v>0</v>
      </c>
    </row>
    <row r="1060" spans="1:10" x14ac:dyDescent="0.35">
      <c r="A1060" s="1">
        <v>40139</v>
      </c>
      <c r="B1060" s="2" t="s">
        <v>159</v>
      </c>
      <c r="C1060">
        <v>2</v>
      </c>
      <c r="D1060">
        <f>YEAR(cukier7[[#This Row],[data]])</f>
        <v>2009</v>
      </c>
      <c r="E1060" s="3">
        <f>VLOOKUP(D1060, cennik__25[#All], 2, 0)</f>
        <v>2.13</v>
      </c>
      <c r="F1060" s="3">
        <f>cukier7[[#This Row],[cena]]*cukier7[[#This Row],[ilosc sprzedanego cukru kg]]</f>
        <v>4.26</v>
      </c>
      <c r="G1060">
        <f>J1059+G1059-cukier7[[#This Row],[ilosc sprzedanego cukru kg]]</f>
        <v>1794</v>
      </c>
      <c r="H1060">
        <f>IF(MONTH(cukier7[[#This Row],[data]])&lt;&gt;MONTH(A1061), 1, 0)</f>
        <v>0</v>
      </c>
      <c r="I1060">
        <f>IF(cukier7[[#This Row],[czy ostatni dzien miesiaca]]=1, 5000-cukier7[[#This Row],[stan po sprzedaniu]],0)</f>
        <v>0</v>
      </c>
      <c r="J1060">
        <f>CEILING(cukier7[[#This Row],[ile brakuje]], 1000)</f>
        <v>0</v>
      </c>
    </row>
    <row r="1061" spans="1:10" x14ac:dyDescent="0.35">
      <c r="A1061" s="1">
        <v>40139</v>
      </c>
      <c r="B1061" s="2" t="s">
        <v>14</v>
      </c>
      <c r="C1061">
        <v>152</v>
      </c>
      <c r="D1061">
        <f>YEAR(cukier7[[#This Row],[data]])</f>
        <v>2009</v>
      </c>
      <c r="E1061" s="3">
        <f>VLOOKUP(D1061, cennik__25[#All], 2, 0)</f>
        <v>2.13</v>
      </c>
      <c r="F1061" s="3">
        <f>cukier7[[#This Row],[cena]]*cukier7[[#This Row],[ilosc sprzedanego cukru kg]]</f>
        <v>323.76</v>
      </c>
      <c r="G1061">
        <f>J1060+G1060-cukier7[[#This Row],[ilosc sprzedanego cukru kg]]</f>
        <v>1642</v>
      </c>
      <c r="H1061">
        <f>IF(MONTH(cukier7[[#This Row],[data]])&lt;&gt;MONTH(A1062), 1, 0)</f>
        <v>0</v>
      </c>
      <c r="I1061">
        <f>IF(cukier7[[#This Row],[czy ostatni dzien miesiaca]]=1, 5000-cukier7[[#This Row],[stan po sprzedaniu]],0)</f>
        <v>0</v>
      </c>
      <c r="J1061">
        <f>CEILING(cukier7[[#This Row],[ile brakuje]], 1000)</f>
        <v>0</v>
      </c>
    </row>
    <row r="1062" spans="1:10" x14ac:dyDescent="0.35">
      <c r="A1062" s="1">
        <v>40139</v>
      </c>
      <c r="B1062" s="2" t="s">
        <v>203</v>
      </c>
      <c r="C1062">
        <v>2</v>
      </c>
      <c r="D1062">
        <f>YEAR(cukier7[[#This Row],[data]])</f>
        <v>2009</v>
      </c>
      <c r="E1062" s="3">
        <f>VLOOKUP(D1062, cennik__25[#All], 2, 0)</f>
        <v>2.13</v>
      </c>
      <c r="F1062" s="3">
        <f>cukier7[[#This Row],[cena]]*cukier7[[#This Row],[ilosc sprzedanego cukru kg]]</f>
        <v>4.26</v>
      </c>
      <c r="G1062">
        <f>J1061+G1061-cukier7[[#This Row],[ilosc sprzedanego cukru kg]]</f>
        <v>1640</v>
      </c>
      <c r="H1062">
        <f>IF(MONTH(cukier7[[#This Row],[data]])&lt;&gt;MONTH(A1063), 1, 0)</f>
        <v>0</v>
      </c>
      <c r="I1062">
        <f>IF(cukier7[[#This Row],[czy ostatni dzien miesiaca]]=1, 5000-cukier7[[#This Row],[stan po sprzedaniu]],0)</f>
        <v>0</v>
      </c>
      <c r="J1062">
        <f>CEILING(cukier7[[#This Row],[ile brakuje]], 1000)</f>
        <v>0</v>
      </c>
    </row>
    <row r="1063" spans="1:10" x14ac:dyDescent="0.35">
      <c r="A1063" s="1">
        <v>40142</v>
      </c>
      <c r="B1063" s="2" t="s">
        <v>22</v>
      </c>
      <c r="C1063">
        <v>115</v>
      </c>
      <c r="D1063">
        <f>YEAR(cukier7[[#This Row],[data]])</f>
        <v>2009</v>
      </c>
      <c r="E1063" s="3">
        <f>VLOOKUP(D1063, cennik__25[#All], 2, 0)</f>
        <v>2.13</v>
      </c>
      <c r="F1063" s="3">
        <f>cukier7[[#This Row],[cena]]*cukier7[[#This Row],[ilosc sprzedanego cukru kg]]</f>
        <v>244.95</v>
      </c>
      <c r="G1063">
        <f>J1062+G1062-cukier7[[#This Row],[ilosc sprzedanego cukru kg]]</f>
        <v>1525</v>
      </c>
      <c r="H1063">
        <f>IF(MONTH(cukier7[[#This Row],[data]])&lt;&gt;MONTH(A1064), 1, 0)</f>
        <v>0</v>
      </c>
      <c r="I1063">
        <f>IF(cukier7[[#This Row],[czy ostatni dzien miesiaca]]=1, 5000-cukier7[[#This Row],[stan po sprzedaniu]],0)</f>
        <v>0</v>
      </c>
      <c r="J1063">
        <f>CEILING(cukier7[[#This Row],[ile brakuje]], 1000)</f>
        <v>0</v>
      </c>
    </row>
    <row r="1064" spans="1:10" x14ac:dyDescent="0.35">
      <c r="A1064" s="1">
        <v>40142</v>
      </c>
      <c r="B1064" s="2" t="s">
        <v>39</v>
      </c>
      <c r="C1064">
        <v>29</v>
      </c>
      <c r="D1064">
        <f>YEAR(cukier7[[#This Row],[data]])</f>
        <v>2009</v>
      </c>
      <c r="E1064" s="3">
        <f>VLOOKUP(D1064, cennik__25[#All], 2, 0)</f>
        <v>2.13</v>
      </c>
      <c r="F1064" s="3">
        <f>cukier7[[#This Row],[cena]]*cukier7[[#This Row],[ilosc sprzedanego cukru kg]]</f>
        <v>61.769999999999996</v>
      </c>
      <c r="G1064">
        <f>J1063+G1063-cukier7[[#This Row],[ilosc sprzedanego cukru kg]]</f>
        <v>1496</v>
      </c>
      <c r="H1064">
        <f>IF(MONTH(cukier7[[#This Row],[data]])&lt;&gt;MONTH(A1065), 1, 0)</f>
        <v>0</v>
      </c>
      <c r="I1064">
        <f>IF(cukier7[[#This Row],[czy ostatni dzien miesiaca]]=1, 5000-cukier7[[#This Row],[stan po sprzedaniu]],0)</f>
        <v>0</v>
      </c>
      <c r="J1064">
        <f>CEILING(cukier7[[#This Row],[ile brakuje]], 1000)</f>
        <v>0</v>
      </c>
    </row>
    <row r="1065" spans="1:10" x14ac:dyDescent="0.35">
      <c r="A1065" s="1">
        <v>40142</v>
      </c>
      <c r="B1065" s="2" t="s">
        <v>37</v>
      </c>
      <c r="C1065">
        <v>91</v>
      </c>
      <c r="D1065">
        <f>YEAR(cukier7[[#This Row],[data]])</f>
        <v>2009</v>
      </c>
      <c r="E1065" s="3">
        <f>VLOOKUP(D1065, cennik__25[#All], 2, 0)</f>
        <v>2.13</v>
      </c>
      <c r="F1065" s="3">
        <f>cukier7[[#This Row],[cena]]*cukier7[[#This Row],[ilosc sprzedanego cukru kg]]</f>
        <v>193.82999999999998</v>
      </c>
      <c r="G1065">
        <f>J1064+G1064-cukier7[[#This Row],[ilosc sprzedanego cukru kg]]</f>
        <v>1405</v>
      </c>
      <c r="H1065">
        <f>IF(MONTH(cukier7[[#This Row],[data]])&lt;&gt;MONTH(A1066), 1, 0)</f>
        <v>0</v>
      </c>
      <c r="I1065">
        <f>IF(cukier7[[#This Row],[czy ostatni dzien miesiaca]]=1, 5000-cukier7[[#This Row],[stan po sprzedaniu]],0)</f>
        <v>0</v>
      </c>
      <c r="J1065">
        <f>CEILING(cukier7[[#This Row],[ile brakuje]], 1000)</f>
        <v>0</v>
      </c>
    </row>
    <row r="1066" spans="1:10" x14ac:dyDescent="0.35">
      <c r="A1066" s="1">
        <v>40144</v>
      </c>
      <c r="B1066" s="2" t="s">
        <v>21</v>
      </c>
      <c r="C1066">
        <v>125</v>
      </c>
      <c r="D1066">
        <f>YEAR(cukier7[[#This Row],[data]])</f>
        <v>2009</v>
      </c>
      <c r="E1066" s="3">
        <f>VLOOKUP(D1066, cennik__25[#All], 2, 0)</f>
        <v>2.13</v>
      </c>
      <c r="F1066" s="3">
        <f>cukier7[[#This Row],[cena]]*cukier7[[#This Row],[ilosc sprzedanego cukru kg]]</f>
        <v>266.25</v>
      </c>
      <c r="G1066">
        <f>J1065+G1065-cukier7[[#This Row],[ilosc sprzedanego cukru kg]]</f>
        <v>1280</v>
      </c>
      <c r="H1066">
        <f>IF(MONTH(cukier7[[#This Row],[data]])&lt;&gt;MONTH(A1067), 1, 0)</f>
        <v>0</v>
      </c>
      <c r="I1066">
        <f>IF(cukier7[[#This Row],[czy ostatni dzien miesiaca]]=1, 5000-cukier7[[#This Row],[stan po sprzedaniu]],0)</f>
        <v>0</v>
      </c>
      <c r="J1066">
        <f>CEILING(cukier7[[#This Row],[ile brakuje]], 1000)</f>
        <v>0</v>
      </c>
    </row>
    <row r="1067" spans="1:10" x14ac:dyDescent="0.35">
      <c r="A1067" s="1">
        <v>40146</v>
      </c>
      <c r="B1067" s="2" t="s">
        <v>63</v>
      </c>
      <c r="C1067">
        <v>40</v>
      </c>
      <c r="D1067">
        <f>YEAR(cukier7[[#This Row],[data]])</f>
        <v>2009</v>
      </c>
      <c r="E1067" s="3">
        <f>VLOOKUP(D1067, cennik__25[#All], 2, 0)</f>
        <v>2.13</v>
      </c>
      <c r="F1067" s="3">
        <f>cukier7[[#This Row],[cena]]*cukier7[[#This Row],[ilosc sprzedanego cukru kg]]</f>
        <v>85.199999999999989</v>
      </c>
      <c r="G1067">
        <f>J1066+G1066-cukier7[[#This Row],[ilosc sprzedanego cukru kg]]</f>
        <v>1240</v>
      </c>
      <c r="H1067">
        <f>IF(MONTH(cukier7[[#This Row],[data]])&lt;&gt;MONTH(A1068), 1, 0)</f>
        <v>0</v>
      </c>
      <c r="I1067">
        <f>IF(cukier7[[#This Row],[czy ostatni dzien miesiaca]]=1, 5000-cukier7[[#This Row],[stan po sprzedaniu]],0)</f>
        <v>0</v>
      </c>
      <c r="J1067">
        <f>CEILING(cukier7[[#This Row],[ile brakuje]], 1000)</f>
        <v>0</v>
      </c>
    </row>
    <row r="1068" spans="1:10" x14ac:dyDescent="0.35">
      <c r="A1068" s="1">
        <v>40146</v>
      </c>
      <c r="B1068" s="2" t="s">
        <v>11</v>
      </c>
      <c r="C1068">
        <v>279</v>
      </c>
      <c r="D1068">
        <f>YEAR(cukier7[[#This Row],[data]])</f>
        <v>2009</v>
      </c>
      <c r="E1068" s="3">
        <f>VLOOKUP(D1068, cennik__25[#All], 2, 0)</f>
        <v>2.13</v>
      </c>
      <c r="F1068" s="3">
        <f>cukier7[[#This Row],[cena]]*cukier7[[#This Row],[ilosc sprzedanego cukru kg]]</f>
        <v>594.27</v>
      </c>
      <c r="G1068">
        <f>J1067+G1067-cukier7[[#This Row],[ilosc sprzedanego cukru kg]]</f>
        <v>961</v>
      </c>
      <c r="H1068">
        <f>IF(MONTH(cukier7[[#This Row],[data]])&lt;&gt;MONTH(A1069), 1, 0)</f>
        <v>0</v>
      </c>
      <c r="I1068">
        <f>IF(cukier7[[#This Row],[czy ostatni dzien miesiaca]]=1, 5000-cukier7[[#This Row],[stan po sprzedaniu]],0)</f>
        <v>0</v>
      </c>
      <c r="J1068">
        <f>CEILING(cukier7[[#This Row],[ile brakuje]], 1000)</f>
        <v>0</v>
      </c>
    </row>
    <row r="1069" spans="1:10" x14ac:dyDescent="0.35">
      <c r="A1069" s="1">
        <v>40147</v>
      </c>
      <c r="B1069" s="2" t="s">
        <v>13</v>
      </c>
      <c r="C1069">
        <v>8</v>
      </c>
      <c r="D1069">
        <f>YEAR(cukier7[[#This Row],[data]])</f>
        <v>2009</v>
      </c>
      <c r="E1069" s="3">
        <f>VLOOKUP(D1069, cennik__25[#All], 2, 0)</f>
        <v>2.13</v>
      </c>
      <c r="F1069" s="3">
        <f>cukier7[[#This Row],[cena]]*cukier7[[#This Row],[ilosc sprzedanego cukru kg]]</f>
        <v>17.04</v>
      </c>
      <c r="G1069">
        <f>J1068+G1068-cukier7[[#This Row],[ilosc sprzedanego cukru kg]]</f>
        <v>953</v>
      </c>
      <c r="H1069">
        <f>IF(MONTH(cukier7[[#This Row],[data]])&lt;&gt;MONTH(A1070), 1, 0)</f>
        <v>1</v>
      </c>
      <c r="I1069">
        <f>IF(cukier7[[#This Row],[czy ostatni dzien miesiaca]]=1, 5000-cukier7[[#This Row],[stan po sprzedaniu]],0)</f>
        <v>4047</v>
      </c>
      <c r="J1069">
        <f>CEILING(cukier7[[#This Row],[ile brakuje]], 1000)</f>
        <v>5000</v>
      </c>
    </row>
    <row r="1070" spans="1:10" x14ac:dyDescent="0.35">
      <c r="A1070" s="1">
        <v>40151</v>
      </c>
      <c r="B1070" s="2" t="s">
        <v>73</v>
      </c>
      <c r="C1070">
        <v>194</v>
      </c>
      <c r="D1070">
        <f>YEAR(cukier7[[#This Row],[data]])</f>
        <v>2009</v>
      </c>
      <c r="E1070" s="3">
        <f>VLOOKUP(D1070, cennik__25[#All], 2, 0)</f>
        <v>2.13</v>
      </c>
      <c r="F1070" s="3">
        <f>cukier7[[#This Row],[cena]]*cukier7[[#This Row],[ilosc sprzedanego cukru kg]]</f>
        <v>413.21999999999997</v>
      </c>
      <c r="G1070">
        <f>J1069+G1069-cukier7[[#This Row],[ilosc sprzedanego cukru kg]]</f>
        <v>5759</v>
      </c>
      <c r="H1070">
        <f>IF(MONTH(cukier7[[#This Row],[data]])&lt;&gt;MONTH(A1071), 1, 0)</f>
        <v>0</v>
      </c>
      <c r="I1070">
        <f>IF(cukier7[[#This Row],[czy ostatni dzien miesiaca]]=1, 5000-cukier7[[#This Row],[stan po sprzedaniu]],0)</f>
        <v>0</v>
      </c>
      <c r="J1070">
        <f>CEILING(cukier7[[#This Row],[ile brakuje]], 1000)</f>
        <v>0</v>
      </c>
    </row>
    <row r="1071" spans="1:10" x14ac:dyDescent="0.35">
      <c r="A1071" s="1">
        <v>40152</v>
      </c>
      <c r="B1071" s="2" t="s">
        <v>8</v>
      </c>
      <c r="C1071">
        <v>168</v>
      </c>
      <c r="D1071">
        <f>YEAR(cukier7[[#This Row],[data]])</f>
        <v>2009</v>
      </c>
      <c r="E1071" s="3">
        <f>VLOOKUP(D1071, cennik__25[#All], 2, 0)</f>
        <v>2.13</v>
      </c>
      <c r="F1071" s="3">
        <f>cukier7[[#This Row],[cena]]*cukier7[[#This Row],[ilosc sprzedanego cukru kg]]</f>
        <v>357.84</v>
      </c>
      <c r="G1071">
        <f>J1070+G1070-cukier7[[#This Row],[ilosc sprzedanego cukru kg]]</f>
        <v>5591</v>
      </c>
      <c r="H1071">
        <f>IF(MONTH(cukier7[[#This Row],[data]])&lt;&gt;MONTH(A1072), 1, 0)</f>
        <v>0</v>
      </c>
      <c r="I1071">
        <f>IF(cukier7[[#This Row],[czy ostatni dzien miesiaca]]=1, 5000-cukier7[[#This Row],[stan po sprzedaniu]],0)</f>
        <v>0</v>
      </c>
      <c r="J1071">
        <f>CEILING(cukier7[[#This Row],[ile brakuje]], 1000)</f>
        <v>0</v>
      </c>
    </row>
    <row r="1072" spans="1:10" x14ac:dyDescent="0.35">
      <c r="A1072" s="1">
        <v>40153</v>
      </c>
      <c r="B1072" s="2" t="s">
        <v>16</v>
      </c>
      <c r="C1072">
        <v>211</v>
      </c>
      <c r="D1072">
        <f>YEAR(cukier7[[#This Row],[data]])</f>
        <v>2009</v>
      </c>
      <c r="E1072" s="3">
        <f>VLOOKUP(D1072, cennik__25[#All], 2, 0)</f>
        <v>2.13</v>
      </c>
      <c r="F1072" s="3">
        <f>cukier7[[#This Row],[cena]]*cukier7[[#This Row],[ilosc sprzedanego cukru kg]]</f>
        <v>449.42999999999995</v>
      </c>
      <c r="G1072">
        <f>J1071+G1071-cukier7[[#This Row],[ilosc sprzedanego cukru kg]]</f>
        <v>5380</v>
      </c>
      <c r="H1072">
        <f>IF(MONTH(cukier7[[#This Row],[data]])&lt;&gt;MONTH(A1073), 1, 0)</f>
        <v>0</v>
      </c>
      <c r="I1072">
        <f>IF(cukier7[[#This Row],[czy ostatni dzien miesiaca]]=1, 5000-cukier7[[#This Row],[stan po sprzedaniu]],0)</f>
        <v>0</v>
      </c>
      <c r="J1072">
        <f>CEILING(cukier7[[#This Row],[ile brakuje]], 1000)</f>
        <v>0</v>
      </c>
    </row>
    <row r="1073" spans="1:10" x14ac:dyDescent="0.35">
      <c r="A1073" s="1">
        <v>40153</v>
      </c>
      <c r="B1073" s="2" t="s">
        <v>157</v>
      </c>
      <c r="C1073">
        <v>19</v>
      </c>
      <c r="D1073">
        <f>YEAR(cukier7[[#This Row],[data]])</f>
        <v>2009</v>
      </c>
      <c r="E1073" s="3">
        <f>VLOOKUP(D1073, cennik__25[#All], 2, 0)</f>
        <v>2.13</v>
      </c>
      <c r="F1073" s="3">
        <f>cukier7[[#This Row],[cena]]*cukier7[[#This Row],[ilosc sprzedanego cukru kg]]</f>
        <v>40.47</v>
      </c>
      <c r="G1073">
        <f>J1072+G1072-cukier7[[#This Row],[ilosc sprzedanego cukru kg]]</f>
        <v>5361</v>
      </c>
      <c r="H1073">
        <f>IF(MONTH(cukier7[[#This Row],[data]])&lt;&gt;MONTH(A1074), 1, 0)</f>
        <v>0</v>
      </c>
      <c r="I1073">
        <f>IF(cukier7[[#This Row],[czy ostatni dzien miesiaca]]=1, 5000-cukier7[[#This Row],[stan po sprzedaniu]],0)</f>
        <v>0</v>
      </c>
      <c r="J1073">
        <f>CEILING(cukier7[[#This Row],[ile brakuje]], 1000)</f>
        <v>0</v>
      </c>
    </row>
    <row r="1074" spans="1:10" x14ac:dyDescent="0.35">
      <c r="A1074" s="1">
        <v>40155</v>
      </c>
      <c r="B1074" s="2" t="s">
        <v>155</v>
      </c>
      <c r="C1074">
        <v>16</v>
      </c>
      <c r="D1074">
        <f>YEAR(cukier7[[#This Row],[data]])</f>
        <v>2009</v>
      </c>
      <c r="E1074" s="3">
        <f>VLOOKUP(D1074, cennik__25[#All], 2, 0)</f>
        <v>2.13</v>
      </c>
      <c r="F1074" s="3">
        <f>cukier7[[#This Row],[cena]]*cukier7[[#This Row],[ilosc sprzedanego cukru kg]]</f>
        <v>34.08</v>
      </c>
      <c r="G1074">
        <f>J1073+G1073-cukier7[[#This Row],[ilosc sprzedanego cukru kg]]</f>
        <v>5345</v>
      </c>
      <c r="H1074">
        <f>IF(MONTH(cukier7[[#This Row],[data]])&lt;&gt;MONTH(A1075), 1, 0)</f>
        <v>0</v>
      </c>
      <c r="I1074">
        <f>IF(cukier7[[#This Row],[czy ostatni dzien miesiaca]]=1, 5000-cukier7[[#This Row],[stan po sprzedaniu]],0)</f>
        <v>0</v>
      </c>
      <c r="J1074">
        <f>CEILING(cukier7[[#This Row],[ile brakuje]], 1000)</f>
        <v>0</v>
      </c>
    </row>
    <row r="1075" spans="1:10" x14ac:dyDescent="0.35">
      <c r="A1075" s="1">
        <v>40158</v>
      </c>
      <c r="B1075" s="2" t="s">
        <v>29</v>
      </c>
      <c r="C1075">
        <v>18</v>
      </c>
      <c r="D1075">
        <f>YEAR(cukier7[[#This Row],[data]])</f>
        <v>2009</v>
      </c>
      <c r="E1075" s="3">
        <f>VLOOKUP(D1075, cennik__25[#All], 2, 0)</f>
        <v>2.13</v>
      </c>
      <c r="F1075" s="3">
        <f>cukier7[[#This Row],[cena]]*cukier7[[#This Row],[ilosc sprzedanego cukru kg]]</f>
        <v>38.339999999999996</v>
      </c>
      <c r="G1075">
        <f>J1074+G1074-cukier7[[#This Row],[ilosc sprzedanego cukru kg]]</f>
        <v>5327</v>
      </c>
      <c r="H1075">
        <f>IF(MONTH(cukier7[[#This Row],[data]])&lt;&gt;MONTH(A1076), 1, 0)</f>
        <v>0</v>
      </c>
      <c r="I1075">
        <f>IF(cukier7[[#This Row],[czy ostatni dzien miesiaca]]=1, 5000-cukier7[[#This Row],[stan po sprzedaniu]],0)</f>
        <v>0</v>
      </c>
      <c r="J1075">
        <f>CEILING(cukier7[[#This Row],[ile brakuje]], 1000)</f>
        <v>0</v>
      </c>
    </row>
    <row r="1076" spans="1:10" x14ac:dyDescent="0.35">
      <c r="A1076" s="1">
        <v>40158</v>
      </c>
      <c r="B1076" s="2" t="s">
        <v>9</v>
      </c>
      <c r="C1076">
        <v>399</v>
      </c>
      <c r="D1076">
        <f>YEAR(cukier7[[#This Row],[data]])</f>
        <v>2009</v>
      </c>
      <c r="E1076" s="3">
        <f>VLOOKUP(D1076, cennik__25[#All], 2, 0)</f>
        <v>2.13</v>
      </c>
      <c r="F1076" s="3">
        <f>cukier7[[#This Row],[cena]]*cukier7[[#This Row],[ilosc sprzedanego cukru kg]]</f>
        <v>849.87</v>
      </c>
      <c r="G1076">
        <f>J1075+G1075-cukier7[[#This Row],[ilosc sprzedanego cukru kg]]</f>
        <v>4928</v>
      </c>
      <c r="H1076">
        <f>IF(MONTH(cukier7[[#This Row],[data]])&lt;&gt;MONTH(A1077), 1, 0)</f>
        <v>0</v>
      </c>
      <c r="I1076">
        <f>IF(cukier7[[#This Row],[czy ostatni dzien miesiaca]]=1, 5000-cukier7[[#This Row],[stan po sprzedaniu]],0)</f>
        <v>0</v>
      </c>
      <c r="J1076">
        <f>CEILING(cukier7[[#This Row],[ile brakuje]], 1000)</f>
        <v>0</v>
      </c>
    </row>
    <row r="1077" spans="1:10" x14ac:dyDescent="0.35">
      <c r="A1077" s="1">
        <v>40160</v>
      </c>
      <c r="B1077" s="2" t="s">
        <v>204</v>
      </c>
      <c r="C1077">
        <v>11</v>
      </c>
      <c r="D1077">
        <f>YEAR(cukier7[[#This Row],[data]])</f>
        <v>2009</v>
      </c>
      <c r="E1077" s="3">
        <f>VLOOKUP(D1077, cennik__25[#All], 2, 0)</f>
        <v>2.13</v>
      </c>
      <c r="F1077" s="3">
        <f>cukier7[[#This Row],[cena]]*cukier7[[#This Row],[ilosc sprzedanego cukru kg]]</f>
        <v>23.43</v>
      </c>
      <c r="G1077">
        <f>J1076+G1076-cukier7[[#This Row],[ilosc sprzedanego cukru kg]]</f>
        <v>4917</v>
      </c>
      <c r="H1077">
        <f>IF(MONTH(cukier7[[#This Row],[data]])&lt;&gt;MONTH(A1078), 1, 0)</f>
        <v>0</v>
      </c>
      <c r="I1077">
        <f>IF(cukier7[[#This Row],[czy ostatni dzien miesiaca]]=1, 5000-cukier7[[#This Row],[stan po sprzedaniu]],0)</f>
        <v>0</v>
      </c>
      <c r="J1077">
        <f>CEILING(cukier7[[#This Row],[ile brakuje]], 1000)</f>
        <v>0</v>
      </c>
    </row>
    <row r="1078" spans="1:10" x14ac:dyDescent="0.35">
      <c r="A1078" s="1">
        <v>40164</v>
      </c>
      <c r="B1078" s="2" t="s">
        <v>25</v>
      </c>
      <c r="C1078">
        <v>131</v>
      </c>
      <c r="D1078">
        <f>YEAR(cukier7[[#This Row],[data]])</f>
        <v>2009</v>
      </c>
      <c r="E1078" s="3">
        <f>VLOOKUP(D1078, cennik__25[#All], 2, 0)</f>
        <v>2.13</v>
      </c>
      <c r="F1078" s="3">
        <f>cukier7[[#This Row],[cena]]*cukier7[[#This Row],[ilosc sprzedanego cukru kg]]</f>
        <v>279.02999999999997</v>
      </c>
      <c r="G1078">
        <f>J1077+G1077-cukier7[[#This Row],[ilosc sprzedanego cukru kg]]</f>
        <v>4786</v>
      </c>
      <c r="H1078">
        <f>IF(MONTH(cukier7[[#This Row],[data]])&lt;&gt;MONTH(A1079), 1, 0)</f>
        <v>0</v>
      </c>
      <c r="I1078">
        <f>IF(cukier7[[#This Row],[czy ostatni dzien miesiaca]]=1, 5000-cukier7[[#This Row],[stan po sprzedaniu]],0)</f>
        <v>0</v>
      </c>
      <c r="J1078">
        <f>CEILING(cukier7[[#This Row],[ile brakuje]], 1000)</f>
        <v>0</v>
      </c>
    </row>
    <row r="1079" spans="1:10" x14ac:dyDescent="0.35">
      <c r="A1079" s="1">
        <v>40165</v>
      </c>
      <c r="B1079" s="2" t="s">
        <v>41</v>
      </c>
      <c r="C1079">
        <v>67</v>
      </c>
      <c r="D1079">
        <f>YEAR(cukier7[[#This Row],[data]])</f>
        <v>2009</v>
      </c>
      <c r="E1079" s="3">
        <f>VLOOKUP(D1079, cennik__25[#All], 2, 0)</f>
        <v>2.13</v>
      </c>
      <c r="F1079" s="3">
        <f>cukier7[[#This Row],[cena]]*cukier7[[#This Row],[ilosc sprzedanego cukru kg]]</f>
        <v>142.70999999999998</v>
      </c>
      <c r="G1079">
        <f>J1078+G1078-cukier7[[#This Row],[ilosc sprzedanego cukru kg]]</f>
        <v>4719</v>
      </c>
      <c r="H1079">
        <f>IF(MONTH(cukier7[[#This Row],[data]])&lt;&gt;MONTH(A1080), 1, 0)</f>
        <v>0</v>
      </c>
      <c r="I1079">
        <f>IF(cukier7[[#This Row],[czy ostatni dzien miesiaca]]=1, 5000-cukier7[[#This Row],[stan po sprzedaniu]],0)</f>
        <v>0</v>
      </c>
      <c r="J1079">
        <f>CEILING(cukier7[[#This Row],[ile brakuje]], 1000)</f>
        <v>0</v>
      </c>
    </row>
    <row r="1080" spans="1:10" x14ac:dyDescent="0.35">
      <c r="A1080" s="1">
        <v>40166</v>
      </c>
      <c r="B1080" s="2" t="s">
        <v>12</v>
      </c>
      <c r="C1080">
        <v>151</v>
      </c>
      <c r="D1080">
        <f>YEAR(cukier7[[#This Row],[data]])</f>
        <v>2009</v>
      </c>
      <c r="E1080" s="3">
        <f>VLOOKUP(D1080, cennik__25[#All], 2, 0)</f>
        <v>2.13</v>
      </c>
      <c r="F1080" s="3">
        <f>cukier7[[#This Row],[cena]]*cukier7[[#This Row],[ilosc sprzedanego cukru kg]]</f>
        <v>321.63</v>
      </c>
      <c r="G1080">
        <f>J1079+G1079-cukier7[[#This Row],[ilosc sprzedanego cukru kg]]</f>
        <v>4568</v>
      </c>
      <c r="H1080">
        <f>IF(MONTH(cukier7[[#This Row],[data]])&lt;&gt;MONTH(A1081), 1, 0)</f>
        <v>0</v>
      </c>
      <c r="I1080">
        <f>IF(cukier7[[#This Row],[czy ostatni dzien miesiaca]]=1, 5000-cukier7[[#This Row],[stan po sprzedaniu]],0)</f>
        <v>0</v>
      </c>
      <c r="J1080">
        <f>CEILING(cukier7[[#This Row],[ile brakuje]], 1000)</f>
        <v>0</v>
      </c>
    </row>
    <row r="1081" spans="1:10" x14ac:dyDescent="0.35">
      <c r="A1081" s="1">
        <v>40171</v>
      </c>
      <c r="B1081" s="2" t="s">
        <v>25</v>
      </c>
      <c r="C1081">
        <v>105</v>
      </c>
      <c r="D1081">
        <f>YEAR(cukier7[[#This Row],[data]])</f>
        <v>2009</v>
      </c>
      <c r="E1081" s="3">
        <f>VLOOKUP(D1081, cennik__25[#All], 2, 0)</f>
        <v>2.13</v>
      </c>
      <c r="F1081" s="3">
        <f>cukier7[[#This Row],[cena]]*cukier7[[#This Row],[ilosc sprzedanego cukru kg]]</f>
        <v>223.64999999999998</v>
      </c>
      <c r="G1081">
        <f>J1080+G1080-cukier7[[#This Row],[ilosc sprzedanego cukru kg]]</f>
        <v>4463</v>
      </c>
      <c r="H1081">
        <f>IF(MONTH(cukier7[[#This Row],[data]])&lt;&gt;MONTH(A1082), 1, 0)</f>
        <v>0</v>
      </c>
      <c r="I1081">
        <f>IF(cukier7[[#This Row],[czy ostatni dzien miesiaca]]=1, 5000-cukier7[[#This Row],[stan po sprzedaniu]],0)</f>
        <v>0</v>
      </c>
      <c r="J1081">
        <f>CEILING(cukier7[[#This Row],[ile brakuje]], 1000)</f>
        <v>0</v>
      </c>
    </row>
    <row r="1082" spans="1:10" x14ac:dyDescent="0.35">
      <c r="A1082" s="1">
        <v>40172</v>
      </c>
      <c r="B1082" s="2" t="s">
        <v>73</v>
      </c>
      <c r="C1082">
        <v>132</v>
      </c>
      <c r="D1082">
        <f>YEAR(cukier7[[#This Row],[data]])</f>
        <v>2009</v>
      </c>
      <c r="E1082" s="3">
        <f>VLOOKUP(D1082, cennik__25[#All], 2, 0)</f>
        <v>2.13</v>
      </c>
      <c r="F1082" s="3">
        <f>cukier7[[#This Row],[cena]]*cukier7[[#This Row],[ilosc sprzedanego cukru kg]]</f>
        <v>281.15999999999997</v>
      </c>
      <c r="G1082">
        <f>J1081+G1081-cukier7[[#This Row],[ilosc sprzedanego cukru kg]]</f>
        <v>4331</v>
      </c>
      <c r="H1082">
        <f>IF(MONTH(cukier7[[#This Row],[data]])&lt;&gt;MONTH(A1083), 1, 0)</f>
        <v>0</v>
      </c>
      <c r="I1082">
        <f>IF(cukier7[[#This Row],[czy ostatni dzien miesiaca]]=1, 5000-cukier7[[#This Row],[stan po sprzedaniu]],0)</f>
        <v>0</v>
      </c>
      <c r="J1082">
        <f>CEILING(cukier7[[#This Row],[ile brakuje]], 1000)</f>
        <v>0</v>
      </c>
    </row>
    <row r="1083" spans="1:10" x14ac:dyDescent="0.35">
      <c r="A1083" s="1">
        <v>40172</v>
      </c>
      <c r="B1083" s="2" t="s">
        <v>19</v>
      </c>
      <c r="C1083">
        <v>142</v>
      </c>
      <c r="D1083">
        <f>YEAR(cukier7[[#This Row],[data]])</f>
        <v>2009</v>
      </c>
      <c r="E1083" s="3">
        <f>VLOOKUP(D1083, cennik__25[#All], 2, 0)</f>
        <v>2.13</v>
      </c>
      <c r="F1083" s="3">
        <f>cukier7[[#This Row],[cena]]*cukier7[[#This Row],[ilosc sprzedanego cukru kg]]</f>
        <v>302.45999999999998</v>
      </c>
      <c r="G1083">
        <f>J1082+G1082-cukier7[[#This Row],[ilosc sprzedanego cukru kg]]</f>
        <v>4189</v>
      </c>
      <c r="H1083">
        <f>IF(MONTH(cukier7[[#This Row],[data]])&lt;&gt;MONTH(A1084), 1, 0)</f>
        <v>0</v>
      </c>
      <c r="I1083">
        <f>IF(cukier7[[#This Row],[czy ostatni dzien miesiaca]]=1, 5000-cukier7[[#This Row],[stan po sprzedaniu]],0)</f>
        <v>0</v>
      </c>
      <c r="J1083">
        <f>CEILING(cukier7[[#This Row],[ile brakuje]], 1000)</f>
        <v>0</v>
      </c>
    </row>
    <row r="1084" spans="1:10" x14ac:dyDescent="0.35">
      <c r="A1084" s="1">
        <v>40172</v>
      </c>
      <c r="B1084" s="2" t="s">
        <v>205</v>
      </c>
      <c r="C1084">
        <v>17</v>
      </c>
      <c r="D1084">
        <f>YEAR(cukier7[[#This Row],[data]])</f>
        <v>2009</v>
      </c>
      <c r="E1084" s="3">
        <f>VLOOKUP(D1084, cennik__25[#All], 2, 0)</f>
        <v>2.13</v>
      </c>
      <c r="F1084" s="3">
        <f>cukier7[[#This Row],[cena]]*cukier7[[#This Row],[ilosc sprzedanego cukru kg]]</f>
        <v>36.21</v>
      </c>
      <c r="G1084">
        <f>J1083+G1083-cukier7[[#This Row],[ilosc sprzedanego cukru kg]]</f>
        <v>4172</v>
      </c>
      <c r="H1084">
        <f>IF(MONTH(cukier7[[#This Row],[data]])&lt;&gt;MONTH(A1085), 1, 0)</f>
        <v>0</v>
      </c>
      <c r="I1084">
        <f>IF(cukier7[[#This Row],[czy ostatni dzien miesiaca]]=1, 5000-cukier7[[#This Row],[stan po sprzedaniu]],0)</f>
        <v>0</v>
      </c>
      <c r="J1084">
        <f>CEILING(cukier7[[#This Row],[ile brakuje]], 1000)</f>
        <v>0</v>
      </c>
    </row>
    <row r="1085" spans="1:10" x14ac:dyDescent="0.35">
      <c r="A1085" s="1">
        <v>40173</v>
      </c>
      <c r="B1085" s="2" t="s">
        <v>9</v>
      </c>
      <c r="C1085">
        <v>444</v>
      </c>
      <c r="D1085">
        <f>YEAR(cukier7[[#This Row],[data]])</f>
        <v>2009</v>
      </c>
      <c r="E1085" s="3">
        <f>VLOOKUP(D1085, cennik__25[#All], 2, 0)</f>
        <v>2.13</v>
      </c>
      <c r="F1085" s="3">
        <f>cukier7[[#This Row],[cena]]*cukier7[[#This Row],[ilosc sprzedanego cukru kg]]</f>
        <v>945.71999999999991</v>
      </c>
      <c r="G1085">
        <f>J1084+G1084-cukier7[[#This Row],[ilosc sprzedanego cukru kg]]</f>
        <v>3728</v>
      </c>
      <c r="H1085">
        <f>IF(MONTH(cukier7[[#This Row],[data]])&lt;&gt;MONTH(A1086), 1, 0)</f>
        <v>0</v>
      </c>
      <c r="I1085">
        <f>IF(cukier7[[#This Row],[czy ostatni dzien miesiaca]]=1, 5000-cukier7[[#This Row],[stan po sprzedaniu]],0)</f>
        <v>0</v>
      </c>
      <c r="J1085">
        <f>CEILING(cukier7[[#This Row],[ile brakuje]], 1000)</f>
        <v>0</v>
      </c>
    </row>
    <row r="1086" spans="1:10" x14ac:dyDescent="0.35">
      <c r="A1086" s="1">
        <v>40173</v>
      </c>
      <c r="B1086" s="2" t="s">
        <v>52</v>
      </c>
      <c r="C1086">
        <v>294</v>
      </c>
      <c r="D1086">
        <f>YEAR(cukier7[[#This Row],[data]])</f>
        <v>2009</v>
      </c>
      <c r="E1086" s="3">
        <f>VLOOKUP(D1086, cennik__25[#All], 2, 0)</f>
        <v>2.13</v>
      </c>
      <c r="F1086" s="3">
        <f>cukier7[[#This Row],[cena]]*cukier7[[#This Row],[ilosc sprzedanego cukru kg]]</f>
        <v>626.21999999999991</v>
      </c>
      <c r="G1086">
        <f>J1085+G1085-cukier7[[#This Row],[ilosc sprzedanego cukru kg]]</f>
        <v>3434</v>
      </c>
      <c r="H1086">
        <f>IF(MONTH(cukier7[[#This Row],[data]])&lt;&gt;MONTH(A1087), 1, 0)</f>
        <v>0</v>
      </c>
      <c r="I1086">
        <f>IF(cukier7[[#This Row],[czy ostatni dzien miesiaca]]=1, 5000-cukier7[[#This Row],[stan po sprzedaniu]],0)</f>
        <v>0</v>
      </c>
      <c r="J1086">
        <f>CEILING(cukier7[[#This Row],[ile brakuje]], 1000)</f>
        <v>0</v>
      </c>
    </row>
    <row r="1087" spans="1:10" x14ac:dyDescent="0.35">
      <c r="A1087" s="1">
        <v>40174</v>
      </c>
      <c r="B1087" s="2" t="s">
        <v>9</v>
      </c>
      <c r="C1087">
        <v>274</v>
      </c>
      <c r="D1087">
        <f>YEAR(cukier7[[#This Row],[data]])</f>
        <v>2009</v>
      </c>
      <c r="E1087" s="3">
        <f>VLOOKUP(D1087, cennik__25[#All], 2, 0)</f>
        <v>2.13</v>
      </c>
      <c r="F1087" s="3">
        <f>cukier7[[#This Row],[cena]]*cukier7[[#This Row],[ilosc sprzedanego cukru kg]]</f>
        <v>583.62</v>
      </c>
      <c r="G1087">
        <f>J1086+G1086-cukier7[[#This Row],[ilosc sprzedanego cukru kg]]</f>
        <v>3160</v>
      </c>
      <c r="H1087">
        <f>IF(MONTH(cukier7[[#This Row],[data]])&lt;&gt;MONTH(A1088), 1, 0)</f>
        <v>0</v>
      </c>
      <c r="I1087">
        <f>IF(cukier7[[#This Row],[czy ostatni dzien miesiaca]]=1, 5000-cukier7[[#This Row],[stan po sprzedaniu]],0)</f>
        <v>0</v>
      </c>
      <c r="J1087">
        <f>CEILING(cukier7[[#This Row],[ile brakuje]], 1000)</f>
        <v>0</v>
      </c>
    </row>
    <row r="1088" spans="1:10" x14ac:dyDescent="0.35">
      <c r="A1088" s="1">
        <v>40176</v>
      </c>
      <c r="B1088" s="2" t="s">
        <v>37</v>
      </c>
      <c r="C1088">
        <v>168</v>
      </c>
      <c r="D1088">
        <f>YEAR(cukier7[[#This Row],[data]])</f>
        <v>2009</v>
      </c>
      <c r="E1088" s="3">
        <f>VLOOKUP(D1088, cennik__25[#All], 2, 0)</f>
        <v>2.13</v>
      </c>
      <c r="F1088" s="3">
        <f>cukier7[[#This Row],[cena]]*cukier7[[#This Row],[ilosc sprzedanego cukru kg]]</f>
        <v>357.84</v>
      </c>
      <c r="G1088">
        <f>J1087+G1087-cukier7[[#This Row],[ilosc sprzedanego cukru kg]]</f>
        <v>2992</v>
      </c>
      <c r="H1088">
        <f>IF(MONTH(cukier7[[#This Row],[data]])&lt;&gt;MONTH(A1089), 1, 0)</f>
        <v>0</v>
      </c>
      <c r="I1088">
        <f>IF(cukier7[[#This Row],[czy ostatni dzien miesiaca]]=1, 5000-cukier7[[#This Row],[stan po sprzedaniu]],0)</f>
        <v>0</v>
      </c>
      <c r="J1088">
        <f>CEILING(cukier7[[#This Row],[ile brakuje]], 1000)</f>
        <v>0</v>
      </c>
    </row>
    <row r="1089" spans="1:10" x14ac:dyDescent="0.35">
      <c r="A1089" s="1">
        <v>40177</v>
      </c>
      <c r="B1089" s="2" t="s">
        <v>10</v>
      </c>
      <c r="C1089">
        <v>115</v>
      </c>
      <c r="D1089">
        <f>YEAR(cukier7[[#This Row],[data]])</f>
        <v>2009</v>
      </c>
      <c r="E1089" s="3">
        <f>VLOOKUP(D1089, cennik__25[#All], 2, 0)</f>
        <v>2.13</v>
      </c>
      <c r="F1089" s="3">
        <f>cukier7[[#This Row],[cena]]*cukier7[[#This Row],[ilosc sprzedanego cukru kg]]</f>
        <v>244.95</v>
      </c>
      <c r="G1089">
        <f>J1088+G1088-cukier7[[#This Row],[ilosc sprzedanego cukru kg]]</f>
        <v>2877</v>
      </c>
      <c r="H1089">
        <f>IF(MONTH(cukier7[[#This Row],[data]])&lt;&gt;MONTH(A1090), 1, 0)</f>
        <v>0</v>
      </c>
      <c r="I1089">
        <f>IF(cukier7[[#This Row],[czy ostatni dzien miesiaca]]=1, 5000-cukier7[[#This Row],[stan po sprzedaniu]],0)</f>
        <v>0</v>
      </c>
      <c r="J1089">
        <f>CEILING(cukier7[[#This Row],[ile brakuje]], 1000)</f>
        <v>0</v>
      </c>
    </row>
    <row r="1090" spans="1:10" x14ac:dyDescent="0.35">
      <c r="A1090" s="1">
        <v>40177</v>
      </c>
      <c r="B1090" s="2" t="s">
        <v>32</v>
      </c>
      <c r="C1090">
        <v>126</v>
      </c>
      <c r="D1090">
        <f>YEAR(cukier7[[#This Row],[data]])</f>
        <v>2009</v>
      </c>
      <c r="E1090" s="3">
        <f>VLOOKUP(D1090, cennik__25[#All], 2, 0)</f>
        <v>2.13</v>
      </c>
      <c r="F1090" s="3">
        <f>cukier7[[#This Row],[cena]]*cukier7[[#This Row],[ilosc sprzedanego cukru kg]]</f>
        <v>268.38</v>
      </c>
      <c r="G1090">
        <f>J1089+G1089-cukier7[[#This Row],[ilosc sprzedanego cukru kg]]</f>
        <v>2751</v>
      </c>
      <c r="H1090">
        <f>IF(MONTH(cukier7[[#This Row],[data]])&lt;&gt;MONTH(A1091), 1, 0)</f>
        <v>1</v>
      </c>
      <c r="I1090">
        <f>IF(cukier7[[#This Row],[czy ostatni dzien miesiaca]]=1, 5000-cukier7[[#This Row],[stan po sprzedaniu]],0)</f>
        <v>2249</v>
      </c>
      <c r="J1090">
        <f>CEILING(cukier7[[#This Row],[ile brakuje]], 1000)</f>
        <v>3000</v>
      </c>
    </row>
    <row r="1091" spans="1:10" x14ac:dyDescent="0.35">
      <c r="A1091" s="1">
        <v>40180</v>
      </c>
      <c r="B1091" s="2" t="s">
        <v>30</v>
      </c>
      <c r="C1091">
        <v>73</v>
      </c>
      <c r="D1091">
        <f>YEAR(cukier7[[#This Row],[data]])</f>
        <v>2010</v>
      </c>
      <c r="E1091" s="3">
        <f>VLOOKUP(D1091, cennik__25[#All], 2, 0)</f>
        <v>2.1</v>
      </c>
      <c r="F1091" s="3">
        <f>cukier7[[#This Row],[cena]]*cukier7[[#This Row],[ilosc sprzedanego cukru kg]]</f>
        <v>153.30000000000001</v>
      </c>
      <c r="G1091">
        <f>J1090+G1090-cukier7[[#This Row],[ilosc sprzedanego cukru kg]]</f>
        <v>5678</v>
      </c>
      <c r="H1091">
        <f>IF(MONTH(cukier7[[#This Row],[data]])&lt;&gt;MONTH(A1092), 1, 0)</f>
        <v>0</v>
      </c>
      <c r="I1091">
        <f>IF(cukier7[[#This Row],[czy ostatni dzien miesiaca]]=1, 5000-cukier7[[#This Row],[stan po sprzedaniu]],0)</f>
        <v>0</v>
      </c>
      <c r="J1091">
        <f>CEILING(cukier7[[#This Row],[ile brakuje]], 1000)</f>
        <v>0</v>
      </c>
    </row>
    <row r="1092" spans="1:10" x14ac:dyDescent="0.35">
      <c r="A1092" s="1">
        <v>40180</v>
      </c>
      <c r="B1092" s="2" t="s">
        <v>24</v>
      </c>
      <c r="C1092">
        <v>413</v>
      </c>
      <c r="D1092">
        <f>YEAR(cukier7[[#This Row],[data]])</f>
        <v>2010</v>
      </c>
      <c r="E1092" s="3">
        <f>VLOOKUP(D1092, cennik__25[#All], 2, 0)</f>
        <v>2.1</v>
      </c>
      <c r="F1092" s="3">
        <f>cukier7[[#This Row],[cena]]*cukier7[[#This Row],[ilosc sprzedanego cukru kg]]</f>
        <v>867.30000000000007</v>
      </c>
      <c r="G1092">
        <f>J1091+G1091-cukier7[[#This Row],[ilosc sprzedanego cukru kg]]</f>
        <v>5265</v>
      </c>
      <c r="H1092">
        <f>IF(MONTH(cukier7[[#This Row],[data]])&lt;&gt;MONTH(A1093), 1, 0)</f>
        <v>0</v>
      </c>
      <c r="I1092">
        <f>IF(cukier7[[#This Row],[czy ostatni dzien miesiaca]]=1, 5000-cukier7[[#This Row],[stan po sprzedaniu]],0)</f>
        <v>0</v>
      </c>
      <c r="J1092">
        <f>CEILING(cukier7[[#This Row],[ile brakuje]], 1000)</f>
        <v>0</v>
      </c>
    </row>
    <row r="1093" spans="1:10" x14ac:dyDescent="0.35">
      <c r="A1093" s="1">
        <v>40181</v>
      </c>
      <c r="B1093" s="2" t="s">
        <v>9</v>
      </c>
      <c r="C1093">
        <v>393</v>
      </c>
      <c r="D1093">
        <f>YEAR(cukier7[[#This Row],[data]])</f>
        <v>2010</v>
      </c>
      <c r="E1093" s="3">
        <f>VLOOKUP(D1093, cennik__25[#All], 2, 0)</f>
        <v>2.1</v>
      </c>
      <c r="F1093" s="3">
        <f>cukier7[[#This Row],[cena]]*cukier7[[#This Row],[ilosc sprzedanego cukru kg]]</f>
        <v>825.30000000000007</v>
      </c>
      <c r="G1093">
        <f>J1092+G1092-cukier7[[#This Row],[ilosc sprzedanego cukru kg]]</f>
        <v>4872</v>
      </c>
      <c r="H1093">
        <f>IF(MONTH(cukier7[[#This Row],[data]])&lt;&gt;MONTH(A1094), 1, 0)</f>
        <v>0</v>
      </c>
      <c r="I1093">
        <f>IF(cukier7[[#This Row],[czy ostatni dzien miesiaca]]=1, 5000-cukier7[[#This Row],[stan po sprzedaniu]],0)</f>
        <v>0</v>
      </c>
      <c r="J1093">
        <f>CEILING(cukier7[[#This Row],[ile brakuje]], 1000)</f>
        <v>0</v>
      </c>
    </row>
    <row r="1094" spans="1:10" x14ac:dyDescent="0.35">
      <c r="A1094" s="1">
        <v>40184</v>
      </c>
      <c r="B1094" s="2" t="s">
        <v>145</v>
      </c>
      <c r="C1094">
        <v>13</v>
      </c>
      <c r="D1094">
        <f>YEAR(cukier7[[#This Row],[data]])</f>
        <v>2010</v>
      </c>
      <c r="E1094" s="3">
        <f>VLOOKUP(D1094, cennik__25[#All], 2, 0)</f>
        <v>2.1</v>
      </c>
      <c r="F1094" s="3">
        <f>cukier7[[#This Row],[cena]]*cukier7[[#This Row],[ilosc sprzedanego cukru kg]]</f>
        <v>27.3</v>
      </c>
      <c r="G1094">
        <f>J1093+G1093-cukier7[[#This Row],[ilosc sprzedanego cukru kg]]</f>
        <v>4859</v>
      </c>
      <c r="H1094">
        <f>IF(MONTH(cukier7[[#This Row],[data]])&lt;&gt;MONTH(A1095), 1, 0)</f>
        <v>0</v>
      </c>
      <c r="I1094">
        <f>IF(cukier7[[#This Row],[czy ostatni dzien miesiaca]]=1, 5000-cukier7[[#This Row],[stan po sprzedaniu]],0)</f>
        <v>0</v>
      </c>
      <c r="J1094">
        <f>CEILING(cukier7[[#This Row],[ile brakuje]], 1000)</f>
        <v>0</v>
      </c>
    </row>
    <row r="1095" spans="1:10" x14ac:dyDescent="0.35">
      <c r="A1095" s="1">
        <v>40185</v>
      </c>
      <c r="B1095" s="2" t="s">
        <v>24</v>
      </c>
      <c r="C1095">
        <v>211</v>
      </c>
      <c r="D1095">
        <f>YEAR(cukier7[[#This Row],[data]])</f>
        <v>2010</v>
      </c>
      <c r="E1095" s="3">
        <f>VLOOKUP(D1095, cennik__25[#All], 2, 0)</f>
        <v>2.1</v>
      </c>
      <c r="F1095" s="3">
        <f>cukier7[[#This Row],[cena]]*cukier7[[#This Row],[ilosc sprzedanego cukru kg]]</f>
        <v>443.1</v>
      </c>
      <c r="G1095">
        <f>J1094+G1094-cukier7[[#This Row],[ilosc sprzedanego cukru kg]]</f>
        <v>4648</v>
      </c>
      <c r="H1095">
        <f>IF(MONTH(cukier7[[#This Row],[data]])&lt;&gt;MONTH(A1096), 1, 0)</f>
        <v>0</v>
      </c>
      <c r="I1095">
        <f>IF(cukier7[[#This Row],[czy ostatni dzien miesiaca]]=1, 5000-cukier7[[#This Row],[stan po sprzedaniu]],0)</f>
        <v>0</v>
      </c>
      <c r="J1095">
        <f>CEILING(cukier7[[#This Row],[ile brakuje]], 1000)</f>
        <v>0</v>
      </c>
    </row>
    <row r="1096" spans="1:10" x14ac:dyDescent="0.35">
      <c r="A1096" s="1">
        <v>40189</v>
      </c>
      <c r="B1096" s="2" t="s">
        <v>63</v>
      </c>
      <c r="C1096">
        <v>116</v>
      </c>
      <c r="D1096">
        <f>YEAR(cukier7[[#This Row],[data]])</f>
        <v>2010</v>
      </c>
      <c r="E1096" s="3">
        <f>VLOOKUP(D1096, cennik__25[#All], 2, 0)</f>
        <v>2.1</v>
      </c>
      <c r="F1096" s="3">
        <f>cukier7[[#This Row],[cena]]*cukier7[[#This Row],[ilosc sprzedanego cukru kg]]</f>
        <v>243.60000000000002</v>
      </c>
      <c r="G1096">
        <f>J1095+G1095-cukier7[[#This Row],[ilosc sprzedanego cukru kg]]</f>
        <v>4532</v>
      </c>
      <c r="H1096">
        <f>IF(MONTH(cukier7[[#This Row],[data]])&lt;&gt;MONTH(A1097), 1, 0)</f>
        <v>0</v>
      </c>
      <c r="I1096">
        <f>IF(cukier7[[#This Row],[czy ostatni dzien miesiaca]]=1, 5000-cukier7[[#This Row],[stan po sprzedaniu]],0)</f>
        <v>0</v>
      </c>
      <c r="J1096">
        <f>CEILING(cukier7[[#This Row],[ile brakuje]], 1000)</f>
        <v>0</v>
      </c>
    </row>
    <row r="1097" spans="1:10" x14ac:dyDescent="0.35">
      <c r="A1097" s="1">
        <v>40189</v>
      </c>
      <c r="B1097" s="2" t="s">
        <v>2</v>
      </c>
      <c r="C1097">
        <v>9</v>
      </c>
      <c r="D1097">
        <f>YEAR(cukier7[[#This Row],[data]])</f>
        <v>2010</v>
      </c>
      <c r="E1097" s="3">
        <f>VLOOKUP(D1097, cennik__25[#All], 2, 0)</f>
        <v>2.1</v>
      </c>
      <c r="F1097" s="3">
        <f>cukier7[[#This Row],[cena]]*cukier7[[#This Row],[ilosc sprzedanego cukru kg]]</f>
        <v>18.900000000000002</v>
      </c>
      <c r="G1097">
        <f>J1096+G1096-cukier7[[#This Row],[ilosc sprzedanego cukru kg]]</f>
        <v>4523</v>
      </c>
      <c r="H1097">
        <f>IF(MONTH(cukier7[[#This Row],[data]])&lt;&gt;MONTH(A1098), 1, 0)</f>
        <v>0</v>
      </c>
      <c r="I1097">
        <f>IF(cukier7[[#This Row],[czy ostatni dzien miesiaca]]=1, 5000-cukier7[[#This Row],[stan po sprzedaniu]],0)</f>
        <v>0</v>
      </c>
      <c r="J1097">
        <f>CEILING(cukier7[[#This Row],[ile brakuje]], 1000)</f>
        <v>0</v>
      </c>
    </row>
    <row r="1098" spans="1:10" x14ac:dyDescent="0.35">
      <c r="A1098" s="1">
        <v>40193</v>
      </c>
      <c r="B1098" s="2" t="s">
        <v>47</v>
      </c>
      <c r="C1098">
        <v>117</v>
      </c>
      <c r="D1098">
        <f>YEAR(cukier7[[#This Row],[data]])</f>
        <v>2010</v>
      </c>
      <c r="E1098" s="3">
        <f>VLOOKUP(D1098, cennik__25[#All], 2, 0)</f>
        <v>2.1</v>
      </c>
      <c r="F1098" s="3">
        <f>cukier7[[#This Row],[cena]]*cukier7[[#This Row],[ilosc sprzedanego cukru kg]]</f>
        <v>245.70000000000002</v>
      </c>
      <c r="G1098">
        <f>J1097+G1097-cukier7[[#This Row],[ilosc sprzedanego cukru kg]]</f>
        <v>4406</v>
      </c>
      <c r="H1098">
        <f>IF(MONTH(cukier7[[#This Row],[data]])&lt;&gt;MONTH(A1099), 1, 0)</f>
        <v>0</v>
      </c>
      <c r="I1098">
        <f>IF(cukier7[[#This Row],[czy ostatni dzien miesiaca]]=1, 5000-cukier7[[#This Row],[stan po sprzedaniu]],0)</f>
        <v>0</v>
      </c>
      <c r="J1098">
        <f>CEILING(cukier7[[#This Row],[ile brakuje]], 1000)</f>
        <v>0</v>
      </c>
    </row>
    <row r="1099" spans="1:10" x14ac:dyDescent="0.35">
      <c r="A1099" s="1">
        <v>40194</v>
      </c>
      <c r="B1099" s="2" t="s">
        <v>52</v>
      </c>
      <c r="C1099">
        <v>221</v>
      </c>
      <c r="D1099">
        <f>YEAR(cukier7[[#This Row],[data]])</f>
        <v>2010</v>
      </c>
      <c r="E1099" s="3">
        <f>VLOOKUP(D1099, cennik__25[#All], 2, 0)</f>
        <v>2.1</v>
      </c>
      <c r="F1099" s="3">
        <f>cukier7[[#This Row],[cena]]*cukier7[[#This Row],[ilosc sprzedanego cukru kg]]</f>
        <v>464.1</v>
      </c>
      <c r="G1099">
        <f>J1098+G1098-cukier7[[#This Row],[ilosc sprzedanego cukru kg]]</f>
        <v>4185</v>
      </c>
      <c r="H1099">
        <f>IF(MONTH(cukier7[[#This Row],[data]])&lt;&gt;MONTH(A1100), 1, 0)</f>
        <v>0</v>
      </c>
      <c r="I1099">
        <f>IF(cukier7[[#This Row],[czy ostatni dzien miesiaca]]=1, 5000-cukier7[[#This Row],[stan po sprzedaniu]],0)</f>
        <v>0</v>
      </c>
      <c r="J1099">
        <f>CEILING(cukier7[[#This Row],[ile brakuje]], 1000)</f>
        <v>0</v>
      </c>
    </row>
    <row r="1100" spans="1:10" x14ac:dyDescent="0.35">
      <c r="A1100" s="1">
        <v>40198</v>
      </c>
      <c r="B1100" s="2" t="s">
        <v>154</v>
      </c>
      <c r="C1100">
        <v>9</v>
      </c>
      <c r="D1100">
        <f>YEAR(cukier7[[#This Row],[data]])</f>
        <v>2010</v>
      </c>
      <c r="E1100" s="3">
        <f>VLOOKUP(D1100, cennik__25[#All], 2, 0)</f>
        <v>2.1</v>
      </c>
      <c r="F1100" s="3">
        <f>cukier7[[#This Row],[cena]]*cukier7[[#This Row],[ilosc sprzedanego cukru kg]]</f>
        <v>18.900000000000002</v>
      </c>
      <c r="G1100">
        <f>J1099+G1099-cukier7[[#This Row],[ilosc sprzedanego cukru kg]]</f>
        <v>4176</v>
      </c>
      <c r="H1100">
        <f>IF(MONTH(cukier7[[#This Row],[data]])&lt;&gt;MONTH(A1101), 1, 0)</f>
        <v>0</v>
      </c>
      <c r="I1100">
        <f>IF(cukier7[[#This Row],[czy ostatni dzien miesiaca]]=1, 5000-cukier7[[#This Row],[stan po sprzedaniu]],0)</f>
        <v>0</v>
      </c>
      <c r="J1100">
        <f>CEILING(cukier7[[#This Row],[ile brakuje]], 1000)</f>
        <v>0</v>
      </c>
    </row>
    <row r="1101" spans="1:10" x14ac:dyDescent="0.35">
      <c r="A1101" s="1">
        <v>40199</v>
      </c>
      <c r="B1101" s="2" t="s">
        <v>19</v>
      </c>
      <c r="C1101">
        <v>214</v>
      </c>
      <c r="D1101">
        <f>YEAR(cukier7[[#This Row],[data]])</f>
        <v>2010</v>
      </c>
      <c r="E1101" s="3">
        <f>VLOOKUP(D1101, cennik__25[#All], 2, 0)</f>
        <v>2.1</v>
      </c>
      <c r="F1101" s="3">
        <f>cukier7[[#This Row],[cena]]*cukier7[[#This Row],[ilosc sprzedanego cukru kg]]</f>
        <v>449.40000000000003</v>
      </c>
      <c r="G1101">
        <f>J1100+G1100-cukier7[[#This Row],[ilosc sprzedanego cukru kg]]</f>
        <v>3962</v>
      </c>
      <c r="H1101">
        <f>IF(MONTH(cukier7[[#This Row],[data]])&lt;&gt;MONTH(A1102), 1, 0)</f>
        <v>0</v>
      </c>
      <c r="I1101">
        <f>IF(cukier7[[#This Row],[czy ostatni dzien miesiaca]]=1, 5000-cukier7[[#This Row],[stan po sprzedaniu]],0)</f>
        <v>0</v>
      </c>
      <c r="J1101">
        <f>CEILING(cukier7[[#This Row],[ile brakuje]], 1000)</f>
        <v>0</v>
      </c>
    </row>
    <row r="1102" spans="1:10" x14ac:dyDescent="0.35">
      <c r="A1102" s="1">
        <v>40200</v>
      </c>
      <c r="B1102" s="2" t="s">
        <v>39</v>
      </c>
      <c r="C1102">
        <v>138</v>
      </c>
      <c r="D1102">
        <f>YEAR(cukier7[[#This Row],[data]])</f>
        <v>2010</v>
      </c>
      <c r="E1102" s="3">
        <f>VLOOKUP(D1102, cennik__25[#All], 2, 0)</f>
        <v>2.1</v>
      </c>
      <c r="F1102" s="3">
        <f>cukier7[[#This Row],[cena]]*cukier7[[#This Row],[ilosc sprzedanego cukru kg]]</f>
        <v>289.8</v>
      </c>
      <c r="G1102">
        <f>J1101+G1101-cukier7[[#This Row],[ilosc sprzedanego cukru kg]]</f>
        <v>3824</v>
      </c>
      <c r="H1102">
        <f>IF(MONTH(cukier7[[#This Row],[data]])&lt;&gt;MONTH(A1103), 1, 0)</f>
        <v>0</v>
      </c>
      <c r="I1102">
        <f>IF(cukier7[[#This Row],[czy ostatni dzien miesiaca]]=1, 5000-cukier7[[#This Row],[stan po sprzedaniu]],0)</f>
        <v>0</v>
      </c>
      <c r="J1102">
        <f>CEILING(cukier7[[#This Row],[ile brakuje]], 1000)</f>
        <v>0</v>
      </c>
    </row>
    <row r="1103" spans="1:10" x14ac:dyDescent="0.35">
      <c r="A1103" s="1">
        <v>40201</v>
      </c>
      <c r="B1103" s="2" t="s">
        <v>83</v>
      </c>
      <c r="C1103">
        <v>11</v>
      </c>
      <c r="D1103">
        <f>YEAR(cukier7[[#This Row],[data]])</f>
        <v>2010</v>
      </c>
      <c r="E1103" s="3">
        <f>VLOOKUP(D1103, cennik__25[#All], 2, 0)</f>
        <v>2.1</v>
      </c>
      <c r="F1103" s="3">
        <f>cukier7[[#This Row],[cena]]*cukier7[[#This Row],[ilosc sprzedanego cukru kg]]</f>
        <v>23.1</v>
      </c>
      <c r="G1103">
        <f>J1102+G1102-cukier7[[#This Row],[ilosc sprzedanego cukru kg]]</f>
        <v>3813</v>
      </c>
      <c r="H1103">
        <f>IF(MONTH(cukier7[[#This Row],[data]])&lt;&gt;MONTH(A1104), 1, 0)</f>
        <v>0</v>
      </c>
      <c r="I1103">
        <f>IF(cukier7[[#This Row],[czy ostatni dzien miesiaca]]=1, 5000-cukier7[[#This Row],[stan po sprzedaniu]],0)</f>
        <v>0</v>
      </c>
      <c r="J1103">
        <f>CEILING(cukier7[[#This Row],[ile brakuje]], 1000)</f>
        <v>0</v>
      </c>
    </row>
    <row r="1104" spans="1:10" x14ac:dyDescent="0.35">
      <c r="A1104" s="1">
        <v>40201</v>
      </c>
      <c r="B1104" s="2" t="s">
        <v>54</v>
      </c>
      <c r="C1104">
        <v>128</v>
      </c>
      <c r="D1104">
        <f>YEAR(cukier7[[#This Row],[data]])</f>
        <v>2010</v>
      </c>
      <c r="E1104" s="3">
        <f>VLOOKUP(D1104, cennik__25[#All], 2, 0)</f>
        <v>2.1</v>
      </c>
      <c r="F1104" s="3">
        <f>cukier7[[#This Row],[cena]]*cukier7[[#This Row],[ilosc sprzedanego cukru kg]]</f>
        <v>268.8</v>
      </c>
      <c r="G1104">
        <f>J1103+G1103-cukier7[[#This Row],[ilosc sprzedanego cukru kg]]</f>
        <v>3685</v>
      </c>
      <c r="H1104">
        <f>IF(MONTH(cukier7[[#This Row],[data]])&lt;&gt;MONTH(A1105), 1, 0)</f>
        <v>0</v>
      </c>
      <c r="I1104">
        <f>IF(cukier7[[#This Row],[czy ostatni dzien miesiaca]]=1, 5000-cukier7[[#This Row],[stan po sprzedaniu]],0)</f>
        <v>0</v>
      </c>
      <c r="J1104">
        <f>CEILING(cukier7[[#This Row],[ile brakuje]], 1000)</f>
        <v>0</v>
      </c>
    </row>
    <row r="1105" spans="1:10" x14ac:dyDescent="0.35">
      <c r="A1105" s="1">
        <v>40202</v>
      </c>
      <c r="B1105" s="2" t="s">
        <v>19</v>
      </c>
      <c r="C1105">
        <v>376</v>
      </c>
      <c r="D1105">
        <f>YEAR(cukier7[[#This Row],[data]])</f>
        <v>2010</v>
      </c>
      <c r="E1105" s="3">
        <f>VLOOKUP(D1105, cennik__25[#All], 2, 0)</f>
        <v>2.1</v>
      </c>
      <c r="F1105" s="3">
        <f>cukier7[[#This Row],[cena]]*cukier7[[#This Row],[ilosc sprzedanego cukru kg]]</f>
        <v>789.6</v>
      </c>
      <c r="G1105">
        <f>J1104+G1104-cukier7[[#This Row],[ilosc sprzedanego cukru kg]]</f>
        <v>3309</v>
      </c>
      <c r="H1105">
        <f>IF(MONTH(cukier7[[#This Row],[data]])&lt;&gt;MONTH(A1106), 1, 0)</f>
        <v>0</v>
      </c>
      <c r="I1105">
        <f>IF(cukier7[[#This Row],[czy ostatni dzien miesiaca]]=1, 5000-cukier7[[#This Row],[stan po sprzedaniu]],0)</f>
        <v>0</v>
      </c>
      <c r="J1105">
        <f>CEILING(cukier7[[#This Row],[ile brakuje]], 1000)</f>
        <v>0</v>
      </c>
    </row>
    <row r="1106" spans="1:10" x14ac:dyDescent="0.35">
      <c r="A1106" s="1">
        <v>40203</v>
      </c>
      <c r="B1106" s="2" t="s">
        <v>19</v>
      </c>
      <c r="C1106">
        <v>121</v>
      </c>
      <c r="D1106">
        <f>YEAR(cukier7[[#This Row],[data]])</f>
        <v>2010</v>
      </c>
      <c r="E1106" s="3">
        <f>VLOOKUP(D1106, cennik__25[#All], 2, 0)</f>
        <v>2.1</v>
      </c>
      <c r="F1106" s="3">
        <f>cukier7[[#This Row],[cena]]*cukier7[[#This Row],[ilosc sprzedanego cukru kg]]</f>
        <v>254.10000000000002</v>
      </c>
      <c r="G1106">
        <f>J1105+G1105-cukier7[[#This Row],[ilosc sprzedanego cukru kg]]</f>
        <v>3188</v>
      </c>
      <c r="H1106">
        <f>IF(MONTH(cukier7[[#This Row],[data]])&lt;&gt;MONTH(A1107), 1, 0)</f>
        <v>0</v>
      </c>
      <c r="I1106">
        <f>IF(cukier7[[#This Row],[czy ostatni dzien miesiaca]]=1, 5000-cukier7[[#This Row],[stan po sprzedaniu]],0)</f>
        <v>0</v>
      </c>
      <c r="J1106">
        <f>CEILING(cukier7[[#This Row],[ile brakuje]], 1000)</f>
        <v>0</v>
      </c>
    </row>
    <row r="1107" spans="1:10" x14ac:dyDescent="0.35">
      <c r="A1107" s="1">
        <v>40203</v>
      </c>
      <c r="B1107" s="2" t="s">
        <v>16</v>
      </c>
      <c r="C1107">
        <v>200</v>
      </c>
      <c r="D1107">
        <f>YEAR(cukier7[[#This Row],[data]])</f>
        <v>2010</v>
      </c>
      <c r="E1107" s="3">
        <f>VLOOKUP(D1107, cennik__25[#All], 2, 0)</f>
        <v>2.1</v>
      </c>
      <c r="F1107" s="3">
        <f>cukier7[[#This Row],[cena]]*cukier7[[#This Row],[ilosc sprzedanego cukru kg]]</f>
        <v>420</v>
      </c>
      <c r="G1107">
        <f>J1106+G1106-cukier7[[#This Row],[ilosc sprzedanego cukru kg]]</f>
        <v>2988</v>
      </c>
      <c r="H1107">
        <f>IF(MONTH(cukier7[[#This Row],[data]])&lt;&gt;MONTH(A1108), 1, 0)</f>
        <v>0</v>
      </c>
      <c r="I1107">
        <f>IF(cukier7[[#This Row],[czy ostatni dzien miesiaca]]=1, 5000-cukier7[[#This Row],[stan po sprzedaniu]],0)</f>
        <v>0</v>
      </c>
      <c r="J1107">
        <f>CEILING(cukier7[[#This Row],[ile brakuje]], 1000)</f>
        <v>0</v>
      </c>
    </row>
    <row r="1108" spans="1:10" x14ac:dyDescent="0.35">
      <c r="A1108" s="1">
        <v>40204</v>
      </c>
      <c r="B1108" s="2" t="s">
        <v>19</v>
      </c>
      <c r="C1108">
        <v>500</v>
      </c>
      <c r="D1108">
        <f>YEAR(cukier7[[#This Row],[data]])</f>
        <v>2010</v>
      </c>
      <c r="E1108" s="3">
        <f>VLOOKUP(D1108, cennik__25[#All], 2, 0)</f>
        <v>2.1</v>
      </c>
      <c r="F1108" s="3">
        <f>cukier7[[#This Row],[cena]]*cukier7[[#This Row],[ilosc sprzedanego cukru kg]]</f>
        <v>1050</v>
      </c>
      <c r="G1108">
        <f>J1107+G1107-cukier7[[#This Row],[ilosc sprzedanego cukru kg]]</f>
        <v>2488</v>
      </c>
      <c r="H1108">
        <f>IF(MONTH(cukier7[[#This Row],[data]])&lt;&gt;MONTH(A1109), 1, 0)</f>
        <v>0</v>
      </c>
      <c r="I1108">
        <f>IF(cukier7[[#This Row],[czy ostatni dzien miesiaca]]=1, 5000-cukier7[[#This Row],[stan po sprzedaniu]],0)</f>
        <v>0</v>
      </c>
      <c r="J1108">
        <f>CEILING(cukier7[[#This Row],[ile brakuje]], 1000)</f>
        <v>0</v>
      </c>
    </row>
    <row r="1109" spans="1:10" x14ac:dyDescent="0.35">
      <c r="A1109" s="1">
        <v>40206</v>
      </c>
      <c r="B1109" s="2" t="s">
        <v>73</v>
      </c>
      <c r="C1109">
        <v>108</v>
      </c>
      <c r="D1109">
        <f>YEAR(cukier7[[#This Row],[data]])</f>
        <v>2010</v>
      </c>
      <c r="E1109" s="3">
        <f>VLOOKUP(D1109, cennik__25[#All], 2, 0)</f>
        <v>2.1</v>
      </c>
      <c r="F1109" s="3">
        <f>cukier7[[#This Row],[cena]]*cukier7[[#This Row],[ilosc sprzedanego cukru kg]]</f>
        <v>226.8</v>
      </c>
      <c r="G1109">
        <f>J1108+G1108-cukier7[[#This Row],[ilosc sprzedanego cukru kg]]</f>
        <v>2380</v>
      </c>
      <c r="H1109">
        <f>IF(MONTH(cukier7[[#This Row],[data]])&lt;&gt;MONTH(A1110), 1, 0)</f>
        <v>0</v>
      </c>
      <c r="I1109">
        <f>IF(cukier7[[#This Row],[czy ostatni dzien miesiaca]]=1, 5000-cukier7[[#This Row],[stan po sprzedaniu]],0)</f>
        <v>0</v>
      </c>
      <c r="J1109">
        <f>CEILING(cukier7[[#This Row],[ile brakuje]], 1000)</f>
        <v>0</v>
      </c>
    </row>
    <row r="1110" spans="1:10" x14ac:dyDescent="0.35">
      <c r="A1110" s="1">
        <v>40207</v>
      </c>
      <c r="B1110" s="2" t="s">
        <v>27</v>
      </c>
      <c r="C1110">
        <v>59</v>
      </c>
      <c r="D1110">
        <f>YEAR(cukier7[[#This Row],[data]])</f>
        <v>2010</v>
      </c>
      <c r="E1110" s="3">
        <f>VLOOKUP(D1110, cennik__25[#All], 2, 0)</f>
        <v>2.1</v>
      </c>
      <c r="F1110" s="3">
        <f>cukier7[[#This Row],[cena]]*cukier7[[#This Row],[ilosc sprzedanego cukru kg]]</f>
        <v>123.9</v>
      </c>
      <c r="G1110">
        <f>J1109+G1109-cukier7[[#This Row],[ilosc sprzedanego cukru kg]]</f>
        <v>2321</v>
      </c>
      <c r="H1110">
        <f>IF(MONTH(cukier7[[#This Row],[data]])&lt;&gt;MONTH(A1111), 1, 0)</f>
        <v>0</v>
      </c>
      <c r="I1110">
        <f>IF(cukier7[[#This Row],[czy ostatni dzien miesiaca]]=1, 5000-cukier7[[#This Row],[stan po sprzedaniu]],0)</f>
        <v>0</v>
      </c>
      <c r="J1110">
        <f>CEILING(cukier7[[#This Row],[ile brakuje]], 1000)</f>
        <v>0</v>
      </c>
    </row>
    <row r="1111" spans="1:10" x14ac:dyDescent="0.35">
      <c r="A1111" s="1">
        <v>40208</v>
      </c>
      <c r="B1111" s="2" t="s">
        <v>12</v>
      </c>
      <c r="C1111">
        <v>191</v>
      </c>
      <c r="D1111">
        <f>YEAR(cukier7[[#This Row],[data]])</f>
        <v>2010</v>
      </c>
      <c r="E1111" s="3">
        <f>VLOOKUP(D1111, cennik__25[#All], 2, 0)</f>
        <v>2.1</v>
      </c>
      <c r="F1111" s="3">
        <f>cukier7[[#This Row],[cena]]*cukier7[[#This Row],[ilosc sprzedanego cukru kg]]</f>
        <v>401.1</v>
      </c>
      <c r="G1111">
        <f>J1110+G1110-cukier7[[#This Row],[ilosc sprzedanego cukru kg]]</f>
        <v>2130</v>
      </c>
      <c r="H1111">
        <f>IF(MONTH(cukier7[[#This Row],[data]])&lt;&gt;MONTH(A1112), 1, 0)</f>
        <v>0</v>
      </c>
      <c r="I1111">
        <f>IF(cukier7[[#This Row],[czy ostatni dzien miesiaca]]=1, 5000-cukier7[[#This Row],[stan po sprzedaniu]],0)</f>
        <v>0</v>
      </c>
      <c r="J1111">
        <f>CEILING(cukier7[[#This Row],[ile brakuje]], 1000)</f>
        <v>0</v>
      </c>
    </row>
    <row r="1112" spans="1:10" x14ac:dyDescent="0.35">
      <c r="A1112" s="1">
        <v>40209</v>
      </c>
      <c r="B1112" s="2" t="s">
        <v>21</v>
      </c>
      <c r="C1112">
        <v>189</v>
      </c>
      <c r="D1112">
        <f>YEAR(cukier7[[#This Row],[data]])</f>
        <v>2010</v>
      </c>
      <c r="E1112" s="3">
        <f>VLOOKUP(D1112, cennik__25[#All], 2, 0)</f>
        <v>2.1</v>
      </c>
      <c r="F1112" s="3">
        <f>cukier7[[#This Row],[cena]]*cukier7[[#This Row],[ilosc sprzedanego cukru kg]]</f>
        <v>396.90000000000003</v>
      </c>
      <c r="G1112">
        <f>J1111+G1111-cukier7[[#This Row],[ilosc sprzedanego cukru kg]]</f>
        <v>1941</v>
      </c>
      <c r="H1112">
        <f>IF(MONTH(cukier7[[#This Row],[data]])&lt;&gt;MONTH(A1113), 1, 0)</f>
        <v>1</v>
      </c>
      <c r="I1112">
        <f>IF(cukier7[[#This Row],[czy ostatni dzien miesiaca]]=1, 5000-cukier7[[#This Row],[stan po sprzedaniu]],0)</f>
        <v>3059</v>
      </c>
      <c r="J1112">
        <f>CEILING(cukier7[[#This Row],[ile brakuje]], 1000)</f>
        <v>4000</v>
      </c>
    </row>
    <row r="1113" spans="1:10" x14ac:dyDescent="0.35">
      <c r="A1113" s="1">
        <v>40211</v>
      </c>
      <c r="B1113" s="2" t="s">
        <v>47</v>
      </c>
      <c r="C1113">
        <v>247</v>
      </c>
      <c r="D1113">
        <f>YEAR(cukier7[[#This Row],[data]])</f>
        <v>2010</v>
      </c>
      <c r="E1113" s="3">
        <f>VLOOKUP(D1113, cennik__25[#All], 2, 0)</f>
        <v>2.1</v>
      </c>
      <c r="F1113" s="3">
        <f>cukier7[[#This Row],[cena]]*cukier7[[#This Row],[ilosc sprzedanego cukru kg]]</f>
        <v>518.70000000000005</v>
      </c>
      <c r="G1113">
        <f>J1112+G1112-cukier7[[#This Row],[ilosc sprzedanego cukru kg]]</f>
        <v>5694</v>
      </c>
      <c r="H1113">
        <f>IF(MONTH(cukier7[[#This Row],[data]])&lt;&gt;MONTH(A1114), 1, 0)</f>
        <v>0</v>
      </c>
      <c r="I1113">
        <f>IF(cukier7[[#This Row],[czy ostatni dzien miesiaca]]=1, 5000-cukier7[[#This Row],[stan po sprzedaniu]],0)</f>
        <v>0</v>
      </c>
      <c r="J1113">
        <f>CEILING(cukier7[[#This Row],[ile brakuje]], 1000)</f>
        <v>0</v>
      </c>
    </row>
    <row r="1114" spans="1:10" x14ac:dyDescent="0.35">
      <c r="A1114" s="1">
        <v>40211</v>
      </c>
      <c r="B1114" s="2" t="s">
        <v>37</v>
      </c>
      <c r="C1114">
        <v>195</v>
      </c>
      <c r="D1114">
        <f>YEAR(cukier7[[#This Row],[data]])</f>
        <v>2010</v>
      </c>
      <c r="E1114" s="3">
        <f>VLOOKUP(D1114, cennik__25[#All], 2, 0)</f>
        <v>2.1</v>
      </c>
      <c r="F1114" s="3">
        <f>cukier7[[#This Row],[cena]]*cukier7[[#This Row],[ilosc sprzedanego cukru kg]]</f>
        <v>409.5</v>
      </c>
      <c r="G1114">
        <f>J1113+G1113-cukier7[[#This Row],[ilosc sprzedanego cukru kg]]</f>
        <v>5499</v>
      </c>
      <c r="H1114">
        <f>IF(MONTH(cukier7[[#This Row],[data]])&lt;&gt;MONTH(A1115), 1, 0)</f>
        <v>0</v>
      </c>
      <c r="I1114">
        <f>IF(cukier7[[#This Row],[czy ostatni dzien miesiaca]]=1, 5000-cukier7[[#This Row],[stan po sprzedaniu]],0)</f>
        <v>0</v>
      </c>
      <c r="J1114">
        <f>CEILING(cukier7[[#This Row],[ile brakuje]], 1000)</f>
        <v>0</v>
      </c>
    </row>
    <row r="1115" spans="1:10" x14ac:dyDescent="0.35">
      <c r="A1115" s="1">
        <v>40212</v>
      </c>
      <c r="B1115" s="2" t="s">
        <v>206</v>
      </c>
      <c r="C1115">
        <v>6</v>
      </c>
      <c r="D1115">
        <f>YEAR(cukier7[[#This Row],[data]])</f>
        <v>2010</v>
      </c>
      <c r="E1115" s="3">
        <f>VLOOKUP(D1115, cennik__25[#All], 2, 0)</f>
        <v>2.1</v>
      </c>
      <c r="F1115" s="3">
        <f>cukier7[[#This Row],[cena]]*cukier7[[#This Row],[ilosc sprzedanego cukru kg]]</f>
        <v>12.600000000000001</v>
      </c>
      <c r="G1115">
        <f>J1114+G1114-cukier7[[#This Row],[ilosc sprzedanego cukru kg]]</f>
        <v>5493</v>
      </c>
      <c r="H1115">
        <f>IF(MONTH(cukier7[[#This Row],[data]])&lt;&gt;MONTH(A1116), 1, 0)</f>
        <v>0</v>
      </c>
      <c r="I1115">
        <f>IF(cukier7[[#This Row],[czy ostatni dzien miesiaca]]=1, 5000-cukier7[[#This Row],[stan po sprzedaniu]],0)</f>
        <v>0</v>
      </c>
      <c r="J1115">
        <f>CEILING(cukier7[[#This Row],[ile brakuje]], 1000)</f>
        <v>0</v>
      </c>
    </row>
    <row r="1116" spans="1:10" x14ac:dyDescent="0.35">
      <c r="A1116" s="1">
        <v>40213</v>
      </c>
      <c r="B1116" s="2" t="s">
        <v>207</v>
      </c>
      <c r="C1116">
        <v>1</v>
      </c>
      <c r="D1116">
        <f>YEAR(cukier7[[#This Row],[data]])</f>
        <v>2010</v>
      </c>
      <c r="E1116" s="3">
        <f>VLOOKUP(D1116, cennik__25[#All], 2, 0)</f>
        <v>2.1</v>
      </c>
      <c r="F1116" s="3">
        <f>cukier7[[#This Row],[cena]]*cukier7[[#This Row],[ilosc sprzedanego cukru kg]]</f>
        <v>2.1</v>
      </c>
      <c r="G1116">
        <f>J1115+G1115-cukier7[[#This Row],[ilosc sprzedanego cukru kg]]</f>
        <v>5492</v>
      </c>
      <c r="H1116">
        <f>IF(MONTH(cukier7[[#This Row],[data]])&lt;&gt;MONTH(A1117), 1, 0)</f>
        <v>0</v>
      </c>
      <c r="I1116">
        <f>IF(cukier7[[#This Row],[czy ostatni dzien miesiaca]]=1, 5000-cukier7[[#This Row],[stan po sprzedaniu]],0)</f>
        <v>0</v>
      </c>
      <c r="J1116">
        <f>CEILING(cukier7[[#This Row],[ile brakuje]], 1000)</f>
        <v>0</v>
      </c>
    </row>
    <row r="1117" spans="1:10" x14ac:dyDescent="0.35">
      <c r="A1117" s="1">
        <v>40214</v>
      </c>
      <c r="B1117" s="2" t="s">
        <v>52</v>
      </c>
      <c r="C1117">
        <v>347</v>
      </c>
      <c r="D1117">
        <f>YEAR(cukier7[[#This Row],[data]])</f>
        <v>2010</v>
      </c>
      <c r="E1117" s="3">
        <f>VLOOKUP(D1117, cennik__25[#All], 2, 0)</f>
        <v>2.1</v>
      </c>
      <c r="F1117" s="3">
        <f>cukier7[[#This Row],[cena]]*cukier7[[#This Row],[ilosc sprzedanego cukru kg]]</f>
        <v>728.7</v>
      </c>
      <c r="G1117">
        <f>J1116+G1116-cukier7[[#This Row],[ilosc sprzedanego cukru kg]]</f>
        <v>5145</v>
      </c>
      <c r="H1117">
        <f>IF(MONTH(cukier7[[#This Row],[data]])&lt;&gt;MONTH(A1118), 1, 0)</f>
        <v>0</v>
      </c>
      <c r="I1117">
        <f>IF(cukier7[[#This Row],[czy ostatni dzien miesiaca]]=1, 5000-cukier7[[#This Row],[stan po sprzedaniu]],0)</f>
        <v>0</v>
      </c>
      <c r="J1117">
        <f>CEILING(cukier7[[#This Row],[ile brakuje]], 1000)</f>
        <v>0</v>
      </c>
    </row>
    <row r="1118" spans="1:10" x14ac:dyDescent="0.35">
      <c r="A1118" s="1">
        <v>40217</v>
      </c>
      <c r="B1118" s="2" t="s">
        <v>16</v>
      </c>
      <c r="C1118">
        <v>317</v>
      </c>
      <c r="D1118">
        <f>YEAR(cukier7[[#This Row],[data]])</f>
        <v>2010</v>
      </c>
      <c r="E1118" s="3">
        <f>VLOOKUP(D1118, cennik__25[#All], 2, 0)</f>
        <v>2.1</v>
      </c>
      <c r="F1118" s="3">
        <f>cukier7[[#This Row],[cena]]*cukier7[[#This Row],[ilosc sprzedanego cukru kg]]</f>
        <v>665.7</v>
      </c>
      <c r="G1118">
        <f>J1117+G1117-cukier7[[#This Row],[ilosc sprzedanego cukru kg]]</f>
        <v>4828</v>
      </c>
      <c r="H1118">
        <f>IF(MONTH(cukier7[[#This Row],[data]])&lt;&gt;MONTH(A1119), 1, 0)</f>
        <v>0</v>
      </c>
      <c r="I1118">
        <f>IF(cukier7[[#This Row],[czy ostatni dzien miesiaca]]=1, 5000-cukier7[[#This Row],[stan po sprzedaniu]],0)</f>
        <v>0</v>
      </c>
      <c r="J1118">
        <f>CEILING(cukier7[[#This Row],[ile brakuje]], 1000)</f>
        <v>0</v>
      </c>
    </row>
    <row r="1119" spans="1:10" x14ac:dyDescent="0.35">
      <c r="A1119" s="1">
        <v>40218</v>
      </c>
      <c r="B1119" s="2" t="s">
        <v>47</v>
      </c>
      <c r="C1119">
        <v>271</v>
      </c>
      <c r="D1119">
        <f>YEAR(cukier7[[#This Row],[data]])</f>
        <v>2010</v>
      </c>
      <c r="E1119" s="3">
        <f>VLOOKUP(D1119, cennik__25[#All], 2, 0)</f>
        <v>2.1</v>
      </c>
      <c r="F1119" s="3">
        <f>cukier7[[#This Row],[cena]]*cukier7[[#This Row],[ilosc sprzedanego cukru kg]]</f>
        <v>569.1</v>
      </c>
      <c r="G1119">
        <f>J1118+G1118-cukier7[[#This Row],[ilosc sprzedanego cukru kg]]</f>
        <v>4557</v>
      </c>
      <c r="H1119">
        <f>IF(MONTH(cukier7[[#This Row],[data]])&lt;&gt;MONTH(A1120), 1, 0)</f>
        <v>0</v>
      </c>
      <c r="I1119">
        <f>IF(cukier7[[#This Row],[czy ostatni dzien miesiaca]]=1, 5000-cukier7[[#This Row],[stan po sprzedaniu]],0)</f>
        <v>0</v>
      </c>
      <c r="J1119">
        <f>CEILING(cukier7[[#This Row],[ile brakuje]], 1000)</f>
        <v>0</v>
      </c>
    </row>
    <row r="1120" spans="1:10" x14ac:dyDescent="0.35">
      <c r="A1120" s="1">
        <v>40218</v>
      </c>
      <c r="B1120" s="2" t="s">
        <v>87</v>
      </c>
      <c r="C1120">
        <v>4</v>
      </c>
      <c r="D1120">
        <f>YEAR(cukier7[[#This Row],[data]])</f>
        <v>2010</v>
      </c>
      <c r="E1120" s="3">
        <f>VLOOKUP(D1120, cennik__25[#All], 2, 0)</f>
        <v>2.1</v>
      </c>
      <c r="F1120" s="3">
        <f>cukier7[[#This Row],[cena]]*cukier7[[#This Row],[ilosc sprzedanego cukru kg]]</f>
        <v>8.4</v>
      </c>
      <c r="G1120">
        <f>J1119+G1119-cukier7[[#This Row],[ilosc sprzedanego cukru kg]]</f>
        <v>4553</v>
      </c>
      <c r="H1120">
        <f>IF(MONTH(cukier7[[#This Row],[data]])&lt;&gt;MONTH(A1121), 1, 0)</f>
        <v>0</v>
      </c>
      <c r="I1120">
        <f>IF(cukier7[[#This Row],[czy ostatni dzien miesiaca]]=1, 5000-cukier7[[#This Row],[stan po sprzedaniu]],0)</f>
        <v>0</v>
      </c>
      <c r="J1120">
        <f>CEILING(cukier7[[#This Row],[ile brakuje]], 1000)</f>
        <v>0</v>
      </c>
    </row>
    <row r="1121" spans="1:10" x14ac:dyDescent="0.35">
      <c r="A1121" s="1">
        <v>40220</v>
      </c>
      <c r="B1121" s="2" t="s">
        <v>30</v>
      </c>
      <c r="C1121">
        <v>121</v>
      </c>
      <c r="D1121">
        <f>YEAR(cukier7[[#This Row],[data]])</f>
        <v>2010</v>
      </c>
      <c r="E1121" s="3">
        <f>VLOOKUP(D1121, cennik__25[#All], 2, 0)</f>
        <v>2.1</v>
      </c>
      <c r="F1121" s="3">
        <f>cukier7[[#This Row],[cena]]*cukier7[[#This Row],[ilosc sprzedanego cukru kg]]</f>
        <v>254.10000000000002</v>
      </c>
      <c r="G1121">
        <f>J1120+G1120-cukier7[[#This Row],[ilosc sprzedanego cukru kg]]</f>
        <v>4432</v>
      </c>
      <c r="H1121">
        <f>IF(MONTH(cukier7[[#This Row],[data]])&lt;&gt;MONTH(A1122), 1, 0)</f>
        <v>0</v>
      </c>
      <c r="I1121">
        <f>IF(cukier7[[#This Row],[czy ostatni dzien miesiaca]]=1, 5000-cukier7[[#This Row],[stan po sprzedaniu]],0)</f>
        <v>0</v>
      </c>
      <c r="J1121">
        <f>CEILING(cukier7[[#This Row],[ile brakuje]], 1000)</f>
        <v>0</v>
      </c>
    </row>
    <row r="1122" spans="1:10" x14ac:dyDescent="0.35">
      <c r="A1122" s="1">
        <v>40221</v>
      </c>
      <c r="B1122" s="2" t="s">
        <v>8</v>
      </c>
      <c r="C1122">
        <v>81</v>
      </c>
      <c r="D1122">
        <f>YEAR(cukier7[[#This Row],[data]])</f>
        <v>2010</v>
      </c>
      <c r="E1122" s="3">
        <f>VLOOKUP(D1122, cennik__25[#All], 2, 0)</f>
        <v>2.1</v>
      </c>
      <c r="F1122" s="3">
        <f>cukier7[[#This Row],[cena]]*cukier7[[#This Row],[ilosc sprzedanego cukru kg]]</f>
        <v>170.1</v>
      </c>
      <c r="G1122">
        <f>J1121+G1121-cukier7[[#This Row],[ilosc sprzedanego cukru kg]]</f>
        <v>4351</v>
      </c>
      <c r="H1122">
        <f>IF(MONTH(cukier7[[#This Row],[data]])&lt;&gt;MONTH(A1123), 1, 0)</f>
        <v>0</v>
      </c>
      <c r="I1122">
        <f>IF(cukier7[[#This Row],[czy ostatni dzien miesiaca]]=1, 5000-cukier7[[#This Row],[stan po sprzedaniu]],0)</f>
        <v>0</v>
      </c>
      <c r="J1122">
        <f>CEILING(cukier7[[#This Row],[ile brakuje]], 1000)</f>
        <v>0</v>
      </c>
    </row>
    <row r="1123" spans="1:10" x14ac:dyDescent="0.35">
      <c r="A1123" s="1">
        <v>40221</v>
      </c>
      <c r="B1123" s="2" t="s">
        <v>86</v>
      </c>
      <c r="C1123">
        <v>1</v>
      </c>
      <c r="D1123">
        <f>YEAR(cukier7[[#This Row],[data]])</f>
        <v>2010</v>
      </c>
      <c r="E1123" s="3">
        <f>VLOOKUP(D1123, cennik__25[#All], 2, 0)</f>
        <v>2.1</v>
      </c>
      <c r="F1123" s="3">
        <f>cukier7[[#This Row],[cena]]*cukier7[[#This Row],[ilosc sprzedanego cukru kg]]</f>
        <v>2.1</v>
      </c>
      <c r="G1123">
        <f>J1122+G1122-cukier7[[#This Row],[ilosc sprzedanego cukru kg]]</f>
        <v>4350</v>
      </c>
      <c r="H1123">
        <f>IF(MONTH(cukier7[[#This Row],[data]])&lt;&gt;MONTH(A1124), 1, 0)</f>
        <v>0</v>
      </c>
      <c r="I1123">
        <f>IF(cukier7[[#This Row],[czy ostatni dzien miesiaca]]=1, 5000-cukier7[[#This Row],[stan po sprzedaniu]],0)</f>
        <v>0</v>
      </c>
      <c r="J1123">
        <f>CEILING(cukier7[[#This Row],[ile brakuje]], 1000)</f>
        <v>0</v>
      </c>
    </row>
    <row r="1124" spans="1:10" x14ac:dyDescent="0.35">
      <c r="A1124" s="1">
        <v>40223</v>
      </c>
      <c r="B1124" s="2" t="s">
        <v>32</v>
      </c>
      <c r="C1124">
        <v>142</v>
      </c>
      <c r="D1124">
        <f>YEAR(cukier7[[#This Row],[data]])</f>
        <v>2010</v>
      </c>
      <c r="E1124" s="3">
        <f>VLOOKUP(D1124, cennik__25[#All], 2, 0)</f>
        <v>2.1</v>
      </c>
      <c r="F1124" s="3">
        <f>cukier7[[#This Row],[cena]]*cukier7[[#This Row],[ilosc sprzedanego cukru kg]]</f>
        <v>298.2</v>
      </c>
      <c r="G1124">
        <f>J1123+G1123-cukier7[[#This Row],[ilosc sprzedanego cukru kg]]</f>
        <v>4208</v>
      </c>
      <c r="H1124">
        <f>IF(MONTH(cukier7[[#This Row],[data]])&lt;&gt;MONTH(A1125), 1, 0)</f>
        <v>0</v>
      </c>
      <c r="I1124">
        <f>IF(cukier7[[#This Row],[czy ostatni dzien miesiaca]]=1, 5000-cukier7[[#This Row],[stan po sprzedaniu]],0)</f>
        <v>0</v>
      </c>
      <c r="J1124">
        <f>CEILING(cukier7[[#This Row],[ile brakuje]], 1000)</f>
        <v>0</v>
      </c>
    </row>
    <row r="1125" spans="1:10" x14ac:dyDescent="0.35">
      <c r="A1125" s="1">
        <v>40224</v>
      </c>
      <c r="B1125" s="2" t="s">
        <v>24</v>
      </c>
      <c r="C1125">
        <v>265</v>
      </c>
      <c r="D1125">
        <f>YEAR(cukier7[[#This Row],[data]])</f>
        <v>2010</v>
      </c>
      <c r="E1125" s="3">
        <f>VLOOKUP(D1125, cennik__25[#All], 2, 0)</f>
        <v>2.1</v>
      </c>
      <c r="F1125" s="3">
        <f>cukier7[[#This Row],[cena]]*cukier7[[#This Row],[ilosc sprzedanego cukru kg]]</f>
        <v>556.5</v>
      </c>
      <c r="G1125">
        <f>J1124+G1124-cukier7[[#This Row],[ilosc sprzedanego cukru kg]]</f>
        <v>3943</v>
      </c>
      <c r="H1125">
        <f>IF(MONTH(cukier7[[#This Row],[data]])&lt;&gt;MONTH(A1126), 1, 0)</f>
        <v>0</v>
      </c>
      <c r="I1125">
        <f>IF(cukier7[[#This Row],[czy ostatni dzien miesiaca]]=1, 5000-cukier7[[#This Row],[stan po sprzedaniu]],0)</f>
        <v>0</v>
      </c>
      <c r="J1125">
        <f>CEILING(cukier7[[#This Row],[ile brakuje]], 1000)</f>
        <v>0</v>
      </c>
    </row>
    <row r="1126" spans="1:10" x14ac:dyDescent="0.35">
      <c r="A1126" s="1">
        <v>40225</v>
      </c>
      <c r="B1126" s="2" t="s">
        <v>8</v>
      </c>
      <c r="C1126">
        <v>194</v>
      </c>
      <c r="D1126">
        <f>YEAR(cukier7[[#This Row],[data]])</f>
        <v>2010</v>
      </c>
      <c r="E1126" s="3">
        <f>VLOOKUP(D1126, cennik__25[#All], 2, 0)</f>
        <v>2.1</v>
      </c>
      <c r="F1126" s="3">
        <f>cukier7[[#This Row],[cena]]*cukier7[[#This Row],[ilosc sprzedanego cukru kg]]</f>
        <v>407.40000000000003</v>
      </c>
      <c r="G1126">
        <f>J1125+G1125-cukier7[[#This Row],[ilosc sprzedanego cukru kg]]</f>
        <v>3749</v>
      </c>
      <c r="H1126">
        <f>IF(MONTH(cukier7[[#This Row],[data]])&lt;&gt;MONTH(A1127), 1, 0)</f>
        <v>0</v>
      </c>
      <c r="I1126">
        <f>IF(cukier7[[#This Row],[czy ostatni dzien miesiaca]]=1, 5000-cukier7[[#This Row],[stan po sprzedaniu]],0)</f>
        <v>0</v>
      </c>
      <c r="J1126">
        <f>CEILING(cukier7[[#This Row],[ile brakuje]], 1000)</f>
        <v>0</v>
      </c>
    </row>
    <row r="1127" spans="1:10" x14ac:dyDescent="0.35">
      <c r="A1127" s="1">
        <v>40225</v>
      </c>
      <c r="B1127" s="2" t="s">
        <v>163</v>
      </c>
      <c r="C1127">
        <v>15</v>
      </c>
      <c r="D1127">
        <f>YEAR(cukier7[[#This Row],[data]])</f>
        <v>2010</v>
      </c>
      <c r="E1127" s="3">
        <f>VLOOKUP(D1127, cennik__25[#All], 2, 0)</f>
        <v>2.1</v>
      </c>
      <c r="F1127" s="3">
        <f>cukier7[[#This Row],[cena]]*cukier7[[#This Row],[ilosc sprzedanego cukru kg]]</f>
        <v>31.5</v>
      </c>
      <c r="G1127">
        <f>J1126+G1126-cukier7[[#This Row],[ilosc sprzedanego cukru kg]]</f>
        <v>3734</v>
      </c>
      <c r="H1127">
        <f>IF(MONTH(cukier7[[#This Row],[data]])&lt;&gt;MONTH(A1128), 1, 0)</f>
        <v>0</v>
      </c>
      <c r="I1127">
        <f>IF(cukier7[[#This Row],[czy ostatni dzien miesiaca]]=1, 5000-cukier7[[#This Row],[stan po sprzedaniu]],0)</f>
        <v>0</v>
      </c>
      <c r="J1127">
        <f>CEILING(cukier7[[#This Row],[ile brakuje]], 1000)</f>
        <v>0</v>
      </c>
    </row>
    <row r="1128" spans="1:10" x14ac:dyDescent="0.35">
      <c r="A1128" s="1">
        <v>40227</v>
      </c>
      <c r="B1128" s="2" t="s">
        <v>12</v>
      </c>
      <c r="C1128">
        <v>23</v>
      </c>
      <c r="D1128">
        <f>YEAR(cukier7[[#This Row],[data]])</f>
        <v>2010</v>
      </c>
      <c r="E1128" s="3">
        <f>VLOOKUP(D1128, cennik__25[#All], 2, 0)</f>
        <v>2.1</v>
      </c>
      <c r="F1128" s="3">
        <f>cukier7[[#This Row],[cena]]*cukier7[[#This Row],[ilosc sprzedanego cukru kg]]</f>
        <v>48.300000000000004</v>
      </c>
      <c r="G1128">
        <f>J1127+G1127-cukier7[[#This Row],[ilosc sprzedanego cukru kg]]</f>
        <v>3711</v>
      </c>
      <c r="H1128">
        <f>IF(MONTH(cukier7[[#This Row],[data]])&lt;&gt;MONTH(A1129), 1, 0)</f>
        <v>0</v>
      </c>
      <c r="I1128">
        <f>IF(cukier7[[#This Row],[czy ostatni dzien miesiaca]]=1, 5000-cukier7[[#This Row],[stan po sprzedaniu]],0)</f>
        <v>0</v>
      </c>
      <c r="J1128">
        <f>CEILING(cukier7[[#This Row],[ile brakuje]], 1000)</f>
        <v>0</v>
      </c>
    </row>
    <row r="1129" spans="1:10" x14ac:dyDescent="0.35">
      <c r="A1129" s="1">
        <v>40227</v>
      </c>
      <c r="B1129" s="2" t="s">
        <v>24</v>
      </c>
      <c r="C1129">
        <v>279</v>
      </c>
      <c r="D1129">
        <f>YEAR(cukier7[[#This Row],[data]])</f>
        <v>2010</v>
      </c>
      <c r="E1129" s="3">
        <f>VLOOKUP(D1129, cennik__25[#All], 2, 0)</f>
        <v>2.1</v>
      </c>
      <c r="F1129" s="3">
        <f>cukier7[[#This Row],[cena]]*cukier7[[#This Row],[ilosc sprzedanego cukru kg]]</f>
        <v>585.9</v>
      </c>
      <c r="G1129">
        <f>J1128+G1128-cukier7[[#This Row],[ilosc sprzedanego cukru kg]]</f>
        <v>3432</v>
      </c>
      <c r="H1129">
        <f>IF(MONTH(cukier7[[#This Row],[data]])&lt;&gt;MONTH(A1130), 1, 0)</f>
        <v>0</v>
      </c>
      <c r="I1129">
        <f>IF(cukier7[[#This Row],[czy ostatni dzien miesiaca]]=1, 5000-cukier7[[#This Row],[stan po sprzedaniu]],0)</f>
        <v>0</v>
      </c>
      <c r="J1129">
        <f>CEILING(cukier7[[#This Row],[ile brakuje]], 1000)</f>
        <v>0</v>
      </c>
    </row>
    <row r="1130" spans="1:10" x14ac:dyDescent="0.35">
      <c r="A1130" s="1">
        <v>40229</v>
      </c>
      <c r="B1130" s="2" t="s">
        <v>208</v>
      </c>
      <c r="C1130">
        <v>1</v>
      </c>
      <c r="D1130">
        <f>YEAR(cukier7[[#This Row],[data]])</f>
        <v>2010</v>
      </c>
      <c r="E1130" s="3">
        <f>VLOOKUP(D1130, cennik__25[#All], 2, 0)</f>
        <v>2.1</v>
      </c>
      <c r="F1130" s="3">
        <f>cukier7[[#This Row],[cena]]*cukier7[[#This Row],[ilosc sprzedanego cukru kg]]</f>
        <v>2.1</v>
      </c>
      <c r="G1130">
        <f>J1129+G1129-cukier7[[#This Row],[ilosc sprzedanego cukru kg]]</f>
        <v>3431</v>
      </c>
      <c r="H1130">
        <f>IF(MONTH(cukier7[[#This Row],[data]])&lt;&gt;MONTH(A1131), 1, 0)</f>
        <v>0</v>
      </c>
      <c r="I1130">
        <f>IF(cukier7[[#This Row],[czy ostatni dzien miesiaca]]=1, 5000-cukier7[[#This Row],[stan po sprzedaniu]],0)</f>
        <v>0</v>
      </c>
      <c r="J1130">
        <f>CEILING(cukier7[[#This Row],[ile brakuje]], 1000)</f>
        <v>0</v>
      </c>
    </row>
    <row r="1131" spans="1:10" x14ac:dyDescent="0.35">
      <c r="A1131" s="1">
        <v>40234</v>
      </c>
      <c r="B1131" s="2" t="s">
        <v>24</v>
      </c>
      <c r="C1131">
        <v>487</v>
      </c>
      <c r="D1131">
        <f>YEAR(cukier7[[#This Row],[data]])</f>
        <v>2010</v>
      </c>
      <c r="E1131" s="3">
        <f>VLOOKUP(D1131, cennik__25[#All], 2, 0)</f>
        <v>2.1</v>
      </c>
      <c r="F1131" s="3">
        <f>cukier7[[#This Row],[cena]]*cukier7[[#This Row],[ilosc sprzedanego cukru kg]]</f>
        <v>1022.7</v>
      </c>
      <c r="G1131">
        <f>J1130+G1130-cukier7[[#This Row],[ilosc sprzedanego cukru kg]]</f>
        <v>2944</v>
      </c>
      <c r="H1131">
        <f>IF(MONTH(cukier7[[#This Row],[data]])&lt;&gt;MONTH(A1132), 1, 0)</f>
        <v>0</v>
      </c>
      <c r="I1131">
        <f>IF(cukier7[[#This Row],[czy ostatni dzien miesiaca]]=1, 5000-cukier7[[#This Row],[stan po sprzedaniu]],0)</f>
        <v>0</v>
      </c>
      <c r="J1131">
        <f>CEILING(cukier7[[#This Row],[ile brakuje]], 1000)</f>
        <v>0</v>
      </c>
    </row>
    <row r="1132" spans="1:10" x14ac:dyDescent="0.35">
      <c r="A1132" s="1">
        <v>40234</v>
      </c>
      <c r="B1132" s="2" t="s">
        <v>9</v>
      </c>
      <c r="C1132">
        <v>395</v>
      </c>
      <c r="D1132">
        <f>YEAR(cukier7[[#This Row],[data]])</f>
        <v>2010</v>
      </c>
      <c r="E1132" s="3">
        <f>VLOOKUP(D1132, cennik__25[#All], 2, 0)</f>
        <v>2.1</v>
      </c>
      <c r="F1132" s="3">
        <f>cukier7[[#This Row],[cena]]*cukier7[[#This Row],[ilosc sprzedanego cukru kg]]</f>
        <v>829.5</v>
      </c>
      <c r="G1132">
        <f>J1131+G1131-cukier7[[#This Row],[ilosc sprzedanego cukru kg]]</f>
        <v>2549</v>
      </c>
      <c r="H1132">
        <f>IF(MONTH(cukier7[[#This Row],[data]])&lt;&gt;MONTH(A1133), 1, 0)</f>
        <v>0</v>
      </c>
      <c r="I1132">
        <f>IF(cukier7[[#This Row],[czy ostatni dzien miesiaca]]=1, 5000-cukier7[[#This Row],[stan po sprzedaniu]],0)</f>
        <v>0</v>
      </c>
      <c r="J1132">
        <f>CEILING(cukier7[[#This Row],[ile brakuje]], 1000)</f>
        <v>0</v>
      </c>
    </row>
    <row r="1133" spans="1:10" x14ac:dyDescent="0.35">
      <c r="A1133" s="1">
        <v>40236</v>
      </c>
      <c r="B1133" s="2" t="s">
        <v>73</v>
      </c>
      <c r="C1133">
        <v>91</v>
      </c>
      <c r="D1133">
        <f>YEAR(cukier7[[#This Row],[data]])</f>
        <v>2010</v>
      </c>
      <c r="E1133" s="3">
        <f>VLOOKUP(D1133, cennik__25[#All], 2, 0)</f>
        <v>2.1</v>
      </c>
      <c r="F1133" s="3">
        <f>cukier7[[#This Row],[cena]]*cukier7[[#This Row],[ilosc sprzedanego cukru kg]]</f>
        <v>191.1</v>
      </c>
      <c r="G1133">
        <f>J1132+G1132-cukier7[[#This Row],[ilosc sprzedanego cukru kg]]</f>
        <v>2458</v>
      </c>
      <c r="H1133">
        <f>IF(MONTH(cukier7[[#This Row],[data]])&lt;&gt;MONTH(A1134), 1, 0)</f>
        <v>0</v>
      </c>
      <c r="I1133">
        <f>IF(cukier7[[#This Row],[czy ostatni dzien miesiaca]]=1, 5000-cukier7[[#This Row],[stan po sprzedaniu]],0)</f>
        <v>0</v>
      </c>
      <c r="J1133">
        <f>CEILING(cukier7[[#This Row],[ile brakuje]], 1000)</f>
        <v>0</v>
      </c>
    </row>
    <row r="1134" spans="1:10" x14ac:dyDescent="0.35">
      <c r="A1134" s="1">
        <v>40236</v>
      </c>
      <c r="B1134" s="2" t="s">
        <v>27</v>
      </c>
      <c r="C1134">
        <v>39</v>
      </c>
      <c r="D1134">
        <f>YEAR(cukier7[[#This Row],[data]])</f>
        <v>2010</v>
      </c>
      <c r="E1134" s="3">
        <f>VLOOKUP(D1134, cennik__25[#All], 2, 0)</f>
        <v>2.1</v>
      </c>
      <c r="F1134" s="3">
        <f>cukier7[[#This Row],[cena]]*cukier7[[#This Row],[ilosc sprzedanego cukru kg]]</f>
        <v>81.900000000000006</v>
      </c>
      <c r="G1134">
        <f>J1133+G1133-cukier7[[#This Row],[ilosc sprzedanego cukru kg]]</f>
        <v>2419</v>
      </c>
      <c r="H1134">
        <f>IF(MONTH(cukier7[[#This Row],[data]])&lt;&gt;MONTH(A1135), 1, 0)</f>
        <v>0</v>
      </c>
      <c r="I1134">
        <f>IF(cukier7[[#This Row],[czy ostatni dzien miesiaca]]=1, 5000-cukier7[[#This Row],[stan po sprzedaniu]],0)</f>
        <v>0</v>
      </c>
      <c r="J1134">
        <f>CEILING(cukier7[[#This Row],[ile brakuje]], 1000)</f>
        <v>0</v>
      </c>
    </row>
    <row r="1135" spans="1:10" x14ac:dyDescent="0.35">
      <c r="A1135" s="1">
        <v>40236</v>
      </c>
      <c r="B1135" s="2" t="s">
        <v>24</v>
      </c>
      <c r="C1135">
        <v>312</v>
      </c>
      <c r="D1135">
        <f>YEAR(cukier7[[#This Row],[data]])</f>
        <v>2010</v>
      </c>
      <c r="E1135" s="3">
        <f>VLOOKUP(D1135, cennik__25[#All], 2, 0)</f>
        <v>2.1</v>
      </c>
      <c r="F1135" s="3">
        <f>cukier7[[#This Row],[cena]]*cukier7[[#This Row],[ilosc sprzedanego cukru kg]]</f>
        <v>655.20000000000005</v>
      </c>
      <c r="G1135">
        <f>J1134+G1134-cukier7[[#This Row],[ilosc sprzedanego cukru kg]]</f>
        <v>2107</v>
      </c>
      <c r="H1135">
        <f>IF(MONTH(cukier7[[#This Row],[data]])&lt;&gt;MONTH(A1136), 1, 0)</f>
        <v>0</v>
      </c>
      <c r="I1135">
        <f>IF(cukier7[[#This Row],[czy ostatni dzien miesiaca]]=1, 5000-cukier7[[#This Row],[stan po sprzedaniu]],0)</f>
        <v>0</v>
      </c>
      <c r="J1135">
        <f>CEILING(cukier7[[#This Row],[ile brakuje]], 1000)</f>
        <v>0</v>
      </c>
    </row>
    <row r="1136" spans="1:10" x14ac:dyDescent="0.35">
      <c r="A1136" s="1">
        <v>40237</v>
      </c>
      <c r="B1136" s="2" t="s">
        <v>209</v>
      </c>
      <c r="C1136">
        <v>20</v>
      </c>
      <c r="D1136">
        <f>YEAR(cukier7[[#This Row],[data]])</f>
        <v>2010</v>
      </c>
      <c r="E1136" s="3">
        <f>VLOOKUP(D1136, cennik__25[#All], 2, 0)</f>
        <v>2.1</v>
      </c>
      <c r="F1136" s="3">
        <f>cukier7[[#This Row],[cena]]*cukier7[[#This Row],[ilosc sprzedanego cukru kg]]</f>
        <v>42</v>
      </c>
      <c r="G1136">
        <f>J1135+G1135-cukier7[[#This Row],[ilosc sprzedanego cukru kg]]</f>
        <v>2087</v>
      </c>
      <c r="H1136">
        <f>IF(MONTH(cukier7[[#This Row],[data]])&lt;&gt;MONTH(A1137), 1, 0)</f>
        <v>1</v>
      </c>
      <c r="I1136">
        <f>IF(cukier7[[#This Row],[czy ostatni dzien miesiaca]]=1, 5000-cukier7[[#This Row],[stan po sprzedaniu]],0)</f>
        <v>2913</v>
      </c>
      <c r="J1136">
        <f>CEILING(cukier7[[#This Row],[ile brakuje]], 1000)</f>
        <v>3000</v>
      </c>
    </row>
    <row r="1137" spans="1:10" x14ac:dyDescent="0.35">
      <c r="A1137" s="1">
        <v>40240</v>
      </c>
      <c r="B1137" s="2" t="s">
        <v>30</v>
      </c>
      <c r="C1137">
        <v>35</v>
      </c>
      <c r="D1137">
        <f>YEAR(cukier7[[#This Row],[data]])</f>
        <v>2010</v>
      </c>
      <c r="E1137" s="3">
        <f>VLOOKUP(D1137, cennik__25[#All], 2, 0)</f>
        <v>2.1</v>
      </c>
      <c r="F1137" s="3">
        <f>cukier7[[#This Row],[cena]]*cukier7[[#This Row],[ilosc sprzedanego cukru kg]]</f>
        <v>73.5</v>
      </c>
      <c r="G1137">
        <f>J1136+G1136-cukier7[[#This Row],[ilosc sprzedanego cukru kg]]</f>
        <v>5052</v>
      </c>
      <c r="H1137">
        <f>IF(MONTH(cukier7[[#This Row],[data]])&lt;&gt;MONTH(A1138), 1, 0)</f>
        <v>0</v>
      </c>
      <c r="I1137">
        <f>IF(cukier7[[#This Row],[czy ostatni dzien miesiaca]]=1, 5000-cukier7[[#This Row],[stan po sprzedaniu]],0)</f>
        <v>0</v>
      </c>
      <c r="J1137">
        <f>CEILING(cukier7[[#This Row],[ile brakuje]], 1000)</f>
        <v>0</v>
      </c>
    </row>
    <row r="1138" spans="1:10" x14ac:dyDescent="0.35">
      <c r="A1138" s="1">
        <v>40242</v>
      </c>
      <c r="B1138" s="2" t="s">
        <v>205</v>
      </c>
      <c r="C1138">
        <v>20</v>
      </c>
      <c r="D1138">
        <f>YEAR(cukier7[[#This Row],[data]])</f>
        <v>2010</v>
      </c>
      <c r="E1138" s="3">
        <f>VLOOKUP(D1138, cennik__25[#All], 2, 0)</f>
        <v>2.1</v>
      </c>
      <c r="F1138" s="3">
        <f>cukier7[[#This Row],[cena]]*cukier7[[#This Row],[ilosc sprzedanego cukru kg]]</f>
        <v>42</v>
      </c>
      <c r="G1138">
        <f>J1137+G1137-cukier7[[#This Row],[ilosc sprzedanego cukru kg]]</f>
        <v>5032</v>
      </c>
      <c r="H1138">
        <f>IF(MONTH(cukier7[[#This Row],[data]])&lt;&gt;MONTH(A1139), 1, 0)</f>
        <v>0</v>
      </c>
      <c r="I1138">
        <f>IF(cukier7[[#This Row],[czy ostatni dzien miesiaca]]=1, 5000-cukier7[[#This Row],[stan po sprzedaniu]],0)</f>
        <v>0</v>
      </c>
      <c r="J1138">
        <f>CEILING(cukier7[[#This Row],[ile brakuje]], 1000)</f>
        <v>0</v>
      </c>
    </row>
    <row r="1139" spans="1:10" x14ac:dyDescent="0.35">
      <c r="A1139" s="1">
        <v>40245</v>
      </c>
      <c r="B1139" s="2" t="s">
        <v>32</v>
      </c>
      <c r="C1139">
        <v>125</v>
      </c>
      <c r="D1139">
        <f>YEAR(cukier7[[#This Row],[data]])</f>
        <v>2010</v>
      </c>
      <c r="E1139" s="3">
        <f>VLOOKUP(D1139, cennik__25[#All], 2, 0)</f>
        <v>2.1</v>
      </c>
      <c r="F1139" s="3">
        <f>cukier7[[#This Row],[cena]]*cukier7[[#This Row],[ilosc sprzedanego cukru kg]]</f>
        <v>262.5</v>
      </c>
      <c r="G1139">
        <f>J1138+G1138-cukier7[[#This Row],[ilosc sprzedanego cukru kg]]</f>
        <v>4907</v>
      </c>
      <c r="H1139">
        <f>IF(MONTH(cukier7[[#This Row],[data]])&lt;&gt;MONTH(A1140), 1, 0)</f>
        <v>0</v>
      </c>
      <c r="I1139">
        <f>IF(cukier7[[#This Row],[czy ostatni dzien miesiaca]]=1, 5000-cukier7[[#This Row],[stan po sprzedaniu]],0)</f>
        <v>0</v>
      </c>
      <c r="J1139">
        <f>CEILING(cukier7[[#This Row],[ile brakuje]], 1000)</f>
        <v>0</v>
      </c>
    </row>
    <row r="1140" spans="1:10" x14ac:dyDescent="0.35">
      <c r="A1140" s="1">
        <v>40245</v>
      </c>
      <c r="B1140" s="2" t="s">
        <v>47</v>
      </c>
      <c r="C1140">
        <v>396</v>
      </c>
      <c r="D1140">
        <f>YEAR(cukier7[[#This Row],[data]])</f>
        <v>2010</v>
      </c>
      <c r="E1140" s="3">
        <f>VLOOKUP(D1140, cennik__25[#All], 2, 0)</f>
        <v>2.1</v>
      </c>
      <c r="F1140" s="3">
        <f>cukier7[[#This Row],[cena]]*cukier7[[#This Row],[ilosc sprzedanego cukru kg]]</f>
        <v>831.6</v>
      </c>
      <c r="G1140">
        <f>J1139+G1139-cukier7[[#This Row],[ilosc sprzedanego cukru kg]]</f>
        <v>4511</v>
      </c>
      <c r="H1140">
        <f>IF(MONTH(cukier7[[#This Row],[data]])&lt;&gt;MONTH(A1141), 1, 0)</f>
        <v>0</v>
      </c>
      <c r="I1140">
        <f>IF(cukier7[[#This Row],[czy ostatni dzien miesiaca]]=1, 5000-cukier7[[#This Row],[stan po sprzedaniu]],0)</f>
        <v>0</v>
      </c>
      <c r="J1140">
        <f>CEILING(cukier7[[#This Row],[ile brakuje]], 1000)</f>
        <v>0</v>
      </c>
    </row>
    <row r="1141" spans="1:10" x14ac:dyDescent="0.35">
      <c r="A1141" s="1">
        <v>40246</v>
      </c>
      <c r="B1141" s="2" t="s">
        <v>210</v>
      </c>
      <c r="C1141">
        <v>7</v>
      </c>
      <c r="D1141">
        <f>YEAR(cukier7[[#This Row],[data]])</f>
        <v>2010</v>
      </c>
      <c r="E1141" s="3">
        <f>VLOOKUP(D1141, cennik__25[#All], 2, 0)</f>
        <v>2.1</v>
      </c>
      <c r="F1141" s="3">
        <f>cukier7[[#This Row],[cena]]*cukier7[[#This Row],[ilosc sprzedanego cukru kg]]</f>
        <v>14.700000000000001</v>
      </c>
      <c r="G1141">
        <f>J1140+G1140-cukier7[[#This Row],[ilosc sprzedanego cukru kg]]</f>
        <v>4504</v>
      </c>
      <c r="H1141">
        <f>IF(MONTH(cukier7[[#This Row],[data]])&lt;&gt;MONTH(A1142), 1, 0)</f>
        <v>0</v>
      </c>
      <c r="I1141">
        <f>IF(cukier7[[#This Row],[czy ostatni dzien miesiaca]]=1, 5000-cukier7[[#This Row],[stan po sprzedaniu]],0)</f>
        <v>0</v>
      </c>
      <c r="J1141">
        <f>CEILING(cukier7[[#This Row],[ile brakuje]], 1000)</f>
        <v>0</v>
      </c>
    </row>
    <row r="1142" spans="1:10" x14ac:dyDescent="0.35">
      <c r="A1142" s="1">
        <v>40247</v>
      </c>
      <c r="B1142" s="2" t="s">
        <v>80</v>
      </c>
      <c r="C1142">
        <v>59</v>
      </c>
      <c r="D1142">
        <f>YEAR(cukier7[[#This Row],[data]])</f>
        <v>2010</v>
      </c>
      <c r="E1142" s="3">
        <f>VLOOKUP(D1142, cennik__25[#All], 2, 0)</f>
        <v>2.1</v>
      </c>
      <c r="F1142" s="3">
        <f>cukier7[[#This Row],[cena]]*cukier7[[#This Row],[ilosc sprzedanego cukru kg]]</f>
        <v>123.9</v>
      </c>
      <c r="G1142">
        <f>J1141+G1141-cukier7[[#This Row],[ilosc sprzedanego cukru kg]]</f>
        <v>4445</v>
      </c>
      <c r="H1142">
        <f>IF(MONTH(cukier7[[#This Row],[data]])&lt;&gt;MONTH(A1143), 1, 0)</f>
        <v>0</v>
      </c>
      <c r="I1142">
        <f>IF(cukier7[[#This Row],[czy ostatni dzien miesiaca]]=1, 5000-cukier7[[#This Row],[stan po sprzedaniu]],0)</f>
        <v>0</v>
      </c>
      <c r="J1142">
        <f>CEILING(cukier7[[#This Row],[ile brakuje]], 1000)</f>
        <v>0</v>
      </c>
    </row>
    <row r="1143" spans="1:10" x14ac:dyDescent="0.35">
      <c r="A1143" s="1">
        <v>40250</v>
      </c>
      <c r="B1143" s="2" t="s">
        <v>16</v>
      </c>
      <c r="C1143">
        <v>417</v>
      </c>
      <c r="D1143">
        <f>YEAR(cukier7[[#This Row],[data]])</f>
        <v>2010</v>
      </c>
      <c r="E1143" s="3">
        <f>VLOOKUP(D1143, cennik__25[#All], 2, 0)</f>
        <v>2.1</v>
      </c>
      <c r="F1143" s="3">
        <f>cukier7[[#This Row],[cena]]*cukier7[[#This Row],[ilosc sprzedanego cukru kg]]</f>
        <v>875.7</v>
      </c>
      <c r="G1143">
        <f>J1142+G1142-cukier7[[#This Row],[ilosc sprzedanego cukru kg]]</f>
        <v>4028</v>
      </c>
      <c r="H1143">
        <f>IF(MONTH(cukier7[[#This Row],[data]])&lt;&gt;MONTH(A1144), 1, 0)</f>
        <v>0</v>
      </c>
      <c r="I1143">
        <f>IF(cukier7[[#This Row],[czy ostatni dzien miesiaca]]=1, 5000-cukier7[[#This Row],[stan po sprzedaniu]],0)</f>
        <v>0</v>
      </c>
      <c r="J1143">
        <f>CEILING(cukier7[[#This Row],[ile brakuje]], 1000)</f>
        <v>0</v>
      </c>
    </row>
    <row r="1144" spans="1:10" x14ac:dyDescent="0.35">
      <c r="A1144" s="1">
        <v>40250</v>
      </c>
      <c r="B1144" s="2" t="s">
        <v>47</v>
      </c>
      <c r="C1144">
        <v>115</v>
      </c>
      <c r="D1144">
        <f>YEAR(cukier7[[#This Row],[data]])</f>
        <v>2010</v>
      </c>
      <c r="E1144" s="3">
        <f>VLOOKUP(D1144, cennik__25[#All], 2, 0)</f>
        <v>2.1</v>
      </c>
      <c r="F1144" s="3">
        <f>cukier7[[#This Row],[cena]]*cukier7[[#This Row],[ilosc sprzedanego cukru kg]]</f>
        <v>241.5</v>
      </c>
      <c r="G1144">
        <f>J1143+G1143-cukier7[[#This Row],[ilosc sprzedanego cukru kg]]</f>
        <v>3913</v>
      </c>
      <c r="H1144">
        <f>IF(MONTH(cukier7[[#This Row],[data]])&lt;&gt;MONTH(A1145), 1, 0)</f>
        <v>0</v>
      </c>
      <c r="I1144">
        <f>IF(cukier7[[#This Row],[czy ostatni dzien miesiaca]]=1, 5000-cukier7[[#This Row],[stan po sprzedaniu]],0)</f>
        <v>0</v>
      </c>
      <c r="J1144">
        <f>CEILING(cukier7[[#This Row],[ile brakuje]], 1000)</f>
        <v>0</v>
      </c>
    </row>
    <row r="1145" spans="1:10" x14ac:dyDescent="0.35">
      <c r="A1145" s="1">
        <v>40253</v>
      </c>
      <c r="B1145" s="2" t="s">
        <v>56</v>
      </c>
      <c r="C1145">
        <v>6</v>
      </c>
      <c r="D1145">
        <f>YEAR(cukier7[[#This Row],[data]])</f>
        <v>2010</v>
      </c>
      <c r="E1145" s="3">
        <f>VLOOKUP(D1145, cennik__25[#All], 2, 0)</f>
        <v>2.1</v>
      </c>
      <c r="F1145" s="3">
        <f>cukier7[[#This Row],[cena]]*cukier7[[#This Row],[ilosc sprzedanego cukru kg]]</f>
        <v>12.600000000000001</v>
      </c>
      <c r="G1145">
        <f>J1144+G1144-cukier7[[#This Row],[ilosc sprzedanego cukru kg]]</f>
        <v>3907</v>
      </c>
      <c r="H1145">
        <f>IF(MONTH(cukier7[[#This Row],[data]])&lt;&gt;MONTH(A1146), 1, 0)</f>
        <v>0</v>
      </c>
      <c r="I1145">
        <f>IF(cukier7[[#This Row],[czy ostatni dzien miesiaca]]=1, 5000-cukier7[[#This Row],[stan po sprzedaniu]],0)</f>
        <v>0</v>
      </c>
      <c r="J1145">
        <f>CEILING(cukier7[[#This Row],[ile brakuje]], 1000)</f>
        <v>0</v>
      </c>
    </row>
    <row r="1146" spans="1:10" x14ac:dyDescent="0.35">
      <c r="A1146" s="1">
        <v>40254</v>
      </c>
      <c r="B1146" s="2" t="s">
        <v>21</v>
      </c>
      <c r="C1146">
        <v>69</v>
      </c>
      <c r="D1146">
        <f>YEAR(cukier7[[#This Row],[data]])</f>
        <v>2010</v>
      </c>
      <c r="E1146" s="3">
        <f>VLOOKUP(D1146, cennik__25[#All], 2, 0)</f>
        <v>2.1</v>
      </c>
      <c r="F1146" s="3">
        <f>cukier7[[#This Row],[cena]]*cukier7[[#This Row],[ilosc sprzedanego cukru kg]]</f>
        <v>144.9</v>
      </c>
      <c r="G1146">
        <f>J1145+G1145-cukier7[[#This Row],[ilosc sprzedanego cukru kg]]</f>
        <v>3838</v>
      </c>
      <c r="H1146">
        <f>IF(MONTH(cukier7[[#This Row],[data]])&lt;&gt;MONTH(A1147), 1, 0)</f>
        <v>0</v>
      </c>
      <c r="I1146">
        <f>IF(cukier7[[#This Row],[czy ostatni dzien miesiaca]]=1, 5000-cukier7[[#This Row],[stan po sprzedaniu]],0)</f>
        <v>0</v>
      </c>
      <c r="J1146">
        <f>CEILING(cukier7[[#This Row],[ile brakuje]], 1000)</f>
        <v>0</v>
      </c>
    </row>
    <row r="1147" spans="1:10" x14ac:dyDescent="0.35">
      <c r="A1147" s="1">
        <v>40256</v>
      </c>
      <c r="B1147" s="2" t="s">
        <v>14</v>
      </c>
      <c r="C1147">
        <v>58</v>
      </c>
      <c r="D1147">
        <f>YEAR(cukier7[[#This Row],[data]])</f>
        <v>2010</v>
      </c>
      <c r="E1147" s="3">
        <f>VLOOKUP(D1147, cennik__25[#All], 2, 0)</f>
        <v>2.1</v>
      </c>
      <c r="F1147" s="3">
        <f>cukier7[[#This Row],[cena]]*cukier7[[#This Row],[ilosc sprzedanego cukru kg]]</f>
        <v>121.80000000000001</v>
      </c>
      <c r="G1147">
        <f>J1146+G1146-cukier7[[#This Row],[ilosc sprzedanego cukru kg]]</f>
        <v>3780</v>
      </c>
      <c r="H1147">
        <f>IF(MONTH(cukier7[[#This Row],[data]])&lt;&gt;MONTH(A1148), 1, 0)</f>
        <v>0</v>
      </c>
      <c r="I1147">
        <f>IF(cukier7[[#This Row],[czy ostatni dzien miesiaca]]=1, 5000-cukier7[[#This Row],[stan po sprzedaniu]],0)</f>
        <v>0</v>
      </c>
      <c r="J1147">
        <f>CEILING(cukier7[[#This Row],[ile brakuje]], 1000)</f>
        <v>0</v>
      </c>
    </row>
    <row r="1148" spans="1:10" x14ac:dyDescent="0.35">
      <c r="A1148" s="1">
        <v>40256</v>
      </c>
      <c r="B1148" s="2" t="s">
        <v>27</v>
      </c>
      <c r="C1148">
        <v>159</v>
      </c>
      <c r="D1148">
        <f>YEAR(cukier7[[#This Row],[data]])</f>
        <v>2010</v>
      </c>
      <c r="E1148" s="3">
        <f>VLOOKUP(D1148, cennik__25[#All], 2, 0)</f>
        <v>2.1</v>
      </c>
      <c r="F1148" s="3">
        <f>cukier7[[#This Row],[cena]]*cukier7[[#This Row],[ilosc sprzedanego cukru kg]]</f>
        <v>333.90000000000003</v>
      </c>
      <c r="G1148">
        <f>J1147+G1147-cukier7[[#This Row],[ilosc sprzedanego cukru kg]]</f>
        <v>3621</v>
      </c>
      <c r="H1148">
        <f>IF(MONTH(cukier7[[#This Row],[data]])&lt;&gt;MONTH(A1149), 1, 0)</f>
        <v>0</v>
      </c>
      <c r="I1148">
        <f>IF(cukier7[[#This Row],[czy ostatni dzien miesiaca]]=1, 5000-cukier7[[#This Row],[stan po sprzedaniu]],0)</f>
        <v>0</v>
      </c>
      <c r="J1148">
        <f>CEILING(cukier7[[#This Row],[ile brakuje]], 1000)</f>
        <v>0</v>
      </c>
    </row>
    <row r="1149" spans="1:10" x14ac:dyDescent="0.35">
      <c r="A1149" s="1">
        <v>40258</v>
      </c>
      <c r="B1149" s="2" t="s">
        <v>211</v>
      </c>
      <c r="C1149">
        <v>6</v>
      </c>
      <c r="D1149">
        <f>YEAR(cukier7[[#This Row],[data]])</f>
        <v>2010</v>
      </c>
      <c r="E1149" s="3">
        <f>VLOOKUP(D1149, cennik__25[#All], 2, 0)</f>
        <v>2.1</v>
      </c>
      <c r="F1149" s="3">
        <f>cukier7[[#This Row],[cena]]*cukier7[[#This Row],[ilosc sprzedanego cukru kg]]</f>
        <v>12.600000000000001</v>
      </c>
      <c r="G1149">
        <f>J1148+G1148-cukier7[[#This Row],[ilosc sprzedanego cukru kg]]</f>
        <v>3615</v>
      </c>
      <c r="H1149">
        <f>IF(MONTH(cukier7[[#This Row],[data]])&lt;&gt;MONTH(A1150), 1, 0)</f>
        <v>0</v>
      </c>
      <c r="I1149">
        <f>IF(cukier7[[#This Row],[czy ostatni dzien miesiaca]]=1, 5000-cukier7[[#This Row],[stan po sprzedaniu]],0)</f>
        <v>0</v>
      </c>
      <c r="J1149">
        <f>CEILING(cukier7[[#This Row],[ile brakuje]], 1000)</f>
        <v>0</v>
      </c>
    </row>
    <row r="1150" spans="1:10" x14ac:dyDescent="0.35">
      <c r="A1150" s="1">
        <v>40259</v>
      </c>
      <c r="B1150" s="2" t="s">
        <v>14</v>
      </c>
      <c r="C1150">
        <v>103</v>
      </c>
      <c r="D1150">
        <f>YEAR(cukier7[[#This Row],[data]])</f>
        <v>2010</v>
      </c>
      <c r="E1150" s="3">
        <f>VLOOKUP(D1150, cennik__25[#All], 2, 0)</f>
        <v>2.1</v>
      </c>
      <c r="F1150" s="3">
        <f>cukier7[[#This Row],[cena]]*cukier7[[#This Row],[ilosc sprzedanego cukru kg]]</f>
        <v>216.3</v>
      </c>
      <c r="G1150">
        <f>J1149+G1149-cukier7[[#This Row],[ilosc sprzedanego cukru kg]]</f>
        <v>3512</v>
      </c>
      <c r="H1150">
        <f>IF(MONTH(cukier7[[#This Row],[data]])&lt;&gt;MONTH(A1151), 1, 0)</f>
        <v>0</v>
      </c>
      <c r="I1150">
        <f>IF(cukier7[[#This Row],[czy ostatni dzien miesiaca]]=1, 5000-cukier7[[#This Row],[stan po sprzedaniu]],0)</f>
        <v>0</v>
      </c>
      <c r="J1150">
        <f>CEILING(cukier7[[#This Row],[ile brakuje]], 1000)</f>
        <v>0</v>
      </c>
    </row>
    <row r="1151" spans="1:10" x14ac:dyDescent="0.35">
      <c r="A1151" s="1">
        <v>40263</v>
      </c>
      <c r="B1151" s="2" t="s">
        <v>9</v>
      </c>
      <c r="C1151">
        <v>155</v>
      </c>
      <c r="D1151">
        <f>YEAR(cukier7[[#This Row],[data]])</f>
        <v>2010</v>
      </c>
      <c r="E1151" s="3">
        <f>VLOOKUP(D1151, cennik__25[#All], 2, 0)</f>
        <v>2.1</v>
      </c>
      <c r="F1151" s="3">
        <f>cukier7[[#This Row],[cena]]*cukier7[[#This Row],[ilosc sprzedanego cukru kg]]</f>
        <v>325.5</v>
      </c>
      <c r="G1151">
        <f>J1150+G1150-cukier7[[#This Row],[ilosc sprzedanego cukru kg]]</f>
        <v>3357</v>
      </c>
      <c r="H1151">
        <f>IF(MONTH(cukier7[[#This Row],[data]])&lt;&gt;MONTH(A1152), 1, 0)</f>
        <v>0</v>
      </c>
      <c r="I1151">
        <f>IF(cukier7[[#This Row],[czy ostatni dzien miesiaca]]=1, 5000-cukier7[[#This Row],[stan po sprzedaniu]],0)</f>
        <v>0</v>
      </c>
      <c r="J1151">
        <f>CEILING(cukier7[[#This Row],[ile brakuje]], 1000)</f>
        <v>0</v>
      </c>
    </row>
    <row r="1152" spans="1:10" x14ac:dyDescent="0.35">
      <c r="A1152" s="1">
        <v>40263</v>
      </c>
      <c r="B1152" s="2" t="s">
        <v>83</v>
      </c>
      <c r="C1152">
        <v>10</v>
      </c>
      <c r="D1152">
        <f>YEAR(cukier7[[#This Row],[data]])</f>
        <v>2010</v>
      </c>
      <c r="E1152" s="3">
        <f>VLOOKUP(D1152, cennik__25[#All], 2, 0)</f>
        <v>2.1</v>
      </c>
      <c r="F1152" s="3">
        <f>cukier7[[#This Row],[cena]]*cukier7[[#This Row],[ilosc sprzedanego cukru kg]]</f>
        <v>21</v>
      </c>
      <c r="G1152">
        <f>J1151+G1151-cukier7[[#This Row],[ilosc sprzedanego cukru kg]]</f>
        <v>3347</v>
      </c>
      <c r="H1152">
        <f>IF(MONTH(cukier7[[#This Row],[data]])&lt;&gt;MONTH(A1153), 1, 0)</f>
        <v>0</v>
      </c>
      <c r="I1152">
        <f>IF(cukier7[[#This Row],[czy ostatni dzien miesiaca]]=1, 5000-cukier7[[#This Row],[stan po sprzedaniu]],0)</f>
        <v>0</v>
      </c>
      <c r="J1152">
        <f>CEILING(cukier7[[#This Row],[ile brakuje]], 1000)</f>
        <v>0</v>
      </c>
    </row>
    <row r="1153" spans="1:10" x14ac:dyDescent="0.35">
      <c r="A1153" s="1">
        <v>40265</v>
      </c>
      <c r="B1153" s="2" t="s">
        <v>30</v>
      </c>
      <c r="C1153">
        <v>158</v>
      </c>
      <c r="D1153">
        <f>YEAR(cukier7[[#This Row],[data]])</f>
        <v>2010</v>
      </c>
      <c r="E1153" s="3">
        <f>VLOOKUP(D1153, cennik__25[#All], 2, 0)</f>
        <v>2.1</v>
      </c>
      <c r="F1153" s="3">
        <f>cukier7[[#This Row],[cena]]*cukier7[[#This Row],[ilosc sprzedanego cukru kg]]</f>
        <v>331.8</v>
      </c>
      <c r="G1153">
        <f>J1152+G1152-cukier7[[#This Row],[ilosc sprzedanego cukru kg]]</f>
        <v>3189</v>
      </c>
      <c r="H1153">
        <f>IF(MONTH(cukier7[[#This Row],[data]])&lt;&gt;MONTH(A1154), 1, 0)</f>
        <v>0</v>
      </c>
      <c r="I1153">
        <f>IF(cukier7[[#This Row],[czy ostatni dzien miesiaca]]=1, 5000-cukier7[[#This Row],[stan po sprzedaniu]],0)</f>
        <v>0</v>
      </c>
      <c r="J1153">
        <f>CEILING(cukier7[[#This Row],[ile brakuje]], 1000)</f>
        <v>0</v>
      </c>
    </row>
    <row r="1154" spans="1:10" x14ac:dyDescent="0.35">
      <c r="A1154" s="1">
        <v>40267</v>
      </c>
      <c r="B1154" s="2" t="s">
        <v>57</v>
      </c>
      <c r="C1154">
        <v>146</v>
      </c>
      <c r="D1154">
        <f>YEAR(cukier7[[#This Row],[data]])</f>
        <v>2010</v>
      </c>
      <c r="E1154" s="3">
        <f>VLOOKUP(D1154, cennik__25[#All], 2, 0)</f>
        <v>2.1</v>
      </c>
      <c r="F1154" s="3">
        <f>cukier7[[#This Row],[cena]]*cukier7[[#This Row],[ilosc sprzedanego cukru kg]]</f>
        <v>306.60000000000002</v>
      </c>
      <c r="G1154">
        <f>J1153+G1153-cukier7[[#This Row],[ilosc sprzedanego cukru kg]]</f>
        <v>3043</v>
      </c>
      <c r="H1154">
        <f>IF(MONTH(cukier7[[#This Row],[data]])&lt;&gt;MONTH(A1155), 1, 0)</f>
        <v>0</v>
      </c>
      <c r="I1154">
        <f>IF(cukier7[[#This Row],[czy ostatni dzien miesiaca]]=1, 5000-cukier7[[#This Row],[stan po sprzedaniu]],0)</f>
        <v>0</v>
      </c>
      <c r="J1154">
        <f>CEILING(cukier7[[#This Row],[ile brakuje]], 1000)</f>
        <v>0</v>
      </c>
    </row>
    <row r="1155" spans="1:10" x14ac:dyDescent="0.35">
      <c r="A1155" s="1">
        <v>40268</v>
      </c>
      <c r="B1155" s="2" t="s">
        <v>24</v>
      </c>
      <c r="C1155">
        <v>230</v>
      </c>
      <c r="D1155">
        <f>YEAR(cukier7[[#This Row],[data]])</f>
        <v>2010</v>
      </c>
      <c r="E1155" s="3">
        <f>VLOOKUP(D1155, cennik__25[#All], 2, 0)</f>
        <v>2.1</v>
      </c>
      <c r="F1155" s="3">
        <f>cukier7[[#This Row],[cena]]*cukier7[[#This Row],[ilosc sprzedanego cukru kg]]</f>
        <v>483</v>
      </c>
      <c r="G1155">
        <f>J1154+G1154-cukier7[[#This Row],[ilosc sprzedanego cukru kg]]</f>
        <v>2813</v>
      </c>
      <c r="H1155">
        <f>IF(MONTH(cukier7[[#This Row],[data]])&lt;&gt;MONTH(A1156), 1, 0)</f>
        <v>1</v>
      </c>
      <c r="I1155">
        <f>IF(cukier7[[#This Row],[czy ostatni dzien miesiaca]]=1, 5000-cukier7[[#This Row],[stan po sprzedaniu]],0)</f>
        <v>2187</v>
      </c>
      <c r="J1155">
        <f>CEILING(cukier7[[#This Row],[ile brakuje]], 1000)</f>
        <v>3000</v>
      </c>
    </row>
    <row r="1156" spans="1:10" x14ac:dyDescent="0.35">
      <c r="A1156" s="1">
        <v>40270</v>
      </c>
      <c r="B1156" s="2" t="s">
        <v>41</v>
      </c>
      <c r="C1156">
        <v>143</v>
      </c>
      <c r="D1156">
        <f>YEAR(cukier7[[#This Row],[data]])</f>
        <v>2010</v>
      </c>
      <c r="E1156" s="3">
        <f>VLOOKUP(D1156, cennik__25[#All], 2, 0)</f>
        <v>2.1</v>
      </c>
      <c r="F1156" s="3">
        <f>cukier7[[#This Row],[cena]]*cukier7[[#This Row],[ilosc sprzedanego cukru kg]]</f>
        <v>300.3</v>
      </c>
      <c r="G1156">
        <f>J1155+G1155-cukier7[[#This Row],[ilosc sprzedanego cukru kg]]</f>
        <v>5670</v>
      </c>
      <c r="H1156">
        <f>IF(MONTH(cukier7[[#This Row],[data]])&lt;&gt;MONTH(A1157), 1, 0)</f>
        <v>0</v>
      </c>
      <c r="I1156">
        <f>IF(cukier7[[#This Row],[czy ostatni dzien miesiaca]]=1, 5000-cukier7[[#This Row],[stan po sprzedaniu]],0)</f>
        <v>0</v>
      </c>
      <c r="J1156">
        <f>CEILING(cukier7[[#This Row],[ile brakuje]], 1000)</f>
        <v>0</v>
      </c>
    </row>
    <row r="1157" spans="1:10" x14ac:dyDescent="0.35">
      <c r="A1157" s="1">
        <v>40270</v>
      </c>
      <c r="B1157" s="2" t="s">
        <v>63</v>
      </c>
      <c r="C1157">
        <v>167</v>
      </c>
      <c r="D1157">
        <f>YEAR(cukier7[[#This Row],[data]])</f>
        <v>2010</v>
      </c>
      <c r="E1157" s="3">
        <f>VLOOKUP(D1157, cennik__25[#All], 2, 0)</f>
        <v>2.1</v>
      </c>
      <c r="F1157" s="3">
        <f>cukier7[[#This Row],[cena]]*cukier7[[#This Row],[ilosc sprzedanego cukru kg]]</f>
        <v>350.7</v>
      </c>
      <c r="G1157">
        <f>J1156+G1156-cukier7[[#This Row],[ilosc sprzedanego cukru kg]]</f>
        <v>5503</v>
      </c>
      <c r="H1157">
        <f>IF(MONTH(cukier7[[#This Row],[data]])&lt;&gt;MONTH(A1158), 1, 0)</f>
        <v>0</v>
      </c>
      <c r="I1157">
        <f>IF(cukier7[[#This Row],[czy ostatni dzien miesiaca]]=1, 5000-cukier7[[#This Row],[stan po sprzedaniu]],0)</f>
        <v>0</v>
      </c>
      <c r="J1157">
        <f>CEILING(cukier7[[#This Row],[ile brakuje]], 1000)</f>
        <v>0</v>
      </c>
    </row>
    <row r="1158" spans="1:10" x14ac:dyDescent="0.35">
      <c r="A1158" s="1">
        <v>40270</v>
      </c>
      <c r="B1158" s="2" t="s">
        <v>54</v>
      </c>
      <c r="C1158">
        <v>119</v>
      </c>
      <c r="D1158">
        <f>YEAR(cukier7[[#This Row],[data]])</f>
        <v>2010</v>
      </c>
      <c r="E1158" s="3">
        <f>VLOOKUP(D1158, cennik__25[#All], 2, 0)</f>
        <v>2.1</v>
      </c>
      <c r="F1158" s="3">
        <f>cukier7[[#This Row],[cena]]*cukier7[[#This Row],[ilosc sprzedanego cukru kg]]</f>
        <v>249.9</v>
      </c>
      <c r="G1158">
        <f>J1157+G1157-cukier7[[#This Row],[ilosc sprzedanego cukru kg]]</f>
        <v>5384</v>
      </c>
      <c r="H1158">
        <f>IF(MONTH(cukier7[[#This Row],[data]])&lt;&gt;MONTH(A1159), 1, 0)</f>
        <v>0</v>
      </c>
      <c r="I1158">
        <f>IF(cukier7[[#This Row],[czy ostatni dzien miesiaca]]=1, 5000-cukier7[[#This Row],[stan po sprzedaniu]],0)</f>
        <v>0</v>
      </c>
      <c r="J1158">
        <f>CEILING(cukier7[[#This Row],[ile brakuje]], 1000)</f>
        <v>0</v>
      </c>
    </row>
    <row r="1159" spans="1:10" x14ac:dyDescent="0.35">
      <c r="A1159" s="1">
        <v>40272</v>
      </c>
      <c r="B1159" s="2" t="s">
        <v>16</v>
      </c>
      <c r="C1159">
        <v>400</v>
      </c>
      <c r="D1159">
        <f>YEAR(cukier7[[#This Row],[data]])</f>
        <v>2010</v>
      </c>
      <c r="E1159" s="3">
        <f>VLOOKUP(D1159, cennik__25[#All], 2, 0)</f>
        <v>2.1</v>
      </c>
      <c r="F1159" s="3">
        <f>cukier7[[#This Row],[cena]]*cukier7[[#This Row],[ilosc sprzedanego cukru kg]]</f>
        <v>840</v>
      </c>
      <c r="G1159">
        <f>J1158+G1158-cukier7[[#This Row],[ilosc sprzedanego cukru kg]]</f>
        <v>4984</v>
      </c>
      <c r="H1159">
        <f>IF(MONTH(cukier7[[#This Row],[data]])&lt;&gt;MONTH(A1160), 1, 0)</f>
        <v>0</v>
      </c>
      <c r="I1159">
        <f>IF(cukier7[[#This Row],[czy ostatni dzien miesiaca]]=1, 5000-cukier7[[#This Row],[stan po sprzedaniu]],0)</f>
        <v>0</v>
      </c>
      <c r="J1159">
        <f>CEILING(cukier7[[#This Row],[ile brakuje]], 1000)</f>
        <v>0</v>
      </c>
    </row>
    <row r="1160" spans="1:10" x14ac:dyDescent="0.35">
      <c r="A1160" s="1">
        <v>40274</v>
      </c>
      <c r="B1160" s="2" t="s">
        <v>39</v>
      </c>
      <c r="C1160">
        <v>172</v>
      </c>
      <c r="D1160">
        <f>YEAR(cukier7[[#This Row],[data]])</f>
        <v>2010</v>
      </c>
      <c r="E1160" s="3">
        <f>VLOOKUP(D1160, cennik__25[#All], 2, 0)</f>
        <v>2.1</v>
      </c>
      <c r="F1160" s="3">
        <f>cukier7[[#This Row],[cena]]*cukier7[[#This Row],[ilosc sprzedanego cukru kg]]</f>
        <v>361.2</v>
      </c>
      <c r="G1160">
        <f>J1159+G1159-cukier7[[#This Row],[ilosc sprzedanego cukru kg]]</f>
        <v>4812</v>
      </c>
      <c r="H1160">
        <f>IF(MONTH(cukier7[[#This Row],[data]])&lt;&gt;MONTH(A1161), 1, 0)</f>
        <v>0</v>
      </c>
      <c r="I1160">
        <f>IF(cukier7[[#This Row],[czy ostatni dzien miesiaca]]=1, 5000-cukier7[[#This Row],[stan po sprzedaniu]],0)</f>
        <v>0</v>
      </c>
      <c r="J1160">
        <f>CEILING(cukier7[[#This Row],[ile brakuje]], 1000)</f>
        <v>0</v>
      </c>
    </row>
    <row r="1161" spans="1:10" x14ac:dyDescent="0.35">
      <c r="A1161" s="1">
        <v>40275</v>
      </c>
      <c r="B1161" s="2" t="s">
        <v>100</v>
      </c>
      <c r="C1161">
        <v>19</v>
      </c>
      <c r="D1161">
        <f>YEAR(cukier7[[#This Row],[data]])</f>
        <v>2010</v>
      </c>
      <c r="E1161" s="3">
        <f>VLOOKUP(D1161, cennik__25[#All], 2, 0)</f>
        <v>2.1</v>
      </c>
      <c r="F1161" s="3">
        <f>cukier7[[#This Row],[cena]]*cukier7[[#This Row],[ilosc sprzedanego cukru kg]]</f>
        <v>39.9</v>
      </c>
      <c r="G1161">
        <f>J1160+G1160-cukier7[[#This Row],[ilosc sprzedanego cukru kg]]</f>
        <v>4793</v>
      </c>
      <c r="H1161">
        <f>IF(MONTH(cukier7[[#This Row],[data]])&lt;&gt;MONTH(A1162), 1, 0)</f>
        <v>0</v>
      </c>
      <c r="I1161">
        <f>IF(cukier7[[#This Row],[czy ostatni dzien miesiaca]]=1, 5000-cukier7[[#This Row],[stan po sprzedaniu]],0)</f>
        <v>0</v>
      </c>
      <c r="J1161">
        <f>CEILING(cukier7[[#This Row],[ile brakuje]], 1000)</f>
        <v>0</v>
      </c>
    </row>
    <row r="1162" spans="1:10" x14ac:dyDescent="0.35">
      <c r="A1162" s="1">
        <v>40277</v>
      </c>
      <c r="B1162" s="2" t="s">
        <v>9</v>
      </c>
      <c r="C1162">
        <v>116</v>
      </c>
      <c r="D1162">
        <f>YEAR(cukier7[[#This Row],[data]])</f>
        <v>2010</v>
      </c>
      <c r="E1162" s="3">
        <f>VLOOKUP(D1162, cennik__25[#All], 2, 0)</f>
        <v>2.1</v>
      </c>
      <c r="F1162" s="3">
        <f>cukier7[[#This Row],[cena]]*cukier7[[#This Row],[ilosc sprzedanego cukru kg]]</f>
        <v>243.60000000000002</v>
      </c>
      <c r="G1162">
        <f>J1161+G1161-cukier7[[#This Row],[ilosc sprzedanego cukru kg]]</f>
        <v>4677</v>
      </c>
      <c r="H1162">
        <f>IF(MONTH(cukier7[[#This Row],[data]])&lt;&gt;MONTH(A1163), 1, 0)</f>
        <v>0</v>
      </c>
      <c r="I1162">
        <f>IF(cukier7[[#This Row],[czy ostatni dzien miesiaca]]=1, 5000-cukier7[[#This Row],[stan po sprzedaniu]],0)</f>
        <v>0</v>
      </c>
      <c r="J1162">
        <f>CEILING(cukier7[[#This Row],[ile brakuje]], 1000)</f>
        <v>0</v>
      </c>
    </row>
    <row r="1163" spans="1:10" x14ac:dyDescent="0.35">
      <c r="A1163" s="1">
        <v>40279</v>
      </c>
      <c r="B1163" s="2" t="s">
        <v>24</v>
      </c>
      <c r="C1163">
        <v>143</v>
      </c>
      <c r="D1163">
        <f>YEAR(cukier7[[#This Row],[data]])</f>
        <v>2010</v>
      </c>
      <c r="E1163" s="3">
        <f>VLOOKUP(D1163, cennik__25[#All], 2, 0)</f>
        <v>2.1</v>
      </c>
      <c r="F1163" s="3">
        <f>cukier7[[#This Row],[cena]]*cukier7[[#This Row],[ilosc sprzedanego cukru kg]]</f>
        <v>300.3</v>
      </c>
      <c r="G1163">
        <f>J1162+G1162-cukier7[[#This Row],[ilosc sprzedanego cukru kg]]</f>
        <v>4534</v>
      </c>
      <c r="H1163">
        <f>IF(MONTH(cukier7[[#This Row],[data]])&lt;&gt;MONTH(A1164), 1, 0)</f>
        <v>0</v>
      </c>
      <c r="I1163">
        <f>IF(cukier7[[#This Row],[czy ostatni dzien miesiaca]]=1, 5000-cukier7[[#This Row],[stan po sprzedaniu]],0)</f>
        <v>0</v>
      </c>
      <c r="J1163">
        <f>CEILING(cukier7[[#This Row],[ile brakuje]], 1000)</f>
        <v>0</v>
      </c>
    </row>
    <row r="1164" spans="1:10" x14ac:dyDescent="0.35">
      <c r="A1164" s="1">
        <v>40280</v>
      </c>
      <c r="B1164" s="2" t="s">
        <v>11</v>
      </c>
      <c r="C1164">
        <v>222</v>
      </c>
      <c r="D1164">
        <f>YEAR(cukier7[[#This Row],[data]])</f>
        <v>2010</v>
      </c>
      <c r="E1164" s="3">
        <f>VLOOKUP(D1164, cennik__25[#All], 2, 0)</f>
        <v>2.1</v>
      </c>
      <c r="F1164" s="3">
        <f>cukier7[[#This Row],[cena]]*cukier7[[#This Row],[ilosc sprzedanego cukru kg]]</f>
        <v>466.20000000000005</v>
      </c>
      <c r="G1164">
        <f>J1163+G1163-cukier7[[#This Row],[ilosc sprzedanego cukru kg]]</f>
        <v>4312</v>
      </c>
      <c r="H1164">
        <f>IF(MONTH(cukier7[[#This Row],[data]])&lt;&gt;MONTH(A1165), 1, 0)</f>
        <v>0</v>
      </c>
      <c r="I1164">
        <f>IF(cukier7[[#This Row],[czy ostatni dzien miesiaca]]=1, 5000-cukier7[[#This Row],[stan po sprzedaniu]],0)</f>
        <v>0</v>
      </c>
      <c r="J1164">
        <f>CEILING(cukier7[[#This Row],[ile brakuje]], 1000)</f>
        <v>0</v>
      </c>
    </row>
    <row r="1165" spans="1:10" x14ac:dyDescent="0.35">
      <c r="A1165" s="1">
        <v>40282</v>
      </c>
      <c r="B1165" s="2" t="s">
        <v>11</v>
      </c>
      <c r="C1165">
        <v>352</v>
      </c>
      <c r="D1165">
        <f>YEAR(cukier7[[#This Row],[data]])</f>
        <v>2010</v>
      </c>
      <c r="E1165" s="3">
        <f>VLOOKUP(D1165, cennik__25[#All], 2, 0)</f>
        <v>2.1</v>
      </c>
      <c r="F1165" s="3">
        <f>cukier7[[#This Row],[cena]]*cukier7[[#This Row],[ilosc sprzedanego cukru kg]]</f>
        <v>739.2</v>
      </c>
      <c r="G1165">
        <f>J1164+G1164-cukier7[[#This Row],[ilosc sprzedanego cukru kg]]</f>
        <v>3960</v>
      </c>
      <c r="H1165">
        <f>IF(MONTH(cukier7[[#This Row],[data]])&lt;&gt;MONTH(A1166), 1, 0)</f>
        <v>0</v>
      </c>
      <c r="I1165">
        <f>IF(cukier7[[#This Row],[czy ostatni dzien miesiaca]]=1, 5000-cukier7[[#This Row],[stan po sprzedaniu]],0)</f>
        <v>0</v>
      </c>
      <c r="J1165">
        <f>CEILING(cukier7[[#This Row],[ile brakuje]], 1000)</f>
        <v>0</v>
      </c>
    </row>
    <row r="1166" spans="1:10" x14ac:dyDescent="0.35">
      <c r="A1166" s="1">
        <v>40282</v>
      </c>
      <c r="B1166" s="2" t="s">
        <v>54</v>
      </c>
      <c r="C1166">
        <v>69</v>
      </c>
      <c r="D1166">
        <f>YEAR(cukier7[[#This Row],[data]])</f>
        <v>2010</v>
      </c>
      <c r="E1166" s="3">
        <f>VLOOKUP(D1166, cennik__25[#All], 2, 0)</f>
        <v>2.1</v>
      </c>
      <c r="F1166" s="3">
        <f>cukier7[[#This Row],[cena]]*cukier7[[#This Row],[ilosc sprzedanego cukru kg]]</f>
        <v>144.9</v>
      </c>
      <c r="G1166">
        <f>J1165+G1165-cukier7[[#This Row],[ilosc sprzedanego cukru kg]]</f>
        <v>3891</v>
      </c>
      <c r="H1166">
        <f>IF(MONTH(cukier7[[#This Row],[data]])&lt;&gt;MONTH(A1167), 1, 0)</f>
        <v>0</v>
      </c>
      <c r="I1166">
        <f>IF(cukier7[[#This Row],[czy ostatni dzien miesiaca]]=1, 5000-cukier7[[#This Row],[stan po sprzedaniu]],0)</f>
        <v>0</v>
      </c>
      <c r="J1166">
        <f>CEILING(cukier7[[#This Row],[ile brakuje]], 1000)</f>
        <v>0</v>
      </c>
    </row>
    <row r="1167" spans="1:10" x14ac:dyDescent="0.35">
      <c r="A1167" s="1">
        <v>40283</v>
      </c>
      <c r="B1167" s="2" t="s">
        <v>47</v>
      </c>
      <c r="C1167">
        <v>182</v>
      </c>
      <c r="D1167">
        <f>YEAR(cukier7[[#This Row],[data]])</f>
        <v>2010</v>
      </c>
      <c r="E1167" s="3">
        <f>VLOOKUP(D1167, cennik__25[#All], 2, 0)</f>
        <v>2.1</v>
      </c>
      <c r="F1167" s="3">
        <f>cukier7[[#This Row],[cena]]*cukier7[[#This Row],[ilosc sprzedanego cukru kg]]</f>
        <v>382.2</v>
      </c>
      <c r="G1167">
        <f>J1166+G1166-cukier7[[#This Row],[ilosc sprzedanego cukru kg]]</f>
        <v>3709</v>
      </c>
      <c r="H1167">
        <f>IF(MONTH(cukier7[[#This Row],[data]])&lt;&gt;MONTH(A1168), 1, 0)</f>
        <v>0</v>
      </c>
      <c r="I1167">
        <f>IF(cukier7[[#This Row],[czy ostatni dzien miesiaca]]=1, 5000-cukier7[[#This Row],[stan po sprzedaniu]],0)</f>
        <v>0</v>
      </c>
      <c r="J1167">
        <f>CEILING(cukier7[[#This Row],[ile brakuje]], 1000)</f>
        <v>0</v>
      </c>
    </row>
    <row r="1168" spans="1:10" x14ac:dyDescent="0.35">
      <c r="A1168" s="1">
        <v>40285</v>
      </c>
      <c r="B1168" s="2" t="s">
        <v>11</v>
      </c>
      <c r="C1168">
        <v>182</v>
      </c>
      <c r="D1168">
        <f>YEAR(cukier7[[#This Row],[data]])</f>
        <v>2010</v>
      </c>
      <c r="E1168" s="3">
        <f>VLOOKUP(D1168, cennik__25[#All], 2, 0)</f>
        <v>2.1</v>
      </c>
      <c r="F1168" s="3">
        <f>cukier7[[#This Row],[cena]]*cukier7[[#This Row],[ilosc sprzedanego cukru kg]]</f>
        <v>382.2</v>
      </c>
      <c r="G1168">
        <f>J1167+G1167-cukier7[[#This Row],[ilosc sprzedanego cukru kg]]</f>
        <v>3527</v>
      </c>
      <c r="H1168">
        <f>IF(MONTH(cukier7[[#This Row],[data]])&lt;&gt;MONTH(A1169), 1, 0)</f>
        <v>0</v>
      </c>
      <c r="I1168">
        <f>IF(cukier7[[#This Row],[czy ostatni dzien miesiaca]]=1, 5000-cukier7[[#This Row],[stan po sprzedaniu]],0)</f>
        <v>0</v>
      </c>
      <c r="J1168">
        <f>CEILING(cukier7[[#This Row],[ile brakuje]], 1000)</f>
        <v>0</v>
      </c>
    </row>
    <row r="1169" spans="1:10" x14ac:dyDescent="0.35">
      <c r="A1169" s="1">
        <v>40285</v>
      </c>
      <c r="B1169" s="2" t="s">
        <v>54</v>
      </c>
      <c r="C1169">
        <v>165</v>
      </c>
      <c r="D1169">
        <f>YEAR(cukier7[[#This Row],[data]])</f>
        <v>2010</v>
      </c>
      <c r="E1169" s="3">
        <f>VLOOKUP(D1169, cennik__25[#All], 2, 0)</f>
        <v>2.1</v>
      </c>
      <c r="F1169" s="3">
        <f>cukier7[[#This Row],[cena]]*cukier7[[#This Row],[ilosc sprzedanego cukru kg]]</f>
        <v>346.5</v>
      </c>
      <c r="G1169">
        <f>J1168+G1168-cukier7[[#This Row],[ilosc sprzedanego cukru kg]]</f>
        <v>3362</v>
      </c>
      <c r="H1169">
        <f>IF(MONTH(cukier7[[#This Row],[data]])&lt;&gt;MONTH(A1170), 1, 0)</f>
        <v>0</v>
      </c>
      <c r="I1169">
        <f>IF(cukier7[[#This Row],[czy ostatni dzien miesiaca]]=1, 5000-cukier7[[#This Row],[stan po sprzedaniu]],0)</f>
        <v>0</v>
      </c>
      <c r="J1169">
        <f>CEILING(cukier7[[#This Row],[ile brakuje]], 1000)</f>
        <v>0</v>
      </c>
    </row>
    <row r="1170" spans="1:10" x14ac:dyDescent="0.35">
      <c r="A1170" s="1">
        <v>40286</v>
      </c>
      <c r="B1170" s="2" t="s">
        <v>42</v>
      </c>
      <c r="C1170">
        <v>18</v>
      </c>
      <c r="D1170">
        <f>YEAR(cukier7[[#This Row],[data]])</f>
        <v>2010</v>
      </c>
      <c r="E1170" s="3">
        <f>VLOOKUP(D1170, cennik__25[#All], 2, 0)</f>
        <v>2.1</v>
      </c>
      <c r="F1170" s="3">
        <f>cukier7[[#This Row],[cena]]*cukier7[[#This Row],[ilosc sprzedanego cukru kg]]</f>
        <v>37.800000000000004</v>
      </c>
      <c r="G1170">
        <f>J1169+G1169-cukier7[[#This Row],[ilosc sprzedanego cukru kg]]</f>
        <v>3344</v>
      </c>
      <c r="H1170">
        <f>IF(MONTH(cukier7[[#This Row],[data]])&lt;&gt;MONTH(A1171), 1, 0)</f>
        <v>0</v>
      </c>
      <c r="I1170">
        <f>IF(cukier7[[#This Row],[czy ostatni dzien miesiaca]]=1, 5000-cukier7[[#This Row],[stan po sprzedaniu]],0)</f>
        <v>0</v>
      </c>
      <c r="J1170">
        <f>CEILING(cukier7[[#This Row],[ile brakuje]], 1000)</f>
        <v>0</v>
      </c>
    </row>
    <row r="1171" spans="1:10" x14ac:dyDescent="0.35">
      <c r="A1171" s="1">
        <v>40286</v>
      </c>
      <c r="B1171" s="2" t="s">
        <v>212</v>
      </c>
      <c r="C1171">
        <v>2</v>
      </c>
      <c r="D1171">
        <f>YEAR(cukier7[[#This Row],[data]])</f>
        <v>2010</v>
      </c>
      <c r="E1171" s="3">
        <f>VLOOKUP(D1171, cennik__25[#All], 2, 0)</f>
        <v>2.1</v>
      </c>
      <c r="F1171" s="3">
        <f>cukier7[[#This Row],[cena]]*cukier7[[#This Row],[ilosc sprzedanego cukru kg]]</f>
        <v>4.2</v>
      </c>
      <c r="G1171">
        <f>J1170+G1170-cukier7[[#This Row],[ilosc sprzedanego cukru kg]]</f>
        <v>3342</v>
      </c>
      <c r="H1171">
        <f>IF(MONTH(cukier7[[#This Row],[data]])&lt;&gt;MONTH(A1172), 1, 0)</f>
        <v>0</v>
      </c>
      <c r="I1171">
        <f>IF(cukier7[[#This Row],[czy ostatni dzien miesiaca]]=1, 5000-cukier7[[#This Row],[stan po sprzedaniu]],0)</f>
        <v>0</v>
      </c>
      <c r="J1171">
        <f>CEILING(cukier7[[#This Row],[ile brakuje]], 1000)</f>
        <v>0</v>
      </c>
    </row>
    <row r="1172" spans="1:10" x14ac:dyDescent="0.35">
      <c r="A1172" s="1">
        <v>40287</v>
      </c>
      <c r="B1172" s="2" t="s">
        <v>186</v>
      </c>
      <c r="C1172">
        <v>15</v>
      </c>
      <c r="D1172">
        <f>YEAR(cukier7[[#This Row],[data]])</f>
        <v>2010</v>
      </c>
      <c r="E1172" s="3">
        <f>VLOOKUP(D1172, cennik__25[#All], 2, 0)</f>
        <v>2.1</v>
      </c>
      <c r="F1172" s="3">
        <f>cukier7[[#This Row],[cena]]*cukier7[[#This Row],[ilosc sprzedanego cukru kg]]</f>
        <v>31.5</v>
      </c>
      <c r="G1172">
        <f>J1171+G1171-cukier7[[#This Row],[ilosc sprzedanego cukru kg]]</f>
        <v>3327</v>
      </c>
      <c r="H1172">
        <f>IF(MONTH(cukier7[[#This Row],[data]])&lt;&gt;MONTH(A1173), 1, 0)</f>
        <v>0</v>
      </c>
      <c r="I1172">
        <f>IF(cukier7[[#This Row],[czy ostatni dzien miesiaca]]=1, 5000-cukier7[[#This Row],[stan po sprzedaniu]],0)</f>
        <v>0</v>
      </c>
      <c r="J1172">
        <f>CEILING(cukier7[[#This Row],[ile brakuje]], 1000)</f>
        <v>0</v>
      </c>
    </row>
    <row r="1173" spans="1:10" x14ac:dyDescent="0.35">
      <c r="A1173" s="1">
        <v>40288</v>
      </c>
      <c r="B1173" s="2" t="s">
        <v>213</v>
      </c>
      <c r="C1173">
        <v>19</v>
      </c>
      <c r="D1173">
        <f>YEAR(cukier7[[#This Row],[data]])</f>
        <v>2010</v>
      </c>
      <c r="E1173" s="3">
        <f>VLOOKUP(D1173, cennik__25[#All], 2, 0)</f>
        <v>2.1</v>
      </c>
      <c r="F1173" s="3">
        <f>cukier7[[#This Row],[cena]]*cukier7[[#This Row],[ilosc sprzedanego cukru kg]]</f>
        <v>39.9</v>
      </c>
      <c r="G1173">
        <f>J1172+G1172-cukier7[[#This Row],[ilosc sprzedanego cukru kg]]</f>
        <v>3308</v>
      </c>
      <c r="H1173">
        <f>IF(MONTH(cukier7[[#This Row],[data]])&lt;&gt;MONTH(A1174), 1, 0)</f>
        <v>0</v>
      </c>
      <c r="I1173">
        <f>IF(cukier7[[#This Row],[czy ostatni dzien miesiaca]]=1, 5000-cukier7[[#This Row],[stan po sprzedaniu]],0)</f>
        <v>0</v>
      </c>
      <c r="J1173">
        <f>CEILING(cukier7[[#This Row],[ile brakuje]], 1000)</f>
        <v>0</v>
      </c>
    </row>
    <row r="1174" spans="1:10" x14ac:dyDescent="0.35">
      <c r="A1174" s="1">
        <v>40289</v>
      </c>
      <c r="B1174" s="2" t="s">
        <v>39</v>
      </c>
      <c r="C1174">
        <v>66</v>
      </c>
      <c r="D1174">
        <f>YEAR(cukier7[[#This Row],[data]])</f>
        <v>2010</v>
      </c>
      <c r="E1174" s="3">
        <f>VLOOKUP(D1174, cennik__25[#All], 2, 0)</f>
        <v>2.1</v>
      </c>
      <c r="F1174" s="3">
        <f>cukier7[[#This Row],[cena]]*cukier7[[#This Row],[ilosc sprzedanego cukru kg]]</f>
        <v>138.6</v>
      </c>
      <c r="G1174">
        <f>J1173+G1173-cukier7[[#This Row],[ilosc sprzedanego cukru kg]]</f>
        <v>3242</v>
      </c>
      <c r="H1174">
        <f>IF(MONTH(cukier7[[#This Row],[data]])&lt;&gt;MONTH(A1175), 1, 0)</f>
        <v>0</v>
      </c>
      <c r="I1174">
        <f>IF(cukier7[[#This Row],[czy ostatni dzien miesiaca]]=1, 5000-cukier7[[#This Row],[stan po sprzedaniu]],0)</f>
        <v>0</v>
      </c>
      <c r="J1174">
        <f>CEILING(cukier7[[#This Row],[ile brakuje]], 1000)</f>
        <v>0</v>
      </c>
    </row>
    <row r="1175" spans="1:10" x14ac:dyDescent="0.35">
      <c r="A1175" s="1">
        <v>40289</v>
      </c>
      <c r="B1175" s="2" t="s">
        <v>172</v>
      </c>
      <c r="C1175">
        <v>12</v>
      </c>
      <c r="D1175">
        <f>YEAR(cukier7[[#This Row],[data]])</f>
        <v>2010</v>
      </c>
      <c r="E1175" s="3">
        <f>VLOOKUP(D1175, cennik__25[#All], 2, 0)</f>
        <v>2.1</v>
      </c>
      <c r="F1175" s="3">
        <f>cukier7[[#This Row],[cena]]*cukier7[[#This Row],[ilosc sprzedanego cukru kg]]</f>
        <v>25.200000000000003</v>
      </c>
      <c r="G1175">
        <f>J1174+G1174-cukier7[[#This Row],[ilosc sprzedanego cukru kg]]</f>
        <v>3230</v>
      </c>
      <c r="H1175">
        <f>IF(MONTH(cukier7[[#This Row],[data]])&lt;&gt;MONTH(A1176), 1, 0)</f>
        <v>0</v>
      </c>
      <c r="I1175">
        <f>IF(cukier7[[#This Row],[czy ostatni dzien miesiaca]]=1, 5000-cukier7[[#This Row],[stan po sprzedaniu]],0)</f>
        <v>0</v>
      </c>
      <c r="J1175">
        <f>CEILING(cukier7[[#This Row],[ile brakuje]], 1000)</f>
        <v>0</v>
      </c>
    </row>
    <row r="1176" spans="1:10" x14ac:dyDescent="0.35">
      <c r="A1176" s="1">
        <v>40290</v>
      </c>
      <c r="B1176" s="2" t="s">
        <v>120</v>
      </c>
      <c r="C1176">
        <v>19</v>
      </c>
      <c r="D1176">
        <f>YEAR(cukier7[[#This Row],[data]])</f>
        <v>2010</v>
      </c>
      <c r="E1176" s="3">
        <f>VLOOKUP(D1176, cennik__25[#All], 2, 0)</f>
        <v>2.1</v>
      </c>
      <c r="F1176" s="3">
        <f>cukier7[[#This Row],[cena]]*cukier7[[#This Row],[ilosc sprzedanego cukru kg]]</f>
        <v>39.9</v>
      </c>
      <c r="G1176">
        <f>J1175+G1175-cukier7[[#This Row],[ilosc sprzedanego cukru kg]]</f>
        <v>3211</v>
      </c>
      <c r="H1176">
        <f>IF(MONTH(cukier7[[#This Row],[data]])&lt;&gt;MONTH(A1177), 1, 0)</f>
        <v>0</v>
      </c>
      <c r="I1176">
        <f>IF(cukier7[[#This Row],[czy ostatni dzien miesiaca]]=1, 5000-cukier7[[#This Row],[stan po sprzedaniu]],0)</f>
        <v>0</v>
      </c>
      <c r="J1176">
        <f>CEILING(cukier7[[#This Row],[ile brakuje]], 1000)</f>
        <v>0</v>
      </c>
    </row>
    <row r="1177" spans="1:10" x14ac:dyDescent="0.35">
      <c r="A1177" s="1">
        <v>40290</v>
      </c>
      <c r="B1177" s="2" t="s">
        <v>25</v>
      </c>
      <c r="C1177">
        <v>96</v>
      </c>
      <c r="D1177">
        <f>YEAR(cukier7[[#This Row],[data]])</f>
        <v>2010</v>
      </c>
      <c r="E1177" s="3">
        <f>VLOOKUP(D1177, cennik__25[#All], 2, 0)</f>
        <v>2.1</v>
      </c>
      <c r="F1177" s="3">
        <f>cukier7[[#This Row],[cena]]*cukier7[[#This Row],[ilosc sprzedanego cukru kg]]</f>
        <v>201.60000000000002</v>
      </c>
      <c r="G1177">
        <f>J1176+G1176-cukier7[[#This Row],[ilosc sprzedanego cukru kg]]</f>
        <v>3115</v>
      </c>
      <c r="H1177">
        <f>IF(MONTH(cukier7[[#This Row],[data]])&lt;&gt;MONTH(A1178), 1, 0)</f>
        <v>0</v>
      </c>
      <c r="I1177">
        <f>IF(cukier7[[#This Row],[czy ostatni dzien miesiaca]]=1, 5000-cukier7[[#This Row],[stan po sprzedaniu]],0)</f>
        <v>0</v>
      </c>
      <c r="J1177">
        <f>CEILING(cukier7[[#This Row],[ile brakuje]], 1000)</f>
        <v>0</v>
      </c>
    </row>
    <row r="1178" spans="1:10" x14ac:dyDescent="0.35">
      <c r="A1178" s="1">
        <v>40293</v>
      </c>
      <c r="B1178" s="2" t="s">
        <v>11</v>
      </c>
      <c r="C1178">
        <v>240</v>
      </c>
      <c r="D1178">
        <f>YEAR(cukier7[[#This Row],[data]])</f>
        <v>2010</v>
      </c>
      <c r="E1178" s="3">
        <f>VLOOKUP(D1178, cennik__25[#All], 2, 0)</f>
        <v>2.1</v>
      </c>
      <c r="F1178" s="3">
        <f>cukier7[[#This Row],[cena]]*cukier7[[#This Row],[ilosc sprzedanego cukru kg]]</f>
        <v>504</v>
      </c>
      <c r="G1178">
        <f>J1177+G1177-cukier7[[#This Row],[ilosc sprzedanego cukru kg]]</f>
        <v>2875</v>
      </c>
      <c r="H1178">
        <f>IF(MONTH(cukier7[[#This Row],[data]])&lt;&gt;MONTH(A1179), 1, 0)</f>
        <v>0</v>
      </c>
      <c r="I1178">
        <f>IF(cukier7[[#This Row],[czy ostatni dzien miesiaca]]=1, 5000-cukier7[[#This Row],[stan po sprzedaniu]],0)</f>
        <v>0</v>
      </c>
      <c r="J1178">
        <f>CEILING(cukier7[[#This Row],[ile brakuje]], 1000)</f>
        <v>0</v>
      </c>
    </row>
    <row r="1179" spans="1:10" x14ac:dyDescent="0.35">
      <c r="A1179" s="1">
        <v>40295</v>
      </c>
      <c r="B1179" s="2" t="s">
        <v>30</v>
      </c>
      <c r="C1179">
        <v>57</v>
      </c>
      <c r="D1179">
        <f>YEAR(cukier7[[#This Row],[data]])</f>
        <v>2010</v>
      </c>
      <c r="E1179" s="3">
        <f>VLOOKUP(D1179, cennik__25[#All], 2, 0)</f>
        <v>2.1</v>
      </c>
      <c r="F1179" s="3">
        <f>cukier7[[#This Row],[cena]]*cukier7[[#This Row],[ilosc sprzedanego cukru kg]]</f>
        <v>119.7</v>
      </c>
      <c r="G1179">
        <f>J1178+G1178-cukier7[[#This Row],[ilosc sprzedanego cukru kg]]</f>
        <v>2818</v>
      </c>
      <c r="H1179">
        <f>IF(MONTH(cukier7[[#This Row],[data]])&lt;&gt;MONTH(A1180), 1, 0)</f>
        <v>1</v>
      </c>
      <c r="I1179">
        <f>IF(cukier7[[#This Row],[czy ostatni dzien miesiaca]]=1, 5000-cukier7[[#This Row],[stan po sprzedaniu]],0)</f>
        <v>2182</v>
      </c>
      <c r="J1179">
        <f>CEILING(cukier7[[#This Row],[ile brakuje]], 1000)</f>
        <v>3000</v>
      </c>
    </row>
    <row r="1180" spans="1:10" x14ac:dyDescent="0.35">
      <c r="A1180" s="1">
        <v>40299</v>
      </c>
      <c r="B1180" s="2" t="s">
        <v>16</v>
      </c>
      <c r="C1180">
        <v>475</v>
      </c>
      <c r="D1180">
        <f>YEAR(cukier7[[#This Row],[data]])</f>
        <v>2010</v>
      </c>
      <c r="E1180" s="3">
        <f>VLOOKUP(D1180, cennik__25[#All], 2, 0)</f>
        <v>2.1</v>
      </c>
      <c r="F1180" s="3">
        <f>cukier7[[#This Row],[cena]]*cukier7[[#This Row],[ilosc sprzedanego cukru kg]]</f>
        <v>997.5</v>
      </c>
      <c r="G1180">
        <f>J1179+G1179-cukier7[[#This Row],[ilosc sprzedanego cukru kg]]</f>
        <v>5343</v>
      </c>
      <c r="H1180">
        <f>IF(MONTH(cukier7[[#This Row],[data]])&lt;&gt;MONTH(A1181), 1, 0)</f>
        <v>0</v>
      </c>
      <c r="I1180">
        <f>IF(cukier7[[#This Row],[czy ostatni dzien miesiaca]]=1, 5000-cukier7[[#This Row],[stan po sprzedaniu]],0)</f>
        <v>0</v>
      </c>
      <c r="J1180">
        <f>CEILING(cukier7[[#This Row],[ile brakuje]], 1000)</f>
        <v>0</v>
      </c>
    </row>
    <row r="1181" spans="1:10" x14ac:dyDescent="0.35">
      <c r="A1181" s="1">
        <v>40300</v>
      </c>
      <c r="B1181" s="2" t="s">
        <v>9</v>
      </c>
      <c r="C1181">
        <v>162</v>
      </c>
      <c r="D1181">
        <f>YEAR(cukier7[[#This Row],[data]])</f>
        <v>2010</v>
      </c>
      <c r="E1181" s="3">
        <f>VLOOKUP(D1181, cennik__25[#All], 2, 0)</f>
        <v>2.1</v>
      </c>
      <c r="F1181" s="3">
        <f>cukier7[[#This Row],[cena]]*cukier7[[#This Row],[ilosc sprzedanego cukru kg]]</f>
        <v>340.2</v>
      </c>
      <c r="G1181">
        <f>J1180+G1180-cukier7[[#This Row],[ilosc sprzedanego cukru kg]]</f>
        <v>5181</v>
      </c>
      <c r="H1181">
        <f>IF(MONTH(cukier7[[#This Row],[data]])&lt;&gt;MONTH(A1182), 1, 0)</f>
        <v>0</v>
      </c>
      <c r="I1181">
        <f>IF(cukier7[[#This Row],[czy ostatni dzien miesiaca]]=1, 5000-cukier7[[#This Row],[stan po sprzedaniu]],0)</f>
        <v>0</v>
      </c>
      <c r="J1181">
        <f>CEILING(cukier7[[#This Row],[ile brakuje]], 1000)</f>
        <v>0</v>
      </c>
    </row>
    <row r="1182" spans="1:10" x14ac:dyDescent="0.35">
      <c r="A1182" s="1">
        <v>40302</v>
      </c>
      <c r="B1182" s="2" t="s">
        <v>9</v>
      </c>
      <c r="C1182">
        <v>150</v>
      </c>
      <c r="D1182">
        <f>YEAR(cukier7[[#This Row],[data]])</f>
        <v>2010</v>
      </c>
      <c r="E1182" s="3">
        <f>VLOOKUP(D1182, cennik__25[#All], 2, 0)</f>
        <v>2.1</v>
      </c>
      <c r="F1182" s="3">
        <f>cukier7[[#This Row],[cena]]*cukier7[[#This Row],[ilosc sprzedanego cukru kg]]</f>
        <v>315</v>
      </c>
      <c r="G1182">
        <f>J1181+G1181-cukier7[[#This Row],[ilosc sprzedanego cukru kg]]</f>
        <v>5031</v>
      </c>
      <c r="H1182">
        <f>IF(MONTH(cukier7[[#This Row],[data]])&lt;&gt;MONTH(A1183), 1, 0)</f>
        <v>0</v>
      </c>
      <c r="I1182">
        <f>IF(cukier7[[#This Row],[czy ostatni dzien miesiaca]]=1, 5000-cukier7[[#This Row],[stan po sprzedaniu]],0)</f>
        <v>0</v>
      </c>
      <c r="J1182">
        <f>CEILING(cukier7[[#This Row],[ile brakuje]], 1000)</f>
        <v>0</v>
      </c>
    </row>
    <row r="1183" spans="1:10" x14ac:dyDescent="0.35">
      <c r="A1183" s="1">
        <v>40303</v>
      </c>
      <c r="B1183" s="2" t="s">
        <v>52</v>
      </c>
      <c r="C1183">
        <v>139</v>
      </c>
      <c r="D1183">
        <f>YEAR(cukier7[[#This Row],[data]])</f>
        <v>2010</v>
      </c>
      <c r="E1183" s="3">
        <f>VLOOKUP(D1183, cennik__25[#All], 2, 0)</f>
        <v>2.1</v>
      </c>
      <c r="F1183" s="3">
        <f>cukier7[[#This Row],[cena]]*cukier7[[#This Row],[ilosc sprzedanego cukru kg]]</f>
        <v>291.90000000000003</v>
      </c>
      <c r="G1183">
        <f>J1182+G1182-cukier7[[#This Row],[ilosc sprzedanego cukru kg]]</f>
        <v>4892</v>
      </c>
      <c r="H1183">
        <f>IF(MONTH(cukier7[[#This Row],[data]])&lt;&gt;MONTH(A1184), 1, 0)</f>
        <v>0</v>
      </c>
      <c r="I1183">
        <f>IF(cukier7[[#This Row],[czy ostatni dzien miesiaca]]=1, 5000-cukier7[[#This Row],[stan po sprzedaniu]],0)</f>
        <v>0</v>
      </c>
      <c r="J1183">
        <f>CEILING(cukier7[[#This Row],[ile brakuje]], 1000)</f>
        <v>0</v>
      </c>
    </row>
    <row r="1184" spans="1:10" x14ac:dyDescent="0.35">
      <c r="A1184" s="1">
        <v>40305</v>
      </c>
      <c r="B1184" s="2" t="s">
        <v>21</v>
      </c>
      <c r="C1184">
        <v>183</v>
      </c>
      <c r="D1184">
        <f>YEAR(cukier7[[#This Row],[data]])</f>
        <v>2010</v>
      </c>
      <c r="E1184" s="3">
        <f>VLOOKUP(D1184, cennik__25[#All], 2, 0)</f>
        <v>2.1</v>
      </c>
      <c r="F1184" s="3">
        <f>cukier7[[#This Row],[cena]]*cukier7[[#This Row],[ilosc sprzedanego cukru kg]]</f>
        <v>384.3</v>
      </c>
      <c r="G1184">
        <f>J1183+G1183-cukier7[[#This Row],[ilosc sprzedanego cukru kg]]</f>
        <v>4709</v>
      </c>
      <c r="H1184">
        <f>IF(MONTH(cukier7[[#This Row],[data]])&lt;&gt;MONTH(A1185), 1, 0)</f>
        <v>0</v>
      </c>
      <c r="I1184">
        <f>IF(cukier7[[#This Row],[czy ostatni dzien miesiaca]]=1, 5000-cukier7[[#This Row],[stan po sprzedaniu]],0)</f>
        <v>0</v>
      </c>
      <c r="J1184">
        <f>CEILING(cukier7[[#This Row],[ile brakuje]], 1000)</f>
        <v>0</v>
      </c>
    </row>
    <row r="1185" spans="1:10" x14ac:dyDescent="0.35">
      <c r="A1185" s="1">
        <v>40315</v>
      </c>
      <c r="B1185" s="2" t="s">
        <v>9</v>
      </c>
      <c r="C1185">
        <v>214</v>
      </c>
      <c r="D1185">
        <f>YEAR(cukier7[[#This Row],[data]])</f>
        <v>2010</v>
      </c>
      <c r="E1185" s="3">
        <f>VLOOKUP(D1185, cennik__25[#All], 2, 0)</f>
        <v>2.1</v>
      </c>
      <c r="F1185" s="3">
        <f>cukier7[[#This Row],[cena]]*cukier7[[#This Row],[ilosc sprzedanego cukru kg]]</f>
        <v>449.40000000000003</v>
      </c>
      <c r="G1185">
        <f>J1184+G1184-cukier7[[#This Row],[ilosc sprzedanego cukru kg]]</f>
        <v>4495</v>
      </c>
      <c r="H1185">
        <f>IF(MONTH(cukier7[[#This Row],[data]])&lt;&gt;MONTH(A1186), 1, 0)</f>
        <v>0</v>
      </c>
      <c r="I1185">
        <f>IF(cukier7[[#This Row],[czy ostatni dzien miesiaca]]=1, 5000-cukier7[[#This Row],[stan po sprzedaniu]],0)</f>
        <v>0</v>
      </c>
      <c r="J1185">
        <f>CEILING(cukier7[[#This Row],[ile brakuje]], 1000)</f>
        <v>0</v>
      </c>
    </row>
    <row r="1186" spans="1:10" x14ac:dyDescent="0.35">
      <c r="A1186" s="1">
        <v>40318</v>
      </c>
      <c r="B1186" s="2" t="s">
        <v>177</v>
      </c>
      <c r="C1186">
        <v>14</v>
      </c>
      <c r="D1186">
        <f>YEAR(cukier7[[#This Row],[data]])</f>
        <v>2010</v>
      </c>
      <c r="E1186" s="3">
        <f>VLOOKUP(D1186, cennik__25[#All], 2, 0)</f>
        <v>2.1</v>
      </c>
      <c r="F1186" s="3">
        <f>cukier7[[#This Row],[cena]]*cukier7[[#This Row],[ilosc sprzedanego cukru kg]]</f>
        <v>29.400000000000002</v>
      </c>
      <c r="G1186">
        <f>J1185+G1185-cukier7[[#This Row],[ilosc sprzedanego cukru kg]]</f>
        <v>4481</v>
      </c>
      <c r="H1186">
        <f>IF(MONTH(cukier7[[#This Row],[data]])&lt;&gt;MONTH(A1187), 1, 0)</f>
        <v>0</v>
      </c>
      <c r="I1186">
        <f>IF(cukier7[[#This Row],[czy ostatni dzien miesiaca]]=1, 5000-cukier7[[#This Row],[stan po sprzedaniu]],0)</f>
        <v>0</v>
      </c>
      <c r="J1186">
        <f>CEILING(cukier7[[#This Row],[ile brakuje]], 1000)</f>
        <v>0</v>
      </c>
    </row>
    <row r="1187" spans="1:10" x14ac:dyDescent="0.35">
      <c r="A1187" s="1">
        <v>40319</v>
      </c>
      <c r="B1187" s="2" t="s">
        <v>197</v>
      </c>
      <c r="C1187">
        <v>2</v>
      </c>
      <c r="D1187">
        <f>YEAR(cukier7[[#This Row],[data]])</f>
        <v>2010</v>
      </c>
      <c r="E1187" s="3">
        <f>VLOOKUP(D1187, cennik__25[#All], 2, 0)</f>
        <v>2.1</v>
      </c>
      <c r="F1187" s="3">
        <f>cukier7[[#This Row],[cena]]*cukier7[[#This Row],[ilosc sprzedanego cukru kg]]</f>
        <v>4.2</v>
      </c>
      <c r="G1187">
        <f>J1186+G1186-cukier7[[#This Row],[ilosc sprzedanego cukru kg]]</f>
        <v>4479</v>
      </c>
      <c r="H1187">
        <f>IF(MONTH(cukier7[[#This Row],[data]])&lt;&gt;MONTH(A1188), 1, 0)</f>
        <v>0</v>
      </c>
      <c r="I1187">
        <f>IF(cukier7[[#This Row],[czy ostatni dzien miesiaca]]=1, 5000-cukier7[[#This Row],[stan po sprzedaniu]],0)</f>
        <v>0</v>
      </c>
      <c r="J1187">
        <f>CEILING(cukier7[[#This Row],[ile brakuje]], 1000)</f>
        <v>0</v>
      </c>
    </row>
    <row r="1188" spans="1:10" x14ac:dyDescent="0.35">
      <c r="A1188" s="1">
        <v>40320</v>
      </c>
      <c r="B1188" s="2" t="s">
        <v>24</v>
      </c>
      <c r="C1188">
        <v>383</v>
      </c>
      <c r="D1188">
        <f>YEAR(cukier7[[#This Row],[data]])</f>
        <v>2010</v>
      </c>
      <c r="E1188" s="3">
        <f>VLOOKUP(D1188, cennik__25[#All], 2, 0)</f>
        <v>2.1</v>
      </c>
      <c r="F1188" s="3">
        <f>cukier7[[#This Row],[cena]]*cukier7[[#This Row],[ilosc sprzedanego cukru kg]]</f>
        <v>804.30000000000007</v>
      </c>
      <c r="G1188">
        <f>J1187+G1187-cukier7[[#This Row],[ilosc sprzedanego cukru kg]]</f>
        <v>4096</v>
      </c>
      <c r="H1188">
        <f>IF(MONTH(cukier7[[#This Row],[data]])&lt;&gt;MONTH(A1189), 1, 0)</f>
        <v>0</v>
      </c>
      <c r="I1188">
        <f>IF(cukier7[[#This Row],[czy ostatni dzien miesiaca]]=1, 5000-cukier7[[#This Row],[stan po sprzedaniu]],0)</f>
        <v>0</v>
      </c>
      <c r="J1188">
        <f>CEILING(cukier7[[#This Row],[ile brakuje]], 1000)</f>
        <v>0</v>
      </c>
    </row>
    <row r="1189" spans="1:10" x14ac:dyDescent="0.35">
      <c r="A1189" s="1">
        <v>40321</v>
      </c>
      <c r="B1189" s="2" t="s">
        <v>2</v>
      </c>
      <c r="C1189">
        <v>14</v>
      </c>
      <c r="D1189">
        <f>YEAR(cukier7[[#This Row],[data]])</f>
        <v>2010</v>
      </c>
      <c r="E1189" s="3">
        <f>VLOOKUP(D1189, cennik__25[#All], 2, 0)</f>
        <v>2.1</v>
      </c>
      <c r="F1189" s="3">
        <f>cukier7[[#This Row],[cena]]*cukier7[[#This Row],[ilosc sprzedanego cukru kg]]</f>
        <v>29.400000000000002</v>
      </c>
      <c r="G1189">
        <f>J1188+G1188-cukier7[[#This Row],[ilosc sprzedanego cukru kg]]</f>
        <v>4082</v>
      </c>
      <c r="H1189">
        <f>IF(MONTH(cukier7[[#This Row],[data]])&lt;&gt;MONTH(A1190), 1, 0)</f>
        <v>0</v>
      </c>
      <c r="I1189">
        <f>IF(cukier7[[#This Row],[czy ostatni dzien miesiaca]]=1, 5000-cukier7[[#This Row],[stan po sprzedaniu]],0)</f>
        <v>0</v>
      </c>
      <c r="J1189">
        <f>CEILING(cukier7[[#This Row],[ile brakuje]], 1000)</f>
        <v>0</v>
      </c>
    </row>
    <row r="1190" spans="1:10" x14ac:dyDescent="0.35">
      <c r="A1190" s="1">
        <v>40321</v>
      </c>
      <c r="B1190" s="2" t="s">
        <v>54</v>
      </c>
      <c r="C1190">
        <v>127</v>
      </c>
      <c r="D1190">
        <f>YEAR(cukier7[[#This Row],[data]])</f>
        <v>2010</v>
      </c>
      <c r="E1190" s="3">
        <f>VLOOKUP(D1190, cennik__25[#All], 2, 0)</f>
        <v>2.1</v>
      </c>
      <c r="F1190" s="3">
        <f>cukier7[[#This Row],[cena]]*cukier7[[#This Row],[ilosc sprzedanego cukru kg]]</f>
        <v>266.7</v>
      </c>
      <c r="G1190">
        <f>J1189+G1189-cukier7[[#This Row],[ilosc sprzedanego cukru kg]]</f>
        <v>3955</v>
      </c>
      <c r="H1190">
        <f>IF(MONTH(cukier7[[#This Row],[data]])&lt;&gt;MONTH(A1191), 1, 0)</f>
        <v>0</v>
      </c>
      <c r="I1190">
        <f>IF(cukier7[[#This Row],[czy ostatni dzien miesiaca]]=1, 5000-cukier7[[#This Row],[stan po sprzedaniu]],0)</f>
        <v>0</v>
      </c>
      <c r="J1190">
        <f>CEILING(cukier7[[#This Row],[ile brakuje]], 1000)</f>
        <v>0</v>
      </c>
    </row>
    <row r="1191" spans="1:10" x14ac:dyDescent="0.35">
      <c r="A1191" s="1">
        <v>40322</v>
      </c>
      <c r="B1191" s="2" t="s">
        <v>32</v>
      </c>
      <c r="C1191">
        <v>179</v>
      </c>
      <c r="D1191">
        <f>YEAR(cukier7[[#This Row],[data]])</f>
        <v>2010</v>
      </c>
      <c r="E1191" s="3">
        <f>VLOOKUP(D1191, cennik__25[#All], 2, 0)</f>
        <v>2.1</v>
      </c>
      <c r="F1191" s="3">
        <f>cukier7[[#This Row],[cena]]*cukier7[[#This Row],[ilosc sprzedanego cukru kg]]</f>
        <v>375.90000000000003</v>
      </c>
      <c r="G1191">
        <f>J1190+G1190-cukier7[[#This Row],[ilosc sprzedanego cukru kg]]</f>
        <v>3776</v>
      </c>
      <c r="H1191">
        <f>IF(MONTH(cukier7[[#This Row],[data]])&lt;&gt;MONTH(A1192), 1, 0)</f>
        <v>0</v>
      </c>
      <c r="I1191">
        <f>IF(cukier7[[#This Row],[czy ostatni dzien miesiaca]]=1, 5000-cukier7[[#This Row],[stan po sprzedaniu]],0)</f>
        <v>0</v>
      </c>
      <c r="J1191">
        <f>CEILING(cukier7[[#This Row],[ile brakuje]], 1000)</f>
        <v>0</v>
      </c>
    </row>
    <row r="1192" spans="1:10" x14ac:dyDescent="0.35">
      <c r="A1192" s="1">
        <v>40323</v>
      </c>
      <c r="B1192" s="2" t="s">
        <v>25</v>
      </c>
      <c r="C1192">
        <v>74</v>
      </c>
      <c r="D1192">
        <f>YEAR(cukier7[[#This Row],[data]])</f>
        <v>2010</v>
      </c>
      <c r="E1192" s="3">
        <f>VLOOKUP(D1192, cennik__25[#All], 2, 0)</f>
        <v>2.1</v>
      </c>
      <c r="F1192" s="3">
        <f>cukier7[[#This Row],[cena]]*cukier7[[#This Row],[ilosc sprzedanego cukru kg]]</f>
        <v>155.4</v>
      </c>
      <c r="G1192">
        <f>J1191+G1191-cukier7[[#This Row],[ilosc sprzedanego cukru kg]]</f>
        <v>3702</v>
      </c>
      <c r="H1192">
        <f>IF(MONTH(cukier7[[#This Row],[data]])&lt;&gt;MONTH(A1193), 1, 0)</f>
        <v>0</v>
      </c>
      <c r="I1192">
        <f>IF(cukier7[[#This Row],[czy ostatni dzien miesiaca]]=1, 5000-cukier7[[#This Row],[stan po sprzedaniu]],0)</f>
        <v>0</v>
      </c>
      <c r="J1192">
        <f>CEILING(cukier7[[#This Row],[ile brakuje]], 1000)</f>
        <v>0</v>
      </c>
    </row>
    <row r="1193" spans="1:10" x14ac:dyDescent="0.35">
      <c r="A1193" s="1">
        <v>40323</v>
      </c>
      <c r="B1193" s="2" t="s">
        <v>52</v>
      </c>
      <c r="C1193">
        <v>311</v>
      </c>
      <c r="D1193">
        <f>YEAR(cukier7[[#This Row],[data]])</f>
        <v>2010</v>
      </c>
      <c r="E1193" s="3">
        <f>VLOOKUP(D1193, cennik__25[#All], 2, 0)</f>
        <v>2.1</v>
      </c>
      <c r="F1193" s="3">
        <f>cukier7[[#This Row],[cena]]*cukier7[[#This Row],[ilosc sprzedanego cukru kg]]</f>
        <v>653.1</v>
      </c>
      <c r="G1193">
        <f>J1192+G1192-cukier7[[#This Row],[ilosc sprzedanego cukru kg]]</f>
        <v>3391</v>
      </c>
      <c r="H1193">
        <f>IF(MONTH(cukier7[[#This Row],[data]])&lt;&gt;MONTH(A1194), 1, 0)</f>
        <v>0</v>
      </c>
      <c r="I1193">
        <f>IF(cukier7[[#This Row],[czy ostatni dzien miesiaca]]=1, 5000-cukier7[[#This Row],[stan po sprzedaniu]],0)</f>
        <v>0</v>
      </c>
      <c r="J1193">
        <f>CEILING(cukier7[[#This Row],[ile brakuje]], 1000)</f>
        <v>0</v>
      </c>
    </row>
    <row r="1194" spans="1:10" x14ac:dyDescent="0.35">
      <c r="A1194" s="1">
        <v>40327</v>
      </c>
      <c r="B1194" s="2" t="s">
        <v>68</v>
      </c>
      <c r="C1194">
        <v>190</v>
      </c>
      <c r="D1194">
        <f>YEAR(cukier7[[#This Row],[data]])</f>
        <v>2010</v>
      </c>
      <c r="E1194" s="3">
        <f>VLOOKUP(D1194, cennik__25[#All], 2, 0)</f>
        <v>2.1</v>
      </c>
      <c r="F1194" s="3">
        <f>cukier7[[#This Row],[cena]]*cukier7[[#This Row],[ilosc sprzedanego cukru kg]]</f>
        <v>399</v>
      </c>
      <c r="G1194">
        <f>J1193+G1193-cukier7[[#This Row],[ilosc sprzedanego cukru kg]]</f>
        <v>3201</v>
      </c>
      <c r="H1194">
        <f>IF(MONTH(cukier7[[#This Row],[data]])&lt;&gt;MONTH(A1195), 1, 0)</f>
        <v>0</v>
      </c>
      <c r="I1194">
        <f>IF(cukier7[[#This Row],[czy ostatni dzien miesiaca]]=1, 5000-cukier7[[#This Row],[stan po sprzedaniu]],0)</f>
        <v>0</v>
      </c>
      <c r="J1194">
        <f>CEILING(cukier7[[#This Row],[ile brakuje]], 1000)</f>
        <v>0</v>
      </c>
    </row>
    <row r="1195" spans="1:10" x14ac:dyDescent="0.35">
      <c r="A1195" s="1">
        <v>40329</v>
      </c>
      <c r="B1195" s="2" t="s">
        <v>33</v>
      </c>
      <c r="C1195">
        <v>67</v>
      </c>
      <c r="D1195">
        <f>YEAR(cukier7[[#This Row],[data]])</f>
        <v>2010</v>
      </c>
      <c r="E1195" s="3">
        <f>VLOOKUP(D1195, cennik__25[#All], 2, 0)</f>
        <v>2.1</v>
      </c>
      <c r="F1195" s="3">
        <f>cukier7[[#This Row],[cena]]*cukier7[[#This Row],[ilosc sprzedanego cukru kg]]</f>
        <v>140.70000000000002</v>
      </c>
      <c r="G1195">
        <f>J1194+G1194-cukier7[[#This Row],[ilosc sprzedanego cukru kg]]</f>
        <v>3134</v>
      </c>
      <c r="H1195">
        <f>IF(MONTH(cukier7[[#This Row],[data]])&lt;&gt;MONTH(A1196), 1, 0)</f>
        <v>1</v>
      </c>
      <c r="I1195">
        <f>IF(cukier7[[#This Row],[czy ostatni dzien miesiaca]]=1, 5000-cukier7[[#This Row],[stan po sprzedaniu]],0)</f>
        <v>1866</v>
      </c>
      <c r="J1195">
        <f>CEILING(cukier7[[#This Row],[ile brakuje]], 1000)</f>
        <v>2000</v>
      </c>
    </row>
    <row r="1196" spans="1:10" x14ac:dyDescent="0.35">
      <c r="A1196" s="1">
        <v>40331</v>
      </c>
      <c r="B1196" s="2" t="s">
        <v>9</v>
      </c>
      <c r="C1196">
        <v>331</v>
      </c>
      <c r="D1196">
        <f>YEAR(cukier7[[#This Row],[data]])</f>
        <v>2010</v>
      </c>
      <c r="E1196" s="3">
        <f>VLOOKUP(D1196, cennik__25[#All], 2, 0)</f>
        <v>2.1</v>
      </c>
      <c r="F1196" s="3">
        <f>cukier7[[#This Row],[cena]]*cukier7[[#This Row],[ilosc sprzedanego cukru kg]]</f>
        <v>695.1</v>
      </c>
      <c r="G1196">
        <f>J1195+G1195-cukier7[[#This Row],[ilosc sprzedanego cukru kg]]</f>
        <v>4803</v>
      </c>
      <c r="H1196">
        <f>IF(MONTH(cukier7[[#This Row],[data]])&lt;&gt;MONTH(A1197), 1, 0)</f>
        <v>0</v>
      </c>
      <c r="I1196">
        <f>IF(cukier7[[#This Row],[czy ostatni dzien miesiaca]]=1, 5000-cukier7[[#This Row],[stan po sprzedaniu]],0)</f>
        <v>0</v>
      </c>
      <c r="J1196">
        <f>CEILING(cukier7[[#This Row],[ile brakuje]], 1000)</f>
        <v>0</v>
      </c>
    </row>
    <row r="1197" spans="1:10" x14ac:dyDescent="0.35">
      <c r="A1197" s="1">
        <v>40331</v>
      </c>
      <c r="B1197" s="2" t="s">
        <v>41</v>
      </c>
      <c r="C1197">
        <v>114</v>
      </c>
      <c r="D1197">
        <f>YEAR(cukier7[[#This Row],[data]])</f>
        <v>2010</v>
      </c>
      <c r="E1197" s="3">
        <f>VLOOKUP(D1197, cennik__25[#All], 2, 0)</f>
        <v>2.1</v>
      </c>
      <c r="F1197" s="3">
        <f>cukier7[[#This Row],[cena]]*cukier7[[#This Row],[ilosc sprzedanego cukru kg]]</f>
        <v>239.4</v>
      </c>
      <c r="G1197">
        <f>J1196+G1196-cukier7[[#This Row],[ilosc sprzedanego cukru kg]]</f>
        <v>4689</v>
      </c>
      <c r="H1197">
        <f>IF(MONTH(cukier7[[#This Row],[data]])&lt;&gt;MONTH(A1198), 1, 0)</f>
        <v>0</v>
      </c>
      <c r="I1197">
        <f>IF(cukier7[[#This Row],[czy ostatni dzien miesiaca]]=1, 5000-cukier7[[#This Row],[stan po sprzedaniu]],0)</f>
        <v>0</v>
      </c>
      <c r="J1197">
        <f>CEILING(cukier7[[#This Row],[ile brakuje]], 1000)</f>
        <v>0</v>
      </c>
    </row>
    <row r="1198" spans="1:10" x14ac:dyDescent="0.35">
      <c r="A1198" s="1">
        <v>40332</v>
      </c>
      <c r="B1198" s="2" t="s">
        <v>54</v>
      </c>
      <c r="C1198">
        <v>79</v>
      </c>
      <c r="D1198">
        <f>YEAR(cukier7[[#This Row],[data]])</f>
        <v>2010</v>
      </c>
      <c r="E1198" s="3">
        <f>VLOOKUP(D1198, cennik__25[#All], 2, 0)</f>
        <v>2.1</v>
      </c>
      <c r="F1198" s="3">
        <f>cukier7[[#This Row],[cena]]*cukier7[[#This Row],[ilosc sprzedanego cukru kg]]</f>
        <v>165.9</v>
      </c>
      <c r="G1198">
        <f>J1197+G1197-cukier7[[#This Row],[ilosc sprzedanego cukru kg]]</f>
        <v>4610</v>
      </c>
      <c r="H1198">
        <f>IF(MONTH(cukier7[[#This Row],[data]])&lt;&gt;MONTH(A1199), 1, 0)</f>
        <v>0</v>
      </c>
      <c r="I1198">
        <f>IF(cukier7[[#This Row],[czy ostatni dzien miesiaca]]=1, 5000-cukier7[[#This Row],[stan po sprzedaniu]],0)</f>
        <v>0</v>
      </c>
      <c r="J1198">
        <f>CEILING(cukier7[[#This Row],[ile brakuje]], 1000)</f>
        <v>0</v>
      </c>
    </row>
    <row r="1199" spans="1:10" x14ac:dyDescent="0.35">
      <c r="A1199" s="1">
        <v>40333</v>
      </c>
      <c r="B1199" s="2" t="s">
        <v>73</v>
      </c>
      <c r="C1199">
        <v>22</v>
      </c>
      <c r="D1199">
        <f>YEAR(cukier7[[#This Row],[data]])</f>
        <v>2010</v>
      </c>
      <c r="E1199" s="3">
        <f>VLOOKUP(D1199, cennik__25[#All], 2, 0)</f>
        <v>2.1</v>
      </c>
      <c r="F1199" s="3">
        <f>cukier7[[#This Row],[cena]]*cukier7[[#This Row],[ilosc sprzedanego cukru kg]]</f>
        <v>46.2</v>
      </c>
      <c r="G1199">
        <f>J1198+G1198-cukier7[[#This Row],[ilosc sprzedanego cukru kg]]</f>
        <v>4588</v>
      </c>
      <c r="H1199">
        <f>IF(MONTH(cukier7[[#This Row],[data]])&lt;&gt;MONTH(A1200), 1, 0)</f>
        <v>0</v>
      </c>
      <c r="I1199">
        <f>IF(cukier7[[#This Row],[czy ostatni dzien miesiaca]]=1, 5000-cukier7[[#This Row],[stan po sprzedaniu]],0)</f>
        <v>0</v>
      </c>
      <c r="J1199">
        <f>CEILING(cukier7[[#This Row],[ile brakuje]], 1000)</f>
        <v>0</v>
      </c>
    </row>
    <row r="1200" spans="1:10" x14ac:dyDescent="0.35">
      <c r="A1200" s="1">
        <v>40333</v>
      </c>
      <c r="B1200" s="2" t="s">
        <v>94</v>
      </c>
      <c r="C1200">
        <v>5</v>
      </c>
      <c r="D1200">
        <f>YEAR(cukier7[[#This Row],[data]])</f>
        <v>2010</v>
      </c>
      <c r="E1200" s="3">
        <f>VLOOKUP(D1200, cennik__25[#All], 2, 0)</f>
        <v>2.1</v>
      </c>
      <c r="F1200" s="3">
        <f>cukier7[[#This Row],[cena]]*cukier7[[#This Row],[ilosc sprzedanego cukru kg]]</f>
        <v>10.5</v>
      </c>
      <c r="G1200">
        <f>J1199+G1199-cukier7[[#This Row],[ilosc sprzedanego cukru kg]]</f>
        <v>4583</v>
      </c>
      <c r="H1200">
        <f>IF(MONTH(cukier7[[#This Row],[data]])&lt;&gt;MONTH(A1201), 1, 0)</f>
        <v>0</v>
      </c>
      <c r="I1200">
        <f>IF(cukier7[[#This Row],[czy ostatni dzien miesiaca]]=1, 5000-cukier7[[#This Row],[stan po sprzedaniu]],0)</f>
        <v>0</v>
      </c>
      <c r="J1200">
        <f>CEILING(cukier7[[#This Row],[ile brakuje]], 1000)</f>
        <v>0</v>
      </c>
    </row>
    <row r="1201" spans="1:10" x14ac:dyDescent="0.35">
      <c r="A1201" s="1">
        <v>40336</v>
      </c>
      <c r="B1201" s="2" t="s">
        <v>74</v>
      </c>
      <c r="C1201">
        <v>17</v>
      </c>
      <c r="D1201">
        <f>YEAR(cukier7[[#This Row],[data]])</f>
        <v>2010</v>
      </c>
      <c r="E1201" s="3">
        <f>VLOOKUP(D1201, cennik__25[#All], 2, 0)</f>
        <v>2.1</v>
      </c>
      <c r="F1201" s="3">
        <f>cukier7[[#This Row],[cena]]*cukier7[[#This Row],[ilosc sprzedanego cukru kg]]</f>
        <v>35.700000000000003</v>
      </c>
      <c r="G1201">
        <f>J1200+G1200-cukier7[[#This Row],[ilosc sprzedanego cukru kg]]</f>
        <v>4566</v>
      </c>
      <c r="H1201">
        <f>IF(MONTH(cukier7[[#This Row],[data]])&lt;&gt;MONTH(A1202), 1, 0)</f>
        <v>0</v>
      </c>
      <c r="I1201">
        <f>IF(cukier7[[#This Row],[czy ostatni dzien miesiaca]]=1, 5000-cukier7[[#This Row],[stan po sprzedaniu]],0)</f>
        <v>0</v>
      </c>
      <c r="J1201">
        <f>CEILING(cukier7[[#This Row],[ile brakuje]], 1000)</f>
        <v>0</v>
      </c>
    </row>
    <row r="1202" spans="1:10" x14ac:dyDescent="0.35">
      <c r="A1202" s="1">
        <v>40337</v>
      </c>
      <c r="B1202" s="2" t="s">
        <v>47</v>
      </c>
      <c r="C1202">
        <v>344</v>
      </c>
      <c r="D1202">
        <f>YEAR(cukier7[[#This Row],[data]])</f>
        <v>2010</v>
      </c>
      <c r="E1202" s="3">
        <f>VLOOKUP(D1202, cennik__25[#All], 2, 0)</f>
        <v>2.1</v>
      </c>
      <c r="F1202" s="3">
        <f>cukier7[[#This Row],[cena]]*cukier7[[#This Row],[ilosc sprzedanego cukru kg]]</f>
        <v>722.4</v>
      </c>
      <c r="G1202">
        <f>J1201+G1201-cukier7[[#This Row],[ilosc sprzedanego cukru kg]]</f>
        <v>4222</v>
      </c>
      <c r="H1202">
        <f>IF(MONTH(cukier7[[#This Row],[data]])&lt;&gt;MONTH(A1203), 1, 0)</f>
        <v>0</v>
      </c>
      <c r="I1202">
        <f>IF(cukier7[[#This Row],[czy ostatni dzien miesiaca]]=1, 5000-cukier7[[#This Row],[stan po sprzedaniu]],0)</f>
        <v>0</v>
      </c>
      <c r="J1202">
        <f>CEILING(cukier7[[#This Row],[ile brakuje]], 1000)</f>
        <v>0</v>
      </c>
    </row>
    <row r="1203" spans="1:10" x14ac:dyDescent="0.35">
      <c r="A1203" s="1">
        <v>40337</v>
      </c>
      <c r="B1203" s="2" t="s">
        <v>16</v>
      </c>
      <c r="C1203">
        <v>329</v>
      </c>
      <c r="D1203">
        <f>YEAR(cukier7[[#This Row],[data]])</f>
        <v>2010</v>
      </c>
      <c r="E1203" s="3">
        <f>VLOOKUP(D1203, cennik__25[#All], 2, 0)</f>
        <v>2.1</v>
      </c>
      <c r="F1203" s="3">
        <f>cukier7[[#This Row],[cena]]*cukier7[[#This Row],[ilosc sprzedanego cukru kg]]</f>
        <v>690.9</v>
      </c>
      <c r="G1203">
        <f>J1202+G1202-cukier7[[#This Row],[ilosc sprzedanego cukru kg]]</f>
        <v>3893</v>
      </c>
      <c r="H1203">
        <f>IF(MONTH(cukier7[[#This Row],[data]])&lt;&gt;MONTH(A1204), 1, 0)</f>
        <v>0</v>
      </c>
      <c r="I1203">
        <f>IF(cukier7[[#This Row],[czy ostatni dzien miesiaca]]=1, 5000-cukier7[[#This Row],[stan po sprzedaniu]],0)</f>
        <v>0</v>
      </c>
      <c r="J1203">
        <f>CEILING(cukier7[[#This Row],[ile brakuje]], 1000)</f>
        <v>0</v>
      </c>
    </row>
    <row r="1204" spans="1:10" x14ac:dyDescent="0.35">
      <c r="A1204" s="1">
        <v>40337</v>
      </c>
      <c r="B1204" s="2" t="s">
        <v>114</v>
      </c>
      <c r="C1204">
        <v>10</v>
      </c>
      <c r="D1204">
        <f>YEAR(cukier7[[#This Row],[data]])</f>
        <v>2010</v>
      </c>
      <c r="E1204" s="3">
        <f>VLOOKUP(D1204, cennik__25[#All], 2, 0)</f>
        <v>2.1</v>
      </c>
      <c r="F1204" s="3">
        <f>cukier7[[#This Row],[cena]]*cukier7[[#This Row],[ilosc sprzedanego cukru kg]]</f>
        <v>21</v>
      </c>
      <c r="G1204">
        <f>J1203+G1203-cukier7[[#This Row],[ilosc sprzedanego cukru kg]]</f>
        <v>3883</v>
      </c>
      <c r="H1204">
        <f>IF(MONTH(cukier7[[#This Row],[data]])&lt;&gt;MONTH(A1205), 1, 0)</f>
        <v>0</v>
      </c>
      <c r="I1204">
        <f>IF(cukier7[[#This Row],[czy ostatni dzien miesiaca]]=1, 5000-cukier7[[#This Row],[stan po sprzedaniu]],0)</f>
        <v>0</v>
      </c>
      <c r="J1204">
        <f>CEILING(cukier7[[#This Row],[ile brakuje]], 1000)</f>
        <v>0</v>
      </c>
    </row>
    <row r="1205" spans="1:10" x14ac:dyDescent="0.35">
      <c r="A1205" s="1">
        <v>40341</v>
      </c>
      <c r="B1205" s="2" t="s">
        <v>32</v>
      </c>
      <c r="C1205">
        <v>105</v>
      </c>
      <c r="D1205">
        <f>YEAR(cukier7[[#This Row],[data]])</f>
        <v>2010</v>
      </c>
      <c r="E1205" s="3">
        <f>VLOOKUP(D1205, cennik__25[#All], 2, 0)</f>
        <v>2.1</v>
      </c>
      <c r="F1205" s="3">
        <f>cukier7[[#This Row],[cena]]*cukier7[[#This Row],[ilosc sprzedanego cukru kg]]</f>
        <v>220.5</v>
      </c>
      <c r="G1205">
        <f>J1204+G1204-cukier7[[#This Row],[ilosc sprzedanego cukru kg]]</f>
        <v>3778</v>
      </c>
      <c r="H1205">
        <f>IF(MONTH(cukier7[[#This Row],[data]])&lt;&gt;MONTH(A1206), 1, 0)</f>
        <v>0</v>
      </c>
      <c r="I1205">
        <f>IF(cukier7[[#This Row],[czy ostatni dzien miesiaca]]=1, 5000-cukier7[[#This Row],[stan po sprzedaniu]],0)</f>
        <v>0</v>
      </c>
      <c r="J1205">
        <f>CEILING(cukier7[[#This Row],[ile brakuje]], 1000)</f>
        <v>0</v>
      </c>
    </row>
    <row r="1206" spans="1:10" x14ac:dyDescent="0.35">
      <c r="A1206" s="1">
        <v>40342</v>
      </c>
      <c r="B1206" s="2" t="s">
        <v>71</v>
      </c>
      <c r="C1206">
        <v>26</v>
      </c>
      <c r="D1206">
        <f>YEAR(cukier7[[#This Row],[data]])</f>
        <v>2010</v>
      </c>
      <c r="E1206" s="3">
        <f>VLOOKUP(D1206, cennik__25[#All], 2, 0)</f>
        <v>2.1</v>
      </c>
      <c r="F1206" s="3">
        <f>cukier7[[#This Row],[cena]]*cukier7[[#This Row],[ilosc sprzedanego cukru kg]]</f>
        <v>54.6</v>
      </c>
      <c r="G1206">
        <f>J1205+G1205-cukier7[[#This Row],[ilosc sprzedanego cukru kg]]</f>
        <v>3752</v>
      </c>
      <c r="H1206">
        <f>IF(MONTH(cukier7[[#This Row],[data]])&lt;&gt;MONTH(A1207), 1, 0)</f>
        <v>0</v>
      </c>
      <c r="I1206">
        <f>IF(cukier7[[#This Row],[czy ostatni dzien miesiaca]]=1, 5000-cukier7[[#This Row],[stan po sprzedaniu]],0)</f>
        <v>0</v>
      </c>
      <c r="J1206">
        <f>CEILING(cukier7[[#This Row],[ile brakuje]], 1000)</f>
        <v>0</v>
      </c>
    </row>
    <row r="1207" spans="1:10" x14ac:dyDescent="0.35">
      <c r="A1207" s="1">
        <v>40343</v>
      </c>
      <c r="B1207" s="2" t="s">
        <v>41</v>
      </c>
      <c r="C1207">
        <v>121</v>
      </c>
      <c r="D1207">
        <f>YEAR(cukier7[[#This Row],[data]])</f>
        <v>2010</v>
      </c>
      <c r="E1207" s="3">
        <f>VLOOKUP(D1207, cennik__25[#All], 2, 0)</f>
        <v>2.1</v>
      </c>
      <c r="F1207" s="3">
        <f>cukier7[[#This Row],[cena]]*cukier7[[#This Row],[ilosc sprzedanego cukru kg]]</f>
        <v>254.10000000000002</v>
      </c>
      <c r="G1207">
        <f>J1206+G1206-cukier7[[#This Row],[ilosc sprzedanego cukru kg]]</f>
        <v>3631</v>
      </c>
      <c r="H1207">
        <f>IF(MONTH(cukier7[[#This Row],[data]])&lt;&gt;MONTH(A1208), 1, 0)</f>
        <v>0</v>
      </c>
      <c r="I1207">
        <f>IF(cukier7[[#This Row],[czy ostatni dzien miesiaca]]=1, 5000-cukier7[[#This Row],[stan po sprzedaniu]],0)</f>
        <v>0</v>
      </c>
      <c r="J1207">
        <f>CEILING(cukier7[[#This Row],[ile brakuje]], 1000)</f>
        <v>0</v>
      </c>
    </row>
    <row r="1208" spans="1:10" x14ac:dyDescent="0.35">
      <c r="A1208" s="1">
        <v>40345</v>
      </c>
      <c r="B1208" s="2" t="s">
        <v>10</v>
      </c>
      <c r="C1208">
        <v>174</v>
      </c>
      <c r="D1208">
        <f>YEAR(cukier7[[#This Row],[data]])</f>
        <v>2010</v>
      </c>
      <c r="E1208" s="3">
        <f>VLOOKUP(D1208, cennik__25[#All], 2, 0)</f>
        <v>2.1</v>
      </c>
      <c r="F1208" s="3">
        <f>cukier7[[#This Row],[cena]]*cukier7[[#This Row],[ilosc sprzedanego cukru kg]]</f>
        <v>365.40000000000003</v>
      </c>
      <c r="G1208">
        <f>J1207+G1207-cukier7[[#This Row],[ilosc sprzedanego cukru kg]]</f>
        <v>3457</v>
      </c>
      <c r="H1208">
        <f>IF(MONTH(cukier7[[#This Row],[data]])&lt;&gt;MONTH(A1209), 1, 0)</f>
        <v>0</v>
      </c>
      <c r="I1208">
        <f>IF(cukier7[[#This Row],[czy ostatni dzien miesiaca]]=1, 5000-cukier7[[#This Row],[stan po sprzedaniu]],0)</f>
        <v>0</v>
      </c>
      <c r="J1208">
        <f>CEILING(cukier7[[#This Row],[ile brakuje]], 1000)</f>
        <v>0</v>
      </c>
    </row>
    <row r="1209" spans="1:10" x14ac:dyDescent="0.35">
      <c r="A1209" s="1">
        <v>40346</v>
      </c>
      <c r="B1209" s="2" t="s">
        <v>16</v>
      </c>
      <c r="C1209">
        <v>233</v>
      </c>
      <c r="D1209">
        <f>YEAR(cukier7[[#This Row],[data]])</f>
        <v>2010</v>
      </c>
      <c r="E1209" s="3">
        <f>VLOOKUP(D1209, cennik__25[#All], 2, 0)</f>
        <v>2.1</v>
      </c>
      <c r="F1209" s="3">
        <f>cukier7[[#This Row],[cena]]*cukier7[[#This Row],[ilosc sprzedanego cukru kg]]</f>
        <v>489.3</v>
      </c>
      <c r="G1209">
        <f>J1208+G1208-cukier7[[#This Row],[ilosc sprzedanego cukru kg]]</f>
        <v>3224</v>
      </c>
      <c r="H1209">
        <f>IF(MONTH(cukier7[[#This Row],[data]])&lt;&gt;MONTH(A1210), 1, 0)</f>
        <v>0</v>
      </c>
      <c r="I1209">
        <f>IF(cukier7[[#This Row],[czy ostatni dzien miesiaca]]=1, 5000-cukier7[[#This Row],[stan po sprzedaniu]],0)</f>
        <v>0</v>
      </c>
      <c r="J1209">
        <f>CEILING(cukier7[[#This Row],[ile brakuje]], 1000)</f>
        <v>0</v>
      </c>
    </row>
    <row r="1210" spans="1:10" x14ac:dyDescent="0.35">
      <c r="A1210" s="1">
        <v>40347</v>
      </c>
      <c r="B1210" s="2" t="s">
        <v>12</v>
      </c>
      <c r="C1210">
        <v>117</v>
      </c>
      <c r="D1210">
        <f>YEAR(cukier7[[#This Row],[data]])</f>
        <v>2010</v>
      </c>
      <c r="E1210" s="3">
        <f>VLOOKUP(D1210, cennik__25[#All], 2, 0)</f>
        <v>2.1</v>
      </c>
      <c r="F1210" s="3">
        <f>cukier7[[#This Row],[cena]]*cukier7[[#This Row],[ilosc sprzedanego cukru kg]]</f>
        <v>245.70000000000002</v>
      </c>
      <c r="G1210">
        <f>J1209+G1209-cukier7[[#This Row],[ilosc sprzedanego cukru kg]]</f>
        <v>3107</v>
      </c>
      <c r="H1210">
        <f>IF(MONTH(cukier7[[#This Row],[data]])&lt;&gt;MONTH(A1211), 1, 0)</f>
        <v>0</v>
      </c>
      <c r="I1210">
        <f>IF(cukier7[[#This Row],[czy ostatni dzien miesiaca]]=1, 5000-cukier7[[#This Row],[stan po sprzedaniu]],0)</f>
        <v>0</v>
      </c>
      <c r="J1210">
        <f>CEILING(cukier7[[#This Row],[ile brakuje]], 1000)</f>
        <v>0</v>
      </c>
    </row>
    <row r="1211" spans="1:10" x14ac:dyDescent="0.35">
      <c r="A1211" s="1">
        <v>40348</v>
      </c>
      <c r="B1211" s="2" t="s">
        <v>74</v>
      </c>
      <c r="C1211">
        <v>11</v>
      </c>
      <c r="D1211">
        <f>YEAR(cukier7[[#This Row],[data]])</f>
        <v>2010</v>
      </c>
      <c r="E1211" s="3">
        <f>VLOOKUP(D1211, cennik__25[#All], 2, 0)</f>
        <v>2.1</v>
      </c>
      <c r="F1211" s="3">
        <f>cukier7[[#This Row],[cena]]*cukier7[[#This Row],[ilosc sprzedanego cukru kg]]</f>
        <v>23.1</v>
      </c>
      <c r="G1211">
        <f>J1210+G1210-cukier7[[#This Row],[ilosc sprzedanego cukru kg]]</f>
        <v>3096</v>
      </c>
      <c r="H1211">
        <f>IF(MONTH(cukier7[[#This Row],[data]])&lt;&gt;MONTH(A1212), 1, 0)</f>
        <v>0</v>
      </c>
      <c r="I1211">
        <f>IF(cukier7[[#This Row],[czy ostatni dzien miesiaca]]=1, 5000-cukier7[[#This Row],[stan po sprzedaniu]],0)</f>
        <v>0</v>
      </c>
      <c r="J1211">
        <f>CEILING(cukier7[[#This Row],[ile brakuje]], 1000)</f>
        <v>0</v>
      </c>
    </row>
    <row r="1212" spans="1:10" x14ac:dyDescent="0.35">
      <c r="A1212" s="1">
        <v>40348</v>
      </c>
      <c r="B1212" s="2" t="s">
        <v>214</v>
      </c>
      <c r="C1212">
        <v>18</v>
      </c>
      <c r="D1212">
        <f>YEAR(cukier7[[#This Row],[data]])</f>
        <v>2010</v>
      </c>
      <c r="E1212" s="3">
        <f>VLOOKUP(D1212, cennik__25[#All], 2, 0)</f>
        <v>2.1</v>
      </c>
      <c r="F1212" s="3">
        <f>cukier7[[#This Row],[cena]]*cukier7[[#This Row],[ilosc sprzedanego cukru kg]]</f>
        <v>37.800000000000004</v>
      </c>
      <c r="G1212">
        <f>J1211+G1211-cukier7[[#This Row],[ilosc sprzedanego cukru kg]]</f>
        <v>3078</v>
      </c>
      <c r="H1212">
        <f>IF(MONTH(cukier7[[#This Row],[data]])&lt;&gt;MONTH(A1213), 1, 0)</f>
        <v>0</v>
      </c>
      <c r="I1212">
        <f>IF(cukier7[[#This Row],[czy ostatni dzien miesiaca]]=1, 5000-cukier7[[#This Row],[stan po sprzedaniu]],0)</f>
        <v>0</v>
      </c>
      <c r="J1212">
        <f>CEILING(cukier7[[#This Row],[ile brakuje]], 1000)</f>
        <v>0</v>
      </c>
    </row>
    <row r="1213" spans="1:10" x14ac:dyDescent="0.35">
      <c r="A1213" s="1">
        <v>40348</v>
      </c>
      <c r="B1213" s="2" t="s">
        <v>47</v>
      </c>
      <c r="C1213">
        <v>332</v>
      </c>
      <c r="D1213">
        <f>YEAR(cukier7[[#This Row],[data]])</f>
        <v>2010</v>
      </c>
      <c r="E1213" s="3">
        <f>VLOOKUP(D1213, cennik__25[#All], 2, 0)</f>
        <v>2.1</v>
      </c>
      <c r="F1213" s="3">
        <f>cukier7[[#This Row],[cena]]*cukier7[[#This Row],[ilosc sprzedanego cukru kg]]</f>
        <v>697.2</v>
      </c>
      <c r="G1213">
        <f>J1212+G1212-cukier7[[#This Row],[ilosc sprzedanego cukru kg]]</f>
        <v>2746</v>
      </c>
      <c r="H1213">
        <f>IF(MONTH(cukier7[[#This Row],[data]])&lt;&gt;MONTH(A1214), 1, 0)</f>
        <v>0</v>
      </c>
      <c r="I1213">
        <f>IF(cukier7[[#This Row],[czy ostatni dzien miesiaca]]=1, 5000-cukier7[[#This Row],[stan po sprzedaniu]],0)</f>
        <v>0</v>
      </c>
      <c r="J1213">
        <f>CEILING(cukier7[[#This Row],[ile brakuje]], 1000)</f>
        <v>0</v>
      </c>
    </row>
    <row r="1214" spans="1:10" x14ac:dyDescent="0.35">
      <c r="A1214" s="1">
        <v>40349</v>
      </c>
      <c r="B1214" s="2" t="s">
        <v>158</v>
      </c>
      <c r="C1214">
        <v>6</v>
      </c>
      <c r="D1214">
        <f>YEAR(cukier7[[#This Row],[data]])</f>
        <v>2010</v>
      </c>
      <c r="E1214" s="3">
        <f>VLOOKUP(D1214, cennik__25[#All], 2, 0)</f>
        <v>2.1</v>
      </c>
      <c r="F1214" s="3">
        <f>cukier7[[#This Row],[cena]]*cukier7[[#This Row],[ilosc sprzedanego cukru kg]]</f>
        <v>12.600000000000001</v>
      </c>
      <c r="G1214">
        <f>J1213+G1213-cukier7[[#This Row],[ilosc sprzedanego cukru kg]]</f>
        <v>2740</v>
      </c>
      <c r="H1214">
        <f>IF(MONTH(cukier7[[#This Row],[data]])&lt;&gt;MONTH(A1215), 1, 0)</f>
        <v>0</v>
      </c>
      <c r="I1214">
        <f>IF(cukier7[[#This Row],[czy ostatni dzien miesiaca]]=1, 5000-cukier7[[#This Row],[stan po sprzedaniu]],0)</f>
        <v>0</v>
      </c>
      <c r="J1214">
        <f>CEILING(cukier7[[#This Row],[ile brakuje]], 1000)</f>
        <v>0</v>
      </c>
    </row>
    <row r="1215" spans="1:10" x14ac:dyDescent="0.35">
      <c r="A1215" s="1">
        <v>40350</v>
      </c>
      <c r="B1215" s="2" t="s">
        <v>104</v>
      </c>
      <c r="C1215">
        <v>260</v>
      </c>
      <c r="D1215">
        <f>YEAR(cukier7[[#This Row],[data]])</f>
        <v>2010</v>
      </c>
      <c r="E1215" s="3">
        <f>VLOOKUP(D1215, cennik__25[#All], 2, 0)</f>
        <v>2.1</v>
      </c>
      <c r="F1215" s="3">
        <f>cukier7[[#This Row],[cena]]*cukier7[[#This Row],[ilosc sprzedanego cukru kg]]</f>
        <v>546</v>
      </c>
      <c r="G1215">
        <f>J1214+G1214-cukier7[[#This Row],[ilosc sprzedanego cukru kg]]</f>
        <v>2480</v>
      </c>
      <c r="H1215">
        <f>IF(MONTH(cukier7[[#This Row],[data]])&lt;&gt;MONTH(A1216), 1, 0)</f>
        <v>0</v>
      </c>
      <c r="I1215">
        <f>IF(cukier7[[#This Row],[czy ostatni dzien miesiaca]]=1, 5000-cukier7[[#This Row],[stan po sprzedaniu]],0)</f>
        <v>0</v>
      </c>
      <c r="J1215">
        <f>CEILING(cukier7[[#This Row],[ile brakuje]], 1000)</f>
        <v>0</v>
      </c>
    </row>
    <row r="1216" spans="1:10" x14ac:dyDescent="0.35">
      <c r="A1216" s="1">
        <v>40350</v>
      </c>
      <c r="B1216" s="2" t="s">
        <v>82</v>
      </c>
      <c r="C1216">
        <v>22</v>
      </c>
      <c r="D1216">
        <f>YEAR(cukier7[[#This Row],[data]])</f>
        <v>2010</v>
      </c>
      <c r="E1216" s="3">
        <f>VLOOKUP(D1216, cennik__25[#All], 2, 0)</f>
        <v>2.1</v>
      </c>
      <c r="F1216" s="3">
        <f>cukier7[[#This Row],[cena]]*cukier7[[#This Row],[ilosc sprzedanego cukru kg]]</f>
        <v>46.2</v>
      </c>
      <c r="G1216">
        <f>J1215+G1215-cukier7[[#This Row],[ilosc sprzedanego cukru kg]]</f>
        <v>2458</v>
      </c>
      <c r="H1216">
        <f>IF(MONTH(cukier7[[#This Row],[data]])&lt;&gt;MONTH(A1217), 1, 0)</f>
        <v>0</v>
      </c>
      <c r="I1216">
        <f>IF(cukier7[[#This Row],[czy ostatni dzien miesiaca]]=1, 5000-cukier7[[#This Row],[stan po sprzedaniu]],0)</f>
        <v>0</v>
      </c>
      <c r="J1216">
        <f>CEILING(cukier7[[#This Row],[ile brakuje]], 1000)</f>
        <v>0</v>
      </c>
    </row>
    <row r="1217" spans="1:10" x14ac:dyDescent="0.35">
      <c r="A1217" s="1">
        <v>40352</v>
      </c>
      <c r="B1217" s="2" t="s">
        <v>131</v>
      </c>
      <c r="C1217">
        <v>9</v>
      </c>
      <c r="D1217">
        <f>YEAR(cukier7[[#This Row],[data]])</f>
        <v>2010</v>
      </c>
      <c r="E1217" s="3">
        <f>VLOOKUP(D1217, cennik__25[#All], 2, 0)</f>
        <v>2.1</v>
      </c>
      <c r="F1217" s="3">
        <f>cukier7[[#This Row],[cena]]*cukier7[[#This Row],[ilosc sprzedanego cukru kg]]</f>
        <v>18.900000000000002</v>
      </c>
      <c r="G1217">
        <f>J1216+G1216-cukier7[[#This Row],[ilosc sprzedanego cukru kg]]</f>
        <v>2449</v>
      </c>
      <c r="H1217">
        <f>IF(MONTH(cukier7[[#This Row],[data]])&lt;&gt;MONTH(A1218), 1, 0)</f>
        <v>0</v>
      </c>
      <c r="I1217">
        <f>IF(cukier7[[#This Row],[czy ostatni dzien miesiaca]]=1, 5000-cukier7[[#This Row],[stan po sprzedaniu]],0)</f>
        <v>0</v>
      </c>
      <c r="J1217">
        <f>CEILING(cukier7[[#This Row],[ile brakuje]], 1000)</f>
        <v>0</v>
      </c>
    </row>
    <row r="1218" spans="1:10" x14ac:dyDescent="0.35">
      <c r="A1218" s="1">
        <v>40353</v>
      </c>
      <c r="B1218" s="2" t="s">
        <v>68</v>
      </c>
      <c r="C1218">
        <v>79</v>
      </c>
      <c r="D1218">
        <f>YEAR(cukier7[[#This Row],[data]])</f>
        <v>2010</v>
      </c>
      <c r="E1218" s="3">
        <f>VLOOKUP(D1218, cennik__25[#All], 2, 0)</f>
        <v>2.1</v>
      </c>
      <c r="F1218" s="3">
        <f>cukier7[[#This Row],[cena]]*cukier7[[#This Row],[ilosc sprzedanego cukru kg]]</f>
        <v>165.9</v>
      </c>
      <c r="G1218">
        <f>J1217+G1217-cukier7[[#This Row],[ilosc sprzedanego cukru kg]]</f>
        <v>2370</v>
      </c>
      <c r="H1218">
        <f>IF(MONTH(cukier7[[#This Row],[data]])&lt;&gt;MONTH(A1219), 1, 0)</f>
        <v>0</v>
      </c>
      <c r="I1218">
        <f>IF(cukier7[[#This Row],[czy ostatni dzien miesiaca]]=1, 5000-cukier7[[#This Row],[stan po sprzedaniu]],0)</f>
        <v>0</v>
      </c>
      <c r="J1218">
        <f>CEILING(cukier7[[#This Row],[ile brakuje]], 1000)</f>
        <v>0</v>
      </c>
    </row>
    <row r="1219" spans="1:10" x14ac:dyDescent="0.35">
      <c r="A1219" s="1">
        <v>40355</v>
      </c>
      <c r="B1219" s="2" t="s">
        <v>47</v>
      </c>
      <c r="C1219">
        <v>480</v>
      </c>
      <c r="D1219">
        <f>YEAR(cukier7[[#This Row],[data]])</f>
        <v>2010</v>
      </c>
      <c r="E1219" s="3">
        <f>VLOOKUP(D1219, cennik__25[#All], 2, 0)</f>
        <v>2.1</v>
      </c>
      <c r="F1219" s="3">
        <f>cukier7[[#This Row],[cena]]*cukier7[[#This Row],[ilosc sprzedanego cukru kg]]</f>
        <v>1008</v>
      </c>
      <c r="G1219">
        <f>J1218+G1218-cukier7[[#This Row],[ilosc sprzedanego cukru kg]]</f>
        <v>1890</v>
      </c>
      <c r="H1219">
        <f>IF(MONTH(cukier7[[#This Row],[data]])&lt;&gt;MONTH(A1220), 1, 0)</f>
        <v>1</v>
      </c>
      <c r="I1219">
        <f>IF(cukier7[[#This Row],[czy ostatni dzien miesiaca]]=1, 5000-cukier7[[#This Row],[stan po sprzedaniu]],0)</f>
        <v>3110</v>
      </c>
      <c r="J1219">
        <f>CEILING(cukier7[[#This Row],[ile brakuje]], 1000)</f>
        <v>4000</v>
      </c>
    </row>
    <row r="1220" spans="1:10" x14ac:dyDescent="0.35">
      <c r="A1220" s="1">
        <v>40360</v>
      </c>
      <c r="B1220" s="2" t="s">
        <v>11</v>
      </c>
      <c r="C1220">
        <v>154</v>
      </c>
      <c r="D1220">
        <f>YEAR(cukier7[[#This Row],[data]])</f>
        <v>2010</v>
      </c>
      <c r="E1220" s="3">
        <f>VLOOKUP(D1220, cennik__25[#All], 2, 0)</f>
        <v>2.1</v>
      </c>
      <c r="F1220" s="3">
        <f>cukier7[[#This Row],[cena]]*cukier7[[#This Row],[ilosc sprzedanego cukru kg]]</f>
        <v>323.40000000000003</v>
      </c>
      <c r="G1220">
        <f>J1219+G1219-cukier7[[#This Row],[ilosc sprzedanego cukru kg]]</f>
        <v>5736</v>
      </c>
      <c r="H1220">
        <f>IF(MONTH(cukier7[[#This Row],[data]])&lt;&gt;MONTH(A1221), 1, 0)</f>
        <v>0</v>
      </c>
      <c r="I1220">
        <f>IF(cukier7[[#This Row],[czy ostatni dzien miesiaca]]=1, 5000-cukier7[[#This Row],[stan po sprzedaniu]],0)</f>
        <v>0</v>
      </c>
      <c r="J1220">
        <f>CEILING(cukier7[[#This Row],[ile brakuje]], 1000)</f>
        <v>0</v>
      </c>
    </row>
    <row r="1221" spans="1:10" x14ac:dyDescent="0.35">
      <c r="A1221" s="1">
        <v>40360</v>
      </c>
      <c r="B1221" s="2" t="s">
        <v>37</v>
      </c>
      <c r="C1221">
        <v>170</v>
      </c>
      <c r="D1221">
        <f>YEAR(cukier7[[#This Row],[data]])</f>
        <v>2010</v>
      </c>
      <c r="E1221" s="3">
        <f>VLOOKUP(D1221, cennik__25[#All], 2, 0)</f>
        <v>2.1</v>
      </c>
      <c r="F1221" s="3">
        <f>cukier7[[#This Row],[cena]]*cukier7[[#This Row],[ilosc sprzedanego cukru kg]]</f>
        <v>357</v>
      </c>
      <c r="G1221">
        <f>J1220+G1220-cukier7[[#This Row],[ilosc sprzedanego cukru kg]]</f>
        <v>5566</v>
      </c>
      <c r="H1221">
        <f>IF(MONTH(cukier7[[#This Row],[data]])&lt;&gt;MONTH(A1222), 1, 0)</f>
        <v>0</v>
      </c>
      <c r="I1221">
        <f>IF(cukier7[[#This Row],[czy ostatni dzien miesiaca]]=1, 5000-cukier7[[#This Row],[stan po sprzedaniu]],0)</f>
        <v>0</v>
      </c>
      <c r="J1221">
        <f>CEILING(cukier7[[#This Row],[ile brakuje]], 1000)</f>
        <v>0</v>
      </c>
    </row>
    <row r="1222" spans="1:10" x14ac:dyDescent="0.35">
      <c r="A1222" s="1">
        <v>40361</v>
      </c>
      <c r="B1222" s="2" t="s">
        <v>215</v>
      </c>
      <c r="C1222">
        <v>13</v>
      </c>
      <c r="D1222">
        <f>YEAR(cukier7[[#This Row],[data]])</f>
        <v>2010</v>
      </c>
      <c r="E1222" s="3">
        <f>VLOOKUP(D1222, cennik__25[#All], 2, 0)</f>
        <v>2.1</v>
      </c>
      <c r="F1222" s="3">
        <f>cukier7[[#This Row],[cena]]*cukier7[[#This Row],[ilosc sprzedanego cukru kg]]</f>
        <v>27.3</v>
      </c>
      <c r="G1222">
        <f>J1221+G1221-cukier7[[#This Row],[ilosc sprzedanego cukru kg]]</f>
        <v>5553</v>
      </c>
      <c r="H1222">
        <f>IF(MONTH(cukier7[[#This Row],[data]])&lt;&gt;MONTH(A1223), 1, 0)</f>
        <v>0</v>
      </c>
      <c r="I1222">
        <f>IF(cukier7[[#This Row],[czy ostatni dzien miesiaca]]=1, 5000-cukier7[[#This Row],[stan po sprzedaniu]],0)</f>
        <v>0</v>
      </c>
      <c r="J1222">
        <f>CEILING(cukier7[[#This Row],[ile brakuje]], 1000)</f>
        <v>0</v>
      </c>
    </row>
    <row r="1223" spans="1:10" x14ac:dyDescent="0.35">
      <c r="A1223" s="1">
        <v>40364</v>
      </c>
      <c r="B1223" s="2" t="s">
        <v>20</v>
      </c>
      <c r="C1223">
        <v>29</v>
      </c>
      <c r="D1223">
        <f>YEAR(cukier7[[#This Row],[data]])</f>
        <v>2010</v>
      </c>
      <c r="E1223" s="3">
        <f>VLOOKUP(D1223, cennik__25[#All], 2, 0)</f>
        <v>2.1</v>
      </c>
      <c r="F1223" s="3">
        <f>cukier7[[#This Row],[cena]]*cukier7[[#This Row],[ilosc sprzedanego cukru kg]]</f>
        <v>60.900000000000006</v>
      </c>
      <c r="G1223">
        <f>J1222+G1222-cukier7[[#This Row],[ilosc sprzedanego cukru kg]]</f>
        <v>5524</v>
      </c>
      <c r="H1223">
        <f>IF(MONTH(cukier7[[#This Row],[data]])&lt;&gt;MONTH(A1224), 1, 0)</f>
        <v>0</v>
      </c>
      <c r="I1223">
        <f>IF(cukier7[[#This Row],[czy ostatni dzien miesiaca]]=1, 5000-cukier7[[#This Row],[stan po sprzedaniu]],0)</f>
        <v>0</v>
      </c>
      <c r="J1223">
        <f>CEILING(cukier7[[#This Row],[ile brakuje]], 1000)</f>
        <v>0</v>
      </c>
    </row>
    <row r="1224" spans="1:10" x14ac:dyDescent="0.35">
      <c r="A1224" s="1">
        <v>40366</v>
      </c>
      <c r="B1224" s="2" t="s">
        <v>21</v>
      </c>
      <c r="C1224">
        <v>80</v>
      </c>
      <c r="D1224">
        <f>YEAR(cukier7[[#This Row],[data]])</f>
        <v>2010</v>
      </c>
      <c r="E1224" s="3">
        <f>VLOOKUP(D1224, cennik__25[#All], 2, 0)</f>
        <v>2.1</v>
      </c>
      <c r="F1224" s="3">
        <f>cukier7[[#This Row],[cena]]*cukier7[[#This Row],[ilosc sprzedanego cukru kg]]</f>
        <v>168</v>
      </c>
      <c r="G1224">
        <f>J1223+G1223-cukier7[[#This Row],[ilosc sprzedanego cukru kg]]</f>
        <v>5444</v>
      </c>
      <c r="H1224">
        <f>IF(MONTH(cukier7[[#This Row],[data]])&lt;&gt;MONTH(A1225), 1, 0)</f>
        <v>0</v>
      </c>
      <c r="I1224">
        <f>IF(cukier7[[#This Row],[czy ostatni dzien miesiaca]]=1, 5000-cukier7[[#This Row],[stan po sprzedaniu]],0)</f>
        <v>0</v>
      </c>
      <c r="J1224">
        <f>CEILING(cukier7[[#This Row],[ile brakuje]], 1000)</f>
        <v>0</v>
      </c>
    </row>
    <row r="1225" spans="1:10" x14ac:dyDescent="0.35">
      <c r="A1225" s="1">
        <v>40370</v>
      </c>
      <c r="B1225" s="2" t="s">
        <v>178</v>
      </c>
      <c r="C1225">
        <v>20</v>
      </c>
      <c r="D1225">
        <f>YEAR(cukier7[[#This Row],[data]])</f>
        <v>2010</v>
      </c>
      <c r="E1225" s="3">
        <f>VLOOKUP(D1225, cennik__25[#All], 2, 0)</f>
        <v>2.1</v>
      </c>
      <c r="F1225" s="3">
        <f>cukier7[[#This Row],[cena]]*cukier7[[#This Row],[ilosc sprzedanego cukru kg]]</f>
        <v>42</v>
      </c>
      <c r="G1225">
        <f>J1224+G1224-cukier7[[#This Row],[ilosc sprzedanego cukru kg]]</f>
        <v>5424</v>
      </c>
      <c r="H1225">
        <f>IF(MONTH(cukier7[[#This Row],[data]])&lt;&gt;MONTH(A1226), 1, 0)</f>
        <v>0</v>
      </c>
      <c r="I1225">
        <f>IF(cukier7[[#This Row],[czy ostatni dzien miesiaca]]=1, 5000-cukier7[[#This Row],[stan po sprzedaniu]],0)</f>
        <v>0</v>
      </c>
      <c r="J1225">
        <f>CEILING(cukier7[[#This Row],[ile brakuje]], 1000)</f>
        <v>0</v>
      </c>
    </row>
    <row r="1226" spans="1:10" x14ac:dyDescent="0.35">
      <c r="A1226" s="1">
        <v>40370</v>
      </c>
      <c r="B1226" s="2" t="s">
        <v>11</v>
      </c>
      <c r="C1226">
        <v>401</v>
      </c>
      <c r="D1226">
        <f>YEAR(cukier7[[#This Row],[data]])</f>
        <v>2010</v>
      </c>
      <c r="E1226" s="3">
        <f>VLOOKUP(D1226, cennik__25[#All], 2, 0)</f>
        <v>2.1</v>
      </c>
      <c r="F1226" s="3">
        <f>cukier7[[#This Row],[cena]]*cukier7[[#This Row],[ilosc sprzedanego cukru kg]]</f>
        <v>842.1</v>
      </c>
      <c r="G1226">
        <f>J1225+G1225-cukier7[[#This Row],[ilosc sprzedanego cukru kg]]</f>
        <v>5023</v>
      </c>
      <c r="H1226">
        <f>IF(MONTH(cukier7[[#This Row],[data]])&lt;&gt;MONTH(A1227), 1, 0)</f>
        <v>0</v>
      </c>
      <c r="I1226">
        <f>IF(cukier7[[#This Row],[czy ostatni dzien miesiaca]]=1, 5000-cukier7[[#This Row],[stan po sprzedaniu]],0)</f>
        <v>0</v>
      </c>
      <c r="J1226">
        <f>CEILING(cukier7[[#This Row],[ile brakuje]], 1000)</f>
        <v>0</v>
      </c>
    </row>
    <row r="1227" spans="1:10" x14ac:dyDescent="0.35">
      <c r="A1227" s="1">
        <v>40372</v>
      </c>
      <c r="B1227" s="2" t="s">
        <v>41</v>
      </c>
      <c r="C1227">
        <v>134</v>
      </c>
      <c r="D1227">
        <f>YEAR(cukier7[[#This Row],[data]])</f>
        <v>2010</v>
      </c>
      <c r="E1227" s="3">
        <f>VLOOKUP(D1227, cennik__25[#All], 2, 0)</f>
        <v>2.1</v>
      </c>
      <c r="F1227" s="3">
        <f>cukier7[[#This Row],[cena]]*cukier7[[#This Row],[ilosc sprzedanego cukru kg]]</f>
        <v>281.40000000000003</v>
      </c>
      <c r="G1227">
        <f>J1226+G1226-cukier7[[#This Row],[ilosc sprzedanego cukru kg]]</f>
        <v>4889</v>
      </c>
      <c r="H1227">
        <f>IF(MONTH(cukier7[[#This Row],[data]])&lt;&gt;MONTH(A1228), 1, 0)</f>
        <v>0</v>
      </c>
      <c r="I1227">
        <f>IF(cukier7[[#This Row],[czy ostatni dzien miesiaca]]=1, 5000-cukier7[[#This Row],[stan po sprzedaniu]],0)</f>
        <v>0</v>
      </c>
      <c r="J1227">
        <f>CEILING(cukier7[[#This Row],[ile brakuje]], 1000)</f>
        <v>0</v>
      </c>
    </row>
    <row r="1228" spans="1:10" x14ac:dyDescent="0.35">
      <c r="A1228" s="1">
        <v>40374</v>
      </c>
      <c r="B1228" s="2" t="s">
        <v>39</v>
      </c>
      <c r="C1228">
        <v>107</v>
      </c>
      <c r="D1228">
        <f>YEAR(cukier7[[#This Row],[data]])</f>
        <v>2010</v>
      </c>
      <c r="E1228" s="3">
        <f>VLOOKUP(D1228, cennik__25[#All], 2, 0)</f>
        <v>2.1</v>
      </c>
      <c r="F1228" s="3">
        <f>cukier7[[#This Row],[cena]]*cukier7[[#This Row],[ilosc sprzedanego cukru kg]]</f>
        <v>224.70000000000002</v>
      </c>
      <c r="G1228">
        <f>J1227+G1227-cukier7[[#This Row],[ilosc sprzedanego cukru kg]]</f>
        <v>4782</v>
      </c>
      <c r="H1228">
        <f>IF(MONTH(cukier7[[#This Row],[data]])&lt;&gt;MONTH(A1229), 1, 0)</f>
        <v>0</v>
      </c>
      <c r="I1228">
        <f>IF(cukier7[[#This Row],[czy ostatni dzien miesiaca]]=1, 5000-cukier7[[#This Row],[stan po sprzedaniu]],0)</f>
        <v>0</v>
      </c>
      <c r="J1228">
        <f>CEILING(cukier7[[#This Row],[ile brakuje]], 1000)</f>
        <v>0</v>
      </c>
    </row>
    <row r="1229" spans="1:10" x14ac:dyDescent="0.35">
      <c r="A1229" s="1">
        <v>40379</v>
      </c>
      <c r="B1229" s="2" t="s">
        <v>12</v>
      </c>
      <c r="C1229">
        <v>30</v>
      </c>
      <c r="D1229">
        <f>YEAR(cukier7[[#This Row],[data]])</f>
        <v>2010</v>
      </c>
      <c r="E1229" s="3">
        <f>VLOOKUP(D1229, cennik__25[#All], 2, 0)</f>
        <v>2.1</v>
      </c>
      <c r="F1229" s="3">
        <f>cukier7[[#This Row],[cena]]*cukier7[[#This Row],[ilosc sprzedanego cukru kg]]</f>
        <v>63</v>
      </c>
      <c r="G1229">
        <f>J1228+G1228-cukier7[[#This Row],[ilosc sprzedanego cukru kg]]</f>
        <v>4752</v>
      </c>
      <c r="H1229">
        <f>IF(MONTH(cukier7[[#This Row],[data]])&lt;&gt;MONTH(A1230), 1, 0)</f>
        <v>0</v>
      </c>
      <c r="I1229">
        <f>IF(cukier7[[#This Row],[czy ostatni dzien miesiaca]]=1, 5000-cukier7[[#This Row],[stan po sprzedaniu]],0)</f>
        <v>0</v>
      </c>
      <c r="J1229">
        <f>CEILING(cukier7[[#This Row],[ile brakuje]], 1000)</f>
        <v>0</v>
      </c>
    </row>
    <row r="1230" spans="1:10" x14ac:dyDescent="0.35">
      <c r="A1230" s="1">
        <v>40381</v>
      </c>
      <c r="B1230" s="2" t="s">
        <v>26</v>
      </c>
      <c r="C1230">
        <v>138</v>
      </c>
      <c r="D1230">
        <f>YEAR(cukier7[[#This Row],[data]])</f>
        <v>2010</v>
      </c>
      <c r="E1230" s="3">
        <f>VLOOKUP(D1230, cennik__25[#All], 2, 0)</f>
        <v>2.1</v>
      </c>
      <c r="F1230" s="3">
        <f>cukier7[[#This Row],[cena]]*cukier7[[#This Row],[ilosc sprzedanego cukru kg]]</f>
        <v>289.8</v>
      </c>
      <c r="G1230">
        <f>J1229+G1229-cukier7[[#This Row],[ilosc sprzedanego cukru kg]]</f>
        <v>4614</v>
      </c>
      <c r="H1230">
        <f>IF(MONTH(cukier7[[#This Row],[data]])&lt;&gt;MONTH(A1231), 1, 0)</f>
        <v>0</v>
      </c>
      <c r="I1230">
        <f>IF(cukier7[[#This Row],[czy ostatni dzien miesiaca]]=1, 5000-cukier7[[#This Row],[stan po sprzedaniu]],0)</f>
        <v>0</v>
      </c>
      <c r="J1230">
        <f>CEILING(cukier7[[#This Row],[ile brakuje]], 1000)</f>
        <v>0</v>
      </c>
    </row>
    <row r="1231" spans="1:10" x14ac:dyDescent="0.35">
      <c r="A1231" s="1">
        <v>40382</v>
      </c>
      <c r="B1231" s="2" t="s">
        <v>24</v>
      </c>
      <c r="C1231">
        <v>404</v>
      </c>
      <c r="D1231">
        <f>YEAR(cukier7[[#This Row],[data]])</f>
        <v>2010</v>
      </c>
      <c r="E1231" s="3">
        <f>VLOOKUP(D1231, cennik__25[#All], 2, 0)</f>
        <v>2.1</v>
      </c>
      <c r="F1231" s="3">
        <f>cukier7[[#This Row],[cena]]*cukier7[[#This Row],[ilosc sprzedanego cukru kg]]</f>
        <v>848.40000000000009</v>
      </c>
      <c r="G1231">
        <f>J1230+G1230-cukier7[[#This Row],[ilosc sprzedanego cukru kg]]</f>
        <v>4210</v>
      </c>
      <c r="H1231">
        <f>IF(MONTH(cukier7[[#This Row],[data]])&lt;&gt;MONTH(A1232), 1, 0)</f>
        <v>0</v>
      </c>
      <c r="I1231">
        <f>IF(cukier7[[#This Row],[czy ostatni dzien miesiaca]]=1, 5000-cukier7[[#This Row],[stan po sprzedaniu]],0)</f>
        <v>0</v>
      </c>
      <c r="J1231">
        <f>CEILING(cukier7[[#This Row],[ile brakuje]], 1000)</f>
        <v>0</v>
      </c>
    </row>
    <row r="1232" spans="1:10" x14ac:dyDescent="0.35">
      <c r="A1232" s="1">
        <v>40386</v>
      </c>
      <c r="B1232" s="2" t="s">
        <v>39</v>
      </c>
      <c r="C1232">
        <v>117</v>
      </c>
      <c r="D1232">
        <f>YEAR(cukier7[[#This Row],[data]])</f>
        <v>2010</v>
      </c>
      <c r="E1232" s="3">
        <f>VLOOKUP(D1232, cennik__25[#All], 2, 0)</f>
        <v>2.1</v>
      </c>
      <c r="F1232" s="3">
        <f>cukier7[[#This Row],[cena]]*cukier7[[#This Row],[ilosc sprzedanego cukru kg]]</f>
        <v>245.70000000000002</v>
      </c>
      <c r="G1232">
        <f>J1231+G1231-cukier7[[#This Row],[ilosc sprzedanego cukru kg]]</f>
        <v>4093</v>
      </c>
      <c r="H1232">
        <f>IF(MONTH(cukier7[[#This Row],[data]])&lt;&gt;MONTH(A1233), 1, 0)</f>
        <v>0</v>
      </c>
      <c r="I1232">
        <f>IF(cukier7[[#This Row],[czy ostatni dzien miesiaca]]=1, 5000-cukier7[[#This Row],[stan po sprzedaniu]],0)</f>
        <v>0</v>
      </c>
      <c r="J1232">
        <f>CEILING(cukier7[[#This Row],[ile brakuje]], 1000)</f>
        <v>0</v>
      </c>
    </row>
    <row r="1233" spans="1:10" x14ac:dyDescent="0.35">
      <c r="A1233" s="1">
        <v>40389</v>
      </c>
      <c r="B1233" s="2" t="s">
        <v>11</v>
      </c>
      <c r="C1233">
        <v>124</v>
      </c>
      <c r="D1233">
        <f>YEAR(cukier7[[#This Row],[data]])</f>
        <v>2010</v>
      </c>
      <c r="E1233" s="3">
        <f>VLOOKUP(D1233, cennik__25[#All], 2, 0)</f>
        <v>2.1</v>
      </c>
      <c r="F1233" s="3">
        <f>cukier7[[#This Row],[cena]]*cukier7[[#This Row],[ilosc sprzedanego cukru kg]]</f>
        <v>260.40000000000003</v>
      </c>
      <c r="G1233">
        <f>J1232+G1232-cukier7[[#This Row],[ilosc sprzedanego cukru kg]]</f>
        <v>3969</v>
      </c>
      <c r="H1233">
        <f>IF(MONTH(cukier7[[#This Row],[data]])&lt;&gt;MONTH(A1234), 1, 0)</f>
        <v>0</v>
      </c>
      <c r="I1233">
        <f>IF(cukier7[[#This Row],[czy ostatni dzien miesiaca]]=1, 5000-cukier7[[#This Row],[stan po sprzedaniu]],0)</f>
        <v>0</v>
      </c>
      <c r="J1233">
        <f>CEILING(cukier7[[#This Row],[ile brakuje]], 1000)</f>
        <v>0</v>
      </c>
    </row>
    <row r="1234" spans="1:10" x14ac:dyDescent="0.35">
      <c r="A1234" s="1">
        <v>40390</v>
      </c>
      <c r="B1234" s="2" t="s">
        <v>54</v>
      </c>
      <c r="C1234">
        <v>155</v>
      </c>
      <c r="D1234">
        <f>YEAR(cukier7[[#This Row],[data]])</f>
        <v>2010</v>
      </c>
      <c r="E1234" s="3">
        <f>VLOOKUP(D1234, cennik__25[#All], 2, 0)</f>
        <v>2.1</v>
      </c>
      <c r="F1234" s="3">
        <f>cukier7[[#This Row],[cena]]*cukier7[[#This Row],[ilosc sprzedanego cukru kg]]</f>
        <v>325.5</v>
      </c>
      <c r="G1234">
        <f>J1233+G1233-cukier7[[#This Row],[ilosc sprzedanego cukru kg]]</f>
        <v>3814</v>
      </c>
      <c r="H1234">
        <f>IF(MONTH(cukier7[[#This Row],[data]])&lt;&gt;MONTH(A1235), 1, 0)</f>
        <v>1</v>
      </c>
      <c r="I1234">
        <f>IF(cukier7[[#This Row],[czy ostatni dzien miesiaca]]=1, 5000-cukier7[[#This Row],[stan po sprzedaniu]],0)</f>
        <v>1186</v>
      </c>
      <c r="J1234">
        <f>CEILING(cukier7[[#This Row],[ile brakuje]], 1000)</f>
        <v>2000</v>
      </c>
    </row>
    <row r="1235" spans="1:10" x14ac:dyDescent="0.35">
      <c r="A1235" s="1">
        <v>40391</v>
      </c>
      <c r="B1235" s="2" t="s">
        <v>30</v>
      </c>
      <c r="C1235">
        <v>161</v>
      </c>
      <c r="D1235">
        <f>YEAR(cukier7[[#This Row],[data]])</f>
        <v>2010</v>
      </c>
      <c r="E1235" s="3">
        <f>VLOOKUP(D1235, cennik__25[#All], 2, 0)</f>
        <v>2.1</v>
      </c>
      <c r="F1235" s="3">
        <f>cukier7[[#This Row],[cena]]*cukier7[[#This Row],[ilosc sprzedanego cukru kg]]</f>
        <v>338.1</v>
      </c>
      <c r="G1235">
        <f>J1234+G1234-cukier7[[#This Row],[ilosc sprzedanego cukru kg]]</f>
        <v>5653</v>
      </c>
      <c r="H1235">
        <f>IF(MONTH(cukier7[[#This Row],[data]])&lt;&gt;MONTH(A1236), 1, 0)</f>
        <v>0</v>
      </c>
      <c r="I1235">
        <f>IF(cukier7[[#This Row],[czy ostatni dzien miesiaca]]=1, 5000-cukier7[[#This Row],[stan po sprzedaniu]],0)</f>
        <v>0</v>
      </c>
      <c r="J1235">
        <f>CEILING(cukier7[[#This Row],[ile brakuje]], 1000)</f>
        <v>0</v>
      </c>
    </row>
    <row r="1236" spans="1:10" x14ac:dyDescent="0.35">
      <c r="A1236" s="1">
        <v>40395</v>
      </c>
      <c r="B1236" s="2" t="s">
        <v>14</v>
      </c>
      <c r="C1236">
        <v>80</v>
      </c>
      <c r="D1236">
        <f>YEAR(cukier7[[#This Row],[data]])</f>
        <v>2010</v>
      </c>
      <c r="E1236" s="3">
        <f>VLOOKUP(D1236, cennik__25[#All], 2, 0)</f>
        <v>2.1</v>
      </c>
      <c r="F1236" s="3">
        <f>cukier7[[#This Row],[cena]]*cukier7[[#This Row],[ilosc sprzedanego cukru kg]]</f>
        <v>168</v>
      </c>
      <c r="G1236">
        <f>J1235+G1235-cukier7[[#This Row],[ilosc sprzedanego cukru kg]]</f>
        <v>5573</v>
      </c>
      <c r="H1236">
        <f>IF(MONTH(cukier7[[#This Row],[data]])&lt;&gt;MONTH(A1237), 1, 0)</f>
        <v>0</v>
      </c>
      <c r="I1236">
        <f>IF(cukier7[[#This Row],[czy ostatni dzien miesiaca]]=1, 5000-cukier7[[#This Row],[stan po sprzedaniu]],0)</f>
        <v>0</v>
      </c>
      <c r="J1236">
        <f>CEILING(cukier7[[#This Row],[ile brakuje]], 1000)</f>
        <v>0</v>
      </c>
    </row>
    <row r="1237" spans="1:10" x14ac:dyDescent="0.35">
      <c r="A1237" s="1">
        <v>40395</v>
      </c>
      <c r="B1237" s="2" t="s">
        <v>174</v>
      </c>
      <c r="C1237">
        <v>9</v>
      </c>
      <c r="D1237">
        <f>YEAR(cukier7[[#This Row],[data]])</f>
        <v>2010</v>
      </c>
      <c r="E1237" s="3">
        <f>VLOOKUP(D1237, cennik__25[#All], 2, 0)</f>
        <v>2.1</v>
      </c>
      <c r="F1237" s="3">
        <f>cukier7[[#This Row],[cena]]*cukier7[[#This Row],[ilosc sprzedanego cukru kg]]</f>
        <v>18.900000000000002</v>
      </c>
      <c r="G1237">
        <f>J1236+G1236-cukier7[[#This Row],[ilosc sprzedanego cukru kg]]</f>
        <v>5564</v>
      </c>
      <c r="H1237">
        <f>IF(MONTH(cukier7[[#This Row],[data]])&lt;&gt;MONTH(A1238), 1, 0)</f>
        <v>0</v>
      </c>
      <c r="I1237">
        <f>IF(cukier7[[#This Row],[czy ostatni dzien miesiaca]]=1, 5000-cukier7[[#This Row],[stan po sprzedaniu]],0)</f>
        <v>0</v>
      </c>
      <c r="J1237">
        <f>CEILING(cukier7[[#This Row],[ile brakuje]], 1000)</f>
        <v>0</v>
      </c>
    </row>
    <row r="1238" spans="1:10" x14ac:dyDescent="0.35">
      <c r="A1238" s="1">
        <v>40396</v>
      </c>
      <c r="B1238" s="2" t="s">
        <v>14</v>
      </c>
      <c r="C1238">
        <v>160</v>
      </c>
      <c r="D1238">
        <f>YEAR(cukier7[[#This Row],[data]])</f>
        <v>2010</v>
      </c>
      <c r="E1238" s="3">
        <f>VLOOKUP(D1238, cennik__25[#All], 2, 0)</f>
        <v>2.1</v>
      </c>
      <c r="F1238" s="3">
        <f>cukier7[[#This Row],[cena]]*cukier7[[#This Row],[ilosc sprzedanego cukru kg]]</f>
        <v>336</v>
      </c>
      <c r="G1238">
        <f>J1237+G1237-cukier7[[#This Row],[ilosc sprzedanego cukru kg]]</f>
        <v>5404</v>
      </c>
      <c r="H1238">
        <f>IF(MONTH(cukier7[[#This Row],[data]])&lt;&gt;MONTH(A1239), 1, 0)</f>
        <v>0</v>
      </c>
      <c r="I1238">
        <f>IF(cukier7[[#This Row],[czy ostatni dzien miesiaca]]=1, 5000-cukier7[[#This Row],[stan po sprzedaniu]],0)</f>
        <v>0</v>
      </c>
      <c r="J1238">
        <f>CEILING(cukier7[[#This Row],[ile brakuje]], 1000)</f>
        <v>0</v>
      </c>
    </row>
    <row r="1239" spans="1:10" x14ac:dyDescent="0.35">
      <c r="A1239" s="1">
        <v>40399</v>
      </c>
      <c r="B1239" s="2" t="s">
        <v>115</v>
      </c>
      <c r="C1239">
        <v>18</v>
      </c>
      <c r="D1239">
        <f>YEAR(cukier7[[#This Row],[data]])</f>
        <v>2010</v>
      </c>
      <c r="E1239" s="3">
        <f>VLOOKUP(D1239, cennik__25[#All], 2, 0)</f>
        <v>2.1</v>
      </c>
      <c r="F1239" s="3">
        <f>cukier7[[#This Row],[cena]]*cukier7[[#This Row],[ilosc sprzedanego cukru kg]]</f>
        <v>37.800000000000004</v>
      </c>
      <c r="G1239">
        <f>J1238+G1238-cukier7[[#This Row],[ilosc sprzedanego cukru kg]]</f>
        <v>5386</v>
      </c>
      <c r="H1239">
        <f>IF(MONTH(cukier7[[#This Row],[data]])&lt;&gt;MONTH(A1240), 1, 0)</f>
        <v>0</v>
      </c>
      <c r="I1239">
        <f>IF(cukier7[[#This Row],[czy ostatni dzien miesiaca]]=1, 5000-cukier7[[#This Row],[stan po sprzedaniu]],0)</f>
        <v>0</v>
      </c>
      <c r="J1239">
        <f>CEILING(cukier7[[#This Row],[ile brakuje]], 1000)</f>
        <v>0</v>
      </c>
    </row>
    <row r="1240" spans="1:10" x14ac:dyDescent="0.35">
      <c r="A1240" s="1">
        <v>40401</v>
      </c>
      <c r="B1240" s="2" t="s">
        <v>12</v>
      </c>
      <c r="C1240">
        <v>150</v>
      </c>
      <c r="D1240">
        <f>YEAR(cukier7[[#This Row],[data]])</f>
        <v>2010</v>
      </c>
      <c r="E1240" s="3">
        <f>VLOOKUP(D1240, cennik__25[#All], 2, 0)</f>
        <v>2.1</v>
      </c>
      <c r="F1240" s="3">
        <f>cukier7[[#This Row],[cena]]*cukier7[[#This Row],[ilosc sprzedanego cukru kg]]</f>
        <v>315</v>
      </c>
      <c r="G1240">
        <f>J1239+G1239-cukier7[[#This Row],[ilosc sprzedanego cukru kg]]</f>
        <v>5236</v>
      </c>
      <c r="H1240">
        <f>IF(MONTH(cukier7[[#This Row],[data]])&lt;&gt;MONTH(A1241), 1, 0)</f>
        <v>0</v>
      </c>
      <c r="I1240">
        <f>IF(cukier7[[#This Row],[czy ostatni dzien miesiaca]]=1, 5000-cukier7[[#This Row],[stan po sprzedaniu]],0)</f>
        <v>0</v>
      </c>
      <c r="J1240">
        <f>CEILING(cukier7[[#This Row],[ile brakuje]], 1000)</f>
        <v>0</v>
      </c>
    </row>
    <row r="1241" spans="1:10" x14ac:dyDescent="0.35">
      <c r="A1241" s="1">
        <v>40405</v>
      </c>
      <c r="B1241" s="2" t="s">
        <v>216</v>
      </c>
      <c r="C1241">
        <v>16</v>
      </c>
      <c r="D1241">
        <f>YEAR(cukier7[[#This Row],[data]])</f>
        <v>2010</v>
      </c>
      <c r="E1241" s="3">
        <f>VLOOKUP(D1241, cennik__25[#All], 2, 0)</f>
        <v>2.1</v>
      </c>
      <c r="F1241" s="3">
        <f>cukier7[[#This Row],[cena]]*cukier7[[#This Row],[ilosc sprzedanego cukru kg]]</f>
        <v>33.6</v>
      </c>
      <c r="G1241">
        <f>J1240+G1240-cukier7[[#This Row],[ilosc sprzedanego cukru kg]]</f>
        <v>5220</v>
      </c>
      <c r="H1241">
        <f>IF(MONTH(cukier7[[#This Row],[data]])&lt;&gt;MONTH(A1242), 1, 0)</f>
        <v>0</v>
      </c>
      <c r="I1241">
        <f>IF(cukier7[[#This Row],[czy ostatni dzien miesiaca]]=1, 5000-cukier7[[#This Row],[stan po sprzedaniu]],0)</f>
        <v>0</v>
      </c>
      <c r="J1241">
        <f>CEILING(cukier7[[#This Row],[ile brakuje]], 1000)</f>
        <v>0</v>
      </c>
    </row>
    <row r="1242" spans="1:10" x14ac:dyDescent="0.35">
      <c r="A1242" s="1">
        <v>40412</v>
      </c>
      <c r="B1242" s="2" t="s">
        <v>71</v>
      </c>
      <c r="C1242">
        <v>158</v>
      </c>
      <c r="D1242">
        <f>YEAR(cukier7[[#This Row],[data]])</f>
        <v>2010</v>
      </c>
      <c r="E1242" s="3">
        <f>VLOOKUP(D1242, cennik__25[#All], 2, 0)</f>
        <v>2.1</v>
      </c>
      <c r="F1242" s="3">
        <f>cukier7[[#This Row],[cena]]*cukier7[[#This Row],[ilosc sprzedanego cukru kg]]</f>
        <v>331.8</v>
      </c>
      <c r="G1242">
        <f>J1241+G1241-cukier7[[#This Row],[ilosc sprzedanego cukru kg]]</f>
        <v>5062</v>
      </c>
      <c r="H1242">
        <f>IF(MONTH(cukier7[[#This Row],[data]])&lt;&gt;MONTH(A1243), 1, 0)</f>
        <v>0</v>
      </c>
      <c r="I1242">
        <f>IF(cukier7[[#This Row],[czy ostatni dzien miesiaca]]=1, 5000-cukier7[[#This Row],[stan po sprzedaniu]],0)</f>
        <v>0</v>
      </c>
      <c r="J1242">
        <f>CEILING(cukier7[[#This Row],[ile brakuje]], 1000)</f>
        <v>0</v>
      </c>
    </row>
    <row r="1243" spans="1:10" x14ac:dyDescent="0.35">
      <c r="A1243" s="1">
        <v>40414</v>
      </c>
      <c r="B1243" s="2" t="s">
        <v>63</v>
      </c>
      <c r="C1243">
        <v>29</v>
      </c>
      <c r="D1243">
        <f>YEAR(cukier7[[#This Row],[data]])</f>
        <v>2010</v>
      </c>
      <c r="E1243" s="3">
        <f>VLOOKUP(D1243, cennik__25[#All], 2, 0)</f>
        <v>2.1</v>
      </c>
      <c r="F1243" s="3">
        <f>cukier7[[#This Row],[cena]]*cukier7[[#This Row],[ilosc sprzedanego cukru kg]]</f>
        <v>60.900000000000006</v>
      </c>
      <c r="G1243">
        <f>J1242+G1242-cukier7[[#This Row],[ilosc sprzedanego cukru kg]]</f>
        <v>5033</v>
      </c>
      <c r="H1243">
        <f>IF(MONTH(cukier7[[#This Row],[data]])&lt;&gt;MONTH(A1244), 1, 0)</f>
        <v>1</v>
      </c>
      <c r="I1243">
        <f>IF(cukier7[[#This Row],[czy ostatni dzien miesiaca]]=1, 5000-cukier7[[#This Row],[stan po sprzedaniu]],0)</f>
        <v>-33</v>
      </c>
      <c r="J1243">
        <f>CEILING(cukier7[[#This Row],[ile brakuje]], 1000)</f>
        <v>0</v>
      </c>
    </row>
    <row r="1244" spans="1:10" x14ac:dyDescent="0.35">
      <c r="A1244" s="1">
        <v>40423</v>
      </c>
      <c r="B1244" s="2" t="s">
        <v>108</v>
      </c>
      <c r="C1244">
        <v>6</v>
      </c>
      <c r="D1244">
        <f>YEAR(cukier7[[#This Row],[data]])</f>
        <v>2010</v>
      </c>
      <c r="E1244" s="3">
        <f>VLOOKUP(D1244, cennik__25[#All], 2, 0)</f>
        <v>2.1</v>
      </c>
      <c r="F1244" s="3">
        <f>cukier7[[#This Row],[cena]]*cukier7[[#This Row],[ilosc sprzedanego cukru kg]]</f>
        <v>12.600000000000001</v>
      </c>
      <c r="G1244">
        <f>J1243+G1243-cukier7[[#This Row],[ilosc sprzedanego cukru kg]]</f>
        <v>5027</v>
      </c>
      <c r="H1244">
        <f>IF(MONTH(cukier7[[#This Row],[data]])&lt;&gt;MONTH(A1245), 1, 0)</f>
        <v>0</v>
      </c>
      <c r="I1244">
        <f>IF(cukier7[[#This Row],[czy ostatni dzien miesiaca]]=1, 5000-cukier7[[#This Row],[stan po sprzedaniu]],0)</f>
        <v>0</v>
      </c>
      <c r="J1244">
        <f>CEILING(cukier7[[#This Row],[ile brakuje]], 1000)</f>
        <v>0</v>
      </c>
    </row>
    <row r="1245" spans="1:10" x14ac:dyDescent="0.35">
      <c r="A1245" s="1">
        <v>40423</v>
      </c>
      <c r="B1245" s="2" t="s">
        <v>11</v>
      </c>
      <c r="C1245">
        <v>489</v>
      </c>
      <c r="D1245">
        <f>YEAR(cukier7[[#This Row],[data]])</f>
        <v>2010</v>
      </c>
      <c r="E1245" s="3">
        <f>VLOOKUP(D1245, cennik__25[#All], 2, 0)</f>
        <v>2.1</v>
      </c>
      <c r="F1245" s="3">
        <f>cukier7[[#This Row],[cena]]*cukier7[[#This Row],[ilosc sprzedanego cukru kg]]</f>
        <v>1026.9000000000001</v>
      </c>
      <c r="G1245">
        <f>J1244+G1244-cukier7[[#This Row],[ilosc sprzedanego cukru kg]]</f>
        <v>4538</v>
      </c>
      <c r="H1245">
        <f>IF(MONTH(cukier7[[#This Row],[data]])&lt;&gt;MONTH(A1246), 1, 0)</f>
        <v>0</v>
      </c>
      <c r="I1245">
        <f>IF(cukier7[[#This Row],[czy ostatni dzien miesiaca]]=1, 5000-cukier7[[#This Row],[stan po sprzedaniu]],0)</f>
        <v>0</v>
      </c>
      <c r="J1245">
        <f>CEILING(cukier7[[#This Row],[ile brakuje]], 1000)</f>
        <v>0</v>
      </c>
    </row>
    <row r="1246" spans="1:10" x14ac:dyDescent="0.35">
      <c r="A1246" s="1">
        <v>40425</v>
      </c>
      <c r="B1246" s="2" t="s">
        <v>37</v>
      </c>
      <c r="C1246">
        <v>200</v>
      </c>
      <c r="D1246">
        <f>YEAR(cukier7[[#This Row],[data]])</f>
        <v>2010</v>
      </c>
      <c r="E1246" s="3">
        <f>VLOOKUP(D1246, cennik__25[#All], 2, 0)</f>
        <v>2.1</v>
      </c>
      <c r="F1246" s="3">
        <f>cukier7[[#This Row],[cena]]*cukier7[[#This Row],[ilosc sprzedanego cukru kg]]</f>
        <v>420</v>
      </c>
      <c r="G1246">
        <f>J1245+G1245-cukier7[[#This Row],[ilosc sprzedanego cukru kg]]</f>
        <v>4338</v>
      </c>
      <c r="H1246">
        <f>IF(MONTH(cukier7[[#This Row],[data]])&lt;&gt;MONTH(A1247), 1, 0)</f>
        <v>0</v>
      </c>
      <c r="I1246">
        <f>IF(cukier7[[#This Row],[czy ostatni dzien miesiaca]]=1, 5000-cukier7[[#This Row],[stan po sprzedaniu]],0)</f>
        <v>0</v>
      </c>
      <c r="J1246">
        <f>CEILING(cukier7[[#This Row],[ile brakuje]], 1000)</f>
        <v>0</v>
      </c>
    </row>
    <row r="1247" spans="1:10" x14ac:dyDescent="0.35">
      <c r="A1247" s="1">
        <v>40427</v>
      </c>
      <c r="B1247" s="2" t="s">
        <v>12</v>
      </c>
      <c r="C1247">
        <v>28</v>
      </c>
      <c r="D1247">
        <f>YEAR(cukier7[[#This Row],[data]])</f>
        <v>2010</v>
      </c>
      <c r="E1247" s="3">
        <f>VLOOKUP(D1247, cennik__25[#All], 2, 0)</f>
        <v>2.1</v>
      </c>
      <c r="F1247" s="3">
        <f>cukier7[[#This Row],[cena]]*cukier7[[#This Row],[ilosc sprzedanego cukru kg]]</f>
        <v>58.800000000000004</v>
      </c>
      <c r="G1247">
        <f>J1246+G1246-cukier7[[#This Row],[ilosc sprzedanego cukru kg]]</f>
        <v>4310</v>
      </c>
      <c r="H1247">
        <f>IF(MONTH(cukier7[[#This Row],[data]])&lt;&gt;MONTH(A1248), 1, 0)</f>
        <v>0</v>
      </c>
      <c r="I1247">
        <f>IF(cukier7[[#This Row],[czy ostatni dzien miesiaca]]=1, 5000-cukier7[[#This Row],[stan po sprzedaniu]],0)</f>
        <v>0</v>
      </c>
      <c r="J1247">
        <f>CEILING(cukier7[[#This Row],[ile brakuje]], 1000)</f>
        <v>0</v>
      </c>
    </row>
    <row r="1248" spans="1:10" x14ac:dyDescent="0.35">
      <c r="A1248" s="1">
        <v>40431</v>
      </c>
      <c r="B1248" s="2" t="s">
        <v>12</v>
      </c>
      <c r="C1248">
        <v>28</v>
      </c>
      <c r="D1248">
        <f>YEAR(cukier7[[#This Row],[data]])</f>
        <v>2010</v>
      </c>
      <c r="E1248" s="3">
        <f>VLOOKUP(D1248, cennik__25[#All], 2, 0)</f>
        <v>2.1</v>
      </c>
      <c r="F1248" s="3">
        <f>cukier7[[#This Row],[cena]]*cukier7[[#This Row],[ilosc sprzedanego cukru kg]]</f>
        <v>58.800000000000004</v>
      </c>
      <c r="G1248">
        <f>J1247+G1247-cukier7[[#This Row],[ilosc sprzedanego cukru kg]]</f>
        <v>4282</v>
      </c>
      <c r="H1248">
        <f>IF(MONTH(cukier7[[#This Row],[data]])&lt;&gt;MONTH(A1249), 1, 0)</f>
        <v>0</v>
      </c>
      <c r="I1248">
        <f>IF(cukier7[[#This Row],[czy ostatni dzien miesiaca]]=1, 5000-cukier7[[#This Row],[stan po sprzedaniu]],0)</f>
        <v>0</v>
      </c>
      <c r="J1248">
        <f>CEILING(cukier7[[#This Row],[ile brakuje]], 1000)</f>
        <v>0</v>
      </c>
    </row>
    <row r="1249" spans="1:10" x14ac:dyDescent="0.35">
      <c r="A1249" s="1">
        <v>40432</v>
      </c>
      <c r="B1249" s="2" t="s">
        <v>11</v>
      </c>
      <c r="C1249">
        <v>297</v>
      </c>
      <c r="D1249">
        <f>YEAR(cukier7[[#This Row],[data]])</f>
        <v>2010</v>
      </c>
      <c r="E1249" s="3">
        <f>VLOOKUP(D1249, cennik__25[#All], 2, 0)</f>
        <v>2.1</v>
      </c>
      <c r="F1249" s="3">
        <f>cukier7[[#This Row],[cena]]*cukier7[[#This Row],[ilosc sprzedanego cukru kg]]</f>
        <v>623.70000000000005</v>
      </c>
      <c r="G1249">
        <f>J1248+G1248-cukier7[[#This Row],[ilosc sprzedanego cukru kg]]</f>
        <v>3985</v>
      </c>
      <c r="H1249">
        <f>IF(MONTH(cukier7[[#This Row],[data]])&lt;&gt;MONTH(A1250), 1, 0)</f>
        <v>0</v>
      </c>
      <c r="I1249">
        <f>IF(cukier7[[#This Row],[czy ostatni dzien miesiaca]]=1, 5000-cukier7[[#This Row],[stan po sprzedaniu]],0)</f>
        <v>0</v>
      </c>
      <c r="J1249">
        <f>CEILING(cukier7[[#This Row],[ile brakuje]], 1000)</f>
        <v>0</v>
      </c>
    </row>
    <row r="1250" spans="1:10" x14ac:dyDescent="0.35">
      <c r="A1250" s="1">
        <v>40434</v>
      </c>
      <c r="B1250" s="2" t="s">
        <v>19</v>
      </c>
      <c r="C1250">
        <v>227</v>
      </c>
      <c r="D1250">
        <f>YEAR(cukier7[[#This Row],[data]])</f>
        <v>2010</v>
      </c>
      <c r="E1250" s="3">
        <f>VLOOKUP(D1250, cennik__25[#All], 2, 0)</f>
        <v>2.1</v>
      </c>
      <c r="F1250" s="3">
        <f>cukier7[[#This Row],[cena]]*cukier7[[#This Row],[ilosc sprzedanego cukru kg]]</f>
        <v>476.70000000000005</v>
      </c>
      <c r="G1250">
        <f>J1249+G1249-cukier7[[#This Row],[ilosc sprzedanego cukru kg]]</f>
        <v>3758</v>
      </c>
      <c r="H1250">
        <f>IF(MONTH(cukier7[[#This Row],[data]])&lt;&gt;MONTH(A1251), 1, 0)</f>
        <v>0</v>
      </c>
      <c r="I1250">
        <f>IF(cukier7[[#This Row],[czy ostatni dzien miesiaca]]=1, 5000-cukier7[[#This Row],[stan po sprzedaniu]],0)</f>
        <v>0</v>
      </c>
      <c r="J1250">
        <f>CEILING(cukier7[[#This Row],[ile brakuje]], 1000)</f>
        <v>0</v>
      </c>
    </row>
    <row r="1251" spans="1:10" x14ac:dyDescent="0.35">
      <c r="A1251" s="1">
        <v>40434</v>
      </c>
      <c r="B1251" s="2" t="s">
        <v>142</v>
      </c>
      <c r="C1251">
        <v>14</v>
      </c>
      <c r="D1251">
        <f>YEAR(cukier7[[#This Row],[data]])</f>
        <v>2010</v>
      </c>
      <c r="E1251" s="3">
        <f>VLOOKUP(D1251, cennik__25[#All], 2, 0)</f>
        <v>2.1</v>
      </c>
      <c r="F1251" s="3">
        <f>cukier7[[#This Row],[cena]]*cukier7[[#This Row],[ilosc sprzedanego cukru kg]]</f>
        <v>29.400000000000002</v>
      </c>
      <c r="G1251">
        <f>J1250+G1250-cukier7[[#This Row],[ilosc sprzedanego cukru kg]]</f>
        <v>3744</v>
      </c>
      <c r="H1251">
        <f>IF(MONTH(cukier7[[#This Row],[data]])&lt;&gt;MONTH(A1252), 1, 0)</f>
        <v>0</v>
      </c>
      <c r="I1251">
        <f>IF(cukier7[[#This Row],[czy ostatni dzien miesiaca]]=1, 5000-cukier7[[#This Row],[stan po sprzedaniu]],0)</f>
        <v>0</v>
      </c>
      <c r="J1251">
        <f>CEILING(cukier7[[#This Row],[ile brakuje]], 1000)</f>
        <v>0</v>
      </c>
    </row>
    <row r="1252" spans="1:10" x14ac:dyDescent="0.35">
      <c r="A1252" s="1">
        <v>40437</v>
      </c>
      <c r="B1252" s="2" t="s">
        <v>100</v>
      </c>
      <c r="C1252">
        <v>20</v>
      </c>
      <c r="D1252">
        <f>YEAR(cukier7[[#This Row],[data]])</f>
        <v>2010</v>
      </c>
      <c r="E1252" s="3">
        <f>VLOOKUP(D1252, cennik__25[#All], 2, 0)</f>
        <v>2.1</v>
      </c>
      <c r="F1252" s="3">
        <f>cukier7[[#This Row],[cena]]*cukier7[[#This Row],[ilosc sprzedanego cukru kg]]</f>
        <v>42</v>
      </c>
      <c r="G1252">
        <f>J1251+G1251-cukier7[[#This Row],[ilosc sprzedanego cukru kg]]</f>
        <v>3724</v>
      </c>
      <c r="H1252">
        <f>IF(MONTH(cukier7[[#This Row],[data]])&lt;&gt;MONTH(A1253), 1, 0)</f>
        <v>0</v>
      </c>
      <c r="I1252">
        <f>IF(cukier7[[#This Row],[czy ostatni dzien miesiaca]]=1, 5000-cukier7[[#This Row],[stan po sprzedaniu]],0)</f>
        <v>0</v>
      </c>
      <c r="J1252">
        <f>CEILING(cukier7[[#This Row],[ile brakuje]], 1000)</f>
        <v>0</v>
      </c>
    </row>
    <row r="1253" spans="1:10" x14ac:dyDescent="0.35">
      <c r="A1253" s="1">
        <v>40439</v>
      </c>
      <c r="B1253" s="2" t="s">
        <v>65</v>
      </c>
      <c r="C1253">
        <v>194</v>
      </c>
      <c r="D1253">
        <f>YEAR(cukier7[[#This Row],[data]])</f>
        <v>2010</v>
      </c>
      <c r="E1253" s="3">
        <f>VLOOKUP(D1253, cennik__25[#All], 2, 0)</f>
        <v>2.1</v>
      </c>
      <c r="F1253" s="3">
        <f>cukier7[[#This Row],[cena]]*cukier7[[#This Row],[ilosc sprzedanego cukru kg]]</f>
        <v>407.40000000000003</v>
      </c>
      <c r="G1253">
        <f>J1252+G1252-cukier7[[#This Row],[ilosc sprzedanego cukru kg]]</f>
        <v>3530</v>
      </c>
      <c r="H1253">
        <f>IF(MONTH(cukier7[[#This Row],[data]])&lt;&gt;MONTH(A1254), 1, 0)</f>
        <v>0</v>
      </c>
      <c r="I1253">
        <f>IF(cukier7[[#This Row],[czy ostatni dzien miesiaca]]=1, 5000-cukier7[[#This Row],[stan po sprzedaniu]],0)</f>
        <v>0</v>
      </c>
      <c r="J1253">
        <f>CEILING(cukier7[[#This Row],[ile brakuje]], 1000)</f>
        <v>0</v>
      </c>
    </row>
    <row r="1254" spans="1:10" x14ac:dyDescent="0.35">
      <c r="A1254" s="1">
        <v>40439</v>
      </c>
      <c r="B1254" s="2" t="s">
        <v>37</v>
      </c>
      <c r="C1254">
        <v>58</v>
      </c>
      <c r="D1254">
        <f>YEAR(cukier7[[#This Row],[data]])</f>
        <v>2010</v>
      </c>
      <c r="E1254" s="3">
        <f>VLOOKUP(D1254, cennik__25[#All], 2, 0)</f>
        <v>2.1</v>
      </c>
      <c r="F1254" s="3">
        <f>cukier7[[#This Row],[cena]]*cukier7[[#This Row],[ilosc sprzedanego cukru kg]]</f>
        <v>121.80000000000001</v>
      </c>
      <c r="G1254">
        <f>J1253+G1253-cukier7[[#This Row],[ilosc sprzedanego cukru kg]]</f>
        <v>3472</v>
      </c>
      <c r="H1254">
        <f>IF(MONTH(cukier7[[#This Row],[data]])&lt;&gt;MONTH(A1255), 1, 0)</f>
        <v>0</v>
      </c>
      <c r="I1254">
        <f>IF(cukier7[[#This Row],[czy ostatni dzien miesiaca]]=1, 5000-cukier7[[#This Row],[stan po sprzedaniu]],0)</f>
        <v>0</v>
      </c>
      <c r="J1254">
        <f>CEILING(cukier7[[#This Row],[ile brakuje]], 1000)</f>
        <v>0</v>
      </c>
    </row>
    <row r="1255" spans="1:10" x14ac:dyDescent="0.35">
      <c r="A1255" s="1">
        <v>40440</v>
      </c>
      <c r="B1255" s="2" t="s">
        <v>68</v>
      </c>
      <c r="C1255">
        <v>30</v>
      </c>
      <c r="D1255">
        <f>YEAR(cukier7[[#This Row],[data]])</f>
        <v>2010</v>
      </c>
      <c r="E1255" s="3">
        <f>VLOOKUP(D1255, cennik__25[#All], 2, 0)</f>
        <v>2.1</v>
      </c>
      <c r="F1255" s="3">
        <f>cukier7[[#This Row],[cena]]*cukier7[[#This Row],[ilosc sprzedanego cukru kg]]</f>
        <v>63</v>
      </c>
      <c r="G1255">
        <f>J1254+G1254-cukier7[[#This Row],[ilosc sprzedanego cukru kg]]</f>
        <v>3442</v>
      </c>
      <c r="H1255">
        <f>IF(MONTH(cukier7[[#This Row],[data]])&lt;&gt;MONTH(A1256), 1, 0)</f>
        <v>0</v>
      </c>
      <c r="I1255">
        <f>IF(cukier7[[#This Row],[czy ostatni dzien miesiaca]]=1, 5000-cukier7[[#This Row],[stan po sprzedaniu]],0)</f>
        <v>0</v>
      </c>
      <c r="J1255">
        <f>CEILING(cukier7[[#This Row],[ile brakuje]], 1000)</f>
        <v>0</v>
      </c>
    </row>
    <row r="1256" spans="1:10" x14ac:dyDescent="0.35">
      <c r="A1256" s="1">
        <v>40440</v>
      </c>
      <c r="B1256" s="2" t="s">
        <v>19</v>
      </c>
      <c r="C1256">
        <v>159</v>
      </c>
      <c r="D1256">
        <f>YEAR(cukier7[[#This Row],[data]])</f>
        <v>2010</v>
      </c>
      <c r="E1256" s="3">
        <f>VLOOKUP(D1256, cennik__25[#All], 2, 0)</f>
        <v>2.1</v>
      </c>
      <c r="F1256" s="3">
        <f>cukier7[[#This Row],[cena]]*cukier7[[#This Row],[ilosc sprzedanego cukru kg]]</f>
        <v>333.90000000000003</v>
      </c>
      <c r="G1256">
        <f>J1255+G1255-cukier7[[#This Row],[ilosc sprzedanego cukru kg]]</f>
        <v>3283</v>
      </c>
      <c r="H1256">
        <f>IF(MONTH(cukier7[[#This Row],[data]])&lt;&gt;MONTH(A1257), 1, 0)</f>
        <v>0</v>
      </c>
      <c r="I1256">
        <f>IF(cukier7[[#This Row],[czy ostatni dzien miesiaca]]=1, 5000-cukier7[[#This Row],[stan po sprzedaniu]],0)</f>
        <v>0</v>
      </c>
      <c r="J1256">
        <f>CEILING(cukier7[[#This Row],[ile brakuje]], 1000)</f>
        <v>0</v>
      </c>
    </row>
    <row r="1257" spans="1:10" x14ac:dyDescent="0.35">
      <c r="A1257" s="1">
        <v>40443</v>
      </c>
      <c r="B1257" s="2" t="s">
        <v>24</v>
      </c>
      <c r="C1257">
        <v>279</v>
      </c>
      <c r="D1257">
        <f>YEAR(cukier7[[#This Row],[data]])</f>
        <v>2010</v>
      </c>
      <c r="E1257" s="3">
        <f>VLOOKUP(D1257, cennik__25[#All], 2, 0)</f>
        <v>2.1</v>
      </c>
      <c r="F1257" s="3">
        <f>cukier7[[#This Row],[cena]]*cukier7[[#This Row],[ilosc sprzedanego cukru kg]]</f>
        <v>585.9</v>
      </c>
      <c r="G1257">
        <f>J1256+G1256-cukier7[[#This Row],[ilosc sprzedanego cukru kg]]</f>
        <v>3004</v>
      </c>
      <c r="H1257">
        <f>IF(MONTH(cukier7[[#This Row],[data]])&lt;&gt;MONTH(A1258), 1, 0)</f>
        <v>0</v>
      </c>
      <c r="I1257">
        <f>IF(cukier7[[#This Row],[czy ostatni dzien miesiaca]]=1, 5000-cukier7[[#This Row],[stan po sprzedaniu]],0)</f>
        <v>0</v>
      </c>
      <c r="J1257">
        <f>CEILING(cukier7[[#This Row],[ile brakuje]], 1000)</f>
        <v>0</v>
      </c>
    </row>
    <row r="1258" spans="1:10" x14ac:dyDescent="0.35">
      <c r="A1258" s="1">
        <v>40444</v>
      </c>
      <c r="B1258" s="2" t="s">
        <v>28</v>
      </c>
      <c r="C1258">
        <v>38</v>
      </c>
      <c r="D1258">
        <f>YEAR(cukier7[[#This Row],[data]])</f>
        <v>2010</v>
      </c>
      <c r="E1258" s="3">
        <f>VLOOKUP(D1258, cennik__25[#All], 2, 0)</f>
        <v>2.1</v>
      </c>
      <c r="F1258" s="3">
        <f>cukier7[[#This Row],[cena]]*cukier7[[#This Row],[ilosc sprzedanego cukru kg]]</f>
        <v>79.8</v>
      </c>
      <c r="G1258">
        <f>J1257+G1257-cukier7[[#This Row],[ilosc sprzedanego cukru kg]]</f>
        <v>2966</v>
      </c>
      <c r="H1258">
        <f>IF(MONTH(cukier7[[#This Row],[data]])&lt;&gt;MONTH(A1259), 1, 0)</f>
        <v>0</v>
      </c>
      <c r="I1258">
        <f>IF(cukier7[[#This Row],[czy ostatni dzien miesiaca]]=1, 5000-cukier7[[#This Row],[stan po sprzedaniu]],0)</f>
        <v>0</v>
      </c>
      <c r="J1258">
        <f>CEILING(cukier7[[#This Row],[ile brakuje]], 1000)</f>
        <v>0</v>
      </c>
    </row>
    <row r="1259" spans="1:10" x14ac:dyDescent="0.35">
      <c r="A1259" s="1">
        <v>40446</v>
      </c>
      <c r="B1259" s="2" t="s">
        <v>38</v>
      </c>
      <c r="C1259">
        <v>7</v>
      </c>
      <c r="D1259">
        <f>YEAR(cukier7[[#This Row],[data]])</f>
        <v>2010</v>
      </c>
      <c r="E1259" s="3">
        <f>VLOOKUP(D1259, cennik__25[#All], 2, 0)</f>
        <v>2.1</v>
      </c>
      <c r="F1259" s="3">
        <f>cukier7[[#This Row],[cena]]*cukier7[[#This Row],[ilosc sprzedanego cukru kg]]</f>
        <v>14.700000000000001</v>
      </c>
      <c r="G1259">
        <f>J1258+G1258-cukier7[[#This Row],[ilosc sprzedanego cukru kg]]</f>
        <v>2959</v>
      </c>
      <c r="H1259">
        <f>IF(MONTH(cukier7[[#This Row],[data]])&lt;&gt;MONTH(A1260), 1, 0)</f>
        <v>0</v>
      </c>
      <c r="I1259">
        <f>IF(cukier7[[#This Row],[czy ostatni dzien miesiaca]]=1, 5000-cukier7[[#This Row],[stan po sprzedaniu]],0)</f>
        <v>0</v>
      </c>
      <c r="J1259">
        <f>CEILING(cukier7[[#This Row],[ile brakuje]], 1000)</f>
        <v>0</v>
      </c>
    </row>
    <row r="1260" spans="1:10" x14ac:dyDescent="0.35">
      <c r="A1260" s="1">
        <v>40447</v>
      </c>
      <c r="B1260" s="2" t="s">
        <v>24</v>
      </c>
      <c r="C1260">
        <v>154</v>
      </c>
      <c r="D1260">
        <f>YEAR(cukier7[[#This Row],[data]])</f>
        <v>2010</v>
      </c>
      <c r="E1260" s="3">
        <f>VLOOKUP(D1260, cennik__25[#All], 2, 0)</f>
        <v>2.1</v>
      </c>
      <c r="F1260" s="3">
        <f>cukier7[[#This Row],[cena]]*cukier7[[#This Row],[ilosc sprzedanego cukru kg]]</f>
        <v>323.40000000000003</v>
      </c>
      <c r="G1260">
        <f>J1259+G1259-cukier7[[#This Row],[ilosc sprzedanego cukru kg]]</f>
        <v>2805</v>
      </c>
      <c r="H1260">
        <f>IF(MONTH(cukier7[[#This Row],[data]])&lt;&gt;MONTH(A1261), 1, 0)</f>
        <v>0</v>
      </c>
      <c r="I1260">
        <f>IF(cukier7[[#This Row],[czy ostatni dzien miesiaca]]=1, 5000-cukier7[[#This Row],[stan po sprzedaniu]],0)</f>
        <v>0</v>
      </c>
      <c r="J1260">
        <f>CEILING(cukier7[[#This Row],[ile brakuje]], 1000)</f>
        <v>0</v>
      </c>
    </row>
    <row r="1261" spans="1:10" x14ac:dyDescent="0.35">
      <c r="A1261" s="1">
        <v>40447</v>
      </c>
      <c r="B1261" s="2" t="s">
        <v>52</v>
      </c>
      <c r="C1261">
        <v>274</v>
      </c>
      <c r="D1261">
        <f>YEAR(cukier7[[#This Row],[data]])</f>
        <v>2010</v>
      </c>
      <c r="E1261" s="3">
        <f>VLOOKUP(D1261, cennik__25[#All], 2, 0)</f>
        <v>2.1</v>
      </c>
      <c r="F1261" s="3">
        <f>cukier7[[#This Row],[cena]]*cukier7[[#This Row],[ilosc sprzedanego cukru kg]]</f>
        <v>575.4</v>
      </c>
      <c r="G1261">
        <f>J1260+G1260-cukier7[[#This Row],[ilosc sprzedanego cukru kg]]</f>
        <v>2531</v>
      </c>
      <c r="H1261">
        <f>IF(MONTH(cukier7[[#This Row],[data]])&lt;&gt;MONTH(A1262), 1, 0)</f>
        <v>0</v>
      </c>
      <c r="I1261">
        <f>IF(cukier7[[#This Row],[czy ostatni dzien miesiaca]]=1, 5000-cukier7[[#This Row],[stan po sprzedaniu]],0)</f>
        <v>0</v>
      </c>
      <c r="J1261">
        <f>CEILING(cukier7[[#This Row],[ile brakuje]], 1000)</f>
        <v>0</v>
      </c>
    </row>
    <row r="1262" spans="1:10" x14ac:dyDescent="0.35">
      <c r="A1262" s="1">
        <v>40448</v>
      </c>
      <c r="B1262" s="2" t="s">
        <v>16</v>
      </c>
      <c r="C1262">
        <v>219</v>
      </c>
      <c r="D1262">
        <f>YEAR(cukier7[[#This Row],[data]])</f>
        <v>2010</v>
      </c>
      <c r="E1262" s="3">
        <f>VLOOKUP(D1262, cennik__25[#All], 2, 0)</f>
        <v>2.1</v>
      </c>
      <c r="F1262" s="3">
        <f>cukier7[[#This Row],[cena]]*cukier7[[#This Row],[ilosc sprzedanego cukru kg]]</f>
        <v>459.90000000000003</v>
      </c>
      <c r="G1262">
        <f>J1261+G1261-cukier7[[#This Row],[ilosc sprzedanego cukru kg]]</f>
        <v>2312</v>
      </c>
      <c r="H1262">
        <f>IF(MONTH(cukier7[[#This Row],[data]])&lt;&gt;MONTH(A1263), 1, 0)</f>
        <v>0</v>
      </c>
      <c r="I1262">
        <f>IF(cukier7[[#This Row],[czy ostatni dzien miesiaca]]=1, 5000-cukier7[[#This Row],[stan po sprzedaniu]],0)</f>
        <v>0</v>
      </c>
      <c r="J1262">
        <f>CEILING(cukier7[[#This Row],[ile brakuje]], 1000)</f>
        <v>0</v>
      </c>
    </row>
    <row r="1263" spans="1:10" x14ac:dyDescent="0.35">
      <c r="A1263" s="1">
        <v>40449</v>
      </c>
      <c r="B1263" s="2" t="s">
        <v>32</v>
      </c>
      <c r="C1263">
        <v>57</v>
      </c>
      <c r="D1263">
        <f>YEAR(cukier7[[#This Row],[data]])</f>
        <v>2010</v>
      </c>
      <c r="E1263" s="3">
        <f>VLOOKUP(D1263, cennik__25[#All], 2, 0)</f>
        <v>2.1</v>
      </c>
      <c r="F1263" s="3">
        <f>cukier7[[#This Row],[cena]]*cukier7[[#This Row],[ilosc sprzedanego cukru kg]]</f>
        <v>119.7</v>
      </c>
      <c r="G1263">
        <f>J1262+G1262-cukier7[[#This Row],[ilosc sprzedanego cukru kg]]</f>
        <v>2255</v>
      </c>
      <c r="H1263">
        <f>IF(MONTH(cukier7[[#This Row],[data]])&lt;&gt;MONTH(A1264), 1, 0)</f>
        <v>0</v>
      </c>
      <c r="I1263">
        <f>IF(cukier7[[#This Row],[czy ostatni dzien miesiaca]]=1, 5000-cukier7[[#This Row],[stan po sprzedaniu]],0)</f>
        <v>0</v>
      </c>
      <c r="J1263">
        <f>CEILING(cukier7[[#This Row],[ile brakuje]], 1000)</f>
        <v>0</v>
      </c>
    </row>
    <row r="1264" spans="1:10" x14ac:dyDescent="0.35">
      <c r="A1264" s="1">
        <v>40449</v>
      </c>
      <c r="B1264" s="2" t="s">
        <v>14</v>
      </c>
      <c r="C1264">
        <v>152</v>
      </c>
      <c r="D1264">
        <f>YEAR(cukier7[[#This Row],[data]])</f>
        <v>2010</v>
      </c>
      <c r="E1264" s="3">
        <f>VLOOKUP(D1264, cennik__25[#All], 2, 0)</f>
        <v>2.1</v>
      </c>
      <c r="F1264" s="3">
        <f>cukier7[[#This Row],[cena]]*cukier7[[#This Row],[ilosc sprzedanego cukru kg]]</f>
        <v>319.2</v>
      </c>
      <c r="G1264">
        <f>J1263+G1263-cukier7[[#This Row],[ilosc sprzedanego cukru kg]]</f>
        <v>2103</v>
      </c>
      <c r="H1264">
        <f>IF(MONTH(cukier7[[#This Row],[data]])&lt;&gt;MONTH(A1265), 1, 0)</f>
        <v>1</v>
      </c>
      <c r="I1264">
        <f>IF(cukier7[[#This Row],[czy ostatni dzien miesiaca]]=1, 5000-cukier7[[#This Row],[stan po sprzedaniu]],0)</f>
        <v>2897</v>
      </c>
      <c r="J1264">
        <f>CEILING(cukier7[[#This Row],[ile brakuje]], 1000)</f>
        <v>3000</v>
      </c>
    </row>
    <row r="1265" spans="1:10" x14ac:dyDescent="0.35">
      <c r="A1265" s="1">
        <v>40454</v>
      </c>
      <c r="B1265" s="2" t="s">
        <v>47</v>
      </c>
      <c r="C1265">
        <v>263</v>
      </c>
      <c r="D1265">
        <f>YEAR(cukier7[[#This Row],[data]])</f>
        <v>2010</v>
      </c>
      <c r="E1265" s="3">
        <f>VLOOKUP(D1265, cennik__25[#All], 2, 0)</f>
        <v>2.1</v>
      </c>
      <c r="F1265" s="3">
        <f>cukier7[[#This Row],[cena]]*cukier7[[#This Row],[ilosc sprzedanego cukru kg]]</f>
        <v>552.30000000000007</v>
      </c>
      <c r="G1265">
        <f>J1264+G1264-cukier7[[#This Row],[ilosc sprzedanego cukru kg]]</f>
        <v>4840</v>
      </c>
      <c r="H1265">
        <f>IF(MONTH(cukier7[[#This Row],[data]])&lt;&gt;MONTH(A1266), 1, 0)</f>
        <v>0</v>
      </c>
      <c r="I1265">
        <f>IF(cukier7[[#This Row],[czy ostatni dzien miesiaca]]=1, 5000-cukier7[[#This Row],[stan po sprzedaniu]],0)</f>
        <v>0</v>
      </c>
      <c r="J1265">
        <f>CEILING(cukier7[[#This Row],[ile brakuje]], 1000)</f>
        <v>0</v>
      </c>
    </row>
    <row r="1266" spans="1:10" x14ac:dyDescent="0.35">
      <c r="A1266" s="1">
        <v>40456</v>
      </c>
      <c r="B1266" s="2" t="s">
        <v>30</v>
      </c>
      <c r="C1266">
        <v>61</v>
      </c>
      <c r="D1266">
        <f>YEAR(cukier7[[#This Row],[data]])</f>
        <v>2010</v>
      </c>
      <c r="E1266" s="3">
        <f>VLOOKUP(D1266, cennik__25[#All], 2, 0)</f>
        <v>2.1</v>
      </c>
      <c r="F1266" s="3">
        <f>cukier7[[#This Row],[cena]]*cukier7[[#This Row],[ilosc sprzedanego cukru kg]]</f>
        <v>128.1</v>
      </c>
      <c r="G1266">
        <f>J1265+G1265-cukier7[[#This Row],[ilosc sprzedanego cukru kg]]</f>
        <v>4779</v>
      </c>
      <c r="H1266">
        <f>IF(MONTH(cukier7[[#This Row],[data]])&lt;&gt;MONTH(A1267), 1, 0)</f>
        <v>0</v>
      </c>
      <c r="I1266">
        <f>IF(cukier7[[#This Row],[czy ostatni dzien miesiaca]]=1, 5000-cukier7[[#This Row],[stan po sprzedaniu]],0)</f>
        <v>0</v>
      </c>
      <c r="J1266">
        <f>CEILING(cukier7[[#This Row],[ile brakuje]], 1000)</f>
        <v>0</v>
      </c>
    </row>
    <row r="1267" spans="1:10" x14ac:dyDescent="0.35">
      <c r="A1267" s="1">
        <v>40456</v>
      </c>
      <c r="B1267" s="2" t="s">
        <v>52</v>
      </c>
      <c r="C1267">
        <v>217</v>
      </c>
      <c r="D1267">
        <f>YEAR(cukier7[[#This Row],[data]])</f>
        <v>2010</v>
      </c>
      <c r="E1267" s="3">
        <f>VLOOKUP(D1267, cennik__25[#All], 2, 0)</f>
        <v>2.1</v>
      </c>
      <c r="F1267" s="3">
        <f>cukier7[[#This Row],[cena]]*cukier7[[#This Row],[ilosc sprzedanego cukru kg]]</f>
        <v>455.70000000000005</v>
      </c>
      <c r="G1267">
        <f>J1266+G1266-cukier7[[#This Row],[ilosc sprzedanego cukru kg]]</f>
        <v>4562</v>
      </c>
      <c r="H1267">
        <f>IF(MONTH(cukier7[[#This Row],[data]])&lt;&gt;MONTH(A1268), 1, 0)</f>
        <v>0</v>
      </c>
      <c r="I1267">
        <f>IF(cukier7[[#This Row],[czy ostatni dzien miesiaca]]=1, 5000-cukier7[[#This Row],[stan po sprzedaniu]],0)</f>
        <v>0</v>
      </c>
      <c r="J1267">
        <f>CEILING(cukier7[[#This Row],[ile brakuje]], 1000)</f>
        <v>0</v>
      </c>
    </row>
    <row r="1268" spans="1:10" x14ac:dyDescent="0.35">
      <c r="A1268" s="1">
        <v>40457</v>
      </c>
      <c r="B1268" s="2" t="s">
        <v>63</v>
      </c>
      <c r="C1268">
        <v>28</v>
      </c>
      <c r="D1268">
        <f>YEAR(cukier7[[#This Row],[data]])</f>
        <v>2010</v>
      </c>
      <c r="E1268" s="3">
        <f>VLOOKUP(D1268, cennik__25[#All], 2, 0)</f>
        <v>2.1</v>
      </c>
      <c r="F1268" s="3">
        <f>cukier7[[#This Row],[cena]]*cukier7[[#This Row],[ilosc sprzedanego cukru kg]]</f>
        <v>58.800000000000004</v>
      </c>
      <c r="G1268">
        <f>J1267+G1267-cukier7[[#This Row],[ilosc sprzedanego cukru kg]]</f>
        <v>4534</v>
      </c>
      <c r="H1268">
        <f>IF(MONTH(cukier7[[#This Row],[data]])&lt;&gt;MONTH(A1269), 1, 0)</f>
        <v>0</v>
      </c>
      <c r="I1268">
        <f>IF(cukier7[[#This Row],[czy ostatni dzien miesiaca]]=1, 5000-cukier7[[#This Row],[stan po sprzedaniu]],0)</f>
        <v>0</v>
      </c>
      <c r="J1268">
        <f>CEILING(cukier7[[#This Row],[ile brakuje]], 1000)</f>
        <v>0</v>
      </c>
    </row>
    <row r="1269" spans="1:10" x14ac:dyDescent="0.35">
      <c r="A1269" s="1">
        <v>40457</v>
      </c>
      <c r="B1269" s="2" t="s">
        <v>47</v>
      </c>
      <c r="C1269">
        <v>299</v>
      </c>
      <c r="D1269">
        <f>YEAR(cukier7[[#This Row],[data]])</f>
        <v>2010</v>
      </c>
      <c r="E1269" s="3">
        <f>VLOOKUP(D1269, cennik__25[#All], 2, 0)</f>
        <v>2.1</v>
      </c>
      <c r="F1269" s="3">
        <f>cukier7[[#This Row],[cena]]*cukier7[[#This Row],[ilosc sprzedanego cukru kg]]</f>
        <v>627.9</v>
      </c>
      <c r="G1269">
        <f>J1268+G1268-cukier7[[#This Row],[ilosc sprzedanego cukru kg]]</f>
        <v>4235</v>
      </c>
      <c r="H1269">
        <f>IF(MONTH(cukier7[[#This Row],[data]])&lt;&gt;MONTH(A1270), 1, 0)</f>
        <v>0</v>
      </c>
      <c r="I1269">
        <f>IF(cukier7[[#This Row],[czy ostatni dzien miesiaca]]=1, 5000-cukier7[[#This Row],[stan po sprzedaniu]],0)</f>
        <v>0</v>
      </c>
      <c r="J1269">
        <f>CEILING(cukier7[[#This Row],[ile brakuje]], 1000)</f>
        <v>0</v>
      </c>
    </row>
    <row r="1270" spans="1:10" x14ac:dyDescent="0.35">
      <c r="A1270" s="1">
        <v>40460</v>
      </c>
      <c r="B1270" s="2" t="s">
        <v>16</v>
      </c>
      <c r="C1270">
        <v>429</v>
      </c>
      <c r="D1270">
        <f>YEAR(cukier7[[#This Row],[data]])</f>
        <v>2010</v>
      </c>
      <c r="E1270" s="3">
        <f>VLOOKUP(D1270, cennik__25[#All], 2, 0)</f>
        <v>2.1</v>
      </c>
      <c r="F1270" s="3">
        <f>cukier7[[#This Row],[cena]]*cukier7[[#This Row],[ilosc sprzedanego cukru kg]]</f>
        <v>900.90000000000009</v>
      </c>
      <c r="G1270">
        <f>J1269+G1269-cukier7[[#This Row],[ilosc sprzedanego cukru kg]]</f>
        <v>3806</v>
      </c>
      <c r="H1270">
        <f>IF(MONTH(cukier7[[#This Row],[data]])&lt;&gt;MONTH(A1271), 1, 0)</f>
        <v>0</v>
      </c>
      <c r="I1270">
        <f>IF(cukier7[[#This Row],[czy ostatni dzien miesiaca]]=1, 5000-cukier7[[#This Row],[stan po sprzedaniu]],0)</f>
        <v>0</v>
      </c>
      <c r="J1270">
        <f>CEILING(cukier7[[#This Row],[ile brakuje]], 1000)</f>
        <v>0</v>
      </c>
    </row>
    <row r="1271" spans="1:10" x14ac:dyDescent="0.35">
      <c r="A1271" s="1">
        <v>40463</v>
      </c>
      <c r="B1271" s="2" t="s">
        <v>16</v>
      </c>
      <c r="C1271">
        <v>427</v>
      </c>
      <c r="D1271">
        <f>YEAR(cukier7[[#This Row],[data]])</f>
        <v>2010</v>
      </c>
      <c r="E1271" s="3">
        <f>VLOOKUP(D1271, cennik__25[#All], 2, 0)</f>
        <v>2.1</v>
      </c>
      <c r="F1271" s="3">
        <f>cukier7[[#This Row],[cena]]*cukier7[[#This Row],[ilosc sprzedanego cukru kg]]</f>
        <v>896.7</v>
      </c>
      <c r="G1271">
        <f>J1270+G1270-cukier7[[#This Row],[ilosc sprzedanego cukru kg]]</f>
        <v>3379</v>
      </c>
      <c r="H1271">
        <f>IF(MONTH(cukier7[[#This Row],[data]])&lt;&gt;MONTH(A1272), 1, 0)</f>
        <v>0</v>
      </c>
      <c r="I1271">
        <f>IF(cukier7[[#This Row],[czy ostatni dzien miesiaca]]=1, 5000-cukier7[[#This Row],[stan po sprzedaniu]],0)</f>
        <v>0</v>
      </c>
      <c r="J1271">
        <f>CEILING(cukier7[[#This Row],[ile brakuje]], 1000)</f>
        <v>0</v>
      </c>
    </row>
    <row r="1272" spans="1:10" x14ac:dyDescent="0.35">
      <c r="A1272" s="1">
        <v>40463</v>
      </c>
      <c r="B1272" s="2" t="s">
        <v>14</v>
      </c>
      <c r="C1272">
        <v>87</v>
      </c>
      <c r="D1272">
        <f>YEAR(cukier7[[#This Row],[data]])</f>
        <v>2010</v>
      </c>
      <c r="E1272" s="3">
        <f>VLOOKUP(D1272, cennik__25[#All], 2, 0)</f>
        <v>2.1</v>
      </c>
      <c r="F1272" s="3">
        <f>cukier7[[#This Row],[cena]]*cukier7[[#This Row],[ilosc sprzedanego cukru kg]]</f>
        <v>182.70000000000002</v>
      </c>
      <c r="G1272">
        <f>J1271+G1271-cukier7[[#This Row],[ilosc sprzedanego cukru kg]]</f>
        <v>3292</v>
      </c>
      <c r="H1272">
        <f>IF(MONTH(cukier7[[#This Row],[data]])&lt;&gt;MONTH(A1273), 1, 0)</f>
        <v>0</v>
      </c>
      <c r="I1272">
        <f>IF(cukier7[[#This Row],[czy ostatni dzien miesiaca]]=1, 5000-cukier7[[#This Row],[stan po sprzedaniu]],0)</f>
        <v>0</v>
      </c>
      <c r="J1272">
        <f>CEILING(cukier7[[#This Row],[ile brakuje]], 1000)</f>
        <v>0</v>
      </c>
    </row>
    <row r="1273" spans="1:10" x14ac:dyDescent="0.35">
      <c r="A1273" s="1">
        <v>40463</v>
      </c>
      <c r="B1273" s="2" t="s">
        <v>143</v>
      </c>
      <c r="C1273">
        <v>17</v>
      </c>
      <c r="D1273">
        <f>YEAR(cukier7[[#This Row],[data]])</f>
        <v>2010</v>
      </c>
      <c r="E1273" s="3">
        <f>VLOOKUP(D1273, cennik__25[#All], 2, 0)</f>
        <v>2.1</v>
      </c>
      <c r="F1273" s="3">
        <f>cukier7[[#This Row],[cena]]*cukier7[[#This Row],[ilosc sprzedanego cukru kg]]</f>
        <v>35.700000000000003</v>
      </c>
      <c r="G1273">
        <f>J1272+G1272-cukier7[[#This Row],[ilosc sprzedanego cukru kg]]</f>
        <v>3275</v>
      </c>
      <c r="H1273">
        <f>IF(MONTH(cukier7[[#This Row],[data]])&lt;&gt;MONTH(A1274), 1, 0)</f>
        <v>0</v>
      </c>
      <c r="I1273">
        <f>IF(cukier7[[#This Row],[czy ostatni dzien miesiaca]]=1, 5000-cukier7[[#This Row],[stan po sprzedaniu]],0)</f>
        <v>0</v>
      </c>
      <c r="J1273">
        <f>CEILING(cukier7[[#This Row],[ile brakuje]], 1000)</f>
        <v>0</v>
      </c>
    </row>
    <row r="1274" spans="1:10" x14ac:dyDescent="0.35">
      <c r="A1274" s="1">
        <v>40465</v>
      </c>
      <c r="B1274" s="2" t="s">
        <v>37</v>
      </c>
      <c r="C1274">
        <v>124</v>
      </c>
      <c r="D1274">
        <f>YEAR(cukier7[[#This Row],[data]])</f>
        <v>2010</v>
      </c>
      <c r="E1274" s="3">
        <f>VLOOKUP(D1274, cennik__25[#All], 2, 0)</f>
        <v>2.1</v>
      </c>
      <c r="F1274" s="3">
        <f>cukier7[[#This Row],[cena]]*cukier7[[#This Row],[ilosc sprzedanego cukru kg]]</f>
        <v>260.40000000000003</v>
      </c>
      <c r="G1274">
        <f>J1273+G1273-cukier7[[#This Row],[ilosc sprzedanego cukru kg]]</f>
        <v>3151</v>
      </c>
      <c r="H1274">
        <f>IF(MONTH(cukier7[[#This Row],[data]])&lt;&gt;MONTH(A1275), 1, 0)</f>
        <v>0</v>
      </c>
      <c r="I1274">
        <f>IF(cukier7[[#This Row],[czy ostatni dzien miesiaca]]=1, 5000-cukier7[[#This Row],[stan po sprzedaniu]],0)</f>
        <v>0</v>
      </c>
      <c r="J1274">
        <f>CEILING(cukier7[[#This Row],[ile brakuje]], 1000)</f>
        <v>0</v>
      </c>
    </row>
    <row r="1275" spans="1:10" x14ac:dyDescent="0.35">
      <c r="A1275" s="1">
        <v>40467</v>
      </c>
      <c r="B1275" s="2" t="s">
        <v>9</v>
      </c>
      <c r="C1275">
        <v>406</v>
      </c>
      <c r="D1275">
        <f>YEAR(cukier7[[#This Row],[data]])</f>
        <v>2010</v>
      </c>
      <c r="E1275" s="3">
        <f>VLOOKUP(D1275, cennik__25[#All], 2, 0)</f>
        <v>2.1</v>
      </c>
      <c r="F1275" s="3">
        <f>cukier7[[#This Row],[cena]]*cukier7[[#This Row],[ilosc sprzedanego cukru kg]]</f>
        <v>852.6</v>
      </c>
      <c r="G1275">
        <f>J1274+G1274-cukier7[[#This Row],[ilosc sprzedanego cukru kg]]</f>
        <v>2745</v>
      </c>
      <c r="H1275">
        <f>IF(MONTH(cukier7[[#This Row],[data]])&lt;&gt;MONTH(A1276), 1, 0)</f>
        <v>0</v>
      </c>
      <c r="I1275">
        <f>IF(cukier7[[#This Row],[czy ostatni dzien miesiaca]]=1, 5000-cukier7[[#This Row],[stan po sprzedaniu]],0)</f>
        <v>0</v>
      </c>
      <c r="J1275">
        <f>CEILING(cukier7[[#This Row],[ile brakuje]], 1000)</f>
        <v>0</v>
      </c>
    </row>
    <row r="1276" spans="1:10" x14ac:dyDescent="0.35">
      <c r="A1276" s="1">
        <v>40467</v>
      </c>
      <c r="B1276" s="2" t="s">
        <v>54</v>
      </c>
      <c r="C1276">
        <v>136</v>
      </c>
      <c r="D1276">
        <f>YEAR(cukier7[[#This Row],[data]])</f>
        <v>2010</v>
      </c>
      <c r="E1276" s="3">
        <f>VLOOKUP(D1276, cennik__25[#All], 2, 0)</f>
        <v>2.1</v>
      </c>
      <c r="F1276" s="3">
        <f>cukier7[[#This Row],[cena]]*cukier7[[#This Row],[ilosc sprzedanego cukru kg]]</f>
        <v>285.60000000000002</v>
      </c>
      <c r="G1276">
        <f>J1275+G1275-cukier7[[#This Row],[ilosc sprzedanego cukru kg]]</f>
        <v>2609</v>
      </c>
      <c r="H1276">
        <f>IF(MONTH(cukier7[[#This Row],[data]])&lt;&gt;MONTH(A1277), 1, 0)</f>
        <v>0</v>
      </c>
      <c r="I1276">
        <f>IF(cukier7[[#This Row],[czy ostatni dzien miesiaca]]=1, 5000-cukier7[[#This Row],[stan po sprzedaniu]],0)</f>
        <v>0</v>
      </c>
      <c r="J1276">
        <f>CEILING(cukier7[[#This Row],[ile brakuje]], 1000)</f>
        <v>0</v>
      </c>
    </row>
    <row r="1277" spans="1:10" x14ac:dyDescent="0.35">
      <c r="A1277" s="1">
        <v>40468</v>
      </c>
      <c r="B1277" s="2" t="s">
        <v>27</v>
      </c>
      <c r="C1277">
        <v>44</v>
      </c>
      <c r="D1277">
        <f>YEAR(cukier7[[#This Row],[data]])</f>
        <v>2010</v>
      </c>
      <c r="E1277" s="3">
        <f>VLOOKUP(D1277, cennik__25[#All], 2, 0)</f>
        <v>2.1</v>
      </c>
      <c r="F1277" s="3">
        <f>cukier7[[#This Row],[cena]]*cukier7[[#This Row],[ilosc sprzedanego cukru kg]]</f>
        <v>92.4</v>
      </c>
      <c r="G1277">
        <f>J1276+G1276-cukier7[[#This Row],[ilosc sprzedanego cukru kg]]</f>
        <v>2565</v>
      </c>
      <c r="H1277">
        <f>IF(MONTH(cukier7[[#This Row],[data]])&lt;&gt;MONTH(A1278), 1, 0)</f>
        <v>0</v>
      </c>
      <c r="I1277">
        <f>IF(cukier7[[#This Row],[czy ostatni dzien miesiaca]]=1, 5000-cukier7[[#This Row],[stan po sprzedaniu]],0)</f>
        <v>0</v>
      </c>
      <c r="J1277">
        <f>CEILING(cukier7[[#This Row],[ile brakuje]], 1000)</f>
        <v>0</v>
      </c>
    </row>
    <row r="1278" spans="1:10" x14ac:dyDescent="0.35">
      <c r="A1278" s="1">
        <v>40470</v>
      </c>
      <c r="B1278" s="2" t="s">
        <v>41</v>
      </c>
      <c r="C1278">
        <v>76</v>
      </c>
      <c r="D1278">
        <f>YEAR(cukier7[[#This Row],[data]])</f>
        <v>2010</v>
      </c>
      <c r="E1278" s="3">
        <f>VLOOKUP(D1278, cennik__25[#All], 2, 0)</f>
        <v>2.1</v>
      </c>
      <c r="F1278" s="3">
        <f>cukier7[[#This Row],[cena]]*cukier7[[#This Row],[ilosc sprzedanego cukru kg]]</f>
        <v>159.6</v>
      </c>
      <c r="G1278">
        <f>J1277+G1277-cukier7[[#This Row],[ilosc sprzedanego cukru kg]]</f>
        <v>2489</v>
      </c>
      <c r="H1278">
        <f>IF(MONTH(cukier7[[#This Row],[data]])&lt;&gt;MONTH(A1279), 1, 0)</f>
        <v>0</v>
      </c>
      <c r="I1278">
        <f>IF(cukier7[[#This Row],[czy ostatni dzien miesiaca]]=1, 5000-cukier7[[#This Row],[stan po sprzedaniu]],0)</f>
        <v>0</v>
      </c>
      <c r="J1278">
        <f>CEILING(cukier7[[#This Row],[ile brakuje]], 1000)</f>
        <v>0</v>
      </c>
    </row>
    <row r="1279" spans="1:10" x14ac:dyDescent="0.35">
      <c r="A1279" s="1">
        <v>40473</v>
      </c>
      <c r="B1279" s="2" t="s">
        <v>21</v>
      </c>
      <c r="C1279">
        <v>104</v>
      </c>
      <c r="D1279">
        <f>YEAR(cukier7[[#This Row],[data]])</f>
        <v>2010</v>
      </c>
      <c r="E1279" s="3">
        <f>VLOOKUP(D1279, cennik__25[#All], 2, 0)</f>
        <v>2.1</v>
      </c>
      <c r="F1279" s="3">
        <f>cukier7[[#This Row],[cena]]*cukier7[[#This Row],[ilosc sprzedanego cukru kg]]</f>
        <v>218.4</v>
      </c>
      <c r="G1279">
        <f>J1278+G1278-cukier7[[#This Row],[ilosc sprzedanego cukru kg]]</f>
        <v>2385</v>
      </c>
      <c r="H1279">
        <f>IF(MONTH(cukier7[[#This Row],[data]])&lt;&gt;MONTH(A1280), 1, 0)</f>
        <v>0</v>
      </c>
      <c r="I1279">
        <f>IF(cukier7[[#This Row],[czy ostatni dzien miesiaca]]=1, 5000-cukier7[[#This Row],[stan po sprzedaniu]],0)</f>
        <v>0</v>
      </c>
      <c r="J1279">
        <f>CEILING(cukier7[[#This Row],[ile brakuje]], 1000)</f>
        <v>0</v>
      </c>
    </row>
    <row r="1280" spans="1:10" x14ac:dyDescent="0.35">
      <c r="A1280" s="1">
        <v>40474</v>
      </c>
      <c r="B1280" s="2" t="s">
        <v>14</v>
      </c>
      <c r="C1280">
        <v>107</v>
      </c>
      <c r="D1280">
        <f>YEAR(cukier7[[#This Row],[data]])</f>
        <v>2010</v>
      </c>
      <c r="E1280" s="3">
        <f>VLOOKUP(D1280, cennik__25[#All], 2, 0)</f>
        <v>2.1</v>
      </c>
      <c r="F1280" s="3">
        <f>cukier7[[#This Row],[cena]]*cukier7[[#This Row],[ilosc sprzedanego cukru kg]]</f>
        <v>224.70000000000002</v>
      </c>
      <c r="G1280">
        <f>J1279+G1279-cukier7[[#This Row],[ilosc sprzedanego cukru kg]]</f>
        <v>2278</v>
      </c>
      <c r="H1280">
        <f>IF(MONTH(cukier7[[#This Row],[data]])&lt;&gt;MONTH(A1281), 1, 0)</f>
        <v>0</v>
      </c>
      <c r="I1280">
        <f>IF(cukier7[[#This Row],[czy ostatni dzien miesiaca]]=1, 5000-cukier7[[#This Row],[stan po sprzedaniu]],0)</f>
        <v>0</v>
      </c>
      <c r="J1280">
        <f>CEILING(cukier7[[#This Row],[ile brakuje]], 1000)</f>
        <v>0</v>
      </c>
    </row>
    <row r="1281" spans="1:10" x14ac:dyDescent="0.35">
      <c r="A1281" s="1">
        <v>40477</v>
      </c>
      <c r="B1281" s="2" t="s">
        <v>24</v>
      </c>
      <c r="C1281">
        <v>339</v>
      </c>
      <c r="D1281">
        <f>YEAR(cukier7[[#This Row],[data]])</f>
        <v>2010</v>
      </c>
      <c r="E1281" s="3">
        <f>VLOOKUP(D1281, cennik__25[#All], 2, 0)</f>
        <v>2.1</v>
      </c>
      <c r="F1281" s="3">
        <f>cukier7[[#This Row],[cena]]*cukier7[[#This Row],[ilosc sprzedanego cukru kg]]</f>
        <v>711.9</v>
      </c>
      <c r="G1281">
        <f>J1280+G1280-cukier7[[#This Row],[ilosc sprzedanego cukru kg]]</f>
        <v>1939</v>
      </c>
      <c r="H1281">
        <f>IF(MONTH(cukier7[[#This Row],[data]])&lt;&gt;MONTH(A1282), 1, 0)</f>
        <v>0</v>
      </c>
      <c r="I1281">
        <f>IF(cukier7[[#This Row],[czy ostatni dzien miesiaca]]=1, 5000-cukier7[[#This Row],[stan po sprzedaniu]],0)</f>
        <v>0</v>
      </c>
      <c r="J1281">
        <f>CEILING(cukier7[[#This Row],[ile brakuje]], 1000)</f>
        <v>0</v>
      </c>
    </row>
    <row r="1282" spans="1:10" x14ac:dyDescent="0.35">
      <c r="A1282" s="1">
        <v>40480</v>
      </c>
      <c r="B1282" s="2" t="s">
        <v>47</v>
      </c>
      <c r="C1282">
        <v>313</v>
      </c>
      <c r="D1282">
        <f>YEAR(cukier7[[#This Row],[data]])</f>
        <v>2010</v>
      </c>
      <c r="E1282" s="3">
        <f>VLOOKUP(D1282, cennik__25[#All], 2, 0)</f>
        <v>2.1</v>
      </c>
      <c r="F1282" s="3">
        <f>cukier7[[#This Row],[cena]]*cukier7[[#This Row],[ilosc sprzedanego cukru kg]]</f>
        <v>657.30000000000007</v>
      </c>
      <c r="G1282">
        <f>J1281+G1281-cukier7[[#This Row],[ilosc sprzedanego cukru kg]]</f>
        <v>1626</v>
      </c>
      <c r="H1282">
        <f>IF(MONTH(cukier7[[#This Row],[data]])&lt;&gt;MONTH(A1283), 1, 0)</f>
        <v>0</v>
      </c>
      <c r="I1282">
        <f>IF(cukier7[[#This Row],[czy ostatni dzien miesiaca]]=1, 5000-cukier7[[#This Row],[stan po sprzedaniu]],0)</f>
        <v>0</v>
      </c>
      <c r="J1282">
        <f>CEILING(cukier7[[#This Row],[ile brakuje]], 1000)</f>
        <v>0</v>
      </c>
    </row>
    <row r="1283" spans="1:10" x14ac:dyDescent="0.35">
      <c r="A1283" s="1">
        <v>40481</v>
      </c>
      <c r="B1283" s="2" t="s">
        <v>47</v>
      </c>
      <c r="C1283">
        <v>251</v>
      </c>
      <c r="D1283">
        <f>YEAR(cukier7[[#This Row],[data]])</f>
        <v>2010</v>
      </c>
      <c r="E1283" s="3">
        <f>VLOOKUP(D1283, cennik__25[#All], 2, 0)</f>
        <v>2.1</v>
      </c>
      <c r="F1283" s="3">
        <f>cukier7[[#This Row],[cena]]*cukier7[[#This Row],[ilosc sprzedanego cukru kg]]</f>
        <v>527.1</v>
      </c>
      <c r="G1283">
        <f>J1282+G1282-cukier7[[#This Row],[ilosc sprzedanego cukru kg]]</f>
        <v>1375</v>
      </c>
      <c r="H1283">
        <f>IF(MONTH(cukier7[[#This Row],[data]])&lt;&gt;MONTH(A1284), 1, 0)</f>
        <v>0</v>
      </c>
      <c r="I1283">
        <f>IF(cukier7[[#This Row],[czy ostatni dzien miesiaca]]=1, 5000-cukier7[[#This Row],[stan po sprzedaniu]],0)</f>
        <v>0</v>
      </c>
      <c r="J1283">
        <f>CEILING(cukier7[[#This Row],[ile brakuje]], 1000)</f>
        <v>0</v>
      </c>
    </row>
    <row r="1284" spans="1:10" x14ac:dyDescent="0.35">
      <c r="A1284" s="1">
        <v>40481</v>
      </c>
      <c r="B1284" s="2" t="s">
        <v>16</v>
      </c>
      <c r="C1284">
        <v>126</v>
      </c>
      <c r="D1284">
        <f>YEAR(cukier7[[#This Row],[data]])</f>
        <v>2010</v>
      </c>
      <c r="E1284" s="3">
        <f>VLOOKUP(D1284, cennik__25[#All], 2, 0)</f>
        <v>2.1</v>
      </c>
      <c r="F1284" s="3">
        <f>cukier7[[#This Row],[cena]]*cukier7[[#This Row],[ilosc sprzedanego cukru kg]]</f>
        <v>264.60000000000002</v>
      </c>
      <c r="G1284">
        <f>J1283+G1283-cukier7[[#This Row],[ilosc sprzedanego cukru kg]]</f>
        <v>1249</v>
      </c>
      <c r="H1284">
        <f>IF(MONTH(cukier7[[#This Row],[data]])&lt;&gt;MONTH(A1285), 1, 0)</f>
        <v>1</v>
      </c>
      <c r="I1284">
        <f>IF(cukier7[[#This Row],[czy ostatni dzien miesiaca]]=1, 5000-cukier7[[#This Row],[stan po sprzedaniu]],0)</f>
        <v>3751</v>
      </c>
      <c r="J1284">
        <f>CEILING(cukier7[[#This Row],[ile brakuje]], 1000)</f>
        <v>4000</v>
      </c>
    </row>
    <row r="1285" spans="1:10" x14ac:dyDescent="0.35">
      <c r="A1285" s="1">
        <v>40483</v>
      </c>
      <c r="B1285" s="2" t="s">
        <v>27</v>
      </c>
      <c r="C1285">
        <v>20</v>
      </c>
      <c r="D1285">
        <f>YEAR(cukier7[[#This Row],[data]])</f>
        <v>2010</v>
      </c>
      <c r="E1285" s="3">
        <f>VLOOKUP(D1285, cennik__25[#All], 2, 0)</f>
        <v>2.1</v>
      </c>
      <c r="F1285" s="3">
        <f>cukier7[[#This Row],[cena]]*cukier7[[#This Row],[ilosc sprzedanego cukru kg]]</f>
        <v>42</v>
      </c>
      <c r="G1285">
        <f>J1284+G1284-cukier7[[#This Row],[ilosc sprzedanego cukru kg]]</f>
        <v>5229</v>
      </c>
      <c r="H1285">
        <f>IF(MONTH(cukier7[[#This Row],[data]])&lt;&gt;MONTH(A1286), 1, 0)</f>
        <v>0</v>
      </c>
      <c r="I1285">
        <f>IF(cukier7[[#This Row],[czy ostatni dzien miesiaca]]=1, 5000-cukier7[[#This Row],[stan po sprzedaniu]],0)</f>
        <v>0</v>
      </c>
      <c r="J1285">
        <f>CEILING(cukier7[[#This Row],[ile brakuje]], 1000)</f>
        <v>0</v>
      </c>
    </row>
    <row r="1286" spans="1:10" x14ac:dyDescent="0.35">
      <c r="A1286" s="1">
        <v>40484</v>
      </c>
      <c r="B1286" s="2" t="s">
        <v>71</v>
      </c>
      <c r="C1286">
        <v>80</v>
      </c>
      <c r="D1286">
        <f>YEAR(cukier7[[#This Row],[data]])</f>
        <v>2010</v>
      </c>
      <c r="E1286" s="3">
        <f>VLOOKUP(D1286, cennik__25[#All], 2, 0)</f>
        <v>2.1</v>
      </c>
      <c r="F1286" s="3">
        <f>cukier7[[#This Row],[cena]]*cukier7[[#This Row],[ilosc sprzedanego cukru kg]]</f>
        <v>168</v>
      </c>
      <c r="G1286">
        <f>J1285+G1285-cukier7[[#This Row],[ilosc sprzedanego cukru kg]]</f>
        <v>5149</v>
      </c>
      <c r="H1286">
        <f>IF(MONTH(cukier7[[#This Row],[data]])&lt;&gt;MONTH(A1287), 1, 0)</f>
        <v>0</v>
      </c>
      <c r="I1286">
        <f>IF(cukier7[[#This Row],[czy ostatni dzien miesiaca]]=1, 5000-cukier7[[#This Row],[stan po sprzedaniu]],0)</f>
        <v>0</v>
      </c>
      <c r="J1286">
        <f>CEILING(cukier7[[#This Row],[ile brakuje]], 1000)</f>
        <v>0</v>
      </c>
    </row>
    <row r="1287" spans="1:10" x14ac:dyDescent="0.35">
      <c r="A1287" s="1">
        <v>40485</v>
      </c>
      <c r="B1287" s="2" t="s">
        <v>138</v>
      </c>
      <c r="C1287">
        <v>9</v>
      </c>
      <c r="D1287">
        <f>YEAR(cukier7[[#This Row],[data]])</f>
        <v>2010</v>
      </c>
      <c r="E1287" s="3">
        <f>VLOOKUP(D1287, cennik__25[#All], 2, 0)</f>
        <v>2.1</v>
      </c>
      <c r="F1287" s="3">
        <f>cukier7[[#This Row],[cena]]*cukier7[[#This Row],[ilosc sprzedanego cukru kg]]</f>
        <v>18.900000000000002</v>
      </c>
      <c r="G1287">
        <f>J1286+G1286-cukier7[[#This Row],[ilosc sprzedanego cukru kg]]</f>
        <v>5140</v>
      </c>
      <c r="H1287">
        <f>IF(MONTH(cukier7[[#This Row],[data]])&lt;&gt;MONTH(A1288), 1, 0)</f>
        <v>0</v>
      </c>
      <c r="I1287">
        <f>IF(cukier7[[#This Row],[czy ostatni dzien miesiaca]]=1, 5000-cukier7[[#This Row],[stan po sprzedaniu]],0)</f>
        <v>0</v>
      </c>
      <c r="J1287">
        <f>CEILING(cukier7[[#This Row],[ile brakuje]], 1000)</f>
        <v>0</v>
      </c>
    </row>
    <row r="1288" spans="1:10" x14ac:dyDescent="0.35">
      <c r="A1288" s="1">
        <v>40487</v>
      </c>
      <c r="B1288" s="2" t="s">
        <v>21</v>
      </c>
      <c r="C1288">
        <v>50</v>
      </c>
      <c r="D1288">
        <f>YEAR(cukier7[[#This Row],[data]])</f>
        <v>2010</v>
      </c>
      <c r="E1288" s="3">
        <f>VLOOKUP(D1288, cennik__25[#All], 2, 0)</f>
        <v>2.1</v>
      </c>
      <c r="F1288" s="3">
        <f>cukier7[[#This Row],[cena]]*cukier7[[#This Row],[ilosc sprzedanego cukru kg]]</f>
        <v>105</v>
      </c>
      <c r="G1288">
        <f>J1287+G1287-cukier7[[#This Row],[ilosc sprzedanego cukru kg]]</f>
        <v>5090</v>
      </c>
      <c r="H1288">
        <f>IF(MONTH(cukier7[[#This Row],[data]])&lt;&gt;MONTH(A1289), 1, 0)</f>
        <v>0</v>
      </c>
      <c r="I1288">
        <f>IF(cukier7[[#This Row],[czy ostatni dzien miesiaca]]=1, 5000-cukier7[[#This Row],[stan po sprzedaniu]],0)</f>
        <v>0</v>
      </c>
      <c r="J1288">
        <f>CEILING(cukier7[[#This Row],[ile brakuje]], 1000)</f>
        <v>0</v>
      </c>
    </row>
    <row r="1289" spans="1:10" x14ac:dyDescent="0.35">
      <c r="A1289" s="1">
        <v>40488</v>
      </c>
      <c r="B1289" s="2" t="s">
        <v>25</v>
      </c>
      <c r="C1289">
        <v>100</v>
      </c>
      <c r="D1289">
        <f>YEAR(cukier7[[#This Row],[data]])</f>
        <v>2010</v>
      </c>
      <c r="E1289" s="3">
        <f>VLOOKUP(D1289, cennik__25[#All], 2, 0)</f>
        <v>2.1</v>
      </c>
      <c r="F1289" s="3">
        <f>cukier7[[#This Row],[cena]]*cukier7[[#This Row],[ilosc sprzedanego cukru kg]]</f>
        <v>210</v>
      </c>
      <c r="G1289">
        <f>J1288+G1288-cukier7[[#This Row],[ilosc sprzedanego cukru kg]]</f>
        <v>4990</v>
      </c>
      <c r="H1289">
        <f>IF(MONTH(cukier7[[#This Row],[data]])&lt;&gt;MONTH(A1290), 1, 0)</f>
        <v>0</v>
      </c>
      <c r="I1289">
        <f>IF(cukier7[[#This Row],[czy ostatni dzien miesiaca]]=1, 5000-cukier7[[#This Row],[stan po sprzedaniu]],0)</f>
        <v>0</v>
      </c>
      <c r="J1289">
        <f>CEILING(cukier7[[#This Row],[ile brakuje]], 1000)</f>
        <v>0</v>
      </c>
    </row>
    <row r="1290" spans="1:10" x14ac:dyDescent="0.35">
      <c r="A1290" s="1">
        <v>40489</v>
      </c>
      <c r="B1290" s="2" t="s">
        <v>144</v>
      </c>
      <c r="C1290">
        <v>2</v>
      </c>
      <c r="D1290">
        <f>YEAR(cukier7[[#This Row],[data]])</f>
        <v>2010</v>
      </c>
      <c r="E1290" s="3">
        <f>VLOOKUP(D1290, cennik__25[#All], 2, 0)</f>
        <v>2.1</v>
      </c>
      <c r="F1290" s="3">
        <f>cukier7[[#This Row],[cena]]*cukier7[[#This Row],[ilosc sprzedanego cukru kg]]</f>
        <v>4.2</v>
      </c>
      <c r="G1290">
        <f>J1289+G1289-cukier7[[#This Row],[ilosc sprzedanego cukru kg]]</f>
        <v>4988</v>
      </c>
      <c r="H1290">
        <f>IF(MONTH(cukier7[[#This Row],[data]])&lt;&gt;MONTH(A1291), 1, 0)</f>
        <v>0</v>
      </c>
      <c r="I1290">
        <f>IF(cukier7[[#This Row],[czy ostatni dzien miesiaca]]=1, 5000-cukier7[[#This Row],[stan po sprzedaniu]],0)</f>
        <v>0</v>
      </c>
      <c r="J1290">
        <f>CEILING(cukier7[[#This Row],[ile brakuje]], 1000)</f>
        <v>0</v>
      </c>
    </row>
    <row r="1291" spans="1:10" x14ac:dyDescent="0.35">
      <c r="A1291" s="1">
        <v>40490</v>
      </c>
      <c r="B1291" s="2" t="s">
        <v>19</v>
      </c>
      <c r="C1291">
        <v>214</v>
      </c>
      <c r="D1291">
        <f>YEAR(cukier7[[#This Row],[data]])</f>
        <v>2010</v>
      </c>
      <c r="E1291" s="3">
        <f>VLOOKUP(D1291, cennik__25[#All], 2, 0)</f>
        <v>2.1</v>
      </c>
      <c r="F1291" s="3">
        <f>cukier7[[#This Row],[cena]]*cukier7[[#This Row],[ilosc sprzedanego cukru kg]]</f>
        <v>449.40000000000003</v>
      </c>
      <c r="G1291">
        <f>J1290+G1290-cukier7[[#This Row],[ilosc sprzedanego cukru kg]]</f>
        <v>4774</v>
      </c>
      <c r="H1291">
        <f>IF(MONTH(cukier7[[#This Row],[data]])&lt;&gt;MONTH(A1292), 1, 0)</f>
        <v>0</v>
      </c>
      <c r="I1291">
        <f>IF(cukier7[[#This Row],[czy ostatni dzien miesiaca]]=1, 5000-cukier7[[#This Row],[stan po sprzedaniu]],0)</f>
        <v>0</v>
      </c>
      <c r="J1291">
        <f>CEILING(cukier7[[#This Row],[ile brakuje]], 1000)</f>
        <v>0</v>
      </c>
    </row>
    <row r="1292" spans="1:10" x14ac:dyDescent="0.35">
      <c r="A1292" s="1">
        <v>40491</v>
      </c>
      <c r="B1292" s="2" t="s">
        <v>72</v>
      </c>
      <c r="C1292">
        <v>17</v>
      </c>
      <c r="D1292">
        <f>YEAR(cukier7[[#This Row],[data]])</f>
        <v>2010</v>
      </c>
      <c r="E1292" s="3">
        <f>VLOOKUP(D1292, cennik__25[#All], 2, 0)</f>
        <v>2.1</v>
      </c>
      <c r="F1292" s="3">
        <f>cukier7[[#This Row],[cena]]*cukier7[[#This Row],[ilosc sprzedanego cukru kg]]</f>
        <v>35.700000000000003</v>
      </c>
      <c r="G1292">
        <f>J1291+G1291-cukier7[[#This Row],[ilosc sprzedanego cukru kg]]</f>
        <v>4757</v>
      </c>
      <c r="H1292">
        <f>IF(MONTH(cukier7[[#This Row],[data]])&lt;&gt;MONTH(A1293), 1, 0)</f>
        <v>0</v>
      </c>
      <c r="I1292">
        <f>IF(cukier7[[#This Row],[czy ostatni dzien miesiaca]]=1, 5000-cukier7[[#This Row],[stan po sprzedaniu]],0)</f>
        <v>0</v>
      </c>
      <c r="J1292">
        <f>CEILING(cukier7[[#This Row],[ile brakuje]], 1000)</f>
        <v>0</v>
      </c>
    </row>
    <row r="1293" spans="1:10" x14ac:dyDescent="0.35">
      <c r="A1293" s="1">
        <v>40492</v>
      </c>
      <c r="B1293" s="2" t="s">
        <v>47</v>
      </c>
      <c r="C1293">
        <v>269</v>
      </c>
      <c r="D1293">
        <f>YEAR(cukier7[[#This Row],[data]])</f>
        <v>2010</v>
      </c>
      <c r="E1293" s="3">
        <f>VLOOKUP(D1293, cennik__25[#All], 2, 0)</f>
        <v>2.1</v>
      </c>
      <c r="F1293" s="3">
        <f>cukier7[[#This Row],[cena]]*cukier7[[#This Row],[ilosc sprzedanego cukru kg]]</f>
        <v>564.9</v>
      </c>
      <c r="G1293">
        <f>J1292+G1292-cukier7[[#This Row],[ilosc sprzedanego cukru kg]]</f>
        <v>4488</v>
      </c>
      <c r="H1293">
        <f>IF(MONTH(cukier7[[#This Row],[data]])&lt;&gt;MONTH(A1294), 1, 0)</f>
        <v>0</v>
      </c>
      <c r="I1293">
        <f>IF(cukier7[[#This Row],[czy ostatni dzien miesiaca]]=1, 5000-cukier7[[#This Row],[stan po sprzedaniu]],0)</f>
        <v>0</v>
      </c>
      <c r="J1293">
        <f>CEILING(cukier7[[#This Row],[ile brakuje]], 1000)</f>
        <v>0</v>
      </c>
    </row>
    <row r="1294" spans="1:10" x14ac:dyDescent="0.35">
      <c r="A1294" s="1">
        <v>40496</v>
      </c>
      <c r="B1294" s="2" t="s">
        <v>174</v>
      </c>
      <c r="C1294">
        <v>2</v>
      </c>
      <c r="D1294">
        <f>YEAR(cukier7[[#This Row],[data]])</f>
        <v>2010</v>
      </c>
      <c r="E1294" s="3">
        <f>VLOOKUP(D1294, cennik__25[#All], 2, 0)</f>
        <v>2.1</v>
      </c>
      <c r="F1294" s="3">
        <f>cukier7[[#This Row],[cena]]*cukier7[[#This Row],[ilosc sprzedanego cukru kg]]</f>
        <v>4.2</v>
      </c>
      <c r="G1294">
        <f>J1293+G1293-cukier7[[#This Row],[ilosc sprzedanego cukru kg]]</f>
        <v>4486</v>
      </c>
      <c r="H1294">
        <f>IF(MONTH(cukier7[[#This Row],[data]])&lt;&gt;MONTH(A1295), 1, 0)</f>
        <v>0</v>
      </c>
      <c r="I1294">
        <f>IF(cukier7[[#This Row],[czy ostatni dzien miesiaca]]=1, 5000-cukier7[[#This Row],[stan po sprzedaniu]],0)</f>
        <v>0</v>
      </c>
      <c r="J1294">
        <f>CEILING(cukier7[[#This Row],[ile brakuje]], 1000)</f>
        <v>0</v>
      </c>
    </row>
    <row r="1295" spans="1:10" x14ac:dyDescent="0.35">
      <c r="A1295" s="1">
        <v>40503</v>
      </c>
      <c r="B1295" s="2" t="s">
        <v>14</v>
      </c>
      <c r="C1295">
        <v>159</v>
      </c>
      <c r="D1295">
        <f>YEAR(cukier7[[#This Row],[data]])</f>
        <v>2010</v>
      </c>
      <c r="E1295" s="3">
        <f>VLOOKUP(D1295, cennik__25[#All], 2, 0)</f>
        <v>2.1</v>
      </c>
      <c r="F1295" s="3">
        <f>cukier7[[#This Row],[cena]]*cukier7[[#This Row],[ilosc sprzedanego cukru kg]]</f>
        <v>333.90000000000003</v>
      </c>
      <c r="G1295">
        <f>J1294+G1294-cukier7[[#This Row],[ilosc sprzedanego cukru kg]]</f>
        <v>4327</v>
      </c>
      <c r="H1295">
        <f>IF(MONTH(cukier7[[#This Row],[data]])&lt;&gt;MONTH(A1296), 1, 0)</f>
        <v>0</v>
      </c>
      <c r="I1295">
        <f>IF(cukier7[[#This Row],[czy ostatni dzien miesiaca]]=1, 5000-cukier7[[#This Row],[stan po sprzedaniu]],0)</f>
        <v>0</v>
      </c>
      <c r="J1295">
        <f>CEILING(cukier7[[#This Row],[ile brakuje]], 1000)</f>
        <v>0</v>
      </c>
    </row>
    <row r="1296" spans="1:10" x14ac:dyDescent="0.35">
      <c r="A1296" s="1">
        <v>40504</v>
      </c>
      <c r="B1296" s="2" t="s">
        <v>30</v>
      </c>
      <c r="C1296">
        <v>167</v>
      </c>
      <c r="D1296">
        <f>YEAR(cukier7[[#This Row],[data]])</f>
        <v>2010</v>
      </c>
      <c r="E1296" s="3">
        <f>VLOOKUP(D1296, cennik__25[#All], 2, 0)</f>
        <v>2.1</v>
      </c>
      <c r="F1296" s="3">
        <f>cukier7[[#This Row],[cena]]*cukier7[[#This Row],[ilosc sprzedanego cukru kg]]</f>
        <v>350.7</v>
      </c>
      <c r="G1296">
        <f>J1295+G1295-cukier7[[#This Row],[ilosc sprzedanego cukru kg]]</f>
        <v>4160</v>
      </c>
      <c r="H1296">
        <f>IF(MONTH(cukier7[[#This Row],[data]])&lt;&gt;MONTH(A1297), 1, 0)</f>
        <v>0</v>
      </c>
      <c r="I1296">
        <f>IF(cukier7[[#This Row],[czy ostatni dzien miesiaca]]=1, 5000-cukier7[[#This Row],[stan po sprzedaniu]],0)</f>
        <v>0</v>
      </c>
      <c r="J1296">
        <f>CEILING(cukier7[[#This Row],[ile brakuje]], 1000)</f>
        <v>0</v>
      </c>
    </row>
    <row r="1297" spans="1:10" x14ac:dyDescent="0.35">
      <c r="A1297" s="1">
        <v>40505</v>
      </c>
      <c r="B1297" s="2" t="s">
        <v>39</v>
      </c>
      <c r="C1297">
        <v>123</v>
      </c>
      <c r="D1297">
        <f>YEAR(cukier7[[#This Row],[data]])</f>
        <v>2010</v>
      </c>
      <c r="E1297" s="3">
        <f>VLOOKUP(D1297, cennik__25[#All], 2, 0)</f>
        <v>2.1</v>
      </c>
      <c r="F1297" s="3">
        <f>cukier7[[#This Row],[cena]]*cukier7[[#This Row],[ilosc sprzedanego cukru kg]]</f>
        <v>258.3</v>
      </c>
      <c r="G1297">
        <f>J1296+G1296-cukier7[[#This Row],[ilosc sprzedanego cukru kg]]</f>
        <v>4037</v>
      </c>
      <c r="H1297">
        <f>IF(MONTH(cukier7[[#This Row],[data]])&lt;&gt;MONTH(A1298), 1, 0)</f>
        <v>0</v>
      </c>
      <c r="I1297">
        <f>IF(cukier7[[#This Row],[czy ostatni dzien miesiaca]]=1, 5000-cukier7[[#This Row],[stan po sprzedaniu]],0)</f>
        <v>0</v>
      </c>
      <c r="J1297">
        <f>CEILING(cukier7[[#This Row],[ile brakuje]], 1000)</f>
        <v>0</v>
      </c>
    </row>
    <row r="1298" spans="1:10" x14ac:dyDescent="0.35">
      <c r="A1298" s="1">
        <v>40505</v>
      </c>
      <c r="B1298" s="2" t="s">
        <v>30</v>
      </c>
      <c r="C1298">
        <v>32</v>
      </c>
      <c r="D1298">
        <f>YEAR(cukier7[[#This Row],[data]])</f>
        <v>2010</v>
      </c>
      <c r="E1298" s="3">
        <f>VLOOKUP(D1298, cennik__25[#All], 2, 0)</f>
        <v>2.1</v>
      </c>
      <c r="F1298" s="3">
        <f>cukier7[[#This Row],[cena]]*cukier7[[#This Row],[ilosc sprzedanego cukru kg]]</f>
        <v>67.2</v>
      </c>
      <c r="G1298">
        <f>J1297+G1297-cukier7[[#This Row],[ilosc sprzedanego cukru kg]]</f>
        <v>4005</v>
      </c>
      <c r="H1298">
        <f>IF(MONTH(cukier7[[#This Row],[data]])&lt;&gt;MONTH(A1299), 1, 0)</f>
        <v>0</v>
      </c>
      <c r="I1298">
        <f>IF(cukier7[[#This Row],[czy ostatni dzien miesiaca]]=1, 5000-cukier7[[#This Row],[stan po sprzedaniu]],0)</f>
        <v>0</v>
      </c>
      <c r="J1298">
        <f>CEILING(cukier7[[#This Row],[ile brakuje]], 1000)</f>
        <v>0</v>
      </c>
    </row>
    <row r="1299" spans="1:10" x14ac:dyDescent="0.35">
      <c r="A1299" s="1">
        <v>40505</v>
      </c>
      <c r="B1299" s="2" t="s">
        <v>9</v>
      </c>
      <c r="C1299">
        <v>276</v>
      </c>
      <c r="D1299">
        <f>YEAR(cukier7[[#This Row],[data]])</f>
        <v>2010</v>
      </c>
      <c r="E1299" s="3">
        <f>VLOOKUP(D1299, cennik__25[#All], 2, 0)</f>
        <v>2.1</v>
      </c>
      <c r="F1299" s="3">
        <f>cukier7[[#This Row],[cena]]*cukier7[[#This Row],[ilosc sprzedanego cukru kg]]</f>
        <v>579.6</v>
      </c>
      <c r="G1299">
        <f>J1298+G1298-cukier7[[#This Row],[ilosc sprzedanego cukru kg]]</f>
        <v>3729</v>
      </c>
      <c r="H1299">
        <f>IF(MONTH(cukier7[[#This Row],[data]])&lt;&gt;MONTH(A1300), 1, 0)</f>
        <v>0</v>
      </c>
      <c r="I1299">
        <f>IF(cukier7[[#This Row],[czy ostatni dzien miesiaca]]=1, 5000-cukier7[[#This Row],[stan po sprzedaniu]],0)</f>
        <v>0</v>
      </c>
      <c r="J1299">
        <f>CEILING(cukier7[[#This Row],[ile brakuje]], 1000)</f>
        <v>0</v>
      </c>
    </row>
    <row r="1300" spans="1:10" x14ac:dyDescent="0.35">
      <c r="A1300" s="1">
        <v>40508</v>
      </c>
      <c r="B1300" s="2" t="s">
        <v>16</v>
      </c>
      <c r="C1300">
        <v>191</v>
      </c>
      <c r="D1300">
        <f>YEAR(cukier7[[#This Row],[data]])</f>
        <v>2010</v>
      </c>
      <c r="E1300" s="3">
        <f>VLOOKUP(D1300, cennik__25[#All], 2, 0)</f>
        <v>2.1</v>
      </c>
      <c r="F1300" s="3">
        <f>cukier7[[#This Row],[cena]]*cukier7[[#This Row],[ilosc sprzedanego cukru kg]]</f>
        <v>401.1</v>
      </c>
      <c r="G1300">
        <f>J1299+G1299-cukier7[[#This Row],[ilosc sprzedanego cukru kg]]</f>
        <v>3538</v>
      </c>
      <c r="H1300">
        <f>IF(MONTH(cukier7[[#This Row],[data]])&lt;&gt;MONTH(A1301), 1, 0)</f>
        <v>0</v>
      </c>
      <c r="I1300">
        <f>IF(cukier7[[#This Row],[czy ostatni dzien miesiaca]]=1, 5000-cukier7[[#This Row],[stan po sprzedaniu]],0)</f>
        <v>0</v>
      </c>
      <c r="J1300">
        <f>CEILING(cukier7[[#This Row],[ile brakuje]], 1000)</f>
        <v>0</v>
      </c>
    </row>
    <row r="1301" spans="1:10" x14ac:dyDescent="0.35">
      <c r="A1301" s="1">
        <v>40510</v>
      </c>
      <c r="B1301" s="2" t="s">
        <v>217</v>
      </c>
      <c r="C1301">
        <v>9</v>
      </c>
      <c r="D1301">
        <f>YEAR(cukier7[[#This Row],[data]])</f>
        <v>2010</v>
      </c>
      <c r="E1301" s="3">
        <f>VLOOKUP(D1301, cennik__25[#All], 2, 0)</f>
        <v>2.1</v>
      </c>
      <c r="F1301" s="3">
        <f>cukier7[[#This Row],[cena]]*cukier7[[#This Row],[ilosc sprzedanego cukru kg]]</f>
        <v>18.900000000000002</v>
      </c>
      <c r="G1301">
        <f>J1300+G1300-cukier7[[#This Row],[ilosc sprzedanego cukru kg]]</f>
        <v>3529</v>
      </c>
      <c r="H1301">
        <f>IF(MONTH(cukier7[[#This Row],[data]])&lt;&gt;MONTH(A1302), 1, 0)</f>
        <v>0</v>
      </c>
      <c r="I1301">
        <f>IF(cukier7[[#This Row],[czy ostatni dzien miesiaca]]=1, 5000-cukier7[[#This Row],[stan po sprzedaniu]],0)</f>
        <v>0</v>
      </c>
      <c r="J1301">
        <f>CEILING(cukier7[[#This Row],[ile brakuje]], 1000)</f>
        <v>0</v>
      </c>
    </row>
    <row r="1302" spans="1:10" x14ac:dyDescent="0.35">
      <c r="A1302" s="1">
        <v>40511</v>
      </c>
      <c r="B1302" s="2" t="s">
        <v>32</v>
      </c>
      <c r="C1302">
        <v>174</v>
      </c>
      <c r="D1302">
        <f>YEAR(cukier7[[#This Row],[data]])</f>
        <v>2010</v>
      </c>
      <c r="E1302" s="3">
        <f>VLOOKUP(D1302, cennik__25[#All], 2, 0)</f>
        <v>2.1</v>
      </c>
      <c r="F1302" s="3">
        <f>cukier7[[#This Row],[cena]]*cukier7[[#This Row],[ilosc sprzedanego cukru kg]]</f>
        <v>365.40000000000003</v>
      </c>
      <c r="G1302">
        <f>J1301+G1301-cukier7[[#This Row],[ilosc sprzedanego cukru kg]]</f>
        <v>3355</v>
      </c>
      <c r="H1302">
        <f>IF(MONTH(cukier7[[#This Row],[data]])&lt;&gt;MONTH(A1303), 1, 0)</f>
        <v>0</v>
      </c>
      <c r="I1302">
        <f>IF(cukier7[[#This Row],[czy ostatni dzien miesiaca]]=1, 5000-cukier7[[#This Row],[stan po sprzedaniu]],0)</f>
        <v>0</v>
      </c>
      <c r="J1302">
        <f>CEILING(cukier7[[#This Row],[ile brakuje]], 1000)</f>
        <v>0</v>
      </c>
    </row>
    <row r="1303" spans="1:10" x14ac:dyDescent="0.35">
      <c r="A1303" s="1">
        <v>40512</v>
      </c>
      <c r="B1303" s="2" t="s">
        <v>71</v>
      </c>
      <c r="C1303">
        <v>39</v>
      </c>
      <c r="D1303">
        <f>YEAR(cukier7[[#This Row],[data]])</f>
        <v>2010</v>
      </c>
      <c r="E1303" s="3">
        <f>VLOOKUP(D1303, cennik__25[#All], 2, 0)</f>
        <v>2.1</v>
      </c>
      <c r="F1303" s="3">
        <f>cukier7[[#This Row],[cena]]*cukier7[[#This Row],[ilosc sprzedanego cukru kg]]</f>
        <v>81.900000000000006</v>
      </c>
      <c r="G1303">
        <f>J1302+G1302-cukier7[[#This Row],[ilosc sprzedanego cukru kg]]</f>
        <v>3316</v>
      </c>
      <c r="H1303">
        <f>IF(MONTH(cukier7[[#This Row],[data]])&lt;&gt;MONTH(A1304), 1, 0)</f>
        <v>1</v>
      </c>
      <c r="I1303">
        <f>IF(cukier7[[#This Row],[czy ostatni dzien miesiaca]]=1, 5000-cukier7[[#This Row],[stan po sprzedaniu]],0)</f>
        <v>1684</v>
      </c>
      <c r="J1303">
        <f>CEILING(cukier7[[#This Row],[ile brakuje]], 1000)</f>
        <v>2000</v>
      </c>
    </row>
    <row r="1304" spans="1:10" x14ac:dyDescent="0.35">
      <c r="A1304" s="1">
        <v>40513</v>
      </c>
      <c r="B1304" s="2" t="s">
        <v>9</v>
      </c>
      <c r="C1304">
        <v>330</v>
      </c>
      <c r="D1304">
        <f>YEAR(cukier7[[#This Row],[data]])</f>
        <v>2010</v>
      </c>
      <c r="E1304" s="3">
        <f>VLOOKUP(D1304, cennik__25[#All], 2, 0)</f>
        <v>2.1</v>
      </c>
      <c r="F1304" s="3">
        <f>cukier7[[#This Row],[cena]]*cukier7[[#This Row],[ilosc sprzedanego cukru kg]]</f>
        <v>693</v>
      </c>
      <c r="G1304">
        <f>J1303+G1303-cukier7[[#This Row],[ilosc sprzedanego cukru kg]]</f>
        <v>4986</v>
      </c>
      <c r="H1304">
        <f>IF(MONTH(cukier7[[#This Row],[data]])&lt;&gt;MONTH(A1305), 1, 0)</f>
        <v>0</v>
      </c>
      <c r="I1304">
        <f>IF(cukier7[[#This Row],[czy ostatni dzien miesiaca]]=1, 5000-cukier7[[#This Row],[stan po sprzedaniu]],0)</f>
        <v>0</v>
      </c>
      <c r="J1304">
        <f>CEILING(cukier7[[#This Row],[ile brakuje]], 1000)</f>
        <v>0</v>
      </c>
    </row>
    <row r="1305" spans="1:10" x14ac:dyDescent="0.35">
      <c r="A1305" s="1">
        <v>40513</v>
      </c>
      <c r="B1305" s="2" t="s">
        <v>148</v>
      </c>
      <c r="C1305">
        <v>5</v>
      </c>
      <c r="D1305">
        <f>YEAR(cukier7[[#This Row],[data]])</f>
        <v>2010</v>
      </c>
      <c r="E1305" s="3">
        <f>VLOOKUP(D1305, cennik__25[#All], 2, 0)</f>
        <v>2.1</v>
      </c>
      <c r="F1305" s="3">
        <f>cukier7[[#This Row],[cena]]*cukier7[[#This Row],[ilosc sprzedanego cukru kg]]</f>
        <v>10.5</v>
      </c>
      <c r="G1305">
        <f>J1304+G1304-cukier7[[#This Row],[ilosc sprzedanego cukru kg]]</f>
        <v>4981</v>
      </c>
      <c r="H1305">
        <f>IF(MONTH(cukier7[[#This Row],[data]])&lt;&gt;MONTH(A1306), 1, 0)</f>
        <v>0</v>
      </c>
      <c r="I1305">
        <f>IF(cukier7[[#This Row],[czy ostatni dzien miesiaca]]=1, 5000-cukier7[[#This Row],[stan po sprzedaniu]],0)</f>
        <v>0</v>
      </c>
      <c r="J1305">
        <f>CEILING(cukier7[[#This Row],[ile brakuje]], 1000)</f>
        <v>0</v>
      </c>
    </row>
    <row r="1306" spans="1:10" x14ac:dyDescent="0.35">
      <c r="A1306" s="1">
        <v>40516</v>
      </c>
      <c r="B1306" s="2" t="s">
        <v>16</v>
      </c>
      <c r="C1306">
        <v>175</v>
      </c>
      <c r="D1306">
        <f>YEAR(cukier7[[#This Row],[data]])</f>
        <v>2010</v>
      </c>
      <c r="E1306" s="3">
        <f>VLOOKUP(D1306, cennik__25[#All], 2, 0)</f>
        <v>2.1</v>
      </c>
      <c r="F1306" s="3">
        <f>cukier7[[#This Row],[cena]]*cukier7[[#This Row],[ilosc sprzedanego cukru kg]]</f>
        <v>367.5</v>
      </c>
      <c r="G1306">
        <f>J1305+G1305-cukier7[[#This Row],[ilosc sprzedanego cukru kg]]</f>
        <v>4806</v>
      </c>
      <c r="H1306">
        <f>IF(MONTH(cukier7[[#This Row],[data]])&lt;&gt;MONTH(A1307), 1, 0)</f>
        <v>0</v>
      </c>
      <c r="I1306">
        <f>IF(cukier7[[#This Row],[czy ostatni dzien miesiaca]]=1, 5000-cukier7[[#This Row],[stan po sprzedaniu]],0)</f>
        <v>0</v>
      </c>
      <c r="J1306">
        <f>CEILING(cukier7[[#This Row],[ile brakuje]], 1000)</f>
        <v>0</v>
      </c>
    </row>
    <row r="1307" spans="1:10" x14ac:dyDescent="0.35">
      <c r="A1307" s="1">
        <v>40520</v>
      </c>
      <c r="B1307" s="2" t="s">
        <v>133</v>
      </c>
      <c r="C1307">
        <v>183</v>
      </c>
      <c r="D1307">
        <f>YEAR(cukier7[[#This Row],[data]])</f>
        <v>2010</v>
      </c>
      <c r="E1307" s="3">
        <f>VLOOKUP(D1307, cennik__25[#All], 2, 0)</f>
        <v>2.1</v>
      </c>
      <c r="F1307" s="3">
        <f>cukier7[[#This Row],[cena]]*cukier7[[#This Row],[ilosc sprzedanego cukru kg]]</f>
        <v>384.3</v>
      </c>
      <c r="G1307">
        <f>J1306+G1306-cukier7[[#This Row],[ilosc sprzedanego cukru kg]]</f>
        <v>4623</v>
      </c>
      <c r="H1307">
        <f>IF(MONTH(cukier7[[#This Row],[data]])&lt;&gt;MONTH(A1308), 1, 0)</f>
        <v>0</v>
      </c>
      <c r="I1307">
        <f>IF(cukier7[[#This Row],[czy ostatni dzien miesiaca]]=1, 5000-cukier7[[#This Row],[stan po sprzedaniu]],0)</f>
        <v>0</v>
      </c>
      <c r="J1307">
        <f>CEILING(cukier7[[#This Row],[ile brakuje]], 1000)</f>
        <v>0</v>
      </c>
    </row>
    <row r="1308" spans="1:10" x14ac:dyDescent="0.35">
      <c r="A1308" s="1">
        <v>40520</v>
      </c>
      <c r="B1308" s="2" t="s">
        <v>47</v>
      </c>
      <c r="C1308">
        <v>423</v>
      </c>
      <c r="D1308">
        <f>YEAR(cukier7[[#This Row],[data]])</f>
        <v>2010</v>
      </c>
      <c r="E1308" s="3">
        <f>VLOOKUP(D1308, cennik__25[#All], 2, 0)</f>
        <v>2.1</v>
      </c>
      <c r="F1308" s="3">
        <f>cukier7[[#This Row],[cena]]*cukier7[[#This Row],[ilosc sprzedanego cukru kg]]</f>
        <v>888.30000000000007</v>
      </c>
      <c r="G1308">
        <f>J1307+G1307-cukier7[[#This Row],[ilosc sprzedanego cukru kg]]</f>
        <v>4200</v>
      </c>
      <c r="H1308">
        <f>IF(MONTH(cukier7[[#This Row],[data]])&lt;&gt;MONTH(A1309), 1, 0)</f>
        <v>0</v>
      </c>
      <c r="I1308">
        <f>IF(cukier7[[#This Row],[czy ostatni dzien miesiaca]]=1, 5000-cukier7[[#This Row],[stan po sprzedaniu]],0)</f>
        <v>0</v>
      </c>
      <c r="J1308">
        <f>CEILING(cukier7[[#This Row],[ile brakuje]], 1000)</f>
        <v>0</v>
      </c>
    </row>
    <row r="1309" spans="1:10" x14ac:dyDescent="0.35">
      <c r="A1309" s="1">
        <v>40520</v>
      </c>
      <c r="B1309" s="2" t="s">
        <v>54</v>
      </c>
      <c r="C1309">
        <v>88</v>
      </c>
      <c r="D1309">
        <f>YEAR(cukier7[[#This Row],[data]])</f>
        <v>2010</v>
      </c>
      <c r="E1309" s="3">
        <f>VLOOKUP(D1309, cennik__25[#All], 2, 0)</f>
        <v>2.1</v>
      </c>
      <c r="F1309" s="3">
        <f>cukier7[[#This Row],[cena]]*cukier7[[#This Row],[ilosc sprzedanego cukru kg]]</f>
        <v>184.8</v>
      </c>
      <c r="G1309">
        <f>J1308+G1308-cukier7[[#This Row],[ilosc sprzedanego cukru kg]]</f>
        <v>4112</v>
      </c>
      <c r="H1309">
        <f>IF(MONTH(cukier7[[#This Row],[data]])&lt;&gt;MONTH(A1310), 1, 0)</f>
        <v>0</v>
      </c>
      <c r="I1309">
        <f>IF(cukier7[[#This Row],[czy ostatni dzien miesiaca]]=1, 5000-cukier7[[#This Row],[stan po sprzedaniu]],0)</f>
        <v>0</v>
      </c>
      <c r="J1309">
        <f>CEILING(cukier7[[#This Row],[ile brakuje]], 1000)</f>
        <v>0</v>
      </c>
    </row>
    <row r="1310" spans="1:10" x14ac:dyDescent="0.35">
      <c r="A1310" s="1">
        <v>40521</v>
      </c>
      <c r="B1310" s="2" t="s">
        <v>19</v>
      </c>
      <c r="C1310">
        <v>241</v>
      </c>
      <c r="D1310">
        <f>YEAR(cukier7[[#This Row],[data]])</f>
        <v>2010</v>
      </c>
      <c r="E1310" s="3">
        <f>VLOOKUP(D1310, cennik__25[#All], 2, 0)</f>
        <v>2.1</v>
      </c>
      <c r="F1310" s="3">
        <f>cukier7[[#This Row],[cena]]*cukier7[[#This Row],[ilosc sprzedanego cukru kg]]</f>
        <v>506.1</v>
      </c>
      <c r="G1310">
        <f>J1309+G1309-cukier7[[#This Row],[ilosc sprzedanego cukru kg]]</f>
        <v>3871</v>
      </c>
      <c r="H1310">
        <f>IF(MONTH(cukier7[[#This Row],[data]])&lt;&gt;MONTH(A1311), 1, 0)</f>
        <v>0</v>
      </c>
      <c r="I1310">
        <f>IF(cukier7[[#This Row],[czy ostatni dzien miesiaca]]=1, 5000-cukier7[[#This Row],[stan po sprzedaniu]],0)</f>
        <v>0</v>
      </c>
      <c r="J1310">
        <f>CEILING(cukier7[[#This Row],[ile brakuje]], 1000)</f>
        <v>0</v>
      </c>
    </row>
    <row r="1311" spans="1:10" x14ac:dyDescent="0.35">
      <c r="A1311" s="1">
        <v>40522</v>
      </c>
      <c r="B1311" s="2" t="s">
        <v>14</v>
      </c>
      <c r="C1311">
        <v>37</v>
      </c>
      <c r="D1311">
        <f>YEAR(cukier7[[#This Row],[data]])</f>
        <v>2010</v>
      </c>
      <c r="E1311" s="3">
        <f>VLOOKUP(D1311, cennik__25[#All], 2, 0)</f>
        <v>2.1</v>
      </c>
      <c r="F1311" s="3">
        <f>cukier7[[#This Row],[cena]]*cukier7[[#This Row],[ilosc sprzedanego cukru kg]]</f>
        <v>77.7</v>
      </c>
      <c r="G1311">
        <f>J1310+G1310-cukier7[[#This Row],[ilosc sprzedanego cukru kg]]</f>
        <v>3834</v>
      </c>
      <c r="H1311">
        <f>IF(MONTH(cukier7[[#This Row],[data]])&lt;&gt;MONTH(A1312), 1, 0)</f>
        <v>0</v>
      </c>
      <c r="I1311">
        <f>IF(cukier7[[#This Row],[czy ostatni dzien miesiaca]]=1, 5000-cukier7[[#This Row],[stan po sprzedaniu]],0)</f>
        <v>0</v>
      </c>
      <c r="J1311">
        <f>CEILING(cukier7[[#This Row],[ile brakuje]], 1000)</f>
        <v>0</v>
      </c>
    </row>
    <row r="1312" spans="1:10" x14ac:dyDescent="0.35">
      <c r="A1312" s="1">
        <v>40528</v>
      </c>
      <c r="B1312" s="2" t="s">
        <v>80</v>
      </c>
      <c r="C1312">
        <v>164</v>
      </c>
      <c r="D1312">
        <f>YEAR(cukier7[[#This Row],[data]])</f>
        <v>2010</v>
      </c>
      <c r="E1312" s="3">
        <f>VLOOKUP(D1312, cennik__25[#All], 2, 0)</f>
        <v>2.1</v>
      </c>
      <c r="F1312" s="3">
        <f>cukier7[[#This Row],[cena]]*cukier7[[#This Row],[ilosc sprzedanego cukru kg]]</f>
        <v>344.40000000000003</v>
      </c>
      <c r="G1312">
        <f>J1311+G1311-cukier7[[#This Row],[ilosc sprzedanego cukru kg]]</f>
        <v>3670</v>
      </c>
      <c r="H1312">
        <f>IF(MONTH(cukier7[[#This Row],[data]])&lt;&gt;MONTH(A1313), 1, 0)</f>
        <v>0</v>
      </c>
      <c r="I1312">
        <f>IF(cukier7[[#This Row],[czy ostatni dzien miesiaca]]=1, 5000-cukier7[[#This Row],[stan po sprzedaniu]],0)</f>
        <v>0</v>
      </c>
      <c r="J1312">
        <f>CEILING(cukier7[[#This Row],[ile brakuje]], 1000)</f>
        <v>0</v>
      </c>
    </row>
    <row r="1313" spans="1:10" x14ac:dyDescent="0.35">
      <c r="A1313" s="1">
        <v>40529</v>
      </c>
      <c r="B1313" s="2" t="s">
        <v>96</v>
      </c>
      <c r="C1313">
        <v>20</v>
      </c>
      <c r="D1313">
        <f>YEAR(cukier7[[#This Row],[data]])</f>
        <v>2010</v>
      </c>
      <c r="E1313" s="3">
        <f>VLOOKUP(D1313, cennik__25[#All], 2, 0)</f>
        <v>2.1</v>
      </c>
      <c r="F1313" s="3">
        <f>cukier7[[#This Row],[cena]]*cukier7[[#This Row],[ilosc sprzedanego cukru kg]]</f>
        <v>42</v>
      </c>
      <c r="G1313">
        <f>J1312+G1312-cukier7[[#This Row],[ilosc sprzedanego cukru kg]]</f>
        <v>3650</v>
      </c>
      <c r="H1313">
        <f>IF(MONTH(cukier7[[#This Row],[data]])&lt;&gt;MONTH(A1314), 1, 0)</f>
        <v>0</v>
      </c>
      <c r="I1313">
        <f>IF(cukier7[[#This Row],[czy ostatni dzien miesiaca]]=1, 5000-cukier7[[#This Row],[stan po sprzedaniu]],0)</f>
        <v>0</v>
      </c>
      <c r="J1313">
        <f>CEILING(cukier7[[#This Row],[ile brakuje]], 1000)</f>
        <v>0</v>
      </c>
    </row>
    <row r="1314" spans="1:10" x14ac:dyDescent="0.35">
      <c r="A1314" s="1">
        <v>40533</v>
      </c>
      <c r="B1314" s="2" t="s">
        <v>184</v>
      </c>
      <c r="C1314">
        <v>8</v>
      </c>
      <c r="D1314">
        <f>YEAR(cukier7[[#This Row],[data]])</f>
        <v>2010</v>
      </c>
      <c r="E1314" s="3">
        <f>VLOOKUP(D1314, cennik__25[#All], 2, 0)</f>
        <v>2.1</v>
      </c>
      <c r="F1314" s="3">
        <f>cukier7[[#This Row],[cena]]*cukier7[[#This Row],[ilosc sprzedanego cukru kg]]</f>
        <v>16.8</v>
      </c>
      <c r="G1314">
        <f>J1313+G1313-cukier7[[#This Row],[ilosc sprzedanego cukru kg]]</f>
        <v>3642</v>
      </c>
      <c r="H1314">
        <f>IF(MONTH(cukier7[[#This Row],[data]])&lt;&gt;MONTH(A1315), 1, 0)</f>
        <v>0</v>
      </c>
      <c r="I1314">
        <f>IF(cukier7[[#This Row],[czy ostatni dzien miesiaca]]=1, 5000-cukier7[[#This Row],[stan po sprzedaniu]],0)</f>
        <v>0</v>
      </c>
      <c r="J1314">
        <f>CEILING(cukier7[[#This Row],[ile brakuje]], 1000)</f>
        <v>0</v>
      </c>
    </row>
    <row r="1315" spans="1:10" x14ac:dyDescent="0.35">
      <c r="A1315" s="1">
        <v>40533</v>
      </c>
      <c r="B1315" s="2" t="s">
        <v>158</v>
      </c>
      <c r="C1315">
        <v>4</v>
      </c>
      <c r="D1315">
        <f>YEAR(cukier7[[#This Row],[data]])</f>
        <v>2010</v>
      </c>
      <c r="E1315" s="3">
        <f>VLOOKUP(D1315, cennik__25[#All], 2, 0)</f>
        <v>2.1</v>
      </c>
      <c r="F1315" s="3">
        <f>cukier7[[#This Row],[cena]]*cukier7[[#This Row],[ilosc sprzedanego cukru kg]]</f>
        <v>8.4</v>
      </c>
      <c r="G1315">
        <f>J1314+G1314-cukier7[[#This Row],[ilosc sprzedanego cukru kg]]</f>
        <v>3638</v>
      </c>
      <c r="H1315">
        <f>IF(MONTH(cukier7[[#This Row],[data]])&lt;&gt;MONTH(A1316), 1, 0)</f>
        <v>0</v>
      </c>
      <c r="I1315">
        <f>IF(cukier7[[#This Row],[czy ostatni dzien miesiaca]]=1, 5000-cukier7[[#This Row],[stan po sprzedaniu]],0)</f>
        <v>0</v>
      </c>
      <c r="J1315">
        <f>CEILING(cukier7[[#This Row],[ile brakuje]], 1000)</f>
        <v>0</v>
      </c>
    </row>
    <row r="1316" spans="1:10" x14ac:dyDescent="0.35">
      <c r="A1316" s="1">
        <v>40538</v>
      </c>
      <c r="B1316" s="2" t="s">
        <v>24</v>
      </c>
      <c r="C1316">
        <v>408</v>
      </c>
      <c r="D1316">
        <f>YEAR(cukier7[[#This Row],[data]])</f>
        <v>2010</v>
      </c>
      <c r="E1316" s="3">
        <f>VLOOKUP(D1316, cennik__25[#All], 2, 0)</f>
        <v>2.1</v>
      </c>
      <c r="F1316" s="3">
        <f>cukier7[[#This Row],[cena]]*cukier7[[#This Row],[ilosc sprzedanego cukru kg]]</f>
        <v>856.80000000000007</v>
      </c>
      <c r="G1316">
        <f>J1315+G1315-cukier7[[#This Row],[ilosc sprzedanego cukru kg]]</f>
        <v>3230</v>
      </c>
      <c r="H1316">
        <f>IF(MONTH(cukier7[[#This Row],[data]])&lt;&gt;MONTH(A1317), 1, 0)</f>
        <v>1</v>
      </c>
      <c r="I1316">
        <f>IF(cukier7[[#This Row],[czy ostatni dzien miesiaca]]=1, 5000-cukier7[[#This Row],[stan po sprzedaniu]],0)</f>
        <v>1770</v>
      </c>
      <c r="J1316">
        <f>CEILING(cukier7[[#This Row],[ile brakuje]], 1000)</f>
        <v>2000</v>
      </c>
    </row>
    <row r="1317" spans="1:10" x14ac:dyDescent="0.35">
      <c r="A1317" s="1">
        <v>40544</v>
      </c>
      <c r="B1317" s="2" t="s">
        <v>144</v>
      </c>
      <c r="C1317">
        <v>20</v>
      </c>
      <c r="D1317">
        <f>YEAR(cukier7[[#This Row],[data]])</f>
        <v>2011</v>
      </c>
      <c r="E1317" s="3">
        <f>VLOOKUP(D1317, cennik__25[#All], 2, 0)</f>
        <v>2.2000000000000002</v>
      </c>
      <c r="F1317" s="3">
        <f>cukier7[[#This Row],[cena]]*cukier7[[#This Row],[ilosc sprzedanego cukru kg]]</f>
        <v>44</v>
      </c>
      <c r="G1317">
        <f>J1316+G1316-cukier7[[#This Row],[ilosc sprzedanego cukru kg]]</f>
        <v>5210</v>
      </c>
      <c r="H1317">
        <f>IF(MONTH(cukier7[[#This Row],[data]])&lt;&gt;MONTH(A1318), 1, 0)</f>
        <v>0</v>
      </c>
      <c r="I1317">
        <f>IF(cukier7[[#This Row],[czy ostatni dzien miesiaca]]=1, 5000-cukier7[[#This Row],[stan po sprzedaniu]],0)</f>
        <v>0</v>
      </c>
      <c r="J1317">
        <f>CEILING(cukier7[[#This Row],[ile brakuje]], 1000)</f>
        <v>0</v>
      </c>
    </row>
    <row r="1318" spans="1:10" x14ac:dyDescent="0.35">
      <c r="A1318" s="1">
        <v>40545</v>
      </c>
      <c r="B1318" s="2" t="s">
        <v>33</v>
      </c>
      <c r="C1318">
        <v>102</v>
      </c>
      <c r="D1318">
        <f>YEAR(cukier7[[#This Row],[data]])</f>
        <v>2011</v>
      </c>
      <c r="E1318" s="3">
        <f>VLOOKUP(D1318, cennik__25[#All], 2, 0)</f>
        <v>2.2000000000000002</v>
      </c>
      <c r="F1318" s="3">
        <f>cukier7[[#This Row],[cena]]*cukier7[[#This Row],[ilosc sprzedanego cukru kg]]</f>
        <v>224.4</v>
      </c>
      <c r="G1318">
        <f>J1317+G1317-cukier7[[#This Row],[ilosc sprzedanego cukru kg]]</f>
        <v>5108</v>
      </c>
      <c r="H1318">
        <f>IF(MONTH(cukier7[[#This Row],[data]])&lt;&gt;MONTH(A1319), 1, 0)</f>
        <v>0</v>
      </c>
      <c r="I1318">
        <f>IF(cukier7[[#This Row],[czy ostatni dzien miesiaca]]=1, 5000-cukier7[[#This Row],[stan po sprzedaniu]],0)</f>
        <v>0</v>
      </c>
      <c r="J1318">
        <f>CEILING(cukier7[[#This Row],[ile brakuje]], 1000)</f>
        <v>0</v>
      </c>
    </row>
    <row r="1319" spans="1:10" x14ac:dyDescent="0.35">
      <c r="A1319" s="1">
        <v>40546</v>
      </c>
      <c r="B1319" s="2" t="s">
        <v>11</v>
      </c>
      <c r="C1319">
        <v>240</v>
      </c>
      <c r="D1319">
        <f>YEAR(cukier7[[#This Row],[data]])</f>
        <v>2011</v>
      </c>
      <c r="E1319" s="3">
        <f>VLOOKUP(D1319, cennik__25[#All], 2, 0)</f>
        <v>2.2000000000000002</v>
      </c>
      <c r="F1319" s="3">
        <f>cukier7[[#This Row],[cena]]*cukier7[[#This Row],[ilosc sprzedanego cukru kg]]</f>
        <v>528</v>
      </c>
      <c r="G1319">
        <f>J1318+G1318-cukier7[[#This Row],[ilosc sprzedanego cukru kg]]</f>
        <v>4868</v>
      </c>
      <c r="H1319">
        <f>IF(MONTH(cukier7[[#This Row],[data]])&lt;&gt;MONTH(A1320), 1, 0)</f>
        <v>0</v>
      </c>
      <c r="I1319">
        <f>IF(cukier7[[#This Row],[czy ostatni dzien miesiaca]]=1, 5000-cukier7[[#This Row],[stan po sprzedaniu]],0)</f>
        <v>0</v>
      </c>
      <c r="J1319">
        <f>CEILING(cukier7[[#This Row],[ile brakuje]], 1000)</f>
        <v>0</v>
      </c>
    </row>
    <row r="1320" spans="1:10" x14ac:dyDescent="0.35">
      <c r="A1320" s="1">
        <v>40548</v>
      </c>
      <c r="B1320" s="2" t="s">
        <v>12</v>
      </c>
      <c r="C1320">
        <v>124</v>
      </c>
      <c r="D1320">
        <f>YEAR(cukier7[[#This Row],[data]])</f>
        <v>2011</v>
      </c>
      <c r="E1320" s="3">
        <f>VLOOKUP(D1320, cennik__25[#All], 2, 0)</f>
        <v>2.2000000000000002</v>
      </c>
      <c r="F1320" s="3">
        <f>cukier7[[#This Row],[cena]]*cukier7[[#This Row],[ilosc sprzedanego cukru kg]]</f>
        <v>272.8</v>
      </c>
      <c r="G1320">
        <f>J1319+G1319-cukier7[[#This Row],[ilosc sprzedanego cukru kg]]</f>
        <v>4744</v>
      </c>
      <c r="H1320">
        <f>IF(MONTH(cukier7[[#This Row],[data]])&lt;&gt;MONTH(A1321), 1, 0)</f>
        <v>0</v>
      </c>
      <c r="I1320">
        <f>IF(cukier7[[#This Row],[czy ostatni dzien miesiaca]]=1, 5000-cukier7[[#This Row],[stan po sprzedaniu]],0)</f>
        <v>0</v>
      </c>
      <c r="J1320">
        <f>CEILING(cukier7[[#This Row],[ile brakuje]], 1000)</f>
        <v>0</v>
      </c>
    </row>
    <row r="1321" spans="1:10" x14ac:dyDescent="0.35">
      <c r="A1321" s="1">
        <v>40550</v>
      </c>
      <c r="B1321" s="2" t="s">
        <v>47</v>
      </c>
      <c r="C1321">
        <v>330</v>
      </c>
      <c r="D1321">
        <f>YEAR(cukier7[[#This Row],[data]])</f>
        <v>2011</v>
      </c>
      <c r="E1321" s="3">
        <f>VLOOKUP(D1321, cennik__25[#All], 2, 0)</f>
        <v>2.2000000000000002</v>
      </c>
      <c r="F1321" s="3">
        <f>cukier7[[#This Row],[cena]]*cukier7[[#This Row],[ilosc sprzedanego cukru kg]]</f>
        <v>726.00000000000011</v>
      </c>
      <c r="G1321">
        <f>J1320+G1320-cukier7[[#This Row],[ilosc sprzedanego cukru kg]]</f>
        <v>4414</v>
      </c>
      <c r="H1321">
        <f>IF(MONTH(cukier7[[#This Row],[data]])&lt;&gt;MONTH(A1322), 1, 0)</f>
        <v>0</v>
      </c>
      <c r="I1321">
        <f>IF(cukier7[[#This Row],[czy ostatni dzien miesiaca]]=1, 5000-cukier7[[#This Row],[stan po sprzedaniu]],0)</f>
        <v>0</v>
      </c>
      <c r="J1321">
        <f>CEILING(cukier7[[#This Row],[ile brakuje]], 1000)</f>
        <v>0</v>
      </c>
    </row>
    <row r="1322" spans="1:10" x14ac:dyDescent="0.35">
      <c r="A1322" s="1">
        <v>40554</v>
      </c>
      <c r="B1322" s="2" t="s">
        <v>28</v>
      </c>
      <c r="C1322">
        <v>187</v>
      </c>
      <c r="D1322">
        <f>YEAR(cukier7[[#This Row],[data]])</f>
        <v>2011</v>
      </c>
      <c r="E1322" s="3">
        <f>VLOOKUP(D1322, cennik__25[#All], 2, 0)</f>
        <v>2.2000000000000002</v>
      </c>
      <c r="F1322" s="3">
        <f>cukier7[[#This Row],[cena]]*cukier7[[#This Row],[ilosc sprzedanego cukru kg]]</f>
        <v>411.40000000000003</v>
      </c>
      <c r="G1322">
        <f>J1321+G1321-cukier7[[#This Row],[ilosc sprzedanego cukru kg]]</f>
        <v>4227</v>
      </c>
      <c r="H1322">
        <f>IF(MONTH(cukier7[[#This Row],[data]])&lt;&gt;MONTH(A1323), 1, 0)</f>
        <v>0</v>
      </c>
      <c r="I1322">
        <f>IF(cukier7[[#This Row],[czy ostatni dzien miesiaca]]=1, 5000-cukier7[[#This Row],[stan po sprzedaniu]],0)</f>
        <v>0</v>
      </c>
      <c r="J1322">
        <f>CEILING(cukier7[[#This Row],[ile brakuje]], 1000)</f>
        <v>0</v>
      </c>
    </row>
    <row r="1323" spans="1:10" x14ac:dyDescent="0.35">
      <c r="A1323" s="1">
        <v>40561</v>
      </c>
      <c r="B1323" s="2" t="s">
        <v>54</v>
      </c>
      <c r="C1323">
        <v>165</v>
      </c>
      <c r="D1323">
        <f>YEAR(cukier7[[#This Row],[data]])</f>
        <v>2011</v>
      </c>
      <c r="E1323" s="3">
        <f>VLOOKUP(D1323, cennik__25[#All], 2, 0)</f>
        <v>2.2000000000000002</v>
      </c>
      <c r="F1323" s="3">
        <f>cukier7[[#This Row],[cena]]*cukier7[[#This Row],[ilosc sprzedanego cukru kg]]</f>
        <v>363.00000000000006</v>
      </c>
      <c r="G1323">
        <f>J1322+G1322-cukier7[[#This Row],[ilosc sprzedanego cukru kg]]</f>
        <v>4062</v>
      </c>
      <c r="H1323">
        <f>IF(MONTH(cukier7[[#This Row],[data]])&lt;&gt;MONTH(A1324), 1, 0)</f>
        <v>0</v>
      </c>
      <c r="I1323">
        <f>IF(cukier7[[#This Row],[czy ostatni dzien miesiaca]]=1, 5000-cukier7[[#This Row],[stan po sprzedaniu]],0)</f>
        <v>0</v>
      </c>
      <c r="J1323">
        <f>CEILING(cukier7[[#This Row],[ile brakuje]], 1000)</f>
        <v>0</v>
      </c>
    </row>
    <row r="1324" spans="1:10" x14ac:dyDescent="0.35">
      <c r="A1324" s="1">
        <v>40562</v>
      </c>
      <c r="B1324" s="2" t="s">
        <v>7</v>
      </c>
      <c r="C1324">
        <v>371</v>
      </c>
      <c r="D1324">
        <f>YEAR(cukier7[[#This Row],[data]])</f>
        <v>2011</v>
      </c>
      <c r="E1324" s="3">
        <f>VLOOKUP(D1324, cennik__25[#All], 2, 0)</f>
        <v>2.2000000000000002</v>
      </c>
      <c r="F1324" s="3">
        <f>cukier7[[#This Row],[cena]]*cukier7[[#This Row],[ilosc sprzedanego cukru kg]]</f>
        <v>816.2</v>
      </c>
      <c r="G1324">
        <f>J1323+G1323-cukier7[[#This Row],[ilosc sprzedanego cukru kg]]</f>
        <v>3691</v>
      </c>
      <c r="H1324">
        <f>IF(MONTH(cukier7[[#This Row],[data]])&lt;&gt;MONTH(A1325), 1, 0)</f>
        <v>0</v>
      </c>
      <c r="I1324">
        <f>IF(cukier7[[#This Row],[czy ostatni dzien miesiaca]]=1, 5000-cukier7[[#This Row],[stan po sprzedaniu]],0)</f>
        <v>0</v>
      </c>
      <c r="J1324">
        <f>CEILING(cukier7[[#This Row],[ile brakuje]], 1000)</f>
        <v>0</v>
      </c>
    </row>
    <row r="1325" spans="1:10" x14ac:dyDescent="0.35">
      <c r="A1325" s="1">
        <v>40564</v>
      </c>
      <c r="B1325" s="2" t="s">
        <v>41</v>
      </c>
      <c r="C1325">
        <v>185</v>
      </c>
      <c r="D1325">
        <f>YEAR(cukier7[[#This Row],[data]])</f>
        <v>2011</v>
      </c>
      <c r="E1325" s="3">
        <f>VLOOKUP(D1325, cennik__25[#All], 2, 0)</f>
        <v>2.2000000000000002</v>
      </c>
      <c r="F1325" s="3">
        <f>cukier7[[#This Row],[cena]]*cukier7[[#This Row],[ilosc sprzedanego cukru kg]]</f>
        <v>407.00000000000006</v>
      </c>
      <c r="G1325">
        <f>J1324+G1324-cukier7[[#This Row],[ilosc sprzedanego cukru kg]]</f>
        <v>3506</v>
      </c>
      <c r="H1325">
        <f>IF(MONTH(cukier7[[#This Row],[data]])&lt;&gt;MONTH(A1326), 1, 0)</f>
        <v>0</v>
      </c>
      <c r="I1325">
        <f>IF(cukier7[[#This Row],[czy ostatni dzien miesiaca]]=1, 5000-cukier7[[#This Row],[stan po sprzedaniu]],0)</f>
        <v>0</v>
      </c>
      <c r="J1325">
        <f>CEILING(cukier7[[#This Row],[ile brakuje]], 1000)</f>
        <v>0</v>
      </c>
    </row>
    <row r="1326" spans="1:10" x14ac:dyDescent="0.35">
      <c r="A1326" s="1">
        <v>40566</v>
      </c>
      <c r="B1326" s="2" t="s">
        <v>11</v>
      </c>
      <c r="C1326">
        <v>401</v>
      </c>
      <c r="D1326">
        <f>YEAR(cukier7[[#This Row],[data]])</f>
        <v>2011</v>
      </c>
      <c r="E1326" s="3">
        <f>VLOOKUP(D1326, cennik__25[#All], 2, 0)</f>
        <v>2.2000000000000002</v>
      </c>
      <c r="F1326" s="3">
        <f>cukier7[[#This Row],[cena]]*cukier7[[#This Row],[ilosc sprzedanego cukru kg]]</f>
        <v>882.2</v>
      </c>
      <c r="G1326">
        <f>J1325+G1325-cukier7[[#This Row],[ilosc sprzedanego cukru kg]]</f>
        <v>3105</v>
      </c>
      <c r="H1326">
        <f>IF(MONTH(cukier7[[#This Row],[data]])&lt;&gt;MONTH(A1327), 1, 0)</f>
        <v>0</v>
      </c>
      <c r="I1326">
        <f>IF(cukier7[[#This Row],[czy ostatni dzien miesiaca]]=1, 5000-cukier7[[#This Row],[stan po sprzedaniu]],0)</f>
        <v>0</v>
      </c>
      <c r="J1326">
        <f>CEILING(cukier7[[#This Row],[ile brakuje]], 1000)</f>
        <v>0</v>
      </c>
    </row>
    <row r="1327" spans="1:10" x14ac:dyDescent="0.35">
      <c r="A1327" s="1">
        <v>40568</v>
      </c>
      <c r="B1327" s="2" t="s">
        <v>57</v>
      </c>
      <c r="C1327">
        <v>25</v>
      </c>
      <c r="D1327">
        <f>YEAR(cukier7[[#This Row],[data]])</f>
        <v>2011</v>
      </c>
      <c r="E1327" s="3">
        <f>VLOOKUP(D1327, cennik__25[#All], 2, 0)</f>
        <v>2.2000000000000002</v>
      </c>
      <c r="F1327" s="3">
        <f>cukier7[[#This Row],[cena]]*cukier7[[#This Row],[ilosc sprzedanego cukru kg]]</f>
        <v>55.000000000000007</v>
      </c>
      <c r="G1327">
        <f>J1326+G1326-cukier7[[#This Row],[ilosc sprzedanego cukru kg]]</f>
        <v>3080</v>
      </c>
      <c r="H1327">
        <f>IF(MONTH(cukier7[[#This Row],[data]])&lt;&gt;MONTH(A1328), 1, 0)</f>
        <v>0</v>
      </c>
      <c r="I1327">
        <f>IF(cukier7[[#This Row],[czy ostatni dzien miesiaca]]=1, 5000-cukier7[[#This Row],[stan po sprzedaniu]],0)</f>
        <v>0</v>
      </c>
      <c r="J1327">
        <f>CEILING(cukier7[[#This Row],[ile brakuje]], 1000)</f>
        <v>0</v>
      </c>
    </row>
    <row r="1328" spans="1:10" x14ac:dyDescent="0.35">
      <c r="A1328" s="1">
        <v>40568</v>
      </c>
      <c r="B1328" s="2" t="s">
        <v>95</v>
      </c>
      <c r="C1328">
        <v>3</v>
      </c>
      <c r="D1328">
        <f>YEAR(cukier7[[#This Row],[data]])</f>
        <v>2011</v>
      </c>
      <c r="E1328" s="3">
        <f>VLOOKUP(D1328, cennik__25[#All], 2, 0)</f>
        <v>2.2000000000000002</v>
      </c>
      <c r="F1328" s="3">
        <f>cukier7[[#This Row],[cena]]*cukier7[[#This Row],[ilosc sprzedanego cukru kg]]</f>
        <v>6.6000000000000005</v>
      </c>
      <c r="G1328">
        <f>J1327+G1327-cukier7[[#This Row],[ilosc sprzedanego cukru kg]]</f>
        <v>3077</v>
      </c>
      <c r="H1328">
        <f>IF(MONTH(cukier7[[#This Row],[data]])&lt;&gt;MONTH(A1329), 1, 0)</f>
        <v>0</v>
      </c>
      <c r="I1328">
        <f>IF(cukier7[[#This Row],[czy ostatni dzien miesiaca]]=1, 5000-cukier7[[#This Row],[stan po sprzedaniu]],0)</f>
        <v>0</v>
      </c>
      <c r="J1328">
        <f>CEILING(cukier7[[#This Row],[ile brakuje]], 1000)</f>
        <v>0</v>
      </c>
    </row>
    <row r="1329" spans="1:10" x14ac:dyDescent="0.35">
      <c r="A1329" s="1">
        <v>40568</v>
      </c>
      <c r="B1329" s="2" t="s">
        <v>172</v>
      </c>
      <c r="C1329">
        <v>11</v>
      </c>
      <c r="D1329">
        <f>YEAR(cukier7[[#This Row],[data]])</f>
        <v>2011</v>
      </c>
      <c r="E1329" s="3">
        <f>VLOOKUP(D1329, cennik__25[#All], 2, 0)</f>
        <v>2.2000000000000002</v>
      </c>
      <c r="F1329" s="3">
        <f>cukier7[[#This Row],[cena]]*cukier7[[#This Row],[ilosc sprzedanego cukru kg]]</f>
        <v>24.200000000000003</v>
      </c>
      <c r="G1329">
        <f>J1328+G1328-cukier7[[#This Row],[ilosc sprzedanego cukru kg]]</f>
        <v>3066</v>
      </c>
      <c r="H1329">
        <f>IF(MONTH(cukier7[[#This Row],[data]])&lt;&gt;MONTH(A1330), 1, 0)</f>
        <v>0</v>
      </c>
      <c r="I1329">
        <f>IF(cukier7[[#This Row],[czy ostatni dzien miesiaca]]=1, 5000-cukier7[[#This Row],[stan po sprzedaniu]],0)</f>
        <v>0</v>
      </c>
      <c r="J1329">
        <f>CEILING(cukier7[[#This Row],[ile brakuje]], 1000)</f>
        <v>0</v>
      </c>
    </row>
    <row r="1330" spans="1:10" x14ac:dyDescent="0.35">
      <c r="A1330" s="1">
        <v>40573</v>
      </c>
      <c r="B1330" s="2" t="s">
        <v>218</v>
      </c>
      <c r="C1330">
        <v>18</v>
      </c>
      <c r="D1330">
        <f>YEAR(cukier7[[#This Row],[data]])</f>
        <v>2011</v>
      </c>
      <c r="E1330" s="3">
        <f>VLOOKUP(D1330, cennik__25[#All], 2, 0)</f>
        <v>2.2000000000000002</v>
      </c>
      <c r="F1330" s="3">
        <f>cukier7[[#This Row],[cena]]*cukier7[[#This Row],[ilosc sprzedanego cukru kg]]</f>
        <v>39.6</v>
      </c>
      <c r="G1330">
        <f>J1329+G1329-cukier7[[#This Row],[ilosc sprzedanego cukru kg]]</f>
        <v>3048</v>
      </c>
      <c r="H1330">
        <f>IF(MONTH(cukier7[[#This Row],[data]])&lt;&gt;MONTH(A1331), 1, 0)</f>
        <v>0</v>
      </c>
      <c r="I1330">
        <f>IF(cukier7[[#This Row],[czy ostatni dzien miesiaca]]=1, 5000-cukier7[[#This Row],[stan po sprzedaniu]],0)</f>
        <v>0</v>
      </c>
      <c r="J1330">
        <f>CEILING(cukier7[[#This Row],[ile brakuje]], 1000)</f>
        <v>0</v>
      </c>
    </row>
    <row r="1331" spans="1:10" x14ac:dyDescent="0.35">
      <c r="A1331" s="1">
        <v>40573</v>
      </c>
      <c r="B1331" s="2" t="s">
        <v>47</v>
      </c>
      <c r="C1331">
        <v>154</v>
      </c>
      <c r="D1331">
        <f>YEAR(cukier7[[#This Row],[data]])</f>
        <v>2011</v>
      </c>
      <c r="E1331" s="3">
        <f>VLOOKUP(D1331, cennik__25[#All], 2, 0)</f>
        <v>2.2000000000000002</v>
      </c>
      <c r="F1331" s="3">
        <f>cukier7[[#This Row],[cena]]*cukier7[[#This Row],[ilosc sprzedanego cukru kg]]</f>
        <v>338.8</v>
      </c>
      <c r="G1331">
        <f>J1330+G1330-cukier7[[#This Row],[ilosc sprzedanego cukru kg]]</f>
        <v>2894</v>
      </c>
      <c r="H1331">
        <f>IF(MONTH(cukier7[[#This Row],[data]])&lt;&gt;MONTH(A1332), 1, 0)</f>
        <v>0</v>
      </c>
      <c r="I1331">
        <f>IF(cukier7[[#This Row],[czy ostatni dzien miesiaca]]=1, 5000-cukier7[[#This Row],[stan po sprzedaniu]],0)</f>
        <v>0</v>
      </c>
      <c r="J1331">
        <f>CEILING(cukier7[[#This Row],[ile brakuje]], 1000)</f>
        <v>0</v>
      </c>
    </row>
    <row r="1332" spans="1:10" x14ac:dyDescent="0.35">
      <c r="A1332" s="1">
        <v>40574</v>
      </c>
      <c r="B1332" s="2" t="s">
        <v>52</v>
      </c>
      <c r="C1332">
        <v>423</v>
      </c>
      <c r="D1332">
        <f>YEAR(cukier7[[#This Row],[data]])</f>
        <v>2011</v>
      </c>
      <c r="E1332" s="3">
        <f>VLOOKUP(D1332, cennik__25[#All], 2, 0)</f>
        <v>2.2000000000000002</v>
      </c>
      <c r="F1332" s="3">
        <f>cukier7[[#This Row],[cena]]*cukier7[[#This Row],[ilosc sprzedanego cukru kg]]</f>
        <v>930.6</v>
      </c>
      <c r="G1332">
        <f>J1331+G1331-cukier7[[#This Row],[ilosc sprzedanego cukru kg]]</f>
        <v>2471</v>
      </c>
      <c r="H1332">
        <f>IF(MONTH(cukier7[[#This Row],[data]])&lt;&gt;MONTH(A1333), 1, 0)</f>
        <v>1</v>
      </c>
      <c r="I1332">
        <f>IF(cukier7[[#This Row],[czy ostatni dzien miesiaca]]=1, 5000-cukier7[[#This Row],[stan po sprzedaniu]],0)</f>
        <v>2529</v>
      </c>
      <c r="J1332">
        <f>CEILING(cukier7[[#This Row],[ile brakuje]], 1000)</f>
        <v>3000</v>
      </c>
    </row>
    <row r="1333" spans="1:10" x14ac:dyDescent="0.35">
      <c r="A1333" s="1">
        <v>40576</v>
      </c>
      <c r="B1333" s="2" t="s">
        <v>129</v>
      </c>
      <c r="C1333">
        <v>6</v>
      </c>
      <c r="D1333">
        <f>YEAR(cukier7[[#This Row],[data]])</f>
        <v>2011</v>
      </c>
      <c r="E1333" s="3">
        <f>VLOOKUP(D1333, cennik__25[#All], 2, 0)</f>
        <v>2.2000000000000002</v>
      </c>
      <c r="F1333" s="3">
        <f>cukier7[[#This Row],[cena]]*cukier7[[#This Row],[ilosc sprzedanego cukru kg]]</f>
        <v>13.200000000000001</v>
      </c>
      <c r="G1333">
        <f>J1332+G1332-cukier7[[#This Row],[ilosc sprzedanego cukru kg]]</f>
        <v>5465</v>
      </c>
      <c r="H1333">
        <f>IF(MONTH(cukier7[[#This Row],[data]])&lt;&gt;MONTH(A1334), 1, 0)</f>
        <v>0</v>
      </c>
      <c r="I1333">
        <f>IF(cukier7[[#This Row],[czy ostatni dzien miesiaca]]=1, 5000-cukier7[[#This Row],[stan po sprzedaniu]],0)</f>
        <v>0</v>
      </c>
      <c r="J1333">
        <f>CEILING(cukier7[[#This Row],[ile brakuje]], 1000)</f>
        <v>0</v>
      </c>
    </row>
    <row r="1334" spans="1:10" x14ac:dyDescent="0.35">
      <c r="A1334" s="1">
        <v>40580</v>
      </c>
      <c r="B1334" s="2" t="s">
        <v>30</v>
      </c>
      <c r="C1334">
        <v>62</v>
      </c>
      <c r="D1334">
        <f>YEAR(cukier7[[#This Row],[data]])</f>
        <v>2011</v>
      </c>
      <c r="E1334" s="3">
        <f>VLOOKUP(D1334, cennik__25[#All], 2, 0)</f>
        <v>2.2000000000000002</v>
      </c>
      <c r="F1334" s="3">
        <f>cukier7[[#This Row],[cena]]*cukier7[[#This Row],[ilosc sprzedanego cukru kg]]</f>
        <v>136.4</v>
      </c>
      <c r="G1334">
        <f>J1333+G1333-cukier7[[#This Row],[ilosc sprzedanego cukru kg]]</f>
        <v>5403</v>
      </c>
      <c r="H1334">
        <f>IF(MONTH(cukier7[[#This Row],[data]])&lt;&gt;MONTH(A1335), 1, 0)</f>
        <v>0</v>
      </c>
      <c r="I1334">
        <f>IF(cukier7[[#This Row],[czy ostatni dzien miesiaca]]=1, 5000-cukier7[[#This Row],[stan po sprzedaniu]],0)</f>
        <v>0</v>
      </c>
      <c r="J1334">
        <f>CEILING(cukier7[[#This Row],[ile brakuje]], 1000)</f>
        <v>0</v>
      </c>
    </row>
    <row r="1335" spans="1:10" x14ac:dyDescent="0.35">
      <c r="A1335" s="1">
        <v>40581</v>
      </c>
      <c r="B1335" s="2" t="s">
        <v>138</v>
      </c>
      <c r="C1335">
        <v>15</v>
      </c>
      <c r="D1335">
        <f>YEAR(cukier7[[#This Row],[data]])</f>
        <v>2011</v>
      </c>
      <c r="E1335" s="3">
        <f>VLOOKUP(D1335, cennik__25[#All], 2, 0)</f>
        <v>2.2000000000000002</v>
      </c>
      <c r="F1335" s="3">
        <f>cukier7[[#This Row],[cena]]*cukier7[[#This Row],[ilosc sprzedanego cukru kg]]</f>
        <v>33</v>
      </c>
      <c r="G1335">
        <f>J1334+G1334-cukier7[[#This Row],[ilosc sprzedanego cukru kg]]</f>
        <v>5388</v>
      </c>
      <c r="H1335">
        <f>IF(MONTH(cukier7[[#This Row],[data]])&lt;&gt;MONTH(A1336), 1, 0)</f>
        <v>0</v>
      </c>
      <c r="I1335">
        <f>IF(cukier7[[#This Row],[czy ostatni dzien miesiaca]]=1, 5000-cukier7[[#This Row],[stan po sprzedaniu]],0)</f>
        <v>0</v>
      </c>
      <c r="J1335">
        <f>CEILING(cukier7[[#This Row],[ile brakuje]], 1000)</f>
        <v>0</v>
      </c>
    </row>
    <row r="1336" spans="1:10" x14ac:dyDescent="0.35">
      <c r="A1336" s="1">
        <v>40583</v>
      </c>
      <c r="B1336" s="2" t="s">
        <v>11</v>
      </c>
      <c r="C1336">
        <v>311</v>
      </c>
      <c r="D1336">
        <f>YEAR(cukier7[[#This Row],[data]])</f>
        <v>2011</v>
      </c>
      <c r="E1336" s="3">
        <f>VLOOKUP(D1336, cennik__25[#All], 2, 0)</f>
        <v>2.2000000000000002</v>
      </c>
      <c r="F1336" s="3">
        <f>cukier7[[#This Row],[cena]]*cukier7[[#This Row],[ilosc sprzedanego cukru kg]]</f>
        <v>684.2</v>
      </c>
      <c r="G1336">
        <f>J1335+G1335-cukier7[[#This Row],[ilosc sprzedanego cukru kg]]</f>
        <v>5077</v>
      </c>
      <c r="H1336">
        <f>IF(MONTH(cukier7[[#This Row],[data]])&lt;&gt;MONTH(A1337), 1, 0)</f>
        <v>0</v>
      </c>
      <c r="I1336">
        <f>IF(cukier7[[#This Row],[czy ostatni dzien miesiaca]]=1, 5000-cukier7[[#This Row],[stan po sprzedaniu]],0)</f>
        <v>0</v>
      </c>
      <c r="J1336">
        <f>CEILING(cukier7[[#This Row],[ile brakuje]], 1000)</f>
        <v>0</v>
      </c>
    </row>
    <row r="1337" spans="1:10" x14ac:dyDescent="0.35">
      <c r="A1337" s="1">
        <v>40584</v>
      </c>
      <c r="B1337" s="2" t="s">
        <v>21</v>
      </c>
      <c r="C1337">
        <v>127</v>
      </c>
      <c r="D1337">
        <f>YEAR(cukier7[[#This Row],[data]])</f>
        <v>2011</v>
      </c>
      <c r="E1337" s="3">
        <f>VLOOKUP(D1337, cennik__25[#All], 2, 0)</f>
        <v>2.2000000000000002</v>
      </c>
      <c r="F1337" s="3">
        <f>cukier7[[#This Row],[cena]]*cukier7[[#This Row],[ilosc sprzedanego cukru kg]]</f>
        <v>279.40000000000003</v>
      </c>
      <c r="G1337">
        <f>J1336+G1336-cukier7[[#This Row],[ilosc sprzedanego cukru kg]]</f>
        <v>4950</v>
      </c>
      <c r="H1337">
        <f>IF(MONTH(cukier7[[#This Row],[data]])&lt;&gt;MONTH(A1338), 1, 0)</f>
        <v>0</v>
      </c>
      <c r="I1337">
        <f>IF(cukier7[[#This Row],[czy ostatni dzien miesiaca]]=1, 5000-cukier7[[#This Row],[stan po sprzedaniu]],0)</f>
        <v>0</v>
      </c>
      <c r="J1337">
        <f>CEILING(cukier7[[#This Row],[ile brakuje]], 1000)</f>
        <v>0</v>
      </c>
    </row>
    <row r="1338" spans="1:10" x14ac:dyDescent="0.35">
      <c r="A1338" s="1">
        <v>40585</v>
      </c>
      <c r="B1338" s="2" t="s">
        <v>24</v>
      </c>
      <c r="C1338">
        <v>483</v>
      </c>
      <c r="D1338">
        <f>YEAR(cukier7[[#This Row],[data]])</f>
        <v>2011</v>
      </c>
      <c r="E1338" s="3">
        <f>VLOOKUP(D1338, cennik__25[#All], 2, 0)</f>
        <v>2.2000000000000002</v>
      </c>
      <c r="F1338" s="3">
        <f>cukier7[[#This Row],[cena]]*cukier7[[#This Row],[ilosc sprzedanego cukru kg]]</f>
        <v>1062.6000000000001</v>
      </c>
      <c r="G1338">
        <f>J1337+G1337-cukier7[[#This Row],[ilosc sprzedanego cukru kg]]</f>
        <v>4467</v>
      </c>
      <c r="H1338">
        <f>IF(MONTH(cukier7[[#This Row],[data]])&lt;&gt;MONTH(A1339), 1, 0)</f>
        <v>0</v>
      </c>
      <c r="I1338">
        <f>IF(cukier7[[#This Row],[czy ostatni dzien miesiaca]]=1, 5000-cukier7[[#This Row],[stan po sprzedaniu]],0)</f>
        <v>0</v>
      </c>
      <c r="J1338">
        <f>CEILING(cukier7[[#This Row],[ile brakuje]], 1000)</f>
        <v>0</v>
      </c>
    </row>
    <row r="1339" spans="1:10" x14ac:dyDescent="0.35">
      <c r="A1339" s="1">
        <v>40588</v>
      </c>
      <c r="B1339" s="2" t="s">
        <v>219</v>
      </c>
      <c r="C1339">
        <v>9</v>
      </c>
      <c r="D1339">
        <f>YEAR(cukier7[[#This Row],[data]])</f>
        <v>2011</v>
      </c>
      <c r="E1339" s="3">
        <f>VLOOKUP(D1339, cennik__25[#All], 2, 0)</f>
        <v>2.2000000000000002</v>
      </c>
      <c r="F1339" s="3">
        <f>cukier7[[#This Row],[cena]]*cukier7[[#This Row],[ilosc sprzedanego cukru kg]]</f>
        <v>19.8</v>
      </c>
      <c r="G1339">
        <f>J1338+G1338-cukier7[[#This Row],[ilosc sprzedanego cukru kg]]</f>
        <v>4458</v>
      </c>
      <c r="H1339">
        <f>IF(MONTH(cukier7[[#This Row],[data]])&lt;&gt;MONTH(A1340), 1, 0)</f>
        <v>0</v>
      </c>
      <c r="I1339">
        <f>IF(cukier7[[#This Row],[czy ostatni dzien miesiaca]]=1, 5000-cukier7[[#This Row],[stan po sprzedaniu]],0)</f>
        <v>0</v>
      </c>
      <c r="J1339">
        <f>CEILING(cukier7[[#This Row],[ile brakuje]], 1000)</f>
        <v>0</v>
      </c>
    </row>
    <row r="1340" spans="1:10" x14ac:dyDescent="0.35">
      <c r="A1340" s="1">
        <v>40593</v>
      </c>
      <c r="B1340" s="2" t="s">
        <v>22</v>
      </c>
      <c r="C1340">
        <v>75</v>
      </c>
      <c r="D1340">
        <f>YEAR(cukier7[[#This Row],[data]])</f>
        <v>2011</v>
      </c>
      <c r="E1340" s="3">
        <f>VLOOKUP(D1340, cennik__25[#All], 2, 0)</f>
        <v>2.2000000000000002</v>
      </c>
      <c r="F1340" s="3">
        <f>cukier7[[#This Row],[cena]]*cukier7[[#This Row],[ilosc sprzedanego cukru kg]]</f>
        <v>165</v>
      </c>
      <c r="G1340">
        <f>J1339+G1339-cukier7[[#This Row],[ilosc sprzedanego cukru kg]]</f>
        <v>4383</v>
      </c>
      <c r="H1340">
        <f>IF(MONTH(cukier7[[#This Row],[data]])&lt;&gt;MONTH(A1341), 1, 0)</f>
        <v>0</v>
      </c>
      <c r="I1340">
        <f>IF(cukier7[[#This Row],[czy ostatni dzien miesiaca]]=1, 5000-cukier7[[#This Row],[stan po sprzedaniu]],0)</f>
        <v>0</v>
      </c>
      <c r="J1340">
        <f>CEILING(cukier7[[#This Row],[ile brakuje]], 1000)</f>
        <v>0</v>
      </c>
    </row>
    <row r="1341" spans="1:10" x14ac:dyDescent="0.35">
      <c r="A1341" s="1">
        <v>40598</v>
      </c>
      <c r="B1341" s="2" t="s">
        <v>220</v>
      </c>
      <c r="C1341">
        <v>7</v>
      </c>
      <c r="D1341">
        <f>YEAR(cukier7[[#This Row],[data]])</f>
        <v>2011</v>
      </c>
      <c r="E1341" s="3">
        <f>VLOOKUP(D1341, cennik__25[#All], 2, 0)</f>
        <v>2.2000000000000002</v>
      </c>
      <c r="F1341" s="3">
        <f>cukier7[[#This Row],[cena]]*cukier7[[#This Row],[ilosc sprzedanego cukru kg]]</f>
        <v>15.400000000000002</v>
      </c>
      <c r="G1341">
        <f>J1340+G1340-cukier7[[#This Row],[ilosc sprzedanego cukru kg]]</f>
        <v>4376</v>
      </c>
      <c r="H1341">
        <f>IF(MONTH(cukier7[[#This Row],[data]])&lt;&gt;MONTH(A1342), 1, 0)</f>
        <v>0</v>
      </c>
      <c r="I1341">
        <f>IF(cukier7[[#This Row],[czy ostatni dzien miesiaca]]=1, 5000-cukier7[[#This Row],[stan po sprzedaniu]],0)</f>
        <v>0</v>
      </c>
      <c r="J1341">
        <f>CEILING(cukier7[[#This Row],[ile brakuje]], 1000)</f>
        <v>0</v>
      </c>
    </row>
    <row r="1342" spans="1:10" x14ac:dyDescent="0.35">
      <c r="A1342" s="1">
        <v>40602</v>
      </c>
      <c r="B1342" s="2" t="s">
        <v>37</v>
      </c>
      <c r="C1342">
        <v>114</v>
      </c>
      <c r="D1342">
        <f>YEAR(cukier7[[#This Row],[data]])</f>
        <v>2011</v>
      </c>
      <c r="E1342" s="3">
        <f>VLOOKUP(D1342, cennik__25[#All], 2, 0)</f>
        <v>2.2000000000000002</v>
      </c>
      <c r="F1342" s="3">
        <f>cukier7[[#This Row],[cena]]*cukier7[[#This Row],[ilosc sprzedanego cukru kg]]</f>
        <v>250.8</v>
      </c>
      <c r="G1342">
        <f>J1341+G1341-cukier7[[#This Row],[ilosc sprzedanego cukru kg]]</f>
        <v>4262</v>
      </c>
      <c r="H1342">
        <f>IF(MONTH(cukier7[[#This Row],[data]])&lt;&gt;MONTH(A1343), 1, 0)</f>
        <v>1</v>
      </c>
      <c r="I1342">
        <f>IF(cukier7[[#This Row],[czy ostatni dzien miesiaca]]=1, 5000-cukier7[[#This Row],[stan po sprzedaniu]],0)</f>
        <v>738</v>
      </c>
      <c r="J1342">
        <f>CEILING(cukier7[[#This Row],[ile brakuje]], 1000)</f>
        <v>1000</v>
      </c>
    </row>
    <row r="1343" spans="1:10" x14ac:dyDescent="0.35">
      <c r="A1343" s="1">
        <v>40605</v>
      </c>
      <c r="B1343" s="2" t="s">
        <v>125</v>
      </c>
      <c r="C1343">
        <v>151</v>
      </c>
      <c r="D1343">
        <f>YEAR(cukier7[[#This Row],[data]])</f>
        <v>2011</v>
      </c>
      <c r="E1343" s="3">
        <f>VLOOKUP(D1343, cennik__25[#All], 2, 0)</f>
        <v>2.2000000000000002</v>
      </c>
      <c r="F1343" s="3">
        <f>cukier7[[#This Row],[cena]]*cukier7[[#This Row],[ilosc sprzedanego cukru kg]]</f>
        <v>332.20000000000005</v>
      </c>
      <c r="G1343">
        <f>J1342+G1342-cukier7[[#This Row],[ilosc sprzedanego cukru kg]]</f>
        <v>5111</v>
      </c>
      <c r="H1343">
        <f>IF(MONTH(cukier7[[#This Row],[data]])&lt;&gt;MONTH(A1344), 1, 0)</f>
        <v>0</v>
      </c>
      <c r="I1343">
        <f>IF(cukier7[[#This Row],[czy ostatni dzien miesiaca]]=1, 5000-cukier7[[#This Row],[stan po sprzedaniu]],0)</f>
        <v>0</v>
      </c>
      <c r="J1343">
        <f>CEILING(cukier7[[#This Row],[ile brakuje]], 1000)</f>
        <v>0</v>
      </c>
    </row>
    <row r="1344" spans="1:10" x14ac:dyDescent="0.35">
      <c r="A1344" s="1">
        <v>40608</v>
      </c>
      <c r="B1344" s="2" t="s">
        <v>12</v>
      </c>
      <c r="C1344">
        <v>116</v>
      </c>
      <c r="D1344">
        <f>YEAR(cukier7[[#This Row],[data]])</f>
        <v>2011</v>
      </c>
      <c r="E1344" s="3">
        <f>VLOOKUP(D1344, cennik__25[#All], 2, 0)</f>
        <v>2.2000000000000002</v>
      </c>
      <c r="F1344" s="3">
        <f>cukier7[[#This Row],[cena]]*cukier7[[#This Row],[ilosc sprzedanego cukru kg]]</f>
        <v>255.20000000000002</v>
      </c>
      <c r="G1344">
        <f>J1343+G1343-cukier7[[#This Row],[ilosc sprzedanego cukru kg]]</f>
        <v>4995</v>
      </c>
      <c r="H1344">
        <f>IF(MONTH(cukier7[[#This Row],[data]])&lt;&gt;MONTH(A1345), 1, 0)</f>
        <v>0</v>
      </c>
      <c r="I1344">
        <f>IF(cukier7[[#This Row],[czy ostatni dzien miesiaca]]=1, 5000-cukier7[[#This Row],[stan po sprzedaniu]],0)</f>
        <v>0</v>
      </c>
      <c r="J1344">
        <f>CEILING(cukier7[[#This Row],[ile brakuje]], 1000)</f>
        <v>0</v>
      </c>
    </row>
    <row r="1345" spans="1:10" x14ac:dyDescent="0.35">
      <c r="A1345" s="1">
        <v>40609</v>
      </c>
      <c r="B1345" s="2" t="s">
        <v>14</v>
      </c>
      <c r="C1345">
        <v>76</v>
      </c>
      <c r="D1345">
        <f>YEAR(cukier7[[#This Row],[data]])</f>
        <v>2011</v>
      </c>
      <c r="E1345" s="3">
        <f>VLOOKUP(D1345, cennik__25[#All], 2, 0)</f>
        <v>2.2000000000000002</v>
      </c>
      <c r="F1345" s="3">
        <f>cukier7[[#This Row],[cena]]*cukier7[[#This Row],[ilosc sprzedanego cukru kg]]</f>
        <v>167.20000000000002</v>
      </c>
      <c r="G1345">
        <f>J1344+G1344-cukier7[[#This Row],[ilosc sprzedanego cukru kg]]</f>
        <v>4919</v>
      </c>
      <c r="H1345">
        <f>IF(MONTH(cukier7[[#This Row],[data]])&lt;&gt;MONTH(A1346), 1, 0)</f>
        <v>0</v>
      </c>
      <c r="I1345">
        <f>IF(cukier7[[#This Row],[czy ostatni dzien miesiaca]]=1, 5000-cukier7[[#This Row],[stan po sprzedaniu]],0)</f>
        <v>0</v>
      </c>
      <c r="J1345">
        <f>CEILING(cukier7[[#This Row],[ile brakuje]], 1000)</f>
        <v>0</v>
      </c>
    </row>
    <row r="1346" spans="1:10" x14ac:dyDescent="0.35">
      <c r="A1346" s="1">
        <v>40610</v>
      </c>
      <c r="B1346" s="2" t="s">
        <v>8</v>
      </c>
      <c r="C1346">
        <v>25</v>
      </c>
      <c r="D1346">
        <f>YEAR(cukier7[[#This Row],[data]])</f>
        <v>2011</v>
      </c>
      <c r="E1346" s="3">
        <f>VLOOKUP(D1346, cennik__25[#All], 2, 0)</f>
        <v>2.2000000000000002</v>
      </c>
      <c r="F1346" s="3">
        <f>cukier7[[#This Row],[cena]]*cukier7[[#This Row],[ilosc sprzedanego cukru kg]]</f>
        <v>55.000000000000007</v>
      </c>
      <c r="G1346">
        <f>J1345+G1345-cukier7[[#This Row],[ilosc sprzedanego cukru kg]]</f>
        <v>4894</v>
      </c>
      <c r="H1346">
        <f>IF(MONTH(cukier7[[#This Row],[data]])&lt;&gt;MONTH(A1347), 1, 0)</f>
        <v>0</v>
      </c>
      <c r="I1346">
        <f>IF(cukier7[[#This Row],[czy ostatni dzien miesiaca]]=1, 5000-cukier7[[#This Row],[stan po sprzedaniu]],0)</f>
        <v>0</v>
      </c>
      <c r="J1346">
        <f>CEILING(cukier7[[#This Row],[ile brakuje]], 1000)</f>
        <v>0</v>
      </c>
    </row>
    <row r="1347" spans="1:10" x14ac:dyDescent="0.35">
      <c r="A1347" s="1">
        <v>40614</v>
      </c>
      <c r="B1347" s="2" t="s">
        <v>33</v>
      </c>
      <c r="C1347">
        <v>37</v>
      </c>
      <c r="D1347">
        <f>YEAR(cukier7[[#This Row],[data]])</f>
        <v>2011</v>
      </c>
      <c r="E1347" s="3">
        <f>VLOOKUP(D1347, cennik__25[#All], 2, 0)</f>
        <v>2.2000000000000002</v>
      </c>
      <c r="F1347" s="3">
        <f>cukier7[[#This Row],[cena]]*cukier7[[#This Row],[ilosc sprzedanego cukru kg]]</f>
        <v>81.400000000000006</v>
      </c>
      <c r="G1347">
        <f>J1346+G1346-cukier7[[#This Row],[ilosc sprzedanego cukru kg]]</f>
        <v>4857</v>
      </c>
      <c r="H1347">
        <f>IF(MONTH(cukier7[[#This Row],[data]])&lt;&gt;MONTH(A1348), 1, 0)</f>
        <v>0</v>
      </c>
      <c r="I1347">
        <f>IF(cukier7[[#This Row],[czy ostatni dzien miesiaca]]=1, 5000-cukier7[[#This Row],[stan po sprzedaniu]],0)</f>
        <v>0</v>
      </c>
      <c r="J1347">
        <f>CEILING(cukier7[[#This Row],[ile brakuje]], 1000)</f>
        <v>0</v>
      </c>
    </row>
    <row r="1348" spans="1:10" x14ac:dyDescent="0.35">
      <c r="A1348" s="1">
        <v>40616</v>
      </c>
      <c r="B1348" s="2" t="s">
        <v>82</v>
      </c>
      <c r="C1348">
        <v>108</v>
      </c>
      <c r="D1348">
        <f>YEAR(cukier7[[#This Row],[data]])</f>
        <v>2011</v>
      </c>
      <c r="E1348" s="3">
        <f>VLOOKUP(D1348, cennik__25[#All], 2, 0)</f>
        <v>2.2000000000000002</v>
      </c>
      <c r="F1348" s="3">
        <f>cukier7[[#This Row],[cena]]*cukier7[[#This Row],[ilosc sprzedanego cukru kg]]</f>
        <v>237.60000000000002</v>
      </c>
      <c r="G1348">
        <f>J1347+G1347-cukier7[[#This Row],[ilosc sprzedanego cukru kg]]</f>
        <v>4749</v>
      </c>
      <c r="H1348">
        <f>IF(MONTH(cukier7[[#This Row],[data]])&lt;&gt;MONTH(A1349), 1, 0)</f>
        <v>0</v>
      </c>
      <c r="I1348">
        <f>IF(cukier7[[#This Row],[czy ostatni dzien miesiaca]]=1, 5000-cukier7[[#This Row],[stan po sprzedaniu]],0)</f>
        <v>0</v>
      </c>
      <c r="J1348">
        <f>CEILING(cukier7[[#This Row],[ile brakuje]], 1000)</f>
        <v>0</v>
      </c>
    </row>
    <row r="1349" spans="1:10" x14ac:dyDescent="0.35">
      <c r="A1349" s="1">
        <v>40617</v>
      </c>
      <c r="B1349" s="2" t="s">
        <v>9</v>
      </c>
      <c r="C1349">
        <v>199</v>
      </c>
      <c r="D1349">
        <f>YEAR(cukier7[[#This Row],[data]])</f>
        <v>2011</v>
      </c>
      <c r="E1349" s="3">
        <f>VLOOKUP(D1349, cennik__25[#All], 2, 0)</f>
        <v>2.2000000000000002</v>
      </c>
      <c r="F1349" s="3">
        <f>cukier7[[#This Row],[cena]]*cukier7[[#This Row],[ilosc sprzedanego cukru kg]]</f>
        <v>437.8</v>
      </c>
      <c r="G1349">
        <f>J1348+G1348-cukier7[[#This Row],[ilosc sprzedanego cukru kg]]</f>
        <v>4550</v>
      </c>
      <c r="H1349">
        <f>IF(MONTH(cukier7[[#This Row],[data]])&lt;&gt;MONTH(A1350), 1, 0)</f>
        <v>0</v>
      </c>
      <c r="I1349">
        <f>IF(cukier7[[#This Row],[czy ostatni dzien miesiaca]]=1, 5000-cukier7[[#This Row],[stan po sprzedaniu]],0)</f>
        <v>0</v>
      </c>
      <c r="J1349">
        <f>CEILING(cukier7[[#This Row],[ile brakuje]], 1000)</f>
        <v>0</v>
      </c>
    </row>
    <row r="1350" spans="1:10" x14ac:dyDescent="0.35">
      <c r="A1350" s="1">
        <v>40617</v>
      </c>
      <c r="B1350" s="2" t="s">
        <v>47</v>
      </c>
      <c r="C1350">
        <v>128</v>
      </c>
      <c r="D1350">
        <f>YEAR(cukier7[[#This Row],[data]])</f>
        <v>2011</v>
      </c>
      <c r="E1350" s="3">
        <f>VLOOKUP(D1350, cennik__25[#All], 2, 0)</f>
        <v>2.2000000000000002</v>
      </c>
      <c r="F1350" s="3">
        <f>cukier7[[#This Row],[cena]]*cukier7[[#This Row],[ilosc sprzedanego cukru kg]]</f>
        <v>281.60000000000002</v>
      </c>
      <c r="G1350">
        <f>J1349+G1349-cukier7[[#This Row],[ilosc sprzedanego cukru kg]]</f>
        <v>4422</v>
      </c>
      <c r="H1350">
        <f>IF(MONTH(cukier7[[#This Row],[data]])&lt;&gt;MONTH(A1351), 1, 0)</f>
        <v>0</v>
      </c>
      <c r="I1350">
        <f>IF(cukier7[[#This Row],[czy ostatni dzien miesiaca]]=1, 5000-cukier7[[#This Row],[stan po sprzedaniu]],0)</f>
        <v>0</v>
      </c>
      <c r="J1350">
        <f>CEILING(cukier7[[#This Row],[ile brakuje]], 1000)</f>
        <v>0</v>
      </c>
    </row>
    <row r="1351" spans="1:10" x14ac:dyDescent="0.35">
      <c r="A1351" s="1">
        <v>40618</v>
      </c>
      <c r="B1351" s="2" t="s">
        <v>60</v>
      </c>
      <c r="C1351">
        <v>32</v>
      </c>
      <c r="D1351">
        <f>YEAR(cukier7[[#This Row],[data]])</f>
        <v>2011</v>
      </c>
      <c r="E1351" s="3">
        <f>VLOOKUP(D1351, cennik__25[#All], 2, 0)</f>
        <v>2.2000000000000002</v>
      </c>
      <c r="F1351" s="3">
        <f>cukier7[[#This Row],[cena]]*cukier7[[#This Row],[ilosc sprzedanego cukru kg]]</f>
        <v>70.400000000000006</v>
      </c>
      <c r="G1351">
        <f>J1350+G1350-cukier7[[#This Row],[ilosc sprzedanego cukru kg]]</f>
        <v>4390</v>
      </c>
      <c r="H1351">
        <f>IF(MONTH(cukier7[[#This Row],[data]])&lt;&gt;MONTH(A1352), 1, 0)</f>
        <v>0</v>
      </c>
      <c r="I1351">
        <f>IF(cukier7[[#This Row],[czy ostatni dzien miesiaca]]=1, 5000-cukier7[[#This Row],[stan po sprzedaniu]],0)</f>
        <v>0</v>
      </c>
      <c r="J1351">
        <f>CEILING(cukier7[[#This Row],[ile brakuje]], 1000)</f>
        <v>0</v>
      </c>
    </row>
    <row r="1352" spans="1:10" x14ac:dyDescent="0.35">
      <c r="A1352" s="1">
        <v>40625</v>
      </c>
      <c r="B1352" s="2" t="s">
        <v>32</v>
      </c>
      <c r="C1352">
        <v>151</v>
      </c>
      <c r="D1352">
        <f>YEAR(cukier7[[#This Row],[data]])</f>
        <v>2011</v>
      </c>
      <c r="E1352" s="3">
        <f>VLOOKUP(D1352, cennik__25[#All], 2, 0)</f>
        <v>2.2000000000000002</v>
      </c>
      <c r="F1352" s="3">
        <f>cukier7[[#This Row],[cena]]*cukier7[[#This Row],[ilosc sprzedanego cukru kg]]</f>
        <v>332.20000000000005</v>
      </c>
      <c r="G1352">
        <f>J1351+G1351-cukier7[[#This Row],[ilosc sprzedanego cukru kg]]</f>
        <v>4239</v>
      </c>
      <c r="H1352">
        <f>IF(MONTH(cukier7[[#This Row],[data]])&lt;&gt;MONTH(A1353), 1, 0)</f>
        <v>0</v>
      </c>
      <c r="I1352">
        <f>IF(cukier7[[#This Row],[czy ostatni dzien miesiaca]]=1, 5000-cukier7[[#This Row],[stan po sprzedaniu]],0)</f>
        <v>0</v>
      </c>
      <c r="J1352">
        <f>CEILING(cukier7[[#This Row],[ile brakuje]], 1000)</f>
        <v>0</v>
      </c>
    </row>
    <row r="1353" spans="1:10" x14ac:dyDescent="0.35">
      <c r="A1353" s="1">
        <v>40626</v>
      </c>
      <c r="B1353" s="2" t="s">
        <v>155</v>
      </c>
      <c r="C1353">
        <v>8</v>
      </c>
      <c r="D1353">
        <f>YEAR(cukier7[[#This Row],[data]])</f>
        <v>2011</v>
      </c>
      <c r="E1353" s="3">
        <f>VLOOKUP(D1353, cennik__25[#All], 2, 0)</f>
        <v>2.2000000000000002</v>
      </c>
      <c r="F1353" s="3">
        <f>cukier7[[#This Row],[cena]]*cukier7[[#This Row],[ilosc sprzedanego cukru kg]]</f>
        <v>17.600000000000001</v>
      </c>
      <c r="G1353">
        <f>J1352+G1352-cukier7[[#This Row],[ilosc sprzedanego cukru kg]]</f>
        <v>4231</v>
      </c>
      <c r="H1353">
        <f>IF(MONTH(cukier7[[#This Row],[data]])&lt;&gt;MONTH(A1354), 1, 0)</f>
        <v>0</v>
      </c>
      <c r="I1353">
        <f>IF(cukier7[[#This Row],[czy ostatni dzien miesiaca]]=1, 5000-cukier7[[#This Row],[stan po sprzedaniu]],0)</f>
        <v>0</v>
      </c>
      <c r="J1353">
        <f>CEILING(cukier7[[#This Row],[ile brakuje]], 1000)</f>
        <v>0</v>
      </c>
    </row>
    <row r="1354" spans="1:10" x14ac:dyDescent="0.35">
      <c r="A1354" s="1">
        <v>40627</v>
      </c>
      <c r="B1354" s="2" t="s">
        <v>16</v>
      </c>
      <c r="C1354">
        <v>411</v>
      </c>
      <c r="D1354">
        <f>YEAR(cukier7[[#This Row],[data]])</f>
        <v>2011</v>
      </c>
      <c r="E1354" s="3">
        <f>VLOOKUP(D1354, cennik__25[#All], 2, 0)</f>
        <v>2.2000000000000002</v>
      </c>
      <c r="F1354" s="3">
        <f>cukier7[[#This Row],[cena]]*cukier7[[#This Row],[ilosc sprzedanego cukru kg]]</f>
        <v>904.2</v>
      </c>
      <c r="G1354">
        <f>J1353+G1353-cukier7[[#This Row],[ilosc sprzedanego cukru kg]]</f>
        <v>3820</v>
      </c>
      <c r="H1354">
        <f>IF(MONTH(cukier7[[#This Row],[data]])&lt;&gt;MONTH(A1355), 1, 0)</f>
        <v>0</v>
      </c>
      <c r="I1354">
        <f>IF(cukier7[[#This Row],[czy ostatni dzien miesiaca]]=1, 5000-cukier7[[#This Row],[stan po sprzedaniu]],0)</f>
        <v>0</v>
      </c>
      <c r="J1354">
        <f>CEILING(cukier7[[#This Row],[ile brakuje]], 1000)</f>
        <v>0</v>
      </c>
    </row>
    <row r="1355" spans="1:10" x14ac:dyDescent="0.35">
      <c r="A1355" s="1">
        <v>40628</v>
      </c>
      <c r="B1355" s="2" t="s">
        <v>54</v>
      </c>
      <c r="C1355">
        <v>119</v>
      </c>
      <c r="D1355">
        <f>YEAR(cukier7[[#This Row],[data]])</f>
        <v>2011</v>
      </c>
      <c r="E1355" s="3">
        <f>VLOOKUP(D1355, cennik__25[#All], 2, 0)</f>
        <v>2.2000000000000002</v>
      </c>
      <c r="F1355" s="3">
        <f>cukier7[[#This Row],[cena]]*cukier7[[#This Row],[ilosc sprzedanego cukru kg]]</f>
        <v>261.8</v>
      </c>
      <c r="G1355">
        <f>J1354+G1354-cukier7[[#This Row],[ilosc sprzedanego cukru kg]]</f>
        <v>3701</v>
      </c>
      <c r="H1355">
        <f>IF(MONTH(cukier7[[#This Row],[data]])&lt;&gt;MONTH(A1356), 1, 0)</f>
        <v>0</v>
      </c>
      <c r="I1355">
        <f>IF(cukier7[[#This Row],[czy ostatni dzien miesiaca]]=1, 5000-cukier7[[#This Row],[stan po sprzedaniu]],0)</f>
        <v>0</v>
      </c>
      <c r="J1355">
        <f>CEILING(cukier7[[#This Row],[ile brakuje]], 1000)</f>
        <v>0</v>
      </c>
    </row>
    <row r="1356" spans="1:10" x14ac:dyDescent="0.35">
      <c r="A1356" s="1">
        <v>40630</v>
      </c>
      <c r="B1356" s="2" t="s">
        <v>19</v>
      </c>
      <c r="C1356">
        <v>366</v>
      </c>
      <c r="D1356">
        <f>YEAR(cukier7[[#This Row],[data]])</f>
        <v>2011</v>
      </c>
      <c r="E1356" s="3">
        <f>VLOOKUP(D1356, cennik__25[#All], 2, 0)</f>
        <v>2.2000000000000002</v>
      </c>
      <c r="F1356" s="3">
        <f>cukier7[[#This Row],[cena]]*cukier7[[#This Row],[ilosc sprzedanego cukru kg]]</f>
        <v>805.2</v>
      </c>
      <c r="G1356">
        <f>J1355+G1355-cukier7[[#This Row],[ilosc sprzedanego cukru kg]]</f>
        <v>3335</v>
      </c>
      <c r="H1356">
        <f>IF(MONTH(cukier7[[#This Row],[data]])&lt;&gt;MONTH(A1357), 1, 0)</f>
        <v>0</v>
      </c>
      <c r="I1356">
        <f>IF(cukier7[[#This Row],[czy ostatni dzien miesiaca]]=1, 5000-cukier7[[#This Row],[stan po sprzedaniu]],0)</f>
        <v>0</v>
      </c>
      <c r="J1356">
        <f>CEILING(cukier7[[#This Row],[ile brakuje]], 1000)</f>
        <v>0</v>
      </c>
    </row>
    <row r="1357" spans="1:10" x14ac:dyDescent="0.35">
      <c r="A1357" s="1">
        <v>40633</v>
      </c>
      <c r="B1357" s="2" t="s">
        <v>71</v>
      </c>
      <c r="C1357">
        <v>20</v>
      </c>
      <c r="D1357">
        <f>YEAR(cukier7[[#This Row],[data]])</f>
        <v>2011</v>
      </c>
      <c r="E1357" s="3">
        <f>VLOOKUP(D1357, cennik__25[#All], 2, 0)</f>
        <v>2.2000000000000002</v>
      </c>
      <c r="F1357" s="3">
        <f>cukier7[[#This Row],[cena]]*cukier7[[#This Row],[ilosc sprzedanego cukru kg]]</f>
        <v>44</v>
      </c>
      <c r="G1357">
        <f>J1356+G1356-cukier7[[#This Row],[ilosc sprzedanego cukru kg]]</f>
        <v>3315</v>
      </c>
      <c r="H1357">
        <f>IF(MONTH(cukier7[[#This Row],[data]])&lt;&gt;MONTH(A1358), 1, 0)</f>
        <v>1</v>
      </c>
      <c r="I1357">
        <f>IF(cukier7[[#This Row],[czy ostatni dzien miesiaca]]=1, 5000-cukier7[[#This Row],[stan po sprzedaniu]],0)</f>
        <v>1685</v>
      </c>
      <c r="J1357">
        <f>CEILING(cukier7[[#This Row],[ile brakuje]], 1000)</f>
        <v>2000</v>
      </c>
    </row>
    <row r="1358" spans="1:10" x14ac:dyDescent="0.35">
      <c r="A1358" s="1">
        <v>40635</v>
      </c>
      <c r="B1358" s="2" t="s">
        <v>125</v>
      </c>
      <c r="C1358">
        <v>124</v>
      </c>
      <c r="D1358">
        <f>YEAR(cukier7[[#This Row],[data]])</f>
        <v>2011</v>
      </c>
      <c r="E1358" s="3">
        <f>VLOOKUP(D1358, cennik__25[#All], 2, 0)</f>
        <v>2.2000000000000002</v>
      </c>
      <c r="F1358" s="3">
        <f>cukier7[[#This Row],[cena]]*cukier7[[#This Row],[ilosc sprzedanego cukru kg]]</f>
        <v>272.8</v>
      </c>
      <c r="G1358">
        <f>J1357+G1357-cukier7[[#This Row],[ilosc sprzedanego cukru kg]]</f>
        <v>5191</v>
      </c>
      <c r="H1358">
        <f>IF(MONTH(cukier7[[#This Row],[data]])&lt;&gt;MONTH(A1359), 1, 0)</f>
        <v>0</v>
      </c>
      <c r="I1358">
        <f>IF(cukier7[[#This Row],[czy ostatni dzien miesiaca]]=1, 5000-cukier7[[#This Row],[stan po sprzedaniu]],0)</f>
        <v>0</v>
      </c>
      <c r="J1358">
        <f>CEILING(cukier7[[#This Row],[ile brakuje]], 1000)</f>
        <v>0</v>
      </c>
    </row>
    <row r="1359" spans="1:10" x14ac:dyDescent="0.35">
      <c r="A1359" s="1">
        <v>40635</v>
      </c>
      <c r="B1359" s="2" t="s">
        <v>12</v>
      </c>
      <c r="C1359">
        <v>30</v>
      </c>
      <c r="D1359">
        <f>YEAR(cukier7[[#This Row],[data]])</f>
        <v>2011</v>
      </c>
      <c r="E1359" s="3">
        <f>VLOOKUP(D1359, cennik__25[#All], 2, 0)</f>
        <v>2.2000000000000002</v>
      </c>
      <c r="F1359" s="3">
        <f>cukier7[[#This Row],[cena]]*cukier7[[#This Row],[ilosc sprzedanego cukru kg]]</f>
        <v>66</v>
      </c>
      <c r="G1359">
        <f>J1358+G1358-cukier7[[#This Row],[ilosc sprzedanego cukru kg]]</f>
        <v>5161</v>
      </c>
      <c r="H1359">
        <f>IF(MONTH(cukier7[[#This Row],[data]])&lt;&gt;MONTH(A1360), 1, 0)</f>
        <v>0</v>
      </c>
      <c r="I1359">
        <f>IF(cukier7[[#This Row],[czy ostatni dzien miesiaca]]=1, 5000-cukier7[[#This Row],[stan po sprzedaniu]],0)</f>
        <v>0</v>
      </c>
      <c r="J1359">
        <f>CEILING(cukier7[[#This Row],[ile brakuje]], 1000)</f>
        <v>0</v>
      </c>
    </row>
    <row r="1360" spans="1:10" x14ac:dyDescent="0.35">
      <c r="A1360" s="1">
        <v>40636</v>
      </c>
      <c r="B1360" s="2" t="s">
        <v>16</v>
      </c>
      <c r="C1360">
        <v>237</v>
      </c>
      <c r="D1360">
        <f>YEAR(cukier7[[#This Row],[data]])</f>
        <v>2011</v>
      </c>
      <c r="E1360" s="3">
        <f>VLOOKUP(D1360, cennik__25[#All], 2, 0)</f>
        <v>2.2000000000000002</v>
      </c>
      <c r="F1360" s="3">
        <f>cukier7[[#This Row],[cena]]*cukier7[[#This Row],[ilosc sprzedanego cukru kg]]</f>
        <v>521.40000000000009</v>
      </c>
      <c r="G1360">
        <f>J1359+G1359-cukier7[[#This Row],[ilosc sprzedanego cukru kg]]</f>
        <v>4924</v>
      </c>
      <c r="H1360">
        <f>IF(MONTH(cukier7[[#This Row],[data]])&lt;&gt;MONTH(A1361), 1, 0)</f>
        <v>0</v>
      </c>
      <c r="I1360">
        <f>IF(cukier7[[#This Row],[czy ostatni dzien miesiaca]]=1, 5000-cukier7[[#This Row],[stan po sprzedaniu]],0)</f>
        <v>0</v>
      </c>
      <c r="J1360">
        <f>CEILING(cukier7[[#This Row],[ile brakuje]], 1000)</f>
        <v>0</v>
      </c>
    </row>
    <row r="1361" spans="1:10" x14ac:dyDescent="0.35">
      <c r="A1361" s="1">
        <v>40638</v>
      </c>
      <c r="B1361" s="2" t="s">
        <v>24</v>
      </c>
      <c r="C1361">
        <v>355</v>
      </c>
      <c r="D1361">
        <f>YEAR(cukier7[[#This Row],[data]])</f>
        <v>2011</v>
      </c>
      <c r="E1361" s="3">
        <f>VLOOKUP(D1361, cennik__25[#All], 2, 0)</f>
        <v>2.2000000000000002</v>
      </c>
      <c r="F1361" s="3">
        <f>cukier7[[#This Row],[cena]]*cukier7[[#This Row],[ilosc sprzedanego cukru kg]]</f>
        <v>781.00000000000011</v>
      </c>
      <c r="G1361">
        <f>J1360+G1360-cukier7[[#This Row],[ilosc sprzedanego cukru kg]]</f>
        <v>4569</v>
      </c>
      <c r="H1361">
        <f>IF(MONTH(cukier7[[#This Row],[data]])&lt;&gt;MONTH(A1362), 1, 0)</f>
        <v>0</v>
      </c>
      <c r="I1361">
        <f>IF(cukier7[[#This Row],[czy ostatni dzien miesiaca]]=1, 5000-cukier7[[#This Row],[stan po sprzedaniu]],0)</f>
        <v>0</v>
      </c>
      <c r="J1361">
        <f>CEILING(cukier7[[#This Row],[ile brakuje]], 1000)</f>
        <v>0</v>
      </c>
    </row>
    <row r="1362" spans="1:10" x14ac:dyDescent="0.35">
      <c r="A1362" s="1">
        <v>40642</v>
      </c>
      <c r="B1362" s="2" t="s">
        <v>47</v>
      </c>
      <c r="C1362">
        <v>162</v>
      </c>
      <c r="D1362">
        <f>YEAR(cukier7[[#This Row],[data]])</f>
        <v>2011</v>
      </c>
      <c r="E1362" s="3">
        <f>VLOOKUP(D1362, cennik__25[#All], 2, 0)</f>
        <v>2.2000000000000002</v>
      </c>
      <c r="F1362" s="3">
        <f>cukier7[[#This Row],[cena]]*cukier7[[#This Row],[ilosc sprzedanego cukru kg]]</f>
        <v>356.40000000000003</v>
      </c>
      <c r="G1362">
        <f>J1361+G1361-cukier7[[#This Row],[ilosc sprzedanego cukru kg]]</f>
        <v>4407</v>
      </c>
      <c r="H1362">
        <f>IF(MONTH(cukier7[[#This Row],[data]])&lt;&gt;MONTH(A1363), 1, 0)</f>
        <v>0</v>
      </c>
      <c r="I1362">
        <f>IF(cukier7[[#This Row],[czy ostatni dzien miesiaca]]=1, 5000-cukier7[[#This Row],[stan po sprzedaniu]],0)</f>
        <v>0</v>
      </c>
      <c r="J1362">
        <f>CEILING(cukier7[[#This Row],[ile brakuje]], 1000)</f>
        <v>0</v>
      </c>
    </row>
    <row r="1363" spans="1:10" x14ac:dyDescent="0.35">
      <c r="A1363" s="1">
        <v>40647</v>
      </c>
      <c r="B1363" s="2" t="s">
        <v>37</v>
      </c>
      <c r="C1363">
        <v>46</v>
      </c>
      <c r="D1363">
        <f>YEAR(cukier7[[#This Row],[data]])</f>
        <v>2011</v>
      </c>
      <c r="E1363" s="3">
        <f>VLOOKUP(D1363, cennik__25[#All], 2, 0)</f>
        <v>2.2000000000000002</v>
      </c>
      <c r="F1363" s="3">
        <f>cukier7[[#This Row],[cena]]*cukier7[[#This Row],[ilosc sprzedanego cukru kg]]</f>
        <v>101.2</v>
      </c>
      <c r="G1363">
        <f>J1362+G1362-cukier7[[#This Row],[ilosc sprzedanego cukru kg]]</f>
        <v>4361</v>
      </c>
      <c r="H1363">
        <f>IF(MONTH(cukier7[[#This Row],[data]])&lt;&gt;MONTH(A1364), 1, 0)</f>
        <v>0</v>
      </c>
      <c r="I1363">
        <f>IF(cukier7[[#This Row],[czy ostatni dzien miesiaca]]=1, 5000-cukier7[[#This Row],[stan po sprzedaniu]],0)</f>
        <v>0</v>
      </c>
      <c r="J1363">
        <f>CEILING(cukier7[[#This Row],[ile brakuje]], 1000)</f>
        <v>0</v>
      </c>
    </row>
    <row r="1364" spans="1:10" x14ac:dyDescent="0.35">
      <c r="A1364" s="1">
        <v>40647</v>
      </c>
      <c r="B1364" s="2" t="s">
        <v>221</v>
      </c>
      <c r="C1364">
        <v>13</v>
      </c>
      <c r="D1364">
        <f>YEAR(cukier7[[#This Row],[data]])</f>
        <v>2011</v>
      </c>
      <c r="E1364" s="3">
        <f>VLOOKUP(D1364, cennik__25[#All], 2, 0)</f>
        <v>2.2000000000000002</v>
      </c>
      <c r="F1364" s="3">
        <f>cukier7[[#This Row],[cena]]*cukier7[[#This Row],[ilosc sprzedanego cukru kg]]</f>
        <v>28.6</v>
      </c>
      <c r="G1364">
        <f>J1363+G1363-cukier7[[#This Row],[ilosc sprzedanego cukru kg]]</f>
        <v>4348</v>
      </c>
      <c r="H1364">
        <f>IF(MONTH(cukier7[[#This Row],[data]])&lt;&gt;MONTH(A1365), 1, 0)</f>
        <v>0</v>
      </c>
      <c r="I1364">
        <f>IF(cukier7[[#This Row],[czy ostatni dzien miesiaca]]=1, 5000-cukier7[[#This Row],[stan po sprzedaniu]],0)</f>
        <v>0</v>
      </c>
      <c r="J1364">
        <f>CEILING(cukier7[[#This Row],[ile brakuje]], 1000)</f>
        <v>0</v>
      </c>
    </row>
    <row r="1365" spans="1:10" x14ac:dyDescent="0.35">
      <c r="A1365" s="1">
        <v>40647</v>
      </c>
      <c r="B1365" s="2" t="s">
        <v>120</v>
      </c>
      <c r="C1365">
        <v>14</v>
      </c>
      <c r="D1365">
        <f>YEAR(cukier7[[#This Row],[data]])</f>
        <v>2011</v>
      </c>
      <c r="E1365" s="3">
        <f>VLOOKUP(D1365, cennik__25[#All], 2, 0)</f>
        <v>2.2000000000000002</v>
      </c>
      <c r="F1365" s="3">
        <f>cukier7[[#This Row],[cena]]*cukier7[[#This Row],[ilosc sprzedanego cukru kg]]</f>
        <v>30.800000000000004</v>
      </c>
      <c r="G1365">
        <f>J1364+G1364-cukier7[[#This Row],[ilosc sprzedanego cukru kg]]</f>
        <v>4334</v>
      </c>
      <c r="H1365">
        <f>IF(MONTH(cukier7[[#This Row],[data]])&lt;&gt;MONTH(A1366), 1, 0)</f>
        <v>0</v>
      </c>
      <c r="I1365">
        <f>IF(cukier7[[#This Row],[czy ostatni dzien miesiaca]]=1, 5000-cukier7[[#This Row],[stan po sprzedaniu]],0)</f>
        <v>0</v>
      </c>
      <c r="J1365">
        <f>CEILING(cukier7[[#This Row],[ile brakuje]], 1000)</f>
        <v>0</v>
      </c>
    </row>
    <row r="1366" spans="1:10" x14ac:dyDescent="0.35">
      <c r="A1366" s="1">
        <v>40647</v>
      </c>
      <c r="B1366" s="2" t="s">
        <v>222</v>
      </c>
      <c r="C1366">
        <v>4</v>
      </c>
      <c r="D1366">
        <f>YEAR(cukier7[[#This Row],[data]])</f>
        <v>2011</v>
      </c>
      <c r="E1366" s="3">
        <f>VLOOKUP(D1366, cennik__25[#All], 2, 0)</f>
        <v>2.2000000000000002</v>
      </c>
      <c r="F1366" s="3">
        <f>cukier7[[#This Row],[cena]]*cukier7[[#This Row],[ilosc sprzedanego cukru kg]]</f>
        <v>8.8000000000000007</v>
      </c>
      <c r="G1366">
        <f>J1365+G1365-cukier7[[#This Row],[ilosc sprzedanego cukru kg]]</f>
        <v>4330</v>
      </c>
      <c r="H1366">
        <f>IF(MONTH(cukier7[[#This Row],[data]])&lt;&gt;MONTH(A1367), 1, 0)</f>
        <v>0</v>
      </c>
      <c r="I1366">
        <f>IF(cukier7[[#This Row],[czy ostatni dzien miesiaca]]=1, 5000-cukier7[[#This Row],[stan po sprzedaniu]],0)</f>
        <v>0</v>
      </c>
      <c r="J1366">
        <f>CEILING(cukier7[[#This Row],[ile brakuje]], 1000)</f>
        <v>0</v>
      </c>
    </row>
    <row r="1367" spans="1:10" x14ac:dyDescent="0.35">
      <c r="A1367" s="1">
        <v>40651</v>
      </c>
      <c r="B1367" s="2" t="s">
        <v>11</v>
      </c>
      <c r="C1367">
        <v>470</v>
      </c>
      <c r="D1367">
        <f>YEAR(cukier7[[#This Row],[data]])</f>
        <v>2011</v>
      </c>
      <c r="E1367" s="3">
        <f>VLOOKUP(D1367, cennik__25[#All], 2, 0)</f>
        <v>2.2000000000000002</v>
      </c>
      <c r="F1367" s="3">
        <f>cukier7[[#This Row],[cena]]*cukier7[[#This Row],[ilosc sprzedanego cukru kg]]</f>
        <v>1034</v>
      </c>
      <c r="G1367">
        <f>J1366+G1366-cukier7[[#This Row],[ilosc sprzedanego cukru kg]]</f>
        <v>3860</v>
      </c>
      <c r="H1367">
        <f>IF(MONTH(cukier7[[#This Row],[data]])&lt;&gt;MONTH(A1368), 1, 0)</f>
        <v>0</v>
      </c>
      <c r="I1367">
        <f>IF(cukier7[[#This Row],[czy ostatni dzien miesiaca]]=1, 5000-cukier7[[#This Row],[stan po sprzedaniu]],0)</f>
        <v>0</v>
      </c>
      <c r="J1367">
        <f>CEILING(cukier7[[#This Row],[ile brakuje]], 1000)</f>
        <v>0</v>
      </c>
    </row>
    <row r="1368" spans="1:10" x14ac:dyDescent="0.35">
      <c r="A1368" s="1">
        <v>40651</v>
      </c>
      <c r="B1368" s="2" t="s">
        <v>223</v>
      </c>
      <c r="C1368">
        <v>9</v>
      </c>
      <c r="D1368">
        <f>YEAR(cukier7[[#This Row],[data]])</f>
        <v>2011</v>
      </c>
      <c r="E1368" s="3">
        <f>VLOOKUP(D1368, cennik__25[#All], 2, 0)</f>
        <v>2.2000000000000002</v>
      </c>
      <c r="F1368" s="3">
        <f>cukier7[[#This Row],[cena]]*cukier7[[#This Row],[ilosc sprzedanego cukru kg]]</f>
        <v>19.8</v>
      </c>
      <c r="G1368">
        <f>J1367+G1367-cukier7[[#This Row],[ilosc sprzedanego cukru kg]]</f>
        <v>3851</v>
      </c>
      <c r="H1368">
        <f>IF(MONTH(cukier7[[#This Row],[data]])&lt;&gt;MONTH(A1369), 1, 0)</f>
        <v>0</v>
      </c>
      <c r="I1368">
        <f>IF(cukier7[[#This Row],[czy ostatni dzien miesiaca]]=1, 5000-cukier7[[#This Row],[stan po sprzedaniu]],0)</f>
        <v>0</v>
      </c>
      <c r="J1368">
        <f>CEILING(cukier7[[#This Row],[ile brakuje]], 1000)</f>
        <v>0</v>
      </c>
    </row>
    <row r="1369" spans="1:10" x14ac:dyDescent="0.35">
      <c r="A1369" s="1">
        <v>40651</v>
      </c>
      <c r="B1369" s="2" t="s">
        <v>60</v>
      </c>
      <c r="C1369">
        <v>37</v>
      </c>
      <c r="D1369">
        <f>YEAR(cukier7[[#This Row],[data]])</f>
        <v>2011</v>
      </c>
      <c r="E1369" s="3">
        <f>VLOOKUP(D1369, cennik__25[#All], 2, 0)</f>
        <v>2.2000000000000002</v>
      </c>
      <c r="F1369" s="3">
        <f>cukier7[[#This Row],[cena]]*cukier7[[#This Row],[ilosc sprzedanego cukru kg]]</f>
        <v>81.400000000000006</v>
      </c>
      <c r="G1369">
        <f>J1368+G1368-cukier7[[#This Row],[ilosc sprzedanego cukru kg]]</f>
        <v>3814</v>
      </c>
      <c r="H1369">
        <f>IF(MONTH(cukier7[[#This Row],[data]])&lt;&gt;MONTH(A1370), 1, 0)</f>
        <v>0</v>
      </c>
      <c r="I1369">
        <f>IF(cukier7[[#This Row],[czy ostatni dzien miesiaca]]=1, 5000-cukier7[[#This Row],[stan po sprzedaniu]],0)</f>
        <v>0</v>
      </c>
      <c r="J1369">
        <f>CEILING(cukier7[[#This Row],[ile brakuje]], 1000)</f>
        <v>0</v>
      </c>
    </row>
    <row r="1370" spans="1:10" x14ac:dyDescent="0.35">
      <c r="A1370" s="1">
        <v>40652</v>
      </c>
      <c r="B1370" s="2" t="s">
        <v>30</v>
      </c>
      <c r="C1370">
        <v>55</v>
      </c>
      <c r="D1370">
        <f>YEAR(cukier7[[#This Row],[data]])</f>
        <v>2011</v>
      </c>
      <c r="E1370" s="3">
        <f>VLOOKUP(D1370, cennik__25[#All], 2, 0)</f>
        <v>2.2000000000000002</v>
      </c>
      <c r="F1370" s="3">
        <f>cukier7[[#This Row],[cena]]*cukier7[[#This Row],[ilosc sprzedanego cukru kg]]</f>
        <v>121.00000000000001</v>
      </c>
      <c r="G1370">
        <f>J1369+G1369-cukier7[[#This Row],[ilosc sprzedanego cukru kg]]</f>
        <v>3759</v>
      </c>
      <c r="H1370">
        <f>IF(MONTH(cukier7[[#This Row],[data]])&lt;&gt;MONTH(A1371), 1, 0)</f>
        <v>0</v>
      </c>
      <c r="I1370">
        <f>IF(cukier7[[#This Row],[czy ostatni dzien miesiaca]]=1, 5000-cukier7[[#This Row],[stan po sprzedaniu]],0)</f>
        <v>0</v>
      </c>
      <c r="J1370">
        <f>CEILING(cukier7[[#This Row],[ile brakuje]], 1000)</f>
        <v>0</v>
      </c>
    </row>
    <row r="1371" spans="1:10" x14ac:dyDescent="0.35">
      <c r="A1371" s="1">
        <v>40654</v>
      </c>
      <c r="B1371" s="2" t="s">
        <v>57</v>
      </c>
      <c r="C1371">
        <v>140</v>
      </c>
      <c r="D1371">
        <f>YEAR(cukier7[[#This Row],[data]])</f>
        <v>2011</v>
      </c>
      <c r="E1371" s="3">
        <f>VLOOKUP(D1371, cennik__25[#All], 2, 0)</f>
        <v>2.2000000000000002</v>
      </c>
      <c r="F1371" s="3">
        <f>cukier7[[#This Row],[cena]]*cukier7[[#This Row],[ilosc sprzedanego cukru kg]]</f>
        <v>308</v>
      </c>
      <c r="G1371">
        <f>J1370+G1370-cukier7[[#This Row],[ilosc sprzedanego cukru kg]]</f>
        <v>3619</v>
      </c>
      <c r="H1371">
        <f>IF(MONTH(cukier7[[#This Row],[data]])&lt;&gt;MONTH(A1372), 1, 0)</f>
        <v>0</v>
      </c>
      <c r="I1371">
        <f>IF(cukier7[[#This Row],[czy ostatni dzien miesiaca]]=1, 5000-cukier7[[#This Row],[stan po sprzedaniu]],0)</f>
        <v>0</v>
      </c>
      <c r="J1371">
        <f>CEILING(cukier7[[#This Row],[ile brakuje]], 1000)</f>
        <v>0</v>
      </c>
    </row>
    <row r="1372" spans="1:10" x14ac:dyDescent="0.35">
      <c r="A1372" s="1">
        <v>40656</v>
      </c>
      <c r="B1372" s="2" t="s">
        <v>224</v>
      </c>
      <c r="C1372">
        <v>12</v>
      </c>
      <c r="D1372">
        <f>YEAR(cukier7[[#This Row],[data]])</f>
        <v>2011</v>
      </c>
      <c r="E1372" s="3">
        <f>VLOOKUP(D1372, cennik__25[#All], 2, 0)</f>
        <v>2.2000000000000002</v>
      </c>
      <c r="F1372" s="3">
        <f>cukier7[[#This Row],[cena]]*cukier7[[#This Row],[ilosc sprzedanego cukru kg]]</f>
        <v>26.400000000000002</v>
      </c>
      <c r="G1372">
        <f>J1371+G1371-cukier7[[#This Row],[ilosc sprzedanego cukru kg]]</f>
        <v>3607</v>
      </c>
      <c r="H1372">
        <f>IF(MONTH(cukier7[[#This Row],[data]])&lt;&gt;MONTH(A1373), 1, 0)</f>
        <v>0</v>
      </c>
      <c r="I1372">
        <f>IF(cukier7[[#This Row],[czy ostatni dzien miesiaca]]=1, 5000-cukier7[[#This Row],[stan po sprzedaniu]],0)</f>
        <v>0</v>
      </c>
      <c r="J1372">
        <f>CEILING(cukier7[[#This Row],[ile brakuje]], 1000)</f>
        <v>0</v>
      </c>
    </row>
    <row r="1373" spans="1:10" x14ac:dyDescent="0.35">
      <c r="A1373" s="1">
        <v>40658</v>
      </c>
      <c r="B1373" s="2" t="s">
        <v>14</v>
      </c>
      <c r="C1373">
        <v>20</v>
      </c>
      <c r="D1373">
        <f>YEAR(cukier7[[#This Row],[data]])</f>
        <v>2011</v>
      </c>
      <c r="E1373" s="3">
        <f>VLOOKUP(D1373, cennik__25[#All], 2, 0)</f>
        <v>2.2000000000000002</v>
      </c>
      <c r="F1373" s="3">
        <f>cukier7[[#This Row],[cena]]*cukier7[[#This Row],[ilosc sprzedanego cukru kg]]</f>
        <v>44</v>
      </c>
      <c r="G1373">
        <f>J1372+G1372-cukier7[[#This Row],[ilosc sprzedanego cukru kg]]</f>
        <v>3587</v>
      </c>
      <c r="H1373">
        <f>IF(MONTH(cukier7[[#This Row],[data]])&lt;&gt;MONTH(A1374), 1, 0)</f>
        <v>0</v>
      </c>
      <c r="I1373">
        <f>IF(cukier7[[#This Row],[czy ostatni dzien miesiaca]]=1, 5000-cukier7[[#This Row],[stan po sprzedaniu]],0)</f>
        <v>0</v>
      </c>
      <c r="J1373">
        <f>CEILING(cukier7[[#This Row],[ile brakuje]], 1000)</f>
        <v>0</v>
      </c>
    </row>
    <row r="1374" spans="1:10" x14ac:dyDescent="0.35">
      <c r="A1374" s="1">
        <v>40662</v>
      </c>
      <c r="B1374" s="2" t="s">
        <v>52</v>
      </c>
      <c r="C1374">
        <v>478</v>
      </c>
      <c r="D1374">
        <f>YEAR(cukier7[[#This Row],[data]])</f>
        <v>2011</v>
      </c>
      <c r="E1374" s="3">
        <f>VLOOKUP(D1374, cennik__25[#All], 2, 0)</f>
        <v>2.2000000000000002</v>
      </c>
      <c r="F1374" s="3">
        <f>cukier7[[#This Row],[cena]]*cukier7[[#This Row],[ilosc sprzedanego cukru kg]]</f>
        <v>1051.6000000000001</v>
      </c>
      <c r="G1374">
        <f>J1373+G1373-cukier7[[#This Row],[ilosc sprzedanego cukru kg]]</f>
        <v>3109</v>
      </c>
      <c r="H1374">
        <f>IF(MONTH(cukier7[[#This Row],[data]])&lt;&gt;MONTH(A1375), 1, 0)</f>
        <v>1</v>
      </c>
      <c r="I1374">
        <f>IF(cukier7[[#This Row],[czy ostatni dzien miesiaca]]=1, 5000-cukier7[[#This Row],[stan po sprzedaniu]],0)</f>
        <v>1891</v>
      </c>
      <c r="J1374">
        <f>CEILING(cukier7[[#This Row],[ile brakuje]], 1000)</f>
        <v>2000</v>
      </c>
    </row>
    <row r="1375" spans="1:10" x14ac:dyDescent="0.35">
      <c r="A1375" s="1">
        <v>40664</v>
      </c>
      <c r="B1375" s="2" t="s">
        <v>24</v>
      </c>
      <c r="C1375">
        <v>289</v>
      </c>
      <c r="D1375">
        <f>YEAR(cukier7[[#This Row],[data]])</f>
        <v>2011</v>
      </c>
      <c r="E1375" s="3">
        <f>VLOOKUP(D1375, cennik__25[#All], 2, 0)</f>
        <v>2.2000000000000002</v>
      </c>
      <c r="F1375" s="3">
        <f>cukier7[[#This Row],[cena]]*cukier7[[#This Row],[ilosc sprzedanego cukru kg]]</f>
        <v>635.80000000000007</v>
      </c>
      <c r="G1375">
        <f>J1374+G1374-cukier7[[#This Row],[ilosc sprzedanego cukru kg]]</f>
        <v>4820</v>
      </c>
      <c r="H1375">
        <f>IF(MONTH(cukier7[[#This Row],[data]])&lt;&gt;MONTH(A1376), 1, 0)</f>
        <v>0</v>
      </c>
      <c r="I1375">
        <f>IF(cukier7[[#This Row],[czy ostatni dzien miesiaca]]=1, 5000-cukier7[[#This Row],[stan po sprzedaniu]],0)</f>
        <v>0</v>
      </c>
      <c r="J1375">
        <f>CEILING(cukier7[[#This Row],[ile brakuje]], 1000)</f>
        <v>0</v>
      </c>
    </row>
    <row r="1376" spans="1:10" x14ac:dyDescent="0.35">
      <c r="A1376" s="1">
        <v>40665</v>
      </c>
      <c r="B1376" s="2" t="s">
        <v>59</v>
      </c>
      <c r="C1376">
        <v>1</v>
      </c>
      <c r="D1376">
        <f>YEAR(cukier7[[#This Row],[data]])</f>
        <v>2011</v>
      </c>
      <c r="E1376" s="3">
        <f>VLOOKUP(D1376, cennik__25[#All], 2, 0)</f>
        <v>2.2000000000000002</v>
      </c>
      <c r="F1376" s="3">
        <f>cukier7[[#This Row],[cena]]*cukier7[[#This Row],[ilosc sprzedanego cukru kg]]</f>
        <v>2.2000000000000002</v>
      </c>
      <c r="G1376">
        <f>J1375+G1375-cukier7[[#This Row],[ilosc sprzedanego cukru kg]]</f>
        <v>4819</v>
      </c>
      <c r="H1376">
        <f>IF(MONTH(cukier7[[#This Row],[data]])&lt;&gt;MONTH(A1377), 1, 0)</f>
        <v>0</v>
      </c>
      <c r="I1376">
        <f>IF(cukier7[[#This Row],[czy ostatni dzien miesiaca]]=1, 5000-cukier7[[#This Row],[stan po sprzedaniu]],0)</f>
        <v>0</v>
      </c>
      <c r="J1376">
        <f>CEILING(cukier7[[#This Row],[ile brakuje]], 1000)</f>
        <v>0</v>
      </c>
    </row>
    <row r="1377" spans="1:10" x14ac:dyDescent="0.35">
      <c r="A1377" s="1">
        <v>40665</v>
      </c>
      <c r="B1377" s="2" t="s">
        <v>151</v>
      </c>
      <c r="C1377">
        <v>15</v>
      </c>
      <c r="D1377">
        <f>YEAR(cukier7[[#This Row],[data]])</f>
        <v>2011</v>
      </c>
      <c r="E1377" s="3">
        <f>VLOOKUP(D1377, cennik__25[#All], 2, 0)</f>
        <v>2.2000000000000002</v>
      </c>
      <c r="F1377" s="3">
        <f>cukier7[[#This Row],[cena]]*cukier7[[#This Row],[ilosc sprzedanego cukru kg]]</f>
        <v>33</v>
      </c>
      <c r="G1377">
        <f>J1376+G1376-cukier7[[#This Row],[ilosc sprzedanego cukru kg]]</f>
        <v>4804</v>
      </c>
      <c r="H1377">
        <f>IF(MONTH(cukier7[[#This Row],[data]])&lt;&gt;MONTH(A1378), 1, 0)</f>
        <v>0</v>
      </c>
      <c r="I1377">
        <f>IF(cukier7[[#This Row],[czy ostatni dzien miesiaca]]=1, 5000-cukier7[[#This Row],[stan po sprzedaniu]],0)</f>
        <v>0</v>
      </c>
      <c r="J1377">
        <f>CEILING(cukier7[[#This Row],[ile brakuje]], 1000)</f>
        <v>0</v>
      </c>
    </row>
    <row r="1378" spans="1:10" x14ac:dyDescent="0.35">
      <c r="A1378" s="1">
        <v>40668</v>
      </c>
      <c r="B1378" s="2" t="s">
        <v>9</v>
      </c>
      <c r="C1378">
        <v>400</v>
      </c>
      <c r="D1378">
        <f>YEAR(cukier7[[#This Row],[data]])</f>
        <v>2011</v>
      </c>
      <c r="E1378" s="3">
        <f>VLOOKUP(D1378, cennik__25[#All], 2, 0)</f>
        <v>2.2000000000000002</v>
      </c>
      <c r="F1378" s="3">
        <f>cukier7[[#This Row],[cena]]*cukier7[[#This Row],[ilosc sprzedanego cukru kg]]</f>
        <v>880.00000000000011</v>
      </c>
      <c r="G1378">
        <f>J1377+G1377-cukier7[[#This Row],[ilosc sprzedanego cukru kg]]</f>
        <v>4404</v>
      </c>
      <c r="H1378">
        <f>IF(MONTH(cukier7[[#This Row],[data]])&lt;&gt;MONTH(A1379), 1, 0)</f>
        <v>0</v>
      </c>
      <c r="I1378">
        <f>IF(cukier7[[#This Row],[czy ostatni dzien miesiaca]]=1, 5000-cukier7[[#This Row],[stan po sprzedaniu]],0)</f>
        <v>0</v>
      </c>
      <c r="J1378">
        <f>CEILING(cukier7[[#This Row],[ile brakuje]], 1000)</f>
        <v>0</v>
      </c>
    </row>
    <row r="1379" spans="1:10" x14ac:dyDescent="0.35">
      <c r="A1379" s="1">
        <v>40669</v>
      </c>
      <c r="B1379" s="2" t="s">
        <v>110</v>
      </c>
      <c r="C1379">
        <v>1</v>
      </c>
      <c r="D1379">
        <f>YEAR(cukier7[[#This Row],[data]])</f>
        <v>2011</v>
      </c>
      <c r="E1379" s="3">
        <f>VLOOKUP(D1379, cennik__25[#All], 2, 0)</f>
        <v>2.2000000000000002</v>
      </c>
      <c r="F1379" s="3">
        <f>cukier7[[#This Row],[cena]]*cukier7[[#This Row],[ilosc sprzedanego cukru kg]]</f>
        <v>2.2000000000000002</v>
      </c>
      <c r="G1379">
        <f>J1378+G1378-cukier7[[#This Row],[ilosc sprzedanego cukru kg]]</f>
        <v>4403</v>
      </c>
      <c r="H1379">
        <f>IF(MONTH(cukier7[[#This Row],[data]])&lt;&gt;MONTH(A1380), 1, 0)</f>
        <v>0</v>
      </c>
      <c r="I1379">
        <f>IF(cukier7[[#This Row],[czy ostatni dzien miesiaca]]=1, 5000-cukier7[[#This Row],[stan po sprzedaniu]],0)</f>
        <v>0</v>
      </c>
      <c r="J1379">
        <f>CEILING(cukier7[[#This Row],[ile brakuje]], 1000)</f>
        <v>0</v>
      </c>
    </row>
    <row r="1380" spans="1:10" x14ac:dyDescent="0.35">
      <c r="A1380" s="1">
        <v>40670</v>
      </c>
      <c r="B1380" s="2" t="s">
        <v>10</v>
      </c>
      <c r="C1380">
        <v>184</v>
      </c>
      <c r="D1380">
        <f>YEAR(cukier7[[#This Row],[data]])</f>
        <v>2011</v>
      </c>
      <c r="E1380" s="3">
        <f>VLOOKUP(D1380, cennik__25[#All], 2, 0)</f>
        <v>2.2000000000000002</v>
      </c>
      <c r="F1380" s="3">
        <f>cukier7[[#This Row],[cena]]*cukier7[[#This Row],[ilosc sprzedanego cukru kg]]</f>
        <v>404.8</v>
      </c>
      <c r="G1380">
        <f>J1379+G1379-cukier7[[#This Row],[ilosc sprzedanego cukru kg]]</f>
        <v>4219</v>
      </c>
      <c r="H1380">
        <f>IF(MONTH(cukier7[[#This Row],[data]])&lt;&gt;MONTH(A1381), 1, 0)</f>
        <v>0</v>
      </c>
      <c r="I1380">
        <f>IF(cukier7[[#This Row],[czy ostatni dzien miesiaca]]=1, 5000-cukier7[[#This Row],[stan po sprzedaniu]],0)</f>
        <v>0</v>
      </c>
      <c r="J1380">
        <f>CEILING(cukier7[[#This Row],[ile brakuje]], 1000)</f>
        <v>0</v>
      </c>
    </row>
    <row r="1381" spans="1:10" x14ac:dyDescent="0.35">
      <c r="A1381" s="1">
        <v>40670</v>
      </c>
      <c r="B1381" s="2" t="s">
        <v>8</v>
      </c>
      <c r="C1381">
        <v>99</v>
      </c>
      <c r="D1381">
        <f>YEAR(cukier7[[#This Row],[data]])</f>
        <v>2011</v>
      </c>
      <c r="E1381" s="3">
        <f>VLOOKUP(D1381, cennik__25[#All], 2, 0)</f>
        <v>2.2000000000000002</v>
      </c>
      <c r="F1381" s="3">
        <f>cukier7[[#This Row],[cena]]*cukier7[[#This Row],[ilosc sprzedanego cukru kg]]</f>
        <v>217.8</v>
      </c>
      <c r="G1381">
        <f>J1380+G1380-cukier7[[#This Row],[ilosc sprzedanego cukru kg]]</f>
        <v>4120</v>
      </c>
      <c r="H1381">
        <f>IF(MONTH(cukier7[[#This Row],[data]])&lt;&gt;MONTH(A1382), 1, 0)</f>
        <v>0</v>
      </c>
      <c r="I1381">
        <f>IF(cukier7[[#This Row],[czy ostatni dzien miesiaca]]=1, 5000-cukier7[[#This Row],[stan po sprzedaniu]],0)</f>
        <v>0</v>
      </c>
      <c r="J1381">
        <f>CEILING(cukier7[[#This Row],[ile brakuje]], 1000)</f>
        <v>0</v>
      </c>
    </row>
    <row r="1382" spans="1:10" x14ac:dyDescent="0.35">
      <c r="A1382" s="1">
        <v>40671</v>
      </c>
      <c r="B1382" s="2" t="s">
        <v>12</v>
      </c>
      <c r="C1382">
        <v>143</v>
      </c>
      <c r="D1382">
        <f>YEAR(cukier7[[#This Row],[data]])</f>
        <v>2011</v>
      </c>
      <c r="E1382" s="3">
        <f>VLOOKUP(D1382, cennik__25[#All], 2, 0)</f>
        <v>2.2000000000000002</v>
      </c>
      <c r="F1382" s="3">
        <f>cukier7[[#This Row],[cena]]*cukier7[[#This Row],[ilosc sprzedanego cukru kg]]</f>
        <v>314.60000000000002</v>
      </c>
      <c r="G1382">
        <f>J1381+G1381-cukier7[[#This Row],[ilosc sprzedanego cukru kg]]</f>
        <v>3977</v>
      </c>
      <c r="H1382">
        <f>IF(MONTH(cukier7[[#This Row],[data]])&lt;&gt;MONTH(A1383), 1, 0)</f>
        <v>0</v>
      </c>
      <c r="I1382">
        <f>IF(cukier7[[#This Row],[czy ostatni dzien miesiaca]]=1, 5000-cukier7[[#This Row],[stan po sprzedaniu]],0)</f>
        <v>0</v>
      </c>
      <c r="J1382">
        <f>CEILING(cukier7[[#This Row],[ile brakuje]], 1000)</f>
        <v>0</v>
      </c>
    </row>
    <row r="1383" spans="1:10" x14ac:dyDescent="0.35">
      <c r="A1383" s="1">
        <v>40672</v>
      </c>
      <c r="B1383" s="2" t="s">
        <v>32</v>
      </c>
      <c r="C1383">
        <v>184</v>
      </c>
      <c r="D1383">
        <f>YEAR(cukier7[[#This Row],[data]])</f>
        <v>2011</v>
      </c>
      <c r="E1383" s="3">
        <f>VLOOKUP(D1383, cennik__25[#All], 2, 0)</f>
        <v>2.2000000000000002</v>
      </c>
      <c r="F1383" s="3">
        <f>cukier7[[#This Row],[cena]]*cukier7[[#This Row],[ilosc sprzedanego cukru kg]]</f>
        <v>404.8</v>
      </c>
      <c r="G1383">
        <f>J1382+G1382-cukier7[[#This Row],[ilosc sprzedanego cukru kg]]</f>
        <v>3793</v>
      </c>
      <c r="H1383">
        <f>IF(MONTH(cukier7[[#This Row],[data]])&lt;&gt;MONTH(A1384), 1, 0)</f>
        <v>0</v>
      </c>
      <c r="I1383">
        <f>IF(cukier7[[#This Row],[czy ostatni dzien miesiaca]]=1, 5000-cukier7[[#This Row],[stan po sprzedaniu]],0)</f>
        <v>0</v>
      </c>
      <c r="J1383">
        <f>CEILING(cukier7[[#This Row],[ile brakuje]], 1000)</f>
        <v>0</v>
      </c>
    </row>
    <row r="1384" spans="1:10" x14ac:dyDescent="0.35">
      <c r="A1384" s="1">
        <v>40676</v>
      </c>
      <c r="B1384" s="2" t="s">
        <v>165</v>
      </c>
      <c r="C1384">
        <v>3</v>
      </c>
      <c r="D1384">
        <f>YEAR(cukier7[[#This Row],[data]])</f>
        <v>2011</v>
      </c>
      <c r="E1384" s="3">
        <f>VLOOKUP(D1384, cennik__25[#All], 2, 0)</f>
        <v>2.2000000000000002</v>
      </c>
      <c r="F1384" s="3">
        <f>cukier7[[#This Row],[cena]]*cukier7[[#This Row],[ilosc sprzedanego cukru kg]]</f>
        <v>6.6000000000000005</v>
      </c>
      <c r="G1384">
        <f>J1383+G1383-cukier7[[#This Row],[ilosc sprzedanego cukru kg]]</f>
        <v>3790</v>
      </c>
      <c r="H1384">
        <f>IF(MONTH(cukier7[[#This Row],[data]])&lt;&gt;MONTH(A1385), 1, 0)</f>
        <v>0</v>
      </c>
      <c r="I1384">
        <f>IF(cukier7[[#This Row],[czy ostatni dzien miesiaca]]=1, 5000-cukier7[[#This Row],[stan po sprzedaniu]],0)</f>
        <v>0</v>
      </c>
      <c r="J1384">
        <f>CEILING(cukier7[[#This Row],[ile brakuje]], 1000)</f>
        <v>0</v>
      </c>
    </row>
    <row r="1385" spans="1:10" x14ac:dyDescent="0.35">
      <c r="A1385" s="1">
        <v>40676</v>
      </c>
      <c r="B1385" s="2" t="s">
        <v>20</v>
      </c>
      <c r="C1385">
        <v>197</v>
      </c>
      <c r="D1385">
        <f>YEAR(cukier7[[#This Row],[data]])</f>
        <v>2011</v>
      </c>
      <c r="E1385" s="3">
        <f>VLOOKUP(D1385, cennik__25[#All], 2, 0)</f>
        <v>2.2000000000000002</v>
      </c>
      <c r="F1385" s="3">
        <f>cukier7[[#This Row],[cena]]*cukier7[[#This Row],[ilosc sprzedanego cukru kg]]</f>
        <v>433.40000000000003</v>
      </c>
      <c r="G1385">
        <f>J1384+G1384-cukier7[[#This Row],[ilosc sprzedanego cukru kg]]</f>
        <v>3593</v>
      </c>
      <c r="H1385">
        <f>IF(MONTH(cukier7[[#This Row],[data]])&lt;&gt;MONTH(A1386), 1, 0)</f>
        <v>0</v>
      </c>
      <c r="I1385">
        <f>IF(cukier7[[#This Row],[czy ostatni dzien miesiaca]]=1, 5000-cukier7[[#This Row],[stan po sprzedaniu]],0)</f>
        <v>0</v>
      </c>
      <c r="J1385">
        <f>CEILING(cukier7[[#This Row],[ile brakuje]], 1000)</f>
        <v>0</v>
      </c>
    </row>
    <row r="1386" spans="1:10" x14ac:dyDescent="0.35">
      <c r="A1386" s="1">
        <v>40680</v>
      </c>
      <c r="B1386" s="2" t="s">
        <v>6</v>
      </c>
      <c r="C1386">
        <v>18</v>
      </c>
      <c r="D1386">
        <f>YEAR(cukier7[[#This Row],[data]])</f>
        <v>2011</v>
      </c>
      <c r="E1386" s="3">
        <f>VLOOKUP(D1386, cennik__25[#All], 2, 0)</f>
        <v>2.2000000000000002</v>
      </c>
      <c r="F1386" s="3">
        <f>cukier7[[#This Row],[cena]]*cukier7[[#This Row],[ilosc sprzedanego cukru kg]]</f>
        <v>39.6</v>
      </c>
      <c r="G1386">
        <f>J1385+G1385-cukier7[[#This Row],[ilosc sprzedanego cukru kg]]</f>
        <v>3575</v>
      </c>
      <c r="H1386">
        <f>IF(MONTH(cukier7[[#This Row],[data]])&lt;&gt;MONTH(A1387), 1, 0)</f>
        <v>0</v>
      </c>
      <c r="I1386">
        <f>IF(cukier7[[#This Row],[czy ostatni dzien miesiaca]]=1, 5000-cukier7[[#This Row],[stan po sprzedaniu]],0)</f>
        <v>0</v>
      </c>
      <c r="J1386">
        <f>CEILING(cukier7[[#This Row],[ile brakuje]], 1000)</f>
        <v>0</v>
      </c>
    </row>
    <row r="1387" spans="1:10" x14ac:dyDescent="0.35">
      <c r="A1387" s="1">
        <v>40685</v>
      </c>
      <c r="B1387" s="2" t="s">
        <v>2</v>
      </c>
      <c r="C1387">
        <v>7</v>
      </c>
      <c r="D1387">
        <f>YEAR(cukier7[[#This Row],[data]])</f>
        <v>2011</v>
      </c>
      <c r="E1387" s="3">
        <f>VLOOKUP(D1387, cennik__25[#All], 2, 0)</f>
        <v>2.2000000000000002</v>
      </c>
      <c r="F1387" s="3">
        <f>cukier7[[#This Row],[cena]]*cukier7[[#This Row],[ilosc sprzedanego cukru kg]]</f>
        <v>15.400000000000002</v>
      </c>
      <c r="G1387">
        <f>J1386+G1386-cukier7[[#This Row],[ilosc sprzedanego cukru kg]]</f>
        <v>3568</v>
      </c>
      <c r="H1387">
        <f>IF(MONTH(cukier7[[#This Row],[data]])&lt;&gt;MONTH(A1388), 1, 0)</f>
        <v>0</v>
      </c>
      <c r="I1387">
        <f>IF(cukier7[[#This Row],[czy ostatni dzien miesiaca]]=1, 5000-cukier7[[#This Row],[stan po sprzedaniu]],0)</f>
        <v>0</v>
      </c>
      <c r="J1387">
        <f>CEILING(cukier7[[#This Row],[ile brakuje]], 1000)</f>
        <v>0</v>
      </c>
    </row>
    <row r="1388" spans="1:10" x14ac:dyDescent="0.35">
      <c r="A1388" s="1">
        <v>40686</v>
      </c>
      <c r="B1388" s="2" t="s">
        <v>11</v>
      </c>
      <c r="C1388">
        <v>381</v>
      </c>
      <c r="D1388">
        <f>YEAR(cukier7[[#This Row],[data]])</f>
        <v>2011</v>
      </c>
      <c r="E1388" s="3">
        <f>VLOOKUP(D1388, cennik__25[#All], 2, 0)</f>
        <v>2.2000000000000002</v>
      </c>
      <c r="F1388" s="3">
        <f>cukier7[[#This Row],[cena]]*cukier7[[#This Row],[ilosc sprzedanego cukru kg]]</f>
        <v>838.2</v>
      </c>
      <c r="G1388">
        <f>J1387+G1387-cukier7[[#This Row],[ilosc sprzedanego cukru kg]]</f>
        <v>3187</v>
      </c>
      <c r="H1388">
        <f>IF(MONTH(cukier7[[#This Row],[data]])&lt;&gt;MONTH(A1389), 1, 0)</f>
        <v>0</v>
      </c>
      <c r="I1388">
        <f>IF(cukier7[[#This Row],[czy ostatni dzien miesiaca]]=1, 5000-cukier7[[#This Row],[stan po sprzedaniu]],0)</f>
        <v>0</v>
      </c>
      <c r="J1388">
        <f>CEILING(cukier7[[#This Row],[ile brakuje]], 1000)</f>
        <v>0</v>
      </c>
    </row>
    <row r="1389" spans="1:10" x14ac:dyDescent="0.35">
      <c r="A1389" s="1">
        <v>40689</v>
      </c>
      <c r="B1389" s="2" t="s">
        <v>63</v>
      </c>
      <c r="C1389">
        <v>45</v>
      </c>
      <c r="D1389">
        <f>YEAR(cukier7[[#This Row],[data]])</f>
        <v>2011</v>
      </c>
      <c r="E1389" s="3">
        <f>VLOOKUP(D1389, cennik__25[#All], 2, 0)</f>
        <v>2.2000000000000002</v>
      </c>
      <c r="F1389" s="3">
        <f>cukier7[[#This Row],[cena]]*cukier7[[#This Row],[ilosc sprzedanego cukru kg]]</f>
        <v>99.000000000000014</v>
      </c>
      <c r="G1389">
        <f>J1388+G1388-cukier7[[#This Row],[ilosc sprzedanego cukru kg]]</f>
        <v>3142</v>
      </c>
      <c r="H1389">
        <f>IF(MONTH(cukier7[[#This Row],[data]])&lt;&gt;MONTH(A1390), 1, 0)</f>
        <v>0</v>
      </c>
      <c r="I1389">
        <f>IF(cukier7[[#This Row],[czy ostatni dzien miesiaca]]=1, 5000-cukier7[[#This Row],[stan po sprzedaniu]],0)</f>
        <v>0</v>
      </c>
      <c r="J1389">
        <f>CEILING(cukier7[[#This Row],[ile brakuje]], 1000)</f>
        <v>0</v>
      </c>
    </row>
    <row r="1390" spans="1:10" x14ac:dyDescent="0.35">
      <c r="A1390" s="1">
        <v>40691</v>
      </c>
      <c r="B1390" s="2" t="s">
        <v>19</v>
      </c>
      <c r="C1390">
        <v>499</v>
      </c>
      <c r="D1390">
        <f>YEAR(cukier7[[#This Row],[data]])</f>
        <v>2011</v>
      </c>
      <c r="E1390" s="3">
        <f>VLOOKUP(D1390, cennik__25[#All], 2, 0)</f>
        <v>2.2000000000000002</v>
      </c>
      <c r="F1390" s="3">
        <f>cukier7[[#This Row],[cena]]*cukier7[[#This Row],[ilosc sprzedanego cukru kg]]</f>
        <v>1097.8000000000002</v>
      </c>
      <c r="G1390">
        <f>J1389+G1389-cukier7[[#This Row],[ilosc sprzedanego cukru kg]]</f>
        <v>2643</v>
      </c>
      <c r="H1390">
        <f>IF(MONTH(cukier7[[#This Row],[data]])&lt;&gt;MONTH(A1391), 1, 0)</f>
        <v>1</v>
      </c>
      <c r="I1390">
        <f>IF(cukier7[[#This Row],[czy ostatni dzien miesiaca]]=1, 5000-cukier7[[#This Row],[stan po sprzedaniu]],0)</f>
        <v>2357</v>
      </c>
      <c r="J1390">
        <f>CEILING(cukier7[[#This Row],[ile brakuje]], 1000)</f>
        <v>3000</v>
      </c>
    </row>
    <row r="1391" spans="1:10" x14ac:dyDescent="0.35">
      <c r="A1391" s="1">
        <v>40695</v>
      </c>
      <c r="B1391" s="2" t="s">
        <v>19</v>
      </c>
      <c r="C1391">
        <v>134</v>
      </c>
      <c r="D1391">
        <f>YEAR(cukier7[[#This Row],[data]])</f>
        <v>2011</v>
      </c>
      <c r="E1391" s="3">
        <f>VLOOKUP(D1391, cennik__25[#All], 2, 0)</f>
        <v>2.2000000000000002</v>
      </c>
      <c r="F1391" s="3">
        <f>cukier7[[#This Row],[cena]]*cukier7[[#This Row],[ilosc sprzedanego cukru kg]]</f>
        <v>294.8</v>
      </c>
      <c r="G1391">
        <f>J1390+G1390-cukier7[[#This Row],[ilosc sprzedanego cukru kg]]</f>
        <v>5509</v>
      </c>
      <c r="H1391">
        <f>IF(MONTH(cukier7[[#This Row],[data]])&lt;&gt;MONTH(A1392), 1, 0)</f>
        <v>0</v>
      </c>
      <c r="I1391">
        <f>IF(cukier7[[#This Row],[czy ostatni dzien miesiaca]]=1, 5000-cukier7[[#This Row],[stan po sprzedaniu]],0)</f>
        <v>0</v>
      </c>
      <c r="J1391">
        <f>CEILING(cukier7[[#This Row],[ile brakuje]], 1000)</f>
        <v>0</v>
      </c>
    </row>
    <row r="1392" spans="1:10" x14ac:dyDescent="0.35">
      <c r="A1392" s="1">
        <v>40695</v>
      </c>
      <c r="B1392" s="2" t="s">
        <v>54</v>
      </c>
      <c r="C1392">
        <v>132</v>
      </c>
      <c r="D1392">
        <f>YEAR(cukier7[[#This Row],[data]])</f>
        <v>2011</v>
      </c>
      <c r="E1392" s="3">
        <f>VLOOKUP(D1392, cennik__25[#All], 2, 0)</f>
        <v>2.2000000000000002</v>
      </c>
      <c r="F1392" s="3">
        <f>cukier7[[#This Row],[cena]]*cukier7[[#This Row],[ilosc sprzedanego cukru kg]]</f>
        <v>290.40000000000003</v>
      </c>
      <c r="G1392">
        <f>J1391+G1391-cukier7[[#This Row],[ilosc sprzedanego cukru kg]]</f>
        <v>5377</v>
      </c>
      <c r="H1392">
        <f>IF(MONTH(cukier7[[#This Row],[data]])&lt;&gt;MONTH(A1393), 1, 0)</f>
        <v>0</v>
      </c>
      <c r="I1392">
        <f>IF(cukier7[[#This Row],[czy ostatni dzien miesiaca]]=1, 5000-cukier7[[#This Row],[stan po sprzedaniu]],0)</f>
        <v>0</v>
      </c>
      <c r="J1392">
        <f>CEILING(cukier7[[#This Row],[ile brakuje]], 1000)</f>
        <v>0</v>
      </c>
    </row>
    <row r="1393" spans="1:10" x14ac:dyDescent="0.35">
      <c r="A1393" s="1">
        <v>40696</v>
      </c>
      <c r="B1393" s="2" t="s">
        <v>21</v>
      </c>
      <c r="C1393">
        <v>180</v>
      </c>
      <c r="D1393">
        <f>YEAR(cukier7[[#This Row],[data]])</f>
        <v>2011</v>
      </c>
      <c r="E1393" s="3">
        <f>VLOOKUP(D1393, cennik__25[#All], 2, 0)</f>
        <v>2.2000000000000002</v>
      </c>
      <c r="F1393" s="3">
        <f>cukier7[[#This Row],[cena]]*cukier7[[#This Row],[ilosc sprzedanego cukru kg]]</f>
        <v>396.00000000000006</v>
      </c>
      <c r="G1393">
        <f>J1392+G1392-cukier7[[#This Row],[ilosc sprzedanego cukru kg]]</f>
        <v>5197</v>
      </c>
      <c r="H1393">
        <f>IF(MONTH(cukier7[[#This Row],[data]])&lt;&gt;MONTH(A1394), 1, 0)</f>
        <v>0</v>
      </c>
      <c r="I1393">
        <f>IF(cukier7[[#This Row],[czy ostatni dzien miesiaca]]=1, 5000-cukier7[[#This Row],[stan po sprzedaniu]],0)</f>
        <v>0</v>
      </c>
      <c r="J1393">
        <f>CEILING(cukier7[[#This Row],[ile brakuje]], 1000)</f>
        <v>0</v>
      </c>
    </row>
    <row r="1394" spans="1:10" x14ac:dyDescent="0.35">
      <c r="A1394" s="1">
        <v>40699</v>
      </c>
      <c r="B1394" s="2" t="s">
        <v>223</v>
      </c>
      <c r="C1394">
        <v>5</v>
      </c>
      <c r="D1394">
        <f>YEAR(cukier7[[#This Row],[data]])</f>
        <v>2011</v>
      </c>
      <c r="E1394" s="3">
        <f>VLOOKUP(D1394, cennik__25[#All], 2, 0)</f>
        <v>2.2000000000000002</v>
      </c>
      <c r="F1394" s="3">
        <f>cukier7[[#This Row],[cena]]*cukier7[[#This Row],[ilosc sprzedanego cukru kg]]</f>
        <v>11</v>
      </c>
      <c r="G1394">
        <f>J1393+G1393-cukier7[[#This Row],[ilosc sprzedanego cukru kg]]</f>
        <v>5192</v>
      </c>
      <c r="H1394">
        <f>IF(MONTH(cukier7[[#This Row],[data]])&lt;&gt;MONTH(A1395), 1, 0)</f>
        <v>0</v>
      </c>
      <c r="I1394">
        <f>IF(cukier7[[#This Row],[czy ostatni dzien miesiaca]]=1, 5000-cukier7[[#This Row],[stan po sprzedaniu]],0)</f>
        <v>0</v>
      </c>
      <c r="J1394">
        <f>CEILING(cukier7[[#This Row],[ile brakuje]], 1000)</f>
        <v>0</v>
      </c>
    </row>
    <row r="1395" spans="1:10" x14ac:dyDescent="0.35">
      <c r="A1395" s="1">
        <v>40701</v>
      </c>
      <c r="B1395" s="2" t="s">
        <v>26</v>
      </c>
      <c r="C1395">
        <v>110</v>
      </c>
      <c r="D1395">
        <f>YEAR(cukier7[[#This Row],[data]])</f>
        <v>2011</v>
      </c>
      <c r="E1395" s="3">
        <f>VLOOKUP(D1395, cennik__25[#All], 2, 0)</f>
        <v>2.2000000000000002</v>
      </c>
      <c r="F1395" s="3">
        <f>cukier7[[#This Row],[cena]]*cukier7[[#This Row],[ilosc sprzedanego cukru kg]]</f>
        <v>242.00000000000003</v>
      </c>
      <c r="G1395">
        <f>J1394+G1394-cukier7[[#This Row],[ilosc sprzedanego cukru kg]]</f>
        <v>5082</v>
      </c>
      <c r="H1395">
        <f>IF(MONTH(cukier7[[#This Row],[data]])&lt;&gt;MONTH(A1396), 1, 0)</f>
        <v>0</v>
      </c>
      <c r="I1395">
        <f>IF(cukier7[[#This Row],[czy ostatni dzien miesiaca]]=1, 5000-cukier7[[#This Row],[stan po sprzedaniu]],0)</f>
        <v>0</v>
      </c>
      <c r="J1395">
        <f>CEILING(cukier7[[#This Row],[ile brakuje]], 1000)</f>
        <v>0</v>
      </c>
    </row>
    <row r="1396" spans="1:10" x14ac:dyDescent="0.35">
      <c r="A1396" s="1">
        <v>40702</v>
      </c>
      <c r="B1396" s="2" t="s">
        <v>54</v>
      </c>
      <c r="C1396">
        <v>54</v>
      </c>
      <c r="D1396">
        <f>YEAR(cukier7[[#This Row],[data]])</f>
        <v>2011</v>
      </c>
      <c r="E1396" s="3">
        <f>VLOOKUP(D1396, cennik__25[#All], 2, 0)</f>
        <v>2.2000000000000002</v>
      </c>
      <c r="F1396" s="3">
        <f>cukier7[[#This Row],[cena]]*cukier7[[#This Row],[ilosc sprzedanego cukru kg]]</f>
        <v>118.80000000000001</v>
      </c>
      <c r="G1396">
        <f>J1395+G1395-cukier7[[#This Row],[ilosc sprzedanego cukru kg]]</f>
        <v>5028</v>
      </c>
      <c r="H1396">
        <f>IF(MONTH(cukier7[[#This Row],[data]])&lt;&gt;MONTH(A1397), 1, 0)</f>
        <v>0</v>
      </c>
      <c r="I1396">
        <f>IF(cukier7[[#This Row],[czy ostatni dzien miesiaca]]=1, 5000-cukier7[[#This Row],[stan po sprzedaniu]],0)</f>
        <v>0</v>
      </c>
      <c r="J1396">
        <f>CEILING(cukier7[[#This Row],[ile brakuje]], 1000)</f>
        <v>0</v>
      </c>
    </row>
    <row r="1397" spans="1:10" x14ac:dyDescent="0.35">
      <c r="A1397" s="1">
        <v>40703</v>
      </c>
      <c r="B1397" s="2" t="s">
        <v>211</v>
      </c>
      <c r="C1397">
        <v>6</v>
      </c>
      <c r="D1397">
        <f>YEAR(cukier7[[#This Row],[data]])</f>
        <v>2011</v>
      </c>
      <c r="E1397" s="3">
        <f>VLOOKUP(D1397, cennik__25[#All], 2, 0)</f>
        <v>2.2000000000000002</v>
      </c>
      <c r="F1397" s="3">
        <f>cukier7[[#This Row],[cena]]*cukier7[[#This Row],[ilosc sprzedanego cukru kg]]</f>
        <v>13.200000000000001</v>
      </c>
      <c r="G1397">
        <f>J1396+G1396-cukier7[[#This Row],[ilosc sprzedanego cukru kg]]</f>
        <v>5022</v>
      </c>
      <c r="H1397">
        <f>IF(MONTH(cukier7[[#This Row],[data]])&lt;&gt;MONTH(A1398), 1, 0)</f>
        <v>0</v>
      </c>
      <c r="I1397">
        <f>IF(cukier7[[#This Row],[czy ostatni dzien miesiaca]]=1, 5000-cukier7[[#This Row],[stan po sprzedaniu]],0)</f>
        <v>0</v>
      </c>
      <c r="J1397">
        <f>CEILING(cukier7[[#This Row],[ile brakuje]], 1000)</f>
        <v>0</v>
      </c>
    </row>
    <row r="1398" spans="1:10" x14ac:dyDescent="0.35">
      <c r="A1398" s="1">
        <v>40704</v>
      </c>
      <c r="B1398" s="2" t="s">
        <v>52</v>
      </c>
      <c r="C1398">
        <v>476</v>
      </c>
      <c r="D1398">
        <f>YEAR(cukier7[[#This Row],[data]])</f>
        <v>2011</v>
      </c>
      <c r="E1398" s="3">
        <f>VLOOKUP(D1398, cennik__25[#All], 2, 0)</f>
        <v>2.2000000000000002</v>
      </c>
      <c r="F1398" s="3">
        <f>cukier7[[#This Row],[cena]]*cukier7[[#This Row],[ilosc sprzedanego cukru kg]]</f>
        <v>1047.2</v>
      </c>
      <c r="G1398">
        <f>J1397+G1397-cukier7[[#This Row],[ilosc sprzedanego cukru kg]]</f>
        <v>4546</v>
      </c>
      <c r="H1398">
        <f>IF(MONTH(cukier7[[#This Row],[data]])&lt;&gt;MONTH(A1399), 1, 0)</f>
        <v>0</v>
      </c>
      <c r="I1398">
        <f>IF(cukier7[[#This Row],[czy ostatni dzien miesiaca]]=1, 5000-cukier7[[#This Row],[stan po sprzedaniu]],0)</f>
        <v>0</v>
      </c>
      <c r="J1398">
        <f>CEILING(cukier7[[#This Row],[ile brakuje]], 1000)</f>
        <v>0</v>
      </c>
    </row>
    <row r="1399" spans="1:10" x14ac:dyDescent="0.35">
      <c r="A1399" s="1">
        <v>40704</v>
      </c>
      <c r="B1399" s="2" t="s">
        <v>21</v>
      </c>
      <c r="C1399">
        <v>104</v>
      </c>
      <c r="D1399">
        <f>YEAR(cukier7[[#This Row],[data]])</f>
        <v>2011</v>
      </c>
      <c r="E1399" s="3">
        <f>VLOOKUP(D1399, cennik__25[#All], 2, 0)</f>
        <v>2.2000000000000002</v>
      </c>
      <c r="F1399" s="3">
        <f>cukier7[[#This Row],[cena]]*cukier7[[#This Row],[ilosc sprzedanego cukru kg]]</f>
        <v>228.8</v>
      </c>
      <c r="G1399">
        <f>J1398+G1398-cukier7[[#This Row],[ilosc sprzedanego cukru kg]]</f>
        <v>4442</v>
      </c>
      <c r="H1399">
        <f>IF(MONTH(cukier7[[#This Row],[data]])&lt;&gt;MONTH(A1400), 1, 0)</f>
        <v>0</v>
      </c>
      <c r="I1399">
        <f>IF(cukier7[[#This Row],[czy ostatni dzien miesiaca]]=1, 5000-cukier7[[#This Row],[stan po sprzedaniu]],0)</f>
        <v>0</v>
      </c>
      <c r="J1399">
        <f>CEILING(cukier7[[#This Row],[ile brakuje]], 1000)</f>
        <v>0</v>
      </c>
    </row>
    <row r="1400" spans="1:10" x14ac:dyDescent="0.35">
      <c r="A1400" s="1">
        <v>40704</v>
      </c>
      <c r="B1400" s="2" t="s">
        <v>33</v>
      </c>
      <c r="C1400">
        <v>104</v>
      </c>
      <c r="D1400">
        <f>YEAR(cukier7[[#This Row],[data]])</f>
        <v>2011</v>
      </c>
      <c r="E1400" s="3">
        <f>VLOOKUP(D1400, cennik__25[#All], 2, 0)</f>
        <v>2.2000000000000002</v>
      </c>
      <c r="F1400" s="3">
        <f>cukier7[[#This Row],[cena]]*cukier7[[#This Row],[ilosc sprzedanego cukru kg]]</f>
        <v>228.8</v>
      </c>
      <c r="G1400">
        <f>J1399+G1399-cukier7[[#This Row],[ilosc sprzedanego cukru kg]]</f>
        <v>4338</v>
      </c>
      <c r="H1400">
        <f>IF(MONTH(cukier7[[#This Row],[data]])&lt;&gt;MONTH(A1401), 1, 0)</f>
        <v>0</v>
      </c>
      <c r="I1400">
        <f>IF(cukier7[[#This Row],[czy ostatni dzien miesiaca]]=1, 5000-cukier7[[#This Row],[stan po sprzedaniu]],0)</f>
        <v>0</v>
      </c>
      <c r="J1400">
        <f>CEILING(cukier7[[#This Row],[ile brakuje]], 1000)</f>
        <v>0</v>
      </c>
    </row>
    <row r="1401" spans="1:10" x14ac:dyDescent="0.35">
      <c r="A1401" s="1">
        <v>40706</v>
      </c>
      <c r="B1401" s="2" t="s">
        <v>20</v>
      </c>
      <c r="C1401">
        <v>47</v>
      </c>
      <c r="D1401">
        <f>YEAR(cukier7[[#This Row],[data]])</f>
        <v>2011</v>
      </c>
      <c r="E1401" s="3">
        <f>VLOOKUP(D1401, cennik__25[#All], 2, 0)</f>
        <v>2.2000000000000002</v>
      </c>
      <c r="F1401" s="3">
        <f>cukier7[[#This Row],[cena]]*cukier7[[#This Row],[ilosc sprzedanego cukru kg]]</f>
        <v>103.4</v>
      </c>
      <c r="G1401">
        <f>J1400+G1400-cukier7[[#This Row],[ilosc sprzedanego cukru kg]]</f>
        <v>4291</v>
      </c>
      <c r="H1401">
        <f>IF(MONTH(cukier7[[#This Row],[data]])&lt;&gt;MONTH(A1402), 1, 0)</f>
        <v>0</v>
      </c>
      <c r="I1401">
        <f>IF(cukier7[[#This Row],[czy ostatni dzien miesiaca]]=1, 5000-cukier7[[#This Row],[stan po sprzedaniu]],0)</f>
        <v>0</v>
      </c>
      <c r="J1401">
        <f>CEILING(cukier7[[#This Row],[ile brakuje]], 1000)</f>
        <v>0</v>
      </c>
    </row>
    <row r="1402" spans="1:10" x14ac:dyDescent="0.35">
      <c r="A1402" s="1">
        <v>40706</v>
      </c>
      <c r="B1402" s="2" t="s">
        <v>37</v>
      </c>
      <c r="C1402">
        <v>127</v>
      </c>
      <c r="D1402">
        <f>YEAR(cukier7[[#This Row],[data]])</f>
        <v>2011</v>
      </c>
      <c r="E1402" s="3">
        <f>VLOOKUP(D1402, cennik__25[#All], 2, 0)</f>
        <v>2.2000000000000002</v>
      </c>
      <c r="F1402" s="3">
        <f>cukier7[[#This Row],[cena]]*cukier7[[#This Row],[ilosc sprzedanego cukru kg]]</f>
        <v>279.40000000000003</v>
      </c>
      <c r="G1402">
        <f>J1401+G1401-cukier7[[#This Row],[ilosc sprzedanego cukru kg]]</f>
        <v>4164</v>
      </c>
      <c r="H1402">
        <f>IF(MONTH(cukier7[[#This Row],[data]])&lt;&gt;MONTH(A1403), 1, 0)</f>
        <v>0</v>
      </c>
      <c r="I1402">
        <f>IF(cukier7[[#This Row],[czy ostatni dzien miesiaca]]=1, 5000-cukier7[[#This Row],[stan po sprzedaniu]],0)</f>
        <v>0</v>
      </c>
      <c r="J1402">
        <f>CEILING(cukier7[[#This Row],[ile brakuje]], 1000)</f>
        <v>0</v>
      </c>
    </row>
    <row r="1403" spans="1:10" x14ac:dyDescent="0.35">
      <c r="A1403" s="1">
        <v>40708</v>
      </c>
      <c r="B1403" s="2" t="s">
        <v>27</v>
      </c>
      <c r="C1403">
        <v>143</v>
      </c>
      <c r="D1403">
        <f>YEAR(cukier7[[#This Row],[data]])</f>
        <v>2011</v>
      </c>
      <c r="E1403" s="3">
        <f>VLOOKUP(D1403, cennik__25[#All], 2, 0)</f>
        <v>2.2000000000000002</v>
      </c>
      <c r="F1403" s="3">
        <f>cukier7[[#This Row],[cena]]*cukier7[[#This Row],[ilosc sprzedanego cukru kg]]</f>
        <v>314.60000000000002</v>
      </c>
      <c r="G1403">
        <f>J1402+G1402-cukier7[[#This Row],[ilosc sprzedanego cukru kg]]</f>
        <v>4021</v>
      </c>
      <c r="H1403">
        <f>IF(MONTH(cukier7[[#This Row],[data]])&lt;&gt;MONTH(A1404), 1, 0)</f>
        <v>0</v>
      </c>
      <c r="I1403">
        <f>IF(cukier7[[#This Row],[czy ostatni dzien miesiaca]]=1, 5000-cukier7[[#This Row],[stan po sprzedaniu]],0)</f>
        <v>0</v>
      </c>
      <c r="J1403">
        <f>CEILING(cukier7[[#This Row],[ile brakuje]], 1000)</f>
        <v>0</v>
      </c>
    </row>
    <row r="1404" spans="1:10" x14ac:dyDescent="0.35">
      <c r="A1404" s="1">
        <v>40711</v>
      </c>
      <c r="B1404" s="2" t="s">
        <v>60</v>
      </c>
      <c r="C1404">
        <v>181</v>
      </c>
      <c r="D1404">
        <f>YEAR(cukier7[[#This Row],[data]])</f>
        <v>2011</v>
      </c>
      <c r="E1404" s="3">
        <f>VLOOKUP(D1404, cennik__25[#All], 2, 0)</f>
        <v>2.2000000000000002</v>
      </c>
      <c r="F1404" s="3">
        <f>cukier7[[#This Row],[cena]]*cukier7[[#This Row],[ilosc sprzedanego cukru kg]]</f>
        <v>398.20000000000005</v>
      </c>
      <c r="G1404">
        <f>J1403+G1403-cukier7[[#This Row],[ilosc sprzedanego cukru kg]]</f>
        <v>3840</v>
      </c>
      <c r="H1404">
        <f>IF(MONTH(cukier7[[#This Row],[data]])&lt;&gt;MONTH(A1405), 1, 0)</f>
        <v>0</v>
      </c>
      <c r="I1404">
        <f>IF(cukier7[[#This Row],[czy ostatni dzien miesiaca]]=1, 5000-cukier7[[#This Row],[stan po sprzedaniu]],0)</f>
        <v>0</v>
      </c>
      <c r="J1404">
        <f>CEILING(cukier7[[#This Row],[ile brakuje]], 1000)</f>
        <v>0</v>
      </c>
    </row>
    <row r="1405" spans="1:10" x14ac:dyDescent="0.35">
      <c r="A1405" s="1">
        <v>40714</v>
      </c>
      <c r="B1405" s="2" t="s">
        <v>21</v>
      </c>
      <c r="C1405">
        <v>139</v>
      </c>
      <c r="D1405">
        <f>YEAR(cukier7[[#This Row],[data]])</f>
        <v>2011</v>
      </c>
      <c r="E1405" s="3">
        <f>VLOOKUP(D1405, cennik__25[#All], 2, 0)</f>
        <v>2.2000000000000002</v>
      </c>
      <c r="F1405" s="3">
        <f>cukier7[[#This Row],[cena]]*cukier7[[#This Row],[ilosc sprzedanego cukru kg]]</f>
        <v>305.8</v>
      </c>
      <c r="G1405">
        <f>J1404+G1404-cukier7[[#This Row],[ilosc sprzedanego cukru kg]]</f>
        <v>3701</v>
      </c>
      <c r="H1405">
        <f>IF(MONTH(cukier7[[#This Row],[data]])&lt;&gt;MONTH(A1406), 1, 0)</f>
        <v>0</v>
      </c>
      <c r="I1405">
        <f>IF(cukier7[[#This Row],[czy ostatni dzien miesiaca]]=1, 5000-cukier7[[#This Row],[stan po sprzedaniu]],0)</f>
        <v>0</v>
      </c>
      <c r="J1405">
        <f>CEILING(cukier7[[#This Row],[ile brakuje]], 1000)</f>
        <v>0</v>
      </c>
    </row>
    <row r="1406" spans="1:10" x14ac:dyDescent="0.35">
      <c r="A1406" s="1">
        <v>40717</v>
      </c>
      <c r="B1406" s="2" t="s">
        <v>54</v>
      </c>
      <c r="C1406">
        <v>187</v>
      </c>
      <c r="D1406">
        <f>YEAR(cukier7[[#This Row],[data]])</f>
        <v>2011</v>
      </c>
      <c r="E1406" s="3">
        <f>VLOOKUP(D1406, cennik__25[#All], 2, 0)</f>
        <v>2.2000000000000002</v>
      </c>
      <c r="F1406" s="3">
        <f>cukier7[[#This Row],[cena]]*cukier7[[#This Row],[ilosc sprzedanego cukru kg]]</f>
        <v>411.40000000000003</v>
      </c>
      <c r="G1406">
        <f>J1405+G1405-cukier7[[#This Row],[ilosc sprzedanego cukru kg]]</f>
        <v>3514</v>
      </c>
      <c r="H1406">
        <f>IF(MONTH(cukier7[[#This Row],[data]])&lt;&gt;MONTH(A1407), 1, 0)</f>
        <v>0</v>
      </c>
      <c r="I1406">
        <f>IF(cukier7[[#This Row],[czy ostatni dzien miesiaca]]=1, 5000-cukier7[[#This Row],[stan po sprzedaniu]],0)</f>
        <v>0</v>
      </c>
      <c r="J1406">
        <f>CEILING(cukier7[[#This Row],[ile brakuje]], 1000)</f>
        <v>0</v>
      </c>
    </row>
    <row r="1407" spans="1:10" x14ac:dyDescent="0.35">
      <c r="A1407" s="1">
        <v>40717</v>
      </c>
      <c r="B1407" s="2" t="s">
        <v>203</v>
      </c>
      <c r="C1407">
        <v>11</v>
      </c>
      <c r="D1407">
        <f>YEAR(cukier7[[#This Row],[data]])</f>
        <v>2011</v>
      </c>
      <c r="E1407" s="3">
        <f>VLOOKUP(D1407, cennik__25[#All], 2, 0)</f>
        <v>2.2000000000000002</v>
      </c>
      <c r="F1407" s="3">
        <f>cukier7[[#This Row],[cena]]*cukier7[[#This Row],[ilosc sprzedanego cukru kg]]</f>
        <v>24.200000000000003</v>
      </c>
      <c r="G1407">
        <f>J1406+G1406-cukier7[[#This Row],[ilosc sprzedanego cukru kg]]</f>
        <v>3503</v>
      </c>
      <c r="H1407">
        <f>IF(MONTH(cukier7[[#This Row],[data]])&lt;&gt;MONTH(A1408), 1, 0)</f>
        <v>0</v>
      </c>
      <c r="I1407">
        <f>IF(cukier7[[#This Row],[czy ostatni dzien miesiaca]]=1, 5000-cukier7[[#This Row],[stan po sprzedaniu]],0)</f>
        <v>0</v>
      </c>
      <c r="J1407">
        <f>CEILING(cukier7[[#This Row],[ile brakuje]], 1000)</f>
        <v>0</v>
      </c>
    </row>
    <row r="1408" spans="1:10" x14ac:dyDescent="0.35">
      <c r="A1408" s="1">
        <v>40718</v>
      </c>
      <c r="B1408" s="2" t="s">
        <v>57</v>
      </c>
      <c r="C1408">
        <v>170</v>
      </c>
      <c r="D1408">
        <f>YEAR(cukier7[[#This Row],[data]])</f>
        <v>2011</v>
      </c>
      <c r="E1408" s="3">
        <f>VLOOKUP(D1408, cennik__25[#All], 2, 0)</f>
        <v>2.2000000000000002</v>
      </c>
      <c r="F1408" s="3">
        <f>cukier7[[#This Row],[cena]]*cukier7[[#This Row],[ilosc sprzedanego cukru kg]]</f>
        <v>374.00000000000006</v>
      </c>
      <c r="G1408">
        <f>J1407+G1407-cukier7[[#This Row],[ilosc sprzedanego cukru kg]]</f>
        <v>3333</v>
      </c>
      <c r="H1408">
        <f>IF(MONTH(cukier7[[#This Row],[data]])&lt;&gt;MONTH(A1409), 1, 0)</f>
        <v>0</v>
      </c>
      <c r="I1408">
        <f>IF(cukier7[[#This Row],[czy ostatni dzien miesiaca]]=1, 5000-cukier7[[#This Row],[stan po sprzedaniu]],0)</f>
        <v>0</v>
      </c>
      <c r="J1408">
        <f>CEILING(cukier7[[#This Row],[ile brakuje]], 1000)</f>
        <v>0</v>
      </c>
    </row>
    <row r="1409" spans="1:10" x14ac:dyDescent="0.35">
      <c r="A1409" s="1">
        <v>40723</v>
      </c>
      <c r="B1409" s="2" t="s">
        <v>118</v>
      </c>
      <c r="C1409">
        <v>7</v>
      </c>
      <c r="D1409">
        <f>YEAR(cukier7[[#This Row],[data]])</f>
        <v>2011</v>
      </c>
      <c r="E1409" s="3">
        <f>VLOOKUP(D1409, cennik__25[#All], 2, 0)</f>
        <v>2.2000000000000002</v>
      </c>
      <c r="F1409" s="3">
        <f>cukier7[[#This Row],[cena]]*cukier7[[#This Row],[ilosc sprzedanego cukru kg]]</f>
        <v>15.400000000000002</v>
      </c>
      <c r="G1409">
        <f>J1408+G1408-cukier7[[#This Row],[ilosc sprzedanego cukru kg]]</f>
        <v>3326</v>
      </c>
      <c r="H1409">
        <f>IF(MONTH(cukier7[[#This Row],[data]])&lt;&gt;MONTH(A1410), 1, 0)</f>
        <v>1</v>
      </c>
      <c r="I1409">
        <f>IF(cukier7[[#This Row],[czy ostatni dzien miesiaca]]=1, 5000-cukier7[[#This Row],[stan po sprzedaniu]],0)</f>
        <v>1674</v>
      </c>
      <c r="J1409">
        <f>CEILING(cukier7[[#This Row],[ile brakuje]], 1000)</f>
        <v>2000</v>
      </c>
    </row>
    <row r="1410" spans="1:10" x14ac:dyDescent="0.35">
      <c r="A1410" s="1">
        <v>40727</v>
      </c>
      <c r="B1410" s="2" t="s">
        <v>14</v>
      </c>
      <c r="C1410">
        <v>168</v>
      </c>
      <c r="D1410">
        <f>YEAR(cukier7[[#This Row],[data]])</f>
        <v>2011</v>
      </c>
      <c r="E1410" s="3">
        <f>VLOOKUP(D1410, cennik__25[#All], 2, 0)</f>
        <v>2.2000000000000002</v>
      </c>
      <c r="F1410" s="3">
        <f>cukier7[[#This Row],[cena]]*cukier7[[#This Row],[ilosc sprzedanego cukru kg]]</f>
        <v>369.6</v>
      </c>
      <c r="G1410">
        <f>J1409+G1409-cukier7[[#This Row],[ilosc sprzedanego cukru kg]]</f>
        <v>5158</v>
      </c>
      <c r="H1410">
        <f>IF(MONTH(cukier7[[#This Row],[data]])&lt;&gt;MONTH(A1411), 1, 0)</f>
        <v>0</v>
      </c>
      <c r="I1410">
        <f>IF(cukier7[[#This Row],[czy ostatni dzien miesiaca]]=1, 5000-cukier7[[#This Row],[stan po sprzedaniu]],0)</f>
        <v>0</v>
      </c>
      <c r="J1410">
        <f>CEILING(cukier7[[#This Row],[ile brakuje]], 1000)</f>
        <v>0</v>
      </c>
    </row>
    <row r="1411" spans="1:10" x14ac:dyDescent="0.35">
      <c r="A1411" s="1">
        <v>40727</v>
      </c>
      <c r="B1411" s="2" t="s">
        <v>207</v>
      </c>
      <c r="C1411">
        <v>4</v>
      </c>
      <c r="D1411">
        <f>YEAR(cukier7[[#This Row],[data]])</f>
        <v>2011</v>
      </c>
      <c r="E1411" s="3">
        <f>VLOOKUP(D1411, cennik__25[#All], 2, 0)</f>
        <v>2.2000000000000002</v>
      </c>
      <c r="F1411" s="3">
        <f>cukier7[[#This Row],[cena]]*cukier7[[#This Row],[ilosc sprzedanego cukru kg]]</f>
        <v>8.8000000000000007</v>
      </c>
      <c r="G1411">
        <f>J1410+G1410-cukier7[[#This Row],[ilosc sprzedanego cukru kg]]</f>
        <v>5154</v>
      </c>
      <c r="H1411">
        <f>IF(MONTH(cukier7[[#This Row],[data]])&lt;&gt;MONTH(A1412), 1, 0)</f>
        <v>0</v>
      </c>
      <c r="I1411">
        <f>IF(cukier7[[#This Row],[czy ostatni dzien miesiaca]]=1, 5000-cukier7[[#This Row],[stan po sprzedaniu]],0)</f>
        <v>0</v>
      </c>
      <c r="J1411">
        <f>CEILING(cukier7[[#This Row],[ile brakuje]], 1000)</f>
        <v>0</v>
      </c>
    </row>
    <row r="1412" spans="1:10" x14ac:dyDescent="0.35">
      <c r="A1412" s="1">
        <v>40727</v>
      </c>
      <c r="B1412" s="2" t="s">
        <v>11</v>
      </c>
      <c r="C1412">
        <v>145</v>
      </c>
      <c r="D1412">
        <f>YEAR(cukier7[[#This Row],[data]])</f>
        <v>2011</v>
      </c>
      <c r="E1412" s="3">
        <f>VLOOKUP(D1412, cennik__25[#All], 2, 0)</f>
        <v>2.2000000000000002</v>
      </c>
      <c r="F1412" s="3">
        <f>cukier7[[#This Row],[cena]]*cukier7[[#This Row],[ilosc sprzedanego cukru kg]]</f>
        <v>319</v>
      </c>
      <c r="G1412">
        <f>J1411+G1411-cukier7[[#This Row],[ilosc sprzedanego cukru kg]]</f>
        <v>5009</v>
      </c>
      <c r="H1412">
        <f>IF(MONTH(cukier7[[#This Row],[data]])&lt;&gt;MONTH(A1413), 1, 0)</f>
        <v>0</v>
      </c>
      <c r="I1412">
        <f>IF(cukier7[[#This Row],[czy ostatni dzien miesiaca]]=1, 5000-cukier7[[#This Row],[stan po sprzedaniu]],0)</f>
        <v>0</v>
      </c>
      <c r="J1412">
        <f>CEILING(cukier7[[#This Row],[ile brakuje]], 1000)</f>
        <v>0</v>
      </c>
    </row>
    <row r="1413" spans="1:10" x14ac:dyDescent="0.35">
      <c r="A1413" s="1">
        <v>40730</v>
      </c>
      <c r="B1413" s="2" t="s">
        <v>21</v>
      </c>
      <c r="C1413">
        <v>103</v>
      </c>
      <c r="D1413">
        <f>YEAR(cukier7[[#This Row],[data]])</f>
        <v>2011</v>
      </c>
      <c r="E1413" s="3">
        <f>VLOOKUP(D1413, cennik__25[#All], 2, 0)</f>
        <v>2.2000000000000002</v>
      </c>
      <c r="F1413" s="3">
        <f>cukier7[[#This Row],[cena]]*cukier7[[#This Row],[ilosc sprzedanego cukru kg]]</f>
        <v>226.60000000000002</v>
      </c>
      <c r="G1413">
        <f>J1412+G1412-cukier7[[#This Row],[ilosc sprzedanego cukru kg]]</f>
        <v>4906</v>
      </c>
      <c r="H1413">
        <f>IF(MONTH(cukier7[[#This Row],[data]])&lt;&gt;MONTH(A1414), 1, 0)</f>
        <v>0</v>
      </c>
      <c r="I1413">
        <f>IF(cukier7[[#This Row],[czy ostatni dzien miesiaca]]=1, 5000-cukier7[[#This Row],[stan po sprzedaniu]],0)</f>
        <v>0</v>
      </c>
      <c r="J1413">
        <f>CEILING(cukier7[[#This Row],[ile brakuje]], 1000)</f>
        <v>0</v>
      </c>
    </row>
    <row r="1414" spans="1:10" x14ac:dyDescent="0.35">
      <c r="A1414" s="1">
        <v>40732</v>
      </c>
      <c r="B1414" s="2" t="s">
        <v>19</v>
      </c>
      <c r="C1414">
        <v>101</v>
      </c>
      <c r="D1414">
        <f>YEAR(cukier7[[#This Row],[data]])</f>
        <v>2011</v>
      </c>
      <c r="E1414" s="3">
        <f>VLOOKUP(D1414, cennik__25[#All], 2, 0)</f>
        <v>2.2000000000000002</v>
      </c>
      <c r="F1414" s="3">
        <f>cukier7[[#This Row],[cena]]*cukier7[[#This Row],[ilosc sprzedanego cukru kg]]</f>
        <v>222.20000000000002</v>
      </c>
      <c r="G1414">
        <f>J1413+G1413-cukier7[[#This Row],[ilosc sprzedanego cukru kg]]</f>
        <v>4805</v>
      </c>
      <c r="H1414">
        <f>IF(MONTH(cukier7[[#This Row],[data]])&lt;&gt;MONTH(A1415), 1, 0)</f>
        <v>0</v>
      </c>
      <c r="I1414">
        <f>IF(cukier7[[#This Row],[czy ostatni dzien miesiaca]]=1, 5000-cukier7[[#This Row],[stan po sprzedaniu]],0)</f>
        <v>0</v>
      </c>
      <c r="J1414">
        <f>CEILING(cukier7[[#This Row],[ile brakuje]], 1000)</f>
        <v>0</v>
      </c>
    </row>
    <row r="1415" spans="1:10" x14ac:dyDescent="0.35">
      <c r="A1415" s="1">
        <v>40733</v>
      </c>
      <c r="B1415" s="2" t="s">
        <v>37</v>
      </c>
      <c r="C1415">
        <v>141</v>
      </c>
      <c r="D1415">
        <f>YEAR(cukier7[[#This Row],[data]])</f>
        <v>2011</v>
      </c>
      <c r="E1415" s="3">
        <f>VLOOKUP(D1415, cennik__25[#All], 2, 0)</f>
        <v>2.2000000000000002</v>
      </c>
      <c r="F1415" s="3">
        <f>cukier7[[#This Row],[cena]]*cukier7[[#This Row],[ilosc sprzedanego cukru kg]]</f>
        <v>310.20000000000005</v>
      </c>
      <c r="G1415">
        <f>J1414+G1414-cukier7[[#This Row],[ilosc sprzedanego cukru kg]]</f>
        <v>4664</v>
      </c>
      <c r="H1415">
        <f>IF(MONTH(cukier7[[#This Row],[data]])&lt;&gt;MONTH(A1416), 1, 0)</f>
        <v>0</v>
      </c>
      <c r="I1415">
        <f>IF(cukier7[[#This Row],[czy ostatni dzien miesiaca]]=1, 5000-cukier7[[#This Row],[stan po sprzedaniu]],0)</f>
        <v>0</v>
      </c>
      <c r="J1415">
        <f>CEILING(cukier7[[#This Row],[ile brakuje]], 1000)</f>
        <v>0</v>
      </c>
    </row>
    <row r="1416" spans="1:10" x14ac:dyDescent="0.35">
      <c r="A1416" s="1">
        <v>40733</v>
      </c>
      <c r="B1416" s="2" t="s">
        <v>196</v>
      </c>
      <c r="C1416">
        <v>6</v>
      </c>
      <c r="D1416">
        <f>YEAR(cukier7[[#This Row],[data]])</f>
        <v>2011</v>
      </c>
      <c r="E1416" s="3">
        <f>VLOOKUP(D1416, cennik__25[#All], 2, 0)</f>
        <v>2.2000000000000002</v>
      </c>
      <c r="F1416" s="3">
        <f>cukier7[[#This Row],[cena]]*cukier7[[#This Row],[ilosc sprzedanego cukru kg]]</f>
        <v>13.200000000000001</v>
      </c>
      <c r="G1416">
        <f>J1415+G1415-cukier7[[#This Row],[ilosc sprzedanego cukru kg]]</f>
        <v>4658</v>
      </c>
      <c r="H1416">
        <f>IF(MONTH(cukier7[[#This Row],[data]])&lt;&gt;MONTH(A1417), 1, 0)</f>
        <v>0</v>
      </c>
      <c r="I1416">
        <f>IF(cukier7[[#This Row],[czy ostatni dzien miesiaca]]=1, 5000-cukier7[[#This Row],[stan po sprzedaniu]],0)</f>
        <v>0</v>
      </c>
      <c r="J1416">
        <f>CEILING(cukier7[[#This Row],[ile brakuje]], 1000)</f>
        <v>0</v>
      </c>
    </row>
    <row r="1417" spans="1:10" x14ac:dyDescent="0.35">
      <c r="A1417" s="1">
        <v>40733</v>
      </c>
      <c r="B1417" s="2" t="s">
        <v>180</v>
      </c>
      <c r="C1417">
        <v>16</v>
      </c>
      <c r="D1417">
        <f>YEAR(cukier7[[#This Row],[data]])</f>
        <v>2011</v>
      </c>
      <c r="E1417" s="3">
        <f>VLOOKUP(D1417, cennik__25[#All], 2, 0)</f>
        <v>2.2000000000000002</v>
      </c>
      <c r="F1417" s="3">
        <f>cukier7[[#This Row],[cena]]*cukier7[[#This Row],[ilosc sprzedanego cukru kg]]</f>
        <v>35.200000000000003</v>
      </c>
      <c r="G1417">
        <f>J1416+G1416-cukier7[[#This Row],[ilosc sprzedanego cukru kg]]</f>
        <v>4642</v>
      </c>
      <c r="H1417">
        <f>IF(MONTH(cukier7[[#This Row],[data]])&lt;&gt;MONTH(A1418), 1, 0)</f>
        <v>0</v>
      </c>
      <c r="I1417">
        <f>IF(cukier7[[#This Row],[czy ostatni dzien miesiaca]]=1, 5000-cukier7[[#This Row],[stan po sprzedaniu]],0)</f>
        <v>0</v>
      </c>
      <c r="J1417">
        <f>CEILING(cukier7[[#This Row],[ile brakuje]], 1000)</f>
        <v>0</v>
      </c>
    </row>
    <row r="1418" spans="1:10" x14ac:dyDescent="0.35">
      <c r="A1418" s="1">
        <v>40735</v>
      </c>
      <c r="B1418" s="2" t="s">
        <v>19</v>
      </c>
      <c r="C1418">
        <v>276</v>
      </c>
      <c r="D1418">
        <f>YEAR(cukier7[[#This Row],[data]])</f>
        <v>2011</v>
      </c>
      <c r="E1418" s="3">
        <f>VLOOKUP(D1418, cennik__25[#All], 2, 0)</f>
        <v>2.2000000000000002</v>
      </c>
      <c r="F1418" s="3">
        <f>cukier7[[#This Row],[cena]]*cukier7[[#This Row],[ilosc sprzedanego cukru kg]]</f>
        <v>607.20000000000005</v>
      </c>
      <c r="G1418">
        <f>J1417+G1417-cukier7[[#This Row],[ilosc sprzedanego cukru kg]]</f>
        <v>4366</v>
      </c>
      <c r="H1418">
        <f>IF(MONTH(cukier7[[#This Row],[data]])&lt;&gt;MONTH(A1419), 1, 0)</f>
        <v>0</v>
      </c>
      <c r="I1418">
        <f>IF(cukier7[[#This Row],[czy ostatni dzien miesiaca]]=1, 5000-cukier7[[#This Row],[stan po sprzedaniu]],0)</f>
        <v>0</v>
      </c>
      <c r="J1418">
        <f>CEILING(cukier7[[#This Row],[ile brakuje]], 1000)</f>
        <v>0</v>
      </c>
    </row>
    <row r="1419" spans="1:10" x14ac:dyDescent="0.35">
      <c r="A1419" s="1">
        <v>40736</v>
      </c>
      <c r="B1419" s="2" t="s">
        <v>104</v>
      </c>
      <c r="C1419">
        <v>329</v>
      </c>
      <c r="D1419">
        <f>YEAR(cukier7[[#This Row],[data]])</f>
        <v>2011</v>
      </c>
      <c r="E1419" s="3">
        <f>VLOOKUP(D1419, cennik__25[#All], 2, 0)</f>
        <v>2.2000000000000002</v>
      </c>
      <c r="F1419" s="3">
        <f>cukier7[[#This Row],[cena]]*cukier7[[#This Row],[ilosc sprzedanego cukru kg]]</f>
        <v>723.80000000000007</v>
      </c>
      <c r="G1419">
        <f>J1418+G1418-cukier7[[#This Row],[ilosc sprzedanego cukru kg]]</f>
        <v>4037</v>
      </c>
      <c r="H1419">
        <f>IF(MONTH(cukier7[[#This Row],[data]])&lt;&gt;MONTH(A1420), 1, 0)</f>
        <v>0</v>
      </c>
      <c r="I1419">
        <f>IF(cukier7[[#This Row],[czy ostatni dzien miesiaca]]=1, 5000-cukier7[[#This Row],[stan po sprzedaniu]],0)</f>
        <v>0</v>
      </c>
      <c r="J1419">
        <f>CEILING(cukier7[[#This Row],[ile brakuje]], 1000)</f>
        <v>0</v>
      </c>
    </row>
    <row r="1420" spans="1:10" x14ac:dyDescent="0.35">
      <c r="A1420" s="1">
        <v>40737</v>
      </c>
      <c r="B1420" s="2" t="s">
        <v>54</v>
      </c>
      <c r="C1420">
        <v>200</v>
      </c>
      <c r="D1420">
        <f>YEAR(cukier7[[#This Row],[data]])</f>
        <v>2011</v>
      </c>
      <c r="E1420" s="3">
        <f>VLOOKUP(D1420, cennik__25[#All], 2, 0)</f>
        <v>2.2000000000000002</v>
      </c>
      <c r="F1420" s="3">
        <f>cukier7[[#This Row],[cena]]*cukier7[[#This Row],[ilosc sprzedanego cukru kg]]</f>
        <v>440.00000000000006</v>
      </c>
      <c r="G1420">
        <f>J1419+G1419-cukier7[[#This Row],[ilosc sprzedanego cukru kg]]</f>
        <v>3837</v>
      </c>
      <c r="H1420">
        <f>IF(MONTH(cukier7[[#This Row],[data]])&lt;&gt;MONTH(A1421), 1, 0)</f>
        <v>0</v>
      </c>
      <c r="I1420">
        <f>IF(cukier7[[#This Row],[czy ostatni dzien miesiaca]]=1, 5000-cukier7[[#This Row],[stan po sprzedaniu]],0)</f>
        <v>0</v>
      </c>
      <c r="J1420">
        <f>CEILING(cukier7[[#This Row],[ile brakuje]], 1000)</f>
        <v>0</v>
      </c>
    </row>
    <row r="1421" spans="1:10" x14ac:dyDescent="0.35">
      <c r="A1421" s="1">
        <v>40740</v>
      </c>
      <c r="B1421" s="2" t="s">
        <v>12</v>
      </c>
      <c r="C1421">
        <v>82</v>
      </c>
      <c r="D1421">
        <f>YEAR(cukier7[[#This Row],[data]])</f>
        <v>2011</v>
      </c>
      <c r="E1421" s="3">
        <f>VLOOKUP(D1421, cennik__25[#All], 2, 0)</f>
        <v>2.2000000000000002</v>
      </c>
      <c r="F1421" s="3">
        <f>cukier7[[#This Row],[cena]]*cukier7[[#This Row],[ilosc sprzedanego cukru kg]]</f>
        <v>180.4</v>
      </c>
      <c r="G1421">
        <f>J1420+G1420-cukier7[[#This Row],[ilosc sprzedanego cukru kg]]</f>
        <v>3755</v>
      </c>
      <c r="H1421">
        <f>IF(MONTH(cukier7[[#This Row],[data]])&lt;&gt;MONTH(A1422), 1, 0)</f>
        <v>0</v>
      </c>
      <c r="I1421">
        <f>IF(cukier7[[#This Row],[czy ostatni dzien miesiaca]]=1, 5000-cukier7[[#This Row],[stan po sprzedaniu]],0)</f>
        <v>0</v>
      </c>
      <c r="J1421">
        <f>CEILING(cukier7[[#This Row],[ile brakuje]], 1000)</f>
        <v>0</v>
      </c>
    </row>
    <row r="1422" spans="1:10" x14ac:dyDescent="0.35">
      <c r="A1422" s="1">
        <v>40740</v>
      </c>
      <c r="B1422" s="2" t="s">
        <v>39</v>
      </c>
      <c r="C1422">
        <v>66</v>
      </c>
      <c r="D1422">
        <f>YEAR(cukier7[[#This Row],[data]])</f>
        <v>2011</v>
      </c>
      <c r="E1422" s="3">
        <f>VLOOKUP(D1422, cennik__25[#All], 2, 0)</f>
        <v>2.2000000000000002</v>
      </c>
      <c r="F1422" s="3">
        <f>cukier7[[#This Row],[cena]]*cukier7[[#This Row],[ilosc sprzedanego cukru kg]]</f>
        <v>145.20000000000002</v>
      </c>
      <c r="G1422">
        <f>J1421+G1421-cukier7[[#This Row],[ilosc sprzedanego cukru kg]]</f>
        <v>3689</v>
      </c>
      <c r="H1422">
        <f>IF(MONTH(cukier7[[#This Row],[data]])&lt;&gt;MONTH(A1423), 1, 0)</f>
        <v>0</v>
      </c>
      <c r="I1422">
        <f>IF(cukier7[[#This Row],[czy ostatni dzien miesiaca]]=1, 5000-cukier7[[#This Row],[stan po sprzedaniu]],0)</f>
        <v>0</v>
      </c>
      <c r="J1422">
        <f>CEILING(cukier7[[#This Row],[ile brakuje]], 1000)</f>
        <v>0</v>
      </c>
    </row>
    <row r="1423" spans="1:10" x14ac:dyDescent="0.35">
      <c r="A1423" s="1">
        <v>40745</v>
      </c>
      <c r="B1423" s="2" t="s">
        <v>24</v>
      </c>
      <c r="C1423">
        <v>150</v>
      </c>
      <c r="D1423">
        <f>YEAR(cukier7[[#This Row],[data]])</f>
        <v>2011</v>
      </c>
      <c r="E1423" s="3">
        <f>VLOOKUP(D1423, cennik__25[#All], 2, 0)</f>
        <v>2.2000000000000002</v>
      </c>
      <c r="F1423" s="3">
        <f>cukier7[[#This Row],[cena]]*cukier7[[#This Row],[ilosc sprzedanego cukru kg]]</f>
        <v>330</v>
      </c>
      <c r="G1423">
        <f>J1422+G1422-cukier7[[#This Row],[ilosc sprzedanego cukru kg]]</f>
        <v>3539</v>
      </c>
      <c r="H1423">
        <f>IF(MONTH(cukier7[[#This Row],[data]])&lt;&gt;MONTH(A1424), 1, 0)</f>
        <v>0</v>
      </c>
      <c r="I1423">
        <f>IF(cukier7[[#This Row],[czy ostatni dzien miesiaca]]=1, 5000-cukier7[[#This Row],[stan po sprzedaniu]],0)</f>
        <v>0</v>
      </c>
      <c r="J1423">
        <f>CEILING(cukier7[[#This Row],[ile brakuje]], 1000)</f>
        <v>0</v>
      </c>
    </row>
    <row r="1424" spans="1:10" x14ac:dyDescent="0.35">
      <c r="A1424" s="1">
        <v>40745</v>
      </c>
      <c r="B1424" s="2" t="s">
        <v>71</v>
      </c>
      <c r="C1424">
        <v>63</v>
      </c>
      <c r="D1424">
        <f>YEAR(cukier7[[#This Row],[data]])</f>
        <v>2011</v>
      </c>
      <c r="E1424" s="3">
        <f>VLOOKUP(D1424, cennik__25[#All], 2, 0)</f>
        <v>2.2000000000000002</v>
      </c>
      <c r="F1424" s="3">
        <f>cukier7[[#This Row],[cena]]*cukier7[[#This Row],[ilosc sprzedanego cukru kg]]</f>
        <v>138.60000000000002</v>
      </c>
      <c r="G1424">
        <f>J1423+G1423-cukier7[[#This Row],[ilosc sprzedanego cukru kg]]</f>
        <v>3476</v>
      </c>
      <c r="H1424">
        <f>IF(MONTH(cukier7[[#This Row],[data]])&lt;&gt;MONTH(A1425), 1, 0)</f>
        <v>0</v>
      </c>
      <c r="I1424">
        <f>IF(cukier7[[#This Row],[czy ostatni dzien miesiaca]]=1, 5000-cukier7[[#This Row],[stan po sprzedaniu]],0)</f>
        <v>0</v>
      </c>
      <c r="J1424">
        <f>CEILING(cukier7[[#This Row],[ile brakuje]], 1000)</f>
        <v>0</v>
      </c>
    </row>
    <row r="1425" spans="1:10" x14ac:dyDescent="0.35">
      <c r="A1425" s="1">
        <v>40746</v>
      </c>
      <c r="B1425" s="2" t="s">
        <v>68</v>
      </c>
      <c r="C1425">
        <v>120</v>
      </c>
      <c r="D1425">
        <f>YEAR(cukier7[[#This Row],[data]])</f>
        <v>2011</v>
      </c>
      <c r="E1425" s="3">
        <f>VLOOKUP(D1425, cennik__25[#All], 2, 0)</f>
        <v>2.2000000000000002</v>
      </c>
      <c r="F1425" s="3">
        <f>cukier7[[#This Row],[cena]]*cukier7[[#This Row],[ilosc sprzedanego cukru kg]]</f>
        <v>264</v>
      </c>
      <c r="G1425">
        <f>J1424+G1424-cukier7[[#This Row],[ilosc sprzedanego cukru kg]]</f>
        <v>3356</v>
      </c>
      <c r="H1425">
        <f>IF(MONTH(cukier7[[#This Row],[data]])&lt;&gt;MONTH(A1426), 1, 0)</f>
        <v>0</v>
      </c>
      <c r="I1425">
        <f>IF(cukier7[[#This Row],[czy ostatni dzien miesiaca]]=1, 5000-cukier7[[#This Row],[stan po sprzedaniu]],0)</f>
        <v>0</v>
      </c>
      <c r="J1425">
        <f>CEILING(cukier7[[#This Row],[ile brakuje]], 1000)</f>
        <v>0</v>
      </c>
    </row>
    <row r="1426" spans="1:10" x14ac:dyDescent="0.35">
      <c r="A1426" s="1">
        <v>40747</v>
      </c>
      <c r="B1426" s="2" t="s">
        <v>9</v>
      </c>
      <c r="C1426">
        <v>155</v>
      </c>
      <c r="D1426">
        <f>YEAR(cukier7[[#This Row],[data]])</f>
        <v>2011</v>
      </c>
      <c r="E1426" s="3">
        <f>VLOOKUP(D1426, cennik__25[#All], 2, 0)</f>
        <v>2.2000000000000002</v>
      </c>
      <c r="F1426" s="3">
        <f>cukier7[[#This Row],[cena]]*cukier7[[#This Row],[ilosc sprzedanego cukru kg]]</f>
        <v>341</v>
      </c>
      <c r="G1426">
        <f>J1425+G1425-cukier7[[#This Row],[ilosc sprzedanego cukru kg]]</f>
        <v>3201</v>
      </c>
      <c r="H1426">
        <f>IF(MONTH(cukier7[[#This Row],[data]])&lt;&gt;MONTH(A1427), 1, 0)</f>
        <v>0</v>
      </c>
      <c r="I1426">
        <f>IF(cukier7[[#This Row],[czy ostatni dzien miesiaca]]=1, 5000-cukier7[[#This Row],[stan po sprzedaniu]],0)</f>
        <v>0</v>
      </c>
      <c r="J1426">
        <f>CEILING(cukier7[[#This Row],[ile brakuje]], 1000)</f>
        <v>0</v>
      </c>
    </row>
    <row r="1427" spans="1:10" x14ac:dyDescent="0.35">
      <c r="A1427" s="1">
        <v>40748</v>
      </c>
      <c r="B1427" s="2" t="s">
        <v>21</v>
      </c>
      <c r="C1427">
        <v>30</v>
      </c>
      <c r="D1427">
        <f>YEAR(cukier7[[#This Row],[data]])</f>
        <v>2011</v>
      </c>
      <c r="E1427" s="3">
        <f>VLOOKUP(D1427, cennik__25[#All], 2, 0)</f>
        <v>2.2000000000000002</v>
      </c>
      <c r="F1427" s="3">
        <f>cukier7[[#This Row],[cena]]*cukier7[[#This Row],[ilosc sprzedanego cukru kg]]</f>
        <v>66</v>
      </c>
      <c r="G1427">
        <f>J1426+G1426-cukier7[[#This Row],[ilosc sprzedanego cukru kg]]</f>
        <v>3171</v>
      </c>
      <c r="H1427">
        <f>IF(MONTH(cukier7[[#This Row],[data]])&lt;&gt;MONTH(A1428), 1, 0)</f>
        <v>0</v>
      </c>
      <c r="I1427">
        <f>IF(cukier7[[#This Row],[czy ostatni dzien miesiaca]]=1, 5000-cukier7[[#This Row],[stan po sprzedaniu]],0)</f>
        <v>0</v>
      </c>
      <c r="J1427">
        <f>CEILING(cukier7[[#This Row],[ile brakuje]], 1000)</f>
        <v>0</v>
      </c>
    </row>
    <row r="1428" spans="1:10" x14ac:dyDescent="0.35">
      <c r="A1428" s="1">
        <v>40748</v>
      </c>
      <c r="B1428" s="2" t="s">
        <v>73</v>
      </c>
      <c r="C1428">
        <v>34</v>
      </c>
      <c r="D1428">
        <f>YEAR(cukier7[[#This Row],[data]])</f>
        <v>2011</v>
      </c>
      <c r="E1428" s="3">
        <f>VLOOKUP(D1428, cennik__25[#All], 2, 0)</f>
        <v>2.2000000000000002</v>
      </c>
      <c r="F1428" s="3">
        <f>cukier7[[#This Row],[cena]]*cukier7[[#This Row],[ilosc sprzedanego cukru kg]]</f>
        <v>74.800000000000011</v>
      </c>
      <c r="G1428">
        <f>J1427+G1427-cukier7[[#This Row],[ilosc sprzedanego cukru kg]]</f>
        <v>3137</v>
      </c>
      <c r="H1428">
        <f>IF(MONTH(cukier7[[#This Row],[data]])&lt;&gt;MONTH(A1429), 1, 0)</f>
        <v>0</v>
      </c>
      <c r="I1428">
        <f>IF(cukier7[[#This Row],[czy ostatni dzien miesiaca]]=1, 5000-cukier7[[#This Row],[stan po sprzedaniu]],0)</f>
        <v>0</v>
      </c>
      <c r="J1428">
        <f>CEILING(cukier7[[#This Row],[ile brakuje]], 1000)</f>
        <v>0</v>
      </c>
    </row>
    <row r="1429" spans="1:10" x14ac:dyDescent="0.35">
      <c r="A1429" s="1">
        <v>40753</v>
      </c>
      <c r="B1429" s="2" t="s">
        <v>14</v>
      </c>
      <c r="C1429">
        <v>30</v>
      </c>
      <c r="D1429">
        <f>YEAR(cukier7[[#This Row],[data]])</f>
        <v>2011</v>
      </c>
      <c r="E1429" s="3">
        <f>VLOOKUP(D1429, cennik__25[#All], 2, 0)</f>
        <v>2.2000000000000002</v>
      </c>
      <c r="F1429" s="3">
        <f>cukier7[[#This Row],[cena]]*cukier7[[#This Row],[ilosc sprzedanego cukru kg]]</f>
        <v>66</v>
      </c>
      <c r="G1429">
        <f>J1428+G1428-cukier7[[#This Row],[ilosc sprzedanego cukru kg]]</f>
        <v>3107</v>
      </c>
      <c r="H1429">
        <f>IF(MONTH(cukier7[[#This Row],[data]])&lt;&gt;MONTH(A1430), 1, 0)</f>
        <v>0</v>
      </c>
      <c r="I1429">
        <f>IF(cukier7[[#This Row],[czy ostatni dzien miesiaca]]=1, 5000-cukier7[[#This Row],[stan po sprzedaniu]],0)</f>
        <v>0</v>
      </c>
      <c r="J1429">
        <f>CEILING(cukier7[[#This Row],[ile brakuje]], 1000)</f>
        <v>0</v>
      </c>
    </row>
    <row r="1430" spans="1:10" x14ac:dyDescent="0.35">
      <c r="A1430" s="1">
        <v>40753</v>
      </c>
      <c r="B1430" s="2" t="s">
        <v>8</v>
      </c>
      <c r="C1430">
        <v>162</v>
      </c>
      <c r="D1430">
        <f>YEAR(cukier7[[#This Row],[data]])</f>
        <v>2011</v>
      </c>
      <c r="E1430" s="3">
        <f>VLOOKUP(D1430, cennik__25[#All], 2, 0)</f>
        <v>2.2000000000000002</v>
      </c>
      <c r="F1430" s="3">
        <f>cukier7[[#This Row],[cena]]*cukier7[[#This Row],[ilosc sprzedanego cukru kg]]</f>
        <v>356.40000000000003</v>
      </c>
      <c r="G1430">
        <f>J1429+G1429-cukier7[[#This Row],[ilosc sprzedanego cukru kg]]</f>
        <v>2945</v>
      </c>
      <c r="H1430">
        <f>IF(MONTH(cukier7[[#This Row],[data]])&lt;&gt;MONTH(A1431), 1, 0)</f>
        <v>0</v>
      </c>
      <c r="I1430">
        <f>IF(cukier7[[#This Row],[czy ostatni dzien miesiaca]]=1, 5000-cukier7[[#This Row],[stan po sprzedaniu]],0)</f>
        <v>0</v>
      </c>
      <c r="J1430">
        <f>CEILING(cukier7[[#This Row],[ile brakuje]], 1000)</f>
        <v>0</v>
      </c>
    </row>
    <row r="1431" spans="1:10" x14ac:dyDescent="0.35">
      <c r="A1431" s="1">
        <v>40754</v>
      </c>
      <c r="B1431" s="2" t="s">
        <v>65</v>
      </c>
      <c r="C1431">
        <v>71</v>
      </c>
      <c r="D1431">
        <f>YEAR(cukier7[[#This Row],[data]])</f>
        <v>2011</v>
      </c>
      <c r="E1431" s="3">
        <f>VLOOKUP(D1431, cennik__25[#All], 2, 0)</f>
        <v>2.2000000000000002</v>
      </c>
      <c r="F1431" s="3">
        <f>cukier7[[#This Row],[cena]]*cukier7[[#This Row],[ilosc sprzedanego cukru kg]]</f>
        <v>156.20000000000002</v>
      </c>
      <c r="G1431">
        <f>J1430+G1430-cukier7[[#This Row],[ilosc sprzedanego cukru kg]]</f>
        <v>2874</v>
      </c>
      <c r="H1431">
        <f>IF(MONTH(cukier7[[#This Row],[data]])&lt;&gt;MONTH(A1432), 1, 0)</f>
        <v>0</v>
      </c>
      <c r="I1431">
        <f>IF(cukier7[[#This Row],[czy ostatni dzien miesiaca]]=1, 5000-cukier7[[#This Row],[stan po sprzedaniu]],0)</f>
        <v>0</v>
      </c>
      <c r="J1431">
        <f>CEILING(cukier7[[#This Row],[ile brakuje]], 1000)</f>
        <v>0</v>
      </c>
    </row>
    <row r="1432" spans="1:10" x14ac:dyDescent="0.35">
      <c r="A1432" s="1">
        <v>40755</v>
      </c>
      <c r="B1432" s="2" t="s">
        <v>157</v>
      </c>
      <c r="C1432">
        <v>16</v>
      </c>
      <c r="D1432">
        <f>YEAR(cukier7[[#This Row],[data]])</f>
        <v>2011</v>
      </c>
      <c r="E1432" s="3">
        <f>VLOOKUP(D1432, cennik__25[#All], 2, 0)</f>
        <v>2.2000000000000002</v>
      </c>
      <c r="F1432" s="3">
        <f>cukier7[[#This Row],[cena]]*cukier7[[#This Row],[ilosc sprzedanego cukru kg]]</f>
        <v>35.200000000000003</v>
      </c>
      <c r="G1432">
        <f>J1431+G1431-cukier7[[#This Row],[ilosc sprzedanego cukru kg]]</f>
        <v>2858</v>
      </c>
      <c r="H1432">
        <f>IF(MONTH(cukier7[[#This Row],[data]])&lt;&gt;MONTH(A1433), 1, 0)</f>
        <v>1</v>
      </c>
      <c r="I1432">
        <f>IF(cukier7[[#This Row],[czy ostatni dzien miesiaca]]=1, 5000-cukier7[[#This Row],[stan po sprzedaniu]],0)</f>
        <v>2142</v>
      </c>
      <c r="J1432">
        <f>CEILING(cukier7[[#This Row],[ile brakuje]], 1000)</f>
        <v>3000</v>
      </c>
    </row>
    <row r="1433" spans="1:10" x14ac:dyDescent="0.35">
      <c r="A1433" s="1">
        <v>40759</v>
      </c>
      <c r="B1433" s="2" t="s">
        <v>37</v>
      </c>
      <c r="C1433">
        <v>165</v>
      </c>
      <c r="D1433">
        <f>YEAR(cukier7[[#This Row],[data]])</f>
        <v>2011</v>
      </c>
      <c r="E1433" s="3">
        <f>VLOOKUP(D1433, cennik__25[#All], 2, 0)</f>
        <v>2.2000000000000002</v>
      </c>
      <c r="F1433" s="3">
        <f>cukier7[[#This Row],[cena]]*cukier7[[#This Row],[ilosc sprzedanego cukru kg]]</f>
        <v>363.00000000000006</v>
      </c>
      <c r="G1433">
        <f>J1432+G1432-cukier7[[#This Row],[ilosc sprzedanego cukru kg]]</f>
        <v>5693</v>
      </c>
      <c r="H1433">
        <f>IF(MONTH(cukier7[[#This Row],[data]])&lt;&gt;MONTH(A1434), 1, 0)</f>
        <v>0</v>
      </c>
      <c r="I1433">
        <f>IF(cukier7[[#This Row],[czy ostatni dzien miesiaca]]=1, 5000-cukier7[[#This Row],[stan po sprzedaniu]],0)</f>
        <v>0</v>
      </c>
      <c r="J1433">
        <f>CEILING(cukier7[[#This Row],[ile brakuje]], 1000)</f>
        <v>0</v>
      </c>
    </row>
    <row r="1434" spans="1:10" x14ac:dyDescent="0.35">
      <c r="A1434" s="1">
        <v>40760</v>
      </c>
      <c r="B1434" s="2" t="s">
        <v>37</v>
      </c>
      <c r="C1434">
        <v>180</v>
      </c>
      <c r="D1434">
        <f>YEAR(cukier7[[#This Row],[data]])</f>
        <v>2011</v>
      </c>
      <c r="E1434" s="3">
        <f>VLOOKUP(D1434, cennik__25[#All], 2, 0)</f>
        <v>2.2000000000000002</v>
      </c>
      <c r="F1434" s="3">
        <f>cukier7[[#This Row],[cena]]*cukier7[[#This Row],[ilosc sprzedanego cukru kg]]</f>
        <v>396.00000000000006</v>
      </c>
      <c r="G1434">
        <f>J1433+G1433-cukier7[[#This Row],[ilosc sprzedanego cukru kg]]</f>
        <v>5513</v>
      </c>
      <c r="H1434">
        <f>IF(MONTH(cukier7[[#This Row],[data]])&lt;&gt;MONTH(A1435), 1, 0)</f>
        <v>0</v>
      </c>
      <c r="I1434">
        <f>IF(cukier7[[#This Row],[czy ostatni dzien miesiaca]]=1, 5000-cukier7[[#This Row],[stan po sprzedaniu]],0)</f>
        <v>0</v>
      </c>
      <c r="J1434">
        <f>CEILING(cukier7[[#This Row],[ile brakuje]], 1000)</f>
        <v>0</v>
      </c>
    </row>
    <row r="1435" spans="1:10" x14ac:dyDescent="0.35">
      <c r="A1435" s="1">
        <v>40761</v>
      </c>
      <c r="B1435" s="2" t="s">
        <v>86</v>
      </c>
      <c r="C1435">
        <v>2</v>
      </c>
      <c r="D1435">
        <f>YEAR(cukier7[[#This Row],[data]])</f>
        <v>2011</v>
      </c>
      <c r="E1435" s="3">
        <f>VLOOKUP(D1435, cennik__25[#All], 2, 0)</f>
        <v>2.2000000000000002</v>
      </c>
      <c r="F1435" s="3">
        <f>cukier7[[#This Row],[cena]]*cukier7[[#This Row],[ilosc sprzedanego cukru kg]]</f>
        <v>4.4000000000000004</v>
      </c>
      <c r="G1435">
        <f>J1434+G1434-cukier7[[#This Row],[ilosc sprzedanego cukru kg]]</f>
        <v>5511</v>
      </c>
      <c r="H1435">
        <f>IF(MONTH(cukier7[[#This Row],[data]])&lt;&gt;MONTH(A1436), 1, 0)</f>
        <v>0</v>
      </c>
      <c r="I1435">
        <f>IF(cukier7[[#This Row],[czy ostatni dzien miesiaca]]=1, 5000-cukier7[[#This Row],[stan po sprzedaniu]],0)</f>
        <v>0</v>
      </c>
      <c r="J1435">
        <f>CEILING(cukier7[[#This Row],[ile brakuje]], 1000)</f>
        <v>0</v>
      </c>
    </row>
    <row r="1436" spans="1:10" x14ac:dyDescent="0.35">
      <c r="A1436" s="1">
        <v>40766</v>
      </c>
      <c r="B1436" s="2" t="s">
        <v>39</v>
      </c>
      <c r="C1436">
        <v>111</v>
      </c>
      <c r="D1436">
        <f>YEAR(cukier7[[#This Row],[data]])</f>
        <v>2011</v>
      </c>
      <c r="E1436" s="3">
        <f>VLOOKUP(D1436, cennik__25[#All], 2, 0)</f>
        <v>2.2000000000000002</v>
      </c>
      <c r="F1436" s="3">
        <f>cukier7[[#This Row],[cena]]*cukier7[[#This Row],[ilosc sprzedanego cukru kg]]</f>
        <v>244.20000000000002</v>
      </c>
      <c r="G1436">
        <f>J1435+G1435-cukier7[[#This Row],[ilosc sprzedanego cukru kg]]</f>
        <v>5400</v>
      </c>
      <c r="H1436">
        <f>IF(MONTH(cukier7[[#This Row],[data]])&lt;&gt;MONTH(A1437), 1, 0)</f>
        <v>0</v>
      </c>
      <c r="I1436">
        <f>IF(cukier7[[#This Row],[czy ostatni dzien miesiaca]]=1, 5000-cukier7[[#This Row],[stan po sprzedaniu]],0)</f>
        <v>0</v>
      </c>
      <c r="J1436">
        <f>CEILING(cukier7[[#This Row],[ile brakuje]], 1000)</f>
        <v>0</v>
      </c>
    </row>
    <row r="1437" spans="1:10" x14ac:dyDescent="0.35">
      <c r="A1437" s="1">
        <v>40767</v>
      </c>
      <c r="B1437" s="2" t="s">
        <v>37</v>
      </c>
      <c r="C1437">
        <v>128</v>
      </c>
      <c r="D1437">
        <f>YEAR(cukier7[[#This Row],[data]])</f>
        <v>2011</v>
      </c>
      <c r="E1437" s="3">
        <f>VLOOKUP(D1437, cennik__25[#All], 2, 0)</f>
        <v>2.2000000000000002</v>
      </c>
      <c r="F1437" s="3">
        <f>cukier7[[#This Row],[cena]]*cukier7[[#This Row],[ilosc sprzedanego cukru kg]]</f>
        <v>281.60000000000002</v>
      </c>
      <c r="G1437">
        <f>J1436+G1436-cukier7[[#This Row],[ilosc sprzedanego cukru kg]]</f>
        <v>5272</v>
      </c>
      <c r="H1437">
        <f>IF(MONTH(cukier7[[#This Row],[data]])&lt;&gt;MONTH(A1438), 1, 0)</f>
        <v>0</v>
      </c>
      <c r="I1437">
        <f>IF(cukier7[[#This Row],[czy ostatni dzien miesiaca]]=1, 5000-cukier7[[#This Row],[stan po sprzedaniu]],0)</f>
        <v>0</v>
      </c>
      <c r="J1437">
        <f>CEILING(cukier7[[#This Row],[ile brakuje]], 1000)</f>
        <v>0</v>
      </c>
    </row>
    <row r="1438" spans="1:10" x14ac:dyDescent="0.35">
      <c r="A1438" s="1">
        <v>40768</v>
      </c>
      <c r="B1438" s="2" t="s">
        <v>112</v>
      </c>
      <c r="C1438">
        <v>7</v>
      </c>
      <c r="D1438">
        <f>YEAR(cukier7[[#This Row],[data]])</f>
        <v>2011</v>
      </c>
      <c r="E1438" s="3">
        <f>VLOOKUP(D1438, cennik__25[#All], 2, 0)</f>
        <v>2.2000000000000002</v>
      </c>
      <c r="F1438" s="3">
        <f>cukier7[[#This Row],[cena]]*cukier7[[#This Row],[ilosc sprzedanego cukru kg]]</f>
        <v>15.400000000000002</v>
      </c>
      <c r="G1438">
        <f>J1437+G1437-cukier7[[#This Row],[ilosc sprzedanego cukru kg]]</f>
        <v>5265</v>
      </c>
      <c r="H1438">
        <f>IF(MONTH(cukier7[[#This Row],[data]])&lt;&gt;MONTH(A1439), 1, 0)</f>
        <v>0</v>
      </c>
      <c r="I1438">
        <f>IF(cukier7[[#This Row],[czy ostatni dzien miesiaca]]=1, 5000-cukier7[[#This Row],[stan po sprzedaniu]],0)</f>
        <v>0</v>
      </c>
      <c r="J1438">
        <f>CEILING(cukier7[[#This Row],[ile brakuje]], 1000)</f>
        <v>0</v>
      </c>
    </row>
    <row r="1439" spans="1:10" x14ac:dyDescent="0.35">
      <c r="A1439" s="1">
        <v>40768</v>
      </c>
      <c r="B1439" s="2" t="s">
        <v>11</v>
      </c>
      <c r="C1439">
        <v>211</v>
      </c>
      <c r="D1439">
        <f>YEAR(cukier7[[#This Row],[data]])</f>
        <v>2011</v>
      </c>
      <c r="E1439" s="3">
        <f>VLOOKUP(D1439, cennik__25[#All], 2, 0)</f>
        <v>2.2000000000000002</v>
      </c>
      <c r="F1439" s="3">
        <f>cukier7[[#This Row],[cena]]*cukier7[[#This Row],[ilosc sprzedanego cukru kg]]</f>
        <v>464.20000000000005</v>
      </c>
      <c r="G1439">
        <f>J1438+G1438-cukier7[[#This Row],[ilosc sprzedanego cukru kg]]</f>
        <v>5054</v>
      </c>
      <c r="H1439">
        <f>IF(MONTH(cukier7[[#This Row],[data]])&lt;&gt;MONTH(A1440), 1, 0)</f>
        <v>0</v>
      </c>
      <c r="I1439">
        <f>IF(cukier7[[#This Row],[czy ostatni dzien miesiaca]]=1, 5000-cukier7[[#This Row],[stan po sprzedaniu]],0)</f>
        <v>0</v>
      </c>
      <c r="J1439">
        <f>CEILING(cukier7[[#This Row],[ile brakuje]], 1000)</f>
        <v>0</v>
      </c>
    </row>
    <row r="1440" spans="1:10" x14ac:dyDescent="0.35">
      <c r="A1440" s="1">
        <v>40768</v>
      </c>
      <c r="B1440" s="2" t="s">
        <v>8</v>
      </c>
      <c r="C1440">
        <v>184</v>
      </c>
      <c r="D1440">
        <f>YEAR(cukier7[[#This Row],[data]])</f>
        <v>2011</v>
      </c>
      <c r="E1440" s="3">
        <f>VLOOKUP(D1440, cennik__25[#All], 2, 0)</f>
        <v>2.2000000000000002</v>
      </c>
      <c r="F1440" s="3">
        <f>cukier7[[#This Row],[cena]]*cukier7[[#This Row],[ilosc sprzedanego cukru kg]]</f>
        <v>404.8</v>
      </c>
      <c r="G1440">
        <f>J1439+G1439-cukier7[[#This Row],[ilosc sprzedanego cukru kg]]</f>
        <v>4870</v>
      </c>
      <c r="H1440">
        <f>IF(MONTH(cukier7[[#This Row],[data]])&lt;&gt;MONTH(A1441), 1, 0)</f>
        <v>0</v>
      </c>
      <c r="I1440">
        <f>IF(cukier7[[#This Row],[czy ostatni dzien miesiaca]]=1, 5000-cukier7[[#This Row],[stan po sprzedaniu]],0)</f>
        <v>0</v>
      </c>
      <c r="J1440">
        <f>CEILING(cukier7[[#This Row],[ile brakuje]], 1000)</f>
        <v>0</v>
      </c>
    </row>
    <row r="1441" spans="1:10" x14ac:dyDescent="0.35">
      <c r="A1441" s="1">
        <v>40771</v>
      </c>
      <c r="B1441" s="2" t="s">
        <v>16</v>
      </c>
      <c r="C1441">
        <v>450</v>
      </c>
      <c r="D1441">
        <f>YEAR(cukier7[[#This Row],[data]])</f>
        <v>2011</v>
      </c>
      <c r="E1441" s="3">
        <f>VLOOKUP(D1441, cennik__25[#All], 2, 0)</f>
        <v>2.2000000000000002</v>
      </c>
      <c r="F1441" s="3">
        <f>cukier7[[#This Row],[cena]]*cukier7[[#This Row],[ilosc sprzedanego cukru kg]]</f>
        <v>990.00000000000011</v>
      </c>
      <c r="G1441">
        <f>J1440+G1440-cukier7[[#This Row],[ilosc sprzedanego cukru kg]]</f>
        <v>4420</v>
      </c>
      <c r="H1441">
        <f>IF(MONTH(cukier7[[#This Row],[data]])&lt;&gt;MONTH(A1442), 1, 0)</f>
        <v>0</v>
      </c>
      <c r="I1441">
        <f>IF(cukier7[[#This Row],[czy ostatni dzien miesiaca]]=1, 5000-cukier7[[#This Row],[stan po sprzedaniu]],0)</f>
        <v>0</v>
      </c>
      <c r="J1441">
        <f>CEILING(cukier7[[#This Row],[ile brakuje]], 1000)</f>
        <v>0</v>
      </c>
    </row>
    <row r="1442" spans="1:10" x14ac:dyDescent="0.35">
      <c r="A1442" s="1">
        <v>40771</v>
      </c>
      <c r="B1442" s="2" t="s">
        <v>122</v>
      </c>
      <c r="C1442">
        <v>140</v>
      </c>
      <c r="D1442">
        <f>YEAR(cukier7[[#This Row],[data]])</f>
        <v>2011</v>
      </c>
      <c r="E1442" s="3">
        <f>VLOOKUP(D1442, cennik__25[#All], 2, 0)</f>
        <v>2.2000000000000002</v>
      </c>
      <c r="F1442" s="3">
        <f>cukier7[[#This Row],[cena]]*cukier7[[#This Row],[ilosc sprzedanego cukru kg]]</f>
        <v>308</v>
      </c>
      <c r="G1442">
        <f>J1441+G1441-cukier7[[#This Row],[ilosc sprzedanego cukru kg]]</f>
        <v>4280</v>
      </c>
      <c r="H1442">
        <f>IF(MONTH(cukier7[[#This Row],[data]])&lt;&gt;MONTH(A1443), 1, 0)</f>
        <v>0</v>
      </c>
      <c r="I1442">
        <f>IF(cukier7[[#This Row],[czy ostatni dzien miesiaca]]=1, 5000-cukier7[[#This Row],[stan po sprzedaniu]],0)</f>
        <v>0</v>
      </c>
      <c r="J1442">
        <f>CEILING(cukier7[[#This Row],[ile brakuje]], 1000)</f>
        <v>0</v>
      </c>
    </row>
    <row r="1443" spans="1:10" x14ac:dyDescent="0.35">
      <c r="A1443" s="1">
        <v>40775</v>
      </c>
      <c r="B1443" s="2" t="s">
        <v>10</v>
      </c>
      <c r="C1443">
        <v>52</v>
      </c>
      <c r="D1443">
        <f>YEAR(cukier7[[#This Row],[data]])</f>
        <v>2011</v>
      </c>
      <c r="E1443" s="3">
        <f>VLOOKUP(D1443, cennik__25[#All], 2, 0)</f>
        <v>2.2000000000000002</v>
      </c>
      <c r="F1443" s="3">
        <f>cukier7[[#This Row],[cena]]*cukier7[[#This Row],[ilosc sprzedanego cukru kg]]</f>
        <v>114.4</v>
      </c>
      <c r="G1443">
        <f>J1442+G1442-cukier7[[#This Row],[ilosc sprzedanego cukru kg]]</f>
        <v>4228</v>
      </c>
      <c r="H1443">
        <f>IF(MONTH(cukier7[[#This Row],[data]])&lt;&gt;MONTH(A1444), 1, 0)</f>
        <v>0</v>
      </c>
      <c r="I1443">
        <f>IF(cukier7[[#This Row],[czy ostatni dzien miesiaca]]=1, 5000-cukier7[[#This Row],[stan po sprzedaniu]],0)</f>
        <v>0</v>
      </c>
      <c r="J1443">
        <f>CEILING(cukier7[[#This Row],[ile brakuje]], 1000)</f>
        <v>0</v>
      </c>
    </row>
    <row r="1444" spans="1:10" x14ac:dyDescent="0.35">
      <c r="A1444" s="1">
        <v>40777</v>
      </c>
      <c r="B1444" s="2" t="s">
        <v>183</v>
      </c>
      <c r="C1444">
        <v>2</v>
      </c>
      <c r="D1444">
        <f>YEAR(cukier7[[#This Row],[data]])</f>
        <v>2011</v>
      </c>
      <c r="E1444" s="3">
        <f>VLOOKUP(D1444, cennik__25[#All], 2, 0)</f>
        <v>2.2000000000000002</v>
      </c>
      <c r="F1444" s="3">
        <f>cukier7[[#This Row],[cena]]*cukier7[[#This Row],[ilosc sprzedanego cukru kg]]</f>
        <v>4.4000000000000004</v>
      </c>
      <c r="G1444">
        <f>J1443+G1443-cukier7[[#This Row],[ilosc sprzedanego cukru kg]]</f>
        <v>4226</v>
      </c>
      <c r="H1444">
        <f>IF(MONTH(cukier7[[#This Row],[data]])&lt;&gt;MONTH(A1445), 1, 0)</f>
        <v>0</v>
      </c>
      <c r="I1444">
        <f>IF(cukier7[[#This Row],[czy ostatni dzien miesiaca]]=1, 5000-cukier7[[#This Row],[stan po sprzedaniu]],0)</f>
        <v>0</v>
      </c>
      <c r="J1444">
        <f>CEILING(cukier7[[#This Row],[ile brakuje]], 1000)</f>
        <v>0</v>
      </c>
    </row>
    <row r="1445" spans="1:10" x14ac:dyDescent="0.35">
      <c r="A1445" s="1">
        <v>40777</v>
      </c>
      <c r="B1445" s="2" t="s">
        <v>98</v>
      </c>
      <c r="C1445">
        <v>13</v>
      </c>
      <c r="D1445">
        <f>YEAR(cukier7[[#This Row],[data]])</f>
        <v>2011</v>
      </c>
      <c r="E1445" s="3">
        <f>VLOOKUP(D1445, cennik__25[#All], 2, 0)</f>
        <v>2.2000000000000002</v>
      </c>
      <c r="F1445" s="3">
        <f>cukier7[[#This Row],[cena]]*cukier7[[#This Row],[ilosc sprzedanego cukru kg]]</f>
        <v>28.6</v>
      </c>
      <c r="G1445">
        <f>J1444+G1444-cukier7[[#This Row],[ilosc sprzedanego cukru kg]]</f>
        <v>4213</v>
      </c>
      <c r="H1445">
        <f>IF(MONTH(cukier7[[#This Row],[data]])&lt;&gt;MONTH(A1446), 1, 0)</f>
        <v>0</v>
      </c>
      <c r="I1445">
        <f>IF(cukier7[[#This Row],[czy ostatni dzien miesiaca]]=1, 5000-cukier7[[#This Row],[stan po sprzedaniu]],0)</f>
        <v>0</v>
      </c>
      <c r="J1445">
        <f>CEILING(cukier7[[#This Row],[ile brakuje]], 1000)</f>
        <v>0</v>
      </c>
    </row>
    <row r="1446" spans="1:10" x14ac:dyDescent="0.35">
      <c r="A1446" s="1">
        <v>40777</v>
      </c>
      <c r="B1446" s="2" t="s">
        <v>39</v>
      </c>
      <c r="C1446">
        <v>73</v>
      </c>
      <c r="D1446">
        <f>YEAR(cukier7[[#This Row],[data]])</f>
        <v>2011</v>
      </c>
      <c r="E1446" s="3">
        <f>VLOOKUP(D1446, cennik__25[#All], 2, 0)</f>
        <v>2.2000000000000002</v>
      </c>
      <c r="F1446" s="3">
        <f>cukier7[[#This Row],[cena]]*cukier7[[#This Row],[ilosc sprzedanego cukru kg]]</f>
        <v>160.60000000000002</v>
      </c>
      <c r="G1446">
        <f>J1445+G1445-cukier7[[#This Row],[ilosc sprzedanego cukru kg]]</f>
        <v>4140</v>
      </c>
      <c r="H1446">
        <f>IF(MONTH(cukier7[[#This Row],[data]])&lt;&gt;MONTH(A1447), 1, 0)</f>
        <v>0</v>
      </c>
      <c r="I1446">
        <f>IF(cukier7[[#This Row],[czy ostatni dzien miesiaca]]=1, 5000-cukier7[[#This Row],[stan po sprzedaniu]],0)</f>
        <v>0</v>
      </c>
      <c r="J1446">
        <f>CEILING(cukier7[[#This Row],[ile brakuje]], 1000)</f>
        <v>0</v>
      </c>
    </row>
    <row r="1447" spans="1:10" x14ac:dyDescent="0.35">
      <c r="A1447" s="1">
        <v>40781</v>
      </c>
      <c r="B1447" s="2" t="s">
        <v>20</v>
      </c>
      <c r="C1447">
        <v>123</v>
      </c>
      <c r="D1447">
        <f>YEAR(cukier7[[#This Row],[data]])</f>
        <v>2011</v>
      </c>
      <c r="E1447" s="3">
        <f>VLOOKUP(D1447, cennik__25[#All], 2, 0)</f>
        <v>2.2000000000000002</v>
      </c>
      <c r="F1447" s="3">
        <f>cukier7[[#This Row],[cena]]*cukier7[[#This Row],[ilosc sprzedanego cukru kg]]</f>
        <v>270.60000000000002</v>
      </c>
      <c r="G1447">
        <f>J1446+G1446-cukier7[[#This Row],[ilosc sprzedanego cukru kg]]</f>
        <v>4017</v>
      </c>
      <c r="H1447">
        <f>IF(MONTH(cukier7[[#This Row],[data]])&lt;&gt;MONTH(A1448), 1, 0)</f>
        <v>0</v>
      </c>
      <c r="I1447">
        <f>IF(cukier7[[#This Row],[czy ostatni dzien miesiaca]]=1, 5000-cukier7[[#This Row],[stan po sprzedaniu]],0)</f>
        <v>0</v>
      </c>
      <c r="J1447">
        <f>CEILING(cukier7[[#This Row],[ile brakuje]], 1000)</f>
        <v>0</v>
      </c>
    </row>
    <row r="1448" spans="1:10" x14ac:dyDescent="0.35">
      <c r="A1448" s="1">
        <v>40783</v>
      </c>
      <c r="B1448" s="2" t="s">
        <v>70</v>
      </c>
      <c r="C1448">
        <v>3</v>
      </c>
      <c r="D1448">
        <f>YEAR(cukier7[[#This Row],[data]])</f>
        <v>2011</v>
      </c>
      <c r="E1448" s="3">
        <f>VLOOKUP(D1448, cennik__25[#All], 2, 0)</f>
        <v>2.2000000000000002</v>
      </c>
      <c r="F1448" s="3">
        <f>cukier7[[#This Row],[cena]]*cukier7[[#This Row],[ilosc sprzedanego cukru kg]]</f>
        <v>6.6000000000000005</v>
      </c>
      <c r="G1448">
        <f>J1447+G1447-cukier7[[#This Row],[ilosc sprzedanego cukru kg]]</f>
        <v>4014</v>
      </c>
      <c r="H1448">
        <f>IF(MONTH(cukier7[[#This Row],[data]])&lt;&gt;MONTH(A1449), 1, 0)</f>
        <v>0</v>
      </c>
      <c r="I1448">
        <f>IF(cukier7[[#This Row],[czy ostatni dzien miesiaca]]=1, 5000-cukier7[[#This Row],[stan po sprzedaniu]],0)</f>
        <v>0</v>
      </c>
      <c r="J1448">
        <f>CEILING(cukier7[[#This Row],[ile brakuje]], 1000)</f>
        <v>0</v>
      </c>
    </row>
    <row r="1449" spans="1:10" x14ac:dyDescent="0.35">
      <c r="A1449" s="1">
        <v>40784</v>
      </c>
      <c r="B1449" s="2" t="s">
        <v>14</v>
      </c>
      <c r="C1449">
        <v>93</v>
      </c>
      <c r="D1449">
        <f>YEAR(cukier7[[#This Row],[data]])</f>
        <v>2011</v>
      </c>
      <c r="E1449" s="3">
        <f>VLOOKUP(D1449, cennik__25[#All], 2, 0)</f>
        <v>2.2000000000000002</v>
      </c>
      <c r="F1449" s="3">
        <f>cukier7[[#This Row],[cena]]*cukier7[[#This Row],[ilosc sprzedanego cukru kg]]</f>
        <v>204.60000000000002</v>
      </c>
      <c r="G1449">
        <f>J1448+G1448-cukier7[[#This Row],[ilosc sprzedanego cukru kg]]</f>
        <v>3921</v>
      </c>
      <c r="H1449">
        <f>IF(MONTH(cukier7[[#This Row],[data]])&lt;&gt;MONTH(A1450), 1, 0)</f>
        <v>1</v>
      </c>
      <c r="I1449">
        <f>IF(cukier7[[#This Row],[czy ostatni dzien miesiaca]]=1, 5000-cukier7[[#This Row],[stan po sprzedaniu]],0)</f>
        <v>1079</v>
      </c>
      <c r="J1449">
        <f>CEILING(cukier7[[#This Row],[ile brakuje]], 1000)</f>
        <v>2000</v>
      </c>
    </row>
    <row r="1450" spans="1:10" x14ac:dyDescent="0.35">
      <c r="A1450" s="1">
        <v>40789</v>
      </c>
      <c r="B1450" s="2" t="s">
        <v>26</v>
      </c>
      <c r="C1450">
        <v>310</v>
      </c>
      <c r="D1450">
        <f>YEAR(cukier7[[#This Row],[data]])</f>
        <v>2011</v>
      </c>
      <c r="E1450" s="3">
        <f>VLOOKUP(D1450, cennik__25[#All], 2, 0)</f>
        <v>2.2000000000000002</v>
      </c>
      <c r="F1450" s="3">
        <f>cukier7[[#This Row],[cena]]*cukier7[[#This Row],[ilosc sprzedanego cukru kg]]</f>
        <v>682</v>
      </c>
      <c r="G1450">
        <f>J1449+G1449-cukier7[[#This Row],[ilosc sprzedanego cukru kg]]</f>
        <v>5611</v>
      </c>
      <c r="H1450">
        <f>IF(MONTH(cukier7[[#This Row],[data]])&lt;&gt;MONTH(A1451), 1, 0)</f>
        <v>0</v>
      </c>
      <c r="I1450">
        <f>IF(cukier7[[#This Row],[czy ostatni dzien miesiaca]]=1, 5000-cukier7[[#This Row],[stan po sprzedaniu]],0)</f>
        <v>0</v>
      </c>
      <c r="J1450">
        <f>CEILING(cukier7[[#This Row],[ile brakuje]], 1000)</f>
        <v>0</v>
      </c>
    </row>
    <row r="1451" spans="1:10" x14ac:dyDescent="0.35">
      <c r="A1451" s="1">
        <v>40789</v>
      </c>
      <c r="B1451" s="2" t="s">
        <v>8</v>
      </c>
      <c r="C1451">
        <v>77</v>
      </c>
      <c r="D1451">
        <f>YEAR(cukier7[[#This Row],[data]])</f>
        <v>2011</v>
      </c>
      <c r="E1451" s="3">
        <f>VLOOKUP(D1451, cennik__25[#All], 2, 0)</f>
        <v>2.2000000000000002</v>
      </c>
      <c r="F1451" s="3">
        <f>cukier7[[#This Row],[cena]]*cukier7[[#This Row],[ilosc sprzedanego cukru kg]]</f>
        <v>169.4</v>
      </c>
      <c r="G1451">
        <f>J1450+G1450-cukier7[[#This Row],[ilosc sprzedanego cukru kg]]</f>
        <v>5534</v>
      </c>
      <c r="H1451">
        <f>IF(MONTH(cukier7[[#This Row],[data]])&lt;&gt;MONTH(A1452), 1, 0)</f>
        <v>0</v>
      </c>
      <c r="I1451">
        <f>IF(cukier7[[#This Row],[czy ostatni dzien miesiaca]]=1, 5000-cukier7[[#This Row],[stan po sprzedaniu]],0)</f>
        <v>0</v>
      </c>
      <c r="J1451">
        <f>CEILING(cukier7[[#This Row],[ile brakuje]], 1000)</f>
        <v>0</v>
      </c>
    </row>
    <row r="1452" spans="1:10" x14ac:dyDescent="0.35">
      <c r="A1452" s="1">
        <v>40793</v>
      </c>
      <c r="B1452" s="2" t="s">
        <v>12</v>
      </c>
      <c r="C1452">
        <v>21</v>
      </c>
      <c r="D1452">
        <f>YEAR(cukier7[[#This Row],[data]])</f>
        <v>2011</v>
      </c>
      <c r="E1452" s="3">
        <f>VLOOKUP(D1452, cennik__25[#All], 2, 0)</f>
        <v>2.2000000000000002</v>
      </c>
      <c r="F1452" s="3">
        <f>cukier7[[#This Row],[cena]]*cukier7[[#This Row],[ilosc sprzedanego cukru kg]]</f>
        <v>46.2</v>
      </c>
      <c r="G1452">
        <f>J1451+G1451-cukier7[[#This Row],[ilosc sprzedanego cukru kg]]</f>
        <v>5513</v>
      </c>
      <c r="H1452">
        <f>IF(MONTH(cukier7[[#This Row],[data]])&lt;&gt;MONTH(A1453), 1, 0)</f>
        <v>0</v>
      </c>
      <c r="I1452">
        <f>IF(cukier7[[#This Row],[czy ostatni dzien miesiaca]]=1, 5000-cukier7[[#This Row],[stan po sprzedaniu]],0)</f>
        <v>0</v>
      </c>
      <c r="J1452">
        <f>CEILING(cukier7[[#This Row],[ile brakuje]], 1000)</f>
        <v>0</v>
      </c>
    </row>
    <row r="1453" spans="1:10" x14ac:dyDescent="0.35">
      <c r="A1453" s="1">
        <v>40797</v>
      </c>
      <c r="B1453" s="2" t="s">
        <v>23</v>
      </c>
      <c r="C1453">
        <v>3</v>
      </c>
      <c r="D1453">
        <f>YEAR(cukier7[[#This Row],[data]])</f>
        <v>2011</v>
      </c>
      <c r="E1453" s="3">
        <f>VLOOKUP(D1453, cennik__25[#All], 2, 0)</f>
        <v>2.2000000000000002</v>
      </c>
      <c r="F1453" s="3">
        <f>cukier7[[#This Row],[cena]]*cukier7[[#This Row],[ilosc sprzedanego cukru kg]]</f>
        <v>6.6000000000000005</v>
      </c>
      <c r="G1453">
        <f>J1452+G1452-cukier7[[#This Row],[ilosc sprzedanego cukru kg]]</f>
        <v>5510</v>
      </c>
      <c r="H1453">
        <f>IF(MONTH(cukier7[[#This Row],[data]])&lt;&gt;MONTH(A1454), 1, 0)</f>
        <v>0</v>
      </c>
      <c r="I1453">
        <f>IF(cukier7[[#This Row],[czy ostatni dzien miesiaca]]=1, 5000-cukier7[[#This Row],[stan po sprzedaniu]],0)</f>
        <v>0</v>
      </c>
      <c r="J1453">
        <f>CEILING(cukier7[[#This Row],[ile brakuje]], 1000)</f>
        <v>0</v>
      </c>
    </row>
    <row r="1454" spans="1:10" x14ac:dyDescent="0.35">
      <c r="A1454" s="1">
        <v>40799</v>
      </c>
      <c r="B1454" s="2" t="s">
        <v>30</v>
      </c>
      <c r="C1454">
        <v>176</v>
      </c>
      <c r="D1454">
        <f>YEAR(cukier7[[#This Row],[data]])</f>
        <v>2011</v>
      </c>
      <c r="E1454" s="3">
        <f>VLOOKUP(D1454, cennik__25[#All], 2, 0)</f>
        <v>2.2000000000000002</v>
      </c>
      <c r="F1454" s="3">
        <f>cukier7[[#This Row],[cena]]*cukier7[[#This Row],[ilosc sprzedanego cukru kg]]</f>
        <v>387.20000000000005</v>
      </c>
      <c r="G1454">
        <f>J1453+G1453-cukier7[[#This Row],[ilosc sprzedanego cukru kg]]</f>
        <v>5334</v>
      </c>
      <c r="H1454">
        <f>IF(MONTH(cukier7[[#This Row],[data]])&lt;&gt;MONTH(A1455), 1, 0)</f>
        <v>0</v>
      </c>
      <c r="I1454">
        <f>IF(cukier7[[#This Row],[czy ostatni dzien miesiaca]]=1, 5000-cukier7[[#This Row],[stan po sprzedaniu]],0)</f>
        <v>0</v>
      </c>
      <c r="J1454">
        <f>CEILING(cukier7[[#This Row],[ile brakuje]], 1000)</f>
        <v>0</v>
      </c>
    </row>
    <row r="1455" spans="1:10" x14ac:dyDescent="0.35">
      <c r="A1455" s="1">
        <v>40799</v>
      </c>
      <c r="B1455" s="2" t="s">
        <v>15</v>
      </c>
      <c r="C1455">
        <v>20</v>
      </c>
      <c r="D1455">
        <f>YEAR(cukier7[[#This Row],[data]])</f>
        <v>2011</v>
      </c>
      <c r="E1455" s="3">
        <f>VLOOKUP(D1455, cennik__25[#All], 2, 0)</f>
        <v>2.2000000000000002</v>
      </c>
      <c r="F1455" s="3">
        <f>cukier7[[#This Row],[cena]]*cukier7[[#This Row],[ilosc sprzedanego cukru kg]]</f>
        <v>44</v>
      </c>
      <c r="G1455">
        <f>J1454+G1454-cukier7[[#This Row],[ilosc sprzedanego cukru kg]]</f>
        <v>5314</v>
      </c>
      <c r="H1455">
        <f>IF(MONTH(cukier7[[#This Row],[data]])&lt;&gt;MONTH(A1456), 1, 0)</f>
        <v>0</v>
      </c>
      <c r="I1455">
        <f>IF(cukier7[[#This Row],[czy ostatni dzien miesiaca]]=1, 5000-cukier7[[#This Row],[stan po sprzedaniu]],0)</f>
        <v>0</v>
      </c>
      <c r="J1455">
        <f>CEILING(cukier7[[#This Row],[ile brakuje]], 1000)</f>
        <v>0</v>
      </c>
    </row>
    <row r="1456" spans="1:10" x14ac:dyDescent="0.35">
      <c r="A1456" s="1">
        <v>40800</v>
      </c>
      <c r="B1456" s="2" t="s">
        <v>26</v>
      </c>
      <c r="C1456">
        <v>230</v>
      </c>
      <c r="D1456">
        <f>YEAR(cukier7[[#This Row],[data]])</f>
        <v>2011</v>
      </c>
      <c r="E1456" s="3">
        <f>VLOOKUP(D1456, cennik__25[#All], 2, 0)</f>
        <v>2.2000000000000002</v>
      </c>
      <c r="F1456" s="3">
        <f>cukier7[[#This Row],[cena]]*cukier7[[#This Row],[ilosc sprzedanego cukru kg]]</f>
        <v>506.00000000000006</v>
      </c>
      <c r="G1456">
        <f>J1455+G1455-cukier7[[#This Row],[ilosc sprzedanego cukru kg]]</f>
        <v>5084</v>
      </c>
      <c r="H1456">
        <f>IF(MONTH(cukier7[[#This Row],[data]])&lt;&gt;MONTH(A1457), 1, 0)</f>
        <v>0</v>
      </c>
      <c r="I1456">
        <f>IF(cukier7[[#This Row],[czy ostatni dzien miesiaca]]=1, 5000-cukier7[[#This Row],[stan po sprzedaniu]],0)</f>
        <v>0</v>
      </c>
      <c r="J1456">
        <f>CEILING(cukier7[[#This Row],[ile brakuje]], 1000)</f>
        <v>0</v>
      </c>
    </row>
    <row r="1457" spans="1:10" x14ac:dyDescent="0.35">
      <c r="A1457" s="1">
        <v>40800</v>
      </c>
      <c r="B1457" s="2" t="s">
        <v>157</v>
      </c>
      <c r="C1457">
        <v>10</v>
      </c>
      <c r="D1457">
        <f>YEAR(cukier7[[#This Row],[data]])</f>
        <v>2011</v>
      </c>
      <c r="E1457" s="3">
        <f>VLOOKUP(D1457, cennik__25[#All], 2, 0)</f>
        <v>2.2000000000000002</v>
      </c>
      <c r="F1457" s="3">
        <f>cukier7[[#This Row],[cena]]*cukier7[[#This Row],[ilosc sprzedanego cukru kg]]</f>
        <v>22</v>
      </c>
      <c r="G1457">
        <f>J1456+G1456-cukier7[[#This Row],[ilosc sprzedanego cukru kg]]</f>
        <v>5074</v>
      </c>
      <c r="H1457">
        <f>IF(MONTH(cukier7[[#This Row],[data]])&lt;&gt;MONTH(A1458), 1, 0)</f>
        <v>0</v>
      </c>
      <c r="I1457">
        <f>IF(cukier7[[#This Row],[czy ostatni dzien miesiaca]]=1, 5000-cukier7[[#This Row],[stan po sprzedaniu]],0)</f>
        <v>0</v>
      </c>
      <c r="J1457">
        <f>CEILING(cukier7[[#This Row],[ile brakuje]], 1000)</f>
        <v>0</v>
      </c>
    </row>
    <row r="1458" spans="1:10" x14ac:dyDescent="0.35">
      <c r="A1458" s="1">
        <v>40802</v>
      </c>
      <c r="B1458" s="2" t="s">
        <v>165</v>
      </c>
      <c r="C1458">
        <v>12</v>
      </c>
      <c r="D1458">
        <f>YEAR(cukier7[[#This Row],[data]])</f>
        <v>2011</v>
      </c>
      <c r="E1458" s="3">
        <f>VLOOKUP(D1458, cennik__25[#All], 2, 0)</f>
        <v>2.2000000000000002</v>
      </c>
      <c r="F1458" s="3">
        <f>cukier7[[#This Row],[cena]]*cukier7[[#This Row],[ilosc sprzedanego cukru kg]]</f>
        <v>26.400000000000002</v>
      </c>
      <c r="G1458">
        <f>J1457+G1457-cukier7[[#This Row],[ilosc sprzedanego cukru kg]]</f>
        <v>5062</v>
      </c>
      <c r="H1458">
        <f>IF(MONTH(cukier7[[#This Row],[data]])&lt;&gt;MONTH(A1459), 1, 0)</f>
        <v>0</v>
      </c>
      <c r="I1458">
        <f>IF(cukier7[[#This Row],[czy ostatni dzien miesiaca]]=1, 5000-cukier7[[#This Row],[stan po sprzedaniu]],0)</f>
        <v>0</v>
      </c>
      <c r="J1458">
        <f>CEILING(cukier7[[#This Row],[ile brakuje]], 1000)</f>
        <v>0</v>
      </c>
    </row>
    <row r="1459" spans="1:10" x14ac:dyDescent="0.35">
      <c r="A1459" s="1">
        <v>40802</v>
      </c>
      <c r="B1459" s="2" t="s">
        <v>154</v>
      </c>
      <c r="C1459">
        <v>11</v>
      </c>
      <c r="D1459">
        <f>YEAR(cukier7[[#This Row],[data]])</f>
        <v>2011</v>
      </c>
      <c r="E1459" s="3">
        <f>VLOOKUP(D1459, cennik__25[#All], 2, 0)</f>
        <v>2.2000000000000002</v>
      </c>
      <c r="F1459" s="3">
        <f>cukier7[[#This Row],[cena]]*cukier7[[#This Row],[ilosc sprzedanego cukru kg]]</f>
        <v>24.200000000000003</v>
      </c>
      <c r="G1459">
        <f>J1458+G1458-cukier7[[#This Row],[ilosc sprzedanego cukru kg]]</f>
        <v>5051</v>
      </c>
      <c r="H1459">
        <f>IF(MONTH(cukier7[[#This Row],[data]])&lt;&gt;MONTH(A1460), 1, 0)</f>
        <v>0</v>
      </c>
      <c r="I1459">
        <f>IF(cukier7[[#This Row],[czy ostatni dzien miesiaca]]=1, 5000-cukier7[[#This Row],[stan po sprzedaniu]],0)</f>
        <v>0</v>
      </c>
      <c r="J1459">
        <f>CEILING(cukier7[[#This Row],[ile brakuje]], 1000)</f>
        <v>0</v>
      </c>
    </row>
    <row r="1460" spans="1:10" x14ac:dyDescent="0.35">
      <c r="A1460" s="1">
        <v>40803</v>
      </c>
      <c r="B1460" s="2" t="s">
        <v>11</v>
      </c>
      <c r="C1460">
        <v>383</v>
      </c>
      <c r="D1460">
        <f>YEAR(cukier7[[#This Row],[data]])</f>
        <v>2011</v>
      </c>
      <c r="E1460" s="3">
        <f>VLOOKUP(D1460, cennik__25[#All], 2, 0)</f>
        <v>2.2000000000000002</v>
      </c>
      <c r="F1460" s="3">
        <f>cukier7[[#This Row],[cena]]*cukier7[[#This Row],[ilosc sprzedanego cukru kg]]</f>
        <v>842.6</v>
      </c>
      <c r="G1460">
        <f>J1459+G1459-cukier7[[#This Row],[ilosc sprzedanego cukru kg]]</f>
        <v>4668</v>
      </c>
      <c r="H1460">
        <f>IF(MONTH(cukier7[[#This Row],[data]])&lt;&gt;MONTH(A1461), 1, 0)</f>
        <v>0</v>
      </c>
      <c r="I1460">
        <f>IF(cukier7[[#This Row],[czy ostatni dzien miesiaca]]=1, 5000-cukier7[[#This Row],[stan po sprzedaniu]],0)</f>
        <v>0</v>
      </c>
      <c r="J1460">
        <f>CEILING(cukier7[[#This Row],[ile brakuje]], 1000)</f>
        <v>0</v>
      </c>
    </row>
    <row r="1461" spans="1:10" x14ac:dyDescent="0.35">
      <c r="A1461" s="1">
        <v>40807</v>
      </c>
      <c r="B1461" s="2" t="s">
        <v>104</v>
      </c>
      <c r="C1461">
        <v>249</v>
      </c>
      <c r="D1461">
        <f>YEAR(cukier7[[#This Row],[data]])</f>
        <v>2011</v>
      </c>
      <c r="E1461" s="3">
        <f>VLOOKUP(D1461, cennik__25[#All], 2, 0)</f>
        <v>2.2000000000000002</v>
      </c>
      <c r="F1461" s="3">
        <f>cukier7[[#This Row],[cena]]*cukier7[[#This Row],[ilosc sprzedanego cukru kg]]</f>
        <v>547.80000000000007</v>
      </c>
      <c r="G1461">
        <f>J1460+G1460-cukier7[[#This Row],[ilosc sprzedanego cukru kg]]</f>
        <v>4419</v>
      </c>
      <c r="H1461">
        <f>IF(MONTH(cukier7[[#This Row],[data]])&lt;&gt;MONTH(A1462), 1, 0)</f>
        <v>0</v>
      </c>
      <c r="I1461">
        <f>IF(cukier7[[#This Row],[czy ostatni dzien miesiaca]]=1, 5000-cukier7[[#This Row],[stan po sprzedaniu]],0)</f>
        <v>0</v>
      </c>
      <c r="J1461">
        <f>CEILING(cukier7[[#This Row],[ile brakuje]], 1000)</f>
        <v>0</v>
      </c>
    </row>
    <row r="1462" spans="1:10" x14ac:dyDescent="0.35">
      <c r="A1462" s="1">
        <v>40810</v>
      </c>
      <c r="B1462" s="2" t="s">
        <v>166</v>
      </c>
      <c r="C1462">
        <v>8</v>
      </c>
      <c r="D1462">
        <f>YEAR(cukier7[[#This Row],[data]])</f>
        <v>2011</v>
      </c>
      <c r="E1462" s="3">
        <f>VLOOKUP(D1462, cennik__25[#All], 2, 0)</f>
        <v>2.2000000000000002</v>
      </c>
      <c r="F1462" s="3">
        <f>cukier7[[#This Row],[cena]]*cukier7[[#This Row],[ilosc sprzedanego cukru kg]]</f>
        <v>17.600000000000001</v>
      </c>
      <c r="G1462">
        <f>J1461+G1461-cukier7[[#This Row],[ilosc sprzedanego cukru kg]]</f>
        <v>4411</v>
      </c>
      <c r="H1462">
        <f>IF(MONTH(cukier7[[#This Row],[data]])&lt;&gt;MONTH(A1463), 1, 0)</f>
        <v>0</v>
      </c>
      <c r="I1462">
        <f>IF(cukier7[[#This Row],[czy ostatni dzien miesiaca]]=1, 5000-cukier7[[#This Row],[stan po sprzedaniu]],0)</f>
        <v>0</v>
      </c>
      <c r="J1462">
        <f>CEILING(cukier7[[#This Row],[ile brakuje]], 1000)</f>
        <v>0</v>
      </c>
    </row>
    <row r="1463" spans="1:10" x14ac:dyDescent="0.35">
      <c r="A1463" s="1">
        <v>40812</v>
      </c>
      <c r="B1463" s="2" t="s">
        <v>32</v>
      </c>
      <c r="C1463">
        <v>42</v>
      </c>
      <c r="D1463">
        <f>YEAR(cukier7[[#This Row],[data]])</f>
        <v>2011</v>
      </c>
      <c r="E1463" s="3">
        <f>VLOOKUP(D1463, cennik__25[#All], 2, 0)</f>
        <v>2.2000000000000002</v>
      </c>
      <c r="F1463" s="3">
        <f>cukier7[[#This Row],[cena]]*cukier7[[#This Row],[ilosc sprzedanego cukru kg]]</f>
        <v>92.4</v>
      </c>
      <c r="G1463">
        <f>J1462+G1462-cukier7[[#This Row],[ilosc sprzedanego cukru kg]]</f>
        <v>4369</v>
      </c>
      <c r="H1463">
        <f>IF(MONTH(cukier7[[#This Row],[data]])&lt;&gt;MONTH(A1464), 1, 0)</f>
        <v>0</v>
      </c>
      <c r="I1463">
        <f>IF(cukier7[[#This Row],[czy ostatni dzien miesiaca]]=1, 5000-cukier7[[#This Row],[stan po sprzedaniu]],0)</f>
        <v>0</v>
      </c>
      <c r="J1463">
        <f>CEILING(cukier7[[#This Row],[ile brakuje]], 1000)</f>
        <v>0</v>
      </c>
    </row>
    <row r="1464" spans="1:10" x14ac:dyDescent="0.35">
      <c r="A1464" s="1">
        <v>40815</v>
      </c>
      <c r="B1464" s="2" t="s">
        <v>225</v>
      </c>
      <c r="C1464">
        <v>1</v>
      </c>
      <c r="D1464">
        <f>YEAR(cukier7[[#This Row],[data]])</f>
        <v>2011</v>
      </c>
      <c r="E1464" s="3">
        <f>VLOOKUP(D1464, cennik__25[#All], 2, 0)</f>
        <v>2.2000000000000002</v>
      </c>
      <c r="F1464" s="3">
        <f>cukier7[[#This Row],[cena]]*cukier7[[#This Row],[ilosc sprzedanego cukru kg]]</f>
        <v>2.2000000000000002</v>
      </c>
      <c r="G1464">
        <f>J1463+G1463-cukier7[[#This Row],[ilosc sprzedanego cukru kg]]</f>
        <v>4368</v>
      </c>
      <c r="H1464">
        <f>IF(MONTH(cukier7[[#This Row],[data]])&lt;&gt;MONTH(A1465), 1, 0)</f>
        <v>0</v>
      </c>
      <c r="I1464">
        <f>IF(cukier7[[#This Row],[czy ostatni dzien miesiaca]]=1, 5000-cukier7[[#This Row],[stan po sprzedaniu]],0)</f>
        <v>0</v>
      </c>
      <c r="J1464">
        <f>CEILING(cukier7[[#This Row],[ile brakuje]], 1000)</f>
        <v>0</v>
      </c>
    </row>
    <row r="1465" spans="1:10" x14ac:dyDescent="0.35">
      <c r="A1465" s="1">
        <v>40815</v>
      </c>
      <c r="B1465" s="2" t="s">
        <v>24</v>
      </c>
      <c r="C1465">
        <v>340</v>
      </c>
      <c r="D1465">
        <f>YEAR(cukier7[[#This Row],[data]])</f>
        <v>2011</v>
      </c>
      <c r="E1465" s="3">
        <f>VLOOKUP(D1465, cennik__25[#All], 2, 0)</f>
        <v>2.2000000000000002</v>
      </c>
      <c r="F1465" s="3">
        <f>cukier7[[#This Row],[cena]]*cukier7[[#This Row],[ilosc sprzedanego cukru kg]]</f>
        <v>748.00000000000011</v>
      </c>
      <c r="G1465">
        <f>J1464+G1464-cukier7[[#This Row],[ilosc sprzedanego cukru kg]]</f>
        <v>4028</v>
      </c>
      <c r="H1465">
        <f>IF(MONTH(cukier7[[#This Row],[data]])&lt;&gt;MONTH(A1466), 1, 0)</f>
        <v>1</v>
      </c>
      <c r="I1465">
        <f>IF(cukier7[[#This Row],[czy ostatni dzien miesiaca]]=1, 5000-cukier7[[#This Row],[stan po sprzedaniu]],0)</f>
        <v>972</v>
      </c>
      <c r="J1465">
        <f>CEILING(cukier7[[#This Row],[ile brakuje]], 1000)</f>
        <v>1000</v>
      </c>
    </row>
    <row r="1466" spans="1:10" x14ac:dyDescent="0.35">
      <c r="A1466" s="1">
        <v>40817</v>
      </c>
      <c r="B1466" s="2" t="s">
        <v>19</v>
      </c>
      <c r="C1466">
        <v>394</v>
      </c>
      <c r="D1466">
        <f>YEAR(cukier7[[#This Row],[data]])</f>
        <v>2011</v>
      </c>
      <c r="E1466" s="3">
        <f>VLOOKUP(D1466, cennik__25[#All], 2, 0)</f>
        <v>2.2000000000000002</v>
      </c>
      <c r="F1466" s="3">
        <f>cukier7[[#This Row],[cena]]*cukier7[[#This Row],[ilosc sprzedanego cukru kg]]</f>
        <v>866.80000000000007</v>
      </c>
      <c r="G1466">
        <f>J1465+G1465-cukier7[[#This Row],[ilosc sprzedanego cukru kg]]</f>
        <v>4634</v>
      </c>
      <c r="H1466">
        <f>IF(MONTH(cukier7[[#This Row],[data]])&lt;&gt;MONTH(A1467), 1, 0)</f>
        <v>0</v>
      </c>
      <c r="I1466">
        <f>IF(cukier7[[#This Row],[czy ostatni dzien miesiaca]]=1, 5000-cukier7[[#This Row],[stan po sprzedaniu]],0)</f>
        <v>0</v>
      </c>
      <c r="J1466">
        <f>CEILING(cukier7[[#This Row],[ile brakuje]], 1000)</f>
        <v>0</v>
      </c>
    </row>
    <row r="1467" spans="1:10" x14ac:dyDescent="0.35">
      <c r="A1467" s="1">
        <v>40817</v>
      </c>
      <c r="B1467" s="2" t="s">
        <v>7</v>
      </c>
      <c r="C1467">
        <v>176</v>
      </c>
      <c r="D1467">
        <f>YEAR(cukier7[[#This Row],[data]])</f>
        <v>2011</v>
      </c>
      <c r="E1467" s="3">
        <f>VLOOKUP(D1467, cennik__25[#All], 2, 0)</f>
        <v>2.2000000000000002</v>
      </c>
      <c r="F1467" s="3">
        <f>cukier7[[#This Row],[cena]]*cukier7[[#This Row],[ilosc sprzedanego cukru kg]]</f>
        <v>387.20000000000005</v>
      </c>
      <c r="G1467">
        <f>J1466+G1466-cukier7[[#This Row],[ilosc sprzedanego cukru kg]]</f>
        <v>4458</v>
      </c>
      <c r="H1467">
        <f>IF(MONTH(cukier7[[#This Row],[data]])&lt;&gt;MONTH(A1468), 1, 0)</f>
        <v>0</v>
      </c>
      <c r="I1467">
        <f>IF(cukier7[[#This Row],[czy ostatni dzien miesiaca]]=1, 5000-cukier7[[#This Row],[stan po sprzedaniu]],0)</f>
        <v>0</v>
      </c>
      <c r="J1467">
        <f>CEILING(cukier7[[#This Row],[ile brakuje]], 1000)</f>
        <v>0</v>
      </c>
    </row>
    <row r="1468" spans="1:10" x14ac:dyDescent="0.35">
      <c r="A1468" s="1">
        <v>40818</v>
      </c>
      <c r="B1468" s="2" t="s">
        <v>30</v>
      </c>
      <c r="C1468">
        <v>181</v>
      </c>
      <c r="D1468">
        <f>YEAR(cukier7[[#This Row],[data]])</f>
        <v>2011</v>
      </c>
      <c r="E1468" s="3">
        <f>VLOOKUP(D1468, cennik__25[#All], 2, 0)</f>
        <v>2.2000000000000002</v>
      </c>
      <c r="F1468" s="3">
        <f>cukier7[[#This Row],[cena]]*cukier7[[#This Row],[ilosc sprzedanego cukru kg]]</f>
        <v>398.20000000000005</v>
      </c>
      <c r="G1468">
        <f>J1467+G1467-cukier7[[#This Row],[ilosc sprzedanego cukru kg]]</f>
        <v>4277</v>
      </c>
      <c r="H1468">
        <f>IF(MONTH(cukier7[[#This Row],[data]])&lt;&gt;MONTH(A1469), 1, 0)</f>
        <v>0</v>
      </c>
      <c r="I1468">
        <f>IF(cukier7[[#This Row],[czy ostatni dzien miesiaca]]=1, 5000-cukier7[[#This Row],[stan po sprzedaniu]],0)</f>
        <v>0</v>
      </c>
      <c r="J1468">
        <f>CEILING(cukier7[[#This Row],[ile brakuje]], 1000)</f>
        <v>0</v>
      </c>
    </row>
    <row r="1469" spans="1:10" x14ac:dyDescent="0.35">
      <c r="A1469" s="1">
        <v>40822</v>
      </c>
      <c r="B1469" s="2" t="s">
        <v>57</v>
      </c>
      <c r="C1469">
        <v>26</v>
      </c>
      <c r="D1469">
        <f>YEAR(cukier7[[#This Row],[data]])</f>
        <v>2011</v>
      </c>
      <c r="E1469" s="3">
        <f>VLOOKUP(D1469, cennik__25[#All], 2, 0)</f>
        <v>2.2000000000000002</v>
      </c>
      <c r="F1469" s="3">
        <f>cukier7[[#This Row],[cena]]*cukier7[[#This Row],[ilosc sprzedanego cukru kg]]</f>
        <v>57.2</v>
      </c>
      <c r="G1469">
        <f>J1468+G1468-cukier7[[#This Row],[ilosc sprzedanego cukru kg]]</f>
        <v>4251</v>
      </c>
      <c r="H1469">
        <f>IF(MONTH(cukier7[[#This Row],[data]])&lt;&gt;MONTH(A1470), 1, 0)</f>
        <v>0</v>
      </c>
      <c r="I1469">
        <f>IF(cukier7[[#This Row],[czy ostatni dzien miesiaca]]=1, 5000-cukier7[[#This Row],[stan po sprzedaniu]],0)</f>
        <v>0</v>
      </c>
      <c r="J1469">
        <f>CEILING(cukier7[[#This Row],[ile brakuje]], 1000)</f>
        <v>0</v>
      </c>
    </row>
    <row r="1470" spans="1:10" x14ac:dyDescent="0.35">
      <c r="A1470" s="1">
        <v>40826</v>
      </c>
      <c r="B1470" s="2" t="s">
        <v>27</v>
      </c>
      <c r="C1470">
        <v>73</v>
      </c>
      <c r="D1470">
        <f>YEAR(cukier7[[#This Row],[data]])</f>
        <v>2011</v>
      </c>
      <c r="E1470" s="3">
        <f>VLOOKUP(D1470, cennik__25[#All], 2, 0)</f>
        <v>2.2000000000000002</v>
      </c>
      <c r="F1470" s="3">
        <f>cukier7[[#This Row],[cena]]*cukier7[[#This Row],[ilosc sprzedanego cukru kg]]</f>
        <v>160.60000000000002</v>
      </c>
      <c r="G1470">
        <f>J1469+G1469-cukier7[[#This Row],[ilosc sprzedanego cukru kg]]</f>
        <v>4178</v>
      </c>
      <c r="H1470">
        <f>IF(MONTH(cukier7[[#This Row],[data]])&lt;&gt;MONTH(A1471), 1, 0)</f>
        <v>0</v>
      </c>
      <c r="I1470">
        <f>IF(cukier7[[#This Row],[czy ostatni dzien miesiaca]]=1, 5000-cukier7[[#This Row],[stan po sprzedaniu]],0)</f>
        <v>0</v>
      </c>
      <c r="J1470">
        <f>CEILING(cukier7[[#This Row],[ile brakuje]], 1000)</f>
        <v>0</v>
      </c>
    </row>
    <row r="1471" spans="1:10" x14ac:dyDescent="0.35">
      <c r="A1471" s="1">
        <v>40830</v>
      </c>
      <c r="B1471" s="2" t="s">
        <v>52</v>
      </c>
      <c r="C1471">
        <v>274</v>
      </c>
      <c r="D1471">
        <f>YEAR(cukier7[[#This Row],[data]])</f>
        <v>2011</v>
      </c>
      <c r="E1471" s="3">
        <f>VLOOKUP(D1471, cennik__25[#All], 2, 0)</f>
        <v>2.2000000000000002</v>
      </c>
      <c r="F1471" s="3">
        <f>cukier7[[#This Row],[cena]]*cukier7[[#This Row],[ilosc sprzedanego cukru kg]]</f>
        <v>602.80000000000007</v>
      </c>
      <c r="G1471">
        <f>J1470+G1470-cukier7[[#This Row],[ilosc sprzedanego cukru kg]]</f>
        <v>3904</v>
      </c>
      <c r="H1471">
        <f>IF(MONTH(cukier7[[#This Row],[data]])&lt;&gt;MONTH(A1472), 1, 0)</f>
        <v>0</v>
      </c>
      <c r="I1471">
        <f>IF(cukier7[[#This Row],[czy ostatni dzien miesiaca]]=1, 5000-cukier7[[#This Row],[stan po sprzedaniu]],0)</f>
        <v>0</v>
      </c>
      <c r="J1471">
        <f>CEILING(cukier7[[#This Row],[ile brakuje]], 1000)</f>
        <v>0</v>
      </c>
    </row>
    <row r="1472" spans="1:10" x14ac:dyDescent="0.35">
      <c r="A1472" s="1">
        <v>40833</v>
      </c>
      <c r="B1472" s="2" t="s">
        <v>214</v>
      </c>
      <c r="C1472">
        <v>8</v>
      </c>
      <c r="D1472">
        <f>YEAR(cukier7[[#This Row],[data]])</f>
        <v>2011</v>
      </c>
      <c r="E1472" s="3">
        <f>VLOOKUP(D1472, cennik__25[#All], 2, 0)</f>
        <v>2.2000000000000002</v>
      </c>
      <c r="F1472" s="3">
        <f>cukier7[[#This Row],[cena]]*cukier7[[#This Row],[ilosc sprzedanego cukru kg]]</f>
        <v>17.600000000000001</v>
      </c>
      <c r="G1472">
        <f>J1471+G1471-cukier7[[#This Row],[ilosc sprzedanego cukru kg]]</f>
        <v>3896</v>
      </c>
      <c r="H1472">
        <f>IF(MONTH(cukier7[[#This Row],[data]])&lt;&gt;MONTH(A1473), 1, 0)</f>
        <v>0</v>
      </c>
      <c r="I1472">
        <f>IF(cukier7[[#This Row],[czy ostatni dzien miesiaca]]=1, 5000-cukier7[[#This Row],[stan po sprzedaniu]],0)</f>
        <v>0</v>
      </c>
      <c r="J1472">
        <f>CEILING(cukier7[[#This Row],[ile brakuje]], 1000)</f>
        <v>0</v>
      </c>
    </row>
    <row r="1473" spans="1:10" x14ac:dyDescent="0.35">
      <c r="A1473" s="1">
        <v>40833</v>
      </c>
      <c r="B1473" s="2" t="s">
        <v>23</v>
      </c>
      <c r="C1473">
        <v>12</v>
      </c>
      <c r="D1473">
        <f>YEAR(cukier7[[#This Row],[data]])</f>
        <v>2011</v>
      </c>
      <c r="E1473" s="3">
        <f>VLOOKUP(D1473, cennik__25[#All], 2, 0)</f>
        <v>2.2000000000000002</v>
      </c>
      <c r="F1473" s="3">
        <f>cukier7[[#This Row],[cena]]*cukier7[[#This Row],[ilosc sprzedanego cukru kg]]</f>
        <v>26.400000000000002</v>
      </c>
      <c r="G1473">
        <f>J1472+G1472-cukier7[[#This Row],[ilosc sprzedanego cukru kg]]</f>
        <v>3884</v>
      </c>
      <c r="H1473">
        <f>IF(MONTH(cukier7[[#This Row],[data]])&lt;&gt;MONTH(A1474), 1, 0)</f>
        <v>0</v>
      </c>
      <c r="I1473">
        <f>IF(cukier7[[#This Row],[czy ostatni dzien miesiaca]]=1, 5000-cukier7[[#This Row],[stan po sprzedaniu]],0)</f>
        <v>0</v>
      </c>
      <c r="J1473">
        <f>CEILING(cukier7[[#This Row],[ile brakuje]], 1000)</f>
        <v>0</v>
      </c>
    </row>
    <row r="1474" spans="1:10" x14ac:dyDescent="0.35">
      <c r="A1474" s="1">
        <v>40837</v>
      </c>
      <c r="B1474" s="2" t="s">
        <v>52</v>
      </c>
      <c r="C1474">
        <v>496</v>
      </c>
      <c r="D1474">
        <f>YEAR(cukier7[[#This Row],[data]])</f>
        <v>2011</v>
      </c>
      <c r="E1474" s="3">
        <f>VLOOKUP(D1474, cennik__25[#All], 2, 0)</f>
        <v>2.2000000000000002</v>
      </c>
      <c r="F1474" s="3">
        <f>cukier7[[#This Row],[cena]]*cukier7[[#This Row],[ilosc sprzedanego cukru kg]]</f>
        <v>1091.2</v>
      </c>
      <c r="G1474">
        <f>J1473+G1473-cukier7[[#This Row],[ilosc sprzedanego cukru kg]]</f>
        <v>3388</v>
      </c>
      <c r="H1474">
        <f>IF(MONTH(cukier7[[#This Row],[data]])&lt;&gt;MONTH(A1475), 1, 0)</f>
        <v>0</v>
      </c>
      <c r="I1474">
        <f>IF(cukier7[[#This Row],[czy ostatni dzien miesiaca]]=1, 5000-cukier7[[#This Row],[stan po sprzedaniu]],0)</f>
        <v>0</v>
      </c>
      <c r="J1474">
        <f>CEILING(cukier7[[#This Row],[ile brakuje]], 1000)</f>
        <v>0</v>
      </c>
    </row>
    <row r="1475" spans="1:10" x14ac:dyDescent="0.35">
      <c r="A1475" s="1">
        <v>40838</v>
      </c>
      <c r="B1475" s="2" t="s">
        <v>186</v>
      </c>
      <c r="C1475">
        <v>5</v>
      </c>
      <c r="D1475">
        <f>YEAR(cukier7[[#This Row],[data]])</f>
        <v>2011</v>
      </c>
      <c r="E1475" s="3">
        <f>VLOOKUP(D1475, cennik__25[#All], 2, 0)</f>
        <v>2.2000000000000002</v>
      </c>
      <c r="F1475" s="3">
        <f>cukier7[[#This Row],[cena]]*cukier7[[#This Row],[ilosc sprzedanego cukru kg]]</f>
        <v>11</v>
      </c>
      <c r="G1475">
        <f>J1474+G1474-cukier7[[#This Row],[ilosc sprzedanego cukru kg]]</f>
        <v>3383</v>
      </c>
      <c r="H1475">
        <f>IF(MONTH(cukier7[[#This Row],[data]])&lt;&gt;MONTH(A1476), 1, 0)</f>
        <v>0</v>
      </c>
      <c r="I1475">
        <f>IF(cukier7[[#This Row],[czy ostatni dzien miesiaca]]=1, 5000-cukier7[[#This Row],[stan po sprzedaniu]],0)</f>
        <v>0</v>
      </c>
      <c r="J1475">
        <f>CEILING(cukier7[[#This Row],[ile brakuje]], 1000)</f>
        <v>0</v>
      </c>
    </row>
    <row r="1476" spans="1:10" x14ac:dyDescent="0.35">
      <c r="A1476" s="1">
        <v>40839</v>
      </c>
      <c r="B1476" s="2" t="s">
        <v>77</v>
      </c>
      <c r="C1476">
        <v>2</v>
      </c>
      <c r="D1476">
        <f>YEAR(cukier7[[#This Row],[data]])</f>
        <v>2011</v>
      </c>
      <c r="E1476" s="3">
        <f>VLOOKUP(D1476, cennik__25[#All], 2, 0)</f>
        <v>2.2000000000000002</v>
      </c>
      <c r="F1476" s="3">
        <f>cukier7[[#This Row],[cena]]*cukier7[[#This Row],[ilosc sprzedanego cukru kg]]</f>
        <v>4.4000000000000004</v>
      </c>
      <c r="G1476">
        <f>J1475+G1475-cukier7[[#This Row],[ilosc sprzedanego cukru kg]]</f>
        <v>3381</v>
      </c>
      <c r="H1476">
        <f>IF(MONTH(cukier7[[#This Row],[data]])&lt;&gt;MONTH(A1477), 1, 0)</f>
        <v>0</v>
      </c>
      <c r="I1476">
        <f>IF(cukier7[[#This Row],[czy ostatni dzien miesiaca]]=1, 5000-cukier7[[#This Row],[stan po sprzedaniu]],0)</f>
        <v>0</v>
      </c>
      <c r="J1476">
        <f>CEILING(cukier7[[#This Row],[ile brakuje]], 1000)</f>
        <v>0</v>
      </c>
    </row>
    <row r="1477" spans="1:10" x14ac:dyDescent="0.35">
      <c r="A1477" s="1">
        <v>40839</v>
      </c>
      <c r="B1477" s="2" t="s">
        <v>68</v>
      </c>
      <c r="C1477">
        <v>77</v>
      </c>
      <c r="D1477">
        <f>YEAR(cukier7[[#This Row],[data]])</f>
        <v>2011</v>
      </c>
      <c r="E1477" s="3">
        <f>VLOOKUP(D1477, cennik__25[#All], 2, 0)</f>
        <v>2.2000000000000002</v>
      </c>
      <c r="F1477" s="3">
        <f>cukier7[[#This Row],[cena]]*cukier7[[#This Row],[ilosc sprzedanego cukru kg]]</f>
        <v>169.4</v>
      </c>
      <c r="G1477">
        <f>J1476+G1476-cukier7[[#This Row],[ilosc sprzedanego cukru kg]]</f>
        <v>3304</v>
      </c>
      <c r="H1477">
        <f>IF(MONTH(cukier7[[#This Row],[data]])&lt;&gt;MONTH(A1478), 1, 0)</f>
        <v>0</v>
      </c>
      <c r="I1477">
        <f>IF(cukier7[[#This Row],[czy ostatni dzien miesiaca]]=1, 5000-cukier7[[#This Row],[stan po sprzedaniu]],0)</f>
        <v>0</v>
      </c>
      <c r="J1477">
        <f>CEILING(cukier7[[#This Row],[ile brakuje]], 1000)</f>
        <v>0</v>
      </c>
    </row>
    <row r="1478" spans="1:10" x14ac:dyDescent="0.35">
      <c r="A1478" s="1">
        <v>40847</v>
      </c>
      <c r="B1478" s="2" t="s">
        <v>27</v>
      </c>
      <c r="C1478">
        <v>134</v>
      </c>
      <c r="D1478">
        <f>YEAR(cukier7[[#This Row],[data]])</f>
        <v>2011</v>
      </c>
      <c r="E1478" s="3">
        <f>VLOOKUP(D1478, cennik__25[#All], 2, 0)</f>
        <v>2.2000000000000002</v>
      </c>
      <c r="F1478" s="3">
        <f>cukier7[[#This Row],[cena]]*cukier7[[#This Row],[ilosc sprzedanego cukru kg]]</f>
        <v>294.8</v>
      </c>
      <c r="G1478">
        <f>J1477+G1477-cukier7[[#This Row],[ilosc sprzedanego cukru kg]]</f>
        <v>3170</v>
      </c>
      <c r="H1478">
        <f>IF(MONTH(cukier7[[#This Row],[data]])&lt;&gt;MONTH(A1479), 1, 0)</f>
        <v>1</v>
      </c>
      <c r="I1478">
        <f>IF(cukier7[[#This Row],[czy ostatni dzien miesiaca]]=1, 5000-cukier7[[#This Row],[stan po sprzedaniu]],0)</f>
        <v>1830</v>
      </c>
      <c r="J1478">
        <f>CEILING(cukier7[[#This Row],[ile brakuje]], 1000)</f>
        <v>2000</v>
      </c>
    </row>
    <row r="1479" spans="1:10" x14ac:dyDescent="0.35">
      <c r="A1479" s="1">
        <v>40848</v>
      </c>
      <c r="B1479" s="2" t="s">
        <v>199</v>
      </c>
      <c r="C1479">
        <v>4</v>
      </c>
      <c r="D1479">
        <f>YEAR(cukier7[[#This Row],[data]])</f>
        <v>2011</v>
      </c>
      <c r="E1479" s="3">
        <f>VLOOKUP(D1479, cennik__25[#All], 2, 0)</f>
        <v>2.2000000000000002</v>
      </c>
      <c r="F1479" s="3">
        <f>cukier7[[#This Row],[cena]]*cukier7[[#This Row],[ilosc sprzedanego cukru kg]]</f>
        <v>8.8000000000000007</v>
      </c>
      <c r="G1479">
        <f>J1478+G1478-cukier7[[#This Row],[ilosc sprzedanego cukru kg]]</f>
        <v>5166</v>
      </c>
      <c r="H1479">
        <f>IF(MONTH(cukier7[[#This Row],[data]])&lt;&gt;MONTH(A1480), 1, 0)</f>
        <v>0</v>
      </c>
      <c r="I1479">
        <f>IF(cukier7[[#This Row],[czy ostatni dzien miesiaca]]=1, 5000-cukier7[[#This Row],[stan po sprzedaniu]],0)</f>
        <v>0</v>
      </c>
      <c r="J1479">
        <f>CEILING(cukier7[[#This Row],[ile brakuje]], 1000)</f>
        <v>0</v>
      </c>
    </row>
    <row r="1480" spans="1:10" x14ac:dyDescent="0.35">
      <c r="A1480" s="1">
        <v>40850</v>
      </c>
      <c r="B1480" s="2" t="s">
        <v>57</v>
      </c>
      <c r="C1480">
        <v>46</v>
      </c>
      <c r="D1480">
        <f>YEAR(cukier7[[#This Row],[data]])</f>
        <v>2011</v>
      </c>
      <c r="E1480" s="3">
        <f>VLOOKUP(D1480, cennik__25[#All], 2, 0)</f>
        <v>2.2000000000000002</v>
      </c>
      <c r="F1480" s="3">
        <f>cukier7[[#This Row],[cena]]*cukier7[[#This Row],[ilosc sprzedanego cukru kg]]</f>
        <v>101.2</v>
      </c>
      <c r="G1480">
        <f>J1479+G1479-cukier7[[#This Row],[ilosc sprzedanego cukru kg]]</f>
        <v>5120</v>
      </c>
      <c r="H1480">
        <f>IF(MONTH(cukier7[[#This Row],[data]])&lt;&gt;MONTH(A1481), 1, 0)</f>
        <v>0</v>
      </c>
      <c r="I1480">
        <f>IF(cukier7[[#This Row],[czy ostatni dzien miesiaca]]=1, 5000-cukier7[[#This Row],[stan po sprzedaniu]],0)</f>
        <v>0</v>
      </c>
      <c r="J1480">
        <f>CEILING(cukier7[[#This Row],[ile brakuje]], 1000)</f>
        <v>0</v>
      </c>
    </row>
    <row r="1481" spans="1:10" x14ac:dyDescent="0.35">
      <c r="A1481" s="1">
        <v>40852</v>
      </c>
      <c r="B1481" s="2" t="s">
        <v>125</v>
      </c>
      <c r="C1481">
        <v>43</v>
      </c>
      <c r="D1481">
        <f>YEAR(cukier7[[#This Row],[data]])</f>
        <v>2011</v>
      </c>
      <c r="E1481" s="3">
        <f>VLOOKUP(D1481, cennik__25[#All], 2, 0)</f>
        <v>2.2000000000000002</v>
      </c>
      <c r="F1481" s="3">
        <f>cukier7[[#This Row],[cena]]*cukier7[[#This Row],[ilosc sprzedanego cukru kg]]</f>
        <v>94.600000000000009</v>
      </c>
      <c r="G1481">
        <f>J1480+G1480-cukier7[[#This Row],[ilosc sprzedanego cukru kg]]</f>
        <v>5077</v>
      </c>
      <c r="H1481">
        <f>IF(MONTH(cukier7[[#This Row],[data]])&lt;&gt;MONTH(A1482), 1, 0)</f>
        <v>0</v>
      </c>
      <c r="I1481">
        <f>IF(cukier7[[#This Row],[czy ostatni dzien miesiaca]]=1, 5000-cukier7[[#This Row],[stan po sprzedaniu]],0)</f>
        <v>0</v>
      </c>
      <c r="J1481">
        <f>CEILING(cukier7[[#This Row],[ile brakuje]], 1000)</f>
        <v>0</v>
      </c>
    </row>
    <row r="1482" spans="1:10" x14ac:dyDescent="0.35">
      <c r="A1482" s="1">
        <v>40855</v>
      </c>
      <c r="B1482" s="2" t="s">
        <v>23</v>
      </c>
      <c r="C1482">
        <v>2</v>
      </c>
      <c r="D1482">
        <f>YEAR(cukier7[[#This Row],[data]])</f>
        <v>2011</v>
      </c>
      <c r="E1482" s="3">
        <f>VLOOKUP(D1482, cennik__25[#All], 2, 0)</f>
        <v>2.2000000000000002</v>
      </c>
      <c r="F1482" s="3">
        <f>cukier7[[#This Row],[cena]]*cukier7[[#This Row],[ilosc sprzedanego cukru kg]]</f>
        <v>4.4000000000000004</v>
      </c>
      <c r="G1482">
        <f>J1481+G1481-cukier7[[#This Row],[ilosc sprzedanego cukru kg]]</f>
        <v>5075</v>
      </c>
      <c r="H1482">
        <f>IF(MONTH(cukier7[[#This Row],[data]])&lt;&gt;MONTH(A1483), 1, 0)</f>
        <v>0</v>
      </c>
      <c r="I1482">
        <f>IF(cukier7[[#This Row],[czy ostatni dzien miesiaca]]=1, 5000-cukier7[[#This Row],[stan po sprzedaniu]],0)</f>
        <v>0</v>
      </c>
      <c r="J1482">
        <f>CEILING(cukier7[[#This Row],[ile brakuje]], 1000)</f>
        <v>0</v>
      </c>
    </row>
    <row r="1483" spans="1:10" x14ac:dyDescent="0.35">
      <c r="A1483" s="1">
        <v>40857</v>
      </c>
      <c r="B1483" s="2" t="s">
        <v>21</v>
      </c>
      <c r="C1483">
        <v>100</v>
      </c>
      <c r="D1483">
        <f>YEAR(cukier7[[#This Row],[data]])</f>
        <v>2011</v>
      </c>
      <c r="E1483" s="3">
        <f>VLOOKUP(D1483, cennik__25[#All], 2, 0)</f>
        <v>2.2000000000000002</v>
      </c>
      <c r="F1483" s="3">
        <f>cukier7[[#This Row],[cena]]*cukier7[[#This Row],[ilosc sprzedanego cukru kg]]</f>
        <v>220.00000000000003</v>
      </c>
      <c r="G1483">
        <f>J1482+G1482-cukier7[[#This Row],[ilosc sprzedanego cukru kg]]</f>
        <v>4975</v>
      </c>
      <c r="H1483">
        <f>IF(MONTH(cukier7[[#This Row],[data]])&lt;&gt;MONTH(A1484), 1, 0)</f>
        <v>0</v>
      </c>
      <c r="I1483">
        <f>IF(cukier7[[#This Row],[czy ostatni dzien miesiaca]]=1, 5000-cukier7[[#This Row],[stan po sprzedaniu]],0)</f>
        <v>0</v>
      </c>
      <c r="J1483">
        <f>CEILING(cukier7[[#This Row],[ile brakuje]], 1000)</f>
        <v>0</v>
      </c>
    </row>
    <row r="1484" spans="1:10" x14ac:dyDescent="0.35">
      <c r="A1484" s="1">
        <v>40857</v>
      </c>
      <c r="B1484" s="2" t="s">
        <v>24</v>
      </c>
      <c r="C1484">
        <v>438</v>
      </c>
      <c r="D1484">
        <f>YEAR(cukier7[[#This Row],[data]])</f>
        <v>2011</v>
      </c>
      <c r="E1484" s="3">
        <f>VLOOKUP(D1484, cennik__25[#All], 2, 0)</f>
        <v>2.2000000000000002</v>
      </c>
      <c r="F1484" s="3">
        <f>cukier7[[#This Row],[cena]]*cukier7[[#This Row],[ilosc sprzedanego cukru kg]]</f>
        <v>963.6</v>
      </c>
      <c r="G1484">
        <f>J1483+G1483-cukier7[[#This Row],[ilosc sprzedanego cukru kg]]</f>
        <v>4537</v>
      </c>
      <c r="H1484">
        <f>IF(MONTH(cukier7[[#This Row],[data]])&lt;&gt;MONTH(A1485), 1, 0)</f>
        <v>0</v>
      </c>
      <c r="I1484">
        <f>IF(cukier7[[#This Row],[czy ostatni dzien miesiaca]]=1, 5000-cukier7[[#This Row],[stan po sprzedaniu]],0)</f>
        <v>0</v>
      </c>
      <c r="J1484">
        <f>CEILING(cukier7[[#This Row],[ile brakuje]], 1000)</f>
        <v>0</v>
      </c>
    </row>
    <row r="1485" spans="1:10" x14ac:dyDescent="0.35">
      <c r="A1485" s="1">
        <v>40859</v>
      </c>
      <c r="B1485" s="2" t="s">
        <v>28</v>
      </c>
      <c r="C1485">
        <v>69</v>
      </c>
      <c r="D1485">
        <f>YEAR(cukier7[[#This Row],[data]])</f>
        <v>2011</v>
      </c>
      <c r="E1485" s="3">
        <f>VLOOKUP(D1485, cennik__25[#All], 2, 0)</f>
        <v>2.2000000000000002</v>
      </c>
      <c r="F1485" s="3">
        <f>cukier7[[#This Row],[cena]]*cukier7[[#This Row],[ilosc sprzedanego cukru kg]]</f>
        <v>151.80000000000001</v>
      </c>
      <c r="G1485">
        <f>J1484+G1484-cukier7[[#This Row],[ilosc sprzedanego cukru kg]]</f>
        <v>4468</v>
      </c>
      <c r="H1485">
        <f>IF(MONTH(cukier7[[#This Row],[data]])&lt;&gt;MONTH(A1486), 1, 0)</f>
        <v>0</v>
      </c>
      <c r="I1485">
        <f>IF(cukier7[[#This Row],[czy ostatni dzien miesiaca]]=1, 5000-cukier7[[#This Row],[stan po sprzedaniu]],0)</f>
        <v>0</v>
      </c>
      <c r="J1485">
        <f>CEILING(cukier7[[#This Row],[ile brakuje]], 1000)</f>
        <v>0</v>
      </c>
    </row>
    <row r="1486" spans="1:10" x14ac:dyDescent="0.35">
      <c r="A1486" s="1">
        <v>40864</v>
      </c>
      <c r="B1486" s="2" t="s">
        <v>10</v>
      </c>
      <c r="C1486">
        <v>22</v>
      </c>
      <c r="D1486">
        <f>YEAR(cukier7[[#This Row],[data]])</f>
        <v>2011</v>
      </c>
      <c r="E1486" s="3">
        <f>VLOOKUP(D1486, cennik__25[#All], 2, 0)</f>
        <v>2.2000000000000002</v>
      </c>
      <c r="F1486" s="3">
        <f>cukier7[[#This Row],[cena]]*cukier7[[#This Row],[ilosc sprzedanego cukru kg]]</f>
        <v>48.400000000000006</v>
      </c>
      <c r="G1486">
        <f>J1485+G1485-cukier7[[#This Row],[ilosc sprzedanego cukru kg]]</f>
        <v>4446</v>
      </c>
      <c r="H1486">
        <f>IF(MONTH(cukier7[[#This Row],[data]])&lt;&gt;MONTH(A1487), 1, 0)</f>
        <v>0</v>
      </c>
      <c r="I1486">
        <f>IF(cukier7[[#This Row],[czy ostatni dzien miesiaca]]=1, 5000-cukier7[[#This Row],[stan po sprzedaniu]],0)</f>
        <v>0</v>
      </c>
      <c r="J1486">
        <f>CEILING(cukier7[[#This Row],[ile brakuje]], 1000)</f>
        <v>0</v>
      </c>
    </row>
    <row r="1487" spans="1:10" x14ac:dyDescent="0.35">
      <c r="A1487" s="1">
        <v>40865</v>
      </c>
      <c r="B1487" s="2" t="s">
        <v>57</v>
      </c>
      <c r="C1487">
        <v>130</v>
      </c>
      <c r="D1487">
        <f>YEAR(cukier7[[#This Row],[data]])</f>
        <v>2011</v>
      </c>
      <c r="E1487" s="3">
        <f>VLOOKUP(D1487, cennik__25[#All], 2, 0)</f>
        <v>2.2000000000000002</v>
      </c>
      <c r="F1487" s="3">
        <f>cukier7[[#This Row],[cena]]*cukier7[[#This Row],[ilosc sprzedanego cukru kg]]</f>
        <v>286</v>
      </c>
      <c r="G1487">
        <f>J1486+G1486-cukier7[[#This Row],[ilosc sprzedanego cukru kg]]</f>
        <v>4316</v>
      </c>
      <c r="H1487">
        <f>IF(MONTH(cukier7[[#This Row],[data]])&lt;&gt;MONTH(A1488), 1, 0)</f>
        <v>0</v>
      </c>
      <c r="I1487">
        <f>IF(cukier7[[#This Row],[czy ostatni dzien miesiaca]]=1, 5000-cukier7[[#This Row],[stan po sprzedaniu]],0)</f>
        <v>0</v>
      </c>
      <c r="J1487">
        <f>CEILING(cukier7[[#This Row],[ile brakuje]], 1000)</f>
        <v>0</v>
      </c>
    </row>
    <row r="1488" spans="1:10" x14ac:dyDescent="0.35">
      <c r="A1488" s="1">
        <v>40869</v>
      </c>
      <c r="B1488" s="2" t="s">
        <v>179</v>
      </c>
      <c r="C1488">
        <v>5</v>
      </c>
      <c r="D1488">
        <f>YEAR(cukier7[[#This Row],[data]])</f>
        <v>2011</v>
      </c>
      <c r="E1488" s="3">
        <f>VLOOKUP(D1488, cennik__25[#All], 2, 0)</f>
        <v>2.2000000000000002</v>
      </c>
      <c r="F1488" s="3">
        <f>cukier7[[#This Row],[cena]]*cukier7[[#This Row],[ilosc sprzedanego cukru kg]]</f>
        <v>11</v>
      </c>
      <c r="G1488">
        <f>J1487+G1487-cukier7[[#This Row],[ilosc sprzedanego cukru kg]]</f>
        <v>4311</v>
      </c>
      <c r="H1488">
        <f>IF(MONTH(cukier7[[#This Row],[data]])&lt;&gt;MONTH(A1489), 1, 0)</f>
        <v>0</v>
      </c>
      <c r="I1488">
        <f>IF(cukier7[[#This Row],[czy ostatni dzien miesiaca]]=1, 5000-cukier7[[#This Row],[stan po sprzedaniu]],0)</f>
        <v>0</v>
      </c>
      <c r="J1488">
        <f>CEILING(cukier7[[#This Row],[ile brakuje]], 1000)</f>
        <v>0</v>
      </c>
    </row>
    <row r="1489" spans="1:10" x14ac:dyDescent="0.35">
      <c r="A1489" s="1">
        <v>40872</v>
      </c>
      <c r="B1489" s="2" t="s">
        <v>60</v>
      </c>
      <c r="C1489">
        <v>62</v>
      </c>
      <c r="D1489">
        <f>YEAR(cukier7[[#This Row],[data]])</f>
        <v>2011</v>
      </c>
      <c r="E1489" s="3">
        <f>VLOOKUP(D1489, cennik__25[#All], 2, 0)</f>
        <v>2.2000000000000002</v>
      </c>
      <c r="F1489" s="3">
        <f>cukier7[[#This Row],[cena]]*cukier7[[#This Row],[ilosc sprzedanego cukru kg]]</f>
        <v>136.4</v>
      </c>
      <c r="G1489">
        <f>J1488+G1488-cukier7[[#This Row],[ilosc sprzedanego cukru kg]]</f>
        <v>4249</v>
      </c>
      <c r="H1489">
        <f>IF(MONTH(cukier7[[#This Row],[data]])&lt;&gt;MONTH(A1490), 1, 0)</f>
        <v>0</v>
      </c>
      <c r="I1489">
        <f>IF(cukier7[[#This Row],[czy ostatni dzien miesiaca]]=1, 5000-cukier7[[#This Row],[stan po sprzedaniu]],0)</f>
        <v>0</v>
      </c>
      <c r="J1489">
        <f>CEILING(cukier7[[#This Row],[ile brakuje]], 1000)</f>
        <v>0</v>
      </c>
    </row>
    <row r="1490" spans="1:10" x14ac:dyDescent="0.35">
      <c r="A1490" s="1">
        <v>40874</v>
      </c>
      <c r="B1490" s="2" t="s">
        <v>222</v>
      </c>
      <c r="C1490">
        <v>8</v>
      </c>
      <c r="D1490">
        <f>YEAR(cukier7[[#This Row],[data]])</f>
        <v>2011</v>
      </c>
      <c r="E1490" s="3">
        <f>VLOOKUP(D1490, cennik__25[#All], 2, 0)</f>
        <v>2.2000000000000002</v>
      </c>
      <c r="F1490" s="3">
        <f>cukier7[[#This Row],[cena]]*cukier7[[#This Row],[ilosc sprzedanego cukru kg]]</f>
        <v>17.600000000000001</v>
      </c>
      <c r="G1490">
        <f>J1489+G1489-cukier7[[#This Row],[ilosc sprzedanego cukru kg]]</f>
        <v>4241</v>
      </c>
      <c r="H1490">
        <f>IF(MONTH(cukier7[[#This Row],[data]])&lt;&gt;MONTH(A1491), 1, 0)</f>
        <v>0</v>
      </c>
      <c r="I1490">
        <f>IF(cukier7[[#This Row],[czy ostatni dzien miesiaca]]=1, 5000-cukier7[[#This Row],[stan po sprzedaniu]],0)</f>
        <v>0</v>
      </c>
      <c r="J1490">
        <f>CEILING(cukier7[[#This Row],[ile brakuje]], 1000)</f>
        <v>0</v>
      </c>
    </row>
    <row r="1491" spans="1:10" x14ac:dyDescent="0.35">
      <c r="A1491" s="1">
        <v>40876</v>
      </c>
      <c r="B1491" s="2" t="s">
        <v>58</v>
      </c>
      <c r="C1491">
        <v>18</v>
      </c>
      <c r="D1491">
        <f>YEAR(cukier7[[#This Row],[data]])</f>
        <v>2011</v>
      </c>
      <c r="E1491" s="3">
        <f>VLOOKUP(D1491, cennik__25[#All], 2, 0)</f>
        <v>2.2000000000000002</v>
      </c>
      <c r="F1491" s="3">
        <f>cukier7[[#This Row],[cena]]*cukier7[[#This Row],[ilosc sprzedanego cukru kg]]</f>
        <v>39.6</v>
      </c>
      <c r="G1491">
        <f>J1490+G1490-cukier7[[#This Row],[ilosc sprzedanego cukru kg]]</f>
        <v>4223</v>
      </c>
      <c r="H1491">
        <f>IF(MONTH(cukier7[[#This Row],[data]])&lt;&gt;MONTH(A1492), 1, 0)</f>
        <v>1</v>
      </c>
      <c r="I1491">
        <f>IF(cukier7[[#This Row],[czy ostatni dzien miesiaca]]=1, 5000-cukier7[[#This Row],[stan po sprzedaniu]],0)</f>
        <v>777</v>
      </c>
      <c r="J1491">
        <f>CEILING(cukier7[[#This Row],[ile brakuje]], 1000)</f>
        <v>1000</v>
      </c>
    </row>
    <row r="1492" spans="1:10" x14ac:dyDescent="0.35">
      <c r="A1492" s="1">
        <v>40881</v>
      </c>
      <c r="B1492" s="2" t="s">
        <v>27</v>
      </c>
      <c r="C1492">
        <v>146</v>
      </c>
      <c r="D1492">
        <f>YEAR(cukier7[[#This Row],[data]])</f>
        <v>2011</v>
      </c>
      <c r="E1492" s="3">
        <f>VLOOKUP(D1492, cennik__25[#All], 2, 0)</f>
        <v>2.2000000000000002</v>
      </c>
      <c r="F1492" s="3">
        <f>cukier7[[#This Row],[cena]]*cukier7[[#This Row],[ilosc sprzedanego cukru kg]]</f>
        <v>321.20000000000005</v>
      </c>
      <c r="G1492">
        <f>J1491+G1491-cukier7[[#This Row],[ilosc sprzedanego cukru kg]]</f>
        <v>5077</v>
      </c>
      <c r="H1492">
        <f>IF(MONTH(cukier7[[#This Row],[data]])&lt;&gt;MONTH(A1493), 1, 0)</f>
        <v>0</v>
      </c>
      <c r="I1492">
        <f>IF(cukier7[[#This Row],[czy ostatni dzien miesiaca]]=1, 5000-cukier7[[#This Row],[stan po sprzedaniu]],0)</f>
        <v>0</v>
      </c>
      <c r="J1492">
        <f>CEILING(cukier7[[#This Row],[ile brakuje]], 1000)</f>
        <v>0</v>
      </c>
    </row>
    <row r="1493" spans="1:10" x14ac:dyDescent="0.35">
      <c r="A1493" s="1">
        <v>40881</v>
      </c>
      <c r="B1493" s="2" t="s">
        <v>120</v>
      </c>
      <c r="C1493">
        <v>5</v>
      </c>
      <c r="D1493">
        <f>YEAR(cukier7[[#This Row],[data]])</f>
        <v>2011</v>
      </c>
      <c r="E1493" s="3">
        <f>VLOOKUP(D1493, cennik__25[#All], 2, 0)</f>
        <v>2.2000000000000002</v>
      </c>
      <c r="F1493" s="3">
        <f>cukier7[[#This Row],[cena]]*cukier7[[#This Row],[ilosc sprzedanego cukru kg]]</f>
        <v>11</v>
      </c>
      <c r="G1493">
        <f>J1492+G1492-cukier7[[#This Row],[ilosc sprzedanego cukru kg]]</f>
        <v>5072</v>
      </c>
      <c r="H1493">
        <f>IF(MONTH(cukier7[[#This Row],[data]])&lt;&gt;MONTH(A1494), 1, 0)</f>
        <v>0</v>
      </c>
      <c r="I1493">
        <f>IF(cukier7[[#This Row],[czy ostatni dzien miesiaca]]=1, 5000-cukier7[[#This Row],[stan po sprzedaniu]],0)</f>
        <v>0</v>
      </c>
      <c r="J1493">
        <f>CEILING(cukier7[[#This Row],[ile brakuje]], 1000)</f>
        <v>0</v>
      </c>
    </row>
    <row r="1494" spans="1:10" x14ac:dyDescent="0.35">
      <c r="A1494" s="1">
        <v>40889</v>
      </c>
      <c r="B1494" s="2" t="s">
        <v>21</v>
      </c>
      <c r="C1494">
        <v>20</v>
      </c>
      <c r="D1494">
        <f>YEAR(cukier7[[#This Row],[data]])</f>
        <v>2011</v>
      </c>
      <c r="E1494" s="3">
        <f>VLOOKUP(D1494, cennik__25[#All], 2, 0)</f>
        <v>2.2000000000000002</v>
      </c>
      <c r="F1494" s="3">
        <f>cukier7[[#This Row],[cena]]*cukier7[[#This Row],[ilosc sprzedanego cukru kg]]</f>
        <v>44</v>
      </c>
      <c r="G1494">
        <f>J1493+G1493-cukier7[[#This Row],[ilosc sprzedanego cukru kg]]</f>
        <v>5052</v>
      </c>
      <c r="H1494">
        <f>IF(MONTH(cukier7[[#This Row],[data]])&lt;&gt;MONTH(A1495), 1, 0)</f>
        <v>0</v>
      </c>
      <c r="I1494">
        <f>IF(cukier7[[#This Row],[czy ostatni dzien miesiaca]]=1, 5000-cukier7[[#This Row],[stan po sprzedaniu]],0)</f>
        <v>0</v>
      </c>
      <c r="J1494">
        <f>CEILING(cukier7[[#This Row],[ile brakuje]], 1000)</f>
        <v>0</v>
      </c>
    </row>
    <row r="1495" spans="1:10" x14ac:dyDescent="0.35">
      <c r="A1495" s="1">
        <v>40889</v>
      </c>
      <c r="B1495" s="2" t="s">
        <v>24</v>
      </c>
      <c r="C1495">
        <v>153</v>
      </c>
      <c r="D1495">
        <f>YEAR(cukier7[[#This Row],[data]])</f>
        <v>2011</v>
      </c>
      <c r="E1495" s="3">
        <f>VLOOKUP(D1495, cennik__25[#All], 2, 0)</f>
        <v>2.2000000000000002</v>
      </c>
      <c r="F1495" s="3">
        <f>cukier7[[#This Row],[cena]]*cukier7[[#This Row],[ilosc sprzedanego cukru kg]]</f>
        <v>336.6</v>
      </c>
      <c r="G1495">
        <f>J1494+G1494-cukier7[[#This Row],[ilosc sprzedanego cukru kg]]</f>
        <v>4899</v>
      </c>
      <c r="H1495">
        <f>IF(MONTH(cukier7[[#This Row],[data]])&lt;&gt;MONTH(A1496), 1, 0)</f>
        <v>0</v>
      </c>
      <c r="I1495">
        <f>IF(cukier7[[#This Row],[czy ostatni dzien miesiaca]]=1, 5000-cukier7[[#This Row],[stan po sprzedaniu]],0)</f>
        <v>0</v>
      </c>
      <c r="J1495">
        <f>CEILING(cukier7[[#This Row],[ile brakuje]], 1000)</f>
        <v>0</v>
      </c>
    </row>
    <row r="1496" spans="1:10" x14ac:dyDescent="0.35">
      <c r="A1496" s="1">
        <v>40890</v>
      </c>
      <c r="B1496" s="2" t="s">
        <v>47</v>
      </c>
      <c r="C1496">
        <v>227</v>
      </c>
      <c r="D1496">
        <f>YEAR(cukier7[[#This Row],[data]])</f>
        <v>2011</v>
      </c>
      <c r="E1496" s="3">
        <f>VLOOKUP(D1496, cennik__25[#All], 2, 0)</f>
        <v>2.2000000000000002</v>
      </c>
      <c r="F1496" s="3">
        <f>cukier7[[#This Row],[cena]]*cukier7[[#This Row],[ilosc sprzedanego cukru kg]]</f>
        <v>499.40000000000003</v>
      </c>
      <c r="G1496">
        <f>J1495+G1495-cukier7[[#This Row],[ilosc sprzedanego cukru kg]]</f>
        <v>4672</v>
      </c>
      <c r="H1496">
        <f>IF(MONTH(cukier7[[#This Row],[data]])&lt;&gt;MONTH(A1497), 1, 0)</f>
        <v>0</v>
      </c>
      <c r="I1496">
        <f>IF(cukier7[[#This Row],[czy ostatni dzien miesiaca]]=1, 5000-cukier7[[#This Row],[stan po sprzedaniu]],0)</f>
        <v>0</v>
      </c>
      <c r="J1496">
        <f>CEILING(cukier7[[#This Row],[ile brakuje]], 1000)</f>
        <v>0</v>
      </c>
    </row>
    <row r="1497" spans="1:10" x14ac:dyDescent="0.35">
      <c r="A1497" s="1">
        <v>40891</v>
      </c>
      <c r="B1497" s="2" t="s">
        <v>14</v>
      </c>
      <c r="C1497">
        <v>52</v>
      </c>
      <c r="D1497">
        <f>YEAR(cukier7[[#This Row],[data]])</f>
        <v>2011</v>
      </c>
      <c r="E1497" s="3">
        <f>VLOOKUP(D1497, cennik__25[#All], 2, 0)</f>
        <v>2.2000000000000002</v>
      </c>
      <c r="F1497" s="3">
        <f>cukier7[[#This Row],[cena]]*cukier7[[#This Row],[ilosc sprzedanego cukru kg]]</f>
        <v>114.4</v>
      </c>
      <c r="G1497">
        <f>J1496+G1496-cukier7[[#This Row],[ilosc sprzedanego cukru kg]]</f>
        <v>4620</v>
      </c>
      <c r="H1497">
        <f>IF(MONTH(cukier7[[#This Row],[data]])&lt;&gt;MONTH(A1498), 1, 0)</f>
        <v>0</v>
      </c>
      <c r="I1497">
        <f>IF(cukier7[[#This Row],[czy ostatni dzien miesiaca]]=1, 5000-cukier7[[#This Row],[stan po sprzedaniu]],0)</f>
        <v>0</v>
      </c>
      <c r="J1497">
        <f>CEILING(cukier7[[#This Row],[ile brakuje]], 1000)</f>
        <v>0</v>
      </c>
    </row>
    <row r="1498" spans="1:10" x14ac:dyDescent="0.35">
      <c r="A1498" s="1">
        <v>40892</v>
      </c>
      <c r="B1498" s="2" t="s">
        <v>8</v>
      </c>
      <c r="C1498">
        <v>108</v>
      </c>
      <c r="D1498">
        <f>YEAR(cukier7[[#This Row],[data]])</f>
        <v>2011</v>
      </c>
      <c r="E1498" s="3">
        <f>VLOOKUP(D1498, cennik__25[#All], 2, 0)</f>
        <v>2.2000000000000002</v>
      </c>
      <c r="F1498" s="3">
        <f>cukier7[[#This Row],[cena]]*cukier7[[#This Row],[ilosc sprzedanego cukru kg]]</f>
        <v>237.60000000000002</v>
      </c>
      <c r="G1498">
        <f>J1497+G1497-cukier7[[#This Row],[ilosc sprzedanego cukru kg]]</f>
        <v>4512</v>
      </c>
      <c r="H1498">
        <f>IF(MONTH(cukier7[[#This Row],[data]])&lt;&gt;MONTH(A1499), 1, 0)</f>
        <v>0</v>
      </c>
      <c r="I1498">
        <f>IF(cukier7[[#This Row],[czy ostatni dzien miesiaca]]=1, 5000-cukier7[[#This Row],[stan po sprzedaniu]],0)</f>
        <v>0</v>
      </c>
      <c r="J1498">
        <f>CEILING(cukier7[[#This Row],[ile brakuje]], 1000)</f>
        <v>0</v>
      </c>
    </row>
    <row r="1499" spans="1:10" x14ac:dyDescent="0.35">
      <c r="A1499" s="1">
        <v>40895</v>
      </c>
      <c r="B1499" s="2" t="s">
        <v>26</v>
      </c>
      <c r="C1499">
        <v>236</v>
      </c>
      <c r="D1499">
        <f>YEAR(cukier7[[#This Row],[data]])</f>
        <v>2011</v>
      </c>
      <c r="E1499" s="3">
        <f>VLOOKUP(D1499, cennik__25[#All], 2, 0)</f>
        <v>2.2000000000000002</v>
      </c>
      <c r="F1499" s="3">
        <f>cukier7[[#This Row],[cena]]*cukier7[[#This Row],[ilosc sprzedanego cukru kg]]</f>
        <v>519.20000000000005</v>
      </c>
      <c r="G1499">
        <f>J1498+G1498-cukier7[[#This Row],[ilosc sprzedanego cukru kg]]</f>
        <v>4276</v>
      </c>
      <c r="H1499">
        <f>IF(MONTH(cukier7[[#This Row],[data]])&lt;&gt;MONTH(A1500), 1, 0)</f>
        <v>0</v>
      </c>
      <c r="I1499">
        <f>IF(cukier7[[#This Row],[czy ostatni dzien miesiaca]]=1, 5000-cukier7[[#This Row],[stan po sprzedaniu]],0)</f>
        <v>0</v>
      </c>
      <c r="J1499">
        <f>CEILING(cukier7[[#This Row],[ile brakuje]], 1000)</f>
        <v>0</v>
      </c>
    </row>
    <row r="1500" spans="1:10" x14ac:dyDescent="0.35">
      <c r="A1500" s="1">
        <v>40897</v>
      </c>
      <c r="B1500" s="2" t="s">
        <v>32</v>
      </c>
      <c r="C1500">
        <v>125</v>
      </c>
      <c r="D1500">
        <f>YEAR(cukier7[[#This Row],[data]])</f>
        <v>2011</v>
      </c>
      <c r="E1500" s="3">
        <f>VLOOKUP(D1500, cennik__25[#All], 2, 0)</f>
        <v>2.2000000000000002</v>
      </c>
      <c r="F1500" s="3">
        <f>cukier7[[#This Row],[cena]]*cukier7[[#This Row],[ilosc sprzedanego cukru kg]]</f>
        <v>275</v>
      </c>
      <c r="G1500">
        <f>J1499+G1499-cukier7[[#This Row],[ilosc sprzedanego cukru kg]]</f>
        <v>4151</v>
      </c>
      <c r="H1500">
        <f>IF(MONTH(cukier7[[#This Row],[data]])&lt;&gt;MONTH(A1501), 1, 0)</f>
        <v>0</v>
      </c>
      <c r="I1500">
        <f>IF(cukier7[[#This Row],[czy ostatni dzien miesiaca]]=1, 5000-cukier7[[#This Row],[stan po sprzedaniu]],0)</f>
        <v>0</v>
      </c>
      <c r="J1500">
        <f>CEILING(cukier7[[#This Row],[ile brakuje]], 1000)</f>
        <v>0</v>
      </c>
    </row>
    <row r="1501" spans="1:10" x14ac:dyDescent="0.35">
      <c r="A1501" s="1">
        <v>40898</v>
      </c>
      <c r="B1501" s="2" t="s">
        <v>12</v>
      </c>
      <c r="C1501">
        <v>183</v>
      </c>
      <c r="D1501">
        <f>YEAR(cukier7[[#This Row],[data]])</f>
        <v>2011</v>
      </c>
      <c r="E1501" s="3">
        <f>VLOOKUP(D1501, cennik__25[#All], 2, 0)</f>
        <v>2.2000000000000002</v>
      </c>
      <c r="F1501" s="3">
        <f>cukier7[[#This Row],[cena]]*cukier7[[#This Row],[ilosc sprzedanego cukru kg]]</f>
        <v>402.6</v>
      </c>
      <c r="G1501">
        <f>J1500+G1500-cukier7[[#This Row],[ilosc sprzedanego cukru kg]]</f>
        <v>3968</v>
      </c>
      <c r="H1501">
        <f>IF(MONTH(cukier7[[#This Row],[data]])&lt;&gt;MONTH(A1502), 1, 0)</f>
        <v>0</v>
      </c>
      <c r="I1501">
        <f>IF(cukier7[[#This Row],[czy ostatni dzien miesiaca]]=1, 5000-cukier7[[#This Row],[stan po sprzedaniu]],0)</f>
        <v>0</v>
      </c>
      <c r="J1501">
        <f>CEILING(cukier7[[#This Row],[ile brakuje]], 1000)</f>
        <v>0</v>
      </c>
    </row>
    <row r="1502" spans="1:10" x14ac:dyDescent="0.35">
      <c r="A1502" s="1">
        <v>40899</v>
      </c>
      <c r="B1502" s="2" t="s">
        <v>10</v>
      </c>
      <c r="C1502">
        <v>130</v>
      </c>
      <c r="D1502">
        <f>YEAR(cukier7[[#This Row],[data]])</f>
        <v>2011</v>
      </c>
      <c r="E1502" s="3">
        <f>VLOOKUP(D1502, cennik__25[#All], 2, 0)</f>
        <v>2.2000000000000002</v>
      </c>
      <c r="F1502" s="3">
        <f>cukier7[[#This Row],[cena]]*cukier7[[#This Row],[ilosc sprzedanego cukru kg]]</f>
        <v>286</v>
      </c>
      <c r="G1502">
        <f>J1501+G1501-cukier7[[#This Row],[ilosc sprzedanego cukru kg]]</f>
        <v>3838</v>
      </c>
      <c r="H1502">
        <f>IF(MONTH(cukier7[[#This Row],[data]])&lt;&gt;MONTH(A1503), 1, 0)</f>
        <v>0</v>
      </c>
      <c r="I1502">
        <f>IF(cukier7[[#This Row],[czy ostatni dzien miesiaca]]=1, 5000-cukier7[[#This Row],[stan po sprzedaniu]],0)</f>
        <v>0</v>
      </c>
      <c r="J1502">
        <f>CEILING(cukier7[[#This Row],[ile brakuje]], 1000)</f>
        <v>0</v>
      </c>
    </row>
    <row r="1503" spans="1:10" x14ac:dyDescent="0.35">
      <c r="A1503" s="1">
        <v>40899</v>
      </c>
      <c r="B1503" s="2" t="s">
        <v>226</v>
      </c>
      <c r="C1503">
        <v>4</v>
      </c>
      <c r="D1503">
        <f>YEAR(cukier7[[#This Row],[data]])</f>
        <v>2011</v>
      </c>
      <c r="E1503" s="3">
        <f>VLOOKUP(D1503, cennik__25[#All], 2, 0)</f>
        <v>2.2000000000000002</v>
      </c>
      <c r="F1503" s="3">
        <f>cukier7[[#This Row],[cena]]*cukier7[[#This Row],[ilosc sprzedanego cukru kg]]</f>
        <v>8.8000000000000007</v>
      </c>
      <c r="G1503">
        <f>J1502+G1502-cukier7[[#This Row],[ilosc sprzedanego cukru kg]]</f>
        <v>3834</v>
      </c>
      <c r="H1503">
        <f>IF(MONTH(cukier7[[#This Row],[data]])&lt;&gt;MONTH(A1504), 1, 0)</f>
        <v>0</v>
      </c>
      <c r="I1503">
        <f>IF(cukier7[[#This Row],[czy ostatni dzien miesiaca]]=1, 5000-cukier7[[#This Row],[stan po sprzedaniu]],0)</f>
        <v>0</v>
      </c>
      <c r="J1503">
        <f>CEILING(cukier7[[#This Row],[ile brakuje]], 1000)</f>
        <v>0</v>
      </c>
    </row>
    <row r="1504" spans="1:10" x14ac:dyDescent="0.35">
      <c r="A1504" s="1">
        <v>40900</v>
      </c>
      <c r="B1504" s="2" t="s">
        <v>227</v>
      </c>
      <c r="C1504">
        <v>3</v>
      </c>
      <c r="D1504">
        <f>YEAR(cukier7[[#This Row],[data]])</f>
        <v>2011</v>
      </c>
      <c r="E1504" s="3">
        <f>VLOOKUP(D1504, cennik__25[#All], 2, 0)</f>
        <v>2.2000000000000002</v>
      </c>
      <c r="F1504" s="3">
        <f>cukier7[[#This Row],[cena]]*cukier7[[#This Row],[ilosc sprzedanego cukru kg]]</f>
        <v>6.6000000000000005</v>
      </c>
      <c r="G1504">
        <f>J1503+G1503-cukier7[[#This Row],[ilosc sprzedanego cukru kg]]</f>
        <v>3831</v>
      </c>
      <c r="H1504">
        <f>IF(MONTH(cukier7[[#This Row],[data]])&lt;&gt;MONTH(A1505), 1, 0)</f>
        <v>0</v>
      </c>
      <c r="I1504">
        <f>IF(cukier7[[#This Row],[czy ostatni dzien miesiaca]]=1, 5000-cukier7[[#This Row],[stan po sprzedaniu]],0)</f>
        <v>0</v>
      </c>
      <c r="J1504">
        <f>CEILING(cukier7[[#This Row],[ile brakuje]], 1000)</f>
        <v>0</v>
      </c>
    </row>
    <row r="1505" spans="1:10" x14ac:dyDescent="0.35">
      <c r="A1505" s="1">
        <v>40901</v>
      </c>
      <c r="B1505" s="2" t="s">
        <v>228</v>
      </c>
      <c r="C1505">
        <v>16</v>
      </c>
      <c r="D1505">
        <f>YEAR(cukier7[[#This Row],[data]])</f>
        <v>2011</v>
      </c>
      <c r="E1505" s="3">
        <f>VLOOKUP(D1505, cennik__25[#All], 2, 0)</f>
        <v>2.2000000000000002</v>
      </c>
      <c r="F1505" s="3">
        <f>cukier7[[#This Row],[cena]]*cukier7[[#This Row],[ilosc sprzedanego cukru kg]]</f>
        <v>35.200000000000003</v>
      </c>
      <c r="G1505">
        <f>J1504+G1504-cukier7[[#This Row],[ilosc sprzedanego cukru kg]]</f>
        <v>3815</v>
      </c>
      <c r="H1505">
        <f>IF(MONTH(cukier7[[#This Row],[data]])&lt;&gt;MONTH(A1506), 1, 0)</f>
        <v>0</v>
      </c>
      <c r="I1505">
        <f>IF(cukier7[[#This Row],[czy ostatni dzien miesiaca]]=1, 5000-cukier7[[#This Row],[stan po sprzedaniu]],0)</f>
        <v>0</v>
      </c>
      <c r="J1505">
        <f>CEILING(cukier7[[#This Row],[ile brakuje]], 1000)</f>
        <v>0</v>
      </c>
    </row>
    <row r="1506" spans="1:10" x14ac:dyDescent="0.35">
      <c r="A1506" s="1">
        <v>40903</v>
      </c>
      <c r="B1506" s="2" t="s">
        <v>8</v>
      </c>
      <c r="C1506">
        <v>197</v>
      </c>
      <c r="D1506">
        <f>YEAR(cukier7[[#This Row],[data]])</f>
        <v>2011</v>
      </c>
      <c r="E1506" s="3">
        <f>VLOOKUP(D1506, cennik__25[#All], 2, 0)</f>
        <v>2.2000000000000002</v>
      </c>
      <c r="F1506" s="3">
        <f>cukier7[[#This Row],[cena]]*cukier7[[#This Row],[ilosc sprzedanego cukru kg]]</f>
        <v>433.40000000000003</v>
      </c>
      <c r="G1506">
        <f>J1505+G1505-cukier7[[#This Row],[ilosc sprzedanego cukru kg]]</f>
        <v>3618</v>
      </c>
      <c r="H1506">
        <f>IF(MONTH(cukier7[[#This Row],[data]])&lt;&gt;MONTH(A1507), 1, 0)</f>
        <v>0</v>
      </c>
      <c r="I1506">
        <f>IF(cukier7[[#This Row],[czy ostatni dzien miesiaca]]=1, 5000-cukier7[[#This Row],[stan po sprzedaniu]],0)</f>
        <v>0</v>
      </c>
      <c r="J1506">
        <f>CEILING(cukier7[[#This Row],[ile brakuje]], 1000)</f>
        <v>0</v>
      </c>
    </row>
    <row r="1507" spans="1:10" x14ac:dyDescent="0.35">
      <c r="A1507" s="1">
        <v>40903</v>
      </c>
      <c r="B1507" s="2" t="s">
        <v>154</v>
      </c>
      <c r="C1507">
        <v>4</v>
      </c>
      <c r="D1507">
        <f>YEAR(cukier7[[#This Row],[data]])</f>
        <v>2011</v>
      </c>
      <c r="E1507" s="3">
        <f>VLOOKUP(D1507, cennik__25[#All], 2, 0)</f>
        <v>2.2000000000000002</v>
      </c>
      <c r="F1507" s="3">
        <f>cukier7[[#This Row],[cena]]*cukier7[[#This Row],[ilosc sprzedanego cukru kg]]</f>
        <v>8.8000000000000007</v>
      </c>
      <c r="G1507">
        <f>J1506+G1506-cukier7[[#This Row],[ilosc sprzedanego cukru kg]]</f>
        <v>3614</v>
      </c>
      <c r="H1507">
        <f>IF(MONTH(cukier7[[#This Row],[data]])&lt;&gt;MONTH(A1508), 1, 0)</f>
        <v>0</v>
      </c>
      <c r="I1507">
        <f>IF(cukier7[[#This Row],[czy ostatni dzien miesiaca]]=1, 5000-cukier7[[#This Row],[stan po sprzedaniu]],0)</f>
        <v>0</v>
      </c>
      <c r="J1507">
        <f>CEILING(cukier7[[#This Row],[ile brakuje]], 1000)</f>
        <v>0</v>
      </c>
    </row>
    <row r="1508" spans="1:10" x14ac:dyDescent="0.35">
      <c r="A1508" s="1">
        <v>40904</v>
      </c>
      <c r="B1508" s="2" t="s">
        <v>54</v>
      </c>
      <c r="C1508">
        <v>57</v>
      </c>
      <c r="D1508">
        <f>YEAR(cukier7[[#This Row],[data]])</f>
        <v>2011</v>
      </c>
      <c r="E1508" s="3">
        <f>VLOOKUP(D1508, cennik__25[#All], 2, 0)</f>
        <v>2.2000000000000002</v>
      </c>
      <c r="F1508" s="3">
        <f>cukier7[[#This Row],[cena]]*cukier7[[#This Row],[ilosc sprzedanego cukru kg]]</f>
        <v>125.4</v>
      </c>
      <c r="G1508">
        <f>J1507+G1507-cukier7[[#This Row],[ilosc sprzedanego cukru kg]]</f>
        <v>3557</v>
      </c>
      <c r="H1508">
        <f>IF(MONTH(cukier7[[#This Row],[data]])&lt;&gt;MONTH(A1509), 1, 0)</f>
        <v>0</v>
      </c>
      <c r="I1508">
        <f>IF(cukier7[[#This Row],[czy ostatni dzien miesiaca]]=1, 5000-cukier7[[#This Row],[stan po sprzedaniu]],0)</f>
        <v>0</v>
      </c>
      <c r="J1508">
        <f>CEILING(cukier7[[#This Row],[ile brakuje]], 1000)</f>
        <v>0</v>
      </c>
    </row>
    <row r="1509" spans="1:10" x14ac:dyDescent="0.35">
      <c r="A1509" s="1">
        <v>40906</v>
      </c>
      <c r="B1509" s="2" t="s">
        <v>94</v>
      </c>
      <c r="C1509">
        <v>16</v>
      </c>
      <c r="D1509">
        <f>YEAR(cukier7[[#This Row],[data]])</f>
        <v>2011</v>
      </c>
      <c r="E1509" s="3">
        <f>VLOOKUP(D1509, cennik__25[#All], 2, 0)</f>
        <v>2.2000000000000002</v>
      </c>
      <c r="F1509" s="3">
        <f>cukier7[[#This Row],[cena]]*cukier7[[#This Row],[ilosc sprzedanego cukru kg]]</f>
        <v>35.200000000000003</v>
      </c>
      <c r="G1509">
        <f>J1508+G1508-cukier7[[#This Row],[ilosc sprzedanego cukru kg]]</f>
        <v>3541</v>
      </c>
      <c r="H1509">
        <f>IF(MONTH(cukier7[[#This Row],[data]])&lt;&gt;MONTH(A1510), 1, 0)</f>
        <v>0</v>
      </c>
      <c r="I1509">
        <f>IF(cukier7[[#This Row],[czy ostatni dzien miesiaca]]=1, 5000-cukier7[[#This Row],[stan po sprzedaniu]],0)</f>
        <v>0</v>
      </c>
      <c r="J1509">
        <f>CEILING(cukier7[[#This Row],[ile brakuje]], 1000)</f>
        <v>0</v>
      </c>
    </row>
    <row r="1510" spans="1:10" x14ac:dyDescent="0.35">
      <c r="A1510" s="1">
        <v>40907</v>
      </c>
      <c r="B1510" s="2" t="s">
        <v>65</v>
      </c>
      <c r="C1510">
        <v>89</v>
      </c>
      <c r="D1510">
        <f>YEAR(cukier7[[#This Row],[data]])</f>
        <v>2011</v>
      </c>
      <c r="E1510" s="3">
        <f>VLOOKUP(D1510, cennik__25[#All], 2, 0)</f>
        <v>2.2000000000000002</v>
      </c>
      <c r="F1510" s="3">
        <f>cukier7[[#This Row],[cena]]*cukier7[[#This Row],[ilosc sprzedanego cukru kg]]</f>
        <v>195.8</v>
      </c>
      <c r="G1510">
        <f>J1509+G1509-cukier7[[#This Row],[ilosc sprzedanego cukru kg]]</f>
        <v>3452</v>
      </c>
      <c r="H1510">
        <f>IF(MONTH(cukier7[[#This Row],[data]])&lt;&gt;MONTH(A1511), 1, 0)</f>
        <v>1</v>
      </c>
      <c r="I1510">
        <f>IF(cukier7[[#This Row],[czy ostatni dzien miesiaca]]=1, 5000-cukier7[[#This Row],[stan po sprzedaniu]],0)</f>
        <v>1548</v>
      </c>
      <c r="J1510">
        <f>CEILING(cukier7[[#This Row],[ile brakuje]], 1000)</f>
        <v>2000</v>
      </c>
    </row>
    <row r="1511" spans="1:10" x14ac:dyDescent="0.35">
      <c r="A1511" s="1">
        <v>40912</v>
      </c>
      <c r="B1511" s="2" t="s">
        <v>68</v>
      </c>
      <c r="C1511">
        <v>74</v>
      </c>
      <c r="D1511">
        <f>YEAR(cukier7[[#This Row],[data]])</f>
        <v>2012</v>
      </c>
      <c r="E1511" s="3">
        <f>VLOOKUP(D1511, cennik__25[#All], 2, 0)</f>
        <v>2.25</v>
      </c>
      <c r="F1511" s="3">
        <f>cukier7[[#This Row],[cena]]*cukier7[[#This Row],[ilosc sprzedanego cukru kg]]</f>
        <v>166.5</v>
      </c>
      <c r="G1511">
        <f>J1510+G1510-cukier7[[#This Row],[ilosc sprzedanego cukru kg]]</f>
        <v>5378</v>
      </c>
      <c r="H1511">
        <f>IF(MONTH(cukier7[[#This Row],[data]])&lt;&gt;MONTH(A1512), 1, 0)</f>
        <v>0</v>
      </c>
      <c r="I1511">
        <f>IF(cukier7[[#This Row],[czy ostatni dzien miesiaca]]=1, 5000-cukier7[[#This Row],[stan po sprzedaniu]],0)</f>
        <v>0</v>
      </c>
      <c r="J1511">
        <f>CEILING(cukier7[[#This Row],[ile brakuje]], 1000)</f>
        <v>0</v>
      </c>
    </row>
    <row r="1512" spans="1:10" x14ac:dyDescent="0.35">
      <c r="A1512" s="1">
        <v>40913</v>
      </c>
      <c r="B1512" s="2" t="s">
        <v>11</v>
      </c>
      <c r="C1512">
        <v>243</v>
      </c>
      <c r="D1512">
        <f>YEAR(cukier7[[#This Row],[data]])</f>
        <v>2012</v>
      </c>
      <c r="E1512" s="3">
        <f>VLOOKUP(D1512, cennik__25[#All], 2, 0)</f>
        <v>2.25</v>
      </c>
      <c r="F1512" s="3">
        <f>cukier7[[#This Row],[cena]]*cukier7[[#This Row],[ilosc sprzedanego cukru kg]]</f>
        <v>546.75</v>
      </c>
      <c r="G1512">
        <f>J1511+G1511-cukier7[[#This Row],[ilosc sprzedanego cukru kg]]</f>
        <v>5135</v>
      </c>
      <c r="H1512">
        <f>IF(MONTH(cukier7[[#This Row],[data]])&lt;&gt;MONTH(A1513), 1, 0)</f>
        <v>0</v>
      </c>
      <c r="I1512">
        <f>IF(cukier7[[#This Row],[czy ostatni dzien miesiaca]]=1, 5000-cukier7[[#This Row],[stan po sprzedaniu]],0)</f>
        <v>0</v>
      </c>
      <c r="J1512">
        <f>CEILING(cukier7[[#This Row],[ile brakuje]], 1000)</f>
        <v>0</v>
      </c>
    </row>
    <row r="1513" spans="1:10" x14ac:dyDescent="0.35">
      <c r="A1513" s="1">
        <v>40915</v>
      </c>
      <c r="B1513" s="2" t="s">
        <v>24</v>
      </c>
      <c r="C1513">
        <v>460</v>
      </c>
      <c r="D1513">
        <f>YEAR(cukier7[[#This Row],[data]])</f>
        <v>2012</v>
      </c>
      <c r="E1513" s="3">
        <f>VLOOKUP(D1513, cennik__25[#All], 2, 0)</f>
        <v>2.25</v>
      </c>
      <c r="F1513" s="3">
        <f>cukier7[[#This Row],[cena]]*cukier7[[#This Row],[ilosc sprzedanego cukru kg]]</f>
        <v>1035</v>
      </c>
      <c r="G1513">
        <f>J1512+G1512-cukier7[[#This Row],[ilosc sprzedanego cukru kg]]</f>
        <v>4675</v>
      </c>
      <c r="H1513">
        <f>IF(MONTH(cukier7[[#This Row],[data]])&lt;&gt;MONTH(A1514), 1, 0)</f>
        <v>0</v>
      </c>
      <c r="I1513">
        <f>IF(cukier7[[#This Row],[czy ostatni dzien miesiaca]]=1, 5000-cukier7[[#This Row],[stan po sprzedaniu]],0)</f>
        <v>0</v>
      </c>
      <c r="J1513">
        <f>CEILING(cukier7[[#This Row],[ile brakuje]], 1000)</f>
        <v>0</v>
      </c>
    </row>
    <row r="1514" spans="1:10" x14ac:dyDescent="0.35">
      <c r="A1514" s="1">
        <v>40915</v>
      </c>
      <c r="B1514" s="2" t="s">
        <v>229</v>
      </c>
      <c r="C1514">
        <v>20</v>
      </c>
      <c r="D1514">
        <f>YEAR(cukier7[[#This Row],[data]])</f>
        <v>2012</v>
      </c>
      <c r="E1514" s="3">
        <f>VLOOKUP(D1514, cennik__25[#All], 2, 0)</f>
        <v>2.25</v>
      </c>
      <c r="F1514" s="3">
        <f>cukier7[[#This Row],[cena]]*cukier7[[#This Row],[ilosc sprzedanego cukru kg]]</f>
        <v>45</v>
      </c>
      <c r="G1514">
        <f>J1513+G1513-cukier7[[#This Row],[ilosc sprzedanego cukru kg]]</f>
        <v>4655</v>
      </c>
      <c r="H1514">
        <f>IF(MONTH(cukier7[[#This Row],[data]])&lt;&gt;MONTH(A1515), 1, 0)</f>
        <v>0</v>
      </c>
      <c r="I1514">
        <f>IF(cukier7[[#This Row],[czy ostatni dzien miesiaca]]=1, 5000-cukier7[[#This Row],[stan po sprzedaniu]],0)</f>
        <v>0</v>
      </c>
      <c r="J1514">
        <f>CEILING(cukier7[[#This Row],[ile brakuje]], 1000)</f>
        <v>0</v>
      </c>
    </row>
    <row r="1515" spans="1:10" x14ac:dyDescent="0.35">
      <c r="A1515" s="1">
        <v>40917</v>
      </c>
      <c r="B1515" s="2" t="s">
        <v>24</v>
      </c>
      <c r="C1515">
        <v>250</v>
      </c>
      <c r="D1515">
        <f>YEAR(cukier7[[#This Row],[data]])</f>
        <v>2012</v>
      </c>
      <c r="E1515" s="3">
        <f>VLOOKUP(D1515, cennik__25[#All], 2, 0)</f>
        <v>2.25</v>
      </c>
      <c r="F1515" s="3">
        <f>cukier7[[#This Row],[cena]]*cukier7[[#This Row],[ilosc sprzedanego cukru kg]]</f>
        <v>562.5</v>
      </c>
      <c r="G1515">
        <f>J1514+G1514-cukier7[[#This Row],[ilosc sprzedanego cukru kg]]</f>
        <v>4405</v>
      </c>
      <c r="H1515">
        <f>IF(MONTH(cukier7[[#This Row],[data]])&lt;&gt;MONTH(A1516), 1, 0)</f>
        <v>0</v>
      </c>
      <c r="I1515">
        <f>IF(cukier7[[#This Row],[czy ostatni dzien miesiaca]]=1, 5000-cukier7[[#This Row],[stan po sprzedaniu]],0)</f>
        <v>0</v>
      </c>
      <c r="J1515">
        <f>CEILING(cukier7[[#This Row],[ile brakuje]], 1000)</f>
        <v>0</v>
      </c>
    </row>
    <row r="1516" spans="1:10" x14ac:dyDescent="0.35">
      <c r="A1516" s="1">
        <v>40923</v>
      </c>
      <c r="B1516" s="2" t="s">
        <v>12</v>
      </c>
      <c r="C1516">
        <v>78</v>
      </c>
      <c r="D1516">
        <f>YEAR(cukier7[[#This Row],[data]])</f>
        <v>2012</v>
      </c>
      <c r="E1516" s="3">
        <f>VLOOKUP(D1516, cennik__25[#All], 2, 0)</f>
        <v>2.25</v>
      </c>
      <c r="F1516" s="3">
        <f>cukier7[[#This Row],[cena]]*cukier7[[#This Row],[ilosc sprzedanego cukru kg]]</f>
        <v>175.5</v>
      </c>
      <c r="G1516">
        <f>J1515+G1515-cukier7[[#This Row],[ilosc sprzedanego cukru kg]]</f>
        <v>4327</v>
      </c>
      <c r="H1516">
        <f>IF(MONTH(cukier7[[#This Row],[data]])&lt;&gt;MONTH(A1517), 1, 0)</f>
        <v>0</v>
      </c>
      <c r="I1516">
        <f>IF(cukier7[[#This Row],[czy ostatni dzien miesiaca]]=1, 5000-cukier7[[#This Row],[stan po sprzedaniu]],0)</f>
        <v>0</v>
      </c>
      <c r="J1516">
        <f>CEILING(cukier7[[#This Row],[ile brakuje]], 1000)</f>
        <v>0</v>
      </c>
    </row>
    <row r="1517" spans="1:10" x14ac:dyDescent="0.35">
      <c r="A1517" s="1">
        <v>40925</v>
      </c>
      <c r="B1517" s="2" t="s">
        <v>10</v>
      </c>
      <c r="C1517">
        <v>170</v>
      </c>
      <c r="D1517">
        <f>YEAR(cukier7[[#This Row],[data]])</f>
        <v>2012</v>
      </c>
      <c r="E1517" s="3">
        <f>VLOOKUP(D1517, cennik__25[#All], 2, 0)</f>
        <v>2.25</v>
      </c>
      <c r="F1517" s="3">
        <f>cukier7[[#This Row],[cena]]*cukier7[[#This Row],[ilosc sprzedanego cukru kg]]</f>
        <v>382.5</v>
      </c>
      <c r="G1517">
        <f>J1516+G1516-cukier7[[#This Row],[ilosc sprzedanego cukru kg]]</f>
        <v>4157</v>
      </c>
      <c r="H1517">
        <f>IF(MONTH(cukier7[[#This Row],[data]])&lt;&gt;MONTH(A1518), 1, 0)</f>
        <v>0</v>
      </c>
      <c r="I1517">
        <f>IF(cukier7[[#This Row],[czy ostatni dzien miesiaca]]=1, 5000-cukier7[[#This Row],[stan po sprzedaniu]],0)</f>
        <v>0</v>
      </c>
      <c r="J1517">
        <f>CEILING(cukier7[[#This Row],[ile brakuje]], 1000)</f>
        <v>0</v>
      </c>
    </row>
    <row r="1518" spans="1:10" x14ac:dyDescent="0.35">
      <c r="A1518" s="1">
        <v>40927</v>
      </c>
      <c r="B1518" s="2" t="s">
        <v>54</v>
      </c>
      <c r="C1518">
        <v>128</v>
      </c>
      <c r="D1518">
        <f>YEAR(cukier7[[#This Row],[data]])</f>
        <v>2012</v>
      </c>
      <c r="E1518" s="3">
        <f>VLOOKUP(D1518, cennik__25[#All], 2, 0)</f>
        <v>2.25</v>
      </c>
      <c r="F1518" s="3">
        <f>cukier7[[#This Row],[cena]]*cukier7[[#This Row],[ilosc sprzedanego cukru kg]]</f>
        <v>288</v>
      </c>
      <c r="G1518">
        <f>J1517+G1517-cukier7[[#This Row],[ilosc sprzedanego cukru kg]]</f>
        <v>4029</v>
      </c>
      <c r="H1518">
        <f>IF(MONTH(cukier7[[#This Row],[data]])&lt;&gt;MONTH(A1519), 1, 0)</f>
        <v>0</v>
      </c>
      <c r="I1518">
        <f>IF(cukier7[[#This Row],[czy ostatni dzien miesiaca]]=1, 5000-cukier7[[#This Row],[stan po sprzedaniu]],0)</f>
        <v>0</v>
      </c>
      <c r="J1518">
        <f>CEILING(cukier7[[#This Row],[ile brakuje]], 1000)</f>
        <v>0</v>
      </c>
    </row>
    <row r="1519" spans="1:10" x14ac:dyDescent="0.35">
      <c r="A1519" s="1">
        <v>40927</v>
      </c>
      <c r="B1519" s="2" t="s">
        <v>63</v>
      </c>
      <c r="C1519">
        <v>53</v>
      </c>
      <c r="D1519">
        <f>YEAR(cukier7[[#This Row],[data]])</f>
        <v>2012</v>
      </c>
      <c r="E1519" s="3">
        <f>VLOOKUP(D1519, cennik__25[#All], 2, 0)</f>
        <v>2.25</v>
      </c>
      <c r="F1519" s="3">
        <f>cukier7[[#This Row],[cena]]*cukier7[[#This Row],[ilosc sprzedanego cukru kg]]</f>
        <v>119.25</v>
      </c>
      <c r="G1519">
        <f>J1518+G1518-cukier7[[#This Row],[ilosc sprzedanego cukru kg]]</f>
        <v>3976</v>
      </c>
      <c r="H1519">
        <f>IF(MONTH(cukier7[[#This Row],[data]])&lt;&gt;MONTH(A1520), 1, 0)</f>
        <v>0</v>
      </c>
      <c r="I1519">
        <f>IF(cukier7[[#This Row],[czy ostatni dzien miesiaca]]=1, 5000-cukier7[[#This Row],[stan po sprzedaniu]],0)</f>
        <v>0</v>
      </c>
      <c r="J1519">
        <f>CEILING(cukier7[[#This Row],[ile brakuje]], 1000)</f>
        <v>0</v>
      </c>
    </row>
    <row r="1520" spans="1:10" x14ac:dyDescent="0.35">
      <c r="A1520" s="1">
        <v>40928</v>
      </c>
      <c r="B1520" s="2" t="s">
        <v>16</v>
      </c>
      <c r="C1520">
        <v>223</v>
      </c>
      <c r="D1520">
        <f>YEAR(cukier7[[#This Row],[data]])</f>
        <v>2012</v>
      </c>
      <c r="E1520" s="3">
        <f>VLOOKUP(D1520, cennik__25[#All], 2, 0)</f>
        <v>2.25</v>
      </c>
      <c r="F1520" s="3">
        <f>cukier7[[#This Row],[cena]]*cukier7[[#This Row],[ilosc sprzedanego cukru kg]]</f>
        <v>501.75</v>
      </c>
      <c r="G1520">
        <f>J1519+G1519-cukier7[[#This Row],[ilosc sprzedanego cukru kg]]</f>
        <v>3753</v>
      </c>
      <c r="H1520">
        <f>IF(MONTH(cukier7[[#This Row],[data]])&lt;&gt;MONTH(A1521), 1, 0)</f>
        <v>0</v>
      </c>
      <c r="I1520">
        <f>IF(cukier7[[#This Row],[czy ostatni dzien miesiaca]]=1, 5000-cukier7[[#This Row],[stan po sprzedaniu]],0)</f>
        <v>0</v>
      </c>
      <c r="J1520">
        <f>CEILING(cukier7[[#This Row],[ile brakuje]], 1000)</f>
        <v>0</v>
      </c>
    </row>
    <row r="1521" spans="1:10" x14ac:dyDescent="0.35">
      <c r="A1521" s="1">
        <v>40933</v>
      </c>
      <c r="B1521" s="2" t="s">
        <v>54</v>
      </c>
      <c r="C1521">
        <v>47</v>
      </c>
      <c r="D1521">
        <f>YEAR(cukier7[[#This Row],[data]])</f>
        <v>2012</v>
      </c>
      <c r="E1521" s="3">
        <f>VLOOKUP(D1521, cennik__25[#All], 2, 0)</f>
        <v>2.25</v>
      </c>
      <c r="F1521" s="3">
        <f>cukier7[[#This Row],[cena]]*cukier7[[#This Row],[ilosc sprzedanego cukru kg]]</f>
        <v>105.75</v>
      </c>
      <c r="G1521">
        <f>J1520+G1520-cukier7[[#This Row],[ilosc sprzedanego cukru kg]]</f>
        <v>3706</v>
      </c>
      <c r="H1521">
        <f>IF(MONTH(cukier7[[#This Row],[data]])&lt;&gt;MONTH(A1522), 1, 0)</f>
        <v>0</v>
      </c>
      <c r="I1521">
        <f>IF(cukier7[[#This Row],[czy ostatni dzien miesiaca]]=1, 5000-cukier7[[#This Row],[stan po sprzedaniu]],0)</f>
        <v>0</v>
      </c>
      <c r="J1521">
        <f>CEILING(cukier7[[#This Row],[ile brakuje]], 1000)</f>
        <v>0</v>
      </c>
    </row>
    <row r="1522" spans="1:10" x14ac:dyDescent="0.35">
      <c r="A1522" s="1">
        <v>40933</v>
      </c>
      <c r="B1522" s="2" t="s">
        <v>39</v>
      </c>
      <c r="C1522">
        <v>112</v>
      </c>
      <c r="D1522">
        <f>YEAR(cukier7[[#This Row],[data]])</f>
        <v>2012</v>
      </c>
      <c r="E1522" s="3">
        <f>VLOOKUP(D1522, cennik__25[#All], 2, 0)</f>
        <v>2.25</v>
      </c>
      <c r="F1522" s="3">
        <f>cukier7[[#This Row],[cena]]*cukier7[[#This Row],[ilosc sprzedanego cukru kg]]</f>
        <v>252</v>
      </c>
      <c r="G1522">
        <f>J1521+G1521-cukier7[[#This Row],[ilosc sprzedanego cukru kg]]</f>
        <v>3594</v>
      </c>
      <c r="H1522">
        <f>IF(MONTH(cukier7[[#This Row],[data]])&lt;&gt;MONTH(A1523), 1, 0)</f>
        <v>0</v>
      </c>
      <c r="I1522">
        <f>IF(cukier7[[#This Row],[czy ostatni dzien miesiaca]]=1, 5000-cukier7[[#This Row],[stan po sprzedaniu]],0)</f>
        <v>0</v>
      </c>
      <c r="J1522">
        <f>CEILING(cukier7[[#This Row],[ile brakuje]], 1000)</f>
        <v>0</v>
      </c>
    </row>
    <row r="1523" spans="1:10" x14ac:dyDescent="0.35">
      <c r="A1523" s="1">
        <v>40935</v>
      </c>
      <c r="B1523" s="2" t="s">
        <v>52</v>
      </c>
      <c r="C1523">
        <v>201</v>
      </c>
      <c r="D1523">
        <f>YEAR(cukier7[[#This Row],[data]])</f>
        <v>2012</v>
      </c>
      <c r="E1523" s="3">
        <f>VLOOKUP(D1523, cennik__25[#All], 2, 0)</f>
        <v>2.25</v>
      </c>
      <c r="F1523" s="3">
        <f>cukier7[[#This Row],[cena]]*cukier7[[#This Row],[ilosc sprzedanego cukru kg]]</f>
        <v>452.25</v>
      </c>
      <c r="G1523">
        <f>J1522+G1522-cukier7[[#This Row],[ilosc sprzedanego cukru kg]]</f>
        <v>3393</v>
      </c>
      <c r="H1523">
        <f>IF(MONTH(cukier7[[#This Row],[data]])&lt;&gt;MONTH(A1524), 1, 0)</f>
        <v>0</v>
      </c>
      <c r="I1523">
        <f>IF(cukier7[[#This Row],[czy ostatni dzien miesiaca]]=1, 5000-cukier7[[#This Row],[stan po sprzedaniu]],0)</f>
        <v>0</v>
      </c>
      <c r="J1523">
        <f>CEILING(cukier7[[#This Row],[ile brakuje]], 1000)</f>
        <v>0</v>
      </c>
    </row>
    <row r="1524" spans="1:10" x14ac:dyDescent="0.35">
      <c r="A1524" s="1">
        <v>40936</v>
      </c>
      <c r="B1524" s="2" t="s">
        <v>27</v>
      </c>
      <c r="C1524">
        <v>121</v>
      </c>
      <c r="D1524">
        <f>YEAR(cukier7[[#This Row],[data]])</f>
        <v>2012</v>
      </c>
      <c r="E1524" s="3">
        <f>VLOOKUP(D1524, cennik__25[#All], 2, 0)</f>
        <v>2.25</v>
      </c>
      <c r="F1524" s="3">
        <f>cukier7[[#This Row],[cena]]*cukier7[[#This Row],[ilosc sprzedanego cukru kg]]</f>
        <v>272.25</v>
      </c>
      <c r="G1524">
        <f>J1523+G1523-cukier7[[#This Row],[ilosc sprzedanego cukru kg]]</f>
        <v>3272</v>
      </c>
      <c r="H1524">
        <f>IF(MONTH(cukier7[[#This Row],[data]])&lt;&gt;MONTH(A1525), 1, 0)</f>
        <v>0</v>
      </c>
      <c r="I1524">
        <f>IF(cukier7[[#This Row],[czy ostatni dzien miesiaca]]=1, 5000-cukier7[[#This Row],[stan po sprzedaniu]],0)</f>
        <v>0</v>
      </c>
      <c r="J1524">
        <f>CEILING(cukier7[[#This Row],[ile brakuje]], 1000)</f>
        <v>0</v>
      </c>
    </row>
    <row r="1525" spans="1:10" x14ac:dyDescent="0.35">
      <c r="A1525" s="1">
        <v>40939</v>
      </c>
      <c r="B1525" s="2" t="s">
        <v>9</v>
      </c>
      <c r="C1525">
        <v>462</v>
      </c>
      <c r="D1525">
        <f>YEAR(cukier7[[#This Row],[data]])</f>
        <v>2012</v>
      </c>
      <c r="E1525" s="3">
        <f>VLOOKUP(D1525, cennik__25[#All], 2, 0)</f>
        <v>2.25</v>
      </c>
      <c r="F1525" s="3">
        <f>cukier7[[#This Row],[cena]]*cukier7[[#This Row],[ilosc sprzedanego cukru kg]]</f>
        <v>1039.5</v>
      </c>
      <c r="G1525">
        <f>J1524+G1524-cukier7[[#This Row],[ilosc sprzedanego cukru kg]]</f>
        <v>2810</v>
      </c>
      <c r="H1525">
        <f>IF(MONTH(cukier7[[#This Row],[data]])&lt;&gt;MONTH(A1526), 1, 0)</f>
        <v>1</v>
      </c>
      <c r="I1525">
        <f>IF(cukier7[[#This Row],[czy ostatni dzien miesiaca]]=1, 5000-cukier7[[#This Row],[stan po sprzedaniu]],0)</f>
        <v>2190</v>
      </c>
      <c r="J1525">
        <f>CEILING(cukier7[[#This Row],[ile brakuje]], 1000)</f>
        <v>3000</v>
      </c>
    </row>
    <row r="1526" spans="1:10" x14ac:dyDescent="0.35">
      <c r="A1526" s="1">
        <v>40941</v>
      </c>
      <c r="B1526" s="2" t="s">
        <v>24</v>
      </c>
      <c r="C1526">
        <v>333</v>
      </c>
      <c r="D1526">
        <f>YEAR(cukier7[[#This Row],[data]])</f>
        <v>2012</v>
      </c>
      <c r="E1526" s="3">
        <f>VLOOKUP(D1526, cennik__25[#All], 2, 0)</f>
        <v>2.25</v>
      </c>
      <c r="F1526" s="3">
        <f>cukier7[[#This Row],[cena]]*cukier7[[#This Row],[ilosc sprzedanego cukru kg]]</f>
        <v>749.25</v>
      </c>
      <c r="G1526">
        <f>J1525+G1525-cukier7[[#This Row],[ilosc sprzedanego cukru kg]]</f>
        <v>5477</v>
      </c>
      <c r="H1526">
        <f>IF(MONTH(cukier7[[#This Row],[data]])&lt;&gt;MONTH(A1527), 1, 0)</f>
        <v>0</v>
      </c>
      <c r="I1526">
        <f>IF(cukier7[[#This Row],[czy ostatni dzien miesiaca]]=1, 5000-cukier7[[#This Row],[stan po sprzedaniu]],0)</f>
        <v>0</v>
      </c>
      <c r="J1526">
        <f>CEILING(cukier7[[#This Row],[ile brakuje]], 1000)</f>
        <v>0</v>
      </c>
    </row>
    <row r="1527" spans="1:10" x14ac:dyDescent="0.35">
      <c r="A1527" s="1">
        <v>40943</v>
      </c>
      <c r="B1527" s="2" t="s">
        <v>110</v>
      </c>
      <c r="C1527">
        <v>9</v>
      </c>
      <c r="D1527">
        <f>YEAR(cukier7[[#This Row],[data]])</f>
        <v>2012</v>
      </c>
      <c r="E1527" s="3">
        <f>VLOOKUP(D1527, cennik__25[#All], 2, 0)</f>
        <v>2.25</v>
      </c>
      <c r="F1527" s="3">
        <f>cukier7[[#This Row],[cena]]*cukier7[[#This Row],[ilosc sprzedanego cukru kg]]</f>
        <v>20.25</v>
      </c>
      <c r="G1527">
        <f>J1526+G1526-cukier7[[#This Row],[ilosc sprzedanego cukru kg]]</f>
        <v>5468</v>
      </c>
      <c r="H1527">
        <f>IF(MONTH(cukier7[[#This Row],[data]])&lt;&gt;MONTH(A1528), 1, 0)</f>
        <v>0</v>
      </c>
      <c r="I1527">
        <f>IF(cukier7[[#This Row],[czy ostatni dzien miesiaca]]=1, 5000-cukier7[[#This Row],[stan po sprzedaniu]],0)</f>
        <v>0</v>
      </c>
      <c r="J1527">
        <f>CEILING(cukier7[[#This Row],[ile brakuje]], 1000)</f>
        <v>0</v>
      </c>
    </row>
    <row r="1528" spans="1:10" x14ac:dyDescent="0.35">
      <c r="A1528" s="1">
        <v>40945</v>
      </c>
      <c r="B1528" s="2" t="s">
        <v>27</v>
      </c>
      <c r="C1528">
        <v>104</v>
      </c>
      <c r="D1528">
        <f>YEAR(cukier7[[#This Row],[data]])</f>
        <v>2012</v>
      </c>
      <c r="E1528" s="3">
        <f>VLOOKUP(D1528, cennik__25[#All], 2, 0)</f>
        <v>2.25</v>
      </c>
      <c r="F1528" s="3">
        <f>cukier7[[#This Row],[cena]]*cukier7[[#This Row],[ilosc sprzedanego cukru kg]]</f>
        <v>234</v>
      </c>
      <c r="G1528">
        <f>J1527+G1527-cukier7[[#This Row],[ilosc sprzedanego cukru kg]]</f>
        <v>5364</v>
      </c>
      <c r="H1528">
        <f>IF(MONTH(cukier7[[#This Row],[data]])&lt;&gt;MONTH(A1529), 1, 0)</f>
        <v>0</v>
      </c>
      <c r="I1528">
        <f>IF(cukier7[[#This Row],[czy ostatni dzien miesiaca]]=1, 5000-cukier7[[#This Row],[stan po sprzedaniu]],0)</f>
        <v>0</v>
      </c>
      <c r="J1528">
        <f>CEILING(cukier7[[#This Row],[ile brakuje]], 1000)</f>
        <v>0</v>
      </c>
    </row>
    <row r="1529" spans="1:10" x14ac:dyDescent="0.35">
      <c r="A1529" s="1">
        <v>40945</v>
      </c>
      <c r="B1529" s="2" t="s">
        <v>175</v>
      </c>
      <c r="C1529">
        <v>104</v>
      </c>
      <c r="D1529">
        <f>YEAR(cukier7[[#This Row],[data]])</f>
        <v>2012</v>
      </c>
      <c r="E1529" s="3">
        <f>VLOOKUP(D1529, cennik__25[#All], 2, 0)</f>
        <v>2.25</v>
      </c>
      <c r="F1529" s="3">
        <f>cukier7[[#This Row],[cena]]*cukier7[[#This Row],[ilosc sprzedanego cukru kg]]</f>
        <v>234</v>
      </c>
      <c r="G1529">
        <f>J1528+G1528-cukier7[[#This Row],[ilosc sprzedanego cukru kg]]</f>
        <v>5260</v>
      </c>
      <c r="H1529">
        <f>IF(MONTH(cukier7[[#This Row],[data]])&lt;&gt;MONTH(A1530), 1, 0)</f>
        <v>0</v>
      </c>
      <c r="I1529">
        <f>IF(cukier7[[#This Row],[czy ostatni dzien miesiaca]]=1, 5000-cukier7[[#This Row],[stan po sprzedaniu]],0)</f>
        <v>0</v>
      </c>
      <c r="J1529">
        <f>CEILING(cukier7[[#This Row],[ile brakuje]], 1000)</f>
        <v>0</v>
      </c>
    </row>
    <row r="1530" spans="1:10" x14ac:dyDescent="0.35">
      <c r="A1530" s="1">
        <v>40947</v>
      </c>
      <c r="B1530" s="2" t="s">
        <v>20</v>
      </c>
      <c r="C1530">
        <v>78</v>
      </c>
      <c r="D1530">
        <f>YEAR(cukier7[[#This Row],[data]])</f>
        <v>2012</v>
      </c>
      <c r="E1530" s="3">
        <f>VLOOKUP(D1530, cennik__25[#All], 2, 0)</f>
        <v>2.25</v>
      </c>
      <c r="F1530" s="3">
        <f>cukier7[[#This Row],[cena]]*cukier7[[#This Row],[ilosc sprzedanego cukru kg]]</f>
        <v>175.5</v>
      </c>
      <c r="G1530">
        <f>J1529+G1529-cukier7[[#This Row],[ilosc sprzedanego cukru kg]]</f>
        <v>5182</v>
      </c>
      <c r="H1530">
        <f>IF(MONTH(cukier7[[#This Row],[data]])&lt;&gt;MONTH(A1531), 1, 0)</f>
        <v>0</v>
      </c>
      <c r="I1530">
        <f>IF(cukier7[[#This Row],[czy ostatni dzien miesiaca]]=1, 5000-cukier7[[#This Row],[stan po sprzedaniu]],0)</f>
        <v>0</v>
      </c>
      <c r="J1530">
        <f>CEILING(cukier7[[#This Row],[ile brakuje]], 1000)</f>
        <v>0</v>
      </c>
    </row>
    <row r="1531" spans="1:10" x14ac:dyDescent="0.35">
      <c r="A1531" s="1">
        <v>40950</v>
      </c>
      <c r="B1531" s="2" t="s">
        <v>32</v>
      </c>
      <c r="C1531">
        <v>53</v>
      </c>
      <c r="D1531">
        <f>YEAR(cukier7[[#This Row],[data]])</f>
        <v>2012</v>
      </c>
      <c r="E1531" s="3">
        <f>VLOOKUP(D1531, cennik__25[#All], 2, 0)</f>
        <v>2.25</v>
      </c>
      <c r="F1531" s="3">
        <f>cukier7[[#This Row],[cena]]*cukier7[[#This Row],[ilosc sprzedanego cukru kg]]</f>
        <v>119.25</v>
      </c>
      <c r="G1531">
        <f>J1530+G1530-cukier7[[#This Row],[ilosc sprzedanego cukru kg]]</f>
        <v>5129</v>
      </c>
      <c r="H1531">
        <f>IF(MONTH(cukier7[[#This Row],[data]])&lt;&gt;MONTH(A1532), 1, 0)</f>
        <v>0</v>
      </c>
      <c r="I1531">
        <f>IF(cukier7[[#This Row],[czy ostatni dzien miesiaca]]=1, 5000-cukier7[[#This Row],[stan po sprzedaniu]],0)</f>
        <v>0</v>
      </c>
      <c r="J1531">
        <f>CEILING(cukier7[[#This Row],[ile brakuje]], 1000)</f>
        <v>0</v>
      </c>
    </row>
    <row r="1532" spans="1:10" x14ac:dyDescent="0.35">
      <c r="A1532" s="1">
        <v>40951</v>
      </c>
      <c r="B1532" s="2" t="s">
        <v>47</v>
      </c>
      <c r="C1532">
        <v>305</v>
      </c>
      <c r="D1532">
        <f>YEAR(cukier7[[#This Row],[data]])</f>
        <v>2012</v>
      </c>
      <c r="E1532" s="3">
        <f>VLOOKUP(D1532, cennik__25[#All], 2, 0)</f>
        <v>2.25</v>
      </c>
      <c r="F1532" s="3">
        <f>cukier7[[#This Row],[cena]]*cukier7[[#This Row],[ilosc sprzedanego cukru kg]]</f>
        <v>686.25</v>
      </c>
      <c r="G1532">
        <f>J1531+G1531-cukier7[[#This Row],[ilosc sprzedanego cukru kg]]</f>
        <v>4824</v>
      </c>
      <c r="H1532">
        <f>IF(MONTH(cukier7[[#This Row],[data]])&lt;&gt;MONTH(A1533), 1, 0)</f>
        <v>0</v>
      </c>
      <c r="I1532">
        <f>IF(cukier7[[#This Row],[czy ostatni dzien miesiaca]]=1, 5000-cukier7[[#This Row],[stan po sprzedaniu]],0)</f>
        <v>0</v>
      </c>
      <c r="J1532">
        <f>CEILING(cukier7[[#This Row],[ile brakuje]], 1000)</f>
        <v>0</v>
      </c>
    </row>
    <row r="1533" spans="1:10" x14ac:dyDescent="0.35">
      <c r="A1533" s="1">
        <v>40953</v>
      </c>
      <c r="B1533" s="2" t="s">
        <v>11</v>
      </c>
      <c r="C1533">
        <v>363</v>
      </c>
      <c r="D1533">
        <f>YEAR(cukier7[[#This Row],[data]])</f>
        <v>2012</v>
      </c>
      <c r="E1533" s="3">
        <f>VLOOKUP(D1533, cennik__25[#All], 2, 0)</f>
        <v>2.25</v>
      </c>
      <c r="F1533" s="3">
        <f>cukier7[[#This Row],[cena]]*cukier7[[#This Row],[ilosc sprzedanego cukru kg]]</f>
        <v>816.75</v>
      </c>
      <c r="G1533">
        <f>J1532+G1532-cukier7[[#This Row],[ilosc sprzedanego cukru kg]]</f>
        <v>4461</v>
      </c>
      <c r="H1533">
        <f>IF(MONTH(cukier7[[#This Row],[data]])&lt;&gt;MONTH(A1534), 1, 0)</f>
        <v>0</v>
      </c>
      <c r="I1533">
        <f>IF(cukier7[[#This Row],[czy ostatni dzien miesiaca]]=1, 5000-cukier7[[#This Row],[stan po sprzedaniu]],0)</f>
        <v>0</v>
      </c>
      <c r="J1533">
        <f>CEILING(cukier7[[#This Row],[ile brakuje]], 1000)</f>
        <v>0</v>
      </c>
    </row>
    <row r="1534" spans="1:10" x14ac:dyDescent="0.35">
      <c r="A1534" s="1">
        <v>40955</v>
      </c>
      <c r="B1534" s="2" t="s">
        <v>230</v>
      </c>
      <c r="C1534">
        <v>19</v>
      </c>
      <c r="D1534">
        <f>YEAR(cukier7[[#This Row],[data]])</f>
        <v>2012</v>
      </c>
      <c r="E1534" s="3">
        <f>VLOOKUP(D1534, cennik__25[#All], 2, 0)</f>
        <v>2.25</v>
      </c>
      <c r="F1534" s="3">
        <f>cukier7[[#This Row],[cena]]*cukier7[[#This Row],[ilosc sprzedanego cukru kg]]</f>
        <v>42.75</v>
      </c>
      <c r="G1534">
        <f>J1533+G1533-cukier7[[#This Row],[ilosc sprzedanego cukru kg]]</f>
        <v>4442</v>
      </c>
      <c r="H1534">
        <f>IF(MONTH(cukier7[[#This Row],[data]])&lt;&gt;MONTH(A1535), 1, 0)</f>
        <v>0</v>
      </c>
      <c r="I1534">
        <f>IF(cukier7[[#This Row],[czy ostatni dzien miesiaca]]=1, 5000-cukier7[[#This Row],[stan po sprzedaniu]],0)</f>
        <v>0</v>
      </c>
      <c r="J1534">
        <f>CEILING(cukier7[[#This Row],[ile brakuje]], 1000)</f>
        <v>0</v>
      </c>
    </row>
    <row r="1535" spans="1:10" x14ac:dyDescent="0.35">
      <c r="A1535" s="1">
        <v>40955</v>
      </c>
      <c r="B1535" s="2" t="s">
        <v>104</v>
      </c>
      <c r="C1535">
        <v>248</v>
      </c>
      <c r="D1535">
        <f>YEAR(cukier7[[#This Row],[data]])</f>
        <v>2012</v>
      </c>
      <c r="E1535" s="3">
        <f>VLOOKUP(D1535, cennik__25[#All], 2, 0)</f>
        <v>2.25</v>
      </c>
      <c r="F1535" s="3">
        <f>cukier7[[#This Row],[cena]]*cukier7[[#This Row],[ilosc sprzedanego cukru kg]]</f>
        <v>558</v>
      </c>
      <c r="G1535">
        <f>J1534+G1534-cukier7[[#This Row],[ilosc sprzedanego cukru kg]]</f>
        <v>4194</v>
      </c>
      <c r="H1535">
        <f>IF(MONTH(cukier7[[#This Row],[data]])&lt;&gt;MONTH(A1536), 1, 0)</f>
        <v>0</v>
      </c>
      <c r="I1535">
        <f>IF(cukier7[[#This Row],[czy ostatni dzien miesiaca]]=1, 5000-cukier7[[#This Row],[stan po sprzedaniu]],0)</f>
        <v>0</v>
      </c>
      <c r="J1535">
        <f>CEILING(cukier7[[#This Row],[ile brakuje]], 1000)</f>
        <v>0</v>
      </c>
    </row>
    <row r="1536" spans="1:10" x14ac:dyDescent="0.35">
      <c r="A1536" s="1">
        <v>40955</v>
      </c>
      <c r="B1536" s="2" t="s">
        <v>21</v>
      </c>
      <c r="C1536">
        <v>64</v>
      </c>
      <c r="D1536">
        <f>YEAR(cukier7[[#This Row],[data]])</f>
        <v>2012</v>
      </c>
      <c r="E1536" s="3">
        <f>VLOOKUP(D1536, cennik__25[#All], 2, 0)</f>
        <v>2.25</v>
      </c>
      <c r="F1536" s="3">
        <f>cukier7[[#This Row],[cena]]*cukier7[[#This Row],[ilosc sprzedanego cukru kg]]</f>
        <v>144</v>
      </c>
      <c r="G1536">
        <f>J1535+G1535-cukier7[[#This Row],[ilosc sprzedanego cukru kg]]</f>
        <v>4130</v>
      </c>
      <c r="H1536">
        <f>IF(MONTH(cukier7[[#This Row],[data]])&lt;&gt;MONTH(A1537), 1, 0)</f>
        <v>0</v>
      </c>
      <c r="I1536">
        <f>IF(cukier7[[#This Row],[czy ostatni dzien miesiaca]]=1, 5000-cukier7[[#This Row],[stan po sprzedaniu]],0)</f>
        <v>0</v>
      </c>
      <c r="J1536">
        <f>CEILING(cukier7[[#This Row],[ile brakuje]], 1000)</f>
        <v>0</v>
      </c>
    </row>
    <row r="1537" spans="1:10" x14ac:dyDescent="0.35">
      <c r="A1537" s="1">
        <v>40956</v>
      </c>
      <c r="B1537" s="2" t="s">
        <v>52</v>
      </c>
      <c r="C1537">
        <v>288</v>
      </c>
      <c r="D1537">
        <f>YEAR(cukier7[[#This Row],[data]])</f>
        <v>2012</v>
      </c>
      <c r="E1537" s="3">
        <f>VLOOKUP(D1537, cennik__25[#All], 2, 0)</f>
        <v>2.25</v>
      </c>
      <c r="F1537" s="3">
        <f>cukier7[[#This Row],[cena]]*cukier7[[#This Row],[ilosc sprzedanego cukru kg]]</f>
        <v>648</v>
      </c>
      <c r="G1537">
        <f>J1536+G1536-cukier7[[#This Row],[ilosc sprzedanego cukru kg]]</f>
        <v>3842</v>
      </c>
      <c r="H1537">
        <f>IF(MONTH(cukier7[[#This Row],[data]])&lt;&gt;MONTH(A1538), 1, 0)</f>
        <v>0</v>
      </c>
      <c r="I1537">
        <f>IF(cukier7[[#This Row],[czy ostatni dzien miesiaca]]=1, 5000-cukier7[[#This Row],[stan po sprzedaniu]],0)</f>
        <v>0</v>
      </c>
      <c r="J1537">
        <f>CEILING(cukier7[[#This Row],[ile brakuje]], 1000)</f>
        <v>0</v>
      </c>
    </row>
    <row r="1538" spans="1:10" x14ac:dyDescent="0.35">
      <c r="A1538" s="1">
        <v>40957</v>
      </c>
      <c r="B1538" s="2" t="s">
        <v>146</v>
      </c>
      <c r="C1538">
        <v>18</v>
      </c>
      <c r="D1538">
        <f>YEAR(cukier7[[#This Row],[data]])</f>
        <v>2012</v>
      </c>
      <c r="E1538" s="3">
        <f>VLOOKUP(D1538, cennik__25[#All], 2, 0)</f>
        <v>2.25</v>
      </c>
      <c r="F1538" s="3">
        <f>cukier7[[#This Row],[cena]]*cukier7[[#This Row],[ilosc sprzedanego cukru kg]]</f>
        <v>40.5</v>
      </c>
      <c r="G1538">
        <f>J1537+G1537-cukier7[[#This Row],[ilosc sprzedanego cukru kg]]</f>
        <v>3824</v>
      </c>
      <c r="H1538">
        <f>IF(MONTH(cukier7[[#This Row],[data]])&lt;&gt;MONTH(A1539), 1, 0)</f>
        <v>0</v>
      </c>
      <c r="I1538">
        <f>IF(cukier7[[#This Row],[czy ostatni dzien miesiaca]]=1, 5000-cukier7[[#This Row],[stan po sprzedaniu]],0)</f>
        <v>0</v>
      </c>
      <c r="J1538">
        <f>CEILING(cukier7[[#This Row],[ile brakuje]], 1000)</f>
        <v>0</v>
      </c>
    </row>
    <row r="1539" spans="1:10" x14ac:dyDescent="0.35">
      <c r="A1539" s="1">
        <v>40959</v>
      </c>
      <c r="B1539" s="2" t="s">
        <v>33</v>
      </c>
      <c r="C1539">
        <v>54</v>
      </c>
      <c r="D1539">
        <f>YEAR(cukier7[[#This Row],[data]])</f>
        <v>2012</v>
      </c>
      <c r="E1539" s="3">
        <f>VLOOKUP(D1539, cennik__25[#All], 2, 0)</f>
        <v>2.25</v>
      </c>
      <c r="F1539" s="3">
        <f>cukier7[[#This Row],[cena]]*cukier7[[#This Row],[ilosc sprzedanego cukru kg]]</f>
        <v>121.5</v>
      </c>
      <c r="G1539">
        <f>J1538+G1538-cukier7[[#This Row],[ilosc sprzedanego cukru kg]]</f>
        <v>3770</v>
      </c>
      <c r="H1539">
        <f>IF(MONTH(cukier7[[#This Row],[data]])&lt;&gt;MONTH(A1540), 1, 0)</f>
        <v>0</v>
      </c>
      <c r="I1539">
        <f>IF(cukier7[[#This Row],[czy ostatni dzien miesiaca]]=1, 5000-cukier7[[#This Row],[stan po sprzedaniu]],0)</f>
        <v>0</v>
      </c>
      <c r="J1539">
        <f>CEILING(cukier7[[#This Row],[ile brakuje]], 1000)</f>
        <v>0</v>
      </c>
    </row>
    <row r="1540" spans="1:10" x14ac:dyDescent="0.35">
      <c r="A1540" s="1">
        <v>40959</v>
      </c>
      <c r="B1540" s="2" t="s">
        <v>203</v>
      </c>
      <c r="C1540">
        <v>3</v>
      </c>
      <c r="D1540">
        <f>YEAR(cukier7[[#This Row],[data]])</f>
        <v>2012</v>
      </c>
      <c r="E1540" s="3">
        <f>VLOOKUP(D1540, cennik__25[#All], 2, 0)</f>
        <v>2.25</v>
      </c>
      <c r="F1540" s="3">
        <f>cukier7[[#This Row],[cena]]*cukier7[[#This Row],[ilosc sprzedanego cukru kg]]</f>
        <v>6.75</v>
      </c>
      <c r="G1540">
        <f>J1539+G1539-cukier7[[#This Row],[ilosc sprzedanego cukru kg]]</f>
        <v>3767</v>
      </c>
      <c r="H1540">
        <f>IF(MONTH(cukier7[[#This Row],[data]])&lt;&gt;MONTH(A1541), 1, 0)</f>
        <v>0</v>
      </c>
      <c r="I1540">
        <f>IF(cukier7[[#This Row],[czy ostatni dzien miesiaca]]=1, 5000-cukier7[[#This Row],[stan po sprzedaniu]],0)</f>
        <v>0</v>
      </c>
      <c r="J1540">
        <f>CEILING(cukier7[[#This Row],[ile brakuje]], 1000)</f>
        <v>0</v>
      </c>
    </row>
    <row r="1541" spans="1:10" x14ac:dyDescent="0.35">
      <c r="A1541" s="1">
        <v>40960</v>
      </c>
      <c r="B1541" s="2" t="s">
        <v>67</v>
      </c>
      <c r="C1541">
        <v>9</v>
      </c>
      <c r="D1541">
        <f>YEAR(cukier7[[#This Row],[data]])</f>
        <v>2012</v>
      </c>
      <c r="E1541" s="3">
        <f>VLOOKUP(D1541, cennik__25[#All], 2, 0)</f>
        <v>2.25</v>
      </c>
      <c r="F1541" s="3">
        <f>cukier7[[#This Row],[cena]]*cukier7[[#This Row],[ilosc sprzedanego cukru kg]]</f>
        <v>20.25</v>
      </c>
      <c r="G1541">
        <f>J1540+G1540-cukier7[[#This Row],[ilosc sprzedanego cukru kg]]</f>
        <v>3758</v>
      </c>
      <c r="H1541">
        <f>IF(MONTH(cukier7[[#This Row],[data]])&lt;&gt;MONTH(A1542), 1, 0)</f>
        <v>0</v>
      </c>
      <c r="I1541">
        <f>IF(cukier7[[#This Row],[czy ostatni dzien miesiaca]]=1, 5000-cukier7[[#This Row],[stan po sprzedaniu]],0)</f>
        <v>0</v>
      </c>
      <c r="J1541">
        <f>CEILING(cukier7[[#This Row],[ile brakuje]], 1000)</f>
        <v>0</v>
      </c>
    </row>
    <row r="1542" spans="1:10" x14ac:dyDescent="0.35">
      <c r="A1542" s="1">
        <v>40961</v>
      </c>
      <c r="B1542" s="2" t="s">
        <v>151</v>
      </c>
      <c r="C1542">
        <v>19</v>
      </c>
      <c r="D1542">
        <f>YEAR(cukier7[[#This Row],[data]])</f>
        <v>2012</v>
      </c>
      <c r="E1542" s="3">
        <f>VLOOKUP(D1542, cennik__25[#All], 2, 0)</f>
        <v>2.25</v>
      </c>
      <c r="F1542" s="3">
        <f>cukier7[[#This Row],[cena]]*cukier7[[#This Row],[ilosc sprzedanego cukru kg]]</f>
        <v>42.75</v>
      </c>
      <c r="G1542">
        <f>J1541+G1541-cukier7[[#This Row],[ilosc sprzedanego cukru kg]]</f>
        <v>3739</v>
      </c>
      <c r="H1542">
        <f>IF(MONTH(cukier7[[#This Row],[data]])&lt;&gt;MONTH(A1543), 1, 0)</f>
        <v>0</v>
      </c>
      <c r="I1542">
        <f>IF(cukier7[[#This Row],[czy ostatni dzien miesiaca]]=1, 5000-cukier7[[#This Row],[stan po sprzedaniu]],0)</f>
        <v>0</v>
      </c>
      <c r="J1542">
        <f>CEILING(cukier7[[#This Row],[ile brakuje]], 1000)</f>
        <v>0</v>
      </c>
    </row>
    <row r="1543" spans="1:10" x14ac:dyDescent="0.35">
      <c r="A1543" s="1">
        <v>40961</v>
      </c>
      <c r="B1543" s="2" t="s">
        <v>28</v>
      </c>
      <c r="C1543">
        <v>198</v>
      </c>
      <c r="D1543">
        <f>YEAR(cukier7[[#This Row],[data]])</f>
        <v>2012</v>
      </c>
      <c r="E1543" s="3">
        <f>VLOOKUP(D1543, cennik__25[#All], 2, 0)</f>
        <v>2.25</v>
      </c>
      <c r="F1543" s="3">
        <f>cukier7[[#This Row],[cena]]*cukier7[[#This Row],[ilosc sprzedanego cukru kg]]</f>
        <v>445.5</v>
      </c>
      <c r="G1543">
        <f>J1542+G1542-cukier7[[#This Row],[ilosc sprzedanego cukru kg]]</f>
        <v>3541</v>
      </c>
      <c r="H1543">
        <f>IF(MONTH(cukier7[[#This Row],[data]])&lt;&gt;MONTH(A1544), 1, 0)</f>
        <v>0</v>
      </c>
      <c r="I1543">
        <f>IF(cukier7[[#This Row],[czy ostatni dzien miesiaca]]=1, 5000-cukier7[[#This Row],[stan po sprzedaniu]],0)</f>
        <v>0</v>
      </c>
      <c r="J1543">
        <f>CEILING(cukier7[[#This Row],[ile brakuje]], 1000)</f>
        <v>0</v>
      </c>
    </row>
    <row r="1544" spans="1:10" x14ac:dyDescent="0.35">
      <c r="A1544" s="1">
        <v>40966</v>
      </c>
      <c r="B1544" s="2" t="s">
        <v>7</v>
      </c>
      <c r="C1544">
        <v>417</v>
      </c>
      <c r="D1544">
        <f>YEAR(cukier7[[#This Row],[data]])</f>
        <v>2012</v>
      </c>
      <c r="E1544" s="3">
        <f>VLOOKUP(D1544, cennik__25[#All], 2, 0)</f>
        <v>2.25</v>
      </c>
      <c r="F1544" s="3">
        <f>cukier7[[#This Row],[cena]]*cukier7[[#This Row],[ilosc sprzedanego cukru kg]]</f>
        <v>938.25</v>
      </c>
      <c r="G1544">
        <f>J1543+G1543-cukier7[[#This Row],[ilosc sprzedanego cukru kg]]</f>
        <v>3124</v>
      </c>
      <c r="H1544">
        <f>IF(MONTH(cukier7[[#This Row],[data]])&lt;&gt;MONTH(A1545), 1, 0)</f>
        <v>1</v>
      </c>
      <c r="I1544">
        <f>IF(cukier7[[#This Row],[czy ostatni dzien miesiaca]]=1, 5000-cukier7[[#This Row],[stan po sprzedaniu]],0)</f>
        <v>1876</v>
      </c>
      <c r="J1544">
        <f>CEILING(cukier7[[#This Row],[ile brakuje]], 1000)</f>
        <v>2000</v>
      </c>
    </row>
    <row r="1545" spans="1:10" x14ac:dyDescent="0.35">
      <c r="A1545" s="1">
        <v>40971</v>
      </c>
      <c r="B1545" s="2" t="s">
        <v>104</v>
      </c>
      <c r="C1545">
        <v>221</v>
      </c>
      <c r="D1545">
        <f>YEAR(cukier7[[#This Row],[data]])</f>
        <v>2012</v>
      </c>
      <c r="E1545" s="3">
        <f>VLOOKUP(D1545, cennik__25[#All], 2, 0)</f>
        <v>2.25</v>
      </c>
      <c r="F1545" s="3">
        <f>cukier7[[#This Row],[cena]]*cukier7[[#This Row],[ilosc sprzedanego cukru kg]]</f>
        <v>497.25</v>
      </c>
      <c r="G1545">
        <f>J1544+G1544-cukier7[[#This Row],[ilosc sprzedanego cukru kg]]</f>
        <v>4903</v>
      </c>
      <c r="H1545">
        <f>IF(MONTH(cukier7[[#This Row],[data]])&lt;&gt;MONTH(A1546), 1, 0)</f>
        <v>0</v>
      </c>
      <c r="I1545">
        <f>IF(cukier7[[#This Row],[czy ostatni dzien miesiaca]]=1, 5000-cukier7[[#This Row],[stan po sprzedaniu]],0)</f>
        <v>0</v>
      </c>
      <c r="J1545">
        <f>CEILING(cukier7[[#This Row],[ile brakuje]], 1000)</f>
        <v>0</v>
      </c>
    </row>
    <row r="1546" spans="1:10" x14ac:dyDescent="0.35">
      <c r="A1546" s="1">
        <v>40971</v>
      </c>
      <c r="B1546" s="2" t="s">
        <v>20</v>
      </c>
      <c r="C1546">
        <v>53</v>
      </c>
      <c r="D1546">
        <f>YEAR(cukier7[[#This Row],[data]])</f>
        <v>2012</v>
      </c>
      <c r="E1546" s="3">
        <f>VLOOKUP(D1546, cennik__25[#All], 2, 0)</f>
        <v>2.25</v>
      </c>
      <c r="F1546" s="3">
        <f>cukier7[[#This Row],[cena]]*cukier7[[#This Row],[ilosc sprzedanego cukru kg]]</f>
        <v>119.25</v>
      </c>
      <c r="G1546">
        <f>J1545+G1545-cukier7[[#This Row],[ilosc sprzedanego cukru kg]]</f>
        <v>4850</v>
      </c>
      <c r="H1546">
        <f>IF(MONTH(cukier7[[#This Row],[data]])&lt;&gt;MONTH(A1547), 1, 0)</f>
        <v>0</v>
      </c>
      <c r="I1546">
        <f>IF(cukier7[[#This Row],[czy ostatni dzien miesiaca]]=1, 5000-cukier7[[#This Row],[stan po sprzedaniu]],0)</f>
        <v>0</v>
      </c>
      <c r="J1546">
        <f>CEILING(cukier7[[#This Row],[ile brakuje]], 1000)</f>
        <v>0</v>
      </c>
    </row>
    <row r="1547" spans="1:10" x14ac:dyDescent="0.35">
      <c r="A1547" s="1">
        <v>40973</v>
      </c>
      <c r="B1547" s="2" t="s">
        <v>71</v>
      </c>
      <c r="C1547">
        <v>127</v>
      </c>
      <c r="D1547">
        <f>YEAR(cukier7[[#This Row],[data]])</f>
        <v>2012</v>
      </c>
      <c r="E1547" s="3">
        <f>VLOOKUP(D1547, cennik__25[#All], 2, 0)</f>
        <v>2.25</v>
      </c>
      <c r="F1547" s="3">
        <f>cukier7[[#This Row],[cena]]*cukier7[[#This Row],[ilosc sprzedanego cukru kg]]</f>
        <v>285.75</v>
      </c>
      <c r="G1547">
        <f>J1546+G1546-cukier7[[#This Row],[ilosc sprzedanego cukru kg]]</f>
        <v>4723</v>
      </c>
      <c r="H1547">
        <f>IF(MONTH(cukier7[[#This Row],[data]])&lt;&gt;MONTH(A1548), 1, 0)</f>
        <v>0</v>
      </c>
      <c r="I1547">
        <f>IF(cukier7[[#This Row],[czy ostatni dzien miesiaca]]=1, 5000-cukier7[[#This Row],[stan po sprzedaniu]],0)</f>
        <v>0</v>
      </c>
      <c r="J1547">
        <f>CEILING(cukier7[[#This Row],[ile brakuje]], 1000)</f>
        <v>0</v>
      </c>
    </row>
    <row r="1548" spans="1:10" x14ac:dyDescent="0.35">
      <c r="A1548" s="1">
        <v>40974</v>
      </c>
      <c r="B1548" s="2" t="s">
        <v>16</v>
      </c>
      <c r="C1548">
        <v>340</v>
      </c>
      <c r="D1548">
        <f>YEAR(cukier7[[#This Row],[data]])</f>
        <v>2012</v>
      </c>
      <c r="E1548" s="3">
        <f>VLOOKUP(D1548, cennik__25[#All], 2, 0)</f>
        <v>2.25</v>
      </c>
      <c r="F1548" s="3">
        <f>cukier7[[#This Row],[cena]]*cukier7[[#This Row],[ilosc sprzedanego cukru kg]]</f>
        <v>765</v>
      </c>
      <c r="G1548">
        <f>J1547+G1547-cukier7[[#This Row],[ilosc sprzedanego cukru kg]]</f>
        <v>4383</v>
      </c>
      <c r="H1548">
        <f>IF(MONTH(cukier7[[#This Row],[data]])&lt;&gt;MONTH(A1549), 1, 0)</f>
        <v>0</v>
      </c>
      <c r="I1548">
        <f>IF(cukier7[[#This Row],[czy ostatni dzien miesiaca]]=1, 5000-cukier7[[#This Row],[stan po sprzedaniu]],0)</f>
        <v>0</v>
      </c>
      <c r="J1548">
        <f>CEILING(cukier7[[#This Row],[ile brakuje]], 1000)</f>
        <v>0</v>
      </c>
    </row>
    <row r="1549" spans="1:10" x14ac:dyDescent="0.35">
      <c r="A1549" s="1">
        <v>40977</v>
      </c>
      <c r="B1549" s="2" t="s">
        <v>9</v>
      </c>
      <c r="C1549">
        <v>310</v>
      </c>
      <c r="D1549">
        <f>YEAR(cukier7[[#This Row],[data]])</f>
        <v>2012</v>
      </c>
      <c r="E1549" s="3">
        <f>VLOOKUP(D1549, cennik__25[#All], 2, 0)</f>
        <v>2.25</v>
      </c>
      <c r="F1549" s="3">
        <f>cukier7[[#This Row],[cena]]*cukier7[[#This Row],[ilosc sprzedanego cukru kg]]</f>
        <v>697.5</v>
      </c>
      <c r="G1549">
        <f>J1548+G1548-cukier7[[#This Row],[ilosc sprzedanego cukru kg]]</f>
        <v>4073</v>
      </c>
      <c r="H1549">
        <f>IF(MONTH(cukier7[[#This Row],[data]])&lt;&gt;MONTH(A1550), 1, 0)</f>
        <v>0</v>
      </c>
      <c r="I1549">
        <f>IF(cukier7[[#This Row],[czy ostatni dzien miesiaca]]=1, 5000-cukier7[[#This Row],[stan po sprzedaniu]],0)</f>
        <v>0</v>
      </c>
      <c r="J1549">
        <f>CEILING(cukier7[[#This Row],[ile brakuje]], 1000)</f>
        <v>0</v>
      </c>
    </row>
    <row r="1550" spans="1:10" x14ac:dyDescent="0.35">
      <c r="A1550" s="1">
        <v>40979</v>
      </c>
      <c r="B1550" s="2" t="s">
        <v>224</v>
      </c>
      <c r="C1550">
        <v>8</v>
      </c>
      <c r="D1550">
        <f>YEAR(cukier7[[#This Row],[data]])</f>
        <v>2012</v>
      </c>
      <c r="E1550" s="3">
        <f>VLOOKUP(D1550, cennik__25[#All], 2, 0)</f>
        <v>2.25</v>
      </c>
      <c r="F1550" s="3">
        <f>cukier7[[#This Row],[cena]]*cukier7[[#This Row],[ilosc sprzedanego cukru kg]]</f>
        <v>18</v>
      </c>
      <c r="G1550">
        <f>J1549+G1549-cukier7[[#This Row],[ilosc sprzedanego cukru kg]]</f>
        <v>4065</v>
      </c>
      <c r="H1550">
        <f>IF(MONTH(cukier7[[#This Row],[data]])&lt;&gt;MONTH(A1551), 1, 0)</f>
        <v>0</v>
      </c>
      <c r="I1550">
        <f>IF(cukier7[[#This Row],[czy ostatni dzien miesiaca]]=1, 5000-cukier7[[#This Row],[stan po sprzedaniu]],0)</f>
        <v>0</v>
      </c>
      <c r="J1550">
        <f>CEILING(cukier7[[#This Row],[ile brakuje]], 1000)</f>
        <v>0</v>
      </c>
    </row>
    <row r="1551" spans="1:10" x14ac:dyDescent="0.35">
      <c r="A1551" s="1">
        <v>40980</v>
      </c>
      <c r="B1551" s="2" t="s">
        <v>63</v>
      </c>
      <c r="C1551">
        <v>132</v>
      </c>
      <c r="D1551">
        <f>YEAR(cukier7[[#This Row],[data]])</f>
        <v>2012</v>
      </c>
      <c r="E1551" s="3">
        <f>VLOOKUP(D1551, cennik__25[#All], 2, 0)</f>
        <v>2.25</v>
      </c>
      <c r="F1551" s="3">
        <f>cukier7[[#This Row],[cena]]*cukier7[[#This Row],[ilosc sprzedanego cukru kg]]</f>
        <v>297</v>
      </c>
      <c r="G1551">
        <f>J1550+G1550-cukier7[[#This Row],[ilosc sprzedanego cukru kg]]</f>
        <v>3933</v>
      </c>
      <c r="H1551">
        <f>IF(MONTH(cukier7[[#This Row],[data]])&lt;&gt;MONTH(A1552), 1, 0)</f>
        <v>0</v>
      </c>
      <c r="I1551">
        <f>IF(cukier7[[#This Row],[czy ostatni dzien miesiaca]]=1, 5000-cukier7[[#This Row],[stan po sprzedaniu]],0)</f>
        <v>0</v>
      </c>
      <c r="J1551">
        <f>CEILING(cukier7[[#This Row],[ile brakuje]], 1000)</f>
        <v>0</v>
      </c>
    </row>
    <row r="1552" spans="1:10" x14ac:dyDescent="0.35">
      <c r="A1552" s="1">
        <v>40980</v>
      </c>
      <c r="B1552" s="2" t="s">
        <v>28</v>
      </c>
      <c r="C1552">
        <v>168</v>
      </c>
      <c r="D1552">
        <f>YEAR(cukier7[[#This Row],[data]])</f>
        <v>2012</v>
      </c>
      <c r="E1552" s="3">
        <f>VLOOKUP(D1552, cennik__25[#All], 2, 0)</f>
        <v>2.25</v>
      </c>
      <c r="F1552" s="3">
        <f>cukier7[[#This Row],[cena]]*cukier7[[#This Row],[ilosc sprzedanego cukru kg]]</f>
        <v>378</v>
      </c>
      <c r="G1552">
        <f>J1551+G1551-cukier7[[#This Row],[ilosc sprzedanego cukru kg]]</f>
        <v>3765</v>
      </c>
      <c r="H1552">
        <f>IF(MONTH(cukier7[[#This Row],[data]])&lt;&gt;MONTH(A1553), 1, 0)</f>
        <v>0</v>
      </c>
      <c r="I1552">
        <f>IF(cukier7[[#This Row],[czy ostatni dzien miesiaca]]=1, 5000-cukier7[[#This Row],[stan po sprzedaniu]],0)</f>
        <v>0</v>
      </c>
      <c r="J1552">
        <f>CEILING(cukier7[[#This Row],[ile brakuje]], 1000)</f>
        <v>0</v>
      </c>
    </row>
    <row r="1553" spans="1:10" x14ac:dyDescent="0.35">
      <c r="A1553" s="1">
        <v>40982</v>
      </c>
      <c r="B1553" s="2" t="s">
        <v>28</v>
      </c>
      <c r="C1553">
        <v>49</v>
      </c>
      <c r="D1553">
        <f>YEAR(cukier7[[#This Row],[data]])</f>
        <v>2012</v>
      </c>
      <c r="E1553" s="3">
        <f>VLOOKUP(D1553, cennik__25[#All], 2, 0)</f>
        <v>2.25</v>
      </c>
      <c r="F1553" s="3">
        <f>cukier7[[#This Row],[cena]]*cukier7[[#This Row],[ilosc sprzedanego cukru kg]]</f>
        <v>110.25</v>
      </c>
      <c r="G1553">
        <f>J1552+G1552-cukier7[[#This Row],[ilosc sprzedanego cukru kg]]</f>
        <v>3716</v>
      </c>
      <c r="H1553">
        <f>IF(MONTH(cukier7[[#This Row],[data]])&lt;&gt;MONTH(A1554), 1, 0)</f>
        <v>0</v>
      </c>
      <c r="I1553">
        <f>IF(cukier7[[#This Row],[czy ostatni dzien miesiaca]]=1, 5000-cukier7[[#This Row],[stan po sprzedaniu]],0)</f>
        <v>0</v>
      </c>
      <c r="J1553">
        <f>CEILING(cukier7[[#This Row],[ile brakuje]], 1000)</f>
        <v>0</v>
      </c>
    </row>
    <row r="1554" spans="1:10" x14ac:dyDescent="0.35">
      <c r="A1554" s="1">
        <v>40984</v>
      </c>
      <c r="B1554" s="2" t="s">
        <v>39</v>
      </c>
      <c r="C1554">
        <v>140</v>
      </c>
      <c r="D1554">
        <f>YEAR(cukier7[[#This Row],[data]])</f>
        <v>2012</v>
      </c>
      <c r="E1554" s="3">
        <f>VLOOKUP(D1554, cennik__25[#All], 2, 0)</f>
        <v>2.25</v>
      </c>
      <c r="F1554" s="3">
        <f>cukier7[[#This Row],[cena]]*cukier7[[#This Row],[ilosc sprzedanego cukru kg]]</f>
        <v>315</v>
      </c>
      <c r="G1554">
        <f>J1553+G1553-cukier7[[#This Row],[ilosc sprzedanego cukru kg]]</f>
        <v>3576</v>
      </c>
      <c r="H1554">
        <f>IF(MONTH(cukier7[[#This Row],[data]])&lt;&gt;MONTH(A1555), 1, 0)</f>
        <v>0</v>
      </c>
      <c r="I1554">
        <f>IF(cukier7[[#This Row],[czy ostatni dzien miesiaca]]=1, 5000-cukier7[[#This Row],[stan po sprzedaniu]],0)</f>
        <v>0</v>
      </c>
      <c r="J1554">
        <f>CEILING(cukier7[[#This Row],[ile brakuje]], 1000)</f>
        <v>0</v>
      </c>
    </row>
    <row r="1555" spans="1:10" x14ac:dyDescent="0.35">
      <c r="A1555" s="1">
        <v>40986</v>
      </c>
      <c r="B1555" s="2" t="s">
        <v>37</v>
      </c>
      <c r="C1555">
        <v>140</v>
      </c>
      <c r="D1555">
        <f>YEAR(cukier7[[#This Row],[data]])</f>
        <v>2012</v>
      </c>
      <c r="E1555" s="3">
        <f>VLOOKUP(D1555, cennik__25[#All], 2, 0)</f>
        <v>2.25</v>
      </c>
      <c r="F1555" s="3">
        <f>cukier7[[#This Row],[cena]]*cukier7[[#This Row],[ilosc sprzedanego cukru kg]]</f>
        <v>315</v>
      </c>
      <c r="G1555">
        <f>J1554+G1554-cukier7[[#This Row],[ilosc sprzedanego cukru kg]]</f>
        <v>3436</v>
      </c>
      <c r="H1555">
        <f>IF(MONTH(cukier7[[#This Row],[data]])&lt;&gt;MONTH(A1556), 1, 0)</f>
        <v>0</v>
      </c>
      <c r="I1555">
        <f>IF(cukier7[[#This Row],[czy ostatni dzien miesiaca]]=1, 5000-cukier7[[#This Row],[stan po sprzedaniu]],0)</f>
        <v>0</v>
      </c>
      <c r="J1555">
        <f>CEILING(cukier7[[#This Row],[ile brakuje]], 1000)</f>
        <v>0</v>
      </c>
    </row>
    <row r="1556" spans="1:10" x14ac:dyDescent="0.35">
      <c r="A1556" s="1">
        <v>40986</v>
      </c>
      <c r="B1556" s="2" t="s">
        <v>25</v>
      </c>
      <c r="C1556">
        <v>194</v>
      </c>
      <c r="D1556">
        <f>YEAR(cukier7[[#This Row],[data]])</f>
        <v>2012</v>
      </c>
      <c r="E1556" s="3">
        <f>VLOOKUP(D1556, cennik__25[#All], 2, 0)</f>
        <v>2.25</v>
      </c>
      <c r="F1556" s="3">
        <f>cukier7[[#This Row],[cena]]*cukier7[[#This Row],[ilosc sprzedanego cukru kg]]</f>
        <v>436.5</v>
      </c>
      <c r="G1556">
        <f>J1555+G1555-cukier7[[#This Row],[ilosc sprzedanego cukru kg]]</f>
        <v>3242</v>
      </c>
      <c r="H1556">
        <f>IF(MONTH(cukier7[[#This Row],[data]])&lt;&gt;MONTH(A1557), 1, 0)</f>
        <v>0</v>
      </c>
      <c r="I1556">
        <f>IF(cukier7[[#This Row],[czy ostatni dzien miesiaca]]=1, 5000-cukier7[[#This Row],[stan po sprzedaniu]],0)</f>
        <v>0</v>
      </c>
      <c r="J1556">
        <f>CEILING(cukier7[[#This Row],[ile brakuje]], 1000)</f>
        <v>0</v>
      </c>
    </row>
    <row r="1557" spans="1:10" x14ac:dyDescent="0.35">
      <c r="A1557" s="1">
        <v>40992</v>
      </c>
      <c r="B1557" s="2" t="s">
        <v>25</v>
      </c>
      <c r="C1557">
        <v>123</v>
      </c>
      <c r="D1557">
        <f>YEAR(cukier7[[#This Row],[data]])</f>
        <v>2012</v>
      </c>
      <c r="E1557" s="3">
        <f>VLOOKUP(D1557, cennik__25[#All], 2, 0)</f>
        <v>2.25</v>
      </c>
      <c r="F1557" s="3">
        <f>cukier7[[#This Row],[cena]]*cukier7[[#This Row],[ilosc sprzedanego cukru kg]]</f>
        <v>276.75</v>
      </c>
      <c r="G1557">
        <f>J1556+G1556-cukier7[[#This Row],[ilosc sprzedanego cukru kg]]</f>
        <v>3119</v>
      </c>
      <c r="H1557">
        <f>IF(MONTH(cukier7[[#This Row],[data]])&lt;&gt;MONTH(A1558), 1, 0)</f>
        <v>0</v>
      </c>
      <c r="I1557">
        <f>IF(cukier7[[#This Row],[czy ostatni dzien miesiaca]]=1, 5000-cukier7[[#This Row],[stan po sprzedaniu]],0)</f>
        <v>0</v>
      </c>
      <c r="J1557">
        <f>CEILING(cukier7[[#This Row],[ile brakuje]], 1000)</f>
        <v>0</v>
      </c>
    </row>
    <row r="1558" spans="1:10" x14ac:dyDescent="0.35">
      <c r="A1558" s="1">
        <v>40992</v>
      </c>
      <c r="B1558" s="2" t="s">
        <v>76</v>
      </c>
      <c r="C1558">
        <v>11</v>
      </c>
      <c r="D1558">
        <f>YEAR(cukier7[[#This Row],[data]])</f>
        <v>2012</v>
      </c>
      <c r="E1558" s="3">
        <f>VLOOKUP(D1558, cennik__25[#All], 2, 0)</f>
        <v>2.25</v>
      </c>
      <c r="F1558" s="3">
        <f>cukier7[[#This Row],[cena]]*cukier7[[#This Row],[ilosc sprzedanego cukru kg]]</f>
        <v>24.75</v>
      </c>
      <c r="G1558">
        <f>J1557+G1557-cukier7[[#This Row],[ilosc sprzedanego cukru kg]]</f>
        <v>3108</v>
      </c>
      <c r="H1558">
        <f>IF(MONTH(cukier7[[#This Row],[data]])&lt;&gt;MONTH(A1559), 1, 0)</f>
        <v>0</v>
      </c>
      <c r="I1558">
        <f>IF(cukier7[[#This Row],[czy ostatni dzien miesiaca]]=1, 5000-cukier7[[#This Row],[stan po sprzedaniu]],0)</f>
        <v>0</v>
      </c>
      <c r="J1558">
        <f>CEILING(cukier7[[#This Row],[ile brakuje]], 1000)</f>
        <v>0</v>
      </c>
    </row>
    <row r="1559" spans="1:10" x14ac:dyDescent="0.35">
      <c r="A1559" s="1">
        <v>40994</v>
      </c>
      <c r="B1559" s="2" t="s">
        <v>152</v>
      </c>
      <c r="C1559">
        <v>1</v>
      </c>
      <c r="D1559">
        <f>YEAR(cukier7[[#This Row],[data]])</f>
        <v>2012</v>
      </c>
      <c r="E1559" s="3">
        <f>VLOOKUP(D1559, cennik__25[#All], 2, 0)</f>
        <v>2.25</v>
      </c>
      <c r="F1559" s="3">
        <f>cukier7[[#This Row],[cena]]*cukier7[[#This Row],[ilosc sprzedanego cukru kg]]</f>
        <v>2.25</v>
      </c>
      <c r="G1559">
        <f>J1558+G1558-cukier7[[#This Row],[ilosc sprzedanego cukru kg]]</f>
        <v>3107</v>
      </c>
      <c r="H1559">
        <f>IF(MONTH(cukier7[[#This Row],[data]])&lt;&gt;MONTH(A1560), 1, 0)</f>
        <v>0</v>
      </c>
      <c r="I1559">
        <f>IF(cukier7[[#This Row],[czy ostatni dzien miesiaca]]=1, 5000-cukier7[[#This Row],[stan po sprzedaniu]],0)</f>
        <v>0</v>
      </c>
      <c r="J1559">
        <f>CEILING(cukier7[[#This Row],[ile brakuje]], 1000)</f>
        <v>0</v>
      </c>
    </row>
    <row r="1560" spans="1:10" x14ac:dyDescent="0.35">
      <c r="A1560" s="1">
        <v>40995</v>
      </c>
      <c r="B1560" s="2" t="s">
        <v>11</v>
      </c>
      <c r="C1560">
        <v>267</v>
      </c>
      <c r="D1560">
        <f>YEAR(cukier7[[#This Row],[data]])</f>
        <v>2012</v>
      </c>
      <c r="E1560" s="3">
        <f>VLOOKUP(D1560, cennik__25[#All], 2, 0)</f>
        <v>2.25</v>
      </c>
      <c r="F1560" s="3">
        <f>cukier7[[#This Row],[cena]]*cukier7[[#This Row],[ilosc sprzedanego cukru kg]]</f>
        <v>600.75</v>
      </c>
      <c r="G1560">
        <f>J1559+G1559-cukier7[[#This Row],[ilosc sprzedanego cukru kg]]</f>
        <v>2840</v>
      </c>
      <c r="H1560">
        <f>IF(MONTH(cukier7[[#This Row],[data]])&lt;&gt;MONTH(A1561), 1, 0)</f>
        <v>0</v>
      </c>
      <c r="I1560">
        <f>IF(cukier7[[#This Row],[czy ostatni dzien miesiaca]]=1, 5000-cukier7[[#This Row],[stan po sprzedaniu]],0)</f>
        <v>0</v>
      </c>
      <c r="J1560">
        <f>CEILING(cukier7[[#This Row],[ile brakuje]], 1000)</f>
        <v>0</v>
      </c>
    </row>
    <row r="1561" spans="1:10" x14ac:dyDescent="0.35">
      <c r="A1561" s="1">
        <v>40998</v>
      </c>
      <c r="B1561" s="2" t="s">
        <v>151</v>
      </c>
      <c r="C1561">
        <v>14</v>
      </c>
      <c r="D1561">
        <f>YEAR(cukier7[[#This Row],[data]])</f>
        <v>2012</v>
      </c>
      <c r="E1561" s="3">
        <f>VLOOKUP(D1561, cennik__25[#All], 2, 0)</f>
        <v>2.25</v>
      </c>
      <c r="F1561" s="3">
        <f>cukier7[[#This Row],[cena]]*cukier7[[#This Row],[ilosc sprzedanego cukru kg]]</f>
        <v>31.5</v>
      </c>
      <c r="G1561">
        <f>J1560+G1560-cukier7[[#This Row],[ilosc sprzedanego cukru kg]]</f>
        <v>2826</v>
      </c>
      <c r="H1561">
        <f>IF(MONTH(cukier7[[#This Row],[data]])&lt;&gt;MONTH(A1562), 1, 0)</f>
        <v>0</v>
      </c>
      <c r="I1561">
        <f>IF(cukier7[[#This Row],[czy ostatni dzien miesiaca]]=1, 5000-cukier7[[#This Row],[stan po sprzedaniu]],0)</f>
        <v>0</v>
      </c>
      <c r="J1561">
        <f>CEILING(cukier7[[#This Row],[ile brakuje]], 1000)</f>
        <v>0</v>
      </c>
    </row>
    <row r="1562" spans="1:10" x14ac:dyDescent="0.35">
      <c r="A1562" s="1">
        <v>40999</v>
      </c>
      <c r="B1562" s="2" t="s">
        <v>22</v>
      </c>
      <c r="C1562">
        <v>160</v>
      </c>
      <c r="D1562">
        <f>YEAR(cukier7[[#This Row],[data]])</f>
        <v>2012</v>
      </c>
      <c r="E1562" s="3">
        <f>VLOOKUP(D1562, cennik__25[#All], 2, 0)</f>
        <v>2.25</v>
      </c>
      <c r="F1562" s="3">
        <f>cukier7[[#This Row],[cena]]*cukier7[[#This Row],[ilosc sprzedanego cukru kg]]</f>
        <v>360</v>
      </c>
      <c r="G1562">
        <f>J1561+G1561-cukier7[[#This Row],[ilosc sprzedanego cukru kg]]</f>
        <v>2666</v>
      </c>
      <c r="H1562">
        <f>IF(MONTH(cukier7[[#This Row],[data]])&lt;&gt;MONTH(A1563), 1, 0)</f>
        <v>0</v>
      </c>
      <c r="I1562">
        <f>IF(cukier7[[#This Row],[czy ostatni dzien miesiaca]]=1, 5000-cukier7[[#This Row],[stan po sprzedaniu]],0)</f>
        <v>0</v>
      </c>
      <c r="J1562">
        <f>CEILING(cukier7[[#This Row],[ile brakuje]], 1000)</f>
        <v>0</v>
      </c>
    </row>
    <row r="1563" spans="1:10" x14ac:dyDescent="0.35">
      <c r="A1563" s="1">
        <v>40999</v>
      </c>
      <c r="B1563" s="2" t="s">
        <v>11</v>
      </c>
      <c r="C1563">
        <v>437</v>
      </c>
      <c r="D1563">
        <f>YEAR(cukier7[[#This Row],[data]])</f>
        <v>2012</v>
      </c>
      <c r="E1563" s="3">
        <f>VLOOKUP(D1563, cennik__25[#All], 2, 0)</f>
        <v>2.25</v>
      </c>
      <c r="F1563" s="3">
        <f>cukier7[[#This Row],[cena]]*cukier7[[#This Row],[ilosc sprzedanego cukru kg]]</f>
        <v>983.25</v>
      </c>
      <c r="G1563">
        <f>J1562+G1562-cukier7[[#This Row],[ilosc sprzedanego cukru kg]]</f>
        <v>2229</v>
      </c>
      <c r="H1563">
        <f>IF(MONTH(cukier7[[#This Row],[data]])&lt;&gt;MONTH(A1564), 1, 0)</f>
        <v>1</v>
      </c>
      <c r="I1563">
        <f>IF(cukier7[[#This Row],[czy ostatni dzien miesiaca]]=1, 5000-cukier7[[#This Row],[stan po sprzedaniu]],0)</f>
        <v>2771</v>
      </c>
      <c r="J1563">
        <f>CEILING(cukier7[[#This Row],[ile brakuje]], 1000)</f>
        <v>3000</v>
      </c>
    </row>
    <row r="1564" spans="1:10" x14ac:dyDescent="0.35">
      <c r="A1564" s="1">
        <v>41003</v>
      </c>
      <c r="B1564" s="2" t="s">
        <v>125</v>
      </c>
      <c r="C1564">
        <v>71</v>
      </c>
      <c r="D1564">
        <f>YEAR(cukier7[[#This Row],[data]])</f>
        <v>2012</v>
      </c>
      <c r="E1564" s="3">
        <f>VLOOKUP(D1564, cennik__25[#All], 2, 0)</f>
        <v>2.25</v>
      </c>
      <c r="F1564" s="3">
        <f>cukier7[[#This Row],[cena]]*cukier7[[#This Row],[ilosc sprzedanego cukru kg]]</f>
        <v>159.75</v>
      </c>
      <c r="G1564">
        <f>J1563+G1563-cukier7[[#This Row],[ilosc sprzedanego cukru kg]]</f>
        <v>5158</v>
      </c>
      <c r="H1564">
        <f>IF(MONTH(cukier7[[#This Row],[data]])&lt;&gt;MONTH(A1565), 1, 0)</f>
        <v>0</v>
      </c>
      <c r="I1564">
        <f>IF(cukier7[[#This Row],[czy ostatni dzien miesiaca]]=1, 5000-cukier7[[#This Row],[stan po sprzedaniu]],0)</f>
        <v>0</v>
      </c>
      <c r="J1564">
        <f>CEILING(cukier7[[#This Row],[ile brakuje]], 1000)</f>
        <v>0</v>
      </c>
    </row>
    <row r="1565" spans="1:10" x14ac:dyDescent="0.35">
      <c r="A1565" s="1">
        <v>41004</v>
      </c>
      <c r="B1565" s="2" t="s">
        <v>68</v>
      </c>
      <c r="C1565">
        <v>35</v>
      </c>
      <c r="D1565">
        <f>YEAR(cukier7[[#This Row],[data]])</f>
        <v>2012</v>
      </c>
      <c r="E1565" s="3">
        <f>VLOOKUP(D1565, cennik__25[#All], 2, 0)</f>
        <v>2.25</v>
      </c>
      <c r="F1565" s="3">
        <f>cukier7[[#This Row],[cena]]*cukier7[[#This Row],[ilosc sprzedanego cukru kg]]</f>
        <v>78.75</v>
      </c>
      <c r="G1565">
        <f>J1564+G1564-cukier7[[#This Row],[ilosc sprzedanego cukru kg]]</f>
        <v>5123</v>
      </c>
      <c r="H1565">
        <f>IF(MONTH(cukier7[[#This Row],[data]])&lt;&gt;MONTH(A1566), 1, 0)</f>
        <v>0</v>
      </c>
      <c r="I1565">
        <f>IF(cukier7[[#This Row],[czy ostatni dzien miesiaca]]=1, 5000-cukier7[[#This Row],[stan po sprzedaniu]],0)</f>
        <v>0</v>
      </c>
      <c r="J1565">
        <f>CEILING(cukier7[[#This Row],[ile brakuje]], 1000)</f>
        <v>0</v>
      </c>
    </row>
    <row r="1566" spans="1:10" x14ac:dyDescent="0.35">
      <c r="A1566" s="1">
        <v>41005</v>
      </c>
      <c r="B1566" s="2" t="s">
        <v>24</v>
      </c>
      <c r="C1566">
        <v>116</v>
      </c>
      <c r="D1566">
        <f>YEAR(cukier7[[#This Row],[data]])</f>
        <v>2012</v>
      </c>
      <c r="E1566" s="3">
        <f>VLOOKUP(D1566, cennik__25[#All], 2, 0)</f>
        <v>2.25</v>
      </c>
      <c r="F1566" s="3">
        <f>cukier7[[#This Row],[cena]]*cukier7[[#This Row],[ilosc sprzedanego cukru kg]]</f>
        <v>261</v>
      </c>
      <c r="G1566">
        <f>J1565+G1565-cukier7[[#This Row],[ilosc sprzedanego cukru kg]]</f>
        <v>5007</v>
      </c>
      <c r="H1566">
        <f>IF(MONTH(cukier7[[#This Row],[data]])&lt;&gt;MONTH(A1567), 1, 0)</f>
        <v>0</v>
      </c>
      <c r="I1566">
        <f>IF(cukier7[[#This Row],[czy ostatni dzien miesiaca]]=1, 5000-cukier7[[#This Row],[stan po sprzedaniu]],0)</f>
        <v>0</v>
      </c>
      <c r="J1566">
        <f>CEILING(cukier7[[#This Row],[ile brakuje]], 1000)</f>
        <v>0</v>
      </c>
    </row>
    <row r="1567" spans="1:10" x14ac:dyDescent="0.35">
      <c r="A1567" s="1">
        <v>41006</v>
      </c>
      <c r="B1567" s="2" t="s">
        <v>8</v>
      </c>
      <c r="C1567">
        <v>152</v>
      </c>
      <c r="D1567">
        <f>YEAR(cukier7[[#This Row],[data]])</f>
        <v>2012</v>
      </c>
      <c r="E1567" s="3">
        <f>VLOOKUP(D1567, cennik__25[#All], 2, 0)</f>
        <v>2.25</v>
      </c>
      <c r="F1567" s="3">
        <f>cukier7[[#This Row],[cena]]*cukier7[[#This Row],[ilosc sprzedanego cukru kg]]</f>
        <v>342</v>
      </c>
      <c r="G1567">
        <f>J1566+G1566-cukier7[[#This Row],[ilosc sprzedanego cukru kg]]</f>
        <v>4855</v>
      </c>
      <c r="H1567">
        <f>IF(MONTH(cukier7[[#This Row],[data]])&lt;&gt;MONTH(A1568), 1, 0)</f>
        <v>0</v>
      </c>
      <c r="I1567">
        <f>IF(cukier7[[#This Row],[czy ostatni dzien miesiaca]]=1, 5000-cukier7[[#This Row],[stan po sprzedaniu]],0)</f>
        <v>0</v>
      </c>
      <c r="J1567">
        <f>CEILING(cukier7[[#This Row],[ile brakuje]], 1000)</f>
        <v>0</v>
      </c>
    </row>
    <row r="1568" spans="1:10" x14ac:dyDescent="0.35">
      <c r="A1568" s="1">
        <v>41011</v>
      </c>
      <c r="B1568" s="2" t="s">
        <v>9</v>
      </c>
      <c r="C1568">
        <v>309</v>
      </c>
      <c r="D1568">
        <f>YEAR(cukier7[[#This Row],[data]])</f>
        <v>2012</v>
      </c>
      <c r="E1568" s="3">
        <f>VLOOKUP(D1568, cennik__25[#All], 2, 0)</f>
        <v>2.25</v>
      </c>
      <c r="F1568" s="3">
        <f>cukier7[[#This Row],[cena]]*cukier7[[#This Row],[ilosc sprzedanego cukru kg]]</f>
        <v>695.25</v>
      </c>
      <c r="G1568">
        <f>J1567+G1567-cukier7[[#This Row],[ilosc sprzedanego cukru kg]]</f>
        <v>4546</v>
      </c>
      <c r="H1568">
        <f>IF(MONTH(cukier7[[#This Row],[data]])&lt;&gt;MONTH(A1569), 1, 0)</f>
        <v>0</v>
      </c>
      <c r="I1568">
        <f>IF(cukier7[[#This Row],[czy ostatni dzien miesiaca]]=1, 5000-cukier7[[#This Row],[stan po sprzedaniu]],0)</f>
        <v>0</v>
      </c>
      <c r="J1568">
        <f>CEILING(cukier7[[#This Row],[ile brakuje]], 1000)</f>
        <v>0</v>
      </c>
    </row>
    <row r="1569" spans="1:10" x14ac:dyDescent="0.35">
      <c r="A1569" s="1">
        <v>41011</v>
      </c>
      <c r="B1569" s="2" t="s">
        <v>83</v>
      </c>
      <c r="C1569">
        <v>7</v>
      </c>
      <c r="D1569">
        <f>YEAR(cukier7[[#This Row],[data]])</f>
        <v>2012</v>
      </c>
      <c r="E1569" s="3">
        <f>VLOOKUP(D1569, cennik__25[#All], 2, 0)</f>
        <v>2.25</v>
      </c>
      <c r="F1569" s="3">
        <f>cukier7[[#This Row],[cena]]*cukier7[[#This Row],[ilosc sprzedanego cukru kg]]</f>
        <v>15.75</v>
      </c>
      <c r="G1569">
        <f>J1568+G1568-cukier7[[#This Row],[ilosc sprzedanego cukru kg]]</f>
        <v>4539</v>
      </c>
      <c r="H1569">
        <f>IF(MONTH(cukier7[[#This Row],[data]])&lt;&gt;MONTH(A1570), 1, 0)</f>
        <v>0</v>
      </c>
      <c r="I1569">
        <f>IF(cukier7[[#This Row],[czy ostatni dzien miesiaca]]=1, 5000-cukier7[[#This Row],[stan po sprzedaniu]],0)</f>
        <v>0</v>
      </c>
      <c r="J1569">
        <f>CEILING(cukier7[[#This Row],[ile brakuje]], 1000)</f>
        <v>0</v>
      </c>
    </row>
    <row r="1570" spans="1:10" x14ac:dyDescent="0.35">
      <c r="A1570" s="1">
        <v>41011</v>
      </c>
      <c r="B1570" s="2" t="s">
        <v>104</v>
      </c>
      <c r="C1570">
        <v>353</v>
      </c>
      <c r="D1570">
        <f>YEAR(cukier7[[#This Row],[data]])</f>
        <v>2012</v>
      </c>
      <c r="E1570" s="3">
        <f>VLOOKUP(D1570, cennik__25[#All], 2, 0)</f>
        <v>2.25</v>
      </c>
      <c r="F1570" s="3">
        <f>cukier7[[#This Row],[cena]]*cukier7[[#This Row],[ilosc sprzedanego cukru kg]]</f>
        <v>794.25</v>
      </c>
      <c r="G1570">
        <f>J1569+G1569-cukier7[[#This Row],[ilosc sprzedanego cukru kg]]</f>
        <v>4186</v>
      </c>
      <c r="H1570">
        <f>IF(MONTH(cukier7[[#This Row],[data]])&lt;&gt;MONTH(A1571), 1, 0)</f>
        <v>0</v>
      </c>
      <c r="I1570">
        <f>IF(cukier7[[#This Row],[czy ostatni dzien miesiaca]]=1, 5000-cukier7[[#This Row],[stan po sprzedaniu]],0)</f>
        <v>0</v>
      </c>
      <c r="J1570">
        <f>CEILING(cukier7[[#This Row],[ile brakuje]], 1000)</f>
        <v>0</v>
      </c>
    </row>
    <row r="1571" spans="1:10" x14ac:dyDescent="0.35">
      <c r="A1571" s="1">
        <v>41012</v>
      </c>
      <c r="B1571" s="2" t="s">
        <v>189</v>
      </c>
      <c r="C1571">
        <v>3</v>
      </c>
      <c r="D1571">
        <f>YEAR(cukier7[[#This Row],[data]])</f>
        <v>2012</v>
      </c>
      <c r="E1571" s="3">
        <f>VLOOKUP(D1571, cennik__25[#All], 2, 0)</f>
        <v>2.25</v>
      </c>
      <c r="F1571" s="3">
        <f>cukier7[[#This Row],[cena]]*cukier7[[#This Row],[ilosc sprzedanego cukru kg]]</f>
        <v>6.75</v>
      </c>
      <c r="G1571">
        <f>J1570+G1570-cukier7[[#This Row],[ilosc sprzedanego cukru kg]]</f>
        <v>4183</v>
      </c>
      <c r="H1571">
        <f>IF(MONTH(cukier7[[#This Row],[data]])&lt;&gt;MONTH(A1572), 1, 0)</f>
        <v>0</v>
      </c>
      <c r="I1571">
        <f>IF(cukier7[[#This Row],[czy ostatni dzien miesiaca]]=1, 5000-cukier7[[#This Row],[stan po sprzedaniu]],0)</f>
        <v>0</v>
      </c>
      <c r="J1571">
        <f>CEILING(cukier7[[#This Row],[ile brakuje]], 1000)</f>
        <v>0</v>
      </c>
    </row>
    <row r="1572" spans="1:10" x14ac:dyDescent="0.35">
      <c r="A1572" s="1">
        <v>41013</v>
      </c>
      <c r="B1572" s="2" t="s">
        <v>16</v>
      </c>
      <c r="C1572">
        <v>166</v>
      </c>
      <c r="D1572">
        <f>YEAR(cukier7[[#This Row],[data]])</f>
        <v>2012</v>
      </c>
      <c r="E1572" s="3">
        <f>VLOOKUP(D1572, cennik__25[#All], 2, 0)</f>
        <v>2.25</v>
      </c>
      <c r="F1572" s="3">
        <f>cukier7[[#This Row],[cena]]*cukier7[[#This Row],[ilosc sprzedanego cukru kg]]</f>
        <v>373.5</v>
      </c>
      <c r="G1572">
        <f>J1571+G1571-cukier7[[#This Row],[ilosc sprzedanego cukru kg]]</f>
        <v>4017</v>
      </c>
      <c r="H1572">
        <f>IF(MONTH(cukier7[[#This Row],[data]])&lt;&gt;MONTH(A1573), 1, 0)</f>
        <v>0</v>
      </c>
      <c r="I1572">
        <f>IF(cukier7[[#This Row],[czy ostatni dzien miesiaca]]=1, 5000-cukier7[[#This Row],[stan po sprzedaniu]],0)</f>
        <v>0</v>
      </c>
      <c r="J1572">
        <f>CEILING(cukier7[[#This Row],[ile brakuje]], 1000)</f>
        <v>0</v>
      </c>
    </row>
    <row r="1573" spans="1:10" x14ac:dyDescent="0.35">
      <c r="A1573" s="1">
        <v>41014</v>
      </c>
      <c r="B1573" s="2" t="s">
        <v>226</v>
      </c>
      <c r="C1573">
        <v>14</v>
      </c>
      <c r="D1573">
        <f>YEAR(cukier7[[#This Row],[data]])</f>
        <v>2012</v>
      </c>
      <c r="E1573" s="3">
        <f>VLOOKUP(D1573, cennik__25[#All], 2, 0)</f>
        <v>2.25</v>
      </c>
      <c r="F1573" s="3">
        <f>cukier7[[#This Row],[cena]]*cukier7[[#This Row],[ilosc sprzedanego cukru kg]]</f>
        <v>31.5</v>
      </c>
      <c r="G1573">
        <f>J1572+G1572-cukier7[[#This Row],[ilosc sprzedanego cukru kg]]</f>
        <v>4003</v>
      </c>
      <c r="H1573">
        <f>IF(MONTH(cukier7[[#This Row],[data]])&lt;&gt;MONTH(A1574), 1, 0)</f>
        <v>0</v>
      </c>
      <c r="I1573">
        <f>IF(cukier7[[#This Row],[czy ostatni dzien miesiaca]]=1, 5000-cukier7[[#This Row],[stan po sprzedaniu]],0)</f>
        <v>0</v>
      </c>
      <c r="J1573">
        <f>CEILING(cukier7[[#This Row],[ile brakuje]], 1000)</f>
        <v>0</v>
      </c>
    </row>
    <row r="1574" spans="1:10" x14ac:dyDescent="0.35">
      <c r="A1574" s="1">
        <v>41014</v>
      </c>
      <c r="B1574" s="2" t="s">
        <v>8</v>
      </c>
      <c r="C1574">
        <v>141</v>
      </c>
      <c r="D1574">
        <f>YEAR(cukier7[[#This Row],[data]])</f>
        <v>2012</v>
      </c>
      <c r="E1574" s="3">
        <f>VLOOKUP(D1574, cennik__25[#All], 2, 0)</f>
        <v>2.25</v>
      </c>
      <c r="F1574" s="3">
        <f>cukier7[[#This Row],[cena]]*cukier7[[#This Row],[ilosc sprzedanego cukru kg]]</f>
        <v>317.25</v>
      </c>
      <c r="G1574">
        <f>J1573+G1573-cukier7[[#This Row],[ilosc sprzedanego cukru kg]]</f>
        <v>3862</v>
      </c>
      <c r="H1574">
        <f>IF(MONTH(cukier7[[#This Row],[data]])&lt;&gt;MONTH(A1575), 1, 0)</f>
        <v>0</v>
      </c>
      <c r="I1574">
        <f>IF(cukier7[[#This Row],[czy ostatni dzien miesiaca]]=1, 5000-cukier7[[#This Row],[stan po sprzedaniu]],0)</f>
        <v>0</v>
      </c>
      <c r="J1574">
        <f>CEILING(cukier7[[#This Row],[ile brakuje]], 1000)</f>
        <v>0</v>
      </c>
    </row>
    <row r="1575" spans="1:10" x14ac:dyDescent="0.35">
      <c r="A1575" s="1">
        <v>41014</v>
      </c>
      <c r="B1575" s="2" t="s">
        <v>231</v>
      </c>
      <c r="C1575">
        <v>15</v>
      </c>
      <c r="D1575">
        <f>YEAR(cukier7[[#This Row],[data]])</f>
        <v>2012</v>
      </c>
      <c r="E1575" s="3">
        <f>VLOOKUP(D1575, cennik__25[#All], 2, 0)</f>
        <v>2.25</v>
      </c>
      <c r="F1575" s="3">
        <f>cukier7[[#This Row],[cena]]*cukier7[[#This Row],[ilosc sprzedanego cukru kg]]</f>
        <v>33.75</v>
      </c>
      <c r="G1575">
        <f>J1574+G1574-cukier7[[#This Row],[ilosc sprzedanego cukru kg]]</f>
        <v>3847</v>
      </c>
      <c r="H1575">
        <f>IF(MONTH(cukier7[[#This Row],[data]])&lt;&gt;MONTH(A1576), 1, 0)</f>
        <v>0</v>
      </c>
      <c r="I1575">
        <f>IF(cukier7[[#This Row],[czy ostatni dzien miesiaca]]=1, 5000-cukier7[[#This Row],[stan po sprzedaniu]],0)</f>
        <v>0</v>
      </c>
      <c r="J1575">
        <f>CEILING(cukier7[[#This Row],[ile brakuje]], 1000)</f>
        <v>0</v>
      </c>
    </row>
    <row r="1576" spans="1:10" x14ac:dyDescent="0.35">
      <c r="A1576" s="1">
        <v>41020</v>
      </c>
      <c r="B1576" s="2" t="s">
        <v>24</v>
      </c>
      <c r="C1576">
        <v>157</v>
      </c>
      <c r="D1576">
        <f>YEAR(cukier7[[#This Row],[data]])</f>
        <v>2012</v>
      </c>
      <c r="E1576" s="3">
        <f>VLOOKUP(D1576, cennik__25[#All], 2, 0)</f>
        <v>2.25</v>
      </c>
      <c r="F1576" s="3">
        <f>cukier7[[#This Row],[cena]]*cukier7[[#This Row],[ilosc sprzedanego cukru kg]]</f>
        <v>353.25</v>
      </c>
      <c r="G1576">
        <f>J1575+G1575-cukier7[[#This Row],[ilosc sprzedanego cukru kg]]</f>
        <v>3690</v>
      </c>
      <c r="H1576">
        <f>IF(MONTH(cukier7[[#This Row],[data]])&lt;&gt;MONTH(A1577), 1, 0)</f>
        <v>0</v>
      </c>
      <c r="I1576">
        <f>IF(cukier7[[#This Row],[czy ostatni dzien miesiaca]]=1, 5000-cukier7[[#This Row],[stan po sprzedaniu]],0)</f>
        <v>0</v>
      </c>
      <c r="J1576">
        <f>CEILING(cukier7[[#This Row],[ile brakuje]], 1000)</f>
        <v>0</v>
      </c>
    </row>
    <row r="1577" spans="1:10" x14ac:dyDescent="0.35">
      <c r="A1577" s="1">
        <v>41025</v>
      </c>
      <c r="B1577" s="2" t="s">
        <v>11</v>
      </c>
      <c r="C1577">
        <v>191</v>
      </c>
      <c r="D1577">
        <f>YEAR(cukier7[[#This Row],[data]])</f>
        <v>2012</v>
      </c>
      <c r="E1577" s="3">
        <f>VLOOKUP(D1577, cennik__25[#All], 2, 0)</f>
        <v>2.25</v>
      </c>
      <c r="F1577" s="3">
        <f>cukier7[[#This Row],[cena]]*cukier7[[#This Row],[ilosc sprzedanego cukru kg]]</f>
        <v>429.75</v>
      </c>
      <c r="G1577">
        <f>J1576+G1576-cukier7[[#This Row],[ilosc sprzedanego cukru kg]]</f>
        <v>3499</v>
      </c>
      <c r="H1577">
        <f>IF(MONTH(cukier7[[#This Row],[data]])&lt;&gt;MONTH(A1578), 1, 0)</f>
        <v>0</v>
      </c>
      <c r="I1577">
        <f>IF(cukier7[[#This Row],[czy ostatni dzien miesiaca]]=1, 5000-cukier7[[#This Row],[stan po sprzedaniu]],0)</f>
        <v>0</v>
      </c>
      <c r="J1577">
        <f>CEILING(cukier7[[#This Row],[ile brakuje]], 1000)</f>
        <v>0</v>
      </c>
    </row>
    <row r="1578" spans="1:10" x14ac:dyDescent="0.35">
      <c r="A1578" s="1">
        <v>41026</v>
      </c>
      <c r="B1578" s="2" t="s">
        <v>38</v>
      </c>
      <c r="C1578">
        <v>7</v>
      </c>
      <c r="D1578">
        <f>YEAR(cukier7[[#This Row],[data]])</f>
        <v>2012</v>
      </c>
      <c r="E1578" s="3">
        <f>VLOOKUP(D1578, cennik__25[#All], 2, 0)</f>
        <v>2.25</v>
      </c>
      <c r="F1578" s="3">
        <f>cukier7[[#This Row],[cena]]*cukier7[[#This Row],[ilosc sprzedanego cukru kg]]</f>
        <v>15.75</v>
      </c>
      <c r="G1578">
        <f>J1577+G1577-cukier7[[#This Row],[ilosc sprzedanego cukru kg]]</f>
        <v>3492</v>
      </c>
      <c r="H1578">
        <f>IF(MONTH(cukier7[[#This Row],[data]])&lt;&gt;MONTH(A1579), 1, 0)</f>
        <v>0</v>
      </c>
      <c r="I1578">
        <f>IF(cukier7[[#This Row],[czy ostatni dzien miesiaca]]=1, 5000-cukier7[[#This Row],[stan po sprzedaniu]],0)</f>
        <v>0</v>
      </c>
      <c r="J1578">
        <f>CEILING(cukier7[[#This Row],[ile brakuje]], 1000)</f>
        <v>0</v>
      </c>
    </row>
    <row r="1579" spans="1:10" x14ac:dyDescent="0.35">
      <c r="A1579" s="1">
        <v>41027</v>
      </c>
      <c r="B1579" s="2" t="s">
        <v>28</v>
      </c>
      <c r="C1579">
        <v>200</v>
      </c>
      <c r="D1579">
        <f>YEAR(cukier7[[#This Row],[data]])</f>
        <v>2012</v>
      </c>
      <c r="E1579" s="3">
        <f>VLOOKUP(D1579, cennik__25[#All], 2, 0)</f>
        <v>2.25</v>
      </c>
      <c r="F1579" s="3">
        <f>cukier7[[#This Row],[cena]]*cukier7[[#This Row],[ilosc sprzedanego cukru kg]]</f>
        <v>450</v>
      </c>
      <c r="G1579">
        <f>J1578+G1578-cukier7[[#This Row],[ilosc sprzedanego cukru kg]]</f>
        <v>3292</v>
      </c>
      <c r="H1579">
        <f>IF(MONTH(cukier7[[#This Row],[data]])&lt;&gt;MONTH(A1580), 1, 0)</f>
        <v>1</v>
      </c>
      <c r="I1579">
        <f>IF(cukier7[[#This Row],[czy ostatni dzien miesiaca]]=1, 5000-cukier7[[#This Row],[stan po sprzedaniu]],0)</f>
        <v>1708</v>
      </c>
      <c r="J1579">
        <f>CEILING(cukier7[[#This Row],[ile brakuje]], 1000)</f>
        <v>2000</v>
      </c>
    </row>
    <row r="1580" spans="1:10" x14ac:dyDescent="0.35">
      <c r="A1580" s="1">
        <v>41033</v>
      </c>
      <c r="B1580" s="2" t="s">
        <v>151</v>
      </c>
      <c r="C1580">
        <v>15</v>
      </c>
      <c r="D1580">
        <f>YEAR(cukier7[[#This Row],[data]])</f>
        <v>2012</v>
      </c>
      <c r="E1580" s="3">
        <f>VLOOKUP(D1580, cennik__25[#All], 2, 0)</f>
        <v>2.25</v>
      </c>
      <c r="F1580" s="3">
        <f>cukier7[[#This Row],[cena]]*cukier7[[#This Row],[ilosc sprzedanego cukru kg]]</f>
        <v>33.75</v>
      </c>
      <c r="G1580">
        <f>J1579+G1579-cukier7[[#This Row],[ilosc sprzedanego cukru kg]]</f>
        <v>5277</v>
      </c>
      <c r="H1580">
        <f>IF(MONTH(cukier7[[#This Row],[data]])&lt;&gt;MONTH(A1581), 1, 0)</f>
        <v>0</v>
      </c>
      <c r="I1580">
        <f>IF(cukier7[[#This Row],[czy ostatni dzien miesiaca]]=1, 5000-cukier7[[#This Row],[stan po sprzedaniu]],0)</f>
        <v>0</v>
      </c>
      <c r="J1580">
        <f>CEILING(cukier7[[#This Row],[ile brakuje]], 1000)</f>
        <v>0</v>
      </c>
    </row>
    <row r="1581" spans="1:10" x14ac:dyDescent="0.35">
      <c r="A1581" s="1">
        <v>41033</v>
      </c>
      <c r="B1581" s="2" t="s">
        <v>173</v>
      </c>
      <c r="C1581">
        <v>7</v>
      </c>
      <c r="D1581">
        <f>YEAR(cukier7[[#This Row],[data]])</f>
        <v>2012</v>
      </c>
      <c r="E1581" s="3">
        <f>VLOOKUP(D1581, cennik__25[#All], 2, 0)</f>
        <v>2.25</v>
      </c>
      <c r="F1581" s="3">
        <f>cukier7[[#This Row],[cena]]*cukier7[[#This Row],[ilosc sprzedanego cukru kg]]</f>
        <v>15.75</v>
      </c>
      <c r="G1581">
        <f>J1580+G1580-cukier7[[#This Row],[ilosc sprzedanego cukru kg]]</f>
        <v>5270</v>
      </c>
      <c r="H1581">
        <f>IF(MONTH(cukier7[[#This Row],[data]])&lt;&gt;MONTH(A1582), 1, 0)</f>
        <v>0</v>
      </c>
      <c r="I1581">
        <f>IF(cukier7[[#This Row],[czy ostatni dzien miesiaca]]=1, 5000-cukier7[[#This Row],[stan po sprzedaniu]],0)</f>
        <v>0</v>
      </c>
      <c r="J1581">
        <f>CEILING(cukier7[[#This Row],[ile brakuje]], 1000)</f>
        <v>0</v>
      </c>
    </row>
    <row r="1582" spans="1:10" x14ac:dyDescent="0.35">
      <c r="A1582" s="1">
        <v>41033</v>
      </c>
      <c r="B1582" s="2" t="s">
        <v>16</v>
      </c>
      <c r="C1582">
        <v>235</v>
      </c>
      <c r="D1582">
        <f>YEAR(cukier7[[#This Row],[data]])</f>
        <v>2012</v>
      </c>
      <c r="E1582" s="3">
        <f>VLOOKUP(D1582, cennik__25[#All], 2, 0)</f>
        <v>2.25</v>
      </c>
      <c r="F1582" s="3">
        <f>cukier7[[#This Row],[cena]]*cukier7[[#This Row],[ilosc sprzedanego cukru kg]]</f>
        <v>528.75</v>
      </c>
      <c r="G1582">
        <f>J1581+G1581-cukier7[[#This Row],[ilosc sprzedanego cukru kg]]</f>
        <v>5035</v>
      </c>
      <c r="H1582">
        <f>IF(MONTH(cukier7[[#This Row],[data]])&lt;&gt;MONTH(A1583), 1, 0)</f>
        <v>0</v>
      </c>
      <c r="I1582">
        <f>IF(cukier7[[#This Row],[czy ostatni dzien miesiaca]]=1, 5000-cukier7[[#This Row],[stan po sprzedaniu]],0)</f>
        <v>0</v>
      </c>
      <c r="J1582">
        <f>CEILING(cukier7[[#This Row],[ile brakuje]], 1000)</f>
        <v>0</v>
      </c>
    </row>
    <row r="1583" spans="1:10" x14ac:dyDescent="0.35">
      <c r="A1583" s="1">
        <v>41034</v>
      </c>
      <c r="B1583" s="2" t="s">
        <v>52</v>
      </c>
      <c r="C1583">
        <v>301</v>
      </c>
      <c r="D1583">
        <f>YEAR(cukier7[[#This Row],[data]])</f>
        <v>2012</v>
      </c>
      <c r="E1583" s="3">
        <f>VLOOKUP(D1583, cennik__25[#All], 2, 0)</f>
        <v>2.25</v>
      </c>
      <c r="F1583" s="3">
        <f>cukier7[[#This Row],[cena]]*cukier7[[#This Row],[ilosc sprzedanego cukru kg]]</f>
        <v>677.25</v>
      </c>
      <c r="G1583">
        <f>J1582+G1582-cukier7[[#This Row],[ilosc sprzedanego cukru kg]]</f>
        <v>4734</v>
      </c>
      <c r="H1583">
        <f>IF(MONTH(cukier7[[#This Row],[data]])&lt;&gt;MONTH(A1584), 1, 0)</f>
        <v>0</v>
      </c>
      <c r="I1583">
        <f>IF(cukier7[[#This Row],[czy ostatni dzien miesiaca]]=1, 5000-cukier7[[#This Row],[stan po sprzedaniu]],0)</f>
        <v>0</v>
      </c>
      <c r="J1583">
        <f>CEILING(cukier7[[#This Row],[ile brakuje]], 1000)</f>
        <v>0</v>
      </c>
    </row>
    <row r="1584" spans="1:10" x14ac:dyDescent="0.35">
      <c r="A1584" s="1">
        <v>41036</v>
      </c>
      <c r="B1584" s="2" t="s">
        <v>7</v>
      </c>
      <c r="C1584">
        <v>136</v>
      </c>
      <c r="D1584">
        <f>YEAR(cukier7[[#This Row],[data]])</f>
        <v>2012</v>
      </c>
      <c r="E1584" s="3">
        <f>VLOOKUP(D1584, cennik__25[#All], 2, 0)</f>
        <v>2.25</v>
      </c>
      <c r="F1584" s="3">
        <f>cukier7[[#This Row],[cena]]*cukier7[[#This Row],[ilosc sprzedanego cukru kg]]</f>
        <v>306</v>
      </c>
      <c r="G1584">
        <f>J1583+G1583-cukier7[[#This Row],[ilosc sprzedanego cukru kg]]</f>
        <v>4598</v>
      </c>
      <c r="H1584">
        <f>IF(MONTH(cukier7[[#This Row],[data]])&lt;&gt;MONTH(A1585), 1, 0)</f>
        <v>0</v>
      </c>
      <c r="I1584">
        <f>IF(cukier7[[#This Row],[czy ostatni dzien miesiaca]]=1, 5000-cukier7[[#This Row],[stan po sprzedaniu]],0)</f>
        <v>0</v>
      </c>
      <c r="J1584">
        <f>CEILING(cukier7[[#This Row],[ile brakuje]], 1000)</f>
        <v>0</v>
      </c>
    </row>
    <row r="1585" spans="1:10" x14ac:dyDescent="0.35">
      <c r="A1585" s="1">
        <v>41036</v>
      </c>
      <c r="B1585" s="2" t="s">
        <v>128</v>
      </c>
      <c r="C1585">
        <v>5</v>
      </c>
      <c r="D1585">
        <f>YEAR(cukier7[[#This Row],[data]])</f>
        <v>2012</v>
      </c>
      <c r="E1585" s="3">
        <f>VLOOKUP(D1585, cennik__25[#All], 2, 0)</f>
        <v>2.25</v>
      </c>
      <c r="F1585" s="3">
        <f>cukier7[[#This Row],[cena]]*cukier7[[#This Row],[ilosc sprzedanego cukru kg]]</f>
        <v>11.25</v>
      </c>
      <c r="G1585">
        <f>J1584+G1584-cukier7[[#This Row],[ilosc sprzedanego cukru kg]]</f>
        <v>4593</v>
      </c>
      <c r="H1585">
        <f>IF(MONTH(cukier7[[#This Row],[data]])&lt;&gt;MONTH(A1586), 1, 0)</f>
        <v>0</v>
      </c>
      <c r="I1585">
        <f>IF(cukier7[[#This Row],[czy ostatni dzien miesiaca]]=1, 5000-cukier7[[#This Row],[stan po sprzedaniu]],0)</f>
        <v>0</v>
      </c>
      <c r="J1585">
        <f>CEILING(cukier7[[#This Row],[ile brakuje]], 1000)</f>
        <v>0</v>
      </c>
    </row>
    <row r="1586" spans="1:10" x14ac:dyDescent="0.35">
      <c r="A1586" s="1">
        <v>41037</v>
      </c>
      <c r="B1586" s="2" t="s">
        <v>9</v>
      </c>
      <c r="C1586">
        <v>280</v>
      </c>
      <c r="D1586">
        <f>YEAR(cukier7[[#This Row],[data]])</f>
        <v>2012</v>
      </c>
      <c r="E1586" s="3">
        <f>VLOOKUP(D1586, cennik__25[#All], 2, 0)</f>
        <v>2.25</v>
      </c>
      <c r="F1586" s="3">
        <f>cukier7[[#This Row],[cena]]*cukier7[[#This Row],[ilosc sprzedanego cukru kg]]</f>
        <v>630</v>
      </c>
      <c r="G1586">
        <f>J1585+G1585-cukier7[[#This Row],[ilosc sprzedanego cukru kg]]</f>
        <v>4313</v>
      </c>
      <c r="H1586">
        <f>IF(MONTH(cukier7[[#This Row],[data]])&lt;&gt;MONTH(A1587), 1, 0)</f>
        <v>0</v>
      </c>
      <c r="I1586">
        <f>IF(cukier7[[#This Row],[czy ostatni dzien miesiaca]]=1, 5000-cukier7[[#This Row],[stan po sprzedaniu]],0)</f>
        <v>0</v>
      </c>
      <c r="J1586">
        <f>CEILING(cukier7[[#This Row],[ile brakuje]], 1000)</f>
        <v>0</v>
      </c>
    </row>
    <row r="1587" spans="1:10" x14ac:dyDescent="0.35">
      <c r="A1587" s="1">
        <v>41037</v>
      </c>
      <c r="B1587" s="2" t="s">
        <v>67</v>
      </c>
      <c r="C1587">
        <v>3</v>
      </c>
      <c r="D1587">
        <f>YEAR(cukier7[[#This Row],[data]])</f>
        <v>2012</v>
      </c>
      <c r="E1587" s="3">
        <f>VLOOKUP(D1587, cennik__25[#All], 2, 0)</f>
        <v>2.25</v>
      </c>
      <c r="F1587" s="3">
        <f>cukier7[[#This Row],[cena]]*cukier7[[#This Row],[ilosc sprzedanego cukru kg]]</f>
        <v>6.75</v>
      </c>
      <c r="G1587">
        <f>J1586+G1586-cukier7[[#This Row],[ilosc sprzedanego cukru kg]]</f>
        <v>4310</v>
      </c>
      <c r="H1587">
        <f>IF(MONTH(cukier7[[#This Row],[data]])&lt;&gt;MONTH(A1588), 1, 0)</f>
        <v>0</v>
      </c>
      <c r="I1587">
        <f>IF(cukier7[[#This Row],[czy ostatni dzien miesiaca]]=1, 5000-cukier7[[#This Row],[stan po sprzedaniu]],0)</f>
        <v>0</v>
      </c>
      <c r="J1587">
        <f>CEILING(cukier7[[#This Row],[ile brakuje]], 1000)</f>
        <v>0</v>
      </c>
    </row>
    <row r="1588" spans="1:10" x14ac:dyDescent="0.35">
      <c r="A1588" s="1">
        <v>41040</v>
      </c>
      <c r="B1588" s="2" t="s">
        <v>208</v>
      </c>
      <c r="C1588">
        <v>14</v>
      </c>
      <c r="D1588">
        <f>YEAR(cukier7[[#This Row],[data]])</f>
        <v>2012</v>
      </c>
      <c r="E1588" s="3">
        <f>VLOOKUP(D1588, cennik__25[#All], 2, 0)</f>
        <v>2.25</v>
      </c>
      <c r="F1588" s="3">
        <f>cukier7[[#This Row],[cena]]*cukier7[[#This Row],[ilosc sprzedanego cukru kg]]</f>
        <v>31.5</v>
      </c>
      <c r="G1588">
        <f>J1587+G1587-cukier7[[#This Row],[ilosc sprzedanego cukru kg]]</f>
        <v>4296</v>
      </c>
      <c r="H1588">
        <f>IF(MONTH(cukier7[[#This Row],[data]])&lt;&gt;MONTH(A1589), 1, 0)</f>
        <v>0</v>
      </c>
      <c r="I1588">
        <f>IF(cukier7[[#This Row],[czy ostatni dzien miesiaca]]=1, 5000-cukier7[[#This Row],[stan po sprzedaniu]],0)</f>
        <v>0</v>
      </c>
      <c r="J1588">
        <f>CEILING(cukier7[[#This Row],[ile brakuje]], 1000)</f>
        <v>0</v>
      </c>
    </row>
    <row r="1589" spans="1:10" x14ac:dyDescent="0.35">
      <c r="A1589" s="1">
        <v>41041</v>
      </c>
      <c r="B1589" s="2" t="s">
        <v>12</v>
      </c>
      <c r="C1589">
        <v>79</v>
      </c>
      <c r="D1589">
        <f>YEAR(cukier7[[#This Row],[data]])</f>
        <v>2012</v>
      </c>
      <c r="E1589" s="3">
        <f>VLOOKUP(D1589, cennik__25[#All], 2, 0)</f>
        <v>2.25</v>
      </c>
      <c r="F1589" s="3">
        <f>cukier7[[#This Row],[cena]]*cukier7[[#This Row],[ilosc sprzedanego cukru kg]]</f>
        <v>177.75</v>
      </c>
      <c r="G1589">
        <f>J1588+G1588-cukier7[[#This Row],[ilosc sprzedanego cukru kg]]</f>
        <v>4217</v>
      </c>
      <c r="H1589">
        <f>IF(MONTH(cukier7[[#This Row],[data]])&lt;&gt;MONTH(A1590), 1, 0)</f>
        <v>0</v>
      </c>
      <c r="I1589">
        <f>IF(cukier7[[#This Row],[czy ostatni dzien miesiaca]]=1, 5000-cukier7[[#This Row],[stan po sprzedaniu]],0)</f>
        <v>0</v>
      </c>
      <c r="J1589">
        <f>CEILING(cukier7[[#This Row],[ile brakuje]], 1000)</f>
        <v>0</v>
      </c>
    </row>
    <row r="1590" spans="1:10" x14ac:dyDescent="0.35">
      <c r="A1590" s="1">
        <v>41042</v>
      </c>
      <c r="B1590" s="2" t="s">
        <v>175</v>
      </c>
      <c r="C1590">
        <v>86</v>
      </c>
      <c r="D1590">
        <f>YEAR(cukier7[[#This Row],[data]])</f>
        <v>2012</v>
      </c>
      <c r="E1590" s="3">
        <f>VLOOKUP(D1590, cennik__25[#All], 2, 0)</f>
        <v>2.25</v>
      </c>
      <c r="F1590" s="3">
        <f>cukier7[[#This Row],[cena]]*cukier7[[#This Row],[ilosc sprzedanego cukru kg]]</f>
        <v>193.5</v>
      </c>
      <c r="G1590">
        <f>J1589+G1589-cukier7[[#This Row],[ilosc sprzedanego cukru kg]]</f>
        <v>4131</v>
      </c>
      <c r="H1590">
        <f>IF(MONTH(cukier7[[#This Row],[data]])&lt;&gt;MONTH(A1591), 1, 0)</f>
        <v>0</v>
      </c>
      <c r="I1590">
        <f>IF(cukier7[[#This Row],[czy ostatni dzien miesiaca]]=1, 5000-cukier7[[#This Row],[stan po sprzedaniu]],0)</f>
        <v>0</v>
      </c>
      <c r="J1590">
        <f>CEILING(cukier7[[#This Row],[ile brakuje]], 1000)</f>
        <v>0</v>
      </c>
    </row>
    <row r="1591" spans="1:10" x14ac:dyDescent="0.35">
      <c r="A1591" s="1">
        <v>41042</v>
      </c>
      <c r="B1591" s="2" t="s">
        <v>25</v>
      </c>
      <c r="C1591">
        <v>70</v>
      </c>
      <c r="D1591">
        <f>YEAR(cukier7[[#This Row],[data]])</f>
        <v>2012</v>
      </c>
      <c r="E1591" s="3">
        <f>VLOOKUP(D1591, cennik__25[#All], 2, 0)</f>
        <v>2.25</v>
      </c>
      <c r="F1591" s="3">
        <f>cukier7[[#This Row],[cena]]*cukier7[[#This Row],[ilosc sprzedanego cukru kg]]</f>
        <v>157.5</v>
      </c>
      <c r="G1591">
        <f>J1590+G1590-cukier7[[#This Row],[ilosc sprzedanego cukru kg]]</f>
        <v>4061</v>
      </c>
      <c r="H1591">
        <f>IF(MONTH(cukier7[[#This Row],[data]])&lt;&gt;MONTH(A1592), 1, 0)</f>
        <v>0</v>
      </c>
      <c r="I1591">
        <f>IF(cukier7[[#This Row],[czy ostatni dzien miesiaca]]=1, 5000-cukier7[[#This Row],[stan po sprzedaniu]],0)</f>
        <v>0</v>
      </c>
      <c r="J1591">
        <f>CEILING(cukier7[[#This Row],[ile brakuje]], 1000)</f>
        <v>0</v>
      </c>
    </row>
    <row r="1592" spans="1:10" x14ac:dyDescent="0.35">
      <c r="A1592" s="1">
        <v>41043</v>
      </c>
      <c r="B1592" s="2" t="s">
        <v>22</v>
      </c>
      <c r="C1592">
        <v>189</v>
      </c>
      <c r="D1592">
        <f>YEAR(cukier7[[#This Row],[data]])</f>
        <v>2012</v>
      </c>
      <c r="E1592" s="3">
        <f>VLOOKUP(D1592, cennik__25[#All], 2, 0)</f>
        <v>2.25</v>
      </c>
      <c r="F1592" s="3">
        <f>cukier7[[#This Row],[cena]]*cukier7[[#This Row],[ilosc sprzedanego cukru kg]]</f>
        <v>425.25</v>
      </c>
      <c r="G1592">
        <f>J1591+G1591-cukier7[[#This Row],[ilosc sprzedanego cukru kg]]</f>
        <v>3872</v>
      </c>
      <c r="H1592">
        <f>IF(MONTH(cukier7[[#This Row],[data]])&lt;&gt;MONTH(A1593), 1, 0)</f>
        <v>0</v>
      </c>
      <c r="I1592">
        <f>IF(cukier7[[#This Row],[czy ostatni dzien miesiaca]]=1, 5000-cukier7[[#This Row],[stan po sprzedaniu]],0)</f>
        <v>0</v>
      </c>
      <c r="J1592">
        <f>CEILING(cukier7[[#This Row],[ile brakuje]], 1000)</f>
        <v>0</v>
      </c>
    </row>
    <row r="1593" spans="1:10" x14ac:dyDescent="0.35">
      <c r="A1593" s="1">
        <v>41043</v>
      </c>
      <c r="B1593" s="2" t="s">
        <v>57</v>
      </c>
      <c r="C1593">
        <v>111</v>
      </c>
      <c r="D1593">
        <f>YEAR(cukier7[[#This Row],[data]])</f>
        <v>2012</v>
      </c>
      <c r="E1593" s="3">
        <f>VLOOKUP(D1593, cennik__25[#All], 2, 0)</f>
        <v>2.25</v>
      </c>
      <c r="F1593" s="3">
        <f>cukier7[[#This Row],[cena]]*cukier7[[#This Row],[ilosc sprzedanego cukru kg]]</f>
        <v>249.75</v>
      </c>
      <c r="G1593">
        <f>J1592+G1592-cukier7[[#This Row],[ilosc sprzedanego cukru kg]]</f>
        <v>3761</v>
      </c>
      <c r="H1593">
        <f>IF(MONTH(cukier7[[#This Row],[data]])&lt;&gt;MONTH(A1594), 1, 0)</f>
        <v>0</v>
      </c>
      <c r="I1593">
        <f>IF(cukier7[[#This Row],[czy ostatni dzien miesiaca]]=1, 5000-cukier7[[#This Row],[stan po sprzedaniu]],0)</f>
        <v>0</v>
      </c>
      <c r="J1593">
        <f>CEILING(cukier7[[#This Row],[ile brakuje]], 1000)</f>
        <v>0</v>
      </c>
    </row>
    <row r="1594" spans="1:10" x14ac:dyDescent="0.35">
      <c r="A1594" s="1">
        <v>41046</v>
      </c>
      <c r="B1594" s="2" t="s">
        <v>21</v>
      </c>
      <c r="C1594">
        <v>158</v>
      </c>
      <c r="D1594">
        <f>YEAR(cukier7[[#This Row],[data]])</f>
        <v>2012</v>
      </c>
      <c r="E1594" s="3">
        <f>VLOOKUP(D1594, cennik__25[#All], 2, 0)</f>
        <v>2.25</v>
      </c>
      <c r="F1594" s="3">
        <f>cukier7[[#This Row],[cena]]*cukier7[[#This Row],[ilosc sprzedanego cukru kg]]</f>
        <v>355.5</v>
      </c>
      <c r="G1594">
        <f>J1593+G1593-cukier7[[#This Row],[ilosc sprzedanego cukru kg]]</f>
        <v>3603</v>
      </c>
      <c r="H1594">
        <f>IF(MONTH(cukier7[[#This Row],[data]])&lt;&gt;MONTH(A1595), 1, 0)</f>
        <v>0</v>
      </c>
      <c r="I1594">
        <f>IF(cukier7[[#This Row],[czy ostatni dzien miesiaca]]=1, 5000-cukier7[[#This Row],[stan po sprzedaniu]],0)</f>
        <v>0</v>
      </c>
      <c r="J1594">
        <f>CEILING(cukier7[[#This Row],[ile brakuje]], 1000)</f>
        <v>0</v>
      </c>
    </row>
    <row r="1595" spans="1:10" x14ac:dyDescent="0.35">
      <c r="A1595" s="1">
        <v>41051</v>
      </c>
      <c r="B1595" s="2" t="s">
        <v>68</v>
      </c>
      <c r="C1595">
        <v>172</v>
      </c>
      <c r="D1595">
        <f>YEAR(cukier7[[#This Row],[data]])</f>
        <v>2012</v>
      </c>
      <c r="E1595" s="3">
        <f>VLOOKUP(D1595, cennik__25[#All], 2, 0)</f>
        <v>2.25</v>
      </c>
      <c r="F1595" s="3">
        <f>cukier7[[#This Row],[cena]]*cukier7[[#This Row],[ilosc sprzedanego cukru kg]]</f>
        <v>387</v>
      </c>
      <c r="G1595">
        <f>J1594+G1594-cukier7[[#This Row],[ilosc sprzedanego cukru kg]]</f>
        <v>3431</v>
      </c>
      <c r="H1595">
        <f>IF(MONTH(cukier7[[#This Row],[data]])&lt;&gt;MONTH(A1596), 1, 0)</f>
        <v>0</v>
      </c>
      <c r="I1595">
        <f>IF(cukier7[[#This Row],[czy ostatni dzien miesiaca]]=1, 5000-cukier7[[#This Row],[stan po sprzedaniu]],0)</f>
        <v>0</v>
      </c>
      <c r="J1595">
        <f>CEILING(cukier7[[#This Row],[ile brakuje]], 1000)</f>
        <v>0</v>
      </c>
    </row>
    <row r="1596" spans="1:10" x14ac:dyDescent="0.35">
      <c r="A1596" s="1">
        <v>41052</v>
      </c>
      <c r="B1596" s="2" t="s">
        <v>52</v>
      </c>
      <c r="C1596">
        <v>179</v>
      </c>
      <c r="D1596">
        <f>YEAR(cukier7[[#This Row],[data]])</f>
        <v>2012</v>
      </c>
      <c r="E1596" s="3">
        <f>VLOOKUP(D1596, cennik__25[#All], 2, 0)</f>
        <v>2.25</v>
      </c>
      <c r="F1596" s="3">
        <f>cukier7[[#This Row],[cena]]*cukier7[[#This Row],[ilosc sprzedanego cukru kg]]</f>
        <v>402.75</v>
      </c>
      <c r="G1596">
        <f>J1595+G1595-cukier7[[#This Row],[ilosc sprzedanego cukru kg]]</f>
        <v>3252</v>
      </c>
      <c r="H1596">
        <f>IF(MONTH(cukier7[[#This Row],[data]])&lt;&gt;MONTH(A1597), 1, 0)</f>
        <v>0</v>
      </c>
      <c r="I1596">
        <f>IF(cukier7[[#This Row],[czy ostatni dzien miesiaca]]=1, 5000-cukier7[[#This Row],[stan po sprzedaniu]],0)</f>
        <v>0</v>
      </c>
      <c r="J1596">
        <f>CEILING(cukier7[[#This Row],[ile brakuje]], 1000)</f>
        <v>0</v>
      </c>
    </row>
    <row r="1597" spans="1:10" x14ac:dyDescent="0.35">
      <c r="A1597" s="1">
        <v>41053</v>
      </c>
      <c r="B1597" s="2" t="s">
        <v>106</v>
      </c>
      <c r="C1597">
        <v>19</v>
      </c>
      <c r="D1597">
        <f>YEAR(cukier7[[#This Row],[data]])</f>
        <v>2012</v>
      </c>
      <c r="E1597" s="3">
        <f>VLOOKUP(D1597, cennik__25[#All], 2, 0)</f>
        <v>2.25</v>
      </c>
      <c r="F1597" s="3">
        <f>cukier7[[#This Row],[cena]]*cukier7[[#This Row],[ilosc sprzedanego cukru kg]]</f>
        <v>42.75</v>
      </c>
      <c r="G1597">
        <f>J1596+G1596-cukier7[[#This Row],[ilosc sprzedanego cukru kg]]</f>
        <v>3233</v>
      </c>
      <c r="H1597">
        <f>IF(MONTH(cukier7[[#This Row],[data]])&lt;&gt;MONTH(A1598), 1, 0)</f>
        <v>0</v>
      </c>
      <c r="I1597">
        <f>IF(cukier7[[#This Row],[czy ostatni dzien miesiaca]]=1, 5000-cukier7[[#This Row],[stan po sprzedaniu]],0)</f>
        <v>0</v>
      </c>
      <c r="J1597">
        <f>CEILING(cukier7[[#This Row],[ile brakuje]], 1000)</f>
        <v>0</v>
      </c>
    </row>
    <row r="1598" spans="1:10" x14ac:dyDescent="0.35">
      <c r="A1598" s="1">
        <v>41053</v>
      </c>
      <c r="B1598" s="2" t="s">
        <v>30</v>
      </c>
      <c r="C1598">
        <v>57</v>
      </c>
      <c r="D1598">
        <f>YEAR(cukier7[[#This Row],[data]])</f>
        <v>2012</v>
      </c>
      <c r="E1598" s="3">
        <f>VLOOKUP(D1598, cennik__25[#All], 2, 0)</f>
        <v>2.25</v>
      </c>
      <c r="F1598" s="3">
        <f>cukier7[[#This Row],[cena]]*cukier7[[#This Row],[ilosc sprzedanego cukru kg]]</f>
        <v>128.25</v>
      </c>
      <c r="G1598">
        <f>J1597+G1597-cukier7[[#This Row],[ilosc sprzedanego cukru kg]]</f>
        <v>3176</v>
      </c>
      <c r="H1598">
        <f>IF(MONTH(cukier7[[#This Row],[data]])&lt;&gt;MONTH(A1599), 1, 0)</f>
        <v>0</v>
      </c>
      <c r="I1598">
        <f>IF(cukier7[[#This Row],[czy ostatni dzien miesiaca]]=1, 5000-cukier7[[#This Row],[stan po sprzedaniu]],0)</f>
        <v>0</v>
      </c>
      <c r="J1598">
        <f>CEILING(cukier7[[#This Row],[ile brakuje]], 1000)</f>
        <v>0</v>
      </c>
    </row>
    <row r="1599" spans="1:10" x14ac:dyDescent="0.35">
      <c r="A1599" s="1">
        <v>41054</v>
      </c>
      <c r="B1599" s="2" t="s">
        <v>52</v>
      </c>
      <c r="C1599">
        <v>335</v>
      </c>
      <c r="D1599">
        <f>YEAR(cukier7[[#This Row],[data]])</f>
        <v>2012</v>
      </c>
      <c r="E1599" s="3">
        <f>VLOOKUP(D1599, cennik__25[#All], 2, 0)</f>
        <v>2.25</v>
      </c>
      <c r="F1599" s="3">
        <f>cukier7[[#This Row],[cena]]*cukier7[[#This Row],[ilosc sprzedanego cukru kg]]</f>
        <v>753.75</v>
      </c>
      <c r="G1599">
        <f>J1598+G1598-cukier7[[#This Row],[ilosc sprzedanego cukru kg]]</f>
        <v>2841</v>
      </c>
      <c r="H1599">
        <f>IF(MONTH(cukier7[[#This Row],[data]])&lt;&gt;MONTH(A1600), 1, 0)</f>
        <v>0</v>
      </c>
      <c r="I1599">
        <f>IF(cukier7[[#This Row],[czy ostatni dzien miesiaca]]=1, 5000-cukier7[[#This Row],[stan po sprzedaniu]],0)</f>
        <v>0</v>
      </c>
      <c r="J1599">
        <f>CEILING(cukier7[[#This Row],[ile brakuje]], 1000)</f>
        <v>0</v>
      </c>
    </row>
    <row r="1600" spans="1:10" x14ac:dyDescent="0.35">
      <c r="A1600" s="1">
        <v>41060</v>
      </c>
      <c r="B1600" s="2" t="s">
        <v>166</v>
      </c>
      <c r="C1600">
        <v>12</v>
      </c>
      <c r="D1600">
        <f>YEAR(cukier7[[#This Row],[data]])</f>
        <v>2012</v>
      </c>
      <c r="E1600" s="3">
        <f>VLOOKUP(D1600, cennik__25[#All], 2, 0)</f>
        <v>2.25</v>
      </c>
      <c r="F1600" s="3">
        <f>cukier7[[#This Row],[cena]]*cukier7[[#This Row],[ilosc sprzedanego cukru kg]]</f>
        <v>27</v>
      </c>
      <c r="G1600">
        <f>J1599+G1599-cukier7[[#This Row],[ilosc sprzedanego cukru kg]]</f>
        <v>2829</v>
      </c>
      <c r="H1600">
        <f>IF(MONTH(cukier7[[#This Row],[data]])&lt;&gt;MONTH(A1601), 1, 0)</f>
        <v>1</v>
      </c>
      <c r="I1600">
        <f>IF(cukier7[[#This Row],[czy ostatni dzien miesiaca]]=1, 5000-cukier7[[#This Row],[stan po sprzedaniu]],0)</f>
        <v>2171</v>
      </c>
      <c r="J1600">
        <f>CEILING(cukier7[[#This Row],[ile brakuje]], 1000)</f>
        <v>3000</v>
      </c>
    </row>
    <row r="1601" spans="1:10" x14ac:dyDescent="0.35">
      <c r="A1601" s="1">
        <v>41061</v>
      </c>
      <c r="B1601" s="2" t="s">
        <v>127</v>
      </c>
      <c r="C1601">
        <v>2</v>
      </c>
      <c r="D1601">
        <f>YEAR(cukier7[[#This Row],[data]])</f>
        <v>2012</v>
      </c>
      <c r="E1601" s="3">
        <f>VLOOKUP(D1601, cennik__25[#All], 2, 0)</f>
        <v>2.25</v>
      </c>
      <c r="F1601" s="3">
        <f>cukier7[[#This Row],[cena]]*cukier7[[#This Row],[ilosc sprzedanego cukru kg]]</f>
        <v>4.5</v>
      </c>
      <c r="G1601">
        <f>J1600+G1600-cukier7[[#This Row],[ilosc sprzedanego cukru kg]]</f>
        <v>5827</v>
      </c>
      <c r="H1601">
        <f>IF(MONTH(cukier7[[#This Row],[data]])&lt;&gt;MONTH(A1602), 1, 0)</f>
        <v>0</v>
      </c>
      <c r="I1601">
        <f>IF(cukier7[[#This Row],[czy ostatni dzien miesiaca]]=1, 5000-cukier7[[#This Row],[stan po sprzedaniu]],0)</f>
        <v>0</v>
      </c>
      <c r="J1601">
        <f>CEILING(cukier7[[#This Row],[ile brakuje]], 1000)</f>
        <v>0</v>
      </c>
    </row>
    <row r="1602" spans="1:10" x14ac:dyDescent="0.35">
      <c r="A1602" s="1">
        <v>41061</v>
      </c>
      <c r="B1602" s="2" t="s">
        <v>52</v>
      </c>
      <c r="C1602">
        <v>237</v>
      </c>
      <c r="D1602">
        <f>YEAR(cukier7[[#This Row],[data]])</f>
        <v>2012</v>
      </c>
      <c r="E1602" s="3">
        <f>VLOOKUP(D1602, cennik__25[#All], 2, 0)</f>
        <v>2.25</v>
      </c>
      <c r="F1602" s="3">
        <f>cukier7[[#This Row],[cena]]*cukier7[[#This Row],[ilosc sprzedanego cukru kg]]</f>
        <v>533.25</v>
      </c>
      <c r="G1602">
        <f>J1601+G1601-cukier7[[#This Row],[ilosc sprzedanego cukru kg]]</f>
        <v>5590</v>
      </c>
      <c r="H1602">
        <f>IF(MONTH(cukier7[[#This Row],[data]])&lt;&gt;MONTH(A1603), 1, 0)</f>
        <v>0</v>
      </c>
      <c r="I1602">
        <f>IF(cukier7[[#This Row],[czy ostatni dzien miesiaca]]=1, 5000-cukier7[[#This Row],[stan po sprzedaniu]],0)</f>
        <v>0</v>
      </c>
      <c r="J1602">
        <f>CEILING(cukier7[[#This Row],[ile brakuje]], 1000)</f>
        <v>0</v>
      </c>
    </row>
    <row r="1603" spans="1:10" x14ac:dyDescent="0.35">
      <c r="A1603" s="1">
        <v>41064</v>
      </c>
      <c r="B1603" s="2" t="s">
        <v>9</v>
      </c>
      <c r="C1603">
        <v>482</v>
      </c>
      <c r="D1603">
        <f>YEAR(cukier7[[#This Row],[data]])</f>
        <v>2012</v>
      </c>
      <c r="E1603" s="3">
        <f>VLOOKUP(D1603, cennik__25[#All], 2, 0)</f>
        <v>2.25</v>
      </c>
      <c r="F1603" s="3">
        <f>cukier7[[#This Row],[cena]]*cukier7[[#This Row],[ilosc sprzedanego cukru kg]]</f>
        <v>1084.5</v>
      </c>
      <c r="G1603">
        <f>J1602+G1602-cukier7[[#This Row],[ilosc sprzedanego cukru kg]]</f>
        <v>5108</v>
      </c>
      <c r="H1603">
        <f>IF(MONTH(cukier7[[#This Row],[data]])&lt;&gt;MONTH(A1604), 1, 0)</f>
        <v>0</v>
      </c>
      <c r="I1603">
        <f>IF(cukier7[[#This Row],[czy ostatni dzien miesiaca]]=1, 5000-cukier7[[#This Row],[stan po sprzedaniu]],0)</f>
        <v>0</v>
      </c>
      <c r="J1603">
        <f>CEILING(cukier7[[#This Row],[ile brakuje]], 1000)</f>
        <v>0</v>
      </c>
    </row>
    <row r="1604" spans="1:10" x14ac:dyDescent="0.35">
      <c r="A1604" s="1">
        <v>41064</v>
      </c>
      <c r="B1604" s="2" t="s">
        <v>127</v>
      </c>
      <c r="C1604">
        <v>8</v>
      </c>
      <c r="D1604">
        <f>YEAR(cukier7[[#This Row],[data]])</f>
        <v>2012</v>
      </c>
      <c r="E1604" s="3">
        <f>VLOOKUP(D1604, cennik__25[#All], 2, 0)</f>
        <v>2.25</v>
      </c>
      <c r="F1604" s="3">
        <f>cukier7[[#This Row],[cena]]*cukier7[[#This Row],[ilosc sprzedanego cukru kg]]</f>
        <v>18</v>
      </c>
      <c r="G1604">
        <f>J1603+G1603-cukier7[[#This Row],[ilosc sprzedanego cukru kg]]</f>
        <v>5100</v>
      </c>
      <c r="H1604">
        <f>IF(MONTH(cukier7[[#This Row],[data]])&lt;&gt;MONTH(A1605), 1, 0)</f>
        <v>0</v>
      </c>
      <c r="I1604">
        <f>IF(cukier7[[#This Row],[czy ostatni dzien miesiaca]]=1, 5000-cukier7[[#This Row],[stan po sprzedaniu]],0)</f>
        <v>0</v>
      </c>
      <c r="J1604">
        <f>CEILING(cukier7[[#This Row],[ile brakuje]], 1000)</f>
        <v>0</v>
      </c>
    </row>
    <row r="1605" spans="1:10" x14ac:dyDescent="0.35">
      <c r="A1605" s="1">
        <v>41067</v>
      </c>
      <c r="B1605" s="2" t="s">
        <v>37</v>
      </c>
      <c r="C1605">
        <v>147</v>
      </c>
      <c r="D1605">
        <f>YEAR(cukier7[[#This Row],[data]])</f>
        <v>2012</v>
      </c>
      <c r="E1605" s="3">
        <f>VLOOKUP(D1605, cennik__25[#All], 2, 0)</f>
        <v>2.25</v>
      </c>
      <c r="F1605" s="3">
        <f>cukier7[[#This Row],[cena]]*cukier7[[#This Row],[ilosc sprzedanego cukru kg]]</f>
        <v>330.75</v>
      </c>
      <c r="G1605">
        <f>J1604+G1604-cukier7[[#This Row],[ilosc sprzedanego cukru kg]]</f>
        <v>4953</v>
      </c>
      <c r="H1605">
        <f>IF(MONTH(cukier7[[#This Row],[data]])&lt;&gt;MONTH(A1606), 1, 0)</f>
        <v>0</v>
      </c>
      <c r="I1605">
        <f>IF(cukier7[[#This Row],[czy ostatni dzien miesiaca]]=1, 5000-cukier7[[#This Row],[stan po sprzedaniu]],0)</f>
        <v>0</v>
      </c>
      <c r="J1605">
        <f>CEILING(cukier7[[#This Row],[ile brakuje]], 1000)</f>
        <v>0</v>
      </c>
    </row>
    <row r="1606" spans="1:10" x14ac:dyDescent="0.35">
      <c r="A1606" s="1">
        <v>41069</v>
      </c>
      <c r="B1606" s="2" t="s">
        <v>24</v>
      </c>
      <c r="C1606">
        <v>224</v>
      </c>
      <c r="D1606">
        <f>YEAR(cukier7[[#This Row],[data]])</f>
        <v>2012</v>
      </c>
      <c r="E1606" s="3">
        <f>VLOOKUP(D1606, cennik__25[#All], 2, 0)</f>
        <v>2.25</v>
      </c>
      <c r="F1606" s="3">
        <f>cukier7[[#This Row],[cena]]*cukier7[[#This Row],[ilosc sprzedanego cukru kg]]</f>
        <v>504</v>
      </c>
      <c r="G1606">
        <f>J1605+G1605-cukier7[[#This Row],[ilosc sprzedanego cukru kg]]</f>
        <v>4729</v>
      </c>
      <c r="H1606">
        <f>IF(MONTH(cukier7[[#This Row],[data]])&lt;&gt;MONTH(A1607), 1, 0)</f>
        <v>0</v>
      </c>
      <c r="I1606">
        <f>IF(cukier7[[#This Row],[czy ostatni dzien miesiaca]]=1, 5000-cukier7[[#This Row],[stan po sprzedaniu]],0)</f>
        <v>0</v>
      </c>
      <c r="J1606">
        <f>CEILING(cukier7[[#This Row],[ile brakuje]], 1000)</f>
        <v>0</v>
      </c>
    </row>
    <row r="1607" spans="1:10" x14ac:dyDescent="0.35">
      <c r="A1607" s="1">
        <v>41070</v>
      </c>
      <c r="B1607" s="2" t="s">
        <v>179</v>
      </c>
      <c r="C1607">
        <v>11</v>
      </c>
      <c r="D1607">
        <f>YEAR(cukier7[[#This Row],[data]])</f>
        <v>2012</v>
      </c>
      <c r="E1607" s="3">
        <f>VLOOKUP(D1607, cennik__25[#All], 2, 0)</f>
        <v>2.25</v>
      </c>
      <c r="F1607" s="3">
        <f>cukier7[[#This Row],[cena]]*cukier7[[#This Row],[ilosc sprzedanego cukru kg]]</f>
        <v>24.75</v>
      </c>
      <c r="G1607">
        <f>J1606+G1606-cukier7[[#This Row],[ilosc sprzedanego cukru kg]]</f>
        <v>4718</v>
      </c>
      <c r="H1607">
        <f>IF(MONTH(cukier7[[#This Row],[data]])&lt;&gt;MONTH(A1608), 1, 0)</f>
        <v>0</v>
      </c>
      <c r="I1607">
        <f>IF(cukier7[[#This Row],[czy ostatni dzien miesiaca]]=1, 5000-cukier7[[#This Row],[stan po sprzedaniu]],0)</f>
        <v>0</v>
      </c>
      <c r="J1607">
        <f>CEILING(cukier7[[#This Row],[ile brakuje]], 1000)</f>
        <v>0</v>
      </c>
    </row>
    <row r="1608" spans="1:10" x14ac:dyDescent="0.35">
      <c r="A1608" s="1">
        <v>41074</v>
      </c>
      <c r="B1608" s="2" t="s">
        <v>39</v>
      </c>
      <c r="C1608">
        <v>184</v>
      </c>
      <c r="D1608">
        <f>YEAR(cukier7[[#This Row],[data]])</f>
        <v>2012</v>
      </c>
      <c r="E1608" s="3">
        <f>VLOOKUP(D1608, cennik__25[#All], 2, 0)</f>
        <v>2.25</v>
      </c>
      <c r="F1608" s="3">
        <f>cukier7[[#This Row],[cena]]*cukier7[[#This Row],[ilosc sprzedanego cukru kg]]</f>
        <v>414</v>
      </c>
      <c r="G1608">
        <f>J1607+G1607-cukier7[[#This Row],[ilosc sprzedanego cukru kg]]</f>
        <v>4534</v>
      </c>
      <c r="H1608">
        <f>IF(MONTH(cukier7[[#This Row],[data]])&lt;&gt;MONTH(A1609), 1, 0)</f>
        <v>0</v>
      </c>
      <c r="I1608">
        <f>IF(cukier7[[#This Row],[czy ostatni dzien miesiaca]]=1, 5000-cukier7[[#This Row],[stan po sprzedaniu]],0)</f>
        <v>0</v>
      </c>
      <c r="J1608">
        <f>CEILING(cukier7[[#This Row],[ile brakuje]], 1000)</f>
        <v>0</v>
      </c>
    </row>
    <row r="1609" spans="1:10" x14ac:dyDescent="0.35">
      <c r="A1609" s="1">
        <v>41076</v>
      </c>
      <c r="B1609" s="2" t="s">
        <v>170</v>
      </c>
      <c r="C1609">
        <v>20</v>
      </c>
      <c r="D1609">
        <f>YEAR(cukier7[[#This Row],[data]])</f>
        <v>2012</v>
      </c>
      <c r="E1609" s="3">
        <f>VLOOKUP(D1609, cennik__25[#All], 2, 0)</f>
        <v>2.25</v>
      </c>
      <c r="F1609" s="3">
        <f>cukier7[[#This Row],[cena]]*cukier7[[#This Row],[ilosc sprzedanego cukru kg]]</f>
        <v>45</v>
      </c>
      <c r="G1609">
        <f>J1608+G1608-cukier7[[#This Row],[ilosc sprzedanego cukru kg]]</f>
        <v>4514</v>
      </c>
      <c r="H1609">
        <f>IF(MONTH(cukier7[[#This Row],[data]])&lt;&gt;MONTH(A1610), 1, 0)</f>
        <v>0</v>
      </c>
      <c r="I1609">
        <f>IF(cukier7[[#This Row],[czy ostatni dzien miesiaca]]=1, 5000-cukier7[[#This Row],[stan po sprzedaniu]],0)</f>
        <v>0</v>
      </c>
      <c r="J1609">
        <f>CEILING(cukier7[[#This Row],[ile brakuje]], 1000)</f>
        <v>0</v>
      </c>
    </row>
    <row r="1610" spans="1:10" x14ac:dyDescent="0.35">
      <c r="A1610" s="1">
        <v>41076</v>
      </c>
      <c r="B1610" s="2" t="s">
        <v>52</v>
      </c>
      <c r="C1610">
        <v>221</v>
      </c>
      <c r="D1610">
        <f>YEAR(cukier7[[#This Row],[data]])</f>
        <v>2012</v>
      </c>
      <c r="E1610" s="3">
        <f>VLOOKUP(D1610, cennik__25[#All], 2, 0)</f>
        <v>2.25</v>
      </c>
      <c r="F1610" s="3">
        <f>cukier7[[#This Row],[cena]]*cukier7[[#This Row],[ilosc sprzedanego cukru kg]]</f>
        <v>497.25</v>
      </c>
      <c r="G1610">
        <f>J1609+G1609-cukier7[[#This Row],[ilosc sprzedanego cukru kg]]</f>
        <v>4293</v>
      </c>
      <c r="H1610">
        <f>IF(MONTH(cukier7[[#This Row],[data]])&lt;&gt;MONTH(A1611), 1, 0)</f>
        <v>0</v>
      </c>
      <c r="I1610">
        <f>IF(cukier7[[#This Row],[czy ostatni dzien miesiaca]]=1, 5000-cukier7[[#This Row],[stan po sprzedaniu]],0)</f>
        <v>0</v>
      </c>
      <c r="J1610">
        <f>CEILING(cukier7[[#This Row],[ile brakuje]], 1000)</f>
        <v>0</v>
      </c>
    </row>
    <row r="1611" spans="1:10" x14ac:dyDescent="0.35">
      <c r="A1611" s="1">
        <v>41079</v>
      </c>
      <c r="B1611" s="2" t="s">
        <v>39</v>
      </c>
      <c r="C1611">
        <v>162</v>
      </c>
      <c r="D1611">
        <f>YEAR(cukier7[[#This Row],[data]])</f>
        <v>2012</v>
      </c>
      <c r="E1611" s="3">
        <f>VLOOKUP(D1611, cennik__25[#All], 2, 0)</f>
        <v>2.25</v>
      </c>
      <c r="F1611" s="3">
        <f>cukier7[[#This Row],[cena]]*cukier7[[#This Row],[ilosc sprzedanego cukru kg]]</f>
        <v>364.5</v>
      </c>
      <c r="G1611">
        <f>J1610+G1610-cukier7[[#This Row],[ilosc sprzedanego cukru kg]]</f>
        <v>4131</v>
      </c>
      <c r="H1611">
        <f>IF(MONTH(cukier7[[#This Row],[data]])&lt;&gt;MONTH(A1612), 1, 0)</f>
        <v>0</v>
      </c>
      <c r="I1611">
        <f>IF(cukier7[[#This Row],[czy ostatni dzien miesiaca]]=1, 5000-cukier7[[#This Row],[stan po sprzedaniu]],0)</f>
        <v>0</v>
      </c>
      <c r="J1611">
        <f>CEILING(cukier7[[#This Row],[ile brakuje]], 1000)</f>
        <v>0</v>
      </c>
    </row>
    <row r="1612" spans="1:10" x14ac:dyDescent="0.35">
      <c r="A1612" s="1">
        <v>41083</v>
      </c>
      <c r="B1612" s="2" t="s">
        <v>93</v>
      </c>
      <c r="C1612">
        <v>19</v>
      </c>
      <c r="D1612">
        <f>YEAR(cukier7[[#This Row],[data]])</f>
        <v>2012</v>
      </c>
      <c r="E1612" s="3">
        <f>VLOOKUP(D1612, cennik__25[#All], 2, 0)</f>
        <v>2.25</v>
      </c>
      <c r="F1612" s="3">
        <f>cukier7[[#This Row],[cena]]*cukier7[[#This Row],[ilosc sprzedanego cukru kg]]</f>
        <v>42.75</v>
      </c>
      <c r="G1612">
        <f>J1611+G1611-cukier7[[#This Row],[ilosc sprzedanego cukru kg]]</f>
        <v>4112</v>
      </c>
      <c r="H1612">
        <f>IF(MONTH(cukier7[[#This Row],[data]])&lt;&gt;MONTH(A1613), 1, 0)</f>
        <v>0</v>
      </c>
      <c r="I1612">
        <f>IF(cukier7[[#This Row],[czy ostatni dzien miesiaca]]=1, 5000-cukier7[[#This Row],[stan po sprzedaniu]],0)</f>
        <v>0</v>
      </c>
      <c r="J1612">
        <f>CEILING(cukier7[[#This Row],[ile brakuje]], 1000)</f>
        <v>0</v>
      </c>
    </row>
    <row r="1613" spans="1:10" x14ac:dyDescent="0.35">
      <c r="A1613" s="1">
        <v>41088</v>
      </c>
      <c r="B1613" s="2" t="s">
        <v>180</v>
      </c>
      <c r="C1613">
        <v>1</v>
      </c>
      <c r="D1613">
        <f>YEAR(cukier7[[#This Row],[data]])</f>
        <v>2012</v>
      </c>
      <c r="E1613" s="3">
        <f>VLOOKUP(D1613, cennik__25[#All], 2, 0)</f>
        <v>2.25</v>
      </c>
      <c r="F1613" s="3">
        <f>cukier7[[#This Row],[cena]]*cukier7[[#This Row],[ilosc sprzedanego cukru kg]]</f>
        <v>2.25</v>
      </c>
      <c r="G1613">
        <f>J1612+G1612-cukier7[[#This Row],[ilosc sprzedanego cukru kg]]</f>
        <v>4111</v>
      </c>
      <c r="H1613">
        <f>IF(MONTH(cukier7[[#This Row],[data]])&lt;&gt;MONTH(A1614), 1, 0)</f>
        <v>0</v>
      </c>
      <c r="I1613">
        <f>IF(cukier7[[#This Row],[czy ostatni dzien miesiaca]]=1, 5000-cukier7[[#This Row],[stan po sprzedaniu]],0)</f>
        <v>0</v>
      </c>
      <c r="J1613">
        <f>CEILING(cukier7[[#This Row],[ile brakuje]], 1000)</f>
        <v>0</v>
      </c>
    </row>
    <row r="1614" spans="1:10" x14ac:dyDescent="0.35">
      <c r="A1614" s="1">
        <v>41090</v>
      </c>
      <c r="B1614" s="2" t="s">
        <v>14</v>
      </c>
      <c r="C1614">
        <v>122</v>
      </c>
      <c r="D1614">
        <f>YEAR(cukier7[[#This Row],[data]])</f>
        <v>2012</v>
      </c>
      <c r="E1614" s="3">
        <f>VLOOKUP(D1614, cennik__25[#All], 2, 0)</f>
        <v>2.25</v>
      </c>
      <c r="F1614" s="3">
        <f>cukier7[[#This Row],[cena]]*cukier7[[#This Row],[ilosc sprzedanego cukru kg]]</f>
        <v>274.5</v>
      </c>
      <c r="G1614">
        <f>J1613+G1613-cukier7[[#This Row],[ilosc sprzedanego cukru kg]]</f>
        <v>3989</v>
      </c>
      <c r="H1614">
        <f>IF(MONTH(cukier7[[#This Row],[data]])&lt;&gt;MONTH(A1615), 1, 0)</f>
        <v>0</v>
      </c>
      <c r="I1614">
        <f>IF(cukier7[[#This Row],[czy ostatni dzien miesiaca]]=1, 5000-cukier7[[#This Row],[stan po sprzedaniu]],0)</f>
        <v>0</v>
      </c>
      <c r="J1614">
        <f>CEILING(cukier7[[#This Row],[ile brakuje]], 1000)</f>
        <v>0</v>
      </c>
    </row>
    <row r="1615" spans="1:10" x14ac:dyDescent="0.35">
      <c r="A1615" s="1">
        <v>41090</v>
      </c>
      <c r="B1615" s="2" t="s">
        <v>19</v>
      </c>
      <c r="C1615">
        <v>163</v>
      </c>
      <c r="D1615">
        <f>YEAR(cukier7[[#This Row],[data]])</f>
        <v>2012</v>
      </c>
      <c r="E1615" s="3">
        <f>VLOOKUP(D1615, cennik__25[#All], 2, 0)</f>
        <v>2.25</v>
      </c>
      <c r="F1615" s="3">
        <f>cukier7[[#This Row],[cena]]*cukier7[[#This Row],[ilosc sprzedanego cukru kg]]</f>
        <v>366.75</v>
      </c>
      <c r="G1615">
        <f>J1614+G1614-cukier7[[#This Row],[ilosc sprzedanego cukru kg]]</f>
        <v>3826</v>
      </c>
      <c r="H1615">
        <f>IF(MONTH(cukier7[[#This Row],[data]])&lt;&gt;MONTH(A1616), 1, 0)</f>
        <v>1</v>
      </c>
      <c r="I1615">
        <f>IF(cukier7[[#This Row],[czy ostatni dzien miesiaca]]=1, 5000-cukier7[[#This Row],[stan po sprzedaniu]],0)</f>
        <v>1174</v>
      </c>
      <c r="J1615">
        <f>CEILING(cukier7[[#This Row],[ile brakuje]], 1000)</f>
        <v>2000</v>
      </c>
    </row>
    <row r="1616" spans="1:10" x14ac:dyDescent="0.35">
      <c r="A1616" s="1">
        <v>41091</v>
      </c>
      <c r="B1616" s="2" t="s">
        <v>68</v>
      </c>
      <c r="C1616">
        <v>29</v>
      </c>
      <c r="D1616">
        <f>YEAR(cukier7[[#This Row],[data]])</f>
        <v>2012</v>
      </c>
      <c r="E1616" s="3">
        <f>VLOOKUP(D1616, cennik__25[#All], 2, 0)</f>
        <v>2.25</v>
      </c>
      <c r="F1616" s="3">
        <f>cukier7[[#This Row],[cena]]*cukier7[[#This Row],[ilosc sprzedanego cukru kg]]</f>
        <v>65.25</v>
      </c>
      <c r="G1616">
        <f>J1615+G1615-cukier7[[#This Row],[ilosc sprzedanego cukru kg]]</f>
        <v>5797</v>
      </c>
      <c r="H1616">
        <f>IF(MONTH(cukier7[[#This Row],[data]])&lt;&gt;MONTH(A1617), 1, 0)</f>
        <v>0</v>
      </c>
      <c r="I1616">
        <f>IF(cukier7[[#This Row],[czy ostatni dzien miesiaca]]=1, 5000-cukier7[[#This Row],[stan po sprzedaniu]],0)</f>
        <v>0</v>
      </c>
      <c r="J1616">
        <f>CEILING(cukier7[[#This Row],[ile brakuje]], 1000)</f>
        <v>0</v>
      </c>
    </row>
    <row r="1617" spans="1:10" x14ac:dyDescent="0.35">
      <c r="A1617" s="1">
        <v>41095</v>
      </c>
      <c r="B1617" s="2" t="s">
        <v>57</v>
      </c>
      <c r="C1617">
        <v>106</v>
      </c>
      <c r="D1617">
        <f>YEAR(cukier7[[#This Row],[data]])</f>
        <v>2012</v>
      </c>
      <c r="E1617" s="3">
        <f>VLOOKUP(D1617, cennik__25[#All], 2, 0)</f>
        <v>2.25</v>
      </c>
      <c r="F1617" s="3">
        <f>cukier7[[#This Row],[cena]]*cukier7[[#This Row],[ilosc sprzedanego cukru kg]]</f>
        <v>238.5</v>
      </c>
      <c r="G1617">
        <f>J1616+G1616-cukier7[[#This Row],[ilosc sprzedanego cukru kg]]</f>
        <v>5691</v>
      </c>
      <c r="H1617">
        <f>IF(MONTH(cukier7[[#This Row],[data]])&lt;&gt;MONTH(A1618), 1, 0)</f>
        <v>0</v>
      </c>
      <c r="I1617">
        <f>IF(cukier7[[#This Row],[czy ostatni dzien miesiaca]]=1, 5000-cukier7[[#This Row],[stan po sprzedaniu]],0)</f>
        <v>0</v>
      </c>
      <c r="J1617">
        <f>CEILING(cukier7[[#This Row],[ile brakuje]], 1000)</f>
        <v>0</v>
      </c>
    </row>
    <row r="1618" spans="1:10" x14ac:dyDescent="0.35">
      <c r="A1618" s="1">
        <v>41096</v>
      </c>
      <c r="B1618" s="2" t="s">
        <v>16</v>
      </c>
      <c r="C1618">
        <v>112</v>
      </c>
      <c r="D1618">
        <f>YEAR(cukier7[[#This Row],[data]])</f>
        <v>2012</v>
      </c>
      <c r="E1618" s="3">
        <f>VLOOKUP(D1618, cennik__25[#All], 2, 0)</f>
        <v>2.25</v>
      </c>
      <c r="F1618" s="3">
        <f>cukier7[[#This Row],[cena]]*cukier7[[#This Row],[ilosc sprzedanego cukru kg]]</f>
        <v>252</v>
      </c>
      <c r="G1618">
        <f>J1617+G1617-cukier7[[#This Row],[ilosc sprzedanego cukru kg]]</f>
        <v>5579</v>
      </c>
      <c r="H1618">
        <f>IF(MONTH(cukier7[[#This Row],[data]])&lt;&gt;MONTH(A1619), 1, 0)</f>
        <v>0</v>
      </c>
      <c r="I1618">
        <f>IF(cukier7[[#This Row],[czy ostatni dzien miesiaca]]=1, 5000-cukier7[[#This Row],[stan po sprzedaniu]],0)</f>
        <v>0</v>
      </c>
      <c r="J1618">
        <f>CEILING(cukier7[[#This Row],[ile brakuje]], 1000)</f>
        <v>0</v>
      </c>
    </row>
    <row r="1619" spans="1:10" x14ac:dyDescent="0.35">
      <c r="A1619" s="1">
        <v>41097</v>
      </c>
      <c r="B1619" s="2" t="s">
        <v>30</v>
      </c>
      <c r="C1619">
        <v>90</v>
      </c>
      <c r="D1619">
        <f>YEAR(cukier7[[#This Row],[data]])</f>
        <v>2012</v>
      </c>
      <c r="E1619" s="3">
        <f>VLOOKUP(D1619, cennik__25[#All], 2, 0)</f>
        <v>2.25</v>
      </c>
      <c r="F1619" s="3">
        <f>cukier7[[#This Row],[cena]]*cukier7[[#This Row],[ilosc sprzedanego cukru kg]]</f>
        <v>202.5</v>
      </c>
      <c r="G1619">
        <f>J1618+G1618-cukier7[[#This Row],[ilosc sprzedanego cukru kg]]</f>
        <v>5489</v>
      </c>
      <c r="H1619">
        <f>IF(MONTH(cukier7[[#This Row],[data]])&lt;&gt;MONTH(A1620), 1, 0)</f>
        <v>0</v>
      </c>
      <c r="I1619">
        <f>IF(cukier7[[#This Row],[czy ostatni dzien miesiaca]]=1, 5000-cukier7[[#This Row],[stan po sprzedaniu]],0)</f>
        <v>0</v>
      </c>
      <c r="J1619">
        <f>CEILING(cukier7[[#This Row],[ile brakuje]], 1000)</f>
        <v>0</v>
      </c>
    </row>
    <row r="1620" spans="1:10" x14ac:dyDescent="0.35">
      <c r="A1620" s="1">
        <v>41099</v>
      </c>
      <c r="B1620" s="2" t="s">
        <v>18</v>
      </c>
      <c r="C1620">
        <v>7</v>
      </c>
      <c r="D1620">
        <f>YEAR(cukier7[[#This Row],[data]])</f>
        <v>2012</v>
      </c>
      <c r="E1620" s="3">
        <f>VLOOKUP(D1620, cennik__25[#All], 2, 0)</f>
        <v>2.25</v>
      </c>
      <c r="F1620" s="3">
        <f>cukier7[[#This Row],[cena]]*cukier7[[#This Row],[ilosc sprzedanego cukru kg]]</f>
        <v>15.75</v>
      </c>
      <c r="G1620">
        <f>J1619+G1619-cukier7[[#This Row],[ilosc sprzedanego cukru kg]]</f>
        <v>5482</v>
      </c>
      <c r="H1620">
        <f>IF(MONTH(cukier7[[#This Row],[data]])&lt;&gt;MONTH(A1621), 1, 0)</f>
        <v>0</v>
      </c>
      <c r="I1620">
        <f>IF(cukier7[[#This Row],[czy ostatni dzien miesiaca]]=1, 5000-cukier7[[#This Row],[stan po sprzedaniu]],0)</f>
        <v>0</v>
      </c>
      <c r="J1620">
        <f>CEILING(cukier7[[#This Row],[ile brakuje]], 1000)</f>
        <v>0</v>
      </c>
    </row>
    <row r="1621" spans="1:10" x14ac:dyDescent="0.35">
      <c r="A1621" s="1">
        <v>41099</v>
      </c>
      <c r="B1621" s="2" t="s">
        <v>25</v>
      </c>
      <c r="C1621">
        <v>27</v>
      </c>
      <c r="D1621">
        <f>YEAR(cukier7[[#This Row],[data]])</f>
        <v>2012</v>
      </c>
      <c r="E1621" s="3">
        <f>VLOOKUP(D1621, cennik__25[#All], 2, 0)</f>
        <v>2.25</v>
      </c>
      <c r="F1621" s="3">
        <f>cukier7[[#This Row],[cena]]*cukier7[[#This Row],[ilosc sprzedanego cukru kg]]</f>
        <v>60.75</v>
      </c>
      <c r="G1621">
        <f>J1620+G1620-cukier7[[#This Row],[ilosc sprzedanego cukru kg]]</f>
        <v>5455</v>
      </c>
      <c r="H1621">
        <f>IF(MONTH(cukier7[[#This Row],[data]])&lt;&gt;MONTH(A1622), 1, 0)</f>
        <v>0</v>
      </c>
      <c r="I1621">
        <f>IF(cukier7[[#This Row],[czy ostatni dzien miesiaca]]=1, 5000-cukier7[[#This Row],[stan po sprzedaniu]],0)</f>
        <v>0</v>
      </c>
      <c r="J1621">
        <f>CEILING(cukier7[[#This Row],[ile brakuje]], 1000)</f>
        <v>0</v>
      </c>
    </row>
    <row r="1622" spans="1:10" x14ac:dyDescent="0.35">
      <c r="A1622" s="1">
        <v>41099</v>
      </c>
      <c r="B1622" s="2" t="s">
        <v>63</v>
      </c>
      <c r="C1622">
        <v>185</v>
      </c>
      <c r="D1622">
        <f>YEAR(cukier7[[#This Row],[data]])</f>
        <v>2012</v>
      </c>
      <c r="E1622" s="3">
        <f>VLOOKUP(D1622, cennik__25[#All], 2, 0)</f>
        <v>2.25</v>
      </c>
      <c r="F1622" s="3">
        <f>cukier7[[#This Row],[cena]]*cukier7[[#This Row],[ilosc sprzedanego cukru kg]]</f>
        <v>416.25</v>
      </c>
      <c r="G1622">
        <f>J1621+G1621-cukier7[[#This Row],[ilosc sprzedanego cukru kg]]</f>
        <v>5270</v>
      </c>
      <c r="H1622">
        <f>IF(MONTH(cukier7[[#This Row],[data]])&lt;&gt;MONTH(A1623), 1, 0)</f>
        <v>0</v>
      </c>
      <c r="I1622">
        <f>IF(cukier7[[#This Row],[czy ostatni dzien miesiaca]]=1, 5000-cukier7[[#This Row],[stan po sprzedaniu]],0)</f>
        <v>0</v>
      </c>
      <c r="J1622">
        <f>CEILING(cukier7[[#This Row],[ile brakuje]], 1000)</f>
        <v>0</v>
      </c>
    </row>
    <row r="1623" spans="1:10" x14ac:dyDescent="0.35">
      <c r="A1623" s="1">
        <v>41100</v>
      </c>
      <c r="B1623" s="2" t="s">
        <v>24</v>
      </c>
      <c r="C1623">
        <v>153</v>
      </c>
      <c r="D1623">
        <f>YEAR(cukier7[[#This Row],[data]])</f>
        <v>2012</v>
      </c>
      <c r="E1623" s="3">
        <f>VLOOKUP(D1623, cennik__25[#All], 2, 0)</f>
        <v>2.25</v>
      </c>
      <c r="F1623" s="3">
        <f>cukier7[[#This Row],[cena]]*cukier7[[#This Row],[ilosc sprzedanego cukru kg]]</f>
        <v>344.25</v>
      </c>
      <c r="G1623">
        <f>J1622+G1622-cukier7[[#This Row],[ilosc sprzedanego cukru kg]]</f>
        <v>5117</v>
      </c>
      <c r="H1623">
        <f>IF(MONTH(cukier7[[#This Row],[data]])&lt;&gt;MONTH(A1624), 1, 0)</f>
        <v>0</v>
      </c>
      <c r="I1623">
        <f>IF(cukier7[[#This Row],[czy ostatni dzien miesiaca]]=1, 5000-cukier7[[#This Row],[stan po sprzedaniu]],0)</f>
        <v>0</v>
      </c>
      <c r="J1623">
        <f>CEILING(cukier7[[#This Row],[ile brakuje]], 1000)</f>
        <v>0</v>
      </c>
    </row>
    <row r="1624" spans="1:10" x14ac:dyDescent="0.35">
      <c r="A1624" s="1">
        <v>41102</v>
      </c>
      <c r="B1624" s="2" t="s">
        <v>63</v>
      </c>
      <c r="C1624">
        <v>109</v>
      </c>
      <c r="D1624">
        <f>YEAR(cukier7[[#This Row],[data]])</f>
        <v>2012</v>
      </c>
      <c r="E1624" s="3">
        <f>VLOOKUP(D1624, cennik__25[#All], 2, 0)</f>
        <v>2.25</v>
      </c>
      <c r="F1624" s="3">
        <f>cukier7[[#This Row],[cena]]*cukier7[[#This Row],[ilosc sprzedanego cukru kg]]</f>
        <v>245.25</v>
      </c>
      <c r="G1624">
        <f>J1623+G1623-cukier7[[#This Row],[ilosc sprzedanego cukru kg]]</f>
        <v>5008</v>
      </c>
      <c r="H1624">
        <f>IF(MONTH(cukier7[[#This Row],[data]])&lt;&gt;MONTH(A1625), 1, 0)</f>
        <v>0</v>
      </c>
      <c r="I1624">
        <f>IF(cukier7[[#This Row],[czy ostatni dzien miesiaca]]=1, 5000-cukier7[[#This Row],[stan po sprzedaniu]],0)</f>
        <v>0</v>
      </c>
      <c r="J1624">
        <f>CEILING(cukier7[[#This Row],[ile brakuje]], 1000)</f>
        <v>0</v>
      </c>
    </row>
    <row r="1625" spans="1:10" x14ac:dyDescent="0.35">
      <c r="A1625" s="1">
        <v>41104</v>
      </c>
      <c r="B1625" s="2" t="s">
        <v>213</v>
      </c>
      <c r="C1625">
        <v>10</v>
      </c>
      <c r="D1625">
        <f>YEAR(cukier7[[#This Row],[data]])</f>
        <v>2012</v>
      </c>
      <c r="E1625" s="3">
        <f>VLOOKUP(D1625, cennik__25[#All], 2, 0)</f>
        <v>2.25</v>
      </c>
      <c r="F1625" s="3">
        <f>cukier7[[#This Row],[cena]]*cukier7[[#This Row],[ilosc sprzedanego cukru kg]]</f>
        <v>22.5</v>
      </c>
      <c r="G1625">
        <f>J1624+G1624-cukier7[[#This Row],[ilosc sprzedanego cukru kg]]</f>
        <v>4998</v>
      </c>
      <c r="H1625">
        <f>IF(MONTH(cukier7[[#This Row],[data]])&lt;&gt;MONTH(A1626), 1, 0)</f>
        <v>0</v>
      </c>
      <c r="I1625">
        <f>IF(cukier7[[#This Row],[czy ostatni dzien miesiaca]]=1, 5000-cukier7[[#This Row],[stan po sprzedaniu]],0)</f>
        <v>0</v>
      </c>
      <c r="J1625">
        <f>CEILING(cukier7[[#This Row],[ile brakuje]], 1000)</f>
        <v>0</v>
      </c>
    </row>
    <row r="1626" spans="1:10" x14ac:dyDescent="0.35">
      <c r="A1626" s="1">
        <v>41104</v>
      </c>
      <c r="B1626" s="2" t="s">
        <v>81</v>
      </c>
      <c r="C1626">
        <v>10</v>
      </c>
      <c r="D1626">
        <f>YEAR(cukier7[[#This Row],[data]])</f>
        <v>2012</v>
      </c>
      <c r="E1626" s="3">
        <f>VLOOKUP(D1626, cennik__25[#All], 2, 0)</f>
        <v>2.25</v>
      </c>
      <c r="F1626" s="3">
        <f>cukier7[[#This Row],[cena]]*cukier7[[#This Row],[ilosc sprzedanego cukru kg]]</f>
        <v>22.5</v>
      </c>
      <c r="G1626">
        <f>J1625+G1625-cukier7[[#This Row],[ilosc sprzedanego cukru kg]]</f>
        <v>4988</v>
      </c>
      <c r="H1626">
        <f>IF(MONTH(cukier7[[#This Row],[data]])&lt;&gt;MONTH(A1627), 1, 0)</f>
        <v>0</v>
      </c>
      <c r="I1626">
        <f>IF(cukier7[[#This Row],[czy ostatni dzien miesiaca]]=1, 5000-cukier7[[#This Row],[stan po sprzedaniu]],0)</f>
        <v>0</v>
      </c>
      <c r="J1626">
        <f>CEILING(cukier7[[#This Row],[ile brakuje]], 1000)</f>
        <v>0</v>
      </c>
    </row>
    <row r="1627" spans="1:10" x14ac:dyDescent="0.35">
      <c r="A1627" s="1">
        <v>41106</v>
      </c>
      <c r="B1627" s="2" t="s">
        <v>133</v>
      </c>
      <c r="C1627">
        <v>90</v>
      </c>
      <c r="D1627">
        <f>YEAR(cukier7[[#This Row],[data]])</f>
        <v>2012</v>
      </c>
      <c r="E1627" s="3">
        <f>VLOOKUP(D1627, cennik__25[#All], 2, 0)</f>
        <v>2.25</v>
      </c>
      <c r="F1627" s="3">
        <f>cukier7[[#This Row],[cena]]*cukier7[[#This Row],[ilosc sprzedanego cukru kg]]</f>
        <v>202.5</v>
      </c>
      <c r="G1627">
        <f>J1626+G1626-cukier7[[#This Row],[ilosc sprzedanego cukru kg]]</f>
        <v>4898</v>
      </c>
      <c r="H1627">
        <f>IF(MONTH(cukier7[[#This Row],[data]])&lt;&gt;MONTH(A1628), 1, 0)</f>
        <v>0</v>
      </c>
      <c r="I1627">
        <f>IF(cukier7[[#This Row],[czy ostatni dzien miesiaca]]=1, 5000-cukier7[[#This Row],[stan po sprzedaniu]],0)</f>
        <v>0</v>
      </c>
      <c r="J1627">
        <f>CEILING(cukier7[[#This Row],[ile brakuje]], 1000)</f>
        <v>0</v>
      </c>
    </row>
    <row r="1628" spans="1:10" x14ac:dyDescent="0.35">
      <c r="A1628" s="1">
        <v>41106</v>
      </c>
      <c r="B1628" s="2" t="s">
        <v>60</v>
      </c>
      <c r="C1628">
        <v>34</v>
      </c>
      <c r="D1628">
        <f>YEAR(cukier7[[#This Row],[data]])</f>
        <v>2012</v>
      </c>
      <c r="E1628" s="3">
        <f>VLOOKUP(D1628, cennik__25[#All], 2, 0)</f>
        <v>2.25</v>
      </c>
      <c r="F1628" s="3">
        <f>cukier7[[#This Row],[cena]]*cukier7[[#This Row],[ilosc sprzedanego cukru kg]]</f>
        <v>76.5</v>
      </c>
      <c r="G1628">
        <f>J1627+G1627-cukier7[[#This Row],[ilosc sprzedanego cukru kg]]</f>
        <v>4864</v>
      </c>
      <c r="H1628">
        <f>IF(MONTH(cukier7[[#This Row],[data]])&lt;&gt;MONTH(A1629), 1, 0)</f>
        <v>0</v>
      </c>
      <c r="I1628">
        <f>IF(cukier7[[#This Row],[czy ostatni dzien miesiaca]]=1, 5000-cukier7[[#This Row],[stan po sprzedaniu]],0)</f>
        <v>0</v>
      </c>
      <c r="J1628">
        <f>CEILING(cukier7[[#This Row],[ile brakuje]], 1000)</f>
        <v>0</v>
      </c>
    </row>
    <row r="1629" spans="1:10" x14ac:dyDescent="0.35">
      <c r="A1629" s="1">
        <v>41108</v>
      </c>
      <c r="B1629" s="2" t="s">
        <v>11</v>
      </c>
      <c r="C1629">
        <v>106</v>
      </c>
      <c r="D1629">
        <f>YEAR(cukier7[[#This Row],[data]])</f>
        <v>2012</v>
      </c>
      <c r="E1629" s="3">
        <f>VLOOKUP(D1629, cennik__25[#All], 2, 0)</f>
        <v>2.25</v>
      </c>
      <c r="F1629" s="3">
        <f>cukier7[[#This Row],[cena]]*cukier7[[#This Row],[ilosc sprzedanego cukru kg]]</f>
        <v>238.5</v>
      </c>
      <c r="G1629">
        <f>J1628+G1628-cukier7[[#This Row],[ilosc sprzedanego cukru kg]]</f>
        <v>4758</v>
      </c>
      <c r="H1629">
        <f>IF(MONTH(cukier7[[#This Row],[data]])&lt;&gt;MONTH(A1630), 1, 0)</f>
        <v>0</v>
      </c>
      <c r="I1629">
        <f>IF(cukier7[[#This Row],[czy ostatni dzien miesiaca]]=1, 5000-cukier7[[#This Row],[stan po sprzedaniu]],0)</f>
        <v>0</v>
      </c>
      <c r="J1629">
        <f>CEILING(cukier7[[#This Row],[ile brakuje]], 1000)</f>
        <v>0</v>
      </c>
    </row>
    <row r="1630" spans="1:10" x14ac:dyDescent="0.35">
      <c r="A1630" s="1">
        <v>41109</v>
      </c>
      <c r="B1630" s="2" t="s">
        <v>11</v>
      </c>
      <c r="C1630">
        <v>229</v>
      </c>
      <c r="D1630">
        <f>YEAR(cukier7[[#This Row],[data]])</f>
        <v>2012</v>
      </c>
      <c r="E1630" s="3">
        <f>VLOOKUP(D1630, cennik__25[#All], 2, 0)</f>
        <v>2.25</v>
      </c>
      <c r="F1630" s="3">
        <f>cukier7[[#This Row],[cena]]*cukier7[[#This Row],[ilosc sprzedanego cukru kg]]</f>
        <v>515.25</v>
      </c>
      <c r="G1630">
        <f>J1629+G1629-cukier7[[#This Row],[ilosc sprzedanego cukru kg]]</f>
        <v>4529</v>
      </c>
      <c r="H1630">
        <f>IF(MONTH(cukier7[[#This Row],[data]])&lt;&gt;MONTH(A1631), 1, 0)</f>
        <v>0</v>
      </c>
      <c r="I1630">
        <f>IF(cukier7[[#This Row],[czy ostatni dzien miesiaca]]=1, 5000-cukier7[[#This Row],[stan po sprzedaniu]],0)</f>
        <v>0</v>
      </c>
      <c r="J1630">
        <f>CEILING(cukier7[[#This Row],[ile brakuje]], 1000)</f>
        <v>0</v>
      </c>
    </row>
    <row r="1631" spans="1:10" x14ac:dyDescent="0.35">
      <c r="A1631" s="1">
        <v>41115</v>
      </c>
      <c r="B1631" s="2" t="s">
        <v>19</v>
      </c>
      <c r="C1631">
        <v>229</v>
      </c>
      <c r="D1631">
        <f>YEAR(cukier7[[#This Row],[data]])</f>
        <v>2012</v>
      </c>
      <c r="E1631" s="3">
        <f>VLOOKUP(D1631, cennik__25[#All], 2, 0)</f>
        <v>2.25</v>
      </c>
      <c r="F1631" s="3">
        <f>cukier7[[#This Row],[cena]]*cukier7[[#This Row],[ilosc sprzedanego cukru kg]]</f>
        <v>515.25</v>
      </c>
      <c r="G1631">
        <f>J1630+G1630-cukier7[[#This Row],[ilosc sprzedanego cukru kg]]</f>
        <v>4300</v>
      </c>
      <c r="H1631">
        <f>IF(MONTH(cukier7[[#This Row],[data]])&lt;&gt;MONTH(A1632), 1, 0)</f>
        <v>0</v>
      </c>
      <c r="I1631">
        <f>IF(cukier7[[#This Row],[czy ostatni dzien miesiaca]]=1, 5000-cukier7[[#This Row],[stan po sprzedaniu]],0)</f>
        <v>0</v>
      </c>
      <c r="J1631">
        <f>CEILING(cukier7[[#This Row],[ile brakuje]], 1000)</f>
        <v>0</v>
      </c>
    </row>
    <row r="1632" spans="1:10" x14ac:dyDescent="0.35">
      <c r="A1632" s="1">
        <v>41115</v>
      </c>
      <c r="B1632" s="2" t="s">
        <v>49</v>
      </c>
      <c r="C1632">
        <v>20</v>
      </c>
      <c r="D1632">
        <f>YEAR(cukier7[[#This Row],[data]])</f>
        <v>2012</v>
      </c>
      <c r="E1632" s="3">
        <f>VLOOKUP(D1632, cennik__25[#All], 2, 0)</f>
        <v>2.25</v>
      </c>
      <c r="F1632" s="3">
        <f>cukier7[[#This Row],[cena]]*cukier7[[#This Row],[ilosc sprzedanego cukru kg]]</f>
        <v>45</v>
      </c>
      <c r="G1632">
        <f>J1631+G1631-cukier7[[#This Row],[ilosc sprzedanego cukru kg]]</f>
        <v>4280</v>
      </c>
      <c r="H1632">
        <f>IF(MONTH(cukier7[[#This Row],[data]])&lt;&gt;MONTH(A1633), 1, 0)</f>
        <v>0</v>
      </c>
      <c r="I1632">
        <f>IF(cukier7[[#This Row],[czy ostatni dzien miesiaca]]=1, 5000-cukier7[[#This Row],[stan po sprzedaniu]],0)</f>
        <v>0</v>
      </c>
      <c r="J1632">
        <f>CEILING(cukier7[[#This Row],[ile brakuje]], 1000)</f>
        <v>0</v>
      </c>
    </row>
    <row r="1633" spans="1:10" x14ac:dyDescent="0.35">
      <c r="A1633" s="1">
        <v>41115</v>
      </c>
      <c r="B1633" s="2" t="s">
        <v>47</v>
      </c>
      <c r="C1633">
        <v>261</v>
      </c>
      <c r="D1633">
        <f>YEAR(cukier7[[#This Row],[data]])</f>
        <v>2012</v>
      </c>
      <c r="E1633" s="3">
        <f>VLOOKUP(D1633, cennik__25[#All], 2, 0)</f>
        <v>2.25</v>
      </c>
      <c r="F1633" s="3">
        <f>cukier7[[#This Row],[cena]]*cukier7[[#This Row],[ilosc sprzedanego cukru kg]]</f>
        <v>587.25</v>
      </c>
      <c r="G1633">
        <f>J1632+G1632-cukier7[[#This Row],[ilosc sprzedanego cukru kg]]</f>
        <v>4019</v>
      </c>
      <c r="H1633">
        <f>IF(MONTH(cukier7[[#This Row],[data]])&lt;&gt;MONTH(A1634), 1, 0)</f>
        <v>0</v>
      </c>
      <c r="I1633">
        <f>IF(cukier7[[#This Row],[czy ostatni dzien miesiaca]]=1, 5000-cukier7[[#This Row],[stan po sprzedaniu]],0)</f>
        <v>0</v>
      </c>
      <c r="J1633">
        <f>CEILING(cukier7[[#This Row],[ile brakuje]], 1000)</f>
        <v>0</v>
      </c>
    </row>
    <row r="1634" spans="1:10" x14ac:dyDescent="0.35">
      <c r="A1634" s="1">
        <v>41118</v>
      </c>
      <c r="B1634" s="2" t="s">
        <v>149</v>
      </c>
      <c r="C1634">
        <v>10</v>
      </c>
      <c r="D1634">
        <f>YEAR(cukier7[[#This Row],[data]])</f>
        <v>2012</v>
      </c>
      <c r="E1634" s="3">
        <f>VLOOKUP(D1634, cennik__25[#All], 2, 0)</f>
        <v>2.25</v>
      </c>
      <c r="F1634" s="3">
        <f>cukier7[[#This Row],[cena]]*cukier7[[#This Row],[ilosc sprzedanego cukru kg]]</f>
        <v>22.5</v>
      </c>
      <c r="G1634">
        <f>J1633+G1633-cukier7[[#This Row],[ilosc sprzedanego cukru kg]]</f>
        <v>4009</v>
      </c>
      <c r="H1634">
        <f>IF(MONTH(cukier7[[#This Row],[data]])&lt;&gt;MONTH(A1635), 1, 0)</f>
        <v>0</v>
      </c>
      <c r="I1634">
        <f>IF(cukier7[[#This Row],[czy ostatni dzien miesiaca]]=1, 5000-cukier7[[#This Row],[stan po sprzedaniu]],0)</f>
        <v>0</v>
      </c>
      <c r="J1634">
        <f>CEILING(cukier7[[#This Row],[ile brakuje]], 1000)</f>
        <v>0</v>
      </c>
    </row>
    <row r="1635" spans="1:10" x14ac:dyDescent="0.35">
      <c r="A1635" s="1">
        <v>41118</v>
      </c>
      <c r="B1635" s="2" t="s">
        <v>9</v>
      </c>
      <c r="C1635">
        <v>400</v>
      </c>
      <c r="D1635">
        <f>YEAR(cukier7[[#This Row],[data]])</f>
        <v>2012</v>
      </c>
      <c r="E1635" s="3">
        <f>VLOOKUP(D1635, cennik__25[#All], 2, 0)</f>
        <v>2.25</v>
      </c>
      <c r="F1635" s="3">
        <f>cukier7[[#This Row],[cena]]*cukier7[[#This Row],[ilosc sprzedanego cukru kg]]</f>
        <v>900</v>
      </c>
      <c r="G1635">
        <f>J1634+G1634-cukier7[[#This Row],[ilosc sprzedanego cukru kg]]</f>
        <v>3609</v>
      </c>
      <c r="H1635">
        <f>IF(MONTH(cukier7[[#This Row],[data]])&lt;&gt;MONTH(A1636), 1, 0)</f>
        <v>1</v>
      </c>
      <c r="I1635">
        <f>IF(cukier7[[#This Row],[czy ostatni dzien miesiaca]]=1, 5000-cukier7[[#This Row],[stan po sprzedaniu]],0)</f>
        <v>1391</v>
      </c>
      <c r="J1635">
        <f>CEILING(cukier7[[#This Row],[ile brakuje]], 1000)</f>
        <v>2000</v>
      </c>
    </row>
    <row r="1636" spans="1:10" x14ac:dyDescent="0.35">
      <c r="A1636" s="1">
        <v>41122</v>
      </c>
      <c r="B1636" s="2" t="s">
        <v>16</v>
      </c>
      <c r="C1636">
        <v>401</v>
      </c>
      <c r="D1636">
        <f>YEAR(cukier7[[#This Row],[data]])</f>
        <v>2012</v>
      </c>
      <c r="E1636" s="3">
        <f>VLOOKUP(D1636, cennik__25[#All], 2, 0)</f>
        <v>2.25</v>
      </c>
      <c r="F1636" s="3">
        <f>cukier7[[#This Row],[cena]]*cukier7[[#This Row],[ilosc sprzedanego cukru kg]]</f>
        <v>902.25</v>
      </c>
      <c r="G1636">
        <f>J1635+G1635-cukier7[[#This Row],[ilosc sprzedanego cukru kg]]</f>
        <v>5208</v>
      </c>
      <c r="H1636">
        <f>IF(MONTH(cukier7[[#This Row],[data]])&lt;&gt;MONTH(A1637), 1, 0)</f>
        <v>0</v>
      </c>
      <c r="I1636">
        <f>IF(cukier7[[#This Row],[czy ostatni dzien miesiaca]]=1, 5000-cukier7[[#This Row],[stan po sprzedaniu]],0)</f>
        <v>0</v>
      </c>
      <c r="J1636">
        <f>CEILING(cukier7[[#This Row],[ile brakuje]], 1000)</f>
        <v>0</v>
      </c>
    </row>
    <row r="1637" spans="1:10" x14ac:dyDescent="0.35">
      <c r="A1637" s="1">
        <v>41124</v>
      </c>
      <c r="B1637" s="2" t="s">
        <v>57</v>
      </c>
      <c r="C1637">
        <v>170</v>
      </c>
      <c r="D1637">
        <f>YEAR(cukier7[[#This Row],[data]])</f>
        <v>2012</v>
      </c>
      <c r="E1637" s="3">
        <f>VLOOKUP(D1637, cennik__25[#All], 2, 0)</f>
        <v>2.25</v>
      </c>
      <c r="F1637" s="3">
        <f>cukier7[[#This Row],[cena]]*cukier7[[#This Row],[ilosc sprzedanego cukru kg]]</f>
        <v>382.5</v>
      </c>
      <c r="G1637">
        <f>J1636+G1636-cukier7[[#This Row],[ilosc sprzedanego cukru kg]]</f>
        <v>5038</v>
      </c>
      <c r="H1637">
        <f>IF(MONTH(cukier7[[#This Row],[data]])&lt;&gt;MONTH(A1638), 1, 0)</f>
        <v>0</v>
      </c>
      <c r="I1637">
        <f>IF(cukier7[[#This Row],[czy ostatni dzien miesiaca]]=1, 5000-cukier7[[#This Row],[stan po sprzedaniu]],0)</f>
        <v>0</v>
      </c>
      <c r="J1637">
        <f>CEILING(cukier7[[#This Row],[ile brakuje]], 1000)</f>
        <v>0</v>
      </c>
    </row>
    <row r="1638" spans="1:10" x14ac:dyDescent="0.35">
      <c r="A1638" s="1">
        <v>41125</v>
      </c>
      <c r="B1638" s="2" t="s">
        <v>24</v>
      </c>
      <c r="C1638">
        <v>124</v>
      </c>
      <c r="D1638">
        <f>YEAR(cukier7[[#This Row],[data]])</f>
        <v>2012</v>
      </c>
      <c r="E1638" s="3">
        <f>VLOOKUP(D1638, cennik__25[#All], 2, 0)</f>
        <v>2.25</v>
      </c>
      <c r="F1638" s="3">
        <f>cukier7[[#This Row],[cena]]*cukier7[[#This Row],[ilosc sprzedanego cukru kg]]</f>
        <v>279</v>
      </c>
      <c r="G1638">
        <f>J1637+G1637-cukier7[[#This Row],[ilosc sprzedanego cukru kg]]</f>
        <v>4914</v>
      </c>
      <c r="H1638">
        <f>IF(MONTH(cukier7[[#This Row],[data]])&lt;&gt;MONTH(A1639), 1, 0)</f>
        <v>0</v>
      </c>
      <c r="I1638">
        <f>IF(cukier7[[#This Row],[czy ostatni dzien miesiaca]]=1, 5000-cukier7[[#This Row],[stan po sprzedaniu]],0)</f>
        <v>0</v>
      </c>
      <c r="J1638">
        <f>CEILING(cukier7[[#This Row],[ile brakuje]], 1000)</f>
        <v>0</v>
      </c>
    </row>
    <row r="1639" spans="1:10" x14ac:dyDescent="0.35">
      <c r="A1639" s="1">
        <v>41127</v>
      </c>
      <c r="B1639" s="2" t="s">
        <v>203</v>
      </c>
      <c r="C1639">
        <v>13</v>
      </c>
      <c r="D1639">
        <f>YEAR(cukier7[[#This Row],[data]])</f>
        <v>2012</v>
      </c>
      <c r="E1639" s="3">
        <f>VLOOKUP(D1639, cennik__25[#All], 2, 0)</f>
        <v>2.25</v>
      </c>
      <c r="F1639" s="3">
        <f>cukier7[[#This Row],[cena]]*cukier7[[#This Row],[ilosc sprzedanego cukru kg]]</f>
        <v>29.25</v>
      </c>
      <c r="G1639">
        <f>J1638+G1638-cukier7[[#This Row],[ilosc sprzedanego cukru kg]]</f>
        <v>4901</v>
      </c>
      <c r="H1639">
        <f>IF(MONTH(cukier7[[#This Row],[data]])&lt;&gt;MONTH(A1640), 1, 0)</f>
        <v>0</v>
      </c>
      <c r="I1639">
        <f>IF(cukier7[[#This Row],[czy ostatni dzien miesiaca]]=1, 5000-cukier7[[#This Row],[stan po sprzedaniu]],0)</f>
        <v>0</v>
      </c>
      <c r="J1639">
        <f>CEILING(cukier7[[#This Row],[ile brakuje]], 1000)</f>
        <v>0</v>
      </c>
    </row>
    <row r="1640" spans="1:10" x14ac:dyDescent="0.35">
      <c r="A1640" s="1">
        <v>41130</v>
      </c>
      <c r="B1640" s="2" t="s">
        <v>21</v>
      </c>
      <c r="C1640">
        <v>87</v>
      </c>
      <c r="D1640">
        <f>YEAR(cukier7[[#This Row],[data]])</f>
        <v>2012</v>
      </c>
      <c r="E1640" s="3">
        <f>VLOOKUP(D1640, cennik__25[#All], 2, 0)</f>
        <v>2.25</v>
      </c>
      <c r="F1640" s="3">
        <f>cukier7[[#This Row],[cena]]*cukier7[[#This Row],[ilosc sprzedanego cukru kg]]</f>
        <v>195.75</v>
      </c>
      <c r="G1640">
        <f>J1639+G1639-cukier7[[#This Row],[ilosc sprzedanego cukru kg]]</f>
        <v>4814</v>
      </c>
      <c r="H1640">
        <f>IF(MONTH(cukier7[[#This Row],[data]])&lt;&gt;MONTH(A1641), 1, 0)</f>
        <v>0</v>
      </c>
      <c r="I1640">
        <f>IF(cukier7[[#This Row],[czy ostatni dzien miesiaca]]=1, 5000-cukier7[[#This Row],[stan po sprzedaniu]],0)</f>
        <v>0</v>
      </c>
      <c r="J1640">
        <f>CEILING(cukier7[[#This Row],[ile brakuje]], 1000)</f>
        <v>0</v>
      </c>
    </row>
    <row r="1641" spans="1:10" x14ac:dyDescent="0.35">
      <c r="A1641" s="1">
        <v>41130</v>
      </c>
      <c r="B1641" s="2" t="s">
        <v>26</v>
      </c>
      <c r="C1641">
        <v>190</v>
      </c>
      <c r="D1641">
        <f>YEAR(cukier7[[#This Row],[data]])</f>
        <v>2012</v>
      </c>
      <c r="E1641" s="3">
        <f>VLOOKUP(D1641, cennik__25[#All], 2, 0)</f>
        <v>2.25</v>
      </c>
      <c r="F1641" s="3">
        <f>cukier7[[#This Row],[cena]]*cukier7[[#This Row],[ilosc sprzedanego cukru kg]]</f>
        <v>427.5</v>
      </c>
      <c r="G1641">
        <f>J1640+G1640-cukier7[[#This Row],[ilosc sprzedanego cukru kg]]</f>
        <v>4624</v>
      </c>
      <c r="H1641">
        <f>IF(MONTH(cukier7[[#This Row],[data]])&lt;&gt;MONTH(A1642), 1, 0)</f>
        <v>0</v>
      </c>
      <c r="I1641">
        <f>IF(cukier7[[#This Row],[czy ostatni dzien miesiaca]]=1, 5000-cukier7[[#This Row],[stan po sprzedaniu]],0)</f>
        <v>0</v>
      </c>
      <c r="J1641">
        <f>CEILING(cukier7[[#This Row],[ile brakuje]], 1000)</f>
        <v>0</v>
      </c>
    </row>
    <row r="1642" spans="1:10" x14ac:dyDescent="0.35">
      <c r="A1642" s="1">
        <v>41130</v>
      </c>
      <c r="B1642" s="2" t="s">
        <v>52</v>
      </c>
      <c r="C1642">
        <v>349</v>
      </c>
      <c r="D1642">
        <f>YEAR(cukier7[[#This Row],[data]])</f>
        <v>2012</v>
      </c>
      <c r="E1642" s="3">
        <f>VLOOKUP(D1642, cennik__25[#All], 2, 0)</f>
        <v>2.25</v>
      </c>
      <c r="F1642" s="3">
        <f>cukier7[[#This Row],[cena]]*cukier7[[#This Row],[ilosc sprzedanego cukru kg]]</f>
        <v>785.25</v>
      </c>
      <c r="G1642">
        <f>J1641+G1641-cukier7[[#This Row],[ilosc sprzedanego cukru kg]]</f>
        <v>4275</v>
      </c>
      <c r="H1642">
        <f>IF(MONTH(cukier7[[#This Row],[data]])&lt;&gt;MONTH(A1643), 1, 0)</f>
        <v>0</v>
      </c>
      <c r="I1642">
        <f>IF(cukier7[[#This Row],[czy ostatni dzien miesiaca]]=1, 5000-cukier7[[#This Row],[stan po sprzedaniu]],0)</f>
        <v>0</v>
      </c>
      <c r="J1642">
        <f>CEILING(cukier7[[#This Row],[ile brakuje]], 1000)</f>
        <v>0</v>
      </c>
    </row>
    <row r="1643" spans="1:10" x14ac:dyDescent="0.35">
      <c r="A1643" s="1">
        <v>41132</v>
      </c>
      <c r="B1643" s="2" t="s">
        <v>183</v>
      </c>
      <c r="C1643">
        <v>16</v>
      </c>
      <c r="D1643">
        <f>YEAR(cukier7[[#This Row],[data]])</f>
        <v>2012</v>
      </c>
      <c r="E1643" s="3">
        <f>VLOOKUP(D1643, cennik__25[#All], 2, 0)</f>
        <v>2.25</v>
      </c>
      <c r="F1643" s="3">
        <f>cukier7[[#This Row],[cena]]*cukier7[[#This Row],[ilosc sprzedanego cukru kg]]</f>
        <v>36</v>
      </c>
      <c r="G1643">
        <f>J1642+G1642-cukier7[[#This Row],[ilosc sprzedanego cukru kg]]</f>
        <v>4259</v>
      </c>
      <c r="H1643">
        <f>IF(MONTH(cukier7[[#This Row],[data]])&lt;&gt;MONTH(A1644), 1, 0)</f>
        <v>0</v>
      </c>
      <c r="I1643">
        <f>IF(cukier7[[#This Row],[czy ostatni dzien miesiaca]]=1, 5000-cukier7[[#This Row],[stan po sprzedaniu]],0)</f>
        <v>0</v>
      </c>
      <c r="J1643">
        <f>CEILING(cukier7[[#This Row],[ile brakuje]], 1000)</f>
        <v>0</v>
      </c>
    </row>
    <row r="1644" spans="1:10" x14ac:dyDescent="0.35">
      <c r="A1644" s="1">
        <v>41133</v>
      </c>
      <c r="B1644" s="2" t="s">
        <v>73</v>
      </c>
      <c r="C1644">
        <v>42</v>
      </c>
      <c r="D1644">
        <f>YEAR(cukier7[[#This Row],[data]])</f>
        <v>2012</v>
      </c>
      <c r="E1644" s="3">
        <f>VLOOKUP(D1644, cennik__25[#All], 2, 0)</f>
        <v>2.25</v>
      </c>
      <c r="F1644" s="3">
        <f>cukier7[[#This Row],[cena]]*cukier7[[#This Row],[ilosc sprzedanego cukru kg]]</f>
        <v>94.5</v>
      </c>
      <c r="G1644">
        <f>J1643+G1643-cukier7[[#This Row],[ilosc sprzedanego cukru kg]]</f>
        <v>4217</v>
      </c>
      <c r="H1644">
        <f>IF(MONTH(cukier7[[#This Row],[data]])&lt;&gt;MONTH(A1645), 1, 0)</f>
        <v>0</v>
      </c>
      <c r="I1644">
        <f>IF(cukier7[[#This Row],[czy ostatni dzien miesiaca]]=1, 5000-cukier7[[#This Row],[stan po sprzedaniu]],0)</f>
        <v>0</v>
      </c>
      <c r="J1644">
        <f>CEILING(cukier7[[#This Row],[ile brakuje]], 1000)</f>
        <v>0</v>
      </c>
    </row>
    <row r="1645" spans="1:10" x14ac:dyDescent="0.35">
      <c r="A1645" s="1">
        <v>41134</v>
      </c>
      <c r="B1645" s="2" t="s">
        <v>25</v>
      </c>
      <c r="C1645">
        <v>70</v>
      </c>
      <c r="D1645">
        <f>YEAR(cukier7[[#This Row],[data]])</f>
        <v>2012</v>
      </c>
      <c r="E1645" s="3">
        <f>VLOOKUP(D1645, cennik__25[#All], 2, 0)</f>
        <v>2.25</v>
      </c>
      <c r="F1645" s="3">
        <f>cukier7[[#This Row],[cena]]*cukier7[[#This Row],[ilosc sprzedanego cukru kg]]</f>
        <v>157.5</v>
      </c>
      <c r="G1645">
        <f>J1644+G1644-cukier7[[#This Row],[ilosc sprzedanego cukru kg]]</f>
        <v>4147</v>
      </c>
      <c r="H1645">
        <f>IF(MONTH(cukier7[[#This Row],[data]])&lt;&gt;MONTH(A1646), 1, 0)</f>
        <v>0</v>
      </c>
      <c r="I1645">
        <f>IF(cukier7[[#This Row],[czy ostatni dzien miesiaca]]=1, 5000-cukier7[[#This Row],[stan po sprzedaniu]],0)</f>
        <v>0</v>
      </c>
      <c r="J1645">
        <f>CEILING(cukier7[[#This Row],[ile brakuje]], 1000)</f>
        <v>0</v>
      </c>
    </row>
    <row r="1646" spans="1:10" x14ac:dyDescent="0.35">
      <c r="A1646" s="1">
        <v>41136</v>
      </c>
      <c r="B1646" s="2" t="s">
        <v>54</v>
      </c>
      <c r="C1646">
        <v>189</v>
      </c>
      <c r="D1646">
        <f>YEAR(cukier7[[#This Row],[data]])</f>
        <v>2012</v>
      </c>
      <c r="E1646" s="3">
        <f>VLOOKUP(D1646, cennik__25[#All], 2, 0)</f>
        <v>2.25</v>
      </c>
      <c r="F1646" s="3">
        <f>cukier7[[#This Row],[cena]]*cukier7[[#This Row],[ilosc sprzedanego cukru kg]]</f>
        <v>425.25</v>
      </c>
      <c r="G1646">
        <f>J1645+G1645-cukier7[[#This Row],[ilosc sprzedanego cukru kg]]</f>
        <v>3958</v>
      </c>
      <c r="H1646">
        <f>IF(MONTH(cukier7[[#This Row],[data]])&lt;&gt;MONTH(A1647), 1, 0)</f>
        <v>0</v>
      </c>
      <c r="I1646">
        <f>IF(cukier7[[#This Row],[czy ostatni dzien miesiaca]]=1, 5000-cukier7[[#This Row],[stan po sprzedaniu]],0)</f>
        <v>0</v>
      </c>
      <c r="J1646">
        <f>CEILING(cukier7[[#This Row],[ile brakuje]], 1000)</f>
        <v>0</v>
      </c>
    </row>
    <row r="1647" spans="1:10" x14ac:dyDescent="0.35">
      <c r="A1647" s="1">
        <v>41137</v>
      </c>
      <c r="B1647" s="2" t="s">
        <v>57</v>
      </c>
      <c r="C1647">
        <v>64</v>
      </c>
      <c r="D1647">
        <f>YEAR(cukier7[[#This Row],[data]])</f>
        <v>2012</v>
      </c>
      <c r="E1647" s="3">
        <f>VLOOKUP(D1647, cennik__25[#All], 2, 0)</f>
        <v>2.25</v>
      </c>
      <c r="F1647" s="3">
        <f>cukier7[[#This Row],[cena]]*cukier7[[#This Row],[ilosc sprzedanego cukru kg]]</f>
        <v>144</v>
      </c>
      <c r="G1647">
        <f>J1646+G1646-cukier7[[#This Row],[ilosc sprzedanego cukru kg]]</f>
        <v>3894</v>
      </c>
      <c r="H1647">
        <f>IF(MONTH(cukier7[[#This Row],[data]])&lt;&gt;MONTH(A1648), 1, 0)</f>
        <v>0</v>
      </c>
      <c r="I1647">
        <f>IF(cukier7[[#This Row],[czy ostatni dzien miesiaca]]=1, 5000-cukier7[[#This Row],[stan po sprzedaniu]],0)</f>
        <v>0</v>
      </c>
      <c r="J1647">
        <f>CEILING(cukier7[[#This Row],[ile brakuje]], 1000)</f>
        <v>0</v>
      </c>
    </row>
    <row r="1648" spans="1:10" x14ac:dyDescent="0.35">
      <c r="A1648" s="1">
        <v>41141</v>
      </c>
      <c r="B1648" s="2" t="s">
        <v>37</v>
      </c>
      <c r="C1648">
        <v>76</v>
      </c>
      <c r="D1648">
        <f>YEAR(cukier7[[#This Row],[data]])</f>
        <v>2012</v>
      </c>
      <c r="E1648" s="3">
        <f>VLOOKUP(D1648, cennik__25[#All], 2, 0)</f>
        <v>2.25</v>
      </c>
      <c r="F1648" s="3">
        <f>cukier7[[#This Row],[cena]]*cukier7[[#This Row],[ilosc sprzedanego cukru kg]]</f>
        <v>171</v>
      </c>
      <c r="G1648">
        <f>J1647+G1647-cukier7[[#This Row],[ilosc sprzedanego cukru kg]]</f>
        <v>3818</v>
      </c>
      <c r="H1648">
        <f>IF(MONTH(cukier7[[#This Row],[data]])&lt;&gt;MONTH(A1649), 1, 0)</f>
        <v>0</v>
      </c>
      <c r="I1648">
        <f>IF(cukier7[[#This Row],[czy ostatni dzien miesiaca]]=1, 5000-cukier7[[#This Row],[stan po sprzedaniu]],0)</f>
        <v>0</v>
      </c>
      <c r="J1648">
        <f>CEILING(cukier7[[#This Row],[ile brakuje]], 1000)</f>
        <v>0</v>
      </c>
    </row>
    <row r="1649" spans="1:10" x14ac:dyDescent="0.35">
      <c r="A1649" s="1">
        <v>41142</v>
      </c>
      <c r="B1649" s="2" t="s">
        <v>51</v>
      </c>
      <c r="C1649">
        <v>11</v>
      </c>
      <c r="D1649">
        <f>YEAR(cukier7[[#This Row],[data]])</f>
        <v>2012</v>
      </c>
      <c r="E1649" s="3">
        <f>VLOOKUP(D1649, cennik__25[#All], 2, 0)</f>
        <v>2.25</v>
      </c>
      <c r="F1649" s="3">
        <f>cukier7[[#This Row],[cena]]*cukier7[[#This Row],[ilosc sprzedanego cukru kg]]</f>
        <v>24.75</v>
      </c>
      <c r="G1649">
        <f>J1648+G1648-cukier7[[#This Row],[ilosc sprzedanego cukru kg]]</f>
        <v>3807</v>
      </c>
      <c r="H1649">
        <f>IF(MONTH(cukier7[[#This Row],[data]])&lt;&gt;MONTH(A1650), 1, 0)</f>
        <v>0</v>
      </c>
      <c r="I1649">
        <f>IF(cukier7[[#This Row],[czy ostatni dzien miesiaca]]=1, 5000-cukier7[[#This Row],[stan po sprzedaniu]],0)</f>
        <v>0</v>
      </c>
      <c r="J1649">
        <f>CEILING(cukier7[[#This Row],[ile brakuje]], 1000)</f>
        <v>0</v>
      </c>
    </row>
    <row r="1650" spans="1:10" x14ac:dyDescent="0.35">
      <c r="A1650" s="1">
        <v>41142</v>
      </c>
      <c r="B1650" s="2" t="s">
        <v>68</v>
      </c>
      <c r="C1650">
        <v>96</v>
      </c>
      <c r="D1650">
        <f>YEAR(cukier7[[#This Row],[data]])</f>
        <v>2012</v>
      </c>
      <c r="E1650" s="3">
        <f>VLOOKUP(D1650, cennik__25[#All], 2, 0)</f>
        <v>2.25</v>
      </c>
      <c r="F1650" s="3">
        <f>cukier7[[#This Row],[cena]]*cukier7[[#This Row],[ilosc sprzedanego cukru kg]]</f>
        <v>216</v>
      </c>
      <c r="G1650">
        <f>J1649+G1649-cukier7[[#This Row],[ilosc sprzedanego cukru kg]]</f>
        <v>3711</v>
      </c>
      <c r="H1650">
        <f>IF(MONTH(cukier7[[#This Row],[data]])&lt;&gt;MONTH(A1651), 1, 0)</f>
        <v>0</v>
      </c>
      <c r="I1650">
        <f>IF(cukier7[[#This Row],[czy ostatni dzien miesiaca]]=1, 5000-cukier7[[#This Row],[stan po sprzedaniu]],0)</f>
        <v>0</v>
      </c>
      <c r="J1650">
        <f>CEILING(cukier7[[#This Row],[ile brakuje]], 1000)</f>
        <v>0</v>
      </c>
    </row>
    <row r="1651" spans="1:10" x14ac:dyDescent="0.35">
      <c r="A1651" s="1">
        <v>41143</v>
      </c>
      <c r="B1651" s="2" t="s">
        <v>113</v>
      </c>
      <c r="C1651">
        <v>17</v>
      </c>
      <c r="D1651">
        <f>YEAR(cukier7[[#This Row],[data]])</f>
        <v>2012</v>
      </c>
      <c r="E1651" s="3">
        <f>VLOOKUP(D1651, cennik__25[#All], 2, 0)</f>
        <v>2.25</v>
      </c>
      <c r="F1651" s="3">
        <f>cukier7[[#This Row],[cena]]*cukier7[[#This Row],[ilosc sprzedanego cukru kg]]</f>
        <v>38.25</v>
      </c>
      <c r="G1651">
        <f>J1650+G1650-cukier7[[#This Row],[ilosc sprzedanego cukru kg]]</f>
        <v>3694</v>
      </c>
      <c r="H1651">
        <f>IF(MONTH(cukier7[[#This Row],[data]])&lt;&gt;MONTH(A1652), 1, 0)</f>
        <v>0</v>
      </c>
      <c r="I1651">
        <f>IF(cukier7[[#This Row],[czy ostatni dzien miesiaca]]=1, 5000-cukier7[[#This Row],[stan po sprzedaniu]],0)</f>
        <v>0</v>
      </c>
      <c r="J1651">
        <f>CEILING(cukier7[[#This Row],[ile brakuje]], 1000)</f>
        <v>0</v>
      </c>
    </row>
    <row r="1652" spans="1:10" x14ac:dyDescent="0.35">
      <c r="A1652" s="1">
        <v>41143</v>
      </c>
      <c r="B1652" s="2" t="s">
        <v>20</v>
      </c>
      <c r="C1652">
        <v>92</v>
      </c>
      <c r="D1652">
        <f>YEAR(cukier7[[#This Row],[data]])</f>
        <v>2012</v>
      </c>
      <c r="E1652" s="3">
        <f>VLOOKUP(D1652, cennik__25[#All], 2, 0)</f>
        <v>2.25</v>
      </c>
      <c r="F1652" s="3">
        <f>cukier7[[#This Row],[cena]]*cukier7[[#This Row],[ilosc sprzedanego cukru kg]]</f>
        <v>207</v>
      </c>
      <c r="G1652">
        <f>J1651+G1651-cukier7[[#This Row],[ilosc sprzedanego cukru kg]]</f>
        <v>3602</v>
      </c>
      <c r="H1652">
        <f>IF(MONTH(cukier7[[#This Row],[data]])&lt;&gt;MONTH(A1653), 1, 0)</f>
        <v>0</v>
      </c>
      <c r="I1652">
        <f>IF(cukier7[[#This Row],[czy ostatni dzien miesiaca]]=1, 5000-cukier7[[#This Row],[stan po sprzedaniu]],0)</f>
        <v>0</v>
      </c>
      <c r="J1652">
        <f>CEILING(cukier7[[#This Row],[ile brakuje]], 1000)</f>
        <v>0</v>
      </c>
    </row>
    <row r="1653" spans="1:10" x14ac:dyDescent="0.35">
      <c r="A1653" s="1">
        <v>41144</v>
      </c>
      <c r="B1653" s="2" t="s">
        <v>10</v>
      </c>
      <c r="C1653">
        <v>76</v>
      </c>
      <c r="D1653">
        <f>YEAR(cukier7[[#This Row],[data]])</f>
        <v>2012</v>
      </c>
      <c r="E1653" s="3">
        <f>VLOOKUP(D1653, cennik__25[#All], 2, 0)</f>
        <v>2.25</v>
      </c>
      <c r="F1653" s="3">
        <f>cukier7[[#This Row],[cena]]*cukier7[[#This Row],[ilosc sprzedanego cukru kg]]</f>
        <v>171</v>
      </c>
      <c r="G1653">
        <f>J1652+G1652-cukier7[[#This Row],[ilosc sprzedanego cukru kg]]</f>
        <v>3526</v>
      </c>
      <c r="H1653">
        <f>IF(MONTH(cukier7[[#This Row],[data]])&lt;&gt;MONTH(A1654), 1, 0)</f>
        <v>0</v>
      </c>
      <c r="I1653">
        <f>IF(cukier7[[#This Row],[czy ostatni dzien miesiaca]]=1, 5000-cukier7[[#This Row],[stan po sprzedaniu]],0)</f>
        <v>0</v>
      </c>
      <c r="J1653">
        <f>CEILING(cukier7[[#This Row],[ile brakuje]], 1000)</f>
        <v>0</v>
      </c>
    </row>
    <row r="1654" spans="1:10" x14ac:dyDescent="0.35">
      <c r="A1654" s="1">
        <v>41146</v>
      </c>
      <c r="B1654" s="2" t="s">
        <v>12</v>
      </c>
      <c r="C1654">
        <v>77</v>
      </c>
      <c r="D1654">
        <f>YEAR(cukier7[[#This Row],[data]])</f>
        <v>2012</v>
      </c>
      <c r="E1654" s="3">
        <f>VLOOKUP(D1654, cennik__25[#All], 2, 0)</f>
        <v>2.25</v>
      </c>
      <c r="F1654" s="3">
        <f>cukier7[[#This Row],[cena]]*cukier7[[#This Row],[ilosc sprzedanego cukru kg]]</f>
        <v>173.25</v>
      </c>
      <c r="G1654">
        <f>J1653+G1653-cukier7[[#This Row],[ilosc sprzedanego cukru kg]]</f>
        <v>3449</v>
      </c>
      <c r="H1654">
        <f>IF(MONTH(cukier7[[#This Row],[data]])&lt;&gt;MONTH(A1655), 1, 0)</f>
        <v>0</v>
      </c>
      <c r="I1654">
        <f>IF(cukier7[[#This Row],[czy ostatni dzien miesiaca]]=1, 5000-cukier7[[#This Row],[stan po sprzedaniu]],0)</f>
        <v>0</v>
      </c>
      <c r="J1654">
        <f>CEILING(cukier7[[#This Row],[ile brakuje]], 1000)</f>
        <v>0</v>
      </c>
    </row>
    <row r="1655" spans="1:10" x14ac:dyDescent="0.35">
      <c r="A1655" s="1">
        <v>41147</v>
      </c>
      <c r="B1655" s="2" t="s">
        <v>104</v>
      </c>
      <c r="C1655">
        <v>344</v>
      </c>
      <c r="D1655">
        <f>YEAR(cukier7[[#This Row],[data]])</f>
        <v>2012</v>
      </c>
      <c r="E1655" s="3">
        <f>VLOOKUP(D1655, cennik__25[#All], 2, 0)</f>
        <v>2.25</v>
      </c>
      <c r="F1655" s="3">
        <f>cukier7[[#This Row],[cena]]*cukier7[[#This Row],[ilosc sprzedanego cukru kg]]</f>
        <v>774</v>
      </c>
      <c r="G1655">
        <f>J1654+G1654-cukier7[[#This Row],[ilosc sprzedanego cukru kg]]</f>
        <v>3105</v>
      </c>
      <c r="H1655">
        <f>IF(MONTH(cukier7[[#This Row],[data]])&lt;&gt;MONTH(A1656), 1, 0)</f>
        <v>0</v>
      </c>
      <c r="I1655">
        <f>IF(cukier7[[#This Row],[czy ostatni dzien miesiaca]]=1, 5000-cukier7[[#This Row],[stan po sprzedaniu]],0)</f>
        <v>0</v>
      </c>
      <c r="J1655">
        <f>CEILING(cukier7[[#This Row],[ile brakuje]], 1000)</f>
        <v>0</v>
      </c>
    </row>
    <row r="1656" spans="1:10" x14ac:dyDescent="0.35">
      <c r="A1656" s="1">
        <v>41147</v>
      </c>
      <c r="B1656" s="2" t="s">
        <v>9</v>
      </c>
      <c r="C1656">
        <v>218</v>
      </c>
      <c r="D1656">
        <f>YEAR(cukier7[[#This Row],[data]])</f>
        <v>2012</v>
      </c>
      <c r="E1656" s="3">
        <f>VLOOKUP(D1656, cennik__25[#All], 2, 0)</f>
        <v>2.25</v>
      </c>
      <c r="F1656" s="3">
        <f>cukier7[[#This Row],[cena]]*cukier7[[#This Row],[ilosc sprzedanego cukru kg]]</f>
        <v>490.5</v>
      </c>
      <c r="G1656">
        <f>J1655+G1655-cukier7[[#This Row],[ilosc sprzedanego cukru kg]]</f>
        <v>2887</v>
      </c>
      <c r="H1656">
        <f>IF(MONTH(cukier7[[#This Row],[data]])&lt;&gt;MONTH(A1657), 1, 0)</f>
        <v>0</v>
      </c>
      <c r="I1656">
        <f>IF(cukier7[[#This Row],[czy ostatni dzien miesiaca]]=1, 5000-cukier7[[#This Row],[stan po sprzedaniu]],0)</f>
        <v>0</v>
      </c>
      <c r="J1656">
        <f>CEILING(cukier7[[#This Row],[ile brakuje]], 1000)</f>
        <v>0</v>
      </c>
    </row>
    <row r="1657" spans="1:10" x14ac:dyDescent="0.35">
      <c r="A1657" s="1">
        <v>41148</v>
      </c>
      <c r="B1657" s="2" t="s">
        <v>52</v>
      </c>
      <c r="C1657">
        <v>115</v>
      </c>
      <c r="D1657">
        <f>YEAR(cukier7[[#This Row],[data]])</f>
        <v>2012</v>
      </c>
      <c r="E1657" s="3">
        <f>VLOOKUP(D1657, cennik__25[#All], 2, 0)</f>
        <v>2.25</v>
      </c>
      <c r="F1657" s="3">
        <f>cukier7[[#This Row],[cena]]*cukier7[[#This Row],[ilosc sprzedanego cukru kg]]</f>
        <v>258.75</v>
      </c>
      <c r="G1657">
        <f>J1656+G1656-cukier7[[#This Row],[ilosc sprzedanego cukru kg]]</f>
        <v>2772</v>
      </c>
      <c r="H1657">
        <f>IF(MONTH(cukier7[[#This Row],[data]])&lt;&gt;MONTH(A1658), 1, 0)</f>
        <v>0</v>
      </c>
      <c r="I1657">
        <f>IF(cukier7[[#This Row],[czy ostatni dzien miesiaca]]=1, 5000-cukier7[[#This Row],[stan po sprzedaniu]],0)</f>
        <v>0</v>
      </c>
      <c r="J1657">
        <f>CEILING(cukier7[[#This Row],[ile brakuje]], 1000)</f>
        <v>0</v>
      </c>
    </row>
    <row r="1658" spans="1:10" x14ac:dyDescent="0.35">
      <c r="A1658" s="1">
        <v>41149</v>
      </c>
      <c r="B1658" s="2" t="s">
        <v>82</v>
      </c>
      <c r="C1658">
        <v>143</v>
      </c>
      <c r="D1658">
        <f>YEAR(cukier7[[#This Row],[data]])</f>
        <v>2012</v>
      </c>
      <c r="E1658" s="3">
        <f>VLOOKUP(D1658, cennik__25[#All], 2, 0)</f>
        <v>2.25</v>
      </c>
      <c r="F1658" s="3">
        <f>cukier7[[#This Row],[cena]]*cukier7[[#This Row],[ilosc sprzedanego cukru kg]]</f>
        <v>321.75</v>
      </c>
      <c r="G1658">
        <f>J1657+G1657-cukier7[[#This Row],[ilosc sprzedanego cukru kg]]</f>
        <v>2629</v>
      </c>
      <c r="H1658">
        <f>IF(MONTH(cukier7[[#This Row],[data]])&lt;&gt;MONTH(A1659), 1, 0)</f>
        <v>0</v>
      </c>
      <c r="I1658">
        <f>IF(cukier7[[#This Row],[czy ostatni dzien miesiaca]]=1, 5000-cukier7[[#This Row],[stan po sprzedaniu]],0)</f>
        <v>0</v>
      </c>
      <c r="J1658">
        <f>CEILING(cukier7[[#This Row],[ile brakuje]], 1000)</f>
        <v>0</v>
      </c>
    </row>
    <row r="1659" spans="1:10" x14ac:dyDescent="0.35">
      <c r="A1659" s="1">
        <v>41149</v>
      </c>
      <c r="B1659" s="2" t="s">
        <v>139</v>
      </c>
      <c r="C1659">
        <v>1</v>
      </c>
      <c r="D1659">
        <f>YEAR(cukier7[[#This Row],[data]])</f>
        <v>2012</v>
      </c>
      <c r="E1659" s="3">
        <f>VLOOKUP(D1659, cennik__25[#All], 2, 0)</f>
        <v>2.25</v>
      </c>
      <c r="F1659" s="3">
        <f>cukier7[[#This Row],[cena]]*cukier7[[#This Row],[ilosc sprzedanego cukru kg]]</f>
        <v>2.25</v>
      </c>
      <c r="G1659">
        <f>J1658+G1658-cukier7[[#This Row],[ilosc sprzedanego cukru kg]]</f>
        <v>2628</v>
      </c>
      <c r="H1659">
        <f>IF(MONTH(cukier7[[#This Row],[data]])&lt;&gt;MONTH(A1660), 1, 0)</f>
        <v>1</v>
      </c>
      <c r="I1659">
        <f>IF(cukier7[[#This Row],[czy ostatni dzien miesiaca]]=1, 5000-cukier7[[#This Row],[stan po sprzedaniu]],0)</f>
        <v>2372</v>
      </c>
      <c r="J1659">
        <f>CEILING(cukier7[[#This Row],[ile brakuje]], 1000)</f>
        <v>3000</v>
      </c>
    </row>
    <row r="1660" spans="1:10" x14ac:dyDescent="0.35">
      <c r="A1660" s="1">
        <v>41154</v>
      </c>
      <c r="B1660" s="2" t="s">
        <v>71</v>
      </c>
      <c r="C1660">
        <v>133</v>
      </c>
      <c r="D1660">
        <f>YEAR(cukier7[[#This Row],[data]])</f>
        <v>2012</v>
      </c>
      <c r="E1660" s="3">
        <f>VLOOKUP(D1660, cennik__25[#All], 2, 0)</f>
        <v>2.25</v>
      </c>
      <c r="F1660" s="3">
        <f>cukier7[[#This Row],[cena]]*cukier7[[#This Row],[ilosc sprzedanego cukru kg]]</f>
        <v>299.25</v>
      </c>
      <c r="G1660">
        <f>J1659+G1659-cukier7[[#This Row],[ilosc sprzedanego cukru kg]]</f>
        <v>5495</v>
      </c>
      <c r="H1660">
        <f>IF(MONTH(cukier7[[#This Row],[data]])&lt;&gt;MONTH(A1661), 1, 0)</f>
        <v>0</v>
      </c>
      <c r="I1660">
        <f>IF(cukier7[[#This Row],[czy ostatni dzien miesiaca]]=1, 5000-cukier7[[#This Row],[stan po sprzedaniu]],0)</f>
        <v>0</v>
      </c>
      <c r="J1660">
        <f>CEILING(cukier7[[#This Row],[ile brakuje]], 1000)</f>
        <v>0</v>
      </c>
    </row>
    <row r="1661" spans="1:10" x14ac:dyDescent="0.35">
      <c r="A1661" s="1">
        <v>41154</v>
      </c>
      <c r="B1661" s="2" t="s">
        <v>19</v>
      </c>
      <c r="C1661">
        <v>496</v>
      </c>
      <c r="D1661">
        <f>YEAR(cukier7[[#This Row],[data]])</f>
        <v>2012</v>
      </c>
      <c r="E1661" s="3">
        <f>VLOOKUP(D1661, cennik__25[#All], 2, 0)</f>
        <v>2.25</v>
      </c>
      <c r="F1661" s="3">
        <f>cukier7[[#This Row],[cena]]*cukier7[[#This Row],[ilosc sprzedanego cukru kg]]</f>
        <v>1116</v>
      </c>
      <c r="G1661">
        <f>J1660+G1660-cukier7[[#This Row],[ilosc sprzedanego cukru kg]]</f>
        <v>4999</v>
      </c>
      <c r="H1661">
        <f>IF(MONTH(cukier7[[#This Row],[data]])&lt;&gt;MONTH(A1662), 1, 0)</f>
        <v>0</v>
      </c>
      <c r="I1661">
        <f>IF(cukier7[[#This Row],[czy ostatni dzien miesiaca]]=1, 5000-cukier7[[#This Row],[stan po sprzedaniu]],0)</f>
        <v>0</v>
      </c>
      <c r="J1661">
        <f>CEILING(cukier7[[#This Row],[ile brakuje]], 1000)</f>
        <v>0</v>
      </c>
    </row>
    <row r="1662" spans="1:10" x14ac:dyDescent="0.35">
      <c r="A1662" s="1">
        <v>41154</v>
      </c>
      <c r="B1662" s="2" t="s">
        <v>110</v>
      </c>
      <c r="C1662">
        <v>5</v>
      </c>
      <c r="D1662">
        <f>YEAR(cukier7[[#This Row],[data]])</f>
        <v>2012</v>
      </c>
      <c r="E1662" s="3">
        <f>VLOOKUP(D1662, cennik__25[#All], 2, 0)</f>
        <v>2.25</v>
      </c>
      <c r="F1662" s="3">
        <f>cukier7[[#This Row],[cena]]*cukier7[[#This Row],[ilosc sprzedanego cukru kg]]</f>
        <v>11.25</v>
      </c>
      <c r="G1662">
        <f>J1661+G1661-cukier7[[#This Row],[ilosc sprzedanego cukru kg]]</f>
        <v>4994</v>
      </c>
      <c r="H1662">
        <f>IF(MONTH(cukier7[[#This Row],[data]])&lt;&gt;MONTH(A1663), 1, 0)</f>
        <v>0</v>
      </c>
      <c r="I1662">
        <f>IF(cukier7[[#This Row],[czy ostatni dzien miesiaca]]=1, 5000-cukier7[[#This Row],[stan po sprzedaniu]],0)</f>
        <v>0</v>
      </c>
      <c r="J1662">
        <f>CEILING(cukier7[[#This Row],[ile brakuje]], 1000)</f>
        <v>0</v>
      </c>
    </row>
    <row r="1663" spans="1:10" x14ac:dyDescent="0.35">
      <c r="A1663" s="1">
        <v>41156</v>
      </c>
      <c r="B1663" s="2" t="s">
        <v>174</v>
      </c>
      <c r="C1663">
        <v>8</v>
      </c>
      <c r="D1663">
        <f>YEAR(cukier7[[#This Row],[data]])</f>
        <v>2012</v>
      </c>
      <c r="E1663" s="3">
        <f>VLOOKUP(D1663, cennik__25[#All], 2, 0)</f>
        <v>2.25</v>
      </c>
      <c r="F1663" s="3">
        <f>cukier7[[#This Row],[cena]]*cukier7[[#This Row],[ilosc sprzedanego cukru kg]]</f>
        <v>18</v>
      </c>
      <c r="G1663">
        <f>J1662+G1662-cukier7[[#This Row],[ilosc sprzedanego cukru kg]]</f>
        <v>4986</v>
      </c>
      <c r="H1663">
        <f>IF(MONTH(cukier7[[#This Row],[data]])&lt;&gt;MONTH(A1664), 1, 0)</f>
        <v>0</v>
      </c>
      <c r="I1663">
        <f>IF(cukier7[[#This Row],[czy ostatni dzien miesiaca]]=1, 5000-cukier7[[#This Row],[stan po sprzedaniu]],0)</f>
        <v>0</v>
      </c>
      <c r="J1663">
        <f>CEILING(cukier7[[#This Row],[ile brakuje]], 1000)</f>
        <v>0</v>
      </c>
    </row>
    <row r="1664" spans="1:10" x14ac:dyDescent="0.35">
      <c r="A1664" s="1">
        <v>41157</v>
      </c>
      <c r="B1664" s="2" t="s">
        <v>54</v>
      </c>
      <c r="C1664">
        <v>59</v>
      </c>
      <c r="D1664">
        <f>YEAR(cukier7[[#This Row],[data]])</f>
        <v>2012</v>
      </c>
      <c r="E1664" s="3">
        <f>VLOOKUP(D1664, cennik__25[#All], 2, 0)</f>
        <v>2.25</v>
      </c>
      <c r="F1664" s="3">
        <f>cukier7[[#This Row],[cena]]*cukier7[[#This Row],[ilosc sprzedanego cukru kg]]</f>
        <v>132.75</v>
      </c>
      <c r="G1664">
        <f>J1663+G1663-cukier7[[#This Row],[ilosc sprzedanego cukru kg]]</f>
        <v>4927</v>
      </c>
      <c r="H1664">
        <f>IF(MONTH(cukier7[[#This Row],[data]])&lt;&gt;MONTH(A1665), 1, 0)</f>
        <v>0</v>
      </c>
      <c r="I1664">
        <f>IF(cukier7[[#This Row],[czy ostatni dzien miesiaca]]=1, 5000-cukier7[[#This Row],[stan po sprzedaniu]],0)</f>
        <v>0</v>
      </c>
      <c r="J1664">
        <f>CEILING(cukier7[[#This Row],[ile brakuje]], 1000)</f>
        <v>0</v>
      </c>
    </row>
    <row r="1665" spans="1:10" x14ac:dyDescent="0.35">
      <c r="A1665" s="1">
        <v>41157</v>
      </c>
      <c r="B1665" s="2" t="s">
        <v>19</v>
      </c>
      <c r="C1665">
        <v>273</v>
      </c>
      <c r="D1665">
        <f>YEAR(cukier7[[#This Row],[data]])</f>
        <v>2012</v>
      </c>
      <c r="E1665" s="3">
        <f>VLOOKUP(D1665, cennik__25[#All], 2, 0)</f>
        <v>2.25</v>
      </c>
      <c r="F1665" s="3">
        <f>cukier7[[#This Row],[cena]]*cukier7[[#This Row],[ilosc sprzedanego cukru kg]]</f>
        <v>614.25</v>
      </c>
      <c r="G1665">
        <f>J1664+G1664-cukier7[[#This Row],[ilosc sprzedanego cukru kg]]</f>
        <v>4654</v>
      </c>
      <c r="H1665">
        <f>IF(MONTH(cukier7[[#This Row],[data]])&lt;&gt;MONTH(A1666), 1, 0)</f>
        <v>0</v>
      </c>
      <c r="I1665">
        <f>IF(cukier7[[#This Row],[czy ostatni dzien miesiaca]]=1, 5000-cukier7[[#This Row],[stan po sprzedaniu]],0)</f>
        <v>0</v>
      </c>
      <c r="J1665">
        <f>CEILING(cukier7[[#This Row],[ile brakuje]], 1000)</f>
        <v>0</v>
      </c>
    </row>
    <row r="1666" spans="1:10" x14ac:dyDescent="0.35">
      <c r="A1666" s="1">
        <v>41158</v>
      </c>
      <c r="B1666" s="2" t="s">
        <v>11</v>
      </c>
      <c r="C1666">
        <v>165</v>
      </c>
      <c r="D1666">
        <f>YEAR(cukier7[[#This Row],[data]])</f>
        <v>2012</v>
      </c>
      <c r="E1666" s="3">
        <f>VLOOKUP(D1666, cennik__25[#All], 2, 0)</f>
        <v>2.25</v>
      </c>
      <c r="F1666" s="3">
        <f>cukier7[[#This Row],[cena]]*cukier7[[#This Row],[ilosc sprzedanego cukru kg]]</f>
        <v>371.25</v>
      </c>
      <c r="G1666">
        <f>J1665+G1665-cukier7[[#This Row],[ilosc sprzedanego cukru kg]]</f>
        <v>4489</v>
      </c>
      <c r="H1666">
        <f>IF(MONTH(cukier7[[#This Row],[data]])&lt;&gt;MONTH(A1667), 1, 0)</f>
        <v>0</v>
      </c>
      <c r="I1666">
        <f>IF(cukier7[[#This Row],[czy ostatni dzien miesiaca]]=1, 5000-cukier7[[#This Row],[stan po sprzedaniu]],0)</f>
        <v>0</v>
      </c>
      <c r="J1666">
        <f>CEILING(cukier7[[#This Row],[ile brakuje]], 1000)</f>
        <v>0</v>
      </c>
    </row>
    <row r="1667" spans="1:10" x14ac:dyDescent="0.35">
      <c r="A1667" s="1">
        <v>41162</v>
      </c>
      <c r="B1667" s="2" t="s">
        <v>50</v>
      </c>
      <c r="C1667">
        <v>13</v>
      </c>
      <c r="D1667">
        <f>YEAR(cukier7[[#This Row],[data]])</f>
        <v>2012</v>
      </c>
      <c r="E1667" s="3">
        <f>VLOOKUP(D1667, cennik__25[#All], 2, 0)</f>
        <v>2.25</v>
      </c>
      <c r="F1667" s="3">
        <f>cukier7[[#This Row],[cena]]*cukier7[[#This Row],[ilosc sprzedanego cukru kg]]</f>
        <v>29.25</v>
      </c>
      <c r="G1667">
        <f>J1666+G1666-cukier7[[#This Row],[ilosc sprzedanego cukru kg]]</f>
        <v>4476</v>
      </c>
      <c r="H1667">
        <f>IF(MONTH(cukier7[[#This Row],[data]])&lt;&gt;MONTH(A1668), 1, 0)</f>
        <v>0</v>
      </c>
      <c r="I1667">
        <f>IF(cukier7[[#This Row],[czy ostatni dzien miesiaca]]=1, 5000-cukier7[[#This Row],[stan po sprzedaniu]],0)</f>
        <v>0</v>
      </c>
      <c r="J1667">
        <f>CEILING(cukier7[[#This Row],[ile brakuje]], 1000)</f>
        <v>0</v>
      </c>
    </row>
    <row r="1668" spans="1:10" x14ac:dyDescent="0.35">
      <c r="A1668" s="1">
        <v>41163</v>
      </c>
      <c r="B1668" s="2" t="s">
        <v>71</v>
      </c>
      <c r="C1668">
        <v>143</v>
      </c>
      <c r="D1668">
        <f>YEAR(cukier7[[#This Row],[data]])</f>
        <v>2012</v>
      </c>
      <c r="E1668" s="3">
        <f>VLOOKUP(D1668, cennik__25[#All], 2, 0)</f>
        <v>2.25</v>
      </c>
      <c r="F1668" s="3">
        <f>cukier7[[#This Row],[cena]]*cukier7[[#This Row],[ilosc sprzedanego cukru kg]]</f>
        <v>321.75</v>
      </c>
      <c r="G1668">
        <f>J1667+G1667-cukier7[[#This Row],[ilosc sprzedanego cukru kg]]</f>
        <v>4333</v>
      </c>
      <c r="H1668">
        <f>IF(MONTH(cukier7[[#This Row],[data]])&lt;&gt;MONTH(A1669), 1, 0)</f>
        <v>0</v>
      </c>
      <c r="I1668">
        <f>IF(cukier7[[#This Row],[czy ostatni dzien miesiaca]]=1, 5000-cukier7[[#This Row],[stan po sprzedaniu]],0)</f>
        <v>0</v>
      </c>
      <c r="J1668">
        <f>CEILING(cukier7[[#This Row],[ile brakuje]], 1000)</f>
        <v>0</v>
      </c>
    </row>
    <row r="1669" spans="1:10" x14ac:dyDescent="0.35">
      <c r="A1669" s="1">
        <v>41167</v>
      </c>
      <c r="B1669" s="2" t="s">
        <v>232</v>
      </c>
      <c r="C1669">
        <v>20</v>
      </c>
      <c r="D1669">
        <f>YEAR(cukier7[[#This Row],[data]])</f>
        <v>2012</v>
      </c>
      <c r="E1669" s="3">
        <f>VLOOKUP(D1669, cennik__25[#All], 2, 0)</f>
        <v>2.25</v>
      </c>
      <c r="F1669" s="3">
        <f>cukier7[[#This Row],[cena]]*cukier7[[#This Row],[ilosc sprzedanego cukru kg]]</f>
        <v>45</v>
      </c>
      <c r="G1669">
        <f>J1668+G1668-cukier7[[#This Row],[ilosc sprzedanego cukru kg]]</f>
        <v>4313</v>
      </c>
      <c r="H1669">
        <f>IF(MONTH(cukier7[[#This Row],[data]])&lt;&gt;MONTH(A1670), 1, 0)</f>
        <v>0</v>
      </c>
      <c r="I1669">
        <f>IF(cukier7[[#This Row],[czy ostatni dzien miesiaca]]=1, 5000-cukier7[[#This Row],[stan po sprzedaniu]],0)</f>
        <v>0</v>
      </c>
      <c r="J1669">
        <f>CEILING(cukier7[[#This Row],[ile brakuje]], 1000)</f>
        <v>0</v>
      </c>
    </row>
    <row r="1670" spans="1:10" x14ac:dyDescent="0.35">
      <c r="A1670" s="1">
        <v>41171</v>
      </c>
      <c r="B1670" s="2" t="s">
        <v>56</v>
      </c>
      <c r="C1670">
        <v>4</v>
      </c>
      <c r="D1670">
        <f>YEAR(cukier7[[#This Row],[data]])</f>
        <v>2012</v>
      </c>
      <c r="E1670" s="3">
        <f>VLOOKUP(D1670, cennik__25[#All], 2, 0)</f>
        <v>2.25</v>
      </c>
      <c r="F1670" s="3">
        <f>cukier7[[#This Row],[cena]]*cukier7[[#This Row],[ilosc sprzedanego cukru kg]]</f>
        <v>9</v>
      </c>
      <c r="G1670">
        <f>J1669+G1669-cukier7[[#This Row],[ilosc sprzedanego cukru kg]]</f>
        <v>4309</v>
      </c>
      <c r="H1670">
        <f>IF(MONTH(cukier7[[#This Row],[data]])&lt;&gt;MONTH(A1671), 1, 0)</f>
        <v>0</v>
      </c>
      <c r="I1670">
        <f>IF(cukier7[[#This Row],[czy ostatni dzien miesiaca]]=1, 5000-cukier7[[#This Row],[stan po sprzedaniu]],0)</f>
        <v>0</v>
      </c>
      <c r="J1670">
        <f>CEILING(cukier7[[#This Row],[ile brakuje]], 1000)</f>
        <v>0</v>
      </c>
    </row>
    <row r="1671" spans="1:10" x14ac:dyDescent="0.35">
      <c r="A1671" s="1">
        <v>41175</v>
      </c>
      <c r="B1671" s="2" t="s">
        <v>133</v>
      </c>
      <c r="C1671">
        <v>102</v>
      </c>
      <c r="D1671">
        <f>YEAR(cukier7[[#This Row],[data]])</f>
        <v>2012</v>
      </c>
      <c r="E1671" s="3">
        <f>VLOOKUP(D1671, cennik__25[#All], 2, 0)</f>
        <v>2.25</v>
      </c>
      <c r="F1671" s="3">
        <f>cukier7[[#This Row],[cena]]*cukier7[[#This Row],[ilosc sprzedanego cukru kg]]</f>
        <v>229.5</v>
      </c>
      <c r="G1671">
        <f>J1670+G1670-cukier7[[#This Row],[ilosc sprzedanego cukru kg]]</f>
        <v>4207</v>
      </c>
      <c r="H1671">
        <f>IF(MONTH(cukier7[[#This Row],[data]])&lt;&gt;MONTH(A1672), 1, 0)</f>
        <v>0</v>
      </c>
      <c r="I1671">
        <f>IF(cukier7[[#This Row],[czy ostatni dzien miesiaca]]=1, 5000-cukier7[[#This Row],[stan po sprzedaniu]],0)</f>
        <v>0</v>
      </c>
      <c r="J1671">
        <f>CEILING(cukier7[[#This Row],[ile brakuje]], 1000)</f>
        <v>0</v>
      </c>
    </row>
    <row r="1672" spans="1:10" x14ac:dyDescent="0.35">
      <c r="A1672" s="1">
        <v>41177</v>
      </c>
      <c r="B1672" s="2" t="s">
        <v>8</v>
      </c>
      <c r="C1672">
        <v>155</v>
      </c>
      <c r="D1672">
        <f>YEAR(cukier7[[#This Row],[data]])</f>
        <v>2012</v>
      </c>
      <c r="E1672" s="3">
        <f>VLOOKUP(D1672, cennik__25[#All], 2, 0)</f>
        <v>2.25</v>
      </c>
      <c r="F1672" s="3">
        <f>cukier7[[#This Row],[cena]]*cukier7[[#This Row],[ilosc sprzedanego cukru kg]]</f>
        <v>348.75</v>
      </c>
      <c r="G1672">
        <f>J1671+G1671-cukier7[[#This Row],[ilosc sprzedanego cukru kg]]</f>
        <v>4052</v>
      </c>
      <c r="H1672">
        <f>IF(MONTH(cukier7[[#This Row],[data]])&lt;&gt;MONTH(A1673), 1, 0)</f>
        <v>0</v>
      </c>
      <c r="I1672">
        <f>IF(cukier7[[#This Row],[czy ostatni dzien miesiaca]]=1, 5000-cukier7[[#This Row],[stan po sprzedaniu]],0)</f>
        <v>0</v>
      </c>
      <c r="J1672">
        <f>CEILING(cukier7[[#This Row],[ile brakuje]], 1000)</f>
        <v>0</v>
      </c>
    </row>
    <row r="1673" spans="1:10" x14ac:dyDescent="0.35">
      <c r="A1673" s="1">
        <v>41179</v>
      </c>
      <c r="B1673" s="2" t="s">
        <v>9</v>
      </c>
      <c r="C1673">
        <v>226</v>
      </c>
      <c r="D1673">
        <f>YEAR(cukier7[[#This Row],[data]])</f>
        <v>2012</v>
      </c>
      <c r="E1673" s="3">
        <f>VLOOKUP(D1673, cennik__25[#All], 2, 0)</f>
        <v>2.25</v>
      </c>
      <c r="F1673" s="3">
        <f>cukier7[[#This Row],[cena]]*cukier7[[#This Row],[ilosc sprzedanego cukru kg]]</f>
        <v>508.5</v>
      </c>
      <c r="G1673">
        <f>J1672+G1672-cukier7[[#This Row],[ilosc sprzedanego cukru kg]]</f>
        <v>3826</v>
      </c>
      <c r="H1673">
        <f>IF(MONTH(cukier7[[#This Row],[data]])&lt;&gt;MONTH(A1674), 1, 0)</f>
        <v>0</v>
      </c>
      <c r="I1673">
        <f>IF(cukier7[[#This Row],[czy ostatni dzien miesiaca]]=1, 5000-cukier7[[#This Row],[stan po sprzedaniu]],0)</f>
        <v>0</v>
      </c>
      <c r="J1673">
        <f>CEILING(cukier7[[#This Row],[ile brakuje]], 1000)</f>
        <v>0</v>
      </c>
    </row>
    <row r="1674" spans="1:10" x14ac:dyDescent="0.35">
      <c r="A1674" s="1">
        <v>41179</v>
      </c>
      <c r="B1674" s="2" t="s">
        <v>16</v>
      </c>
      <c r="C1674">
        <v>346</v>
      </c>
      <c r="D1674">
        <f>YEAR(cukier7[[#This Row],[data]])</f>
        <v>2012</v>
      </c>
      <c r="E1674" s="3">
        <f>VLOOKUP(D1674, cennik__25[#All], 2, 0)</f>
        <v>2.25</v>
      </c>
      <c r="F1674" s="3">
        <f>cukier7[[#This Row],[cena]]*cukier7[[#This Row],[ilosc sprzedanego cukru kg]]</f>
        <v>778.5</v>
      </c>
      <c r="G1674">
        <f>J1673+G1673-cukier7[[#This Row],[ilosc sprzedanego cukru kg]]</f>
        <v>3480</v>
      </c>
      <c r="H1674">
        <f>IF(MONTH(cukier7[[#This Row],[data]])&lt;&gt;MONTH(A1675), 1, 0)</f>
        <v>0</v>
      </c>
      <c r="I1674">
        <f>IF(cukier7[[#This Row],[czy ostatni dzien miesiaca]]=1, 5000-cukier7[[#This Row],[stan po sprzedaniu]],0)</f>
        <v>0</v>
      </c>
      <c r="J1674">
        <f>CEILING(cukier7[[#This Row],[ile brakuje]], 1000)</f>
        <v>0</v>
      </c>
    </row>
    <row r="1675" spans="1:10" x14ac:dyDescent="0.35">
      <c r="A1675" s="1">
        <v>41180</v>
      </c>
      <c r="B1675" s="2" t="s">
        <v>54</v>
      </c>
      <c r="C1675">
        <v>45</v>
      </c>
      <c r="D1675">
        <f>YEAR(cukier7[[#This Row],[data]])</f>
        <v>2012</v>
      </c>
      <c r="E1675" s="3">
        <f>VLOOKUP(D1675, cennik__25[#All], 2, 0)</f>
        <v>2.25</v>
      </c>
      <c r="F1675" s="3">
        <f>cukier7[[#This Row],[cena]]*cukier7[[#This Row],[ilosc sprzedanego cukru kg]]</f>
        <v>101.25</v>
      </c>
      <c r="G1675">
        <f>J1674+G1674-cukier7[[#This Row],[ilosc sprzedanego cukru kg]]</f>
        <v>3435</v>
      </c>
      <c r="H1675">
        <f>IF(MONTH(cukier7[[#This Row],[data]])&lt;&gt;MONTH(A1676), 1, 0)</f>
        <v>0</v>
      </c>
      <c r="I1675">
        <f>IF(cukier7[[#This Row],[czy ostatni dzien miesiaca]]=1, 5000-cukier7[[#This Row],[stan po sprzedaniu]],0)</f>
        <v>0</v>
      </c>
      <c r="J1675">
        <f>CEILING(cukier7[[#This Row],[ile brakuje]], 1000)</f>
        <v>0</v>
      </c>
    </row>
    <row r="1676" spans="1:10" x14ac:dyDescent="0.35">
      <c r="A1676" s="1">
        <v>41182</v>
      </c>
      <c r="B1676" s="2" t="s">
        <v>153</v>
      </c>
      <c r="C1676">
        <v>11</v>
      </c>
      <c r="D1676">
        <f>YEAR(cukier7[[#This Row],[data]])</f>
        <v>2012</v>
      </c>
      <c r="E1676" s="3">
        <f>VLOOKUP(D1676, cennik__25[#All], 2, 0)</f>
        <v>2.25</v>
      </c>
      <c r="F1676" s="3">
        <f>cukier7[[#This Row],[cena]]*cukier7[[#This Row],[ilosc sprzedanego cukru kg]]</f>
        <v>24.75</v>
      </c>
      <c r="G1676">
        <f>J1675+G1675-cukier7[[#This Row],[ilosc sprzedanego cukru kg]]</f>
        <v>3424</v>
      </c>
      <c r="H1676">
        <f>IF(MONTH(cukier7[[#This Row],[data]])&lt;&gt;MONTH(A1677), 1, 0)</f>
        <v>1</v>
      </c>
      <c r="I1676">
        <f>IF(cukier7[[#This Row],[czy ostatni dzien miesiaca]]=1, 5000-cukier7[[#This Row],[stan po sprzedaniu]],0)</f>
        <v>1576</v>
      </c>
      <c r="J1676">
        <f>CEILING(cukier7[[#This Row],[ile brakuje]], 1000)</f>
        <v>2000</v>
      </c>
    </row>
    <row r="1677" spans="1:10" x14ac:dyDescent="0.35">
      <c r="A1677" s="1">
        <v>41185</v>
      </c>
      <c r="B1677" s="2" t="s">
        <v>132</v>
      </c>
      <c r="C1677">
        <v>14</v>
      </c>
      <c r="D1677">
        <f>YEAR(cukier7[[#This Row],[data]])</f>
        <v>2012</v>
      </c>
      <c r="E1677" s="3">
        <f>VLOOKUP(D1677, cennik__25[#All], 2, 0)</f>
        <v>2.25</v>
      </c>
      <c r="F1677" s="3">
        <f>cukier7[[#This Row],[cena]]*cukier7[[#This Row],[ilosc sprzedanego cukru kg]]</f>
        <v>31.5</v>
      </c>
      <c r="G1677">
        <f>J1676+G1676-cukier7[[#This Row],[ilosc sprzedanego cukru kg]]</f>
        <v>5410</v>
      </c>
      <c r="H1677">
        <f>IF(MONTH(cukier7[[#This Row],[data]])&lt;&gt;MONTH(A1678), 1, 0)</f>
        <v>0</v>
      </c>
      <c r="I1677">
        <f>IF(cukier7[[#This Row],[czy ostatni dzien miesiaca]]=1, 5000-cukier7[[#This Row],[stan po sprzedaniu]],0)</f>
        <v>0</v>
      </c>
      <c r="J1677">
        <f>CEILING(cukier7[[#This Row],[ile brakuje]], 1000)</f>
        <v>0</v>
      </c>
    </row>
    <row r="1678" spans="1:10" x14ac:dyDescent="0.35">
      <c r="A1678" s="1">
        <v>41190</v>
      </c>
      <c r="B1678" s="2" t="s">
        <v>53</v>
      </c>
      <c r="C1678">
        <v>12</v>
      </c>
      <c r="D1678">
        <f>YEAR(cukier7[[#This Row],[data]])</f>
        <v>2012</v>
      </c>
      <c r="E1678" s="3">
        <f>VLOOKUP(D1678, cennik__25[#All], 2, 0)</f>
        <v>2.25</v>
      </c>
      <c r="F1678" s="3">
        <f>cukier7[[#This Row],[cena]]*cukier7[[#This Row],[ilosc sprzedanego cukru kg]]</f>
        <v>27</v>
      </c>
      <c r="G1678">
        <f>J1677+G1677-cukier7[[#This Row],[ilosc sprzedanego cukru kg]]</f>
        <v>5398</v>
      </c>
      <c r="H1678">
        <f>IF(MONTH(cukier7[[#This Row],[data]])&lt;&gt;MONTH(A1679), 1, 0)</f>
        <v>0</v>
      </c>
      <c r="I1678">
        <f>IF(cukier7[[#This Row],[czy ostatni dzien miesiaca]]=1, 5000-cukier7[[#This Row],[stan po sprzedaniu]],0)</f>
        <v>0</v>
      </c>
      <c r="J1678">
        <f>CEILING(cukier7[[#This Row],[ile brakuje]], 1000)</f>
        <v>0</v>
      </c>
    </row>
    <row r="1679" spans="1:10" x14ac:dyDescent="0.35">
      <c r="A1679" s="1">
        <v>41195</v>
      </c>
      <c r="B1679" s="2" t="s">
        <v>156</v>
      </c>
      <c r="C1679">
        <v>11</v>
      </c>
      <c r="D1679">
        <f>YEAR(cukier7[[#This Row],[data]])</f>
        <v>2012</v>
      </c>
      <c r="E1679" s="3">
        <f>VLOOKUP(D1679, cennik__25[#All], 2, 0)</f>
        <v>2.25</v>
      </c>
      <c r="F1679" s="3">
        <f>cukier7[[#This Row],[cena]]*cukier7[[#This Row],[ilosc sprzedanego cukru kg]]</f>
        <v>24.75</v>
      </c>
      <c r="G1679">
        <f>J1678+G1678-cukier7[[#This Row],[ilosc sprzedanego cukru kg]]</f>
        <v>5387</v>
      </c>
      <c r="H1679">
        <f>IF(MONTH(cukier7[[#This Row],[data]])&lt;&gt;MONTH(A1680), 1, 0)</f>
        <v>0</v>
      </c>
      <c r="I1679">
        <f>IF(cukier7[[#This Row],[czy ostatni dzien miesiaca]]=1, 5000-cukier7[[#This Row],[stan po sprzedaniu]],0)</f>
        <v>0</v>
      </c>
      <c r="J1679">
        <f>CEILING(cukier7[[#This Row],[ile brakuje]], 1000)</f>
        <v>0</v>
      </c>
    </row>
    <row r="1680" spans="1:10" x14ac:dyDescent="0.35">
      <c r="A1680" s="1">
        <v>41195</v>
      </c>
      <c r="B1680" s="2" t="s">
        <v>28</v>
      </c>
      <c r="C1680">
        <v>142</v>
      </c>
      <c r="D1680">
        <f>YEAR(cukier7[[#This Row],[data]])</f>
        <v>2012</v>
      </c>
      <c r="E1680" s="3">
        <f>VLOOKUP(D1680, cennik__25[#All], 2, 0)</f>
        <v>2.25</v>
      </c>
      <c r="F1680" s="3">
        <f>cukier7[[#This Row],[cena]]*cukier7[[#This Row],[ilosc sprzedanego cukru kg]]</f>
        <v>319.5</v>
      </c>
      <c r="G1680">
        <f>J1679+G1679-cukier7[[#This Row],[ilosc sprzedanego cukru kg]]</f>
        <v>5245</v>
      </c>
      <c r="H1680">
        <f>IF(MONTH(cukier7[[#This Row],[data]])&lt;&gt;MONTH(A1681), 1, 0)</f>
        <v>0</v>
      </c>
      <c r="I1680">
        <f>IF(cukier7[[#This Row],[czy ostatni dzien miesiaca]]=1, 5000-cukier7[[#This Row],[stan po sprzedaniu]],0)</f>
        <v>0</v>
      </c>
      <c r="J1680">
        <f>CEILING(cukier7[[#This Row],[ile brakuje]], 1000)</f>
        <v>0</v>
      </c>
    </row>
    <row r="1681" spans="1:10" x14ac:dyDescent="0.35">
      <c r="A1681" s="1">
        <v>41201</v>
      </c>
      <c r="B1681" s="2" t="s">
        <v>73</v>
      </c>
      <c r="C1681">
        <v>184</v>
      </c>
      <c r="D1681">
        <f>YEAR(cukier7[[#This Row],[data]])</f>
        <v>2012</v>
      </c>
      <c r="E1681" s="3">
        <f>VLOOKUP(D1681, cennik__25[#All], 2, 0)</f>
        <v>2.25</v>
      </c>
      <c r="F1681" s="3">
        <f>cukier7[[#This Row],[cena]]*cukier7[[#This Row],[ilosc sprzedanego cukru kg]]</f>
        <v>414</v>
      </c>
      <c r="G1681">
        <f>J1680+G1680-cukier7[[#This Row],[ilosc sprzedanego cukru kg]]</f>
        <v>5061</v>
      </c>
      <c r="H1681">
        <f>IF(MONTH(cukier7[[#This Row],[data]])&lt;&gt;MONTH(A1682), 1, 0)</f>
        <v>0</v>
      </c>
      <c r="I1681">
        <f>IF(cukier7[[#This Row],[czy ostatni dzien miesiaca]]=1, 5000-cukier7[[#This Row],[stan po sprzedaniu]],0)</f>
        <v>0</v>
      </c>
      <c r="J1681">
        <f>CEILING(cukier7[[#This Row],[ile brakuje]], 1000)</f>
        <v>0</v>
      </c>
    </row>
    <row r="1682" spans="1:10" x14ac:dyDescent="0.35">
      <c r="A1682" s="1">
        <v>41202</v>
      </c>
      <c r="B1682" s="2" t="s">
        <v>47</v>
      </c>
      <c r="C1682">
        <v>390</v>
      </c>
      <c r="D1682">
        <f>YEAR(cukier7[[#This Row],[data]])</f>
        <v>2012</v>
      </c>
      <c r="E1682" s="3">
        <f>VLOOKUP(D1682, cennik__25[#All], 2, 0)</f>
        <v>2.25</v>
      </c>
      <c r="F1682" s="3">
        <f>cukier7[[#This Row],[cena]]*cukier7[[#This Row],[ilosc sprzedanego cukru kg]]</f>
        <v>877.5</v>
      </c>
      <c r="G1682">
        <f>J1681+G1681-cukier7[[#This Row],[ilosc sprzedanego cukru kg]]</f>
        <v>4671</v>
      </c>
      <c r="H1682">
        <f>IF(MONTH(cukier7[[#This Row],[data]])&lt;&gt;MONTH(A1683), 1, 0)</f>
        <v>0</v>
      </c>
      <c r="I1682">
        <f>IF(cukier7[[#This Row],[czy ostatni dzien miesiaca]]=1, 5000-cukier7[[#This Row],[stan po sprzedaniu]],0)</f>
        <v>0</v>
      </c>
      <c r="J1682">
        <f>CEILING(cukier7[[#This Row],[ile brakuje]], 1000)</f>
        <v>0</v>
      </c>
    </row>
    <row r="1683" spans="1:10" x14ac:dyDescent="0.35">
      <c r="A1683" s="1">
        <v>41206</v>
      </c>
      <c r="B1683" s="2" t="s">
        <v>39</v>
      </c>
      <c r="C1683">
        <v>110</v>
      </c>
      <c r="D1683">
        <f>YEAR(cukier7[[#This Row],[data]])</f>
        <v>2012</v>
      </c>
      <c r="E1683" s="3">
        <f>VLOOKUP(D1683, cennik__25[#All], 2, 0)</f>
        <v>2.25</v>
      </c>
      <c r="F1683" s="3">
        <f>cukier7[[#This Row],[cena]]*cukier7[[#This Row],[ilosc sprzedanego cukru kg]]</f>
        <v>247.5</v>
      </c>
      <c r="G1683">
        <f>J1682+G1682-cukier7[[#This Row],[ilosc sprzedanego cukru kg]]</f>
        <v>4561</v>
      </c>
      <c r="H1683">
        <f>IF(MONTH(cukier7[[#This Row],[data]])&lt;&gt;MONTH(A1684), 1, 0)</f>
        <v>0</v>
      </c>
      <c r="I1683">
        <f>IF(cukier7[[#This Row],[czy ostatni dzien miesiaca]]=1, 5000-cukier7[[#This Row],[stan po sprzedaniu]],0)</f>
        <v>0</v>
      </c>
      <c r="J1683">
        <f>CEILING(cukier7[[#This Row],[ile brakuje]], 1000)</f>
        <v>0</v>
      </c>
    </row>
    <row r="1684" spans="1:10" x14ac:dyDescent="0.35">
      <c r="A1684" s="1">
        <v>41207</v>
      </c>
      <c r="B1684" s="2" t="s">
        <v>21</v>
      </c>
      <c r="C1684">
        <v>92</v>
      </c>
      <c r="D1684">
        <f>YEAR(cukier7[[#This Row],[data]])</f>
        <v>2012</v>
      </c>
      <c r="E1684" s="3">
        <f>VLOOKUP(D1684, cennik__25[#All], 2, 0)</f>
        <v>2.25</v>
      </c>
      <c r="F1684" s="3">
        <f>cukier7[[#This Row],[cena]]*cukier7[[#This Row],[ilosc sprzedanego cukru kg]]</f>
        <v>207</v>
      </c>
      <c r="G1684">
        <f>J1683+G1683-cukier7[[#This Row],[ilosc sprzedanego cukru kg]]</f>
        <v>4469</v>
      </c>
      <c r="H1684">
        <f>IF(MONTH(cukier7[[#This Row],[data]])&lt;&gt;MONTH(A1685), 1, 0)</f>
        <v>0</v>
      </c>
      <c r="I1684">
        <f>IF(cukier7[[#This Row],[czy ostatni dzien miesiaca]]=1, 5000-cukier7[[#This Row],[stan po sprzedaniu]],0)</f>
        <v>0</v>
      </c>
      <c r="J1684">
        <f>CEILING(cukier7[[#This Row],[ile brakuje]], 1000)</f>
        <v>0</v>
      </c>
    </row>
    <row r="1685" spans="1:10" x14ac:dyDescent="0.35">
      <c r="A1685" s="1">
        <v>41208</v>
      </c>
      <c r="B1685" s="2" t="s">
        <v>70</v>
      </c>
      <c r="C1685">
        <v>5</v>
      </c>
      <c r="D1685">
        <f>YEAR(cukier7[[#This Row],[data]])</f>
        <v>2012</v>
      </c>
      <c r="E1685" s="3">
        <f>VLOOKUP(D1685, cennik__25[#All], 2, 0)</f>
        <v>2.25</v>
      </c>
      <c r="F1685" s="3">
        <f>cukier7[[#This Row],[cena]]*cukier7[[#This Row],[ilosc sprzedanego cukru kg]]</f>
        <v>11.25</v>
      </c>
      <c r="G1685">
        <f>J1684+G1684-cukier7[[#This Row],[ilosc sprzedanego cukru kg]]</f>
        <v>4464</v>
      </c>
      <c r="H1685">
        <f>IF(MONTH(cukier7[[#This Row],[data]])&lt;&gt;MONTH(A1686), 1, 0)</f>
        <v>0</v>
      </c>
      <c r="I1685">
        <f>IF(cukier7[[#This Row],[czy ostatni dzien miesiaca]]=1, 5000-cukier7[[#This Row],[stan po sprzedaniu]],0)</f>
        <v>0</v>
      </c>
      <c r="J1685">
        <f>CEILING(cukier7[[#This Row],[ile brakuje]], 1000)</f>
        <v>0</v>
      </c>
    </row>
    <row r="1686" spans="1:10" x14ac:dyDescent="0.35">
      <c r="A1686" s="1">
        <v>41208</v>
      </c>
      <c r="B1686" s="2" t="s">
        <v>231</v>
      </c>
      <c r="C1686">
        <v>2</v>
      </c>
      <c r="D1686">
        <f>YEAR(cukier7[[#This Row],[data]])</f>
        <v>2012</v>
      </c>
      <c r="E1686" s="3">
        <f>VLOOKUP(D1686, cennik__25[#All], 2, 0)</f>
        <v>2.25</v>
      </c>
      <c r="F1686" s="3">
        <f>cukier7[[#This Row],[cena]]*cukier7[[#This Row],[ilosc sprzedanego cukru kg]]</f>
        <v>4.5</v>
      </c>
      <c r="G1686">
        <f>J1685+G1685-cukier7[[#This Row],[ilosc sprzedanego cukru kg]]</f>
        <v>4462</v>
      </c>
      <c r="H1686">
        <f>IF(MONTH(cukier7[[#This Row],[data]])&lt;&gt;MONTH(A1687), 1, 0)</f>
        <v>0</v>
      </c>
      <c r="I1686">
        <f>IF(cukier7[[#This Row],[czy ostatni dzien miesiaca]]=1, 5000-cukier7[[#This Row],[stan po sprzedaniu]],0)</f>
        <v>0</v>
      </c>
      <c r="J1686">
        <f>CEILING(cukier7[[#This Row],[ile brakuje]], 1000)</f>
        <v>0</v>
      </c>
    </row>
    <row r="1687" spans="1:10" x14ac:dyDescent="0.35">
      <c r="A1687" s="1">
        <v>41210</v>
      </c>
      <c r="B1687" s="2" t="s">
        <v>177</v>
      </c>
      <c r="C1687">
        <v>14</v>
      </c>
      <c r="D1687">
        <f>YEAR(cukier7[[#This Row],[data]])</f>
        <v>2012</v>
      </c>
      <c r="E1687" s="3">
        <f>VLOOKUP(D1687, cennik__25[#All], 2, 0)</f>
        <v>2.25</v>
      </c>
      <c r="F1687" s="3">
        <f>cukier7[[#This Row],[cena]]*cukier7[[#This Row],[ilosc sprzedanego cukru kg]]</f>
        <v>31.5</v>
      </c>
      <c r="G1687">
        <f>J1686+G1686-cukier7[[#This Row],[ilosc sprzedanego cukru kg]]</f>
        <v>4448</v>
      </c>
      <c r="H1687">
        <f>IF(MONTH(cukier7[[#This Row],[data]])&lt;&gt;MONTH(A1688), 1, 0)</f>
        <v>0</v>
      </c>
      <c r="I1687">
        <f>IF(cukier7[[#This Row],[czy ostatni dzien miesiaca]]=1, 5000-cukier7[[#This Row],[stan po sprzedaniu]],0)</f>
        <v>0</v>
      </c>
      <c r="J1687">
        <f>CEILING(cukier7[[#This Row],[ile brakuje]], 1000)</f>
        <v>0</v>
      </c>
    </row>
    <row r="1688" spans="1:10" x14ac:dyDescent="0.35">
      <c r="A1688" s="1">
        <v>41213</v>
      </c>
      <c r="B1688" s="2" t="s">
        <v>86</v>
      </c>
      <c r="C1688">
        <v>6</v>
      </c>
      <c r="D1688">
        <f>YEAR(cukier7[[#This Row],[data]])</f>
        <v>2012</v>
      </c>
      <c r="E1688" s="3">
        <f>VLOOKUP(D1688, cennik__25[#All], 2, 0)</f>
        <v>2.25</v>
      </c>
      <c r="F1688" s="3">
        <f>cukier7[[#This Row],[cena]]*cukier7[[#This Row],[ilosc sprzedanego cukru kg]]</f>
        <v>13.5</v>
      </c>
      <c r="G1688">
        <f>J1687+G1687-cukier7[[#This Row],[ilosc sprzedanego cukru kg]]</f>
        <v>4442</v>
      </c>
      <c r="H1688">
        <f>IF(MONTH(cukier7[[#This Row],[data]])&lt;&gt;MONTH(A1689), 1, 0)</f>
        <v>1</v>
      </c>
      <c r="I1688">
        <f>IF(cukier7[[#This Row],[czy ostatni dzien miesiaca]]=1, 5000-cukier7[[#This Row],[stan po sprzedaniu]],0)</f>
        <v>558</v>
      </c>
      <c r="J1688">
        <f>CEILING(cukier7[[#This Row],[ile brakuje]], 1000)</f>
        <v>1000</v>
      </c>
    </row>
    <row r="1689" spans="1:10" x14ac:dyDescent="0.35">
      <c r="A1689" s="1">
        <v>41214</v>
      </c>
      <c r="B1689" s="2" t="s">
        <v>20</v>
      </c>
      <c r="C1689">
        <v>65</v>
      </c>
      <c r="D1689">
        <f>YEAR(cukier7[[#This Row],[data]])</f>
        <v>2012</v>
      </c>
      <c r="E1689" s="3">
        <f>VLOOKUP(D1689, cennik__25[#All], 2, 0)</f>
        <v>2.25</v>
      </c>
      <c r="F1689" s="3">
        <f>cukier7[[#This Row],[cena]]*cukier7[[#This Row],[ilosc sprzedanego cukru kg]]</f>
        <v>146.25</v>
      </c>
      <c r="G1689">
        <f>J1688+G1688-cukier7[[#This Row],[ilosc sprzedanego cukru kg]]</f>
        <v>5377</v>
      </c>
      <c r="H1689">
        <f>IF(MONTH(cukier7[[#This Row],[data]])&lt;&gt;MONTH(A1690), 1, 0)</f>
        <v>0</v>
      </c>
      <c r="I1689">
        <f>IF(cukier7[[#This Row],[czy ostatni dzien miesiaca]]=1, 5000-cukier7[[#This Row],[stan po sprzedaniu]],0)</f>
        <v>0</v>
      </c>
      <c r="J1689">
        <f>CEILING(cukier7[[#This Row],[ile brakuje]], 1000)</f>
        <v>0</v>
      </c>
    </row>
    <row r="1690" spans="1:10" x14ac:dyDescent="0.35">
      <c r="A1690" s="1">
        <v>41214</v>
      </c>
      <c r="B1690" s="2" t="s">
        <v>71</v>
      </c>
      <c r="C1690">
        <v>45</v>
      </c>
      <c r="D1690">
        <f>YEAR(cukier7[[#This Row],[data]])</f>
        <v>2012</v>
      </c>
      <c r="E1690" s="3">
        <f>VLOOKUP(D1690, cennik__25[#All], 2, 0)</f>
        <v>2.25</v>
      </c>
      <c r="F1690" s="3">
        <f>cukier7[[#This Row],[cena]]*cukier7[[#This Row],[ilosc sprzedanego cukru kg]]</f>
        <v>101.25</v>
      </c>
      <c r="G1690">
        <f>J1689+G1689-cukier7[[#This Row],[ilosc sprzedanego cukru kg]]</f>
        <v>5332</v>
      </c>
      <c r="H1690">
        <f>IF(MONTH(cukier7[[#This Row],[data]])&lt;&gt;MONTH(A1691), 1, 0)</f>
        <v>0</v>
      </c>
      <c r="I1690">
        <f>IF(cukier7[[#This Row],[czy ostatni dzien miesiaca]]=1, 5000-cukier7[[#This Row],[stan po sprzedaniu]],0)</f>
        <v>0</v>
      </c>
      <c r="J1690">
        <f>CEILING(cukier7[[#This Row],[ile brakuje]], 1000)</f>
        <v>0</v>
      </c>
    </row>
    <row r="1691" spans="1:10" x14ac:dyDescent="0.35">
      <c r="A1691" s="1">
        <v>41214</v>
      </c>
      <c r="B1691" s="2" t="s">
        <v>9</v>
      </c>
      <c r="C1691">
        <v>108</v>
      </c>
      <c r="D1691">
        <f>YEAR(cukier7[[#This Row],[data]])</f>
        <v>2012</v>
      </c>
      <c r="E1691" s="3">
        <f>VLOOKUP(D1691, cennik__25[#All], 2, 0)</f>
        <v>2.25</v>
      </c>
      <c r="F1691" s="3">
        <f>cukier7[[#This Row],[cena]]*cukier7[[#This Row],[ilosc sprzedanego cukru kg]]</f>
        <v>243</v>
      </c>
      <c r="G1691">
        <f>J1690+G1690-cukier7[[#This Row],[ilosc sprzedanego cukru kg]]</f>
        <v>5224</v>
      </c>
      <c r="H1691">
        <f>IF(MONTH(cukier7[[#This Row],[data]])&lt;&gt;MONTH(A1692), 1, 0)</f>
        <v>0</v>
      </c>
      <c r="I1691">
        <f>IF(cukier7[[#This Row],[czy ostatni dzien miesiaca]]=1, 5000-cukier7[[#This Row],[stan po sprzedaniu]],0)</f>
        <v>0</v>
      </c>
      <c r="J1691">
        <f>CEILING(cukier7[[#This Row],[ile brakuje]], 1000)</f>
        <v>0</v>
      </c>
    </row>
    <row r="1692" spans="1:10" x14ac:dyDescent="0.35">
      <c r="A1692" s="1">
        <v>41215</v>
      </c>
      <c r="B1692" s="2" t="s">
        <v>39</v>
      </c>
      <c r="C1692">
        <v>159</v>
      </c>
      <c r="D1692">
        <f>YEAR(cukier7[[#This Row],[data]])</f>
        <v>2012</v>
      </c>
      <c r="E1692" s="3">
        <f>VLOOKUP(D1692, cennik__25[#All], 2, 0)</f>
        <v>2.25</v>
      </c>
      <c r="F1692" s="3">
        <f>cukier7[[#This Row],[cena]]*cukier7[[#This Row],[ilosc sprzedanego cukru kg]]</f>
        <v>357.75</v>
      </c>
      <c r="G1692">
        <f>J1691+G1691-cukier7[[#This Row],[ilosc sprzedanego cukru kg]]</f>
        <v>5065</v>
      </c>
      <c r="H1692">
        <f>IF(MONTH(cukier7[[#This Row],[data]])&lt;&gt;MONTH(A1693), 1, 0)</f>
        <v>0</v>
      </c>
      <c r="I1692">
        <f>IF(cukier7[[#This Row],[czy ostatni dzien miesiaca]]=1, 5000-cukier7[[#This Row],[stan po sprzedaniu]],0)</f>
        <v>0</v>
      </c>
      <c r="J1692">
        <f>CEILING(cukier7[[#This Row],[ile brakuje]], 1000)</f>
        <v>0</v>
      </c>
    </row>
    <row r="1693" spans="1:10" x14ac:dyDescent="0.35">
      <c r="A1693" s="1">
        <v>41219</v>
      </c>
      <c r="B1693" s="2" t="s">
        <v>21</v>
      </c>
      <c r="C1693">
        <v>141</v>
      </c>
      <c r="D1693">
        <f>YEAR(cukier7[[#This Row],[data]])</f>
        <v>2012</v>
      </c>
      <c r="E1693" s="3">
        <f>VLOOKUP(D1693, cennik__25[#All], 2, 0)</f>
        <v>2.25</v>
      </c>
      <c r="F1693" s="3">
        <f>cukier7[[#This Row],[cena]]*cukier7[[#This Row],[ilosc sprzedanego cukru kg]]</f>
        <v>317.25</v>
      </c>
      <c r="G1693">
        <f>J1692+G1692-cukier7[[#This Row],[ilosc sprzedanego cukru kg]]</f>
        <v>4924</v>
      </c>
      <c r="H1693">
        <f>IF(MONTH(cukier7[[#This Row],[data]])&lt;&gt;MONTH(A1694), 1, 0)</f>
        <v>0</v>
      </c>
      <c r="I1693">
        <f>IF(cukier7[[#This Row],[czy ostatni dzien miesiaca]]=1, 5000-cukier7[[#This Row],[stan po sprzedaniu]],0)</f>
        <v>0</v>
      </c>
      <c r="J1693">
        <f>CEILING(cukier7[[#This Row],[ile brakuje]], 1000)</f>
        <v>0</v>
      </c>
    </row>
    <row r="1694" spans="1:10" x14ac:dyDescent="0.35">
      <c r="A1694" s="1">
        <v>41219</v>
      </c>
      <c r="B1694" s="2" t="s">
        <v>40</v>
      </c>
      <c r="C1694">
        <v>14</v>
      </c>
      <c r="D1694">
        <f>YEAR(cukier7[[#This Row],[data]])</f>
        <v>2012</v>
      </c>
      <c r="E1694" s="3">
        <f>VLOOKUP(D1694, cennik__25[#All], 2, 0)</f>
        <v>2.25</v>
      </c>
      <c r="F1694" s="3">
        <f>cukier7[[#This Row],[cena]]*cukier7[[#This Row],[ilosc sprzedanego cukru kg]]</f>
        <v>31.5</v>
      </c>
      <c r="G1694">
        <f>J1693+G1693-cukier7[[#This Row],[ilosc sprzedanego cukru kg]]</f>
        <v>4910</v>
      </c>
      <c r="H1694">
        <f>IF(MONTH(cukier7[[#This Row],[data]])&lt;&gt;MONTH(A1695), 1, 0)</f>
        <v>0</v>
      </c>
      <c r="I1694">
        <f>IF(cukier7[[#This Row],[czy ostatni dzien miesiaca]]=1, 5000-cukier7[[#This Row],[stan po sprzedaniu]],0)</f>
        <v>0</v>
      </c>
      <c r="J1694">
        <f>CEILING(cukier7[[#This Row],[ile brakuje]], 1000)</f>
        <v>0</v>
      </c>
    </row>
    <row r="1695" spans="1:10" x14ac:dyDescent="0.35">
      <c r="A1695" s="1">
        <v>41222</v>
      </c>
      <c r="B1695" s="2" t="s">
        <v>12</v>
      </c>
      <c r="C1695">
        <v>142</v>
      </c>
      <c r="D1695">
        <f>YEAR(cukier7[[#This Row],[data]])</f>
        <v>2012</v>
      </c>
      <c r="E1695" s="3">
        <f>VLOOKUP(D1695, cennik__25[#All], 2, 0)</f>
        <v>2.25</v>
      </c>
      <c r="F1695" s="3">
        <f>cukier7[[#This Row],[cena]]*cukier7[[#This Row],[ilosc sprzedanego cukru kg]]</f>
        <v>319.5</v>
      </c>
      <c r="G1695">
        <f>J1694+G1694-cukier7[[#This Row],[ilosc sprzedanego cukru kg]]</f>
        <v>4768</v>
      </c>
      <c r="H1695">
        <f>IF(MONTH(cukier7[[#This Row],[data]])&lt;&gt;MONTH(A1696), 1, 0)</f>
        <v>0</v>
      </c>
      <c r="I1695">
        <f>IF(cukier7[[#This Row],[czy ostatni dzien miesiaca]]=1, 5000-cukier7[[#This Row],[stan po sprzedaniu]],0)</f>
        <v>0</v>
      </c>
      <c r="J1695">
        <f>CEILING(cukier7[[#This Row],[ile brakuje]], 1000)</f>
        <v>0</v>
      </c>
    </row>
    <row r="1696" spans="1:10" x14ac:dyDescent="0.35">
      <c r="A1696" s="1">
        <v>41223</v>
      </c>
      <c r="B1696" s="2" t="s">
        <v>11</v>
      </c>
      <c r="C1696">
        <v>167</v>
      </c>
      <c r="D1696">
        <f>YEAR(cukier7[[#This Row],[data]])</f>
        <v>2012</v>
      </c>
      <c r="E1696" s="3">
        <f>VLOOKUP(D1696, cennik__25[#All], 2, 0)</f>
        <v>2.25</v>
      </c>
      <c r="F1696" s="3">
        <f>cukier7[[#This Row],[cena]]*cukier7[[#This Row],[ilosc sprzedanego cukru kg]]</f>
        <v>375.75</v>
      </c>
      <c r="G1696">
        <f>J1695+G1695-cukier7[[#This Row],[ilosc sprzedanego cukru kg]]</f>
        <v>4601</v>
      </c>
      <c r="H1696">
        <f>IF(MONTH(cukier7[[#This Row],[data]])&lt;&gt;MONTH(A1697), 1, 0)</f>
        <v>0</v>
      </c>
      <c r="I1696">
        <f>IF(cukier7[[#This Row],[czy ostatni dzien miesiaca]]=1, 5000-cukier7[[#This Row],[stan po sprzedaniu]],0)</f>
        <v>0</v>
      </c>
      <c r="J1696">
        <f>CEILING(cukier7[[#This Row],[ile brakuje]], 1000)</f>
        <v>0</v>
      </c>
    </row>
    <row r="1697" spans="1:10" x14ac:dyDescent="0.35">
      <c r="A1697" s="1">
        <v>41224</v>
      </c>
      <c r="B1697" s="2" t="s">
        <v>177</v>
      </c>
      <c r="C1697">
        <v>12</v>
      </c>
      <c r="D1697">
        <f>YEAR(cukier7[[#This Row],[data]])</f>
        <v>2012</v>
      </c>
      <c r="E1697" s="3">
        <f>VLOOKUP(D1697, cennik__25[#All], 2, 0)</f>
        <v>2.25</v>
      </c>
      <c r="F1697" s="3">
        <f>cukier7[[#This Row],[cena]]*cukier7[[#This Row],[ilosc sprzedanego cukru kg]]</f>
        <v>27</v>
      </c>
      <c r="G1697">
        <f>J1696+G1696-cukier7[[#This Row],[ilosc sprzedanego cukru kg]]</f>
        <v>4589</v>
      </c>
      <c r="H1697">
        <f>IF(MONTH(cukier7[[#This Row],[data]])&lt;&gt;MONTH(A1698), 1, 0)</f>
        <v>0</v>
      </c>
      <c r="I1697">
        <f>IF(cukier7[[#This Row],[czy ostatni dzien miesiaca]]=1, 5000-cukier7[[#This Row],[stan po sprzedaniu]],0)</f>
        <v>0</v>
      </c>
      <c r="J1697">
        <f>CEILING(cukier7[[#This Row],[ile brakuje]], 1000)</f>
        <v>0</v>
      </c>
    </row>
    <row r="1698" spans="1:10" x14ac:dyDescent="0.35">
      <c r="A1698" s="1">
        <v>41229</v>
      </c>
      <c r="B1698" s="2" t="s">
        <v>30</v>
      </c>
      <c r="C1698">
        <v>187</v>
      </c>
      <c r="D1698">
        <f>YEAR(cukier7[[#This Row],[data]])</f>
        <v>2012</v>
      </c>
      <c r="E1698" s="3">
        <f>VLOOKUP(D1698, cennik__25[#All], 2, 0)</f>
        <v>2.25</v>
      </c>
      <c r="F1698" s="3">
        <f>cukier7[[#This Row],[cena]]*cukier7[[#This Row],[ilosc sprzedanego cukru kg]]</f>
        <v>420.75</v>
      </c>
      <c r="G1698">
        <f>J1697+G1697-cukier7[[#This Row],[ilosc sprzedanego cukru kg]]</f>
        <v>4402</v>
      </c>
      <c r="H1698">
        <f>IF(MONTH(cukier7[[#This Row],[data]])&lt;&gt;MONTH(A1699), 1, 0)</f>
        <v>0</v>
      </c>
      <c r="I1698">
        <f>IF(cukier7[[#This Row],[czy ostatni dzien miesiaca]]=1, 5000-cukier7[[#This Row],[stan po sprzedaniu]],0)</f>
        <v>0</v>
      </c>
      <c r="J1698">
        <f>CEILING(cukier7[[#This Row],[ile brakuje]], 1000)</f>
        <v>0</v>
      </c>
    </row>
    <row r="1699" spans="1:10" x14ac:dyDescent="0.35">
      <c r="A1699" s="1">
        <v>41232</v>
      </c>
      <c r="B1699" s="2" t="s">
        <v>43</v>
      </c>
      <c r="C1699">
        <v>14</v>
      </c>
      <c r="D1699">
        <f>YEAR(cukier7[[#This Row],[data]])</f>
        <v>2012</v>
      </c>
      <c r="E1699" s="3">
        <f>VLOOKUP(D1699, cennik__25[#All], 2, 0)</f>
        <v>2.25</v>
      </c>
      <c r="F1699" s="3">
        <f>cukier7[[#This Row],[cena]]*cukier7[[#This Row],[ilosc sprzedanego cukru kg]]</f>
        <v>31.5</v>
      </c>
      <c r="G1699">
        <f>J1698+G1698-cukier7[[#This Row],[ilosc sprzedanego cukru kg]]</f>
        <v>4388</v>
      </c>
      <c r="H1699">
        <f>IF(MONTH(cukier7[[#This Row],[data]])&lt;&gt;MONTH(A1700), 1, 0)</f>
        <v>0</v>
      </c>
      <c r="I1699">
        <f>IF(cukier7[[#This Row],[czy ostatni dzien miesiaca]]=1, 5000-cukier7[[#This Row],[stan po sprzedaniu]],0)</f>
        <v>0</v>
      </c>
      <c r="J1699">
        <f>CEILING(cukier7[[#This Row],[ile brakuje]], 1000)</f>
        <v>0</v>
      </c>
    </row>
    <row r="1700" spans="1:10" x14ac:dyDescent="0.35">
      <c r="A1700" s="1">
        <v>41235</v>
      </c>
      <c r="B1700" s="2" t="s">
        <v>167</v>
      </c>
      <c r="C1700">
        <v>10</v>
      </c>
      <c r="D1700">
        <f>YEAR(cukier7[[#This Row],[data]])</f>
        <v>2012</v>
      </c>
      <c r="E1700" s="3">
        <f>VLOOKUP(D1700, cennik__25[#All], 2, 0)</f>
        <v>2.25</v>
      </c>
      <c r="F1700" s="3">
        <f>cukier7[[#This Row],[cena]]*cukier7[[#This Row],[ilosc sprzedanego cukru kg]]</f>
        <v>22.5</v>
      </c>
      <c r="G1700">
        <f>J1699+G1699-cukier7[[#This Row],[ilosc sprzedanego cukru kg]]</f>
        <v>4378</v>
      </c>
      <c r="H1700">
        <f>IF(MONTH(cukier7[[#This Row],[data]])&lt;&gt;MONTH(A1701), 1, 0)</f>
        <v>0</v>
      </c>
      <c r="I1700">
        <f>IF(cukier7[[#This Row],[czy ostatni dzien miesiaca]]=1, 5000-cukier7[[#This Row],[stan po sprzedaniu]],0)</f>
        <v>0</v>
      </c>
      <c r="J1700">
        <f>CEILING(cukier7[[#This Row],[ile brakuje]], 1000)</f>
        <v>0</v>
      </c>
    </row>
    <row r="1701" spans="1:10" x14ac:dyDescent="0.35">
      <c r="A1701" s="1">
        <v>41236</v>
      </c>
      <c r="B1701" s="2" t="s">
        <v>24</v>
      </c>
      <c r="C1701">
        <v>269</v>
      </c>
      <c r="D1701">
        <f>YEAR(cukier7[[#This Row],[data]])</f>
        <v>2012</v>
      </c>
      <c r="E1701" s="3">
        <f>VLOOKUP(D1701, cennik__25[#All], 2, 0)</f>
        <v>2.25</v>
      </c>
      <c r="F1701" s="3">
        <f>cukier7[[#This Row],[cena]]*cukier7[[#This Row],[ilosc sprzedanego cukru kg]]</f>
        <v>605.25</v>
      </c>
      <c r="G1701">
        <f>J1700+G1700-cukier7[[#This Row],[ilosc sprzedanego cukru kg]]</f>
        <v>4109</v>
      </c>
      <c r="H1701">
        <f>IF(MONTH(cukier7[[#This Row],[data]])&lt;&gt;MONTH(A1702), 1, 0)</f>
        <v>0</v>
      </c>
      <c r="I1701">
        <f>IF(cukier7[[#This Row],[czy ostatni dzien miesiaca]]=1, 5000-cukier7[[#This Row],[stan po sprzedaniu]],0)</f>
        <v>0</v>
      </c>
      <c r="J1701">
        <f>CEILING(cukier7[[#This Row],[ile brakuje]], 1000)</f>
        <v>0</v>
      </c>
    </row>
    <row r="1702" spans="1:10" x14ac:dyDescent="0.35">
      <c r="A1702" s="1">
        <v>41236</v>
      </c>
      <c r="B1702" s="2" t="s">
        <v>7</v>
      </c>
      <c r="C1702">
        <v>328</v>
      </c>
      <c r="D1702">
        <f>YEAR(cukier7[[#This Row],[data]])</f>
        <v>2012</v>
      </c>
      <c r="E1702" s="3">
        <f>VLOOKUP(D1702, cennik__25[#All], 2, 0)</f>
        <v>2.25</v>
      </c>
      <c r="F1702" s="3">
        <f>cukier7[[#This Row],[cena]]*cukier7[[#This Row],[ilosc sprzedanego cukru kg]]</f>
        <v>738</v>
      </c>
      <c r="G1702">
        <f>J1701+G1701-cukier7[[#This Row],[ilosc sprzedanego cukru kg]]</f>
        <v>3781</v>
      </c>
      <c r="H1702">
        <f>IF(MONTH(cukier7[[#This Row],[data]])&lt;&gt;MONTH(A1703), 1, 0)</f>
        <v>0</v>
      </c>
      <c r="I1702">
        <f>IF(cukier7[[#This Row],[czy ostatni dzien miesiaca]]=1, 5000-cukier7[[#This Row],[stan po sprzedaniu]],0)</f>
        <v>0</v>
      </c>
      <c r="J1702">
        <f>CEILING(cukier7[[#This Row],[ile brakuje]], 1000)</f>
        <v>0</v>
      </c>
    </row>
    <row r="1703" spans="1:10" x14ac:dyDescent="0.35">
      <c r="A1703" s="1">
        <v>41237</v>
      </c>
      <c r="B1703" s="2" t="s">
        <v>11</v>
      </c>
      <c r="C1703">
        <v>228</v>
      </c>
      <c r="D1703">
        <f>YEAR(cukier7[[#This Row],[data]])</f>
        <v>2012</v>
      </c>
      <c r="E1703" s="3">
        <f>VLOOKUP(D1703, cennik__25[#All], 2, 0)</f>
        <v>2.25</v>
      </c>
      <c r="F1703" s="3">
        <f>cukier7[[#This Row],[cena]]*cukier7[[#This Row],[ilosc sprzedanego cukru kg]]</f>
        <v>513</v>
      </c>
      <c r="G1703">
        <f>J1702+G1702-cukier7[[#This Row],[ilosc sprzedanego cukru kg]]</f>
        <v>3553</v>
      </c>
      <c r="H1703">
        <f>IF(MONTH(cukier7[[#This Row],[data]])&lt;&gt;MONTH(A1704), 1, 0)</f>
        <v>0</v>
      </c>
      <c r="I1703">
        <f>IF(cukier7[[#This Row],[czy ostatni dzien miesiaca]]=1, 5000-cukier7[[#This Row],[stan po sprzedaniu]],0)</f>
        <v>0</v>
      </c>
      <c r="J1703">
        <f>CEILING(cukier7[[#This Row],[ile brakuje]], 1000)</f>
        <v>0</v>
      </c>
    </row>
    <row r="1704" spans="1:10" x14ac:dyDescent="0.35">
      <c r="A1704" s="1">
        <v>41239</v>
      </c>
      <c r="B1704" s="2" t="s">
        <v>4</v>
      </c>
      <c r="C1704">
        <v>12</v>
      </c>
      <c r="D1704">
        <f>YEAR(cukier7[[#This Row],[data]])</f>
        <v>2012</v>
      </c>
      <c r="E1704" s="3">
        <f>VLOOKUP(D1704, cennik__25[#All], 2, 0)</f>
        <v>2.25</v>
      </c>
      <c r="F1704" s="3">
        <f>cukier7[[#This Row],[cena]]*cukier7[[#This Row],[ilosc sprzedanego cukru kg]]</f>
        <v>27</v>
      </c>
      <c r="G1704">
        <f>J1703+G1703-cukier7[[#This Row],[ilosc sprzedanego cukru kg]]</f>
        <v>3541</v>
      </c>
      <c r="H1704">
        <f>IF(MONTH(cukier7[[#This Row],[data]])&lt;&gt;MONTH(A1705), 1, 0)</f>
        <v>1</v>
      </c>
      <c r="I1704">
        <f>IF(cukier7[[#This Row],[czy ostatni dzien miesiaca]]=1, 5000-cukier7[[#This Row],[stan po sprzedaniu]],0)</f>
        <v>1459</v>
      </c>
      <c r="J1704">
        <f>CEILING(cukier7[[#This Row],[ile brakuje]], 1000)</f>
        <v>2000</v>
      </c>
    </row>
    <row r="1705" spans="1:10" x14ac:dyDescent="0.35">
      <c r="A1705" s="1">
        <v>41244</v>
      </c>
      <c r="B1705" s="2" t="s">
        <v>95</v>
      </c>
      <c r="C1705">
        <v>16</v>
      </c>
      <c r="D1705">
        <f>YEAR(cukier7[[#This Row],[data]])</f>
        <v>2012</v>
      </c>
      <c r="E1705" s="3">
        <f>VLOOKUP(D1705, cennik__25[#All], 2, 0)</f>
        <v>2.25</v>
      </c>
      <c r="F1705" s="3">
        <f>cukier7[[#This Row],[cena]]*cukier7[[#This Row],[ilosc sprzedanego cukru kg]]</f>
        <v>36</v>
      </c>
      <c r="G1705">
        <f>J1704+G1704-cukier7[[#This Row],[ilosc sprzedanego cukru kg]]</f>
        <v>5525</v>
      </c>
      <c r="H1705">
        <f>IF(MONTH(cukier7[[#This Row],[data]])&lt;&gt;MONTH(A1706), 1, 0)</f>
        <v>0</v>
      </c>
      <c r="I1705">
        <f>IF(cukier7[[#This Row],[czy ostatni dzien miesiaca]]=1, 5000-cukier7[[#This Row],[stan po sprzedaniu]],0)</f>
        <v>0</v>
      </c>
      <c r="J1705">
        <f>CEILING(cukier7[[#This Row],[ile brakuje]], 1000)</f>
        <v>0</v>
      </c>
    </row>
    <row r="1706" spans="1:10" x14ac:dyDescent="0.35">
      <c r="A1706" s="1">
        <v>41247</v>
      </c>
      <c r="B1706" s="2" t="s">
        <v>19</v>
      </c>
      <c r="C1706">
        <v>233</v>
      </c>
      <c r="D1706">
        <f>YEAR(cukier7[[#This Row],[data]])</f>
        <v>2012</v>
      </c>
      <c r="E1706" s="3">
        <f>VLOOKUP(D1706, cennik__25[#All], 2, 0)</f>
        <v>2.25</v>
      </c>
      <c r="F1706" s="3">
        <f>cukier7[[#This Row],[cena]]*cukier7[[#This Row],[ilosc sprzedanego cukru kg]]</f>
        <v>524.25</v>
      </c>
      <c r="G1706">
        <f>J1705+G1705-cukier7[[#This Row],[ilosc sprzedanego cukru kg]]</f>
        <v>5292</v>
      </c>
      <c r="H1706">
        <f>IF(MONTH(cukier7[[#This Row],[data]])&lt;&gt;MONTH(A1707), 1, 0)</f>
        <v>0</v>
      </c>
      <c r="I1706">
        <f>IF(cukier7[[#This Row],[czy ostatni dzien miesiaca]]=1, 5000-cukier7[[#This Row],[stan po sprzedaniu]],0)</f>
        <v>0</v>
      </c>
      <c r="J1706">
        <f>CEILING(cukier7[[#This Row],[ile brakuje]], 1000)</f>
        <v>0</v>
      </c>
    </row>
    <row r="1707" spans="1:10" x14ac:dyDescent="0.35">
      <c r="A1707" s="1">
        <v>41248</v>
      </c>
      <c r="B1707" s="2" t="s">
        <v>134</v>
      </c>
      <c r="C1707">
        <v>10</v>
      </c>
      <c r="D1707">
        <f>YEAR(cukier7[[#This Row],[data]])</f>
        <v>2012</v>
      </c>
      <c r="E1707" s="3">
        <f>VLOOKUP(D1707, cennik__25[#All], 2, 0)</f>
        <v>2.25</v>
      </c>
      <c r="F1707" s="3">
        <f>cukier7[[#This Row],[cena]]*cukier7[[#This Row],[ilosc sprzedanego cukru kg]]</f>
        <v>22.5</v>
      </c>
      <c r="G1707">
        <f>J1706+G1706-cukier7[[#This Row],[ilosc sprzedanego cukru kg]]</f>
        <v>5282</v>
      </c>
      <c r="H1707">
        <f>IF(MONTH(cukier7[[#This Row],[data]])&lt;&gt;MONTH(A1708), 1, 0)</f>
        <v>0</v>
      </c>
      <c r="I1707">
        <f>IF(cukier7[[#This Row],[czy ostatni dzien miesiaca]]=1, 5000-cukier7[[#This Row],[stan po sprzedaniu]],0)</f>
        <v>0</v>
      </c>
      <c r="J1707">
        <f>CEILING(cukier7[[#This Row],[ile brakuje]], 1000)</f>
        <v>0</v>
      </c>
    </row>
    <row r="1708" spans="1:10" x14ac:dyDescent="0.35">
      <c r="A1708" s="1">
        <v>41251</v>
      </c>
      <c r="B1708" s="2" t="s">
        <v>12</v>
      </c>
      <c r="C1708">
        <v>168</v>
      </c>
      <c r="D1708">
        <f>YEAR(cukier7[[#This Row],[data]])</f>
        <v>2012</v>
      </c>
      <c r="E1708" s="3">
        <f>VLOOKUP(D1708, cennik__25[#All], 2, 0)</f>
        <v>2.25</v>
      </c>
      <c r="F1708" s="3">
        <f>cukier7[[#This Row],[cena]]*cukier7[[#This Row],[ilosc sprzedanego cukru kg]]</f>
        <v>378</v>
      </c>
      <c r="G1708">
        <f>J1707+G1707-cukier7[[#This Row],[ilosc sprzedanego cukru kg]]</f>
        <v>5114</v>
      </c>
      <c r="H1708">
        <f>IF(MONTH(cukier7[[#This Row],[data]])&lt;&gt;MONTH(A1709), 1, 0)</f>
        <v>0</v>
      </c>
      <c r="I1708">
        <f>IF(cukier7[[#This Row],[czy ostatni dzien miesiaca]]=1, 5000-cukier7[[#This Row],[stan po sprzedaniu]],0)</f>
        <v>0</v>
      </c>
      <c r="J1708">
        <f>CEILING(cukier7[[#This Row],[ile brakuje]], 1000)</f>
        <v>0</v>
      </c>
    </row>
    <row r="1709" spans="1:10" x14ac:dyDescent="0.35">
      <c r="A1709" s="1">
        <v>41251</v>
      </c>
      <c r="B1709" s="2" t="s">
        <v>7</v>
      </c>
      <c r="C1709">
        <v>388</v>
      </c>
      <c r="D1709">
        <f>YEAR(cukier7[[#This Row],[data]])</f>
        <v>2012</v>
      </c>
      <c r="E1709" s="3">
        <f>VLOOKUP(D1709, cennik__25[#All], 2, 0)</f>
        <v>2.25</v>
      </c>
      <c r="F1709" s="3">
        <f>cukier7[[#This Row],[cena]]*cukier7[[#This Row],[ilosc sprzedanego cukru kg]]</f>
        <v>873</v>
      </c>
      <c r="G1709">
        <f>J1708+G1708-cukier7[[#This Row],[ilosc sprzedanego cukru kg]]</f>
        <v>4726</v>
      </c>
      <c r="H1709">
        <f>IF(MONTH(cukier7[[#This Row],[data]])&lt;&gt;MONTH(A1710), 1, 0)</f>
        <v>0</v>
      </c>
      <c r="I1709">
        <f>IF(cukier7[[#This Row],[czy ostatni dzien miesiaca]]=1, 5000-cukier7[[#This Row],[stan po sprzedaniu]],0)</f>
        <v>0</v>
      </c>
      <c r="J1709">
        <f>CEILING(cukier7[[#This Row],[ile brakuje]], 1000)</f>
        <v>0</v>
      </c>
    </row>
    <row r="1710" spans="1:10" x14ac:dyDescent="0.35">
      <c r="A1710" s="1">
        <v>41252</v>
      </c>
      <c r="B1710" s="2" t="s">
        <v>52</v>
      </c>
      <c r="C1710">
        <v>319</v>
      </c>
      <c r="D1710">
        <f>YEAR(cukier7[[#This Row],[data]])</f>
        <v>2012</v>
      </c>
      <c r="E1710" s="3">
        <f>VLOOKUP(D1710, cennik__25[#All], 2, 0)</f>
        <v>2.25</v>
      </c>
      <c r="F1710" s="3">
        <f>cukier7[[#This Row],[cena]]*cukier7[[#This Row],[ilosc sprzedanego cukru kg]]</f>
        <v>717.75</v>
      </c>
      <c r="G1710">
        <f>J1709+G1709-cukier7[[#This Row],[ilosc sprzedanego cukru kg]]</f>
        <v>4407</v>
      </c>
      <c r="H1710">
        <f>IF(MONTH(cukier7[[#This Row],[data]])&lt;&gt;MONTH(A1711), 1, 0)</f>
        <v>0</v>
      </c>
      <c r="I1710">
        <f>IF(cukier7[[#This Row],[czy ostatni dzien miesiaca]]=1, 5000-cukier7[[#This Row],[stan po sprzedaniu]],0)</f>
        <v>0</v>
      </c>
      <c r="J1710">
        <f>CEILING(cukier7[[#This Row],[ile brakuje]], 1000)</f>
        <v>0</v>
      </c>
    </row>
    <row r="1711" spans="1:10" x14ac:dyDescent="0.35">
      <c r="A1711" s="1">
        <v>41254</v>
      </c>
      <c r="B1711" s="2" t="s">
        <v>69</v>
      </c>
      <c r="C1711">
        <v>12</v>
      </c>
      <c r="D1711">
        <f>YEAR(cukier7[[#This Row],[data]])</f>
        <v>2012</v>
      </c>
      <c r="E1711" s="3">
        <f>VLOOKUP(D1711, cennik__25[#All], 2, 0)</f>
        <v>2.25</v>
      </c>
      <c r="F1711" s="3">
        <f>cukier7[[#This Row],[cena]]*cukier7[[#This Row],[ilosc sprzedanego cukru kg]]</f>
        <v>27</v>
      </c>
      <c r="G1711">
        <f>J1710+G1710-cukier7[[#This Row],[ilosc sprzedanego cukru kg]]</f>
        <v>4395</v>
      </c>
      <c r="H1711">
        <f>IF(MONTH(cukier7[[#This Row],[data]])&lt;&gt;MONTH(A1712), 1, 0)</f>
        <v>0</v>
      </c>
      <c r="I1711">
        <f>IF(cukier7[[#This Row],[czy ostatni dzien miesiaca]]=1, 5000-cukier7[[#This Row],[stan po sprzedaniu]],0)</f>
        <v>0</v>
      </c>
      <c r="J1711">
        <f>CEILING(cukier7[[#This Row],[ile brakuje]], 1000)</f>
        <v>0</v>
      </c>
    </row>
    <row r="1712" spans="1:10" x14ac:dyDescent="0.35">
      <c r="A1712" s="1">
        <v>41256</v>
      </c>
      <c r="B1712" s="2" t="s">
        <v>175</v>
      </c>
      <c r="C1712">
        <v>150</v>
      </c>
      <c r="D1712">
        <f>YEAR(cukier7[[#This Row],[data]])</f>
        <v>2012</v>
      </c>
      <c r="E1712" s="3">
        <f>VLOOKUP(D1712, cennik__25[#All], 2, 0)</f>
        <v>2.25</v>
      </c>
      <c r="F1712" s="3">
        <f>cukier7[[#This Row],[cena]]*cukier7[[#This Row],[ilosc sprzedanego cukru kg]]</f>
        <v>337.5</v>
      </c>
      <c r="G1712">
        <f>J1711+G1711-cukier7[[#This Row],[ilosc sprzedanego cukru kg]]</f>
        <v>4245</v>
      </c>
      <c r="H1712">
        <f>IF(MONTH(cukier7[[#This Row],[data]])&lt;&gt;MONTH(A1713), 1, 0)</f>
        <v>0</v>
      </c>
      <c r="I1712">
        <f>IF(cukier7[[#This Row],[czy ostatni dzien miesiaca]]=1, 5000-cukier7[[#This Row],[stan po sprzedaniu]],0)</f>
        <v>0</v>
      </c>
      <c r="J1712">
        <f>CEILING(cukier7[[#This Row],[ile brakuje]], 1000)</f>
        <v>0</v>
      </c>
    </row>
    <row r="1713" spans="1:10" x14ac:dyDescent="0.35">
      <c r="A1713" s="1">
        <v>41258</v>
      </c>
      <c r="B1713" s="2" t="s">
        <v>11</v>
      </c>
      <c r="C1713">
        <v>347</v>
      </c>
      <c r="D1713">
        <f>YEAR(cukier7[[#This Row],[data]])</f>
        <v>2012</v>
      </c>
      <c r="E1713" s="3">
        <f>VLOOKUP(D1713, cennik__25[#All], 2, 0)</f>
        <v>2.25</v>
      </c>
      <c r="F1713" s="3">
        <f>cukier7[[#This Row],[cena]]*cukier7[[#This Row],[ilosc sprzedanego cukru kg]]</f>
        <v>780.75</v>
      </c>
      <c r="G1713">
        <f>J1712+G1712-cukier7[[#This Row],[ilosc sprzedanego cukru kg]]</f>
        <v>3898</v>
      </c>
      <c r="H1713">
        <f>IF(MONTH(cukier7[[#This Row],[data]])&lt;&gt;MONTH(A1714), 1, 0)</f>
        <v>0</v>
      </c>
      <c r="I1713">
        <f>IF(cukier7[[#This Row],[czy ostatni dzien miesiaca]]=1, 5000-cukier7[[#This Row],[stan po sprzedaniu]],0)</f>
        <v>0</v>
      </c>
      <c r="J1713">
        <f>CEILING(cukier7[[#This Row],[ile brakuje]], 1000)</f>
        <v>0</v>
      </c>
    </row>
    <row r="1714" spans="1:10" x14ac:dyDescent="0.35">
      <c r="A1714" s="1">
        <v>41259</v>
      </c>
      <c r="B1714" s="2" t="s">
        <v>25</v>
      </c>
      <c r="C1714">
        <v>177</v>
      </c>
      <c r="D1714">
        <f>YEAR(cukier7[[#This Row],[data]])</f>
        <v>2012</v>
      </c>
      <c r="E1714" s="3">
        <f>VLOOKUP(D1714, cennik__25[#All], 2, 0)</f>
        <v>2.25</v>
      </c>
      <c r="F1714" s="3">
        <f>cukier7[[#This Row],[cena]]*cukier7[[#This Row],[ilosc sprzedanego cukru kg]]</f>
        <v>398.25</v>
      </c>
      <c r="G1714">
        <f>J1713+G1713-cukier7[[#This Row],[ilosc sprzedanego cukru kg]]</f>
        <v>3721</v>
      </c>
      <c r="H1714">
        <f>IF(MONTH(cukier7[[#This Row],[data]])&lt;&gt;MONTH(A1715), 1, 0)</f>
        <v>0</v>
      </c>
      <c r="I1714">
        <f>IF(cukier7[[#This Row],[czy ostatni dzien miesiaca]]=1, 5000-cukier7[[#This Row],[stan po sprzedaniu]],0)</f>
        <v>0</v>
      </c>
      <c r="J1714">
        <f>CEILING(cukier7[[#This Row],[ile brakuje]], 1000)</f>
        <v>0</v>
      </c>
    </row>
    <row r="1715" spans="1:10" x14ac:dyDescent="0.35">
      <c r="A1715" s="1">
        <v>41262</v>
      </c>
      <c r="B1715" s="2" t="s">
        <v>47</v>
      </c>
      <c r="C1715">
        <v>222</v>
      </c>
      <c r="D1715">
        <f>YEAR(cukier7[[#This Row],[data]])</f>
        <v>2012</v>
      </c>
      <c r="E1715" s="3">
        <f>VLOOKUP(D1715, cennik__25[#All], 2, 0)</f>
        <v>2.25</v>
      </c>
      <c r="F1715" s="3">
        <f>cukier7[[#This Row],[cena]]*cukier7[[#This Row],[ilosc sprzedanego cukru kg]]</f>
        <v>499.5</v>
      </c>
      <c r="G1715">
        <f>J1714+G1714-cukier7[[#This Row],[ilosc sprzedanego cukru kg]]</f>
        <v>3499</v>
      </c>
      <c r="H1715">
        <f>IF(MONTH(cukier7[[#This Row],[data]])&lt;&gt;MONTH(A1716), 1, 0)</f>
        <v>0</v>
      </c>
      <c r="I1715">
        <f>IF(cukier7[[#This Row],[czy ostatni dzien miesiaca]]=1, 5000-cukier7[[#This Row],[stan po sprzedaniu]],0)</f>
        <v>0</v>
      </c>
      <c r="J1715">
        <f>CEILING(cukier7[[#This Row],[ile brakuje]], 1000)</f>
        <v>0</v>
      </c>
    </row>
    <row r="1716" spans="1:10" x14ac:dyDescent="0.35">
      <c r="A1716" s="1">
        <v>41273</v>
      </c>
      <c r="B1716" s="2" t="s">
        <v>51</v>
      </c>
      <c r="C1716">
        <v>9</v>
      </c>
      <c r="D1716">
        <f>YEAR(cukier7[[#This Row],[data]])</f>
        <v>2012</v>
      </c>
      <c r="E1716" s="3">
        <f>VLOOKUP(D1716, cennik__25[#All], 2, 0)</f>
        <v>2.25</v>
      </c>
      <c r="F1716" s="3">
        <f>cukier7[[#This Row],[cena]]*cukier7[[#This Row],[ilosc sprzedanego cukru kg]]</f>
        <v>20.25</v>
      </c>
      <c r="G1716">
        <f>J1715+G1715-cukier7[[#This Row],[ilosc sprzedanego cukru kg]]</f>
        <v>3490</v>
      </c>
      <c r="H1716">
        <f>IF(MONTH(cukier7[[#This Row],[data]])&lt;&gt;MONTH(A1717), 1, 0)</f>
        <v>0</v>
      </c>
      <c r="I1716">
        <f>IF(cukier7[[#This Row],[czy ostatni dzien miesiaca]]=1, 5000-cukier7[[#This Row],[stan po sprzedaniu]],0)</f>
        <v>0</v>
      </c>
      <c r="J1716">
        <f>CEILING(cukier7[[#This Row],[ile brakuje]], 1000)</f>
        <v>0</v>
      </c>
    </row>
    <row r="1717" spans="1:10" x14ac:dyDescent="0.35">
      <c r="A1717" s="1">
        <v>41273</v>
      </c>
      <c r="B1717" s="2" t="s">
        <v>233</v>
      </c>
      <c r="C1717">
        <v>14</v>
      </c>
      <c r="D1717">
        <f>YEAR(cukier7[[#This Row],[data]])</f>
        <v>2012</v>
      </c>
      <c r="E1717" s="3">
        <f>VLOOKUP(D1717, cennik__25[#All], 2, 0)</f>
        <v>2.25</v>
      </c>
      <c r="F1717" s="3">
        <f>cukier7[[#This Row],[cena]]*cukier7[[#This Row],[ilosc sprzedanego cukru kg]]</f>
        <v>31.5</v>
      </c>
      <c r="G1717">
        <f>J1716+G1716-cukier7[[#This Row],[ilosc sprzedanego cukru kg]]</f>
        <v>3476</v>
      </c>
      <c r="H1717">
        <f>IF(MONTH(cukier7[[#This Row],[data]])&lt;&gt;MONTH(A1718), 1, 0)</f>
        <v>1</v>
      </c>
      <c r="I1717">
        <f>IF(cukier7[[#This Row],[czy ostatni dzien miesiaca]]=1, 5000-cukier7[[#This Row],[stan po sprzedaniu]],0)</f>
        <v>1524</v>
      </c>
      <c r="J1717">
        <f>CEILING(cukier7[[#This Row],[ile brakuje]], 1000)</f>
        <v>2000</v>
      </c>
    </row>
    <row r="1718" spans="1:10" x14ac:dyDescent="0.35">
      <c r="A1718" s="1">
        <v>41275</v>
      </c>
      <c r="B1718" s="2" t="s">
        <v>5</v>
      </c>
      <c r="C1718">
        <v>7</v>
      </c>
      <c r="D1718">
        <f>YEAR(cukier7[[#This Row],[data]])</f>
        <v>2013</v>
      </c>
      <c r="E1718" s="3">
        <f>VLOOKUP(D1718, cennik__25[#All], 2, 0)</f>
        <v>2.2200000000000002</v>
      </c>
      <c r="F1718" s="3">
        <f>cukier7[[#This Row],[cena]]*cukier7[[#This Row],[ilosc sprzedanego cukru kg]]</f>
        <v>15.540000000000001</v>
      </c>
      <c r="G1718">
        <f>J1717+G1717-cukier7[[#This Row],[ilosc sprzedanego cukru kg]]</f>
        <v>5469</v>
      </c>
      <c r="H1718">
        <f>IF(MONTH(cukier7[[#This Row],[data]])&lt;&gt;MONTH(A1719), 1, 0)</f>
        <v>0</v>
      </c>
      <c r="I1718">
        <f>IF(cukier7[[#This Row],[czy ostatni dzien miesiaca]]=1, 5000-cukier7[[#This Row],[stan po sprzedaniu]],0)</f>
        <v>0</v>
      </c>
      <c r="J1718">
        <f>CEILING(cukier7[[#This Row],[ile brakuje]], 1000)</f>
        <v>0</v>
      </c>
    </row>
    <row r="1719" spans="1:10" x14ac:dyDescent="0.35">
      <c r="A1719" s="1">
        <v>41279</v>
      </c>
      <c r="B1719" s="2" t="s">
        <v>68</v>
      </c>
      <c r="C1719">
        <v>171</v>
      </c>
      <c r="D1719">
        <f>YEAR(cukier7[[#This Row],[data]])</f>
        <v>2013</v>
      </c>
      <c r="E1719" s="3">
        <f>VLOOKUP(D1719, cennik__25[#All], 2, 0)</f>
        <v>2.2200000000000002</v>
      </c>
      <c r="F1719" s="3">
        <f>cukier7[[#This Row],[cena]]*cukier7[[#This Row],[ilosc sprzedanego cukru kg]]</f>
        <v>379.62000000000006</v>
      </c>
      <c r="G1719">
        <f>J1718+G1718-cukier7[[#This Row],[ilosc sprzedanego cukru kg]]</f>
        <v>5298</v>
      </c>
      <c r="H1719">
        <f>IF(MONTH(cukier7[[#This Row],[data]])&lt;&gt;MONTH(A1720), 1, 0)</f>
        <v>0</v>
      </c>
      <c r="I1719">
        <f>IF(cukier7[[#This Row],[czy ostatni dzien miesiaca]]=1, 5000-cukier7[[#This Row],[stan po sprzedaniu]],0)</f>
        <v>0</v>
      </c>
      <c r="J1719">
        <f>CEILING(cukier7[[#This Row],[ile brakuje]], 1000)</f>
        <v>0</v>
      </c>
    </row>
    <row r="1720" spans="1:10" x14ac:dyDescent="0.35">
      <c r="A1720" s="1">
        <v>41283</v>
      </c>
      <c r="B1720" s="2" t="s">
        <v>210</v>
      </c>
      <c r="C1720">
        <v>16</v>
      </c>
      <c r="D1720">
        <f>YEAR(cukier7[[#This Row],[data]])</f>
        <v>2013</v>
      </c>
      <c r="E1720" s="3">
        <f>VLOOKUP(D1720, cennik__25[#All], 2, 0)</f>
        <v>2.2200000000000002</v>
      </c>
      <c r="F1720" s="3">
        <f>cukier7[[#This Row],[cena]]*cukier7[[#This Row],[ilosc sprzedanego cukru kg]]</f>
        <v>35.520000000000003</v>
      </c>
      <c r="G1720">
        <f>J1719+G1719-cukier7[[#This Row],[ilosc sprzedanego cukru kg]]</f>
        <v>5282</v>
      </c>
      <c r="H1720">
        <f>IF(MONTH(cukier7[[#This Row],[data]])&lt;&gt;MONTH(A1721), 1, 0)</f>
        <v>0</v>
      </c>
      <c r="I1720">
        <f>IF(cukier7[[#This Row],[czy ostatni dzien miesiaca]]=1, 5000-cukier7[[#This Row],[stan po sprzedaniu]],0)</f>
        <v>0</v>
      </c>
      <c r="J1720">
        <f>CEILING(cukier7[[#This Row],[ile brakuje]], 1000)</f>
        <v>0</v>
      </c>
    </row>
    <row r="1721" spans="1:10" x14ac:dyDescent="0.35">
      <c r="A1721" s="1">
        <v>41284</v>
      </c>
      <c r="B1721" s="2" t="s">
        <v>20</v>
      </c>
      <c r="C1721">
        <v>176</v>
      </c>
      <c r="D1721">
        <f>YEAR(cukier7[[#This Row],[data]])</f>
        <v>2013</v>
      </c>
      <c r="E1721" s="3">
        <f>VLOOKUP(D1721, cennik__25[#All], 2, 0)</f>
        <v>2.2200000000000002</v>
      </c>
      <c r="F1721" s="3">
        <f>cukier7[[#This Row],[cena]]*cukier7[[#This Row],[ilosc sprzedanego cukru kg]]</f>
        <v>390.72</v>
      </c>
      <c r="G1721">
        <f>J1720+G1720-cukier7[[#This Row],[ilosc sprzedanego cukru kg]]</f>
        <v>5106</v>
      </c>
      <c r="H1721">
        <f>IF(MONTH(cukier7[[#This Row],[data]])&lt;&gt;MONTH(A1722), 1, 0)</f>
        <v>0</v>
      </c>
      <c r="I1721">
        <f>IF(cukier7[[#This Row],[czy ostatni dzien miesiaca]]=1, 5000-cukier7[[#This Row],[stan po sprzedaniu]],0)</f>
        <v>0</v>
      </c>
      <c r="J1721">
        <f>CEILING(cukier7[[#This Row],[ile brakuje]], 1000)</f>
        <v>0</v>
      </c>
    </row>
    <row r="1722" spans="1:10" x14ac:dyDescent="0.35">
      <c r="A1722" s="1">
        <v>41287</v>
      </c>
      <c r="B1722" s="2" t="s">
        <v>57</v>
      </c>
      <c r="C1722">
        <v>37</v>
      </c>
      <c r="D1722">
        <f>YEAR(cukier7[[#This Row],[data]])</f>
        <v>2013</v>
      </c>
      <c r="E1722" s="3">
        <f>VLOOKUP(D1722, cennik__25[#All], 2, 0)</f>
        <v>2.2200000000000002</v>
      </c>
      <c r="F1722" s="3">
        <f>cukier7[[#This Row],[cena]]*cukier7[[#This Row],[ilosc sprzedanego cukru kg]]</f>
        <v>82.14</v>
      </c>
      <c r="G1722">
        <f>J1721+G1721-cukier7[[#This Row],[ilosc sprzedanego cukru kg]]</f>
        <v>5069</v>
      </c>
      <c r="H1722">
        <f>IF(MONTH(cukier7[[#This Row],[data]])&lt;&gt;MONTH(A1723), 1, 0)</f>
        <v>0</v>
      </c>
      <c r="I1722">
        <f>IF(cukier7[[#This Row],[czy ostatni dzien miesiaca]]=1, 5000-cukier7[[#This Row],[stan po sprzedaniu]],0)</f>
        <v>0</v>
      </c>
      <c r="J1722">
        <f>CEILING(cukier7[[#This Row],[ile brakuje]], 1000)</f>
        <v>0</v>
      </c>
    </row>
    <row r="1723" spans="1:10" x14ac:dyDescent="0.35">
      <c r="A1723" s="1">
        <v>41290</v>
      </c>
      <c r="B1723" s="2" t="s">
        <v>20</v>
      </c>
      <c r="C1723">
        <v>186</v>
      </c>
      <c r="D1723">
        <f>YEAR(cukier7[[#This Row],[data]])</f>
        <v>2013</v>
      </c>
      <c r="E1723" s="3">
        <f>VLOOKUP(D1723, cennik__25[#All], 2, 0)</f>
        <v>2.2200000000000002</v>
      </c>
      <c r="F1723" s="3">
        <f>cukier7[[#This Row],[cena]]*cukier7[[#This Row],[ilosc sprzedanego cukru kg]]</f>
        <v>412.92</v>
      </c>
      <c r="G1723">
        <f>J1722+G1722-cukier7[[#This Row],[ilosc sprzedanego cukru kg]]</f>
        <v>4883</v>
      </c>
      <c r="H1723">
        <f>IF(MONTH(cukier7[[#This Row],[data]])&lt;&gt;MONTH(A1724), 1, 0)</f>
        <v>0</v>
      </c>
      <c r="I1723">
        <f>IF(cukier7[[#This Row],[czy ostatni dzien miesiaca]]=1, 5000-cukier7[[#This Row],[stan po sprzedaniu]],0)</f>
        <v>0</v>
      </c>
      <c r="J1723">
        <f>CEILING(cukier7[[#This Row],[ile brakuje]], 1000)</f>
        <v>0</v>
      </c>
    </row>
    <row r="1724" spans="1:10" x14ac:dyDescent="0.35">
      <c r="A1724" s="1">
        <v>41290</v>
      </c>
      <c r="B1724" s="2" t="s">
        <v>63</v>
      </c>
      <c r="C1724">
        <v>45</v>
      </c>
      <c r="D1724">
        <f>YEAR(cukier7[[#This Row],[data]])</f>
        <v>2013</v>
      </c>
      <c r="E1724" s="3">
        <f>VLOOKUP(D1724, cennik__25[#All], 2, 0)</f>
        <v>2.2200000000000002</v>
      </c>
      <c r="F1724" s="3">
        <f>cukier7[[#This Row],[cena]]*cukier7[[#This Row],[ilosc sprzedanego cukru kg]]</f>
        <v>99.9</v>
      </c>
      <c r="G1724">
        <f>J1723+G1723-cukier7[[#This Row],[ilosc sprzedanego cukru kg]]</f>
        <v>4838</v>
      </c>
      <c r="H1724">
        <f>IF(MONTH(cukier7[[#This Row],[data]])&lt;&gt;MONTH(A1725), 1, 0)</f>
        <v>0</v>
      </c>
      <c r="I1724">
        <f>IF(cukier7[[#This Row],[czy ostatni dzien miesiaca]]=1, 5000-cukier7[[#This Row],[stan po sprzedaniu]],0)</f>
        <v>0</v>
      </c>
      <c r="J1724">
        <f>CEILING(cukier7[[#This Row],[ile brakuje]], 1000)</f>
        <v>0</v>
      </c>
    </row>
    <row r="1725" spans="1:10" x14ac:dyDescent="0.35">
      <c r="A1725" s="1">
        <v>41294</v>
      </c>
      <c r="B1725" s="2" t="s">
        <v>54</v>
      </c>
      <c r="C1725">
        <v>186</v>
      </c>
      <c r="D1725">
        <f>YEAR(cukier7[[#This Row],[data]])</f>
        <v>2013</v>
      </c>
      <c r="E1725" s="3">
        <f>VLOOKUP(D1725, cennik__25[#All], 2, 0)</f>
        <v>2.2200000000000002</v>
      </c>
      <c r="F1725" s="3">
        <f>cukier7[[#This Row],[cena]]*cukier7[[#This Row],[ilosc sprzedanego cukru kg]]</f>
        <v>412.92</v>
      </c>
      <c r="G1725">
        <f>J1724+G1724-cukier7[[#This Row],[ilosc sprzedanego cukru kg]]</f>
        <v>4652</v>
      </c>
      <c r="H1725">
        <f>IF(MONTH(cukier7[[#This Row],[data]])&lt;&gt;MONTH(A1726), 1, 0)</f>
        <v>0</v>
      </c>
      <c r="I1725">
        <f>IF(cukier7[[#This Row],[czy ostatni dzien miesiaca]]=1, 5000-cukier7[[#This Row],[stan po sprzedaniu]],0)</f>
        <v>0</v>
      </c>
      <c r="J1725">
        <f>CEILING(cukier7[[#This Row],[ile brakuje]], 1000)</f>
        <v>0</v>
      </c>
    </row>
    <row r="1726" spans="1:10" x14ac:dyDescent="0.35">
      <c r="A1726" s="1">
        <v>41294</v>
      </c>
      <c r="B1726" s="2" t="s">
        <v>16</v>
      </c>
      <c r="C1726">
        <v>211</v>
      </c>
      <c r="D1726">
        <f>YEAR(cukier7[[#This Row],[data]])</f>
        <v>2013</v>
      </c>
      <c r="E1726" s="3">
        <f>VLOOKUP(D1726, cennik__25[#All], 2, 0)</f>
        <v>2.2200000000000002</v>
      </c>
      <c r="F1726" s="3">
        <f>cukier7[[#This Row],[cena]]*cukier7[[#This Row],[ilosc sprzedanego cukru kg]]</f>
        <v>468.42</v>
      </c>
      <c r="G1726">
        <f>J1725+G1725-cukier7[[#This Row],[ilosc sprzedanego cukru kg]]</f>
        <v>4441</v>
      </c>
      <c r="H1726">
        <f>IF(MONTH(cukier7[[#This Row],[data]])&lt;&gt;MONTH(A1727), 1, 0)</f>
        <v>0</v>
      </c>
      <c r="I1726">
        <f>IF(cukier7[[#This Row],[czy ostatni dzien miesiaca]]=1, 5000-cukier7[[#This Row],[stan po sprzedaniu]],0)</f>
        <v>0</v>
      </c>
      <c r="J1726">
        <f>CEILING(cukier7[[#This Row],[ile brakuje]], 1000)</f>
        <v>0</v>
      </c>
    </row>
    <row r="1727" spans="1:10" x14ac:dyDescent="0.35">
      <c r="A1727" s="1">
        <v>41300</v>
      </c>
      <c r="B1727" s="2" t="s">
        <v>11</v>
      </c>
      <c r="C1727">
        <v>330</v>
      </c>
      <c r="D1727">
        <f>YEAR(cukier7[[#This Row],[data]])</f>
        <v>2013</v>
      </c>
      <c r="E1727" s="3">
        <f>VLOOKUP(D1727, cennik__25[#All], 2, 0)</f>
        <v>2.2200000000000002</v>
      </c>
      <c r="F1727" s="3">
        <f>cukier7[[#This Row],[cena]]*cukier7[[#This Row],[ilosc sprzedanego cukru kg]]</f>
        <v>732.6</v>
      </c>
      <c r="G1727">
        <f>J1726+G1726-cukier7[[#This Row],[ilosc sprzedanego cukru kg]]</f>
        <v>4111</v>
      </c>
      <c r="H1727">
        <f>IF(MONTH(cukier7[[#This Row],[data]])&lt;&gt;MONTH(A1728), 1, 0)</f>
        <v>0</v>
      </c>
      <c r="I1727">
        <f>IF(cukier7[[#This Row],[czy ostatni dzien miesiaca]]=1, 5000-cukier7[[#This Row],[stan po sprzedaniu]],0)</f>
        <v>0</v>
      </c>
      <c r="J1727">
        <f>CEILING(cukier7[[#This Row],[ile brakuje]], 1000)</f>
        <v>0</v>
      </c>
    </row>
    <row r="1728" spans="1:10" x14ac:dyDescent="0.35">
      <c r="A1728" s="1">
        <v>41301</v>
      </c>
      <c r="B1728" s="2" t="s">
        <v>16</v>
      </c>
      <c r="C1728">
        <v>134</v>
      </c>
      <c r="D1728">
        <f>YEAR(cukier7[[#This Row],[data]])</f>
        <v>2013</v>
      </c>
      <c r="E1728" s="3">
        <f>VLOOKUP(D1728, cennik__25[#All], 2, 0)</f>
        <v>2.2200000000000002</v>
      </c>
      <c r="F1728" s="3">
        <f>cukier7[[#This Row],[cena]]*cukier7[[#This Row],[ilosc sprzedanego cukru kg]]</f>
        <v>297.48</v>
      </c>
      <c r="G1728">
        <f>J1727+G1727-cukier7[[#This Row],[ilosc sprzedanego cukru kg]]</f>
        <v>3977</v>
      </c>
      <c r="H1728">
        <f>IF(MONTH(cukier7[[#This Row],[data]])&lt;&gt;MONTH(A1729), 1, 0)</f>
        <v>0</v>
      </c>
      <c r="I1728">
        <f>IF(cukier7[[#This Row],[czy ostatni dzien miesiaca]]=1, 5000-cukier7[[#This Row],[stan po sprzedaniu]],0)</f>
        <v>0</v>
      </c>
      <c r="J1728">
        <f>CEILING(cukier7[[#This Row],[ile brakuje]], 1000)</f>
        <v>0</v>
      </c>
    </row>
    <row r="1729" spans="1:10" x14ac:dyDescent="0.35">
      <c r="A1729" s="1">
        <v>41301</v>
      </c>
      <c r="B1729" s="2" t="s">
        <v>11</v>
      </c>
      <c r="C1729">
        <v>459</v>
      </c>
      <c r="D1729">
        <f>YEAR(cukier7[[#This Row],[data]])</f>
        <v>2013</v>
      </c>
      <c r="E1729" s="3">
        <f>VLOOKUP(D1729, cennik__25[#All], 2, 0)</f>
        <v>2.2200000000000002</v>
      </c>
      <c r="F1729" s="3">
        <f>cukier7[[#This Row],[cena]]*cukier7[[#This Row],[ilosc sprzedanego cukru kg]]</f>
        <v>1018.9800000000001</v>
      </c>
      <c r="G1729">
        <f>J1728+G1728-cukier7[[#This Row],[ilosc sprzedanego cukru kg]]</f>
        <v>3518</v>
      </c>
      <c r="H1729">
        <f>IF(MONTH(cukier7[[#This Row],[data]])&lt;&gt;MONTH(A1730), 1, 0)</f>
        <v>0</v>
      </c>
      <c r="I1729">
        <f>IF(cukier7[[#This Row],[czy ostatni dzien miesiaca]]=1, 5000-cukier7[[#This Row],[stan po sprzedaniu]],0)</f>
        <v>0</v>
      </c>
      <c r="J1729">
        <f>CEILING(cukier7[[#This Row],[ile brakuje]], 1000)</f>
        <v>0</v>
      </c>
    </row>
    <row r="1730" spans="1:10" x14ac:dyDescent="0.35">
      <c r="A1730" s="1">
        <v>41302</v>
      </c>
      <c r="B1730" s="2" t="s">
        <v>28</v>
      </c>
      <c r="C1730">
        <v>185</v>
      </c>
      <c r="D1730">
        <f>YEAR(cukier7[[#This Row],[data]])</f>
        <v>2013</v>
      </c>
      <c r="E1730" s="3">
        <f>VLOOKUP(D1730, cennik__25[#All], 2, 0)</f>
        <v>2.2200000000000002</v>
      </c>
      <c r="F1730" s="3">
        <f>cukier7[[#This Row],[cena]]*cukier7[[#This Row],[ilosc sprzedanego cukru kg]]</f>
        <v>410.70000000000005</v>
      </c>
      <c r="G1730">
        <f>J1729+G1729-cukier7[[#This Row],[ilosc sprzedanego cukru kg]]</f>
        <v>3333</v>
      </c>
      <c r="H1730">
        <f>IF(MONTH(cukier7[[#This Row],[data]])&lt;&gt;MONTH(A1731), 1, 0)</f>
        <v>0</v>
      </c>
      <c r="I1730">
        <f>IF(cukier7[[#This Row],[czy ostatni dzien miesiaca]]=1, 5000-cukier7[[#This Row],[stan po sprzedaniu]],0)</f>
        <v>0</v>
      </c>
      <c r="J1730">
        <f>CEILING(cukier7[[#This Row],[ile brakuje]], 1000)</f>
        <v>0</v>
      </c>
    </row>
    <row r="1731" spans="1:10" x14ac:dyDescent="0.35">
      <c r="A1731" s="1">
        <v>41303</v>
      </c>
      <c r="B1731" s="2" t="s">
        <v>69</v>
      </c>
      <c r="C1731">
        <v>3</v>
      </c>
      <c r="D1731">
        <f>YEAR(cukier7[[#This Row],[data]])</f>
        <v>2013</v>
      </c>
      <c r="E1731" s="3">
        <f>VLOOKUP(D1731, cennik__25[#All], 2, 0)</f>
        <v>2.2200000000000002</v>
      </c>
      <c r="F1731" s="3">
        <f>cukier7[[#This Row],[cena]]*cukier7[[#This Row],[ilosc sprzedanego cukru kg]]</f>
        <v>6.66</v>
      </c>
      <c r="G1731">
        <f>J1730+G1730-cukier7[[#This Row],[ilosc sprzedanego cukru kg]]</f>
        <v>3330</v>
      </c>
      <c r="H1731">
        <f>IF(MONTH(cukier7[[#This Row],[data]])&lt;&gt;MONTH(A1732), 1, 0)</f>
        <v>0</v>
      </c>
      <c r="I1731">
        <f>IF(cukier7[[#This Row],[czy ostatni dzien miesiaca]]=1, 5000-cukier7[[#This Row],[stan po sprzedaniu]],0)</f>
        <v>0</v>
      </c>
      <c r="J1731">
        <f>CEILING(cukier7[[#This Row],[ile brakuje]], 1000)</f>
        <v>0</v>
      </c>
    </row>
    <row r="1732" spans="1:10" x14ac:dyDescent="0.35">
      <c r="A1732" s="1">
        <v>41305</v>
      </c>
      <c r="B1732" s="2" t="s">
        <v>32</v>
      </c>
      <c r="C1732">
        <v>181</v>
      </c>
      <c r="D1732">
        <f>YEAR(cukier7[[#This Row],[data]])</f>
        <v>2013</v>
      </c>
      <c r="E1732" s="3">
        <f>VLOOKUP(D1732, cennik__25[#All], 2, 0)</f>
        <v>2.2200000000000002</v>
      </c>
      <c r="F1732" s="3">
        <f>cukier7[[#This Row],[cena]]*cukier7[[#This Row],[ilosc sprzedanego cukru kg]]</f>
        <v>401.82000000000005</v>
      </c>
      <c r="G1732">
        <f>J1731+G1731-cukier7[[#This Row],[ilosc sprzedanego cukru kg]]</f>
        <v>3149</v>
      </c>
      <c r="H1732">
        <f>IF(MONTH(cukier7[[#This Row],[data]])&lt;&gt;MONTH(A1733), 1, 0)</f>
        <v>1</v>
      </c>
      <c r="I1732">
        <f>IF(cukier7[[#This Row],[czy ostatni dzien miesiaca]]=1, 5000-cukier7[[#This Row],[stan po sprzedaniu]],0)</f>
        <v>1851</v>
      </c>
      <c r="J1732">
        <f>CEILING(cukier7[[#This Row],[ile brakuje]], 1000)</f>
        <v>2000</v>
      </c>
    </row>
    <row r="1733" spans="1:10" x14ac:dyDescent="0.35">
      <c r="A1733" s="1">
        <v>41309</v>
      </c>
      <c r="B1733" s="2" t="s">
        <v>19</v>
      </c>
      <c r="C1733">
        <v>441</v>
      </c>
      <c r="D1733">
        <f>YEAR(cukier7[[#This Row],[data]])</f>
        <v>2013</v>
      </c>
      <c r="E1733" s="3">
        <f>VLOOKUP(D1733, cennik__25[#All], 2, 0)</f>
        <v>2.2200000000000002</v>
      </c>
      <c r="F1733" s="3">
        <f>cukier7[[#This Row],[cena]]*cukier7[[#This Row],[ilosc sprzedanego cukru kg]]</f>
        <v>979.0200000000001</v>
      </c>
      <c r="G1733">
        <f>J1732+G1732-cukier7[[#This Row],[ilosc sprzedanego cukru kg]]</f>
        <v>4708</v>
      </c>
      <c r="H1733">
        <f>IF(MONTH(cukier7[[#This Row],[data]])&lt;&gt;MONTH(A1734), 1, 0)</f>
        <v>0</v>
      </c>
      <c r="I1733">
        <f>IF(cukier7[[#This Row],[czy ostatni dzien miesiaca]]=1, 5000-cukier7[[#This Row],[stan po sprzedaniu]],0)</f>
        <v>0</v>
      </c>
      <c r="J1733">
        <f>CEILING(cukier7[[#This Row],[ile brakuje]], 1000)</f>
        <v>0</v>
      </c>
    </row>
    <row r="1734" spans="1:10" x14ac:dyDescent="0.35">
      <c r="A1734" s="1">
        <v>41310</v>
      </c>
      <c r="B1734" s="2" t="s">
        <v>47</v>
      </c>
      <c r="C1734">
        <v>487</v>
      </c>
      <c r="D1734">
        <f>YEAR(cukier7[[#This Row],[data]])</f>
        <v>2013</v>
      </c>
      <c r="E1734" s="3">
        <f>VLOOKUP(D1734, cennik__25[#All], 2, 0)</f>
        <v>2.2200000000000002</v>
      </c>
      <c r="F1734" s="3">
        <f>cukier7[[#This Row],[cena]]*cukier7[[#This Row],[ilosc sprzedanego cukru kg]]</f>
        <v>1081.1400000000001</v>
      </c>
      <c r="G1734">
        <f>J1733+G1733-cukier7[[#This Row],[ilosc sprzedanego cukru kg]]</f>
        <v>4221</v>
      </c>
      <c r="H1734">
        <f>IF(MONTH(cukier7[[#This Row],[data]])&lt;&gt;MONTH(A1735), 1, 0)</f>
        <v>0</v>
      </c>
      <c r="I1734">
        <f>IF(cukier7[[#This Row],[czy ostatni dzien miesiaca]]=1, 5000-cukier7[[#This Row],[stan po sprzedaniu]],0)</f>
        <v>0</v>
      </c>
      <c r="J1734">
        <f>CEILING(cukier7[[#This Row],[ile brakuje]], 1000)</f>
        <v>0</v>
      </c>
    </row>
    <row r="1735" spans="1:10" x14ac:dyDescent="0.35">
      <c r="A1735" s="1">
        <v>41310</v>
      </c>
      <c r="B1735" s="2" t="s">
        <v>54</v>
      </c>
      <c r="C1735">
        <v>56</v>
      </c>
      <c r="D1735">
        <f>YEAR(cukier7[[#This Row],[data]])</f>
        <v>2013</v>
      </c>
      <c r="E1735" s="3">
        <f>VLOOKUP(D1735, cennik__25[#All], 2, 0)</f>
        <v>2.2200000000000002</v>
      </c>
      <c r="F1735" s="3">
        <f>cukier7[[#This Row],[cena]]*cukier7[[#This Row],[ilosc sprzedanego cukru kg]]</f>
        <v>124.32000000000001</v>
      </c>
      <c r="G1735">
        <f>J1734+G1734-cukier7[[#This Row],[ilosc sprzedanego cukru kg]]</f>
        <v>4165</v>
      </c>
      <c r="H1735">
        <f>IF(MONTH(cukier7[[#This Row],[data]])&lt;&gt;MONTH(A1736), 1, 0)</f>
        <v>0</v>
      </c>
      <c r="I1735">
        <f>IF(cukier7[[#This Row],[czy ostatni dzien miesiaca]]=1, 5000-cukier7[[#This Row],[stan po sprzedaniu]],0)</f>
        <v>0</v>
      </c>
      <c r="J1735">
        <f>CEILING(cukier7[[#This Row],[ile brakuje]], 1000)</f>
        <v>0</v>
      </c>
    </row>
    <row r="1736" spans="1:10" x14ac:dyDescent="0.35">
      <c r="A1736" s="1">
        <v>41314</v>
      </c>
      <c r="B1736" s="2" t="s">
        <v>14</v>
      </c>
      <c r="C1736">
        <v>23</v>
      </c>
      <c r="D1736">
        <f>YEAR(cukier7[[#This Row],[data]])</f>
        <v>2013</v>
      </c>
      <c r="E1736" s="3">
        <f>VLOOKUP(D1736, cennik__25[#All], 2, 0)</f>
        <v>2.2200000000000002</v>
      </c>
      <c r="F1736" s="3">
        <f>cukier7[[#This Row],[cena]]*cukier7[[#This Row],[ilosc sprzedanego cukru kg]]</f>
        <v>51.06</v>
      </c>
      <c r="G1736">
        <f>J1735+G1735-cukier7[[#This Row],[ilosc sprzedanego cukru kg]]</f>
        <v>4142</v>
      </c>
      <c r="H1736">
        <f>IF(MONTH(cukier7[[#This Row],[data]])&lt;&gt;MONTH(A1737), 1, 0)</f>
        <v>0</v>
      </c>
      <c r="I1736">
        <f>IF(cukier7[[#This Row],[czy ostatni dzien miesiaca]]=1, 5000-cukier7[[#This Row],[stan po sprzedaniu]],0)</f>
        <v>0</v>
      </c>
      <c r="J1736">
        <f>CEILING(cukier7[[#This Row],[ile brakuje]], 1000)</f>
        <v>0</v>
      </c>
    </row>
    <row r="1737" spans="1:10" x14ac:dyDescent="0.35">
      <c r="A1737" s="1">
        <v>41314</v>
      </c>
      <c r="B1737" s="2" t="s">
        <v>133</v>
      </c>
      <c r="C1737">
        <v>113</v>
      </c>
      <c r="D1737">
        <f>YEAR(cukier7[[#This Row],[data]])</f>
        <v>2013</v>
      </c>
      <c r="E1737" s="3">
        <f>VLOOKUP(D1737, cennik__25[#All], 2, 0)</f>
        <v>2.2200000000000002</v>
      </c>
      <c r="F1737" s="3">
        <f>cukier7[[#This Row],[cena]]*cukier7[[#This Row],[ilosc sprzedanego cukru kg]]</f>
        <v>250.86</v>
      </c>
      <c r="G1737">
        <f>J1736+G1736-cukier7[[#This Row],[ilosc sprzedanego cukru kg]]</f>
        <v>4029</v>
      </c>
      <c r="H1737">
        <f>IF(MONTH(cukier7[[#This Row],[data]])&lt;&gt;MONTH(A1738), 1, 0)</f>
        <v>0</v>
      </c>
      <c r="I1737">
        <f>IF(cukier7[[#This Row],[czy ostatni dzien miesiaca]]=1, 5000-cukier7[[#This Row],[stan po sprzedaniu]],0)</f>
        <v>0</v>
      </c>
      <c r="J1737">
        <f>CEILING(cukier7[[#This Row],[ile brakuje]], 1000)</f>
        <v>0</v>
      </c>
    </row>
    <row r="1738" spans="1:10" x14ac:dyDescent="0.35">
      <c r="A1738" s="1">
        <v>41315</v>
      </c>
      <c r="B1738" s="2" t="s">
        <v>202</v>
      </c>
      <c r="C1738">
        <v>19</v>
      </c>
      <c r="D1738">
        <f>YEAR(cukier7[[#This Row],[data]])</f>
        <v>2013</v>
      </c>
      <c r="E1738" s="3">
        <f>VLOOKUP(D1738, cennik__25[#All], 2, 0)</f>
        <v>2.2200000000000002</v>
      </c>
      <c r="F1738" s="3">
        <f>cukier7[[#This Row],[cena]]*cukier7[[#This Row],[ilosc sprzedanego cukru kg]]</f>
        <v>42.180000000000007</v>
      </c>
      <c r="G1738">
        <f>J1737+G1737-cukier7[[#This Row],[ilosc sprzedanego cukru kg]]</f>
        <v>4010</v>
      </c>
      <c r="H1738">
        <f>IF(MONTH(cukier7[[#This Row],[data]])&lt;&gt;MONTH(A1739), 1, 0)</f>
        <v>0</v>
      </c>
      <c r="I1738">
        <f>IF(cukier7[[#This Row],[czy ostatni dzien miesiaca]]=1, 5000-cukier7[[#This Row],[stan po sprzedaniu]],0)</f>
        <v>0</v>
      </c>
      <c r="J1738">
        <f>CEILING(cukier7[[#This Row],[ile brakuje]], 1000)</f>
        <v>0</v>
      </c>
    </row>
    <row r="1739" spans="1:10" x14ac:dyDescent="0.35">
      <c r="A1739" s="1">
        <v>41316</v>
      </c>
      <c r="B1739" s="2" t="s">
        <v>80</v>
      </c>
      <c r="C1739">
        <v>188</v>
      </c>
      <c r="D1739">
        <f>YEAR(cukier7[[#This Row],[data]])</f>
        <v>2013</v>
      </c>
      <c r="E1739" s="3">
        <f>VLOOKUP(D1739, cennik__25[#All], 2, 0)</f>
        <v>2.2200000000000002</v>
      </c>
      <c r="F1739" s="3">
        <f>cukier7[[#This Row],[cena]]*cukier7[[#This Row],[ilosc sprzedanego cukru kg]]</f>
        <v>417.36</v>
      </c>
      <c r="G1739">
        <f>J1738+G1738-cukier7[[#This Row],[ilosc sprzedanego cukru kg]]</f>
        <v>3822</v>
      </c>
      <c r="H1739">
        <f>IF(MONTH(cukier7[[#This Row],[data]])&lt;&gt;MONTH(A1740), 1, 0)</f>
        <v>0</v>
      </c>
      <c r="I1739">
        <f>IF(cukier7[[#This Row],[czy ostatni dzien miesiaca]]=1, 5000-cukier7[[#This Row],[stan po sprzedaniu]],0)</f>
        <v>0</v>
      </c>
      <c r="J1739">
        <f>CEILING(cukier7[[#This Row],[ile brakuje]], 1000)</f>
        <v>0</v>
      </c>
    </row>
    <row r="1740" spans="1:10" x14ac:dyDescent="0.35">
      <c r="A1740" s="1">
        <v>41316</v>
      </c>
      <c r="B1740" s="2" t="s">
        <v>9</v>
      </c>
      <c r="C1740">
        <v>338</v>
      </c>
      <c r="D1740">
        <f>YEAR(cukier7[[#This Row],[data]])</f>
        <v>2013</v>
      </c>
      <c r="E1740" s="3">
        <f>VLOOKUP(D1740, cennik__25[#All], 2, 0)</f>
        <v>2.2200000000000002</v>
      </c>
      <c r="F1740" s="3">
        <f>cukier7[[#This Row],[cena]]*cukier7[[#This Row],[ilosc sprzedanego cukru kg]]</f>
        <v>750.36</v>
      </c>
      <c r="G1740">
        <f>J1739+G1739-cukier7[[#This Row],[ilosc sprzedanego cukru kg]]</f>
        <v>3484</v>
      </c>
      <c r="H1740">
        <f>IF(MONTH(cukier7[[#This Row],[data]])&lt;&gt;MONTH(A1741), 1, 0)</f>
        <v>0</v>
      </c>
      <c r="I1740">
        <f>IF(cukier7[[#This Row],[czy ostatni dzien miesiaca]]=1, 5000-cukier7[[#This Row],[stan po sprzedaniu]],0)</f>
        <v>0</v>
      </c>
      <c r="J1740">
        <f>CEILING(cukier7[[#This Row],[ile brakuje]], 1000)</f>
        <v>0</v>
      </c>
    </row>
    <row r="1741" spans="1:10" x14ac:dyDescent="0.35">
      <c r="A1741" s="1">
        <v>41317</v>
      </c>
      <c r="B1741" s="2" t="s">
        <v>33</v>
      </c>
      <c r="C1741">
        <v>80</v>
      </c>
      <c r="D1741">
        <f>YEAR(cukier7[[#This Row],[data]])</f>
        <v>2013</v>
      </c>
      <c r="E1741" s="3">
        <f>VLOOKUP(D1741, cennik__25[#All], 2, 0)</f>
        <v>2.2200000000000002</v>
      </c>
      <c r="F1741" s="3">
        <f>cukier7[[#This Row],[cena]]*cukier7[[#This Row],[ilosc sprzedanego cukru kg]]</f>
        <v>177.60000000000002</v>
      </c>
      <c r="G1741">
        <f>J1740+G1740-cukier7[[#This Row],[ilosc sprzedanego cukru kg]]</f>
        <v>3404</v>
      </c>
      <c r="H1741">
        <f>IF(MONTH(cukier7[[#This Row],[data]])&lt;&gt;MONTH(A1742), 1, 0)</f>
        <v>0</v>
      </c>
      <c r="I1741">
        <f>IF(cukier7[[#This Row],[czy ostatni dzien miesiaca]]=1, 5000-cukier7[[#This Row],[stan po sprzedaniu]],0)</f>
        <v>0</v>
      </c>
      <c r="J1741">
        <f>CEILING(cukier7[[#This Row],[ile brakuje]], 1000)</f>
        <v>0</v>
      </c>
    </row>
    <row r="1742" spans="1:10" x14ac:dyDescent="0.35">
      <c r="A1742" s="1">
        <v>41318</v>
      </c>
      <c r="B1742" s="2" t="s">
        <v>173</v>
      </c>
      <c r="C1742">
        <v>20</v>
      </c>
      <c r="D1742">
        <f>YEAR(cukier7[[#This Row],[data]])</f>
        <v>2013</v>
      </c>
      <c r="E1742" s="3">
        <f>VLOOKUP(D1742, cennik__25[#All], 2, 0)</f>
        <v>2.2200000000000002</v>
      </c>
      <c r="F1742" s="3">
        <f>cukier7[[#This Row],[cena]]*cukier7[[#This Row],[ilosc sprzedanego cukru kg]]</f>
        <v>44.400000000000006</v>
      </c>
      <c r="G1742">
        <f>J1741+G1741-cukier7[[#This Row],[ilosc sprzedanego cukru kg]]</f>
        <v>3384</v>
      </c>
      <c r="H1742">
        <f>IF(MONTH(cukier7[[#This Row],[data]])&lt;&gt;MONTH(A1743), 1, 0)</f>
        <v>0</v>
      </c>
      <c r="I1742">
        <f>IF(cukier7[[#This Row],[czy ostatni dzien miesiaca]]=1, 5000-cukier7[[#This Row],[stan po sprzedaniu]],0)</f>
        <v>0</v>
      </c>
      <c r="J1742">
        <f>CEILING(cukier7[[#This Row],[ile brakuje]], 1000)</f>
        <v>0</v>
      </c>
    </row>
    <row r="1743" spans="1:10" x14ac:dyDescent="0.35">
      <c r="A1743" s="1">
        <v>41321</v>
      </c>
      <c r="B1743" s="2" t="s">
        <v>161</v>
      </c>
      <c r="C1743">
        <v>1</v>
      </c>
      <c r="D1743">
        <f>YEAR(cukier7[[#This Row],[data]])</f>
        <v>2013</v>
      </c>
      <c r="E1743" s="3">
        <f>VLOOKUP(D1743, cennik__25[#All], 2, 0)</f>
        <v>2.2200000000000002</v>
      </c>
      <c r="F1743" s="3">
        <f>cukier7[[#This Row],[cena]]*cukier7[[#This Row],[ilosc sprzedanego cukru kg]]</f>
        <v>2.2200000000000002</v>
      </c>
      <c r="G1743">
        <f>J1742+G1742-cukier7[[#This Row],[ilosc sprzedanego cukru kg]]</f>
        <v>3383</v>
      </c>
      <c r="H1743">
        <f>IF(MONTH(cukier7[[#This Row],[data]])&lt;&gt;MONTH(A1744), 1, 0)</f>
        <v>0</v>
      </c>
      <c r="I1743">
        <f>IF(cukier7[[#This Row],[czy ostatni dzien miesiaca]]=1, 5000-cukier7[[#This Row],[stan po sprzedaniu]],0)</f>
        <v>0</v>
      </c>
      <c r="J1743">
        <f>CEILING(cukier7[[#This Row],[ile brakuje]], 1000)</f>
        <v>0</v>
      </c>
    </row>
    <row r="1744" spans="1:10" x14ac:dyDescent="0.35">
      <c r="A1744" s="1">
        <v>41322</v>
      </c>
      <c r="B1744" s="2" t="s">
        <v>54</v>
      </c>
      <c r="C1744">
        <v>200</v>
      </c>
      <c r="D1744">
        <f>YEAR(cukier7[[#This Row],[data]])</f>
        <v>2013</v>
      </c>
      <c r="E1744" s="3">
        <f>VLOOKUP(D1744, cennik__25[#All], 2, 0)</f>
        <v>2.2200000000000002</v>
      </c>
      <c r="F1744" s="3">
        <f>cukier7[[#This Row],[cena]]*cukier7[[#This Row],[ilosc sprzedanego cukru kg]]</f>
        <v>444.00000000000006</v>
      </c>
      <c r="G1744">
        <f>J1743+G1743-cukier7[[#This Row],[ilosc sprzedanego cukru kg]]</f>
        <v>3183</v>
      </c>
      <c r="H1744">
        <f>IF(MONTH(cukier7[[#This Row],[data]])&lt;&gt;MONTH(A1745), 1, 0)</f>
        <v>0</v>
      </c>
      <c r="I1744">
        <f>IF(cukier7[[#This Row],[czy ostatni dzien miesiaca]]=1, 5000-cukier7[[#This Row],[stan po sprzedaniu]],0)</f>
        <v>0</v>
      </c>
      <c r="J1744">
        <f>CEILING(cukier7[[#This Row],[ile brakuje]], 1000)</f>
        <v>0</v>
      </c>
    </row>
    <row r="1745" spans="1:10" x14ac:dyDescent="0.35">
      <c r="A1745" s="1">
        <v>41323</v>
      </c>
      <c r="B1745" s="2" t="s">
        <v>7</v>
      </c>
      <c r="C1745">
        <v>429</v>
      </c>
      <c r="D1745">
        <f>YEAR(cukier7[[#This Row],[data]])</f>
        <v>2013</v>
      </c>
      <c r="E1745" s="3">
        <f>VLOOKUP(D1745, cennik__25[#All], 2, 0)</f>
        <v>2.2200000000000002</v>
      </c>
      <c r="F1745" s="3">
        <f>cukier7[[#This Row],[cena]]*cukier7[[#This Row],[ilosc sprzedanego cukru kg]]</f>
        <v>952.38000000000011</v>
      </c>
      <c r="G1745">
        <f>J1744+G1744-cukier7[[#This Row],[ilosc sprzedanego cukru kg]]</f>
        <v>2754</v>
      </c>
      <c r="H1745">
        <f>IF(MONTH(cukier7[[#This Row],[data]])&lt;&gt;MONTH(A1746), 1, 0)</f>
        <v>0</v>
      </c>
      <c r="I1745">
        <f>IF(cukier7[[#This Row],[czy ostatni dzien miesiaca]]=1, 5000-cukier7[[#This Row],[stan po sprzedaniu]],0)</f>
        <v>0</v>
      </c>
      <c r="J1745">
        <f>CEILING(cukier7[[#This Row],[ile brakuje]], 1000)</f>
        <v>0</v>
      </c>
    </row>
    <row r="1746" spans="1:10" x14ac:dyDescent="0.35">
      <c r="A1746" s="1">
        <v>41324</v>
      </c>
      <c r="B1746" s="2" t="s">
        <v>14</v>
      </c>
      <c r="C1746">
        <v>183</v>
      </c>
      <c r="D1746">
        <f>YEAR(cukier7[[#This Row],[data]])</f>
        <v>2013</v>
      </c>
      <c r="E1746" s="3">
        <f>VLOOKUP(D1746, cennik__25[#All], 2, 0)</f>
        <v>2.2200000000000002</v>
      </c>
      <c r="F1746" s="3">
        <f>cukier7[[#This Row],[cena]]*cukier7[[#This Row],[ilosc sprzedanego cukru kg]]</f>
        <v>406.26000000000005</v>
      </c>
      <c r="G1746">
        <f>J1745+G1745-cukier7[[#This Row],[ilosc sprzedanego cukru kg]]</f>
        <v>2571</v>
      </c>
      <c r="H1746">
        <f>IF(MONTH(cukier7[[#This Row],[data]])&lt;&gt;MONTH(A1747), 1, 0)</f>
        <v>0</v>
      </c>
      <c r="I1746">
        <f>IF(cukier7[[#This Row],[czy ostatni dzien miesiaca]]=1, 5000-cukier7[[#This Row],[stan po sprzedaniu]],0)</f>
        <v>0</v>
      </c>
      <c r="J1746">
        <f>CEILING(cukier7[[#This Row],[ile brakuje]], 1000)</f>
        <v>0</v>
      </c>
    </row>
    <row r="1747" spans="1:10" x14ac:dyDescent="0.35">
      <c r="A1747" s="1">
        <v>41325</v>
      </c>
      <c r="B1747" s="2" t="s">
        <v>12</v>
      </c>
      <c r="C1747">
        <v>26</v>
      </c>
      <c r="D1747">
        <f>YEAR(cukier7[[#This Row],[data]])</f>
        <v>2013</v>
      </c>
      <c r="E1747" s="3">
        <f>VLOOKUP(D1747, cennik__25[#All], 2, 0)</f>
        <v>2.2200000000000002</v>
      </c>
      <c r="F1747" s="3">
        <f>cukier7[[#This Row],[cena]]*cukier7[[#This Row],[ilosc sprzedanego cukru kg]]</f>
        <v>57.720000000000006</v>
      </c>
      <c r="G1747">
        <f>J1746+G1746-cukier7[[#This Row],[ilosc sprzedanego cukru kg]]</f>
        <v>2545</v>
      </c>
      <c r="H1747">
        <f>IF(MONTH(cukier7[[#This Row],[data]])&lt;&gt;MONTH(A1748), 1, 0)</f>
        <v>0</v>
      </c>
      <c r="I1747">
        <f>IF(cukier7[[#This Row],[czy ostatni dzien miesiaca]]=1, 5000-cukier7[[#This Row],[stan po sprzedaniu]],0)</f>
        <v>0</v>
      </c>
      <c r="J1747">
        <f>CEILING(cukier7[[#This Row],[ile brakuje]], 1000)</f>
        <v>0</v>
      </c>
    </row>
    <row r="1748" spans="1:10" x14ac:dyDescent="0.35">
      <c r="A1748" s="1">
        <v>41326</v>
      </c>
      <c r="B1748" s="2" t="s">
        <v>182</v>
      </c>
      <c r="C1748">
        <v>2</v>
      </c>
      <c r="D1748">
        <f>YEAR(cukier7[[#This Row],[data]])</f>
        <v>2013</v>
      </c>
      <c r="E1748" s="3">
        <f>VLOOKUP(D1748, cennik__25[#All], 2, 0)</f>
        <v>2.2200000000000002</v>
      </c>
      <c r="F1748" s="3">
        <f>cukier7[[#This Row],[cena]]*cukier7[[#This Row],[ilosc sprzedanego cukru kg]]</f>
        <v>4.4400000000000004</v>
      </c>
      <c r="G1748">
        <f>J1747+G1747-cukier7[[#This Row],[ilosc sprzedanego cukru kg]]</f>
        <v>2543</v>
      </c>
      <c r="H1748">
        <f>IF(MONTH(cukier7[[#This Row],[data]])&lt;&gt;MONTH(A1749), 1, 0)</f>
        <v>0</v>
      </c>
      <c r="I1748">
        <f>IF(cukier7[[#This Row],[czy ostatni dzien miesiaca]]=1, 5000-cukier7[[#This Row],[stan po sprzedaniu]],0)</f>
        <v>0</v>
      </c>
      <c r="J1748">
        <f>CEILING(cukier7[[#This Row],[ile brakuje]], 1000)</f>
        <v>0</v>
      </c>
    </row>
    <row r="1749" spans="1:10" x14ac:dyDescent="0.35">
      <c r="A1749" s="1">
        <v>41328</v>
      </c>
      <c r="B1749" s="2" t="s">
        <v>9</v>
      </c>
      <c r="C1749">
        <v>174</v>
      </c>
      <c r="D1749">
        <f>YEAR(cukier7[[#This Row],[data]])</f>
        <v>2013</v>
      </c>
      <c r="E1749" s="3">
        <f>VLOOKUP(D1749, cennik__25[#All], 2, 0)</f>
        <v>2.2200000000000002</v>
      </c>
      <c r="F1749" s="3">
        <f>cukier7[[#This Row],[cena]]*cukier7[[#This Row],[ilosc sprzedanego cukru kg]]</f>
        <v>386.28000000000003</v>
      </c>
      <c r="G1749">
        <f>J1748+G1748-cukier7[[#This Row],[ilosc sprzedanego cukru kg]]</f>
        <v>2369</v>
      </c>
      <c r="H1749">
        <f>IF(MONTH(cukier7[[#This Row],[data]])&lt;&gt;MONTH(A1750), 1, 0)</f>
        <v>0</v>
      </c>
      <c r="I1749">
        <f>IF(cukier7[[#This Row],[czy ostatni dzien miesiaca]]=1, 5000-cukier7[[#This Row],[stan po sprzedaniu]],0)</f>
        <v>0</v>
      </c>
      <c r="J1749">
        <f>CEILING(cukier7[[#This Row],[ile brakuje]], 1000)</f>
        <v>0</v>
      </c>
    </row>
    <row r="1750" spans="1:10" x14ac:dyDescent="0.35">
      <c r="A1750" s="1">
        <v>41329</v>
      </c>
      <c r="B1750" s="2" t="s">
        <v>54</v>
      </c>
      <c r="C1750">
        <v>98</v>
      </c>
      <c r="D1750">
        <f>YEAR(cukier7[[#This Row],[data]])</f>
        <v>2013</v>
      </c>
      <c r="E1750" s="3">
        <f>VLOOKUP(D1750, cennik__25[#All], 2, 0)</f>
        <v>2.2200000000000002</v>
      </c>
      <c r="F1750" s="3">
        <f>cukier7[[#This Row],[cena]]*cukier7[[#This Row],[ilosc sprzedanego cukru kg]]</f>
        <v>217.56000000000003</v>
      </c>
      <c r="G1750">
        <f>J1749+G1749-cukier7[[#This Row],[ilosc sprzedanego cukru kg]]</f>
        <v>2271</v>
      </c>
      <c r="H1750">
        <f>IF(MONTH(cukier7[[#This Row],[data]])&lt;&gt;MONTH(A1751), 1, 0)</f>
        <v>0</v>
      </c>
      <c r="I1750">
        <f>IF(cukier7[[#This Row],[czy ostatni dzien miesiaca]]=1, 5000-cukier7[[#This Row],[stan po sprzedaniu]],0)</f>
        <v>0</v>
      </c>
      <c r="J1750">
        <f>CEILING(cukier7[[#This Row],[ile brakuje]], 1000)</f>
        <v>0</v>
      </c>
    </row>
    <row r="1751" spans="1:10" x14ac:dyDescent="0.35">
      <c r="A1751" s="1">
        <v>41329</v>
      </c>
      <c r="B1751" s="2" t="s">
        <v>187</v>
      </c>
      <c r="C1751">
        <v>11</v>
      </c>
      <c r="D1751">
        <f>YEAR(cukier7[[#This Row],[data]])</f>
        <v>2013</v>
      </c>
      <c r="E1751" s="3">
        <f>VLOOKUP(D1751, cennik__25[#All], 2, 0)</f>
        <v>2.2200000000000002</v>
      </c>
      <c r="F1751" s="3">
        <f>cukier7[[#This Row],[cena]]*cukier7[[#This Row],[ilosc sprzedanego cukru kg]]</f>
        <v>24.42</v>
      </c>
      <c r="G1751">
        <f>J1750+G1750-cukier7[[#This Row],[ilosc sprzedanego cukru kg]]</f>
        <v>2260</v>
      </c>
      <c r="H1751">
        <f>IF(MONTH(cukier7[[#This Row],[data]])&lt;&gt;MONTH(A1752), 1, 0)</f>
        <v>0</v>
      </c>
      <c r="I1751">
        <f>IF(cukier7[[#This Row],[czy ostatni dzien miesiaca]]=1, 5000-cukier7[[#This Row],[stan po sprzedaniu]],0)</f>
        <v>0</v>
      </c>
      <c r="J1751">
        <f>CEILING(cukier7[[#This Row],[ile brakuje]], 1000)</f>
        <v>0</v>
      </c>
    </row>
    <row r="1752" spans="1:10" x14ac:dyDescent="0.35">
      <c r="A1752" s="1">
        <v>41332</v>
      </c>
      <c r="B1752" s="2" t="s">
        <v>30</v>
      </c>
      <c r="C1752">
        <v>58</v>
      </c>
      <c r="D1752">
        <f>YEAR(cukier7[[#This Row],[data]])</f>
        <v>2013</v>
      </c>
      <c r="E1752" s="3">
        <f>VLOOKUP(D1752, cennik__25[#All], 2, 0)</f>
        <v>2.2200000000000002</v>
      </c>
      <c r="F1752" s="3">
        <f>cukier7[[#This Row],[cena]]*cukier7[[#This Row],[ilosc sprzedanego cukru kg]]</f>
        <v>128.76000000000002</v>
      </c>
      <c r="G1752">
        <f>J1751+G1751-cukier7[[#This Row],[ilosc sprzedanego cukru kg]]</f>
        <v>2202</v>
      </c>
      <c r="H1752">
        <f>IF(MONTH(cukier7[[#This Row],[data]])&lt;&gt;MONTH(A1753), 1, 0)</f>
        <v>1</v>
      </c>
      <c r="I1752">
        <f>IF(cukier7[[#This Row],[czy ostatni dzien miesiaca]]=1, 5000-cukier7[[#This Row],[stan po sprzedaniu]],0)</f>
        <v>2798</v>
      </c>
      <c r="J1752">
        <f>CEILING(cukier7[[#This Row],[ile brakuje]], 1000)</f>
        <v>3000</v>
      </c>
    </row>
    <row r="1753" spans="1:10" x14ac:dyDescent="0.35">
      <c r="A1753" s="1">
        <v>41336</v>
      </c>
      <c r="B1753" s="2" t="s">
        <v>17</v>
      </c>
      <c r="C1753">
        <v>17</v>
      </c>
      <c r="D1753">
        <f>YEAR(cukier7[[#This Row],[data]])</f>
        <v>2013</v>
      </c>
      <c r="E1753" s="3">
        <f>VLOOKUP(D1753, cennik__25[#All], 2, 0)</f>
        <v>2.2200000000000002</v>
      </c>
      <c r="F1753" s="3">
        <f>cukier7[[#This Row],[cena]]*cukier7[[#This Row],[ilosc sprzedanego cukru kg]]</f>
        <v>37.74</v>
      </c>
      <c r="G1753">
        <f>J1752+G1752-cukier7[[#This Row],[ilosc sprzedanego cukru kg]]</f>
        <v>5185</v>
      </c>
      <c r="H1753">
        <f>IF(MONTH(cukier7[[#This Row],[data]])&lt;&gt;MONTH(A1754), 1, 0)</f>
        <v>0</v>
      </c>
      <c r="I1753">
        <f>IF(cukier7[[#This Row],[czy ostatni dzien miesiaca]]=1, 5000-cukier7[[#This Row],[stan po sprzedaniu]],0)</f>
        <v>0</v>
      </c>
      <c r="J1753">
        <f>CEILING(cukier7[[#This Row],[ile brakuje]], 1000)</f>
        <v>0</v>
      </c>
    </row>
    <row r="1754" spans="1:10" x14ac:dyDescent="0.35">
      <c r="A1754" s="1">
        <v>41337</v>
      </c>
      <c r="B1754" s="2" t="s">
        <v>19</v>
      </c>
      <c r="C1754">
        <v>143</v>
      </c>
      <c r="D1754">
        <f>YEAR(cukier7[[#This Row],[data]])</f>
        <v>2013</v>
      </c>
      <c r="E1754" s="3">
        <f>VLOOKUP(D1754, cennik__25[#All], 2, 0)</f>
        <v>2.2200000000000002</v>
      </c>
      <c r="F1754" s="3">
        <f>cukier7[[#This Row],[cena]]*cukier7[[#This Row],[ilosc sprzedanego cukru kg]]</f>
        <v>317.46000000000004</v>
      </c>
      <c r="G1754">
        <f>J1753+G1753-cukier7[[#This Row],[ilosc sprzedanego cukru kg]]</f>
        <v>5042</v>
      </c>
      <c r="H1754">
        <f>IF(MONTH(cukier7[[#This Row],[data]])&lt;&gt;MONTH(A1755), 1, 0)</f>
        <v>0</v>
      </c>
      <c r="I1754">
        <f>IF(cukier7[[#This Row],[czy ostatni dzien miesiaca]]=1, 5000-cukier7[[#This Row],[stan po sprzedaniu]],0)</f>
        <v>0</v>
      </c>
      <c r="J1754">
        <f>CEILING(cukier7[[#This Row],[ile brakuje]], 1000)</f>
        <v>0</v>
      </c>
    </row>
    <row r="1755" spans="1:10" x14ac:dyDescent="0.35">
      <c r="A1755" s="1">
        <v>41339</v>
      </c>
      <c r="B1755" s="2" t="s">
        <v>54</v>
      </c>
      <c r="C1755">
        <v>108</v>
      </c>
      <c r="D1755">
        <f>YEAR(cukier7[[#This Row],[data]])</f>
        <v>2013</v>
      </c>
      <c r="E1755" s="3">
        <f>VLOOKUP(D1755, cennik__25[#All], 2, 0)</f>
        <v>2.2200000000000002</v>
      </c>
      <c r="F1755" s="3">
        <f>cukier7[[#This Row],[cena]]*cukier7[[#This Row],[ilosc sprzedanego cukru kg]]</f>
        <v>239.76000000000002</v>
      </c>
      <c r="G1755">
        <f>J1754+G1754-cukier7[[#This Row],[ilosc sprzedanego cukru kg]]</f>
        <v>4934</v>
      </c>
      <c r="H1755">
        <f>IF(MONTH(cukier7[[#This Row],[data]])&lt;&gt;MONTH(A1756), 1, 0)</f>
        <v>0</v>
      </c>
      <c r="I1755">
        <f>IF(cukier7[[#This Row],[czy ostatni dzien miesiaca]]=1, 5000-cukier7[[#This Row],[stan po sprzedaniu]],0)</f>
        <v>0</v>
      </c>
      <c r="J1755">
        <f>CEILING(cukier7[[#This Row],[ile brakuje]], 1000)</f>
        <v>0</v>
      </c>
    </row>
    <row r="1756" spans="1:10" x14ac:dyDescent="0.35">
      <c r="A1756" s="1">
        <v>41346</v>
      </c>
      <c r="B1756" s="2" t="s">
        <v>104</v>
      </c>
      <c r="C1756">
        <v>424</v>
      </c>
      <c r="D1756">
        <f>YEAR(cukier7[[#This Row],[data]])</f>
        <v>2013</v>
      </c>
      <c r="E1756" s="3">
        <f>VLOOKUP(D1756, cennik__25[#All], 2, 0)</f>
        <v>2.2200000000000002</v>
      </c>
      <c r="F1756" s="3">
        <f>cukier7[[#This Row],[cena]]*cukier7[[#This Row],[ilosc sprzedanego cukru kg]]</f>
        <v>941.28000000000009</v>
      </c>
      <c r="G1756">
        <f>J1755+G1755-cukier7[[#This Row],[ilosc sprzedanego cukru kg]]</f>
        <v>4510</v>
      </c>
      <c r="H1756">
        <f>IF(MONTH(cukier7[[#This Row],[data]])&lt;&gt;MONTH(A1757), 1, 0)</f>
        <v>0</v>
      </c>
      <c r="I1756">
        <f>IF(cukier7[[#This Row],[czy ostatni dzien miesiaca]]=1, 5000-cukier7[[#This Row],[stan po sprzedaniu]],0)</f>
        <v>0</v>
      </c>
      <c r="J1756">
        <f>CEILING(cukier7[[#This Row],[ile brakuje]], 1000)</f>
        <v>0</v>
      </c>
    </row>
    <row r="1757" spans="1:10" x14ac:dyDescent="0.35">
      <c r="A1757" s="1">
        <v>41351</v>
      </c>
      <c r="B1757" s="2" t="s">
        <v>223</v>
      </c>
      <c r="C1757">
        <v>9</v>
      </c>
      <c r="D1757">
        <f>YEAR(cukier7[[#This Row],[data]])</f>
        <v>2013</v>
      </c>
      <c r="E1757" s="3">
        <f>VLOOKUP(D1757, cennik__25[#All], 2, 0)</f>
        <v>2.2200000000000002</v>
      </c>
      <c r="F1757" s="3">
        <f>cukier7[[#This Row],[cena]]*cukier7[[#This Row],[ilosc sprzedanego cukru kg]]</f>
        <v>19.98</v>
      </c>
      <c r="G1757">
        <f>J1756+G1756-cukier7[[#This Row],[ilosc sprzedanego cukru kg]]</f>
        <v>4501</v>
      </c>
      <c r="H1757">
        <f>IF(MONTH(cukier7[[#This Row],[data]])&lt;&gt;MONTH(A1758), 1, 0)</f>
        <v>0</v>
      </c>
      <c r="I1757">
        <f>IF(cukier7[[#This Row],[czy ostatni dzien miesiaca]]=1, 5000-cukier7[[#This Row],[stan po sprzedaniu]],0)</f>
        <v>0</v>
      </c>
      <c r="J1757">
        <f>CEILING(cukier7[[#This Row],[ile brakuje]], 1000)</f>
        <v>0</v>
      </c>
    </row>
    <row r="1758" spans="1:10" x14ac:dyDescent="0.35">
      <c r="A1758" s="1">
        <v>41352</v>
      </c>
      <c r="B1758" s="2" t="s">
        <v>30</v>
      </c>
      <c r="C1758">
        <v>135</v>
      </c>
      <c r="D1758">
        <f>YEAR(cukier7[[#This Row],[data]])</f>
        <v>2013</v>
      </c>
      <c r="E1758" s="3">
        <f>VLOOKUP(D1758, cennik__25[#All], 2, 0)</f>
        <v>2.2200000000000002</v>
      </c>
      <c r="F1758" s="3">
        <f>cukier7[[#This Row],[cena]]*cukier7[[#This Row],[ilosc sprzedanego cukru kg]]</f>
        <v>299.70000000000005</v>
      </c>
      <c r="G1758">
        <f>J1757+G1757-cukier7[[#This Row],[ilosc sprzedanego cukru kg]]</f>
        <v>4366</v>
      </c>
      <c r="H1758">
        <f>IF(MONTH(cukier7[[#This Row],[data]])&lt;&gt;MONTH(A1759), 1, 0)</f>
        <v>0</v>
      </c>
      <c r="I1758">
        <f>IF(cukier7[[#This Row],[czy ostatni dzien miesiaca]]=1, 5000-cukier7[[#This Row],[stan po sprzedaniu]],0)</f>
        <v>0</v>
      </c>
      <c r="J1758">
        <f>CEILING(cukier7[[#This Row],[ile brakuje]], 1000)</f>
        <v>0</v>
      </c>
    </row>
    <row r="1759" spans="1:10" x14ac:dyDescent="0.35">
      <c r="A1759" s="1">
        <v>41356</v>
      </c>
      <c r="B1759" s="2" t="s">
        <v>16</v>
      </c>
      <c r="C1759">
        <v>202</v>
      </c>
      <c r="D1759">
        <f>YEAR(cukier7[[#This Row],[data]])</f>
        <v>2013</v>
      </c>
      <c r="E1759" s="3">
        <f>VLOOKUP(D1759, cennik__25[#All], 2, 0)</f>
        <v>2.2200000000000002</v>
      </c>
      <c r="F1759" s="3">
        <f>cukier7[[#This Row],[cena]]*cukier7[[#This Row],[ilosc sprzedanego cukru kg]]</f>
        <v>448.44000000000005</v>
      </c>
      <c r="G1759">
        <f>J1758+G1758-cukier7[[#This Row],[ilosc sprzedanego cukru kg]]</f>
        <v>4164</v>
      </c>
      <c r="H1759">
        <f>IF(MONTH(cukier7[[#This Row],[data]])&lt;&gt;MONTH(A1760), 1, 0)</f>
        <v>0</v>
      </c>
      <c r="I1759">
        <f>IF(cukier7[[#This Row],[czy ostatni dzien miesiaca]]=1, 5000-cukier7[[#This Row],[stan po sprzedaniu]],0)</f>
        <v>0</v>
      </c>
      <c r="J1759">
        <f>CEILING(cukier7[[#This Row],[ile brakuje]], 1000)</f>
        <v>0</v>
      </c>
    </row>
    <row r="1760" spans="1:10" x14ac:dyDescent="0.35">
      <c r="A1760" s="1">
        <v>41357</v>
      </c>
      <c r="B1760" s="2" t="s">
        <v>47</v>
      </c>
      <c r="C1760">
        <v>459</v>
      </c>
      <c r="D1760">
        <f>YEAR(cukier7[[#This Row],[data]])</f>
        <v>2013</v>
      </c>
      <c r="E1760" s="3">
        <f>VLOOKUP(D1760, cennik__25[#All], 2, 0)</f>
        <v>2.2200000000000002</v>
      </c>
      <c r="F1760" s="3">
        <f>cukier7[[#This Row],[cena]]*cukier7[[#This Row],[ilosc sprzedanego cukru kg]]</f>
        <v>1018.9800000000001</v>
      </c>
      <c r="G1760">
        <f>J1759+G1759-cukier7[[#This Row],[ilosc sprzedanego cukru kg]]</f>
        <v>3705</v>
      </c>
      <c r="H1760">
        <f>IF(MONTH(cukier7[[#This Row],[data]])&lt;&gt;MONTH(A1761), 1, 0)</f>
        <v>0</v>
      </c>
      <c r="I1760">
        <f>IF(cukier7[[#This Row],[czy ostatni dzien miesiaca]]=1, 5000-cukier7[[#This Row],[stan po sprzedaniu]],0)</f>
        <v>0</v>
      </c>
      <c r="J1760">
        <f>CEILING(cukier7[[#This Row],[ile brakuje]], 1000)</f>
        <v>0</v>
      </c>
    </row>
    <row r="1761" spans="1:10" x14ac:dyDescent="0.35">
      <c r="A1761" s="1">
        <v>41361</v>
      </c>
      <c r="B1761" s="2" t="s">
        <v>60</v>
      </c>
      <c r="C1761">
        <v>107</v>
      </c>
      <c r="D1761">
        <f>YEAR(cukier7[[#This Row],[data]])</f>
        <v>2013</v>
      </c>
      <c r="E1761" s="3">
        <f>VLOOKUP(D1761, cennik__25[#All], 2, 0)</f>
        <v>2.2200000000000002</v>
      </c>
      <c r="F1761" s="3">
        <f>cukier7[[#This Row],[cena]]*cukier7[[#This Row],[ilosc sprzedanego cukru kg]]</f>
        <v>237.54000000000002</v>
      </c>
      <c r="G1761">
        <f>J1760+G1760-cukier7[[#This Row],[ilosc sprzedanego cukru kg]]</f>
        <v>3598</v>
      </c>
      <c r="H1761">
        <f>IF(MONTH(cukier7[[#This Row],[data]])&lt;&gt;MONTH(A1762), 1, 0)</f>
        <v>0</v>
      </c>
      <c r="I1761">
        <f>IF(cukier7[[#This Row],[czy ostatni dzien miesiaca]]=1, 5000-cukier7[[#This Row],[stan po sprzedaniu]],0)</f>
        <v>0</v>
      </c>
      <c r="J1761">
        <f>CEILING(cukier7[[#This Row],[ile brakuje]], 1000)</f>
        <v>0</v>
      </c>
    </row>
    <row r="1762" spans="1:10" x14ac:dyDescent="0.35">
      <c r="A1762" s="1">
        <v>41362</v>
      </c>
      <c r="B1762" s="2" t="s">
        <v>37</v>
      </c>
      <c r="C1762">
        <v>37</v>
      </c>
      <c r="D1762">
        <f>YEAR(cukier7[[#This Row],[data]])</f>
        <v>2013</v>
      </c>
      <c r="E1762" s="3">
        <f>VLOOKUP(D1762, cennik__25[#All], 2, 0)</f>
        <v>2.2200000000000002</v>
      </c>
      <c r="F1762" s="3">
        <f>cukier7[[#This Row],[cena]]*cukier7[[#This Row],[ilosc sprzedanego cukru kg]]</f>
        <v>82.14</v>
      </c>
      <c r="G1762">
        <f>J1761+G1761-cukier7[[#This Row],[ilosc sprzedanego cukru kg]]</f>
        <v>3561</v>
      </c>
      <c r="H1762">
        <f>IF(MONTH(cukier7[[#This Row],[data]])&lt;&gt;MONTH(A1763), 1, 0)</f>
        <v>0</v>
      </c>
      <c r="I1762">
        <f>IF(cukier7[[#This Row],[czy ostatni dzien miesiaca]]=1, 5000-cukier7[[#This Row],[stan po sprzedaniu]],0)</f>
        <v>0</v>
      </c>
      <c r="J1762">
        <f>CEILING(cukier7[[#This Row],[ile brakuje]], 1000)</f>
        <v>0</v>
      </c>
    </row>
    <row r="1763" spans="1:10" x14ac:dyDescent="0.35">
      <c r="A1763" s="1">
        <v>41363</v>
      </c>
      <c r="B1763" s="2" t="s">
        <v>63</v>
      </c>
      <c r="C1763">
        <v>43</v>
      </c>
      <c r="D1763">
        <f>YEAR(cukier7[[#This Row],[data]])</f>
        <v>2013</v>
      </c>
      <c r="E1763" s="3">
        <f>VLOOKUP(D1763, cennik__25[#All], 2, 0)</f>
        <v>2.2200000000000002</v>
      </c>
      <c r="F1763" s="3">
        <f>cukier7[[#This Row],[cena]]*cukier7[[#This Row],[ilosc sprzedanego cukru kg]]</f>
        <v>95.460000000000008</v>
      </c>
      <c r="G1763">
        <f>J1762+G1762-cukier7[[#This Row],[ilosc sprzedanego cukru kg]]</f>
        <v>3518</v>
      </c>
      <c r="H1763">
        <f>IF(MONTH(cukier7[[#This Row],[data]])&lt;&gt;MONTH(A1764), 1, 0)</f>
        <v>1</v>
      </c>
      <c r="I1763">
        <f>IF(cukier7[[#This Row],[czy ostatni dzien miesiaca]]=1, 5000-cukier7[[#This Row],[stan po sprzedaniu]],0)</f>
        <v>1482</v>
      </c>
      <c r="J1763">
        <f>CEILING(cukier7[[#This Row],[ile brakuje]], 1000)</f>
        <v>2000</v>
      </c>
    </row>
    <row r="1764" spans="1:10" x14ac:dyDescent="0.35">
      <c r="A1764" s="1">
        <v>41365</v>
      </c>
      <c r="B1764" s="2" t="s">
        <v>11</v>
      </c>
      <c r="C1764">
        <v>352</v>
      </c>
      <c r="D1764">
        <f>YEAR(cukier7[[#This Row],[data]])</f>
        <v>2013</v>
      </c>
      <c r="E1764" s="3">
        <f>VLOOKUP(D1764, cennik__25[#All], 2, 0)</f>
        <v>2.2200000000000002</v>
      </c>
      <c r="F1764" s="3">
        <f>cukier7[[#This Row],[cena]]*cukier7[[#This Row],[ilosc sprzedanego cukru kg]]</f>
        <v>781.44</v>
      </c>
      <c r="G1764">
        <f>J1763+G1763-cukier7[[#This Row],[ilosc sprzedanego cukru kg]]</f>
        <v>5166</v>
      </c>
      <c r="H1764">
        <f>IF(MONTH(cukier7[[#This Row],[data]])&lt;&gt;MONTH(A1765), 1, 0)</f>
        <v>0</v>
      </c>
      <c r="I1764">
        <f>IF(cukier7[[#This Row],[czy ostatni dzien miesiaca]]=1, 5000-cukier7[[#This Row],[stan po sprzedaniu]],0)</f>
        <v>0</v>
      </c>
      <c r="J1764">
        <f>CEILING(cukier7[[#This Row],[ile brakuje]], 1000)</f>
        <v>0</v>
      </c>
    </row>
    <row r="1765" spans="1:10" x14ac:dyDescent="0.35">
      <c r="A1765" s="1">
        <v>41368</v>
      </c>
      <c r="B1765" s="2" t="s">
        <v>20</v>
      </c>
      <c r="C1765">
        <v>94</v>
      </c>
      <c r="D1765">
        <f>YEAR(cukier7[[#This Row],[data]])</f>
        <v>2013</v>
      </c>
      <c r="E1765" s="3">
        <f>VLOOKUP(D1765, cennik__25[#All], 2, 0)</f>
        <v>2.2200000000000002</v>
      </c>
      <c r="F1765" s="3">
        <f>cukier7[[#This Row],[cena]]*cukier7[[#This Row],[ilosc sprzedanego cukru kg]]</f>
        <v>208.68</v>
      </c>
      <c r="G1765">
        <f>J1764+G1764-cukier7[[#This Row],[ilosc sprzedanego cukru kg]]</f>
        <v>5072</v>
      </c>
      <c r="H1765">
        <f>IF(MONTH(cukier7[[#This Row],[data]])&lt;&gt;MONTH(A1766), 1, 0)</f>
        <v>0</v>
      </c>
      <c r="I1765">
        <f>IF(cukier7[[#This Row],[czy ostatni dzien miesiaca]]=1, 5000-cukier7[[#This Row],[stan po sprzedaniu]],0)</f>
        <v>0</v>
      </c>
      <c r="J1765">
        <f>CEILING(cukier7[[#This Row],[ile brakuje]], 1000)</f>
        <v>0</v>
      </c>
    </row>
    <row r="1766" spans="1:10" x14ac:dyDescent="0.35">
      <c r="A1766" s="1">
        <v>41368</v>
      </c>
      <c r="B1766" s="2" t="s">
        <v>68</v>
      </c>
      <c r="C1766">
        <v>112</v>
      </c>
      <c r="D1766">
        <f>YEAR(cukier7[[#This Row],[data]])</f>
        <v>2013</v>
      </c>
      <c r="E1766" s="3">
        <f>VLOOKUP(D1766, cennik__25[#All], 2, 0)</f>
        <v>2.2200000000000002</v>
      </c>
      <c r="F1766" s="3">
        <f>cukier7[[#This Row],[cena]]*cukier7[[#This Row],[ilosc sprzedanego cukru kg]]</f>
        <v>248.64000000000001</v>
      </c>
      <c r="G1766">
        <f>J1765+G1765-cukier7[[#This Row],[ilosc sprzedanego cukru kg]]</f>
        <v>4960</v>
      </c>
      <c r="H1766">
        <f>IF(MONTH(cukier7[[#This Row],[data]])&lt;&gt;MONTH(A1767), 1, 0)</f>
        <v>0</v>
      </c>
      <c r="I1766">
        <f>IF(cukier7[[#This Row],[czy ostatni dzien miesiaca]]=1, 5000-cukier7[[#This Row],[stan po sprzedaniu]],0)</f>
        <v>0</v>
      </c>
      <c r="J1766">
        <f>CEILING(cukier7[[#This Row],[ile brakuje]], 1000)</f>
        <v>0</v>
      </c>
    </row>
    <row r="1767" spans="1:10" x14ac:dyDescent="0.35">
      <c r="A1767" s="1">
        <v>41369</v>
      </c>
      <c r="B1767" s="2" t="s">
        <v>63</v>
      </c>
      <c r="C1767">
        <v>136</v>
      </c>
      <c r="D1767">
        <f>YEAR(cukier7[[#This Row],[data]])</f>
        <v>2013</v>
      </c>
      <c r="E1767" s="3">
        <f>VLOOKUP(D1767, cennik__25[#All], 2, 0)</f>
        <v>2.2200000000000002</v>
      </c>
      <c r="F1767" s="3">
        <f>cukier7[[#This Row],[cena]]*cukier7[[#This Row],[ilosc sprzedanego cukru kg]]</f>
        <v>301.92</v>
      </c>
      <c r="G1767">
        <f>J1766+G1766-cukier7[[#This Row],[ilosc sprzedanego cukru kg]]</f>
        <v>4824</v>
      </c>
      <c r="H1767">
        <f>IF(MONTH(cukier7[[#This Row],[data]])&lt;&gt;MONTH(A1768), 1, 0)</f>
        <v>0</v>
      </c>
      <c r="I1767">
        <f>IF(cukier7[[#This Row],[czy ostatni dzien miesiaca]]=1, 5000-cukier7[[#This Row],[stan po sprzedaniu]],0)</f>
        <v>0</v>
      </c>
      <c r="J1767">
        <f>CEILING(cukier7[[#This Row],[ile brakuje]], 1000)</f>
        <v>0</v>
      </c>
    </row>
    <row r="1768" spans="1:10" x14ac:dyDescent="0.35">
      <c r="A1768" s="1">
        <v>41370</v>
      </c>
      <c r="B1768" s="2" t="s">
        <v>80</v>
      </c>
      <c r="C1768">
        <v>56</v>
      </c>
      <c r="D1768">
        <f>YEAR(cukier7[[#This Row],[data]])</f>
        <v>2013</v>
      </c>
      <c r="E1768" s="3">
        <f>VLOOKUP(D1768, cennik__25[#All], 2, 0)</f>
        <v>2.2200000000000002</v>
      </c>
      <c r="F1768" s="3">
        <f>cukier7[[#This Row],[cena]]*cukier7[[#This Row],[ilosc sprzedanego cukru kg]]</f>
        <v>124.32000000000001</v>
      </c>
      <c r="G1768">
        <f>J1767+G1767-cukier7[[#This Row],[ilosc sprzedanego cukru kg]]</f>
        <v>4768</v>
      </c>
      <c r="H1768">
        <f>IF(MONTH(cukier7[[#This Row],[data]])&lt;&gt;MONTH(A1769), 1, 0)</f>
        <v>0</v>
      </c>
      <c r="I1768">
        <f>IF(cukier7[[#This Row],[czy ostatni dzien miesiaca]]=1, 5000-cukier7[[#This Row],[stan po sprzedaniu]],0)</f>
        <v>0</v>
      </c>
      <c r="J1768">
        <f>CEILING(cukier7[[#This Row],[ile brakuje]], 1000)</f>
        <v>0</v>
      </c>
    </row>
    <row r="1769" spans="1:10" x14ac:dyDescent="0.35">
      <c r="A1769" s="1">
        <v>41372</v>
      </c>
      <c r="B1769" s="2" t="s">
        <v>16</v>
      </c>
      <c r="C1769">
        <v>286</v>
      </c>
      <c r="D1769">
        <f>YEAR(cukier7[[#This Row],[data]])</f>
        <v>2013</v>
      </c>
      <c r="E1769" s="3">
        <f>VLOOKUP(D1769, cennik__25[#All], 2, 0)</f>
        <v>2.2200000000000002</v>
      </c>
      <c r="F1769" s="3">
        <f>cukier7[[#This Row],[cena]]*cukier7[[#This Row],[ilosc sprzedanego cukru kg]]</f>
        <v>634.92000000000007</v>
      </c>
      <c r="G1769">
        <f>J1768+G1768-cukier7[[#This Row],[ilosc sprzedanego cukru kg]]</f>
        <v>4482</v>
      </c>
      <c r="H1769">
        <f>IF(MONTH(cukier7[[#This Row],[data]])&lt;&gt;MONTH(A1770), 1, 0)</f>
        <v>0</v>
      </c>
      <c r="I1769">
        <f>IF(cukier7[[#This Row],[czy ostatni dzien miesiaca]]=1, 5000-cukier7[[#This Row],[stan po sprzedaniu]],0)</f>
        <v>0</v>
      </c>
      <c r="J1769">
        <f>CEILING(cukier7[[#This Row],[ile brakuje]], 1000)</f>
        <v>0</v>
      </c>
    </row>
    <row r="1770" spans="1:10" x14ac:dyDescent="0.35">
      <c r="A1770" s="1">
        <v>41373</v>
      </c>
      <c r="B1770" s="2" t="s">
        <v>9</v>
      </c>
      <c r="C1770">
        <v>296</v>
      </c>
      <c r="D1770">
        <f>YEAR(cukier7[[#This Row],[data]])</f>
        <v>2013</v>
      </c>
      <c r="E1770" s="3">
        <f>VLOOKUP(D1770, cennik__25[#All], 2, 0)</f>
        <v>2.2200000000000002</v>
      </c>
      <c r="F1770" s="3">
        <f>cukier7[[#This Row],[cena]]*cukier7[[#This Row],[ilosc sprzedanego cukru kg]]</f>
        <v>657.12</v>
      </c>
      <c r="G1770">
        <f>J1769+G1769-cukier7[[#This Row],[ilosc sprzedanego cukru kg]]</f>
        <v>4186</v>
      </c>
      <c r="H1770">
        <f>IF(MONTH(cukier7[[#This Row],[data]])&lt;&gt;MONTH(A1771), 1, 0)</f>
        <v>0</v>
      </c>
      <c r="I1770">
        <f>IF(cukier7[[#This Row],[czy ostatni dzien miesiaca]]=1, 5000-cukier7[[#This Row],[stan po sprzedaniu]],0)</f>
        <v>0</v>
      </c>
      <c r="J1770">
        <f>CEILING(cukier7[[#This Row],[ile brakuje]], 1000)</f>
        <v>0</v>
      </c>
    </row>
    <row r="1771" spans="1:10" x14ac:dyDescent="0.35">
      <c r="A1771" s="1">
        <v>41373</v>
      </c>
      <c r="B1771" s="2" t="s">
        <v>27</v>
      </c>
      <c r="C1771">
        <v>81</v>
      </c>
      <c r="D1771">
        <f>YEAR(cukier7[[#This Row],[data]])</f>
        <v>2013</v>
      </c>
      <c r="E1771" s="3">
        <f>VLOOKUP(D1771, cennik__25[#All], 2, 0)</f>
        <v>2.2200000000000002</v>
      </c>
      <c r="F1771" s="3">
        <f>cukier7[[#This Row],[cena]]*cukier7[[#This Row],[ilosc sprzedanego cukru kg]]</f>
        <v>179.82000000000002</v>
      </c>
      <c r="G1771">
        <f>J1770+G1770-cukier7[[#This Row],[ilosc sprzedanego cukru kg]]</f>
        <v>4105</v>
      </c>
      <c r="H1771">
        <f>IF(MONTH(cukier7[[#This Row],[data]])&lt;&gt;MONTH(A1772), 1, 0)</f>
        <v>0</v>
      </c>
      <c r="I1771">
        <f>IF(cukier7[[#This Row],[czy ostatni dzien miesiaca]]=1, 5000-cukier7[[#This Row],[stan po sprzedaniu]],0)</f>
        <v>0</v>
      </c>
      <c r="J1771">
        <f>CEILING(cukier7[[#This Row],[ile brakuje]], 1000)</f>
        <v>0</v>
      </c>
    </row>
    <row r="1772" spans="1:10" x14ac:dyDescent="0.35">
      <c r="A1772" s="1">
        <v>41374</v>
      </c>
      <c r="B1772" s="2" t="s">
        <v>16</v>
      </c>
      <c r="C1772">
        <v>231</v>
      </c>
      <c r="D1772">
        <f>YEAR(cukier7[[#This Row],[data]])</f>
        <v>2013</v>
      </c>
      <c r="E1772" s="3">
        <f>VLOOKUP(D1772, cennik__25[#All], 2, 0)</f>
        <v>2.2200000000000002</v>
      </c>
      <c r="F1772" s="3">
        <f>cukier7[[#This Row],[cena]]*cukier7[[#This Row],[ilosc sprzedanego cukru kg]]</f>
        <v>512.82000000000005</v>
      </c>
      <c r="G1772">
        <f>J1771+G1771-cukier7[[#This Row],[ilosc sprzedanego cukru kg]]</f>
        <v>3874</v>
      </c>
      <c r="H1772">
        <f>IF(MONTH(cukier7[[#This Row],[data]])&lt;&gt;MONTH(A1773), 1, 0)</f>
        <v>0</v>
      </c>
      <c r="I1772">
        <f>IF(cukier7[[#This Row],[czy ostatni dzien miesiaca]]=1, 5000-cukier7[[#This Row],[stan po sprzedaniu]],0)</f>
        <v>0</v>
      </c>
      <c r="J1772">
        <f>CEILING(cukier7[[#This Row],[ile brakuje]], 1000)</f>
        <v>0</v>
      </c>
    </row>
    <row r="1773" spans="1:10" x14ac:dyDescent="0.35">
      <c r="A1773" s="1">
        <v>41375</v>
      </c>
      <c r="B1773" s="2" t="s">
        <v>19</v>
      </c>
      <c r="C1773">
        <v>149</v>
      </c>
      <c r="D1773">
        <f>YEAR(cukier7[[#This Row],[data]])</f>
        <v>2013</v>
      </c>
      <c r="E1773" s="3">
        <f>VLOOKUP(D1773, cennik__25[#All], 2, 0)</f>
        <v>2.2200000000000002</v>
      </c>
      <c r="F1773" s="3">
        <f>cukier7[[#This Row],[cena]]*cukier7[[#This Row],[ilosc sprzedanego cukru kg]]</f>
        <v>330.78000000000003</v>
      </c>
      <c r="G1773">
        <f>J1772+G1772-cukier7[[#This Row],[ilosc sprzedanego cukru kg]]</f>
        <v>3725</v>
      </c>
      <c r="H1773">
        <f>IF(MONTH(cukier7[[#This Row],[data]])&lt;&gt;MONTH(A1774), 1, 0)</f>
        <v>0</v>
      </c>
      <c r="I1773">
        <f>IF(cukier7[[#This Row],[czy ostatni dzien miesiaca]]=1, 5000-cukier7[[#This Row],[stan po sprzedaniu]],0)</f>
        <v>0</v>
      </c>
      <c r="J1773">
        <f>CEILING(cukier7[[#This Row],[ile brakuje]], 1000)</f>
        <v>0</v>
      </c>
    </row>
    <row r="1774" spans="1:10" x14ac:dyDescent="0.35">
      <c r="A1774" s="1">
        <v>41375</v>
      </c>
      <c r="B1774" s="2" t="s">
        <v>134</v>
      </c>
      <c r="C1774">
        <v>3</v>
      </c>
      <c r="D1774">
        <f>YEAR(cukier7[[#This Row],[data]])</f>
        <v>2013</v>
      </c>
      <c r="E1774" s="3">
        <f>VLOOKUP(D1774, cennik__25[#All], 2, 0)</f>
        <v>2.2200000000000002</v>
      </c>
      <c r="F1774" s="3">
        <f>cukier7[[#This Row],[cena]]*cukier7[[#This Row],[ilosc sprzedanego cukru kg]]</f>
        <v>6.66</v>
      </c>
      <c r="G1774">
        <f>J1773+G1773-cukier7[[#This Row],[ilosc sprzedanego cukru kg]]</f>
        <v>3722</v>
      </c>
      <c r="H1774">
        <f>IF(MONTH(cukier7[[#This Row],[data]])&lt;&gt;MONTH(A1775), 1, 0)</f>
        <v>0</v>
      </c>
      <c r="I1774">
        <f>IF(cukier7[[#This Row],[czy ostatni dzien miesiaca]]=1, 5000-cukier7[[#This Row],[stan po sprzedaniu]],0)</f>
        <v>0</v>
      </c>
      <c r="J1774">
        <f>CEILING(cukier7[[#This Row],[ile brakuje]], 1000)</f>
        <v>0</v>
      </c>
    </row>
    <row r="1775" spans="1:10" x14ac:dyDescent="0.35">
      <c r="A1775" s="1">
        <v>41376</v>
      </c>
      <c r="B1775" s="2" t="s">
        <v>16</v>
      </c>
      <c r="C1775">
        <v>311</v>
      </c>
      <c r="D1775">
        <f>YEAR(cukier7[[#This Row],[data]])</f>
        <v>2013</v>
      </c>
      <c r="E1775" s="3">
        <f>VLOOKUP(D1775, cennik__25[#All], 2, 0)</f>
        <v>2.2200000000000002</v>
      </c>
      <c r="F1775" s="3">
        <f>cukier7[[#This Row],[cena]]*cukier7[[#This Row],[ilosc sprzedanego cukru kg]]</f>
        <v>690.42000000000007</v>
      </c>
      <c r="G1775">
        <f>J1774+G1774-cukier7[[#This Row],[ilosc sprzedanego cukru kg]]</f>
        <v>3411</v>
      </c>
      <c r="H1775">
        <f>IF(MONTH(cukier7[[#This Row],[data]])&lt;&gt;MONTH(A1776), 1, 0)</f>
        <v>0</v>
      </c>
      <c r="I1775">
        <f>IF(cukier7[[#This Row],[czy ostatni dzien miesiaca]]=1, 5000-cukier7[[#This Row],[stan po sprzedaniu]],0)</f>
        <v>0</v>
      </c>
      <c r="J1775">
        <f>CEILING(cukier7[[#This Row],[ile brakuje]], 1000)</f>
        <v>0</v>
      </c>
    </row>
    <row r="1776" spans="1:10" x14ac:dyDescent="0.35">
      <c r="A1776" s="1">
        <v>41379</v>
      </c>
      <c r="B1776" s="2" t="s">
        <v>68</v>
      </c>
      <c r="C1776">
        <v>121</v>
      </c>
      <c r="D1776">
        <f>YEAR(cukier7[[#This Row],[data]])</f>
        <v>2013</v>
      </c>
      <c r="E1776" s="3">
        <f>VLOOKUP(D1776, cennik__25[#All], 2, 0)</f>
        <v>2.2200000000000002</v>
      </c>
      <c r="F1776" s="3">
        <f>cukier7[[#This Row],[cena]]*cukier7[[#This Row],[ilosc sprzedanego cukru kg]]</f>
        <v>268.62</v>
      </c>
      <c r="G1776">
        <f>J1775+G1775-cukier7[[#This Row],[ilosc sprzedanego cukru kg]]</f>
        <v>3290</v>
      </c>
      <c r="H1776">
        <f>IF(MONTH(cukier7[[#This Row],[data]])&lt;&gt;MONTH(A1777), 1, 0)</f>
        <v>0</v>
      </c>
      <c r="I1776">
        <f>IF(cukier7[[#This Row],[czy ostatni dzien miesiaca]]=1, 5000-cukier7[[#This Row],[stan po sprzedaniu]],0)</f>
        <v>0</v>
      </c>
      <c r="J1776">
        <f>CEILING(cukier7[[#This Row],[ile brakuje]], 1000)</f>
        <v>0</v>
      </c>
    </row>
    <row r="1777" spans="1:10" x14ac:dyDescent="0.35">
      <c r="A1777" s="1">
        <v>41380</v>
      </c>
      <c r="B1777" s="2" t="s">
        <v>155</v>
      </c>
      <c r="C1777">
        <v>15</v>
      </c>
      <c r="D1777">
        <f>YEAR(cukier7[[#This Row],[data]])</f>
        <v>2013</v>
      </c>
      <c r="E1777" s="3">
        <f>VLOOKUP(D1777, cennik__25[#All], 2, 0)</f>
        <v>2.2200000000000002</v>
      </c>
      <c r="F1777" s="3">
        <f>cukier7[[#This Row],[cena]]*cukier7[[#This Row],[ilosc sprzedanego cukru kg]]</f>
        <v>33.300000000000004</v>
      </c>
      <c r="G1777">
        <f>J1776+G1776-cukier7[[#This Row],[ilosc sprzedanego cukru kg]]</f>
        <v>3275</v>
      </c>
      <c r="H1777">
        <f>IF(MONTH(cukier7[[#This Row],[data]])&lt;&gt;MONTH(A1778), 1, 0)</f>
        <v>0</v>
      </c>
      <c r="I1777">
        <f>IF(cukier7[[#This Row],[czy ostatni dzien miesiaca]]=1, 5000-cukier7[[#This Row],[stan po sprzedaniu]],0)</f>
        <v>0</v>
      </c>
      <c r="J1777">
        <f>CEILING(cukier7[[#This Row],[ile brakuje]], 1000)</f>
        <v>0</v>
      </c>
    </row>
    <row r="1778" spans="1:10" x14ac:dyDescent="0.35">
      <c r="A1778" s="1">
        <v>41381</v>
      </c>
      <c r="B1778" s="2" t="s">
        <v>138</v>
      </c>
      <c r="C1778">
        <v>14</v>
      </c>
      <c r="D1778">
        <f>YEAR(cukier7[[#This Row],[data]])</f>
        <v>2013</v>
      </c>
      <c r="E1778" s="3">
        <f>VLOOKUP(D1778, cennik__25[#All], 2, 0)</f>
        <v>2.2200000000000002</v>
      </c>
      <c r="F1778" s="3">
        <f>cukier7[[#This Row],[cena]]*cukier7[[#This Row],[ilosc sprzedanego cukru kg]]</f>
        <v>31.080000000000002</v>
      </c>
      <c r="G1778">
        <f>J1777+G1777-cukier7[[#This Row],[ilosc sprzedanego cukru kg]]</f>
        <v>3261</v>
      </c>
      <c r="H1778">
        <f>IF(MONTH(cukier7[[#This Row],[data]])&lt;&gt;MONTH(A1779), 1, 0)</f>
        <v>0</v>
      </c>
      <c r="I1778">
        <f>IF(cukier7[[#This Row],[czy ostatni dzien miesiaca]]=1, 5000-cukier7[[#This Row],[stan po sprzedaniu]],0)</f>
        <v>0</v>
      </c>
      <c r="J1778">
        <f>CEILING(cukier7[[#This Row],[ile brakuje]], 1000)</f>
        <v>0</v>
      </c>
    </row>
    <row r="1779" spans="1:10" x14ac:dyDescent="0.35">
      <c r="A1779" s="1">
        <v>41381</v>
      </c>
      <c r="B1779" s="2" t="s">
        <v>9</v>
      </c>
      <c r="C1779">
        <v>240</v>
      </c>
      <c r="D1779">
        <f>YEAR(cukier7[[#This Row],[data]])</f>
        <v>2013</v>
      </c>
      <c r="E1779" s="3">
        <f>VLOOKUP(D1779, cennik__25[#All], 2, 0)</f>
        <v>2.2200000000000002</v>
      </c>
      <c r="F1779" s="3">
        <f>cukier7[[#This Row],[cena]]*cukier7[[#This Row],[ilosc sprzedanego cukru kg]]</f>
        <v>532.80000000000007</v>
      </c>
      <c r="G1779">
        <f>J1778+G1778-cukier7[[#This Row],[ilosc sprzedanego cukru kg]]</f>
        <v>3021</v>
      </c>
      <c r="H1779">
        <f>IF(MONTH(cukier7[[#This Row],[data]])&lt;&gt;MONTH(A1780), 1, 0)</f>
        <v>0</v>
      </c>
      <c r="I1779">
        <f>IF(cukier7[[#This Row],[czy ostatni dzien miesiaca]]=1, 5000-cukier7[[#This Row],[stan po sprzedaniu]],0)</f>
        <v>0</v>
      </c>
      <c r="J1779">
        <f>CEILING(cukier7[[#This Row],[ile brakuje]], 1000)</f>
        <v>0</v>
      </c>
    </row>
    <row r="1780" spans="1:10" x14ac:dyDescent="0.35">
      <c r="A1780" s="1">
        <v>41383</v>
      </c>
      <c r="B1780" s="2" t="s">
        <v>58</v>
      </c>
      <c r="C1780">
        <v>12</v>
      </c>
      <c r="D1780">
        <f>YEAR(cukier7[[#This Row],[data]])</f>
        <v>2013</v>
      </c>
      <c r="E1780" s="3">
        <f>VLOOKUP(D1780, cennik__25[#All], 2, 0)</f>
        <v>2.2200000000000002</v>
      </c>
      <c r="F1780" s="3">
        <f>cukier7[[#This Row],[cena]]*cukier7[[#This Row],[ilosc sprzedanego cukru kg]]</f>
        <v>26.64</v>
      </c>
      <c r="G1780">
        <f>J1779+G1779-cukier7[[#This Row],[ilosc sprzedanego cukru kg]]</f>
        <v>3009</v>
      </c>
      <c r="H1780">
        <f>IF(MONTH(cukier7[[#This Row],[data]])&lt;&gt;MONTH(A1781), 1, 0)</f>
        <v>0</v>
      </c>
      <c r="I1780">
        <f>IF(cukier7[[#This Row],[czy ostatni dzien miesiaca]]=1, 5000-cukier7[[#This Row],[stan po sprzedaniu]],0)</f>
        <v>0</v>
      </c>
      <c r="J1780">
        <f>CEILING(cukier7[[#This Row],[ile brakuje]], 1000)</f>
        <v>0</v>
      </c>
    </row>
    <row r="1781" spans="1:10" x14ac:dyDescent="0.35">
      <c r="A1781" s="1">
        <v>41385</v>
      </c>
      <c r="B1781" s="2" t="s">
        <v>201</v>
      </c>
      <c r="C1781">
        <v>1</v>
      </c>
      <c r="D1781">
        <f>YEAR(cukier7[[#This Row],[data]])</f>
        <v>2013</v>
      </c>
      <c r="E1781" s="3">
        <f>VLOOKUP(D1781, cennik__25[#All], 2, 0)</f>
        <v>2.2200000000000002</v>
      </c>
      <c r="F1781" s="3">
        <f>cukier7[[#This Row],[cena]]*cukier7[[#This Row],[ilosc sprzedanego cukru kg]]</f>
        <v>2.2200000000000002</v>
      </c>
      <c r="G1781">
        <f>J1780+G1780-cukier7[[#This Row],[ilosc sprzedanego cukru kg]]</f>
        <v>3008</v>
      </c>
      <c r="H1781">
        <f>IF(MONTH(cukier7[[#This Row],[data]])&lt;&gt;MONTH(A1782), 1, 0)</f>
        <v>0</v>
      </c>
      <c r="I1781">
        <f>IF(cukier7[[#This Row],[czy ostatni dzien miesiaca]]=1, 5000-cukier7[[#This Row],[stan po sprzedaniu]],0)</f>
        <v>0</v>
      </c>
      <c r="J1781">
        <f>CEILING(cukier7[[#This Row],[ile brakuje]], 1000)</f>
        <v>0</v>
      </c>
    </row>
    <row r="1782" spans="1:10" x14ac:dyDescent="0.35">
      <c r="A1782" s="1">
        <v>41388</v>
      </c>
      <c r="B1782" s="2" t="s">
        <v>234</v>
      </c>
      <c r="C1782">
        <v>12</v>
      </c>
      <c r="D1782">
        <f>YEAR(cukier7[[#This Row],[data]])</f>
        <v>2013</v>
      </c>
      <c r="E1782" s="3">
        <f>VLOOKUP(D1782, cennik__25[#All], 2, 0)</f>
        <v>2.2200000000000002</v>
      </c>
      <c r="F1782" s="3">
        <f>cukier7[[#This Row],[cena]]*cukier7[[#This Row],[ilosc sprzedanego cukru kg]]</f>
        <v>26.64</v>
      </c>
      <c r="G1782">
        <f>J1781+G1781-cukier7[[#This Row],[ilosc sprzedanego cukru kg]]</f>
        <v>2996</v>
      </c>
      <c r="H1782">
        <f>IF(MONTH(cukier7[[#This Row],[data]])&lt;&gt;MONTH(A1783), 1, 0)</f>
        <v>0</v>
      </c>
      <c r="I1782">
        <f>IF(cukier7[[#This Row],[czy ostatni dzien miesiaca]]=1, 5000-cukier7[[#This Row],[stan po sprzedaniu]],0)</f>
        <v>0</v>
      </c>
      <c r="J1782">
        <f>CEILING(cukier7[[#This Row],[ile brakuje]], 1000)</f>
        <v>0</v>
      </c>
    </row>
    <row r="1783" spans="1:10" x14ac:dyDescent="0.35">
      <c r="A1783" s="1">
        <v>41391</v>
      </c>
      <c r="B1783" s="2" t="s">
        <v>20</v>
      </c>
      <c r="C1783">
        <v>190</v>
      </c>
      <c r="D1783">
        <f>YEAR(cukier7[[#This Row],[data]])</f>
        <v>2013</v>
      </c>
      <c r="E1783" s="3">
        <f>VLOOKUP(D1783, cennik__25[#All], 2, 0)</f>
        <v>2.2200000000000002</v>
      </c>
      <c r="F1783" s="3">
        <f>cukier7[[#This Row],[cena]]*cukier7[[#This Row],[ilosc sprzedanego cukru kg]]</f>
        <v>421.8</v>
      </c>
      <c r="G1783">
        <f>J1782+G1782-cukier7[[#This Row],[ilosc sprzedanego cukru kg]]</f>
        <v>2806</v>
      </c>
      <c r="H1783">
        <f>IF(MONTH(cukier7[[#This Row],[data]])&lt;&gt;MONTH(A1784), 1, 0)</f>
        <v>0</v>
      </c>
      <c r="I1783">
        <f>IF(cukier7[[#This Row],[czy ostatni dzien miesiaca]]=1, 5000-cukier7[[#This Row],[stan po sprzedaniu]],0)</f>
        <v>0</v>
      </c>
      <c r="J1783">
        <f>CEILING(cukier7[[#This Row],[ile brakuje]], 1000)</f>
        <v>0</v>
      </c>
    </row>
    <row r="1784" spans="1:10" x14ac:dyDescent="0.35">
      <c r="A1784" s="1">
        <v>41392</v>
      </c>
      <c r="B1784" s="2" t="s">
        <v>65</v>
      </c>
      <c r="C1784">
        <v>179</v>
      </c>
      <c r="D1784">
        <f>YEAR(cukier7[[#This Row],[data]])</f>
        <v>2013</v>
      </c>
      <c r="E1784" s="3">
        <f>VLOOKUP(D1784, cennik__25[#All], 2, 0)</f>
        <v>2.2200000000000002</v>
      </c>
      <c r="F1784" s="3">
        <f>cukier7[[#This Row],[cena]]*cukier7[[#This Row],[ilosc sprzedanego cukru kg]]</f>
        <v>397.38000000000005</v>
      </c>
      <c r="G1784">
        <f>J1783+G1783-cukier7[[#This Row],[ilosc sprzedanego cukru kg]]</f>
        <v>2627</v>
      </c>
      <c r="H1784">
        <f>IF(MONTH(cukier7[[#This Row],[data]])&lt;&gt;MONTH(A1785), 1, 0)</f>
        <v>0</v>
      </c>
      <c r="I1784">
        <f>IF(cukier7[[#This Row],[czy ostatni dzien miesiaca]]=1, 5000-cukier7[[#This Row],[stan po sprzedaniu]],0)</f>
        <v>0</v>
      </c>
      <c r="J1784">
        <f>CEILING(cukier7[[#This Row],[ile brakuje]], 1000)</f>
        <v>0</v>
      </c>
    </row>
    <row r="1785" spans="1:10" x14ac:dyDescent="0.35">
      <c r="A1785" s="1">
        <v>41394</v>
      </c>
      <c r="B1785" s="2" t="s">
        <v>24</v>
      </c>
      <c r="C1785">
        <v>106</v>
      </c>
      <c r="D1785">
        <f>YEAR(cukier7[[#This Row],[data]])</f>
        <v>2013</v>
      </c>
      <c r="E1785" s="3">
        <f>VLOOKUP(D1785, cennik__25[#All], 2, 0)</f>
        <v>2.2200000000000002</v>
      </c>
      <c r="F1785" s="3">
        <f>cukier7[[#This Row],[cena]]*cukier7[[#This Row],[ilosc sprzedanego cukru kg]]</f>
        <v>235.32000000000002</v>
      </c>
      <c r="G1785">
        <f>J1784+G1784-cukier7[[#This Row],[ilosc sprzedanego cukru kg]]</f>
        <v>2521</v>
      </c>
      <c r="H1785">
        <f>IF(MONTH(cukier7[[#This Row],[data]])&lt;&gt;MONTH(A1786), 1, 0)</f>
        <v>1</v>
      </c>
      <c r="I1785">
        <f>IF(cukier7[[#This Row],[czy ostatni dzien miesiaca]]=1, 5000-cukier7[[#This Row],[stan po sprzedaniu]],0)</f>
        <v>2479</v>
      </c>
      <c r="J1785">
        <f>CEILING(cukier7[[#This Row],[ile brakuje]], 1000)</f>
        <v>3000</v>
      </c>
    </row>
    <row r="1786" spans="1:10" x14ac:dyDescent="0.35">
      <c r="A1786" s="1">
        <v>41396</v>
      </c>
      <c r="B1786" s="2" t="s">
        <v>9</v>
      </c>
      <c r="C1786">
        <v>267</v>
      </c>
      <c r="D1786">
        <f>YEAR(cukier7[[#This Row],[data]])</f>
        <v>2013</v>
      </c>
      <c r="E1786" s="3">
        <f>VLOOKUP(D1786, cennik__25[#All], 2, 0)</f>
        <v>2.2200000000000002</v>
      </c>
      <c r="F1786" s="3">
        <f>cukier7[[#This Row],[cena]]*cukier7[[#This Row],[ilosc sprzedanego cukru kg]]</f>
        <v>592.74</v>
      </c>
      <c r="G1786">
        <f>J1785+G1785-cukier7[[#This Row],[ilosc sprzedanego cukru kg]]</f>
        <v>5254</v>
      </c>
      <c r="H1786">
        <f>IF(MONTH(cukier7[[#This Row],[data]])&lt;&gt;MONTH(A1787), 1, 0)</f>
        <v>0</v>
      </c>
      <c r="I1786">
        <f>IF(cukier7[[#This Row],[czy ostatni dzien miesiaca]]=1, 5000-cukier7[[#This Row],[stan po sprzedaniu]],0)</f>
        <v>0</v>
      </c>
      <c r="J1786">
        <f>CEILING(cukier7[[#This Row],[ile brakuje]], 1000)</f>
        <v>0</v>
      </c>
    </row>
    <row r="1787" spans="1:10" x14ac:dyDescent="0.35">
      <c r="A1787" s="1">
        <v>41396</v>
      </c>
      <c r="B1787" s="2" t="s">
        <v>125</v>
      </c>
      <c r="C1787">
        <v>66</v>
      </c>
      <c r="D1787">
        <f>YEAR(cukier7[[#This Row],[data]])</f>
        <v>2013</v>
      </c>
      <c r="E1787" s="3">
        <f>VLOOKUP(D1787, cennik__25[#All], 2, 0)</f>
        <v>2.2200000000000002</v>
      </c>
      <c r="F1787" s="3">
        <f>cukier7[[#This Row],[cena]]*cukier7[[#This Row],[ilosc sprzedanego cukru kg]]</f>
        <v>146.52000000000001</v>
      </c>
      <c r="G1787">
        <f>J1786+G1786-cukier7[[#This Row],[ilosc sprzedanego cukru kg]]</f>
        <v>5188</v>
      </c>
      <c r="H1787">
        <f>IF(MONTH(cukier7[[#This Row],[data]])&lt;&gt;MONTH(A1788), 1, 0)</f>
        <v>0</v>
      </c>
      <c r="I1787">
        <f>IF(cukier7[[#This Row],[czy ostatni dzien miesiaca]]=1, 5000-cukier7[[#This Row],[stan po sprzedaniu]],0)</f>
        <v>0</v>
      </c>
      <c r="J1787">
        <f>CEILING(cukier7[[#This Row],[ile brakuje]], 1000)</f>
        <v>0</v>
      </c>
    </row>
    <row r="1788" spans="1:10" x14ac:dyDescent="0.35">
      <c r="A1788" s="1">
        <v>41398</v>
      </c>
      <c r="B1788" s="2" t="s">
        <v>16</v>
      </c>
      <c r="C1788">
        <v>471</v>
      </c>
      <c r="D1788">
        <f>YEAR(cukier7[[#This Row],[data]])</f>
        <v>2013</v>
      </c>
      <c r="E1788" s="3">
        <f>VLOOKUP(D1788, cennik__25[#All], 2, 0)</f>
        <v>2.2200000000000002</v>
      </c>
      <c r="F1788" s="3">
        <f>cukier7[[#This Row],[cena]]*cukier7[[#This Row],[ilosc sprzedanego cukru kg]]</f>
        <v>1045.6200000000001</v>
      </c>
      <c r="G1788">
        <f>J1787+G1787-cukier7[[#This Row],[ilosc sprzedanego cukru kg]]</f>
        <v>4717</v>
      </c>
      <c r="H1788">
        <f>IF(MONTH(cukier7[[#This Row],[data]])&lt;&gt;MONTH(A1789), 1, 0)</f>
        <v>0</v>
      </c>
      <c r="I1788">
        <f>IF(cukier7[[#This Row],[czy ostatni dzien miesiaca]]=1, 5000-cukier7[[#This Row],[stan po sprzedaniu]],0)</f>
        <v>0</v>
      </c>
      <c r="J1788">
        <f>CEILING(cukier7[[#This Row],[ile brakuje]], 1000)</f>
        <v>0</v>
      </c>
    </row>
    <row r="1789" spans="1:10" x14ac:dyDescent="0.35">
      <c r="A1789" s="1">
        <v>41399</v>
      </c>
      <c r="B1789" s="2" t="s">
        <v>62</v>
      </c>
      <c r="C1789">
        <v>5</v>
      </c>
      <c r="D1789">
        <f>YEAR(cukier7[[#This Row],[data]])</f>
        <v>2013</v>
      </c>
      <c r="E1789" s="3">
        <f>VLOOKUP(D1789, cennik__25[#All], 2, 0)</f>
        <v>2.2200000000000002</v>
      </c>
      <c r="F1789" s="3">
        <f>cukier7[[#This Row],[cena]]*cukier7[[#This Row],[ilosc sprzedanego cukru kg]]</f>
        <v>11.100000000000001</v>
      </c>
      <c r="G1789">
        <f>J1788+G1788-cukier7[[#This Row],[ilosc sprzedanego cukru kg]]</f>
        <v>4712</v>
      </c>
      <c r="H1789">
        <f>IF(MONTH(cukier7[[#This Row],[data]])&lt;&gt;MONTH(A1790), 1, 0)</f>
        <v>0</v>
      </c>
      <c r="I1789">
        <f>IF(cukier7[[#This Row],[czy ostatni dzien miesiaca]]=1, 5000-cukier7[[#This Row],[stan po sprzedaniu]],0)</f>
        <v>0</v>
      </c>
      <c r="J1789">
        <f>CEILING(cukier7[[#This Row],[ile brakuje]], 1000)</f>
        <v>0</v>
      </c>
    </row>
    <row r="1790" spans="1:10" x14ac:dyDescent="0.35">
      <c r="A1790" s="1">
        <v>41401</v>
      </c>
      <c r="B1790" s="2" t="s">
        <v>223</v>
      </c>
      <c r="C1790">
        <v>11</v>
      </c>
      <c r="D1790">
        <f>YEAR(cukier7[[#This Row],[data]])</f>
        <v>2013</v>
      </c>
      <c r="E1790" s="3">
        <f>VLOOKUP(D1790, cennik__25[#All], 2, 0)</f>
        <v>2.2200000000000002</v>
      </c>
      <c r="F1790" s="3">
        <f>cukier7[[#This Row],[cena]]*cukier7[[#This Row],[ilosc sprzedanego cukru kg]]</f>
        <v>24.42</v>
      </c>
      <c r="G1790">
        <f>J1789+G1789-cukier7[[#This Row],[ilosc sprzedanego cukru kg]]</f>
        <v>4701</v>
      </c>
      <c r="H1790">
        <f>IF(MONTH(cukier7[[#This Row],[data]])&lt;&gt;MONTH(A1791), 1, 0)</f>
        <v>0</v>
      </c>
      <c r="I1790">
        <f>IF(cukier7[[#This Row],[czy ostatni dzien miesiaca]]=1, 5000-cukier7[[#This Row],[stan po sprzedaniu]],0)</f>
        <v>0</v>
      </c>
      <c r="J1790">
        <f>CEILING(cukier7[[#This Row],[ile brakuje]], 1000)</f>
        <v>0</v>
      </c>
    </row>
    <row r="1791" spans="1:10" x14ac:dyDescent="0.35">
      <c r="A1791" s="1">
        <v>41403</v>
      </c>
      <c r="B1791" s="2" t="s">
        <v>73</v>
      </c>
      <c r="C1791">
        <v>103</v>
      </c>
      <c r="D1791">
        <f>YEAR(cukier7[[#This Row],[data]])</f>
        <v>2013</v>
      </c>
      <c r="E1791" s="3">
        <f>VLOOKUP(D1791, cennik__25[#All], 2, 0)</f>
        <v>2.2200000000000002</v>
      </c>
      <c r="F1791" s="3">
        <f>cukier7[[#This Row],[cena]]*cukier7[[#This Row],[ilosc sprzedanego cukru kg]]</f>
        <v>228.66000000000003</v>
      </c>
      <c r="G1791">
        <f>J1790+G1790-cukier7[[#This Row],[ilosc sprzedanego cukru kg]]</f>
        <v>4598</v>
      </c>
      <c r="H1791">
        <f>IF(MONTH(cukier7[[#This Row],[data]])&lt;&gt;MONTH(A1792), 1, 0)</f>
        <v>0</v>
      </c>
      <c r="I1791">
        <f>IF(cukier7[[#This Row],[czy ostatni dzien miesiaca]]=1, 5000-cukier7[[#This Row],[stan po sprzedaniu]],0)</f>
        <v>0</v>
      </c>
      <c r="J1791">
        <f>CEILING(cukier7[[#This Row],[ile brakuje]], 1000)</f>
        <v>0</v>
      </c>
    </row>
    <row r="1792" spans="1:10" x14ac:dyDescent="0.35">
      <c r="A1792" s="1">
        <v>41403</v>
      </c>
      <c r="B1792" s="2" t="s">
        <v>21</v>
      </c>
      <c r="C1792">
        <v>92</v>
      </c>
      <c r="D1792">
        <f>YEAR(cukier7[[#This Row],[data]])</f>
        <v>2013</v>
      </c>
      <c r="E1792" s="3">
        <f>VLOOKUP(D1792, cennik__25[#All], 2, 0)</f>
        <v>2.2200000000000002</v>
      </c>
      <c r="F1792" s="3">
        <f>cukier7[[#This Row],[cena]]*cukier7[[#This Row],[ilosc sprzedanego cukru kg]]</f>
        <v>204.24</v>
      </c>
      <c r="G1792">
        <f>J1791+G1791-cukier7[[#This Row],[ilosc sprzedanego cukru kg]]</f>
        <v>4506</v>
      </c>
      <c r="H1792">
        <f>IF(MONTH(cukier7[[#This Row],[data]])&lt;&gt;MONTH(A1793), 1, 0)</f>
        <v>0</v>
      </c>
      <c r="I1792">
        <f>IF(cukier7[[#This Row],[czy ostatni dzien miesiaca]]=1, 5000-cukier7[[#This Row],[stan po sprzedaniu]],0)</f>
        <v>0</v>
      </c>
      <c r="J1792">
        <f>CEILING(cukier7[[#This Row],[ile brakuje]], 1000)</f>
        <v>0</v>
      </c>
    </row>
    <row r="1793" spans="1:10" x14ac:dyDescent="0.35">
      <c r="A1793" s="1">
        <v>41405</v>
      </c>
      <c r="B1793" s="2" t="s">
        <v>12</v>
      </c>
      <c r="C1793">
        <v>115</v>
      </c>
      <c r="D1793">
        <f>YEAR(cukier7[[#This Row],[data]])</f>
        <v>2013</v>
      </c>
      <c r="E1793" s="3">
        <f>VLOOKUP(D1793, cennik__25[#All], 2, 0)</f>
        <v>2.2200000000000002</v>
      </c>
      <c r="F1793" s="3">
        <f>cukier7[[#This Row],[cena]]*cukier7[[#This Row],[ilosc sprzedanego cukru kg]]</f>
        <v>255.3</v>
      </c>
      <c r="G1793">
        <f>J1792+G1792-cukier7[[#This Row],[ilosc sprzedanego cukru kg]]</f>
        <v>4391</v>
      </c>
      <c r="H1793">
        <f>IF(MONTH(cukier7[[#This Row],[data]])&lt;&gt;MONTH(A1794), 1, 0)</f>
        <v>0</v>
      </c>
      <c r="I1793">
        <f>IF(cukier7[[#This Row],[czy ostatni dzien miesiaca]]=1, 5000-cukier7[[#This Row],[stan po sprzedaniu]],0)</f>
        <v>0</v>
      </c>
      <c r="J1793">
        <f>CEILING(cukier7[[#This Row],[ile brakuje]], 1000)</f>
        <v>0</v>
      </c>
    </row>
    <row r="1794" spans="1:10" x14ac:dyDescent="0.35">
      <c r="A1794" s="1">
        <v>41406</v>
      </c>
      <c r="B1794" s="2" t="s">
        <v>54</v>
      </c>
      <c r="C1794">
        <v>62</v>
      </c>
      <c r="D1794">
        <f>YEAR(cukier7[[#This Row],[data]])</f>
        <v>2013</v>
      </c>
      <c r="E1794" s="3">
        <f>VLOOKUP(D1794, cennik__25[#All], 2, 0)</f>
        <v>2.2200000000000002</v>
      </c>
      <c r="F1794" s="3">
        <f>cukier7[[#This Row],[cena]]*cukier7[[#This Row],[ilosc sprzedanego cukru kg]]</f>
        <v>137.64000000000001</v>
      </c>
      <c r="G1794">
        <f>J1793+G1793-cukier7[[#This Row],[ilosc sprzedanego cukru kg]]</f>
        <v>4329</v>
      </c>
      <c r="H1794">
        <f>IF(MONTH(cukier7[[#This Row],[data]])&lt;&gt;MONTH(A1795), 1, 0)</f>
        <v>0</v>
      </c>
      <c r="I1794">
        <f>IF(cukier7[[#This Row],[czy ostatni dzien miesiaca]]=1, 5000-cukier7[[#This Row],[stan po sprzedaniu]],0)</f>
        <v>0</v>
      </c>
      <c r="J1794">
        <f>CEILING(cukier7[[#This Row],[ile brakuje]], 1000)</f>
        <v>0</v>
      </c>
    </row>
    <row r="1795" spans="1:10" x14ac:dyDescent="0.35">
      <c r="A1795" s="1">
        <v>41406</v>
      </c>
      <c r="B1795" s="2" t="s">
        <v>7</v>
      </c>
      <c r="C1795">
        <v>420</v>
      </c>
      <c r="D1795">
        <f>YEAR(cukier7[[#This Row],[data]])</f>
        <v>2013</v>
      </c>
      <c r="E1795" s="3">
        <f>VLOOKUP(D1795, cennik__25[#All], 2, 0)</f>
        <v>2.2200000000000002</v>
      </c>
      <c r="F1795" s="3">
        <f>cukier7[[#This Row],[cena]]*cukier7[[#This Row],[ilosc sprzedanego cukru kg]]</f>
        <v>932.40000000000009</v>
      </c>
      <c r="G1795">
        <f>J1794+G1794-cukier7[[#This Row],[ilosc sprzedanego cukru kg]]</f>
        <v>3909</v>
      </c>
      <c r="H1795">
        <f>IF(MONTH(cukier7[[#This Row],[data]])&lt;&gt;MONTH(A1796), 1, 0)</f>
        <v>0</v>
      </c>
      <c r="I1795">
        <f>IF(cukier7[[#This Row],[czy ostatni dzien miesiaca]]=1, 5000-cukier7[[#This Row],[stan po sprzedaniu]],0)</f>
        <v>0</v>
      </c>
      <c r="J1795">
        <f>CEILING(cukier7[[#This Row],[ile brakuje]], 1000)</f>
        <v>0</v>
      </c>
    </row>
    <row r="1796" spans="1:10" x14ac:dyDescent="0.35">
      <c r="A1796" s="1">
        <v>41406</v>
      </c>
      <c r="B1796" s="2" t="s">
        <v>32</v>
      </c>
      <c r="C1796">
        <v>81</v>
      </c>
      <c r="D1796">
        <f>YEAR(cukier7[[#This Row],[data]])</f>
        <v>2013</v>
      </c>
      <c r="E1796" s="3">
        <f>VLOOKUP(D1796, cennik__25[#All], 2, 0)</f>
        <v>2.2200000000000002</v>
      </c>
      <c r="F1796" s="3">
        <f>cukier7[[#This Row],[cena]]*cukier7[[#This Row],[ilosc sprzedanego cukru kg]]</f>
        <v>179.82000000000002</v>
      </c>
      <c r="G1796">
        <f>J1795+G1795-cukier7[[#This Row],[ilosc sprzedanego cukru kg]]</f>
        <v>3828</v>
      </c>
      <c r="H1796">
        <f>IF(MONTH(cukier7[[#This Row],[data]])&lt;&gt;MONTH(A1797), 1, 0)</f>
        <v>0</v>
      </c>
      <c r="I1796">
        <f>IF(cukier7[[#This Row],[czy ostatni dzien miesiaca]]=1, 5000-cukier7[[#This Row],[stan po sprzedaniu]],0)</f>
        <v>0</v>
      </c>
      <c r="J1796">
        <f>CEILING(cukier7[[#This Row],[ile brakuje]], 1000)</f>
        <v>0</v>
      </c>
    </row>
    <row r="1797" spans="1:10" x14ac:dyDescent="0.35">
      <c r="A1797" s="1">
        <v>41407</v>
      </c>
      <c r="B1797" s="2" t="s">
        <v>11</v>
      </c>
      <c r="C1797">
        <v>412</v>
      </c>
      <c r="D1797">
        <f>YEAR(cukier7[[#This Row],[data]])</f>
        <v>2013</v>
      </c>
      <c r="E1797" s="3">
        <f>VLOOKUP(D1797, cennik__25[#All], 2, 0)</f>
        <v>2.2200000000000002</v>
      </c>
      <c r="F1797" s="3">
        <f>cukier7[[#This Row],[cena]]*cukier7[[#This Row],[ilosc sprzedanego cukru kg]]</f>
        <v>914.6400000000001</v>
      </c>
      <c r="G1797">
        <f>J1796+G1796-cukier7[[#This Row],[ilosc sprzedanego cukru kg]]</f>
        <v>3416</v>
      </c>
      <c r="H1797">
        <f>IF(MONTH(cukier7[[#This Row],[data]])&lt;&gt;MONTH(A1798), 1, 0)</f>
        <v>0</v>
      </c>
      <c r="I1797">
        <f>IF(cukier7[[#This Row],[czy ostatni dzien miesiaca]]=1, 5000-cukier7[[#This Row],[stan po sprzedaniu]],0)</f>
        <v>0</v>
      </c>
      <c r="J1797">
        <f>CEILING(cukier7[[#This Row],[ile brakuje]], 1000)</f>
        <v>0</v>
      </c>
    </row>
    <row r="1798" spans="1:10" x14ac:dyDescent="0.35">
      <c r="A1798" s="1">
        <v>41409</v>
      </c>
      <c r="B1798" s="2" t="s">
        <v>47</v>
      </c>
      <c r="C1798">
        <v>377</v>
      </c>
      <c r="D1798">
        <f>YEAR(cukier7[[#This Row],[data]])</f>
        <v>2013</v>
      </c>
      <c r="E1798" s="3">
        <f>VLOOKUP(D1798, cennik__25[#All], 2, 0)</f>
        <v>2.2200000000000002</v>
      </c>
      <c r="F1798" s="3">
        <f>cukier7[[#This Row],[cena]]*cukier7[[#This Row],[ilosc sprzedanego cukru kg]]</f>
        <v>836.94</v>
      </c>
      <c r="G1798">
        <f>J1797+G1797-cukier7[[#This Row],[ilosc sprzedanego cukru kg]]</f>
        <v>3039</v>
      </c>
      <c r="H1798">
        <f>IF(MONTH(cukier7[[#This Row],[data]])&lt;&gt;MONTH(A1799), 1, 0)</f>
        <v>0</v>
      </c>
      <c r="I1798">
        <f>IF(cukier7[[#This Row],[czy ostatni dzien miesiaca]]=1, 5000-cukier7[[#This Row],[stan po sprzedaniu]],0)</f>
        <v>0</v>
      </c>
      <c r="J1798">
        <f>CEILING(cukier7[[#This Row],[ile brakuje]], 1000)</f>
        <v>0</v>
      </c>
    </row>
    <row r="1799" spans="1:10" x14ac:dyDescent="0.35">
      <c r="A1799" s="1">
        <v>41414</v>
      </c>
      <c r="B1799" s="2" t="s">
        <v>47</v>
      </c>
      <c r="C1799">
        <v>461</v>
      </c>
      <c r="D1799">
        <f>YEAR(cukier7[[#This Row],[data]])</f>
        <v>2013</v>
      </c>
      <c r="E1799" s="3">
        <f>VLOOKUP(D1799, cennik__25[#All], 2, 0)</f>
        <v>2.2200000000000002</v>
      </c>
      <c r="F1799" s="3">
        <f>cukier7[[#This Row],[cena]]*cukier7[[#This Row],[ilosc sprzedanego cukru kg]]</f>
        <v>1023.4200000000001</v>
      </c>
      <c r="G1799">
        <f>J1798+G1798-cukier7[[#This Row],[ilosc sprzedanego cukru kg]]</f>
        <v>2578</v>
      </c>
      <c r="H1799">
        <f>IF(MONTH(cukier7[[#This Row],[data]])&lt;&gt;MONTH(A1800), 1, 0)</f>
        <v>0</v>
      </c>
      <c r="I1799">
        <f>IF(cukier7[[#This Row],[czy ostatni dzien miesiaca]]=1, 5000-cukier7[[#This Row],[stan po sprzedaniu]],0)</f>
        <v>0</v>
      </c>
      <c r="J1799">
        <f>CEILING(cukier7[[#This Row],[ile brakuje]], 1000)</f>
        <v>0</v>
      </c>
    </row>
    <row r="1800" spans="1:10" x14ac:dyDescent="0.35">
      <c r="A1800" s="1">
        <v>41414</v>
      </c>
      <c r="B1800" s="2" t="s">
        <v>73</v>
      </c>
      <c r="C1800">
        <v>138</v>
      </c>
      <c r="D1800">
        <f>YEAR(cukier7[[#This Row],[data]])</f>
        <v>2013</v>
      </c>
      <c r="E1800" s="3">
        <f>VLOOKUP(D1800, cennik__25[#All], 2, 0)</f>
        <v>2.2200000000000002</v>
      </c>
      <c r="F1800" s="3">
        <f>cukier7[[#This Row],[cena]]*cukier7[[#This Row],[ilosc sprzedanego cukru kg]]</f>
        <v>306.36</v>
      </c>
      <c r="G1800">
        <f>J1799+G1799-cukier7[[#This Row],[ilosc sprzedanego cukru kg]]</f>
        <v>2440</v>
      </c>
      <c r="H1800">
        <f>IF(MONTH(cukier7[[#This Row],[data]])&lt;&gt;MONTH(A1801), 1, 0)</f>
        <v>0</v>
      </c>
      <c r="I1800">
        <f>IF(cukier7[[#This Row],[czy ostatni dzien miesiaca]]=1, 5000-cukier7[[#This Row],[stan po sprzedaniu]],0)</f>
        <v>0</v>
      </c>
      <c r="J1800">
        <f>CEILING(cukier7[[#This Row],[ile brakuje]], 1000)</f>
        <v>0</v>
      </c>
    </row>
    <row r="1801" spans="1:10" x14ac:dyDescent="0.35">
      <c r="A1801" s="1">
        <v>41418</v>
      </c>
      <c r="B1801" s="2" t="s">
        <v>49</v>
      </c>
      <c r="C1801">
        <v>17</v>
      </c>
      <c r="D1801">
        <f>YEAR(cukier7[[#This Row],[data]])</f>
        <v>2013</v>
      </c>
      <c r="E1801" s="3">
        <f>VLOOKUP(D1801, cennik__25[#All], 2, 0)</f>
        <v>2.2200000000000002</v>
      </c>
      <c r="F1801" s="3">
        <f>cukier7[[#This Row],[cena]]*cukier7[[#This Row],[ilosc sprzedanego cukru kg]]</f>
        <v>37.74</v>
      </c>
      <c r="G1801">
        <f>J1800+G1800-cukier7[[#This Row],[ilosc sprzedanego cukru kg]]</f>
        <v>2423</v>
      </c>
      <c r="H1801">
        <f>IF(MONTH(cukier7[[#This Row],[data]])&lt;&gt;MONTH(A1802), 1, 0)</f>
        <v>0</v>
      </c>
      <c r="I1801">
        <f>IF(cukier7[[#This Row],[czy ostatni dzien miesiaca]]=1, 5000-cukier7[[#This Row],[stan po sprzedaniu]],0)</f>
        <v>0</v>
      </c>
      <c r="J1801">
        <f>CEILING(cukier7[[#This Row],[ile brakuje]], 1000)</f>
        <v>0</v>
      </c>
    </row>
    <row r="1802" spans="1:10" x14ac:dyDescent="0.35">
      <c r="A1802" s="1">
        <v>41422</v>
      </c>
      <c r="B1802" s="2" t="s">
        <v>199</v>
      </c>
      <c r="C1802">
        <v>8</v>
      </c>
      <c r="D1802">
        <f>YEAR(cukier7[[#This Row],[data]])</f>
        <v>2013</v>
      </c>
      <c r="E1802" s="3">
        <f>VLOOKUP(D1802, cennik__25[#All], 2, 0)</f>
        <v>2.2200000000000002</v>
      </c>
      <c r="F1802" s="3">
        <f>cukier7[[#This Row],[cena]]*cukier7[[#This Row],[ilosc sprzedanego cukru kg]]</f>
        <v>17.760000000000002</v>
      </c>
      <c r="G1802">
        <f>J1801+G1801-cukier7[[#This Row],[ilosc sprzedanego cukru kg]]</f>
        <v>2415</v>
      </c>
      <c r="H1802">
        <f>IF(MONTH(cukier7[[#This Row],[data]])&lt;&gt;MONTH(A1803), 1, 0)</f>
        <v>0</v>
      </c>
      <c r="I1802">
        <f>IF(cukier7[[#This Row],[czy ostatni dzien miesiaca]]=1, 5000-cukier7[[#This Row],[stan po sprzedaniu]],0)</f>
        <v>0</v>
      </c>
      <c r="J1802">
        <f>CEILING(cukier7[[#This Row],[ile brakuje]], 1000)</f>
        <v>0</v>
      </c>
    </row>
    <row r="1803" spans="1:10" x14ac:dyDescent="0.35">
      <c r="A1803" s="1">
        <v>41424</v>
      </c>
      <c r="B1803" s="2" t="s">
        <v>11</v>
      </c>
      <c r="C1803">
        <v>448</v>
      </c>
      <c r="D1803">
        <f>YEAR(cukier7[[#This Row],[data]])</f>
        <v>2013</v>
      </c>
      <c r="E1803" s="3">
        <f>VLOOKUP(D1803, cennik__25[#All], 2, 0)</f>
        <v>2.2200000000000002</v>
      </c>
      <c r="F1803" s="3">
        <f>cukier7[[#This Row],[cena]]*cukier7[[#This Row],[ilosc sprzedanego cukru kg]]</f>
        <v>994.56000000000006</v>
      </c>
      <c r="G1803">
        <f>J1802+G1802-cukier7[[#This Row],[ilosc sprzedanego cukru kg]]</f>
        <v>1967</v>
      </c>
      <c r="H1803">
        <f>IF(MONTH(cukier7[[#This Row],[data]])&lt;&gt;MONTH(A1804), 1, 0)</f>
        <v>1</v>
      </c>
      <c r="I1803">
        <f>IF(cukier7[[#This Row],[czy ostatni dzien miesiaca]]=1, 5000-cukier7[[#This Row],[stan po sprzedaniu]],0)</f>
        <v>3033</v>
      </c>
      <c r="J1803">
        <f>CEILING(cukier7[[#This Row],[ile brakuje]], 1000)</f>
        <v>4000</v>
      </c>
    </row>
    <row r="1804" spans="1:10" x14ac:dyDescent="0.35">
      <c r="A1804" s="1">
        <v>41426</v>
      </c>
      <c r="B1804" s="2" t="s">
        <v>11</v>
      </c>
      <c r="C1804">
        <v>240</v>
      </c>
      <c r="D1804">
        <f>YEAR(cukier7[[#This Row],[data]])</f>
        <v>2013</v>
      </c>
      <c r="E1804" s="3">
        <f>VLOOKUP(D1804, cennik__25[#All], 2, 0)</f>
        <v>2.2200000000000002</v>
      </c>
      <c r="F1804" s="3">
        <f>cukier7[[#This Row],[cena]]*cukier7[[#This Row],[ilosc sprzedanego cukru kg]]</f>
        <v>532.80000000000007</v>
      </c>
      <c r="G1804">
        <f>J1803+G1803-cukier7[[#This Row],[ilosc sprzedanego cukru kg]]</f>
        <v>5727</v>
      </c>
      <c r="H1804">
        <f>IF(MONTH(cukier7[[#This Row],[data]])&lt;&gt;MONTH(A1805), 1, 0)</f>
        <v>0</v>
      </c>
      <c r="I1804">
        <f>IF(cukier7[[#This Row],[czy ostatni dzien miesiaca]]=1, 5000-cukier7[[#This Row],[stan po sprzedaniu]],0)</f>
        <v>0</v>
      </c>
      <c r="J1804">
        <f>CEILING(cukier7[[#This Row],[ile brakuje]], 1000)</f>
        <v>0</v>
      </c>
    </row>
    <row r="1805" spans="1:10" x14ac:dyDescent="0.35">
      <c r="A1805" s="1">
        <v>41427</v>
      </c>
      <c r="B1805" s="2" t="s">
        <v>24</v>
      </c>
      <c r="C1805">
        <v>388</v>
      </c>
      <c r="D1805">
        <f>YEAR(cukier7[[#This Row],[data]])</f>
        <v>2013</v>
      </c>
      <c r="E1805" s="3">
        <f>VLOOKUP(D1805, cennik__25[#All], 2, 0)</f>
        <v>2.2200000000000002</v>
      </c>
      <c r="F1805" s="3">
        <f>cukier7[[#This Row],[cena]]*cukier7[[#This Row],[ilosc sprzedanego cukru kg]]</f>
        <v>861.36000000000013</v>
      </c>
      <c r="G1805">
        <f>J1804+G1804-cukier7[[#This Row],[ilosc sprzedanego cukru kg]]</f>
        <v>5339</v>
      </c>
      <c r="H1805">
        <f>IF(MONTH(cukier7[[#This Row],[data]])&lt;&gt;MONTH(A1806), 1, 0)</f>
        <v>0</v>
      </c>
      <c r="I1805">
        <f>IF(cukier7[[#This Row],[czy ostatni dzien miesiaca]]=1, 5000-cukier7[[#This Row],[stan po sprzedaniu]],0)</f>
        <v>0</v>
      </c>
      <c r="J1805">
        <f>CEILING(cukier7[[#This Row],[ile brakuje]], 1000)</f>
        <v>0</v>
      </c>
    </row>
    <row r="1806" spans="1:10" x14ac:dyDescent="0.35">
      <c r="A1806" s="1">
        <v>41429</v>
      </c>
      <c r="B1806" s="2" t="s">
        <v>9</v>
      </c>
      <c r="C1806">
        <v>455</v>
      </c>
      <c r="D1806">
        <f>YEAR(cukier7[[#This Row],[data]])</f>
        <v>2013</v>
      </c>
      <c r="E1806" s="3">
        <f>VLOOKUP(D1806, cennik__25[#All], 2, 0)</f>
        <v>2.2200000000000002</v>
      </c>
      <c r="F1806" s="3">
        <f>cukier7[[#This Row],[cena]]*cukier7[[#This Row],[ilosc sprzedanego cukru kg]]</f>
        <v>1010.1000000000001</v>
      </c>
      <c r="G1806">
        <f>J1805+G1805-cukier7[[#This Row],[ilosc sprzedanego cukru kg]]</f>
        <v>4884</v>
      </c>
      <c r="H1806">
        <f>IF(MONTH(cukier7[[#This Row],[data]])&lt;&gt;MONTH(A1807), 1, 0)</f>
        <v>0</v>
      </c>
      <c r="I1806">
        <f>IF(cukier7[[#This Row],[czy ostatni dzien miesiaca]]=1, 5000-cukier7[[#This Row],[stan po sprzedaniu]],0)</f>
        <v>0</v>
      </c>
      <c r="J1806">
        <f>CEILING(cukier7[[#This Row],[ile brakuje]], 1000)</f>
        <v>0</v>
      </c>
    </row>
    <row r="1807" spans="1:10" x14ac:dyDescent="0.35">
      <c r="A1807" s="1">
        <v>41429</v>
      </c>
      <c r="B1807" s="2" t="s">
        <v>19</v>
      </c>
      <c r="C1807">
        <v>269</v>
      </c>
      <c r="D1807">
        <f>YEAR(cukier7[[#This Row],[data]])</f>
        <v>2013</v>
      </c>
      <c r="E1807" s="3">
        <f>VLOOKUP(D1807, cennik__25[#All], 2, 0)</f>
        <v>2.2200000000000002</v>
      </c>
      <c r="F1807" s="3">
        <f>cukier7[[#This Row],[cena]]*cukier7[[#This Row],[ilosc sprzedanego cukru kg]]</f>
        <v>597.18000000000006</v>
      </c>
      <c r="G1807">
        <f>J1806+G1806-cukier7[[#This Row],[ilosc sprzedanego cukru kg]]</f>
        <v>4615</v>
      </c>
      <c r="H1807">
        <f>IF(MONTH(cukier7[[#This Row],[data]])&lt;&gt;MONTH(A1808), 1, 0)</f>
        <v>0</v>
      </c>
      <c r="I1807">
        <f>IF(cukier7[[#This Row],[czy ostatni dzien miesiaca]]=1, 5000-cukier7[[#This Row],[stan po sprzedaniu]],0)</f>
        <v>0</v>
      </c>
      <c r="J1807">
        <f>CEILING(cukier7[[#This Row],[ile brakuje]], 1000)</f>
        <v>0</v>
      </c>
    </row>
    <row r="1808" spans="1:10" x14ac:dyDescent="0.35">
      <c r="A1808" s="1">
        <v>41432</v>
      </c>
      <c r="B1808" s="2" t="s">
        <v>8</v>
      </c>
      <c r="C1808">
        <v>81</v>
      </c>
      <c r="D1808">
        <f>YEAR(cukier7[[#This Row],[data]])</f>
        <v>2013</v>
      </c>
      <c r="E1808" s="3">
        <f>VLOOKUP(D1808, cennik__25[#All], 2, 0)</f>
        <v>2.2200000000000002</v>
      </c>
      <c r="F1808" s="3">
        <f>cukier7[[#This Row],[cena]]*cukier7[[#This Row],[ilosc sprzedanego cukru kg]]</f>
        <v>179.82000000000002</v>
      </c>
      <c r="G1808">
        <f>J1807+G1807-cukier7[[#This Row],[ilosc sprzedanego cukru kg]]</f>
        <v>4534</v>
      </c>
      <c r="H1808">
        <f>IF(MONTH(cukier7[[#This Row],[data]])&lt;&gt;MONTH(A1809), 1, 0)</f>
        <v>0</v>
      </c>
      <c r="I1808">
        <f>IF(cukier7[[#This Row],[czy ostatni dzien miesiaca]]=1, 5000-cukier7[[#This Row],[stan po sprzedaniu]],0)</f>
        <v>0</v>
      </c>
      <c r="J1808">
        <f>CEILING(cukier7[[#This Row],[ile brakuje]], 1000)</f>
        <v>0</v>
      </c>
    </row>
    <row r="1809" spans="1:10" x14ac:dyDescent="0.35">
      <c r="A1809" s="1">
        <v>41432</v>
      </c>
      <c r="B1809" s="2" t="s">
        <v>12</v>
      </c>
      <c r="C1809">
        <v>99</v>
      </c>
      <c r="D1809">
        <f>YEAR(cukier7[[#This Row],[data]])</f>
        <v>2013</v>
      </c>
      <c r="E1809" s="3">
        <f>VLOOKUP(D1809, cennik__25[#All], 2, 0)</f>
        <v>2.2200000000000002</v>
      </c>
      <c r="F1809" s="3">
        <f>cukier7[[#This Row],[cena]]*cukier7[[#This Row],[ilosc sprzedanego cukru kg]]</f>
        <v>219.78000000000003</v>
      </c>
      <c r="G1809">
        <f>J1808+G1808-cukier7[[#This Row],[ilosc sprzedanego cukru kg]]</f>
        <v>4435</v>
      </c>
      <c r="H1809">
        <f>IF(MONTH(cukier7[[#This Row],[data]])&lt;&gt;MONTH(A1810), 1, 0)</f>
        <v>0</v>
      </c>
      <c r="I1809">
        <f>IF(cukier7[[#This Row],[czy ostatni dzien miesiaca]]=1, 5000-cukier7[[#This Row],[stan po sprzedaniu]],0)</f>
        <v>0</v>
      </c>
      <c r="J1809">
        <f>CEILING(cukier7[[#This Row],[ile brakuje]], 1000)</f>
        <v>0</v>
      </c>
    </row>
    <row r="1810" spans="1:10" x14ac:dyDescent="0.35">
      <c r="A1810" s="1">
        <v>41437</v>
      </c>
      <c r="B1810" s="2" t="s">
        <v>172</v>
      </c>
      <c r="C1810">
        <v>12</v>
      </c>
      <c r="D1810">
        <f>YEAR(cukier7[[#This Row],[data]])</f>
        <v>2013</v>
      </c>
      <c r="E1810" s="3">
        <f>VLOOKUP(D1810, cennik__25[#All], 2, 0)</f>
        <v>2.2200000000000002</v>
      </c>
      <c r="F1810" s="3">
        <f>cukier7[[#This Row],[cena]]*cukier7[[#This Row],[ilosc sprzedanego cukru kg]]</f>
        <v>26.64</v>
      </c>
      <c r="G1810">
        <f>J1809+G1809-cukier7[[#This Row],[ilosc sprzedanego cukru kg]]</f>
        <v>4423</v>
      </c>
      <c r="H1810">
        <f>IF(MONTH(cukier7[[#This Row],[data]])&lt;&gt;MONTH(A1811), 1, 0)</f>
        <v>0</v>
      </c>
      <c r="I1810">
        <f>IF(cukier7[[#This Row],[czy ostatni dzien miesiaca]]=1, 5000-cukier7[[#This Row],[stan po sprzedaniu]],0)</f>
        <v>0</v>
      </c>
      <c r="J1810">
        <f>CEILING(cukier7[[#This Row],[ile brakuje]], 1000)</f>
        <v>0</v>
      </c>
    </row>
    <row r="1811" spans="1:10" x14ac:dyDescent="0.35">
      <c r="A1811" s="1">
        <v>41439</v>
      </c>
      <c r="B1811" s="2" t="s">
        <v>235</v>
      </c>
      <c r="C1811">
        <v>4</v>
      </c>
      <c r="D1811">
        <f>YEAR(cukier7[[#This Row],[data]])</f>
        <v>2013</v>
      </c>
      <c r="E1811" s="3">
        <f>VLOOKUP(D1811, cennik__25[#All], 2, 0)</f>
        <v>2.2200000000000002</v>
      </c>
      <c r="F1811" s="3">
        <f>cukier7[[#This Row],[cena]]*cukier7[[#This Row],[ilosc sprzedanego cukru kg]]</f>
        <v>8.8800000000000008</v>
      </c>
      <c r="G1811">
        <f>J1810+G1810-cukier7[[#This Row],[ilosc sprzedanego cukru kg]]</f>
        <v>4419</v>
      </c>
      <c r="H1811">
        <f>IF(MONTH(cukier7[[#This Row],[data]])&lt;&gt;MONTH(A1812), 1, 0)</f>
        <v>0</v>
      </c>
      <c r="I1811">
        <f>IF(cukier7[[#This Row],[czy ostatni dzien miesiaca]]=1, 5000-cukier7[[#This Row],[stan po sprzedaniu]],0)</f>
        <v>0</v>
      </c>
      <c r="J1811">
        <f>CEILING(cukier7[[#This Row],[ile brakuje]], 1000)</f>
        <v>0</v>
      </c>
    </row>
    <row r="1812" spans="1:10" x14ac:dyDescent="0.35">
      <c r="A1812" s="1">
        <v>41440</v>
      </c>
      <c r="B1812" s="2" t="s">
        <v>32</v>
      </c>
      <c r="C1812">
        <v>132</v>
      </c>
      <c r="D1812">
        <f>YEAR(cukier7[[#This Row],[data]])</f>
        <v>2013</v>
      </c>
      <c r="E1812" s="3">
        <f>VLOOKUP(D1812, cennik__25[#All], 2, 0)</f>
        <v>2.2200000000000002</v>
      </c>
      <c r="F1812" s="3">
        <f>cukier7[[#This Row],[cena]]*cukier7[[#This Row],[ilosc sprzedanego cukru kg]]</f>
        <v>293.04000000000002</v>
      </c>
      <c r="G1812">
        <f>J1811+G1811-cukier7[[#This Row],[ilosc sprzedanego cukru kg]]</f>
        <v>4287</v>
      </c>
      <c r="H1812">
        <f>IF(MONTH(cukier7[[#This Row],[data]])&lt;&gt;MONTH(A1813), 1, 0)</f>
        <v>0</v>
      </c>
      <c r="I1812">
        <f>IF(cukier7[[#This Row],[czy ostatni dzien miesiaca]]=1, 5000-cukier7[[#This Row],[stan po sprzedaniu]],0)</f>
        <v>0</v>
      </c>
      <c r="J1812">
        <f>CEILING(cukier7[[#This Row],[ile brakuje]], 1000)</f>
        <v>0</v>
      </c>
    </row>
    <row r="1813" spans="1:10" x14ac:dyDescent="0.35">
      <c r="A1813" s="1">
        <v>41441</v>
      </c>
      <c r="B1813" s="2" t="s">
        <v>133</v>
      </c>
      <c r="C1813">
        <v>83</v>
      </c>
      <c r="D1813">
        <f>YEAR(cukier7[[#This Row],[data]])</f>
        <v>2013</v>
      </c>
      <c r="E1813" s="3">
        <f>VLOOKUP(D1813, cennik__25[#All], 2, 0)</f>
        <v>2.2200000000000002</v>
      </c>
      <c r="F1813" s="3">
        <f>cukier7[[#This Row],[cena]]*cukier7[[#This Row],[ilosc sprzedanego cukru kg]]</f>
        <v>184.26000000000002</v>
      </c>
      <c r="G1813">
        <f>J1812+G1812-cukier7[[#This Row],[ilosc sprzedanego cukru kg]]</f>
        <v>4204</v>
      </c>
      <c r="H1813">
        <f>IF(MONTH(cukier7[[#This Row],[data]])&lt;&gt;MONTH(A1814), 1, 0)</f>
        <v>0</v>
      </c>
      <c r="I1813">
        <f>IF(cukier7[[#This Row],[czy ostatni dzien miesiaca]]=1, 5000-cukier7[[#This Row],[stan po sprzedaniu]],0)</f>
        <v>0</v>
      </c>
      <c r="J1813">
        <f>CEILING(cukier7[[#This Row],[ile brakuje]], 1000)</f>
        <v>0</v>
      </c>
    </row>
    <row r="1814" spans="1:10" x14ac:dyDescent="0.35">
      <c r="A1814" s="1">
        <v>41446</v>
      </c>
      <c r="B1814" s="2" t="s">
        <v>207</v>
      </c>
      <c r="C1814">
        <v>7</v>
      </c>
      <c r="D1814">
        <f>YEAR(cukier7[[#This Row],[data]])</f>
        <v>2013</v>
      </c>
      <c r="E1814" s="3">
        <f>VLOOKUP(D1814, cennik__25[#All], 2, 0)</f>
        <v>2.2200000000000002</v>
      </c>
      <c r="F1814" s="3">
        <f>cukier7[[#This Row],[cena]]*cukier7[[#This Row],[ilosc sprzedanego cukru kg]]</f>
        <v>15.540000000000001</v>
      </c>
      <c r="G1814">
        <f>J1813+G1813-cukier7[[#This Row],[ilosc sprzedanego cukru kg]]</f>
        <v>4197</v>
      </c>
      <c r="H1814">
        <f>IF(MONTH(cukier7[[#This Row],[data]])&lt;&gt;MONTH(A1815), 1, 0)</f>
        <v>0</v>
      </c>
      <c r="I1814">
        <f>IF(cukier7[[#This Row],[czy ostatni dzien miesiaca]]=1, 5000-cukier7[[#This Row],[stan po sprzedaniu]],0)</f>
        <v>0</v>
      </c>
      <c r="J1814">
        <f>CEILING(cukier7[[#This Row],[ile brakuje]], 1000)</f>
        <v>0</v>
      </c>
    </row>
    <row r="1815" spans="1:10" x14ac:dyDescent="0.35">
      <c r="A1815" s="1">
        <v>41447</v>
      </c>
      <c r="B1815" s="2" t="s">
        <v>156</v>
      </c>
      <c r="C1815">
        <v>9</v>
      </c>
      <c r="D1815">
        <f>YEAR(cukier7[[#This Row],[data]])</f>
        <v>2013</v>
      </c>
      <c r="E1815" s="3">
        <f>VLOOKUP(D1815, cennik__25[#All], 2, 0)</f>
        <v>2.2200000000000002</v>
      </c>
      <c r="F1815" s="3">
        <f>cukier7[[#This Row],[cena]]*cukier7[[#This Row],[ilosc sprzedanego cukru kg]]</f>
        <v>19.98</v>
      </c>
      <c r="G1815">
        <f>J1814+G1814-cukier7[[#This Row],[ilosc sprzedanego cukru kg]]</f>
        <v>4188</v>
      </c>
      <c r="H1815">
        <f>IF(MONTH(cukier7[[#This Row],[data]])&lt;&gt;MONTH(A1816), 1, 0)</f>
        <v>0</v>
      </c>
      <c r="I1815">
        <f>IF(cukier7[[#This Row],[czy ostatni dzien miesiaca]]=1, 5000-cukier7[[#This Row],[stan po sprzedaniu]],0)</f>
        <v>0</v>
      </c>
      <c r="J1815">
        <f>CEILING(cukier7[[#This Row],[ile brakuje]], 1000)</f>
        <v>0</v>
      </c>
    </row>
    <row r="1816" spans="1:10" x14ac:dyDescent="0.35">
      <c r="A1816" s="1">
        <v>41448</v>
      </c>
      <c r="B1816" s="2" t="s">
        <v>161</v>
      </c>
      <c r="C1816">
        <v>20</v>
      </c>
      <c r="D1816">
        <f>YEAR(cukier7[[#This Row],[data]])</f>
        <v>2013</v>
      </c>
      <c r="E1816" s="3">
        <f>VLOOKUP(D1816, cennik__25[#All], 2, 0)</f>
        <v>2.2200000000000002</v>
      </c>
      <c r="F1816" s="3">
        <f>cukier7[[#This Row],[cena]]*cukier7[[#This Row],[ilosc sprzedanego cukru kg]]</f>
        <v>44.400000000000006</v>
      </c>
      <c r="G1816">
        <f>J1815+G1815-cukier7[[#This Row],[ilosc sprzedanego cukru kg]]</f>
        <v>4168</v>
      </c>
      <c r="H1816">
        <f>IF(MONTH(cukier7[[#This Row],[data]])&lt;&gt;MONTH(A1817), 1, 0)</f>
        <v>0</v>
      </c>
      <c r="I1816">
        <f>IF(cukier7[[#This Row],[czy ostatni dzien miesiaca]]=1, 5000-cukier7[[#This Row],[stan po sprzedaniu]],0)</f>
        <v>0</v>
      </c>
      <c r="J1816">
        <f>CEILING(cukier7[[#This Row],[ile brakuje]], 1000)</f>
        <v>0</v>
      </c>
    </row>
    <row r="1817" spans="1:10" x14ac:dyDescent="0.35">
      <c r="A1817" s="1">
        <v>41449</v>
      </c>
      <c r="B1817" s="2" t="s">
        <v>12</v>
      </c>
      <c r="C1817">
        <v>98</v>
      </c>
      <c r="D1817">
        <f>YEAR(cukier7[[#This Row],[data]])</f>
        <v>2013</v>
      </c>
      <c r="E1817" s="3">
        <f>VLOOKUP(D1817, cennik__25[#All], 2, 0)</f>
        <v>2.2200000000000002</v>
      </c>
      <c r="F1817" s="3">
        <f>cukier7[[#This Row],[cena]]*cukier7[[#This Row],[ilosc sprzedanego cukru kg]]</f>
        <v>217.56000000000003</v>
      </c>
      <c r="G1817">
        <f>J1816+G1816-cukier7[[#This Row],[ilosc sprzedanego cukru kg]]</f>
        <v>4070</v>
      </c>
      <c r="H1817">
        <f>IF(MONTH(cukier7[[#This Row],[data]])&lt;&gt;MONTH(A1818), 1, 0)</f>
        <v>0</v>
      </c>
      <c r="I1817">
        <f>IF(cukier7[[#This Row],[czy ostatni dzien miesiaca]]=1, 5000-cukier7[[#This Row],[stan po sprzedaniu]],0)</f>
        <v>0</v>
      </c>
      <c r="J1817">
        <f>CEILING(cukier7[[#This Row],[ile brakuje]], 1000)</f>
        <v>0</v>
      </c>
    </row>
    <row r="1818" spans="1:10" x14ac:dyDescent="0.35">
      <c r="A1818" s="1">
        <v>41451</v>
      </c>
      <c r="B1818" s="2" t="s">
        <v>139</v>
      </c>
      <c r="C1818">
        <v>9</v>
      </c>
      <c r="D1818">
        <f>YEAR(cukier7[[#This Row],[data]])</f>
        <v>2013</v>
      </c>
      <c r="E1818" s="3">
        <f>VLOOKUP(D1818, cennik__25[#All], 2, 0)</f>
        <v>2.2200000000000002</v>
      </c>
      <c r="F1818" s="3">
        <f>cukier7[[#This Row],[cena]]*cukier7[[#This Row],[ilosc sprzedanego cukru kg]]</f>
        <v>19.98</v>
      </c>
      <c r="G1818">
        <f>J1817+G1817-cukier7[[#This Row],[ilosc sprzedanego cukru kg]]</f>
        <v>4061</v>
      </c>
      <c r="H1818">
        <f>IF(MONTH(cukier7[[#This Row],[data]])&lt;&gt;MONTH(A1819), 1, 0)</f>
        <v>0</v>
      </c>
      <c r="I1818">
        <f>IF(cukier7[[#This Row],[czy ostatni dzien miesiaca]]=1, 5000-cukier7[[#This Row],[stan po sprzedaniu]],0)</f>
        <v>0</v>
      </c>
      <c r="J1818">
        <f>CEILING(cukier7[[#This Row],[ile brakuje]], 1000)</f>
        <v>0</v>
      </c>
    </row>
    <row r="1819" spans="1:10" x14ac:dyDescent="0.35">
      <c r="A1819" s="1">
        <v>41453</v>
      </c>
      <c r="B1819" s="2" t="s">
        <v>66</v>
      </c>
      <c r="C1819">
        <v>13</v>
      </c>
      <c r="D1819">
        <f>YEAR(cukier7[[#This Row],[data]])</f>
        <v>2013</v>
      </c>
      <c r="E1819" s="3">
        <f>VLOOKUP(D1819, cennik__25[#All], 2, 0)</f>
        <v>2.2200000000000002</v>
      </c>
      <c r="F1819" s="3">
        <f>cukier7[[#This Row],[cena]]*cukier7[[#This Row],[ilosc sprzedanego cukru kg]]</f>
        <v>28.860000000000003</v>
      </c>
      <c r="G1819">
        <f>J1818+G1818-cukier7[[#This Row],[ilosc sprzedanego cukru kg]]</f>
        <v>4048</v>
      </c>
      <c r="H1819">
        <f>IF(MONTH(cukier7[[#This Row],[data]])&lt;&gt;MONTH(A1820), 1, 0)</f>
        <v>1</v>
      </c>
      <c r="I1819">
        <f>IF(cukier7[[#This Row],[czy ostatni dzien miesiaca]]=1, 5000-cukier7[[#This Row],[stan po sprzedaniu]],0)</f>
        <v>952</v>
      </c>
      <c r="J1819">
        <f>CEILING(cukier7[[#This Row],[ile brakuje]], 1000)</f>
        <v>1000</v>
      </c>
    </row>
    <row r="1820" spans="1:10" x14ac:dyDescent="0.35">
      <c r="A1820" s="1">
        <v>41456</v>
      </c>
      <c r="B1820" s="2" t="s">
        <v>52</v>
      </c>
      <c r="C1820">
        <v>424</v>
      </c>
      <c r="D1820">
        <f>YEAR(cukier7[[#This Row],[data]])</f>
        <v>2013</v>
      </c>
      <c r="E1820" s="3">
        <f>VLOOKUP(D1820, cennik__25[#All], 2, 0)</f>
        <v>2.2200000000000002</v>
      </c>
      <c r="F1820" s="3">
        <f>cukier7[[#This Row],[cena]]*cukier7[[#This Row],[ilosc sprzedanego cukru kg]]</f>
        <v>941.28000000000009</v>
      </c>
      <c r="G1820">
        <f>J1819+G1819-cukier7[[#This Row],[ilosc sprzedanego cukru kg]]</f>
        <v>4624</v>
      </c>
      <c r="H1820">
        <f>IF(MONTH(cukier7[[#This Row],[data]])&lt;&gt;MONTH(A1821), 1, 0)</f>
        <v>0</v>
      </c>
      <c r="I1820">
        <f>IF(cukier7[[#This Row],[czy ostatni dzien miesiaca]]=1, 5000-cukier7[[#This Row],[stan po sprzedaniu]],0)</f>
        <v>0</v>
      </c>
      <c r="J1820">
        <f>CEILING(cukier7[[#This Row],[ile brakuje]], 1000)</f>
        <v>0</v>
      </c>
    </row>
    <row r="1821" spans="1:10" x14ac:dyDescent="0.35">
      <c r="A1821" s="1">
        <v>41461</v>
      </c>
      <c r="B1821" s="2" t="s">
        <v>41</v>
      </c>
      <c r="C1821">
        <v>31</v>
      </c>
      <c r="D1821">
        <f>YEAR(cukier7[[#This Row],[data]])</f>
        <v>2013</v>
      </c>
      <c r="E1821" s="3">
        <f>VLOOKUP(D1821, cennik__25[#All], 2, 0)</f>
        <v>2.2200000000000002</v>
      </c>
      <c r="F1821" s="3">
        <f>cukier7[[#This Row],[cena]]*cukier7[[#This Row],[ilosc sprzedanego cukru kg]]</f>
        <v>68.820000000000007</v>
      </c>
      <c r="G1821">
        <f>J1820+G1820-cukier7[[#This Row],[ilosc sprzedanego cukru kg]]</f>
        <v>4593</v>
      </c>
      <c r="H1821">
        <f>IF(MONTH(cukier7[[#This Row],[data]])&lt;&gt;MONTH(A1822), 1, 0)</f>
        <v>0</v>
      </c>
      <c r="I1821">
        <f>IF(cukier7[[#This Row],[czy ostatni dzien miesiaca]]=1, 5000-cukier7[[#This Row],[stan po sprzedaniu]],0)</f>
        <v>0</v>
      </c>
      <c r="J1821">
        <f>CEILING(cukier7[[#This Row],[ile brakuje]], 1000)</f>
        <v>0</v>
      </c>
    </row>
    <row r="1822" spans="1:10" x14ac:dyDescent="0.35">
      <c r="A1822" s="1">
        <v>41462</v>
      </c>
      <c r="B1822" s="2" t="s">
        <v>59</v>
      </c>
      <c r="C1822">
        <v>18</v>
      </c>
      <c r="D1822">
        <f>YEAR(cukier7[[#This Row],[data]])</f>
        <v>2013</v>
      </c>
      <c r="E1822" s="3">
        <f>VLOOKUP(D1822, cennik__25[#All], 2, 0)</f>
        <v>2.2200000000000002</v>
      </c>
      <c r="F1822" s="3">
        <f>cukier7[[#This Row],[cena]]*cukier7[[#This Row],[ilosc sprzedanego cukru kg]]</f>
        <v>39.96</v>
      </c>
      <c r="G1822">
        <f>J1821+G1821-cukier7[[#This Row],[ilosc sprzedanego cukru kg]]</f>
        <v>4575</v>
      </c>
      <c r="H1822">
        <f>IF(MONTH(cukier7[[#This Row],[data]])&lt;&gt;MONTH(A1823), 1, 0)</f>
        <v>0</v>
      </c>
      <c r="I1822">
        <f>IF(cukier7[[#This Row],[czy ostatni dzien miesiaca]]=1, 5000-cukier7[[#This Row],[stan po sprzedaniu]],0)</f>
        <v>0</v>
      </c>
      <c r="J1822">
        <f>CEILING(cukier7[[#This Row],[ile brakuje]], 1000)</f>
        <v>0</v>
      </c>
    </row>
    <row r="1823" spans="1:10" x14ac:dyDescent="0.35">
      <c r="A1823" s="1">
        <v>41464</v>
      </c>
      <c r="B1823" s="2" t="s">
        <v>8</v>
      </c>
      <c r="C1823">
        <v>172</v>
      </c>
      <c r="D1823">
        <f>YEAR(cukier7[[#This Row],[data]])</f>
        <v>2013</v>
      </c>
      <c r="E1823" s="3">
        <f>VLOOKUP(D1823, cennik__25[#All], 2, 0)</f>
        <v>2.2200000000000002</v>
      </c>
      <c r="F1823" s="3">
        <f>cukier7[[#This Row],[cena]]*cukier7[[#This Row],[ilosc sprzedanego cukru kg]]</f>
        <v>381.84000000000003</v>
      </c>
      <c r="G1823">
        <f>J1822+G1822-cukier7[[#This Row],[ilosc sprzedanego cukru kg]]</f>
        <v>4403</v>
      </c>
      <c r="H1823">
        <f>IF(MONTH(cukier7[[#This Row],[data]])&lt;&gt;MONTH(A1824), 1, 0)</f>
        <v>0</v>
      </c>
      <c r="I1823">
        <f>IF(cukier7[[#This Row],[czy ostatni dzien miesiaca]]=1, 5000-cukier7[[#This Row],[stan po sprzedaniu]],0)</f>
        <v>0</v>
      </c>
      <c r="J1823">
        <f>CEILING(cukier7[[#This Row],[ile brakuje]], 1000)</f>
        <v>0</v>
      </c>
    </row>
    <row r="1824" spans="1:10" x14ac:dyDescent="0.35">
      <c r="A1824" s="1">
        <v>41464</v>
      </c>
      <c r="B1824" s="2" t="s">
        <v>47</v>
      </c>
      <c r="C1824">
        <v>373</v>
      </c>
      <c r="D1824">
        <f>YEAR(cukier7[[#This Row],[data]])</f>
        <v>2013</v>
      </c>
      <c r="E1824" s="3">
        <f>VLOOKUP(D1824, cennik__25[#All], 2, 0)</f>
        <v>2.2200000000000002</v>
      </c>
      <c r="F1824" s="3">
        <f>cukier7[[#This Row],[cena]]*cukier7[[#This Row],[ilosc sprzedanego cukru kg]]</f>
        <v>828.06000000000006</v>
      </c>
      <c r="G1824">
        <f>J1823+G1823-cukier7[[#This Row],[ilosc sprzedanego cukru kg]]</f>
        <v>4030</v>
      </c>
      <c r="H1824">
        <f>IF(MONTH(cukier7[[#This Row],[data]])&lt;&gt;MONTH(A1825), 1, 0)</f>
        <v>0</v>
      </c>
      <c r="I1824">
        <f>IF(cukier7[[#This Row],[czy ostatni dzien miesiaca]]=1, 5000-cukier7[[#This Row],[stan po sprzedaniu]],0)</f>
        <v>0</v>
      </c>
      <c r="J1824">
        <f>CEILING(cukier7[[#This Row],[ile brakuje]], 1000)</f>
        <v>0</v>
      </c>
    </row>
    <row r="1825" spans="1:10" x14ac:dyDescent="0.35">
      <c r="A1825" s="1">
        <v>41465</v>
      </c>
      <c r="B1825" s="2" t="s">
        <v>19</v>
      </c>
      <c r="C1825">
        <v>299</v>
      </c>
      <c r="D1825">
        <f>YEAR(cukier7[[#This Row],[data]])</f>
        <v>2013</v>
      </c>
      <c r="E1825" s="3">
        <f>VLOOKUP(D1825, cennik__25[#All], 2, 0)</f>
        <v>2.2200000000000002</v>
      </c>
      <c r="F1825" s="3">
        <f>cukier7[[#This Row],[cena]]*cukier7[[#This Row],[ilosc sprzedanego cukru kg]]</f>
        <v>663.78000000000009</v>
      </c>
      <c r="G1825">
        <f>J1824+G1824-cukier7[[#This Row],[ilosc sprzedanego cukru kg]]</f>
        <v>3731</v>
      </c>
      <c r="H1825">
        <f>IF(MONTH(cukier7[[#This Row],[data]])&lt;&gt;MONTH(A1826), 1, 0)</f>
        <v>0</v>
      </c>
      <c r="I1825">
        <f>IF(cukier7[[#This Row],[czy ostatni dzien miesiaca]]=1, 5000-cukier7[[#This Row],[stan po sprzedaniu]],0)</f>
        <v>0</v>
      </c>
      <c r="J1825">
        <f>CEILING(cukier7[[#This Row],[ile brakuje]], 1000)</f>
        <v>0</v>
      </c>
    </row>
    <row r="1826" spans="1:10" x14ac:dyDescent="0.35">
      <c r="A1826" s="1">
        <v>41471</v>
      </c>
      <c r="B1826" s="2" t="s">
        <v>39</v>
      </c>
      <c r="C1826">
        <v>20</v>
      </c>
      <c r="D1826">
        <f>YEAR(cukier7[[#This Row],[data]])</f>
        <v>2013</v>
      </c>
      <c r="E1826" s="3">
        <f>VLOOKUP(D1826, cennik__25[#All], 2, 0)</f>
        <v>2.2200000000000002</v>
      </c>
      <c r="F1826" s="3">
        <f>cukier7[[#This Row],[cena]]*cukier7[[#This Row],[ilosc sprzedanego cukru kg]]</f>
        <v>44.400000000000006</v>
      </c>
      <c r="G1826">
        <f>J1825+G1825-cukier7[[#This Row],[ilosc sprzedanego cukru kg]]</f>
        <v>3711</v>
      </c>
      <c r="H1826">
        <f>IF(MONTH(cukier7[[#This Row],[data]])&lt;&gt;MONTH(A1827), 1, 0)</f>
        <v>0</v>
      </c>
      <c r="I1826">
        <f>IF(cukier7[[#This Row],[czy ostatni dzien miesiaca]]=1, 5000-cukier7[[#This Row],[stan po sprzedaniu]],0)</f>
        <v>0</v>
      </c>
      <c r="J1826">
        <f>CEILING(cukier7[[#This Row],[ile brakuje]], 1000)</f>
        <v>0</v>
      </c>
    </row>
    <row r="1827" spans="1:10" x14ac:dyDescent="0.35">
      <c r="A1827" s="1">
        <v>41472</v>
      </c>
      <c r="B1827" s="2" t="s">
        <v>71</v>
      </c>
      <c r="C1827">
        <v>89</v>
      </c>
      <c r="D1827">
        <f>YEAR(cukier7[[#This Row],[data]])</f>
        <v>2013</v>
      </c>
      <c r="E1827" s="3">
        <f>VLOOKUP(D1827, cennik__25[#All], 2, 0)</f>
        <v>2.2200000000000002</v>
      </c>
      <c r="F1827" s="3">
        <f>cukier7[[#This Row],[cena]]*cukier7[[#This Row],[ilosc sprzedanego cukru kg]]</f>
        <v>197.58</v>
      </c>
      <c r="G1827">
        <f>J1826+G1826-cukier7[[#This Row],[ilosc sprzedanego cukru kg]]</f>
        <v>3622</v>
      </c>
      <c r="H1827">
        <f>IF(MONTH(cukier7[[#This Row],[data]])&lt;&gt;MONTH(A1828), 1, 0)</f>
        <v>0</v>
      </c>
      <c r="I1827">
        <f>IF(cukier7[[#This Row],[czy ostatni dzien miesiaca]]=1, 5000-cukier7[[#This Row],[stan po sprzedaniu]],0)</f>
        <v>0</v>
      </c>
      <c r="J1827">
        <f>CEILING(cukier7[[#This Row],[ile brakuje]], 1000)</f>
        <v>0</v>
      </c>
    </row>
    <row r="1828" spans="1:10" x14ac:dyDescent="0.35">
      <c r="A1828" s="1">
        <v>41472</v>
      </c>
      <c r="B1828" s="2" t="s">
        <v>37</v>
      </c>
      <c r="C1828">
        <v>60</v>
      </c>
      <c r="D1828">
        <f>YEAR(cukier7[[#This Row],[data]])</f>
        <v>2013</v>
      </c>
      <c r="E1828" s="3">
        <f>VLOOKUP(D1828, cennik__25[#All], 2, 0)</f>
        <v>2.2200000000000002</v>
      </c>
      <c r="F1828" s="3">
        <f>cukier7[[#This Row],[cena]]*cukier7[[#This Row],[ilosc sprzedanego cukru kg]]</f>
        <v>133.20000000000002</v>
      </c>
      <c r="G1828">
        <f>J1827+G1827-cukier7[[#This Row],[ilosc sprzedanego cukru kg]]</f>
        <v>3562</v>
      </c>
      <c r="H1828">
        <f>IF(MONTH(cukier7[[#This Row],[data]])&lt;&gt;MONTH(A1829), 1, 0)</f>
        <v>0</v>
      </c>
      <c r="I1828">
        <f>IF(cukier7[[#This Row],[czy ostatni dzien miesiaca]]=1, 5000-cukier7[[#This Row],[stan po sprzedaniu]],0)</f>
        <v>0</v>
      </c>
      <c r="J1828">
        <f>CEILING(cukier7[[#This Row],[ile brakuje]], 1000)</f>
        <v>0</v>
      </c>
    </row>
    <row r="1829" spans="1:10" x14ac:dyDescent="0.35">
      <c r="A1829" s="1">
        <v>41475</v>
      </c>
      <c r="B1829" s="2" t="s">
        <v>5</v>
      </c>
      <c r="C1829">
        <v>5</v>
      </c>
      <c r="D1829">
        <f>YEAR(cukier7[[#This Row],[data]])</f>
        <v>2013</v>
      </c>
      <c r="E1829" s="3">
        <f>VLOOKUP(D1829, cennik__25[#All], 2, 0)</f>
        <v>2.2200000000000002</v>
      </c>
      <c r="F1829" s="3">
        <f>cukier7[[#This Row],[cena]]*cukier7[[#This Row],[ilosc sprzedanego cukru kg]]</f>
        <v>11.100000000000001</v>
      </c>
      <c r="G1829">
        <f>J1828+G1828-cukier7[[#This Row],[ilosc sprzedanego cukru kg]]</f>
        <v>3557</v>
      </c>
      <c r="H1829">
        <f>IF(MONTH(cukier7[[#This Row],[data]])&lt;&gt;MONTH(A1830), 1, 0)</f>
        <v>0</v>
      </c>
      <c r="I1829">
        <f>IF(cukier7[[#This Row],[czy ostatni dzien miesiaca]]=1, 5000-cukier7[[#This Row],[stan po sprzedaniu]],0)</f>
        <v>0</v>
      </c>
      <c r="J1829">
        <f>CEILING(cukier7[[#This Row],[ile brakuje]], 1000)</f>
        <v>0</v>
      </c>
    </row>
    <row r="1830" spans="1:10" x14ac:dyDescent="0.35">
      <c r="A1830" s="1">
        <v>41476</v>
      </c>
      <c r="B1830" s="2" t="s">
        <v>104</v>
      </c>
      <c r="C1830">
        <v>125</v>
      </c>
      <c r="D1830">
        <f>YEAR(cukier7[[#This Row],[data]])</f>
        <v>2013</v>
      </c>
      <c r="E1830" s="3">
        <f>VLOOKUP(D1830, cennik__25[#All], 2, 0)</f>
        <v>2.2200000000000002</v>
      </c>
      <c r="F1830" s="3">
        <f>cukier7[[#This Row],[cena]]*cukier7[[#This Row],[ilosc sprzedanego cukru kg]]</f>
        <v>277.5</v>
      </c>
      <c r="G1830">
        <f>J1829+G1829-cukier7[[#This Row],[ilosc sprzedanego cukru kg]]</f>
        <v>3432</v>
      </c>
      <c r="H1830">
        <f>IF(MONTH(cukier7[[#This Row],[data]])&lt;&gt;MONTH(A1831), 1, 0)</f>
        <v>0</v>
      </c>
      <c r="I1830">
        <f>IF(cukier7[[#This Row],[czy ostatni dzien miesiaca]]=1, 5000-cukier7[[#This Row],[stan po sprzedaniu]],0)</f>
        <v>0</v>
      </c>
      <c r="J1830">
        <f>CEILING(cukier7[[#This Row],[ile brakuje]], 1000)</f>
        <v>0</v>
      </c>
    </row>
    <row r="1831" spans="1:10" x14ac:dyDescent="0.35">
      <c r="A1831" s="1">
        <v>41476</v>
      </c>
      <c r="B1831" s="2" t="s">
        <v>14</v>
      </c>
      <c r="C1831">
        <v>177</v>
      </c>
      <c r="D1831">
        <f>YEAR(cukier7[[#This Row],[data]])</f>
        <v>2013</v>
      </c>
      <c r="E1831" s="3">
        <f>VLOOKUP(D1831, cennik__25[#All], 2, 0)</f>
        <v>2.2200000000000002</v>
      </c>
      <c r="F1831" s="3">
        <f>cukier7[[#This Row],[cena]]*cukier7[[#This Row],[ilosc sprzedanego cukru kg]]</f>
        <v>392.94000000000005</v>
      </c>
      <c r="G1831">
        <f>J1830+G1830-cukier7[[#This Row],[ilosc sprzedanego cukru kg]]</f>
        <v>3255</v>
      </c>
      <c r="H1831">
        <f>IF(MONTH(cukier7[[#This Row],[data]])&lt;&gt;MONTH(A1832), 1, 0)</f>
        <v>0</v>
      </c>
      <c r="I1831">
        <f>IF(cukier7[[#This Row],[czy ostatni dzien miesiaca]]=1, 5000-cukier7[[#This Row],[stan po sprzedaniu]],0)</f>
        <v>0</v>
      </c>
      <c r="J1831">
        <f>CEILING(cukier7[[#This Row],[ile brakuje]], 1000)</f>
        <v>0</v>
      </c>
    </row>
    <row r="1832" spans="1:10" x14ac:dyDescent="0.35">
      <c r="A1832" s="1">
        <v>41477</v>
      </c>
      <c r="B1832" s="2" t="s">
        <v>22</v>
      </c>
      <c r="C1832">
        <v>58</v>
      </c>
      <c r="D1832">
        <f>YEAR(cukier7[[#This Row],[data]])</f>
        <v>2013</v>
      </c>
      <c r="E1832" s="3">
        <f>VLOOKUP(D1832, cennik__25[#All], 2, 0)</f>
        <v>2.2200000000000002</v>
      </c>
      <c r="F1832" s="3">
        <f>cukier7[[#This Row],[cena]]*cukier7[[#This Row],[ilosc sprzedanego cukru kg]]</f>
        <v>128.76000000000002</v>
      </c>
      <c r="G1832">
        <f>J1831+G1831-cukier7[[#This Row],[ilosc sprzedanego cukru kg]]</f>
        <v>3197</v>
      </c>
      <c r="H1832">
        <f>IF(MONTH(cukier7[[#This Row],[data]])&lt;&gt;MONTH(A1833), 1, 0)</f>
        <v>0</v>
      </c>
      <c r="I1832">
        <f>IF(cukier7[[#This Row],[czy ostatni dzien miesiaca]]=1, 5000-cukier7[[#This Row],[stan po sprzedaniu]],0)</f>
        <v>0</v>
      </c>
      <c r="J1832">
        <f>CEILING(cukier7[[#This Row],[ile brakuje]], 1000)</f>
        <v>0</v>
      </c>
    </row>
    <row r="1833" spans="1:10" x14ac:dyDescent="0.35">
      <c r="A1833" s="1">
        <v>41478</v>
      </c>
      <c r="B1833" s="2" t="s">
        <v>21</v>
      </c>
      <c r="C1833">
        <v>174</v>
      </c>
      <c r="D1833">
        <f>YEAR(cukier7[[#This Row],[data]])</f>
        <v>2013</v>
      </c>
      <c r="E1833" s="3">
        <f>VLOOKUP(D1833, cennik__25[#All], 2, 0)</f>
        <v>2.2200000000000002</v>
      </c>
      <c r="F1833" s="3">
        <f>cukier7[[#This Row],[cena]]*cukier7[[#This Row],[ilosc sprzedanego cukru kg]]</f>
        <v>386.28000000000003</v>
      </c>
      <c r="G1833">
        <f>J1832+G1832-cukier7[[#This Row],[ilosc sprzedanego cukru kg]]</f>
        <v>3023</v>
      </c>
      <c r="H1833">
        <f>IF(MONTH(cukier7[[#This Row],[data]])&lt;&gt;MONTH(A1834), 1, 0)</f>
        <v>0</v>
      </c>
      <c r="I1833">
        <f>IF(cukier7[[#This Row],[czy ostatni dzien miesiaca]]=1, 5000-cukier7[[#This Row],[stan po sprzedaniu]],0)</f>
        <v>0</v>
      </c>
      <c r="J1833">
        <f>CEILING(cukier7[[#This Row],[ile brakuje]], 1000)</f>
        <v>0</v>
      </c>
    </row>
    <row r="1834" spans="1:10" x14ac:dyDescent="0.35">
      <c r="A1834" s="1">
        <v>41479</v>
      </c>
      <c r="B1834" s="2" t="s">
        <v>9</v>
      </c>
      <c r="C1834">
        <v>485</v>
      </c>
      <c r="D1834">
        <f>YEAR(cukier7[[#This Row],[data]])</f>
        <v>2013</v>
      </c>
      <c r="E1834" s="3">
        <f>VLOOKUP(D1834, cennik__25[#All], 2, 0)</f>
        <v>2.2200000000000002</v>
      </c>
      <c r="F1834" s="3">
        <f>cukier7[[#This Row],[cena]]*cukier7[[#This Row],[ilosc sprzedanego cukru kg]]</f>
        <v>1076.7</v>
      </c>
      <c r="G1834">
        <f>J1833+G1833-cukier7[[#This Row],[ilosc sprzedanego cukru kg]]</f>
        <v>2538</v>
      </c>
      <c r="H1834">
        <f>IF(MONTH(cukier7[[#This Row],[data]])&lt;&gt;MONTH(A1835), 1, 0)</f>
        <v>0</v>
      </c>
      <c r="I1834">
        <f>IF(cukier7[[#This Row],[czy ostatni dzien miesiaca]]=1, 5000-cukier7[[#This Row],[stan po sprzedaniu]],0)</f>
        <v>0</v>
      </c>
      <c r="J1834">
        <f>CEILING(cukier7[[#This Row],[ile brakuje]], 1000)</f>
        <v>0</v>
      </c>
    </row>
    <row r="1835" spans="1:10" x14ac:dyDescent="0.35">
      <c r="A1835" s="1">
        <v>41481</v>
      </c>
      <c r="B1835" s="2" t="s">
        <v>234</v>
      </c>
      <c r="C1835">
        <v>7</v>
      </c>
      <c r="D1835">
        <f>YEAR(cukier7[[#This Row],[data]])</f>
        <v>2013</v>
      </c>
      <c r="E1835" s="3">
        <f>VLOOKUP(D1835, cennik__25[#All], 2, 0)</f>
        <v>2.2200000000000002</v>
      </c>
      <c r="F1835" s="3">
        <f>cukier7[[#This Row],[cena]]*cukier7[[#This Row],[ilosc sprzedanego cukru kg]]</f>
        <v>15.540000000000001</v>
      </c>
      <c r="G1835">
        <f>J1834+G1834-cukier7[[#This Row],[ilosc sprzedanego cukru kg]]</f>
        <v>2531</v>
      </c>
      <c r="H1835">
        <f>IF(MONTH(cukier7[[#This Row],[data]])&lt;&gt;MONTH(A1836), 1, 0)</f>
        <v>0</v>
      </c>
      <c r="I1835">
        <f>IF(cukier7[[#This Row],[czy ostatni dzien miesiaca]]=1, 5000-cukier7[[#This Row],[stan po sprzedaniu]],0)</f>
        <v>0</v>
      </c>
      <c r="J1835">
        <f>CEILING(cukier7[[#This Row],[ile brakuje]], 1000)</f>
        <v>0</v>
      </c>
    </row>
    <row r="1836" spans="1:10" x14ac:dyDescent="0.35">
      <c r="A1836" s="1">
        <v>41482</v>
      </c>
      <c r="B1836" s="2" t="s">
        <v>11</v>
      </c>
      <c r="C1836">
        <v>109</v>
      </c>
      <c r="D1836">
        <f>YEAR(cukier7[[#This Row],[data]])</f>
        <v>2013</v>
      </c>
      <c r="E1836" s="3">
        <f>VLOOKUP(D1836, cennik__25[#All], 2, 0)</f>
        <v>2.2200000000000002</v>
      </c>
      <c r="F1836" s="3">
        <f>cukier7[[#This Row],[cena]]*cukier7[[#This Row],[ilosc sprzedanego cukru kg]]</f>
        <v>241.98000000000002</v>
      </c>
      <c r="G1836">
        <f>J1835+G1835-cukier7[[#This Row],[ilosc sprzedanego cukru kg]]</f>
        <v>2422</v>
      </c>
      <c r="H1836">
        <f>IF(MONTH(cukier7[[#This Row],[data]])&lt;&gt;MONTH(A1837), 1, 0)</f>
        <v>0</v>
      </c>
      <c r="I1836">
        <f>IF(cukier7[[#This Row],[czy ostatni dzien miesiaca]]=1, 5000-cukier7[[#This Row],[stan po sprzedaniu]],0)</f>
        <v>0</v>
      </c>
      <c r="J1836">
        <f>CEILING(cukier7[[#This Row],[ile brakuje]], 1000)</f>
        <v>0</v>
      </c>
    </row>
    <row r="1837" spans="1:10" x14ac:dyDescent="0.35">
      <c r="A1837" s="1">
        <v>41485</v>
      </c>
      <c r="B1837" s="2" t="s">
        <v>8</v>
      </c>
      <c r="C1837">
        <v>116</v>
      </c>
      <c r="D1837">
        <f>YEAR(cukier7[[#This Row],[data]])</f>
        <v>2013</v>
      </c>
      <c r="E1837" s="3">
        <f>VLOOKUP(D1837, cennik__25[#All], 2, 0)</f>
        <v>2.2200000000000002</v>
      </c>
      <c r="F1837" s="3">
        <f>cukier7[[#This Row],[cena]]*cukier7[[#This Row],[ilosc sprzedanego cukru kg]]</f>
        <v>257.52000000000004</v>
      </c>
      <c r="G1837">
        <f>J1836+G1836-cukier7[[#This Row],[ilosc sprzedanego cukru kg]]</f>
        <v>2306</v>
      </c>
      <c r="H1837">
        <f>IF(MONTH(cukier7[[#This Row],[data]])&lt;&gt;MONTH(A1838), 1, 0)</f>
        <v>0</v>
      </c>
      <c r="I1837">
        <f>IF(cukier7[[#This Row],[czy ostatni dzien miesiaca]]=1, 5000-cukier7[[#This Row],[stan po sprzedaniu]],0)</f>
        <v>0</v>
      </c>
      <c r="J1837">
        <f>CEILING(cukier7[[#This Row],[ile brakuje]], 1000)</f>
        <v>0</v>
      </c>
    </row>
    <row r="1838" spans="1:10" x14ac:dyDescent="0.35">
      <c r="A1838" s="1">
        <v>41486</v>
      </c>
      <c r="B1838" s="2" t="s">
        <v>41</v>
      </c>
      <c r="C1838">
        <v>125</v>
      </c>
      <c r="D1838">
        <f>YEAR(cukier7[[#This Row],[data]])</f>
        <v>2013</v>
      </c>
      <c r="E1838" s="3">
        <f>VLOOKUP(D1838, cennik__25[#All], 2, 0)</f>
        <v>2.2200000000000002</v>
      </c>
      <c r="F1838" s="3">
        <f>cukier7[[#This Row],[cena]]*cukier7[[#This Row],[ilosc sprzedanego cukru kg]]</f>
        <v>277.5</v>
      </c>
      <c r="G1838">
        <f>J1837+G1837-cukier7[[#This Row],[ilosc sprzedanego cukru kg]]</f>
        <v>2181</v>
      </c>
      <c r="H1838">
        <f>IF(MONTH(cukier7[[#This Row],[data]])&lt;&gt;MONTH(A1839), 1, 0)</f>
        <v>0</v>
      </c>
      <c r="I1838">
        <f>IF(cukier7[[#This Row],[czy ostatni dzien miesiaca]]=1, 5000-cukier7[[#This Row],[stan po sprzedaniu]],0)</f>
        <v>0</v>
      </c>
      <c r="J1838">
        <f>CEILING(cukier7[[#This Row],[ile brakuje]], 1000)</f>
        <v>0</v>
      </c>
    </row>
    <row r="1839" spans="1:10" x14ac:dyDescent="0.35">
      <c r="A1839" s="1">
        <v>41486</v>
      </c>
      <c r="B1839" s="2" t="s">
        <v>224</v>
      </c>
      <c r="C1839">
        <v>15</v>
      </c>
      <c r="D1839">
        <f>YEAR(cukier7[[#This Row],[data]])</f>
        <v>2013</v>
      </c>
      <c r="E1839" s="3">
        <f>VLOOKUP(D1839, cennik__25[#All], 2, 0)</f>
        <v>2.2200000000000002</v>
      </c>
      <c r="F1839" s="3">
        <f>cukier7[[#This Row],[cena]]*cukier7[[#This Row],[ilosc sprzedanego cukru kg]]</f>
        <v>33.300000000000004</v>
      </c>
      <c r="G1839">
        <f>J1838+G1838-cukier7[[#This Row],[ilosc sprzedanego cukru kg]]</f>
        <v>2166</v>
      </c>
      <c r="H1839">
        <f>IF(MONTH(cukier7[[#This Row],[data]])&lt;&gt;MONTH(A1840), 1, 0)</f>
        <v>1</v>
      </c>
      <c r="I1839">
        <f>IF(cukier7[[#This Row],[czy ostatni dzien miesiaca]]=1, 5000-cukier7[[#This Row],[stan po sprzedaniu]],0)</f>
        <v>2834</v>
      </c>
      <c r="J1839">
        <f>CEILING(cukier7[[#This Row],[ile brakuje]], 1000)</f>
        <v>3000</v>
      </c>
    </row>
    <row r="1840" spans="1:10" x14ac:dyDescent="0.35">
      <c r="A1840" s="1">
        <v>41488</v>
      </c>
      <c r="B1840" s="2" t="s">
        <v>179</v>
      </c>
      <c r="C1840">
        <v>4</v>
      </c>
      <c r="D1840">
        <f>YEAR(cukier7[[#This Row],[data]])</f>
        <v>2013</v>
      </c>
      <c r="E1840" s="3">
        <f>VLOOKUP(D1840, cennik__25[#All], 2, 0)</f>
        <v>2.2200000000000002</v>
      </c>
      <c r="F1840" s="3">
        <f>cukier7[[#This Row],[cena]]*cukier7[[#This Row],[ilosc sprzedanego cukru kg]]</f>
        <v>8.8800000000000008</v>
      </c>
      <c r="G1840">
        <f>J1839+G1839-cukier7[[#This Row],[ilosc sprzedanego cukru kg]]</f>
        <v>5162</v>
      </c>
      <c r="H1840">
        <f>IF(MONTH(cukier7[[#This Row],[data]])&lt;&gt;MONTH(A1841), 1, 0)</f>
        <v>0</v>
      </c>
      <c r="I1840">
        <f>IF(cukier7[[#This Row],[czy ostatni dzien miesiaca]]=1, 5000-cukier7[[#This Row],[stan po sprzedaniu]],0)</f>
        <v>0</v>
      </c>
      <c r="J1840">
        <f>CEILING(cukier7[[#This Row],[ile brakuje]], 1000)</f>
        <v>0</v>
      </c>
    </row>
    <row r="1841" spans="1:10" x14ac:dyDescent="0.35">
      <c r="A1841" s="1">
        <v>41489</v>
      </c>
      <c r="B1841" s="2" t="s">
        <v>146</v>
      </c>
      <c r="C1841">
        <v>13</v>
      </c>
      <c r="D1841">
        <f>YEAR(cukier7[[#This Row],[data]])</f>
        <v>2013</v>
      </c>
      <c r="E1841" s="3">
        <f>VLOOKUP(D1841, cennik__25[#All], 2, 0)</f>
        <v>2.2200000000000002</v>
      </c>
      <c r="F1841" s="3">
        <f>cukier7[[#This Row],[cena]]*cukier7[[#This Row],[ilosc sprzedanego cukru kg]]</f>
        <v>28.860000000000003</v>
      </c>
      <c r="G1841">
        <f>J1840+G1840-cukier7[[#This Row],[ilosc sprzedanego cukru kg]]</f>
        <v>5149</v>
      </c>
      <c r="H1841">
        <f>IF(MONTH(cukier7[[#This Row],[data]])&lt;&gt;MONTH(A1842), 1, 0)</f>
        <v>0</v>
      </c>
      <c r="I1841">
        <f>IF(cukier7[[#This Row],[czy ostatni dzien miesiaca]]=1, 5000-cukier7[[#This Row],[stan po sprzedaniu]],0)</f>
        <v>0</v>
      </c>
      <c r="J1841">
        <f>CEILING(cukier7[[#This Row],[ile brakuje]], 1000)</f>
        <v>0</v>
      </c>
    </row>
    <row r="1842" spans="1:10" x14ac:dyDescent="0.35">
      <c r="A1842" s="1">
        <v>41491</v>
      </c>
      <c r="B1842" s="2" t="s">
        <v>104</v>
      </c>
      <c r="C1842">
        <v>338</v>
      </c>
      <c r="D1842">
        <f>YEAR(cukier7[[#This Row],[data]])</f>
        <v>2013</v>
      </c>
      <c r="E1842" s="3">
        <f>VLOOKUP(D1842, cennik__25[#All], 2, 0)</f>
        <v>2.2200000000000002</v>
      </c>
      <c r="F1842" s="3">
        <f>cukier7[[#This Row],[cena]]*cukier7[[#This Row],[ilosc sprzedanego cukru kg]]</f>
        <v>750.36</v>
      </c>
      <c r="G1842">
        <f>J1841+G1841-cukier7[[#This Row],[ilosc sprzedanego cukru kg]]</f>
        <v>4811</v>
      </c>
      <c r="H1842">
        <f>IF(MONTH(cukier7[[#This Row],[data]])&lt;&gt;MONTH(A1843), 1, 0)</f>
        <v>0</v>
      </c>
      <c r="I1842">
        <f>IF(cukier7[[#This Row],[czy ostatni dzien miesiaca]]=1, 5000-cukier7[[#This Row],[stan po sprzedaniu]],0)</f>
        <v>0</v>
      </c>
      <c r="J1842">
        <f>CEILING(cukier7[[#This Row],[ile brakuje]], 1000)</f>
        <v>0</v>
      </c>
    </row>
    <row r="1843" spans="1:10" x14ac:dyDescent="0.35">
      <c r="A1843" s="1">
        <v>41492</v>
      </c>
      <c r="B1843" s="2" t="s">
        <v>169</v>
      </c>
      <c r="C1843">
        <v>2</v>
      </c>
      <c r="D1843">
        <f>YEAR(cukier7[[#This Row],[data]])</f>
        <v>2013</v>
      </c>
      <c r="E1843" s="3">
        <f>VLOOKUP(D1843, cennik__25[#All], 2, 0)</f>
        <v>2.2200000000000002</v>
      </c>
      <c r="F1843" s="3">
        <f>cukier7[[#This Row],[cena]]*cukier7[[#This Row],[ilosc sprzedanego cukru kg]]</f>
        <v>4.4400000000000004</v>
      </c>
      <c r="G1843">
        <f>J1842+G1842-cukier7[[#This Row],[ilosc sprzedanego cukru kg]]</f>
        <v>4809</v>
      </c>
      <c r="H1843">
        <f>IF(MONTH(cukier7[[#This Row],[data]])&lt;&gt;MONTH(A1844), 1, 0)</f>
        <v>0</v>
      </c>
      <c r="I1843">
        <f>IF(cukier7[[#This Row],[czy ostatni dzien miesiaca]]=1, 5000-cukier7[[#This Row],[stan po sprzedaniu]],0)</f>
        <v>0</v>
      </c>
      <c r="J1843">
        <f>CEILING(cukier7[[#This Row],[ile brakuje]], 1000)</f>
        <v>0</v>
      </c>
    </row>
    <row r="1844" spans="1:10" x14ac:dyDescent="0.35">
      <c r="A1844" s="1">
        <v>41493</v>
      </c>
      <c r="B1844" s="2" t="s">
        <v>39</v>
      </c>
      <c r="C1844">
        <v>108</v>
      </c>
      <c r="D1844">
        <f>YEAR(cukier7[[#This Row],[data]])</f>
        <v>2013</v>
      </c>
      <c r="E1844" s="3">
        <f>VLOOKUP(D1844, cennik__25[#All], 2, 0)</f>
        <v>2.2200000000000002</v>
      </c>
      <c r="F1844" s="3">
        <f>cukier7[[#This Row],[cena]]*cukier7[[#This Row],[ilosc sprzedanego cukru kg]]</f>
        <v>239.76000000000002</v>
      </c>
      <c r="G1844">
        <f>J1843+G1843-cukier7[[#This Row],[ilosc sprzedanego cukru kg]]</f>
        <v>4701</v>
      </c>
      <c r="H1844">
        <f>IF(MONTH(cukier7[[#This Row],[data]])&lt;&gt;MONTH(A1845), 1, 0)</f>
        <v>0</v>
      </c>
      <c r="I1844">
        <f>IF(cukier7[[#This Row],[czy ostatni dzien miesiaca]]=1, 5000-cukier7[[#This Row],[stan po sprzedaniu]],0)</f>
        <v>0</v>
      </c>
      <c r="J1844">
        <f>CEILING(cukier7[[#This Row],[ile brakuje]], 1000)</f>
        <v>0</v>
      </c>
    </row>
    <row r="1845" spans="1:10" x14ac:dyDescent="0.35">
      <c r="A1845" s="1">
        <v>41494</v>
      </c>
      <c r="B1845" s="2" t="s">
        <v>63</v>
      </c>
      <c r="C1845">
        <v>119</v>
      </c>
      <c r="D1845">
        <f>YEAR(cukier7[[#This Row],[data]])</f>
        <v>2013</v>
      </c>
      <c r="E1845" s="3">
        <f>VLOOKUP(D1845, cennik__25[#All], 2, 0)</f>
        <v>2.2200000000000002</v>
      </c>
      <c r="F1845" s="3">
        <f>cukier7[[#This Row],[cena]]*cukier7[[#This Row],[ilosc sprzedanego cukru kg]]</f>
        <v>264.18</v>
      </c>
      <c r="G1845">
        <f>J1844+G1844-cukier7[[#This Row],[ilosc sprzedanego cukru kg]]</f>
        <v>4582</v>
      </c>
      <c r="H1845">
        <f>IF(MONTH(cukier7[[#This Row],[data]])&lt;&gt;MONTH(A1846), 1, 0)</f>
        <v>0</v>
      </c>
      <c r="I1845">
        <f>IF(cukier7[[#This Row],[czy ostatni dzien miesiaca]]=1, 5000-cukier7[[#This Row],[stan po sprzedaniu]],0)</f>
        <v>0</v>
      </c>
      <c r="J1845">
        <f>CEILING(cukier7[[#This Row],[ile brakuje]], 1000)</f>
        <v>0</v>
      </c>
    </row>
    <row r="1846" spans="1:10" x14ac:dyDescent="0.35">
      <c r="A1846" s="1">
        <v>41495</v>
      </c>
      <c r="B1846" s="2" t="s">
        <v>9</v>
      </c>
      <c r="C1846">
        <v>385</v>
      </c>
      <c r="D1846">
        <f>YEAR(cukier7[[#This Row],[data]])</f>
        <v>2013</v>
      </c>
      <c r="E1846" s="3">
        <f>VLOOKUP(D1846, cennik__25[#All], 2, 0)</f>
        <v>2.2200000000000002</v>
      </c>
      <c r="F1846" s="3">
        <f>cukier7[[#This Row],[cena]]*cukier7[[#This Row],[ilosc sprzedanego cukru kg]]</f>
        <v>854.7</v>
      </c>
      <c r="G1846">
        <f>J1845+G1845-cukier7[[#This Row],[ilosc sprzedanego cukru kg]]</f>
        <v>4197</v>
      </c>
      <c r="H1846">
        <f>IF(MONTH(cukier7[[#This Row],[data]])&lt;&gt;MONTH(A1847), 1, 0)</f>
        <v>0</v>
      </c>
      <c r="I1846">
        <f>IF(cukier7[[#This Row],[czy ostatni dzien miesiaca]]=1, 5000-cukier7[[#This Row],[stan po sprzedaniu]],0)</f>
        <v>0</v>
      </c>
      <c r="J1846">
        <f>CEILING(cukier7[[#This Row],[ile brakuje]], 1000)</f>
        <v>0</v>
      </c>
    </row>
    <row r="1847" spans="1:10" x14ac:dyDescent="0.35">
      <c r="A1847" s="1">
        <v>41495</v>
      </c>
      <c r="B1847" s="2" t="s">
        <v>47</v>
      </c>
      <c r="C1847">
        <v>239</v>
      </c>
      <c r="D1847">
        <f>YEAR(cukier7[[#This Row],[data]])</f>
        <v>2013</v>
      </c>
      <c r="E1847" s="3">
        <f>VLOOKUP(D1847, cennik__25[#All], 2, 0)</f>
        <v>2.2200000000000002</v>
      </c>
      <c r="F1847" s="3">
        <f>cukier7[[#This Row],[cena]]*cukier7[[#This Row],[ilosc sprzedanego cukru kg]]</f>
        <v>530.58000000000004</v>
      </c>
      <c r="G1847">
        <f>J1846+G1846-cukier7[[#This Row],[ilosc sprzedanego cukru kg]]</f>
        <v>3958</v>
      </c>
      <c r="H1847">
        <f>IF(MONTH(cukier7[[#This Row],[data]])&lt;&gt;MONTH(A1848), 1, 0)</f>
        <v>0</v>
      </c>
      <c r="I1847">
        <f>IF(cukier7[[#This Row],[czy ostatni dzien miesiaca]]=1, 5000-cukier7[[#This Row],[stan po sprzedaniu]],0)</f>
        <v>0</v>
      </c>
      <c r="J1847">
        <f>CEILING(cukier7[[#This Row],[ile brakuje]], 1000)</f>
        <v>0</v>
      </c>
    </row>
    <row r="1848" spans="1:10" x14ac:dyDescent="0.35">
      <c r="A1848" s="1">
        <v>41498</v>
      </c>
      <c r="B1848" s="2" t="s">
        <v>231</v>
      </c>
      <c r="C1848">
        <v>8</v>
      </c>
      <c r="D1848">
        <f>YEAR(cukier7[[#This Row],[data]])</f>
        <v>2013</v>
      </c>
      <c r="E1848" s="3">
        <f>VLOOKUP(D1848, cennik__25[#All], 2, 0)</f>
        <v>2.2200000000000002</v>
      </c>
      <c r="F1848" s="3">
        <f>cukier7[[#This Row],[cena]]*cukier7[[#This Row],[ilosc sprzedanego cukru kg]]</f>
        <v>17.760000000000002</v>
      </c>
      <c r="G1848">
        <f>J1847+G1847-cukier7[[#This Row],[ilosc sprzedanego cukru kg]]</f>
        <v>3950</v>
      </c>
      <c r="H1848">
        <f>IF(MONTH(cukier7[[#This Row],[data]])&lt;&gt;MONTH(A1849), 1, 0)</f>
        <v>0</v>
      </c>
      <c r="I1848">
        <f>IF(cukier7[[#This Row],[czy ostatni dzien miesiaca]]=1, 5000-cukier7[[#This Row],[stan po sprzedaniu]],0)</f>
        <v>0</v>
      </c>
      <c r="J1848">
        <f>CEILING(cukier7[[#This Row],[ile brakuje]], 1000)</f>
        <v>0</v>
      </c>
    </row>
    <row r="1849" spans="1:10" x14ac:dyDescent="0.35">
      <c r="A1849" s="1">
        <v>41499</v>
      </c>
      <c r="B1849" s="2" t="s">
        <v>19</v>
      </c>
      <c r="C1849">
        <v>219</v>
      </c>
      <c r="D1849">
        <f>YEAR(cukier7[[#This Row],[data]])</f>
        <v>2013</v>
      </c>
      <c r="E1849" s="3">
        <f>VLOOKUP(D1849, cennik__25[#All], 2, 0)</f>
        <v>2.2200000000000002</v>
      </c>
      <c r="F1849" s="3">
        <f>cukier7[[#This Row],[cena]]*cukier7[[#This Row],[ilosc sprzedanego cukru kg]]</f>
        <v>486.18000000000006</v>
      </c>
      <c r="G1849">
        <f>J1848+G1848-cukier7[[#This Row],[ilosc sprzedanego cukru kg]]</f>
        <v>3731</v>
      </c>
      <c r="H1849">
        <f>IF(MONTH(cukier7[[#This Row],[data]])&lt;&gt;MONTH(A1850), 1, 0)</f>
        <v>0</v>
      </c>
      <c r="I1849">
        <f>IF(cukier7[[#This Row],[czy ostatni dzien miesiaca]]=1, 5000-cukier7[[#This Row],[stan po sprzedaniu]],0)</f>
        <v>0</v>
      </c>
      <c r="J1849">
        <f>CEILING(cukier7[[#This Row],[ile brakuje]], 1000)</f>
        <v>0</v>
      </c>
    </row>
    <row r="1850" spans="1:10" x14ac:dyDescent="0.35">
      <c r="A1850" s="1">
        <v>41503</v>
      </c>
      <c r="B1850" s="2" t="s">
        <v>27</v>
      </c>
      <c r="C1850">
        <v>40</v>
      </c>
      <c r="D1850">
        <f>YEAR(cukier7[[#This Row],[data]])</f>
        <v>2013</v>
      </c>
      <c r="E1850" s="3">
        <f>VLOOKUP(D1850, cennik__25[#All], 2, 0)</f>
        <v>2.2200000000000002</v>
      </c>
      <c r="F1850" s="3">
        <f>cukier7[[#This Row],[cena]]*cukier7[[#This Row],[ilosc sprzedanego cukru kg]]</f>
        <v>88.800000000000011</v>
      </c>
      <c r="G1850">
        <f>J1849+G1849-cukier7[[#This Row],[ilosc sprzedanego cukru kg]]</f>
        <v>3691</v>
      </c>
      <c r="H1850">
        <f>IF(MONTH(cukier7[[#This Row],[data]])&lt;&gt;MONTH(A1851), 1, 0)</f>
        <v>0</v>
      </c>
      <c r="I1850">
        <f>IF(cukier7[[#This Row],[czy ostatni dzien miesiaca]]=1, 5000-cukier7[[#This Row],[stan po sprzedaniu]],0)</f>
        <v>0</v>
      </c>
      <c r="J1850">
        <f>CEILING(cukier7[[#This Row],[ile brakuje]], 1000)</f>
        <v>0</v>
      </c>
    </row>
    <row r="1851" spans="1:10" x14ac:dyDescent="0.35">
      <c r="A1851" s="1">
        <v>41503</v>
      </c>
      <c r="B1851" s="2" t="s">
        <v>104</v>
      </c>
      <c r="C1851">
        <v>166</v>
      </c>
      <c r="D1851">
        <f>YEAR(cukier7[[#This Row],[data]])</f>
        <v>2013</v>
      </c>
      <c r="E1851" s="3">
        <f>VLOOKUP(D1851, cennik__25[#All], 2, 0)</f>
        <v>2.2200000000000002</v>
      </c>
      <c r="F1851" s="3">
        <f>cukier7[[#This Row],[cena]]*cukier7[[#This Row],[ilosc sprzedanego cukru kg]]</f>
        <v>368.52000000000004</v>
      </c>
      <c r="G1851">
        <f>J1850+G1850-cukier7[[#This Row],[ilosc sprzedanego cukru kg]]</f>
        <v>3525</v>
      </c>
      <c r="H1851">
        <f>IF(MONTH(cukier7[[#This Row],[data]])&lt;&gt;MONTH(A1852), 1, 0)</f>
        <v>0</v>
      </c>
      <c r="I1851">
        <f>IF(cukier7[[#This Row],[czy ostatni dzien miesiaca]]=1, 5000-cukier7[[#This Row],[stan po sprzedaniu]],0)</f>
        <v>0</v>
      </c>
      <c r="J1851">
        <f>CEILING(cukier7[[#This Row],[ile brakuje]], 1000)</f>
        <v>0</v>
      </c>
    </row>
    <row r="1852" spans="1:10" x14ac:dyDescent="0.35">
      <c r="A1852" s="1">
        <v>41504</v>
      </c>
      <c r="B1852" s="2" t="s">
        <v>68</v>
      </c>
      <c r="C1852">
        <v>168</v>
      </c>
      <c r="D1852">
        <f>YEAR(cukier7[[#This Row],[data]])</f>
        <v>2013</v>
      </c>
      <c r="E1852" s="3">
        <f>VLOOKUP(D1852, cennik__25[#All], 2, 0)</f>
        <v>2.2200000000000002</v>
      </c>
      <c r="F1852" s="3">
        <f>cukier7[[#This Row],[cena]]*cukier7[[#This Row],[ilosc sprzedanego cukru kg]]</f>
        <v>372.96000000000004</v>
      </c>
      <c r="G1852">
        <f>J1851+G1851-cukier7[[#This Row],[ilosc sprzedanego cukru kg]]</f>
        <v>3357</v>
      </c>
      <c r="H1852">
        <f>IF(MONTH(cukier7[[#This Row],[data]])&lt;&gt;MONTH(A1853), 1, 0)</f>
        <v>0</v>
      </c>
      <c r="I1852">
        <f>IF(cukier7[[#This Row],[czy ostatni dzien miesiaca]]=1, 5000-cukier7[[#This Row],[stan po sprzedaniu]],0)</f>
        <v>0</v>
      </c>
      <c r="J1852">
        <f>CEILING(cukier7[[#This Row],[ile brakuje]], 1000)</f>
        <v>0</v>
      </c>
    </row>
    <row r="1853" spans="1:10" x14ac:dyDescent="0.35">
      <c r="A1853" s="1">
        <v>41505</v>
      </c>
      <c r="B1853" s="2" t="s">
        <v>133</v>
      </c>
      <c r="C1853">
        <v>96</v>
      </c>
      <c r="D1853">
        <f>YEAR(cukier7[[#This Row],[data]])</f>
        <v>2013</v>
      </c>
      <c r="E1853" s="3">
        <f>VLOOKUP(D1853, cennik__25[#All], 2, 0)</f>
        <v>2.2200000000000002</v>
      </c>
      <c r="F1853" s="3">
        <f>cukier7[[#This Row],[cena]]*cukier7[[#This Row],[ilosc sprzedanego cukru kg]]</f>
        <v>213.12</v>
      </c>
      <c r="G1853">
        <f>J1852+G1852-cukier7[[#This Row],[ilosc sprzedanego cukru kg]]</f>
        <v>3261</v>
      </c>
      <c r="H1853">
        <f>IF(MONTH(cukier7[[#This Row],[data]])&lt;&gt;MONTH(A1854), 1, 0)</f>
        <v>0</v>
      </c>
      <c r="I1853">
        <f>IF(cukier7[[#This Row],[czy ostatni dzien miesiaca]]=1, 5000-cukier7[[#This Row],[stan po sprzedaniu]],0)</f>
        <v>0</v>
      </c>
      <c r="J1853">
        <f>CEILING(cukier7[[#This Row],[ile brakuje]], 1000)</f>
        <v>0</v>
      </c>
    </row>
    <row r="1854" spans="1:10" x14ac:dyDescent="0.35">
      <c r="A1854" s="1">
        <v>41506</v>
      </c>
      <c r="B1854" s="2" t="s">
        <v>12</v>
      </c>
      <c r="C1854">
        <v>23</v>
      </c>
      <c r="D1854">
        <f>YEAR(cukier7[[#This Row],[data]])</f>
        <v>2013</v>
      </c>
      <c r="E1854" s="3">
        <f>VLOOKUP(D1854, cennik__25[#All], 2, 0)</f>
        <v>2.2200000000000002</v>
      </c>
      <c r="F1854" s="3">
        <f>cukier7[[#This Row],[cena]]*cukier7[[#This Row],[ilosc sprzedanego cukru kg]]</f>
        <v>51.06</v>
      </c>
      <c r="G1854">
        <f>J1853+G1853-cukier7[[#This Row],[ilosc sprzedanego cukru kg]]</f>
        <v>3238</v>
      </c>
      <c r="H1854">
        <f>IF(MONTH(cukier7[[#This Row],[data]])&lt;&gt;MONTH(A1855), 1, 0)</f>
        <v>0</v>
      </c>
      <c r="I1854">
        <f>IF(cukier7[[#This Row],[czy ostatni dzien miesiaca]]=1, 5000-cukier7[[#This Row],[stan po sprzedaniu]],0)</f>
        <v>0</v>
      </c>
      <c r="J1854">
        <f>CEILING(cukier7[[#This Row],[ile brakuje]], 1000)</f>
        <v>0</v>
      </c>
    </row>
    <row r="1855" spans="1:10" x14ac:dyDescent="0.35">
      <c r="A1855" s="1">
        <v>41509</v>
      </c>
      <c r="B1855" s="2" t="s">
        <v>179</v>
      </c>
      <c r="C1855">
        <v>8</v>
      </c>
      <c r="D1855">
        <f>YEAR(cukier7[[#This Row],[data]])</f>
        <v>2013</v>
      </c>
      <c r="E1855" s="3">
        <f>VLOOKUP(D1855, cennik__25[#All], 2, 0)</f>
        <v>2.2200000000000002</v>
      </c>
      <c r="F1855" s="3">
        <f>cukier7[[#This Row],[cena]]*cukier7[[#This Row],[ilosc sprzedanego cukru kg]]</f>
        <v>17.760000000000002</v>
      </c>
      <c r="G1855">
        <f>J1854+G1854-cukier7[[#This Row],[ilosc sprzedanego cukru kg]]</f>
        <v>3230</v>
      </c>
      <c r="H1855">
        <f>IF(MONTH(cukier7[[#This Row],[data]])&lt;&gt;MONTH(A1856), 1, 0)</f>
        <v>0</v>
      </c>
      <c r="I1855">
        <f>IF(cukier7[[#This Row],[czy ostatni dzien miesiaca]]=1, 5000-cukier7[[#This Row],[stan po sprzedaniu]],0)</f>
        <v>0</v>
      </c>
      <c r="J1855">
        <f>CEILING(cukier7[[#This Row],[ile brakuje]], 1000)</f>
        <v>0</v>
      </c>
    </row>
    <row r="1856" spans="1:10" x14ac:dyDescent="0.35">
      <c r="A1856" s="1">
        <v>41509</v>
      </c>
      <c r="B1856" s="2" t="s">
        <v>108</v>
      </c>
      <c r="C1856">
        <v>1</v>
      </c>
      <c r="D1856">
        <f>YEAR(cukier7[[#This Row],[data]])</f>
        <v>2013</v>
      </c>
      <c r="E1856" s="3">
        <f>VLOOKUP(D1856, cennik__25[#All], 2, 0)</f>
        <v>2.2200000000000002</v>
      </c>
      <c r="F1856" s="3">
        <f>cukier7[[#This Row],[cena]]*cukier7[[#This Row],[ilosc sprzedanego cukru kg]]</f>
        <v>2.2200000000000002</v>
      </c>
      <c r="G1856">
        <f>J1855+G1855-cukier7[[#This Row],[ilosc sprzedanego cukru kg]]</f>
        <v>3229</v>
      </c>
      <c r="H1856">
        <f>IF(MONTH(cukier7[[#This Row],[data]])&lt;&gt;MONTH(A1857), 1, 0)</f>
        <v>0</v>
      </c>
      <c r="I1856">
        <f>IF(cukier7[[#This Row],[czy ostatni dzien miesiaca]]=1, 5000-cukier7[[#This Row],[stan po sprzedaniu]],0)</f>
        <v>0</v>
      </c>
      <c r="J1856">
        <f>CEILING(cukier7[[#This Row],[ile brakuje]], 1000)</f>
        <v>0</v>
      </c>
    </row>
    <row r="1857" spans="1:10" x14ac:dyDescent="0.35">
      <c r="A1857" s="1">
        <v>41509</v>
      </c>
      <c r="B1857" s="2" t="s">
        <v>17</v>
      </c>
      <c r="C1857">
        <v>4</v>
      </c>
      <c r="D1857">
        <f>YEAR(cukier7[[#This Row],[data]])</f>
        <v>2013</v>
      </c>
      <c r="E1857" s="3">
        <f>VLOOKUP(D1857, cennik__25[#All], 2, 0)</f>
        <v>2.2200000000000002</v>
      </c>
      <c r="F1857" s="3">
        <f>cukier7[[#This Row],[cena]]*cukier7[[#This Row],[ilosc sprzedanego cukru kg]]</f>
        <v>8.8800000000000008</v>
      </c>
      <c r="G1857">
        <f>J1856+G1856-cukier7[[#This Row],[ilosc sprzedanego cukru kg]]</f>
        <v>3225</v>
      </c>
      <c r="H1857">
        <f>IF(MONTH(cukier7[[#This Row],[data]])&lt;&gt;MONTH(A1858), 1, 0)</f>
        <v>0</v>
      </c>
      <c r="I1857">
        <f>IF(cukier7[[#This Row],[czy ostatni dzien miesiaca]]=1, 5000-cukier7[[#This Row],[stan po sprzedaniu]],0)</f>
        <v>0</v>
      </c>
      <c r="J1857">
        <f>CEILING(cukier7[[#This Row],[ile brakuje]], 1000)</f>
        <v>0</v>
      </c>
    </row>
    <row r="1858" spans="1:10" x14ac:dyDescent="0.35">
      <c r="A1858" s="1">
        <v>41512</v>
      </c>
      <c r="B1858" s="2" t="s">
        <v>122</v>
      </c>
      <c r="C1858">
        <v>170</v>
      </c>
      <c r="D1858">
        <f>YEAR(cukier7[[#This Row],[data]])</f>
        <v>2013</v>
      </c>
      <c r="E1858" s="3">
        <f>VLOOKUP(D1858, cennik__25[#All], 2, 0)</f>
        <v>2.2200000000000002</v>
      </c>
      <c r="F1858" s="3">
        <f>cukier7[[#This Row],[cena]]*cukier7[[#This Row],[ilosc sprzedanego cukru kg]]</f>
        <v>377.40000000000003</v>
      </c>
      <c r="G1858">
        <f>J1857+G1857-cukier7[[#This Row],[ilosc sprzedanego cukru kg]]</f>
        <v>3055</v>
      </c>
      <c r="H1858">
        <f>IF(MONTH(cukier7[[#This Row],[data]])&lt;&gt;MONTH(A1859), 1, 0)</f>
        <v>0</v>
      </c>
      <c r="I1858">
        <f>IF(cukier7[[#This Row],[czy ostatni dzien miesiaca]]=1, 5000-cukier7[[#This Row],[stan po sprzedaniu]],0)</f>
        <v>0</v>
      </c>
      <c r="J1858">
        <f>CEILING(cukier7[[#This Row],[ile brakuje]], 1000)</f>
        <v>0</v>
      </c>
    </row>
    <row r="1859" spans="1:10" x14ac:dyDescent="0.35">
      <c r="A1859" s="1">
        <v>41514</v>
      </c>
      <c r="B1859" s="2" t="s">
        <v>47</v>
      </c>
      <c r="C1859">
        <v>193</v>
      </c>
      <c r="D1859">
        <f>YEAR(cukier7[[#This Row],[data]])</f>
        <v>2013</v>
      </c>
      <c r="E1859" s="3">
        <f>VLOOKUP(D1859, cennik__25[#All], 2, 0)</f>
        <v>2.2200000000000002</v>
      </c>
      <c r="F1859" s="3">
        <f>cukier7[[#This Row],[cena]]*cukier7[[#This Row],[ilosc sprzedanego cukru kg]]</f>
        <v>428.46000000000004</v>
      </c>
      <c r="G1859">
        <f>J1858+G1858-cukier7[[#This Row],[ilosc sprzedanego cukru kg]]</f>
        <v>2862</v>
      </c>
      <c r="H1859">
        <f>IF(MONTH(cukier7[[#This Row],[data]])&lt;&gt;MONTH(A1860), 1, 0)</f>
        <v>0</v>
      </c>
      <c r="I1859">
        <f>IF(cukier7[[#This Row],[czy ostatni dzien miesiaca]]=1, 5000-cukier7[[#This Row],[stan po sprzedaniu]],0)</f>
        <v>0</v>
      </c>
      <c r="J1859">
        <f>CEILING(cukier7[[#This Row],[ile brakuje]], 1000)</f>
        <v>0</v>
      </c>
    </row>
    <row r="1860" spans="1:10" x14ac:dyDescent="0.35">
      <c r="A1860" s="1">
        <v>41517</v>
      </c>
      <c r="B1860" s="2" t="s">
        <v>236</v>
      </c>
      <c r="C1860">
        <v>5</v>
      </c>
      <c r="D1860">
        <f>YEAR(cukier7[[#This Row],[data]])</f>
        <v>2013</v>
      </c>
      <c r="E1860" s="3">
        <f>VLOOKUP(D1860, cennik__25[#All], 2, 0)</f>
        <v>2.2200000000000002</v>
      </c>
      <c r="F1860" s="3">
        <f>cukier7[[#This Row],[cena]]*cukier7[[#This Row],[ilosc sprzedanego cukru kg]]</f>
        <v>11.100000000000001</v>
      </c>
      <c r="G1860">
        <f>J1859+G1859-cukier7[[#This Row],[ilosc sprzedanego cukru kg]]</f>
        <v>2857</v>
      </c>
      <c r="H1860">
        <f>IF(MONTH(cukier7[[#This Row],[data]])&lt;&gt;MONTH(A1861), 1, 0)</f>
        <v>1</v>
      </c>
      <c r="I1860">
        <f>IF(cukier7[[#This Row],[czy ostatni dzien miesiaca]]=1, 5000-cukier7[[#This Row],[stan po sprzedaniu]],0)</f>
        <v>2143</v>
      </c>
      <c r="J1860">
        <f>CEILING(cukier7[[#This Row],[ile brakuje]], 1000)</f>
        <v>3000</v>
      </c>
    </row>
    <row r="1861" spans="1:10" x14ac:dyDescent="0.35">
      <c r="A1861" s="1">
        <v>41520</v>
      </c>
      <c r="B1861" s="2" t="s">
        <v>64</v>
      </c>
      <c r="C1861">
        <v>5</v>
      </c>
      <c r="D1861">
        <f>YEAR(cukier7[[#This Row],[data]])</f>
        <v>2013</v>
      </c>
      <c r="E1861" s="3">
        <f>VLOOKUP(D1861, cennik__25[#All], 2, 0)</f>
        <v>2.2200000000000002</v>
      </c>
      <c r="F1861" s="3">
        <f>cukier7[[#This Row],[cena]]*cukier7[[#This Row],[ilosc sprzedanego cukru kg]]</f>
        <v>11.100000000000001</v>
      </c>
      <c r="G1861">
        <f>J1860+G1860-cukier7[[#This Row],[ilosc sprzedanego cukru kg]]</f>
        <v>5852</v>
      </c>
      <c r="H1861">
        <f>IF(MONTH(cukier7[[#This Row],[data]])&lt;&gt;MONTH(A1862), 1, 0)</f>
        <v>0</v>
      </c>
      <c r="I1861">
        <f>IF(cukier7[[#This Row],[czy ostatni dzien miesiaca]]=1, 5000-cukier7[[#This Row],[stan po sprzedaniu]],0)</f>
        <v>0</v>
      </c>
      <c r="J1861">
        <f>CEILING(cukier7[[#This Row],[ile brakuje]], 1000)</f>
        <v>0</v>
      </c>
    </row>
    <row r="1862" spans="1:10" x14ac:dyDescent="0.35">
      <c r="A1862" s="1">
        <v>41520</v>
      </c>
      <c r="B1862" s="2" t="s">
        <v>66</v>
      </c>
      <c r="C1862">
        <v>15</v>
      </c>
      <c r="D1862">
        <f>YEAR(cukier7[[#This Row],[data]])</f>
        <v>2013</v>
      </c>
      <c r="E1862" s="3">
        <f>VLOOKUP(D1862, cennik__25[#All], 2, 0)</f>
        <v>2.2200000000000002</v>
      </c>
      <c r="F1862" s="3">
        <f>cukier7[[#This Row],[cena]]*cukier7[[#This Row],[ilosc sprzedanego cukru kg]]</f>
        <v>33.300000000000004</v>
      </c>
      <c r="G1862">
        <f>J1861+G1861-cukier7[[#This Row],[ilosc sprzedanego cukru kg]]</f>
        <v>5837</v>
      </c>
      <c r="H1862">
        <f>IF(MONTH(cukier7[[#This Row],[data]])&lt;&gt;MONTH(A1863), 1, 0)</f>
        <v>0</v>
      </c>
      <c r="I1862">
        <f>IF(cukier7[[#This Row],[czy ostatni dzien miesiaca]]=1, 5000-cukier7[[#This Row],[stan po sprzedaniu]],0)</f>
        <v>0</v>
      </c>
      <c r="J1862">
        <f>CEILING(cukier7[[#This Row],[ile brakuje]], 1000)</f>
        <v>0</v>
      </c>
    </row>
    <row r="1863" spans="1:10" x14ac:dyDescent="0.35">
      <c r="A1863" s="1">
        <v>41525</v>
      </c>
      <c r="B1863" s="2" t="s">
        <v>111</v>
      </c>
      <c r="C1863">
        <v>14</v>
      </c>
      <c r="D1863">
        <f>YEAR(cukier7[[#This Row],[data]])</f>
        <v>2013</v>
      </c>
      <c r="E1863" s="3">
        <f>VLOOKUP(D1863, cennik__25[#All], 2, 0)</f>
        <v>2.2200000000000002</v>
      </c>
      <c r="F1863" s="3">
        <f>cukier7[[#This Row],[cena]]*cukier7[[#This Row],[ilosc sprzedanego cukru kg]]</f>
        <v>31.080000000000002</v>
      </c>
      <c r="G1863">
        <f>J1862+G1862-cukier7[[#This Row],[ilosc sprzedanego cukru kg]]</f>
        <v>5823</v>
      </c>
      <c r="H1863">
        <f>IF(MONTH(cukier7[[#This Row],[data]])&lt;&gt;MONTH(A1864), 1, 0)</f>
        <v>0</v>
      </c>
      <c r="I1863">
        <f>IF(cukier7[[#This Row],[czy ostatni dzien miesiaca]]=1, 5000-cukier7[[#This Row],[stan po sprzedaniu]],0)</f>
        <v>0</v>
      </c>
      <c r="J1863">
        <f>CEILING(cukier7[[#This Row],[ile brakuje]], 1000)</f>
        <v>0</v>
      </c>
    </row>
    <row r="1864" spans="1:10" x14ac:dyDescent="0.35">
      <c r="A1864" s="1">
        <v>41525</v>
      </c>
      <c r="B1864" s="2" t="s">
        <v>39</v>
      </c>
      <c r="C1864">
        <v>96</v>
      </c>
      <c r="D1864">
        <f>YEAR(cukier7[[#This Row],[data]])</f>
        <v>2013</v>
      </c>
      <c r="E1864" s="3">
        <f>VLOOKUP(D1864, cennik__25[#All], 2, 0)</f>
        <v>2.2200000000000002</v>
      </c>
      <c r="F1864" s="3">
        <f>cukier7[[#This Row],[cena]]*cukier7[[#This Row],[ilosc sprzedanego cukru kg]]</f>
        <v>213.12</v>
      </c>
      <c r="G1864">
        <f>J1863+G1863-cukier7[[#This Row],[ilosc sprzedanego cukru kg]]</f>
        <v>5727</v>
      </c>
      <c r="H1864">
        <f>IF(MONTH(cukier7[[#This Row],[data]])&lt;&gt;MONTH(A1865), 1, 0)</f>
        <v>0</v>
      </c>
      <c r="I1864">
        <f>IF(cukier7[[#This Row],[czy ostatni dzien miesiaca]]=1, 5000-cukier7[[#This Row],[stan po sprzedaniu]],0)</f>
        <v>0</v>
      </c>
      <c r="J1864">
        <f>CEILING(cukier7[[#This Row],[ile brakuje]], 1000)</f>
        <v>0</v>
      </c>
    </row>
    <row r="1865" spans="1:10" x14ac:dyDescent="0.35">
      <c r="A1865" s="1">
        <v>41529</v>
      </c>
      <c r="B1865" s="2" t="s">
        <v>164</v>
      </c>
      <c r="C1865">
        <v>1</v>
      </c>
      <c r="D1865">
        <f>YEAR(cukier7[[#This Row],[data]])</f>
        <v>2013</v>
      </c>
      <c r="E1865" s="3">
        <f>VLOOKUP(D1865, cennik__25[#All], 2, 0)</f>
        <v>2.2200000000000002</v>
      </c>
      <c r="F1865" s="3">
        <f>cukier7[[#This Row],[cena]]*cukier7[[#This Row],[ilosc sprzedanego cukru kg]]</f>
        <v>2.2200000000000002</v>
      </c>
      <c r="G1865">
        <f>J1864+G1864-cukier7[[#This Row],[ilosc sprzedanego cukru kg]]</f>
        <v>5726</v>
      </c>
      <c r="H1865">
        <f>IF(MONTH(cukier7[[#This Row],[data]])&lt;&gt;MONTH(A1866), 1, 0)</f>
        <v>0</v>
      </c>
      <c r="I1865">
        <f>IF(cukier7[[#This Row],[czy ostatni dzien miesiaca]]=1, 5000-cukier7[[#This Row],[stan po sprzedaniu]],0)</f>
        <v>0</v>
      </c>
      <c r="J1865">
        <f>CEILING(cukier7[[#This Row],[ile brakuje]], 1000)</f>
        <v>0</v>
      </c>
    </row>
    <row r="1866" spans="1:10" x14ac:dyDescent="0.35">
      <c r="A1866" s="1">
        <v>41533</v>
      </c>
      <c r="B1866" s="2" t="s">
        <v>71</v>
      </c>
      <c r="C1866">
        <v>164</v>
      </c>
      <c r="D1866">
        <f>YEAR(cukier7[[#This Row],[data]])</f>
        <v>2013</v>
      </c>
      <c r="E1866" s="3">
        <f>VLOOKUP(D1866, cennik__25[#All], 2, 0)</f>
        <v>2.2200000000000002</v>
      </c>
      <c r="F1866" s="3">
        <f>cukier7[[#This Row],[cena]]*cukier7[[#This Row],[ilosc sprzedanego cukru kg]]</f>
        <v>364.08000000000004</v>
      </c>
      <c r="G1866">
        <f>J1865+G1865-cukier7[[#This Row],[ilosc sprzedanego cukru kg]]</f>
        <v>5562</v>
      </c>
      <c r="H1866">
        <f>IF(MONTH(cukier7[[#This Row],[data]])&lt;&gt;MONTH(A1867), 1, 0)</f>
        <v>0</v>
      </c>
      <c r="I1866">
        <f>IF(cukier7[[#This Row],[czy ostatni dzien miesiaca]]=1, 5000-cukier7[[#This Row],[stan po sprzedaniu]],0)</f>
        <v>0</v>
      </c>
      <c r="J1866">
        <f>CEILING(cukier7[[#This Row],[ile brakuje]], 1000)</f>
        <v>0</v>
      </c>
    </row>
    <row r="1867" spans="1:10" x14ac:dyDescent="0.35">
      <c r="A1867" s="1">
        <v>41534</v>
      </c>
      <c r="B1867" s="2" t="s">
        <v>24</v>
      </c>
      <c r="C1867">
        <v>105</v>
      </c>
      <c r="D1867">
        <f>YEAR(cukier7[[#This Row],[data]])</f>
        <v>2013</v>
      </c>
      <c r="E1867" s="3">
        <f>VLOOKUP(D1867, cennik__25[#All], 2, 0)</f>
        <v>2.2200000000000002</v>
      </c>
      <c r="F1867" s="3">
        <f>cukier7[[#This Row],[cena]]*cukier7[[#This Row],[ilosc sprzedanego cukru kg]]</f>
        <v>233.10000000000002</v>
      </c>
      <c r="G1867">
        <f>J1866+G1866-cukier7[[#This Row],[ilosc sprzedanego cukru kg]]</f>
        <v>5457</v>
      </c>
      <c r="H1867">
        <f>IF(MONTH(cukier7[[#This Row],[data]])&lt;&gt;MONTH(A1868), 1, 0)</f>
        <v>0</v>
      </c>
      <c r="I1867">
        <f>IF(cukier7[[#This Row],[czy ostatni dzien miesiaca]]=1, 5000-cukier7[[#This Row],[stan po sprzedaniu]],0)</f>
        <v>0</v>
      </c>
      <c r="J1867">
        <f>CEILING(cukier7[[#This Row],[ile brakuje]], 1000)</f>
        <v>0</v>
      </c>
    </row>
    <row r="1868" spans="1:10" x14ac:dyDescent="0.35">
      <c r="A1868" s="1">
        <v>41536</v>
      </c>
      <c r="B1868" s="2" t="s">
        <v>212</v>
      </c>
      <c r="C1868">
        <v>17</v>
      </c>
      <c r="D1868">
        <f>YEAR(cukier7[[#This Row],[data]])</f>
        <v>2013</v>
      </c>
      <c r="E1868" s="3">
        <f>VLOOKUP(D1868, cennik__25[#All], 2, 0)</f>
        <v>2.2200000000000002</v>
      </c>
      <c r="F1868" s="3">
        <f>cukier7[[#This Row],[cena]]*cukier7[[#This Row],[ilosc sprzedanego cukru kg]]</f>
        <v>37.74</v>
      </c>
      <c r="G1868">
        <f>J1867+G1867-cukier7[[#This Row],[ilosc sprzedanego cukru kg]]</f>
        <v>5440</v>
      </c>
      <c r="H1868">
        <f>IF(MONTH(cukier7[[#This Row],[data]])&lt;&gt;MONTH(A1869), 1, 0)</f>
        <v>0</v>
      </c>
      <c r="I1868">
        <f>IF(cukier7[[#This Row],[czy ostatni dzien miesiaca]]=1, 5000-cukier7[[#This Row],[stan po sprzedaniu]],0)</f>
        <v>0</v>
      </c>
      <c r="J1868">
        <f>CEILING(cukier7[[#This Row],[ile brakuje]], 1000)</f>
        <v>0</v>
      </c>
    </row>
    <row r="1869" spans="1:10" x14ac:dyDescent="0.35">
      <c r="A1869" s="1">
        <v>41538</v>
      </c>
      <c r="B1869" s="2" t="s">
        <v>202</v>
      </c>
      <c r="C1869">
        <v>5</v>
      </c>
      <c r="D1869">
        <f>YEAR(cukier7[[#This Row],[data]])</f>
        <v>2013</v>
      </c>
      <c r="E1869" s="3">
        <f>VLOOKUP(D1869, cennik__25[#All], 2, 0)</f>
        <v>2.2200000000000002</v>
      </c>
      <c r="F1869" s="3">
        <f>cukier7[[#This Row],[cena]]*cukier7[[#This Row],[ilosc sprzedanego cukru kg]]</f>
        <v>11.100000000000001</v>
      </c>
      <c r="G1869">
        <f>J1868+G1868-cukier7[[#This Row],[ilosc sprzedanego cukru kg]]</f>
        <v>5435</v>
      </c>
      <c r="H1869">
        <f>IF(MONTH(cukier7[[#This Row],[data]])&lt;&gt;MONTH(A1870), 1, 0)</f>
        <v>0</v>
      </c>
      <c r="I1869">
        <f>IF(cukier7[[#This Row],[czy ostatni dzien miesiaca]]=1, 5000-cukier7[[#This Row],[stan po sprzedaniu]],0)</f>
        <v>0</v>
      </c>
      <c r="J1869">
        <f>CEILING(cukier7[[#This Row],[ile brakuje]], 1000)</f>
        <v>0</v>
      </c>
    </row>
    <row r="1870" spans="1:10" x14ac:dyDescent="0.35">
      <c r="A1870" s="1">
        <v>41543</v>
      </c>
      <c r="B1870" s="2" t="s">
        <v>47</v>
      </c>
      <c r="C1870">
        <v>212</v>
      </c>
      <c r="D1870">
        <f>YEAR(cukier7[[#This Row],[data]])</f>
        <v>2013</v>
      </c>
      <c r="E1870" s="3">
        <f>VLOOKUP(D1870, cennik__25[#All], 2, 0)</f>
        <v>2.2200000000000002</v>
      </c>
      <c r="F1870" s="3">
        <f>cukier7[[#This Row],[cena]]*cukier7[[#This Row],[ilosc sprzedanego cukru kg]]</f>
        <v>470.64000000000004</v>
      </c>
      <c r="G1870">
        <f>J1869+G1869-cukier7[[#This Row],[ilosc sprzedanego cukru kg]]</f>
        <v>5223</v>
      </c>
      <c r="H1870">
        <f>IF(MONTH(cukier7[[#This Row],[data]])&lt;&gt;MONTH(A1871), 1, 0)</f>
        <v>0</v>
      </c>
      <c r="I1870">
        <f>IF(cukier7[[#This Row],[czy ostatni dzien miesiaca]]=1, 5000-cukier7[[#This Row],[stan po sprzedaniu]],0)</f>
        <v>0</v>
      </c>
      <c r="J1870">
        <f>CEILING(cukier7[[#This Row],[ile brakuje]], 1000)</f>
        <v>0</v>
      </c>
    </row>
    <row r="1871" spans="1:10" x14ac:dyDescent="0.35">
      <c r="A1871" s="1">
        <v>41543</v>
      </c>
      <c r="B1871" s="2" t="s">
        <v>11</v>
      </c>
      <c r="C1871">
        <v>128</v>
      </c>
      <c r="D1871">
        <f>YEAR(cukier7[[#This Row],[data]])</f>
        <v>2013</v>
      </c>
      <c r="E1871" s="3">
        <f>VLOOKUP(D1871, cennik__25[#All], 2, 0)</f>
        <v>2.2200000000000002</v>
      </c>
      <c r="F1871" s="3">
        <f>cukier7[[#This Row],[cena]]*cukier7[[#This Row],[ilosc sprzedanego cukru kg]]</f>
        <v>284.16000000000003</v>
      </c>
      <c r="G1871">
        <f>J1870+G1870-cukier7[[#This Row],[ilosc sprzedanego cukru kg]]</f>
        <v>5095</v>
      </c>
      <c r="H1871">
        <f>IF(MONTH(cukier7[[#This Row],[data]])&lt;&gt;MONTH(A1872), 1, 0)</f>
        <v>0</v>
      </c>
      <c r="I1871">
        <f>IF(cukier7[[#This Row],[czy ostatni dzien miesiaca]]=1, 5000-cukier7[[#This Row],[stan po sprzedaniu]],0)</f>
        <v>0</v>
      </c>
      <c r="J1871">
        <f>CEILING(cukier7[[#This Row],[ile brakuje]], 1000)</f>
        <v>0</v>
      </c>
    </row>
    <row r="1872" spans="1:10" x14ac:dyDescent="0.35">
      <c r="A1872" s="1">
        <v>41543</v>
      </c>
      <c r="B1872" s="2" t="s">
        <v>30</v>
      </c>
      <c r="C1872">
        <v>147</v>
      </c>
      <c r="D1872">
        <f>YEAR(cukier7[[#This Row],[data]])</f>
        <v>2013</v>
      </c>
      <c r="E1872" s="3">
        <f>VLOOKUP(D1872, cennik__25[#All], 2, 0)</f>
        <v>2.2200000000000002</v>
      </c>
      <c r="F1872" s="3">
        <f>cukier7[[#This Row],[cena]]*cukier7[[#This Row],[ilosc sprzedanego cukru kg]]</f>
        <v>326.34000000000003</v>
      </c>
      <c r="G1872">
        <f>J1871+G1871-cukier7[[#This Row],[ilosc sprzedanego cukru kg]]</f>
        <v>4948</v>
      </c>
      <c r="H1872">
        <f>IF(MONTH(cukier7[[#This Row],[data]])&lt;&gt;MONTH(A1873), 1, 0)</f>
        <v>0</v>
      </c>
      <c r="I1872">
        <f>IF(cukier7[[#This Row],[czy ostatni dzien miesiaca]]=1, 5000-cukier7[[#This Row],[stan po sprzedaniu]],0)</f>
        <v>0</v>
      </c>
      <c r="J1872">
        <f>CEILING(cukier7[[#This Row],[ile brakuje]], 1000)</f>
        <v>0</v>
      </c>
    </row>
    <row r="1873" spans="1:10" x14ac:dyDescent="0.35">
      <c r="A1873" s="1">
        <v>41544</v>
      </c>
      <c r="B1873" s="2" t="s">
        <v>16</v>
      </c>
      <c r="C1873">
        <v>436</v>
      </c>
      <c r="D1873">
        <f>YEAR(cukier7[[#This Row],[data]])</f>
        <v>2013</v>
      </c>
      <c r="E1873" s="3">
        <f>VLOOKUP(D1873, cennik__25[#All], 2, 0)</f>
        <v>2.2200000000000002</v>
      </c>
      <c r="F1873" s="3">
        <f>cukier7[[#This Row],[cena]]*cukier7[[#This Row],[ilosc sprzedanego cukru kg]]</f>
        <v>967.92000000000007</v>
      </c>
      <c r="G1873">
        <f>J1872+G1872-cukier7[[#This Row],[ilosc sprzedanego cukru kg]]</f>
        <v>4512</v>
      </c>
      <c r="H1873">
        <f>IF(MONTH(cukier7[[#This Row],[data]])&lt;&gt;MONTH(A1874), 1, 0)</f>
        <v>0</v>
      </c>
      <c r="I1873">
        <f>IF(cukier7[[#This Row],[czy ostatni dzien miesiaca]]=1, 5000-cukier7[[#This Row],[stan po sprzedaniu]],0)</f>
        <v>0</v>
      </c>
      <c r="J1873">
        <f>CEILING(cukier7[[#This Row],[ile brakuje]], 1000)</f>
        <v>0</v>
      </c>
    </row>
    <row r="1874" spans="1:10" x14ac:dyDescent="0.35">
      <c r="A1874" s="1">
        <v>41545</v>
      </c>
      <c r="B1874" s="2" t="s">
        <v>237</v>
      </c>
      <c r="C1874">
        <v>4</v>
      </c>
      <c r="D1874">
        <f>YEAR(cukier7[[#This Row],[data]])</f>
        <v>2013</v>
      </c>
      <c r="E1874" s="3">
        <f>VLOOKUP(D1874, cennik__25[#All], 2, 0)</f>
        <v>2.2200000000000002</v>
      </c>
      <c r="F1874" s="3">
        <f>cukier7[[#This Row],[cena]]*cukier7[[#This Row],[ilosc sprzedanego cukru kg]]</f>
        <v>8.8800000000000008</v>
      </c>
      <c r="G1874">
        <f>J1873+G1873-cukier7[[#This Row],[ilosc sprzedanego cukru kg]]</f>
        <v>4508</v>
      </c>
      <c r="H1874">
        <f>IF(MONTH(cukier7[[#This Row],[data]])&lt;&gt;MONTH(A1875), 1, 0)</f>
        <v>0</v>
      </c>
      <c r="I1874">
        <f>IF(cukier7[[#This Row],[czy ostatni dzien miesiaca]]=1, 5000-cukier7[[#This Row],[stan po sprzedaniu]],0)</f>
        <v>0</v>
      </c>
      <c r="J1874">
        <f>CEILING(cukier7[[#This Row],[ile brakuje]], 1000)</f>
        <v>0</v>
      </c>
    </row>
    <row r="1875" spans="1:10" x14ac:dyDescent="0.35">
      <c r="A1875" s="1">
        <v>41545</v>
      </c>
      <c r="B1875" s="2" t="s">
        <v>156</v>
      </c>
      <c r="C1875">
        <v>4</v>
      </c>
      <c r="D1875">
        <f>YEAR(cukier7[[#This Row],[data]])</f>
        <v>2013</v>
      </c>
      <c r="E1875" s="3">
        <f>VLOOKUP(D1875, cennik__25[#All], 2, 0)</f>
        <v>2.2200000000000002</v>
      </c>
      <c r="F1875" s="3">
        <f>cukier7[[#This Row],[cena]]*cukier7[[#This Row],[ilosc sprzedanego cukru kg]]</f>
        <v>8.8800000000000008</v>
      </c>
      <c r="G1875">
        <f>J1874+G1874-cukier7[[#This Row],[ilosc sprzedanego cukru kg]]</f>
        <v>4504</v>
      </c>
      <c r="H1875">
        <f>IF(MONTH(cukier7[[#This Row],[data]])&lt;&gt;MONTH(A1876), 1, 0)</f>
        <v>1</v>
      </c>
      <c r="I1875">
        <f>IF(cukier7[[#This Row],[czy ostatni dzien miesiaca]]=1, 5000-cukier7[[#This Row],[stan po sprzedaniu]],0)</f>
        <v>496</v>
      </c>
      <c r="J1875">
        <f>CEILING(cukier7[[#This Row],[ile brakuje]], 1000)</f>
        <v>1000</v>
      </c>
    </row>
    <row r="1876" spans="1:10" x14ac:dyDescent="0.35">
      <c r="A1876" s="1">
        <v>41551</v>
      </c>
      <c r="B1876" s="2" t="s">
        <v>133</v>
      </c>
      <c r="C1876">
        <v>78</v>
      </c>
      <c r="D1876">
        <f>YEAR(cukier7[[#This Row],[data]])</f>
        <v>2013</v>
      </c>
      <c r="E1876" s="3">
        <f>VLOOKUP(D1876, cennik__25[#All], 2, 0)</f>
        <v>2.2200000000000002</v>
      </c>
      <c r="F1876" s="3">
        <f>cukier7[[#This Row],[cena]]*cukier7[[#This Row],[ilosc sprzedanego cukru kg]]</f>
        <v>173.16000000000003</v>
      </c>
      <c r="G1876">
        <f>J1875+G1875-cukier7[[#This Row],[ilosc sprzedanego cukru kg]]</f>
        <v>5426</v>
      </c>
      <c r="H1876">
        <f>IF(MONTH(cukier7[[#This Row],[data]])&lt;&gt;MONTH(A1877), 1, 0)</f>
        <v>0</v>
      </c>
      <c r="I1876">
        <f>IF(cukier7[[#This Row],[czy ostatni dzien miesiaca]]=1, 5000-cukier7[[#This Row],[stan po sprzedaniu]],0)</f>
        <v>0</v>
      </c>
      <c r="J1876">
        <f>CEILING(cukier7[[#This Row],[ile brakuje]], 1000)</f>
        <v>0</v>
      </c>
    </row>
    <row r="1877" spans="1:10" x14ac:dyDescent="0.35">
      <c r="A1877" s="1">
        <v>41558</v>
      </c>
      <c r="B1877" s="2" t="s">
        <v>12</v>
      </c>
      <c r="C1877">
        <v>159</v>
      </c>
      <c r="D1877">
        <f>YEAR(cukier7[[#This Row],[data]])</f>
        <v>2013</v>
      </c>
      <c r="E1877" s="3">
        <f>VLOOKUP(D1877, cennik__25[#All], 2, 0)</f>
        <v>2.2200000000000002</v>
      </c>
      <c r="F1877" s="3">
        <f>cukier7[[#This Row],[cena]]*cukier7[[#This Row],[ilosc sprzedanego cukru kg]]</f>
        <v>352.98</v>
      </c>
      <c r="G1877">
        <f>J1876+G1876-cukier7[[#This Row],[ilosc sprzedanego cukru kg]]</f>
        <v>5267</v>
      </c>
      <c r="H1877">
        <f>IF(MONTH(cukier7[[#This Row],[data]])&lt;&gt;MONTH(A1878), 1, 0)</f>
        <v>0</v>
      </c>
      <c r="I1877">
        <f>IF(cukier7[[#This Row],[czy ostatni dzien miesiaca]]=1, 5000-cukier7[[#This Row],[stan po sprzedaniu]],0)</f>
        <v>0</v>
      </c>
      <c r="J1877">
        <f>CEILING(cukier7[[#This Row],[ile brakuje]], 1000)</f>
        <v>0</v>
      </c>
    </row>
    <row r="1878" spans="1:10" x14ac:dyDescent="0.35">
      <c r="A1878" s="1">
        <v>41558</v>
      </c>
      <c r="B1878" s="2" t="s">
        <v>10</v>
      </c>
      <c r="C1878">
        <v>103</v>
      </c>
      <c r="D1878">
        <f>YEAR(cukier7[[#This Row],[data]])</f>
        <v>2013</v>
      </c>
      <c r="E1878" s="3">
        <f>VLOOKUP(D1878, cennik__25[#All], 2, 0)</f>
        <v>2.2200000000000002</v>
      </c>
      <c r="F1878" s="3">
        <f>cukier7[[#This Row],[cena]]*cukier7[[#This Row],[ilosc sprzedanego cukru kg]]</f>
        <v>228.66000000000003</v>
      </c>
      <c r="G1878">
        <f>J1877+G1877-cukier7[[#This Row],[ilosc sprzedanego cukru kg]]</f>
        <v>5164</v>
      </c>
      <c r="H1878">
        <f>IF(MONTH(cukier7[[#This Row],[data]])&lt;&gt;MONTH(A1879), 1, 0)</f>
        <v>0</v>
      </c>
      <c r="I1878">
        <f>IF(cukier7[[#This Row],[czy ostatni dzien miesiaca]]=1, 5000-cukier7[[#This Row],[stan po sprzedaniu]],0)</f>
        <v>0</v>
      </c>
      <c r="J1878">
        <f>CEILING(cukier7[[#This Row],[ile brakuje]], 1000)</f>
        <v>0</v>
      </c>
    </row>
    <row r="1879" spans="1:10" x14ac:dyDescent="0.35">
      <c r="A1879" s="1">
        <v>41559</v>
      </c>
      <c r="B1879" s="2" t="s">
        <v>54</v>
      </c>
      <c r="C1879">
        <v>57</v>
      </c>
      <c r="D1879">
        <f>YEAR(cukier7[[#This Row],[data]])</f>
        <v>2013</v>
      </c>
      <c r="E1879" s="3">
        <f>VLOOKUP(D1879, cennik__25[#All], 2, 0)</f>
        <v>2.2200000000000002</v>
      </c>
      <c r="F1879" s="3">
        <f>cukier7[[#This Row],[cena]]*cukier7[[#This Row],[ilosc sprzedanego cukru kg]]</f>
        <v>126.54</v>
      </c>
      <c r="G1879">
        <f>J1878+G1878-cukier7[[#This Row],[ilosc sprzedanego cukru kg]]</f>
        <v>5107</v>
      </c>
      <c r="H1879">
        <f>IF(MONTH(cukier7[[#This Row],[data]])&lt;&gt;MONTH(A1880), 1, 0)</f>
        <v>0</v>
      </c>
      <c r="I1879">
        <f>IF(cukier7[[#This Row],[czy ostatni dzien miesiaca]]=1, 5000-cukier7[[#This Row],[stan po sprzedaniu]],0)</f>
        <v>0</v>
      </c>
      <c r="J1879">
        <f>CEILING(cukier7[[#This Row],[ile brakuje]], 1000)</f>
        <v>0</v>
      </c>
    </row>
    <row r="1880" spans="1:10" x14ac:dyDescent="0.35">
      <c r="A1880" s="1">
        <v>41559</v>
      </c>
      <c r="B1880" s="2" t="s">
        <v>22</v>
      </c>
      <c r="C1880">
        <v>121</v>
      </c>
      <c r="D1880">
        <f>YEAR(cukier7[[#This Row],[data]])</f>
        <v>2013</v>
      </c>
      <c r="E1880" s="3">
        <f>VLOOKUP(D1880, cennik__25[#All], 2, 0)</f>
        <v>2.2200000000000002</v>
      </c>
      <c r="F1880" s="3">
        <f>cukier7[[#This Row],[cena]]*cukier7[[#This Row],[ilosc sprzedanego cukru kg]]</f>
        <v>268.62</v>
      </c>
      <c r="G1880">
        <f>J1879+G1879-cukier7[[#This Row],[ilosc sprzedanego cukru kg]]</f>
        <v>4986</v>
      </c>
      <c r="H1880">
        <f>IF(MONTH(cukier7[[#This Row],[data]])&lt;&gt;MONTH(A1881), 1, 0)</f>
        <v>0</v>
      </c>
      <c r="I1880">
        <f>IF(cukier7[[#This Row],[czy ostatni dzien miesiaca]]=1, 5000-cukier7[[#This Row],[stan po sprzedaniu]],0)</f>
        <v>0</v>
      </c>
      <c r="J1880">
        <f>CEILING(cukier7[[#This Row],[ile brakuje]], 1000)</f>
        <v>0</v>
      </c>
    </row>
    <row r="1881" spans="1:10" x14ac:dyDescent="0.35">
      <c r="A1881" s="1">
        <v>41559</v>
      </c>
      <c r="B1881" s="2" t="s">
        <v>79</v>
      </c>
      <c r="C1881">
        <v>14</v>
      </c>
      <c r="D1881">
        <f>YEAR(cukier7[[#This Row],[data]])</f>
        <v>2013</v>
      </c>
      <c r="E1881" s="3">
        <f>VLOOKUP(D1881, cennik__25[#All], 2, 0)</f>
        <v>2.2200000000000002</v>
      </c>
      <c r="F1881" s="3">
        <f>cukier7[[#This Row],[cena]]*cukier7[[#This Row],[ilosc sprzedanego cukru kg]]</f>
        <v>31.080000000000002</v>
      </c>
      <c r="G1881">
        <f>J1880+G1880-cukier7[[#This Row],[ilosc sprzedanego cukru kg]]</f>
        <v>4972</v>
      </c>
      <c r="H1881">
        <f>IF(MONTH(cukier7[[#This Row],[data]])&lt;&gt;MONTH(A1882), 1, 0)</f>
        <v>0</v>
      </c>
      <c r="I1881">
        <f>IF(cukier7[[#This Row],[czy ostatni dzien miesiaca]]=1, 5000-cukier7[[#This Row],[stan po sprzedaniu]],0)</f>
        <v>0</v>
      </c>
      <c r="J1881">
        <f>CEILING(cukier7[[#This Row],[ile brakuje]], 1000)</f>
        <v>0</v>
      </c>
    </row>
    <row r="1882" spans="1:10" x14ac:dyDescent="0.35">
      <c r="A1882" s="1">
        <v>41560</v>
      </c>
      <c r="B1882" s="2" t="s">
        <v>46</v>
      </c>
      <c r="C1882">
        <v>2</v>
      </c>
      <c r="D1882">
        <f>YEAR(cukier7[[#This Row],[data]])</f>
        <v>2013</v>
      </c>
      <c r="E1882" s="3">
        <f>VLOOKUP(D1882, cennik__25[#All], 2, 0)</f>
        <v>2.2200000000000002</v>
      </c>
      <c r="F1882" s="3">
        <f>cukier7[[#This Row],[cena]]*cukier7[[#This Row],[ilosc sprzedanego cukru kg]]</f>
        <v>4.4400000000000004</v>
      </c>
      <c r="G1882">
        <f>J1881+G1881-cukier7[[#This Row],[ilosc sprzedanego cukru kg]]</f>
        <v>4970</v>
      </c>
      <c r="H1882">
        <f>IF(MONTH(cukier7[[#This Row],[data]])&lt;&gt;MONTH(A1883), 1, 0)</f>
        <v>0</v>
      </c>
      <c r="I1882">
        <f>IF(cukier7[[#This Row],[czy ostatni dzien miesiaca]]=1, 5000-cukier7[[#This Row],[stan po sprzedaniu]],0)</f>
        <v>0</v>
      </c>
      <c r="J1882">
        <f>CEILING(cukier7[[#This Row],[ile brakuje]], 1000)</f>
        <v>0</v>
      </c>
    </row>
    <row r="1883" spans="1:10" x14ac:dyDescent="0.35">
      <c r="A1883" s="1">
        <v>41560</v>
      </c>
      <c r="B1883" s="2" t="s">
        <v>55</v>
      </c>
      <c r="C1883">
        <v>19</v>
      </c>
      <c r="D1883">
        <f>YEAR(cukier7[[#This Row],[data]])</f>
        <v>2013</v>
      </c>
      <c r="E1883" s="3">
        <f>VLOOKUP(D1883, cennik__25[#All], 2, 0)</f>
        <v>2.2200000000000002</v>
      </c>
      <c r="F1883" s="3">
        <f>cukier7[[#This Row],[cena]]*cukier7[[#This Row],[ilosc sprzedanego cukru kg]]</f>
        <v>42.180000000000007</v>
      </c>
      <c r="G1883">
        <f>J1882+G1882-cukier7[[#This Row],[ilosc sprzedanego cukru kg]]</f>
        <v>4951</v>
      </c>
      <c r="H1883">
        <f>IF(MONTH(cukier7[[#This Row],[data]])&lt;&gt;MONTH(A1884), 1, 0)</f>
        <v>0</v>
      </c>
      <c r="I1883">
        <f>IF(cukier7[[#This Row],[czy ostatni dzien miesiaca]]=1, 5000-cukier7[[#This Row],[stan po sprzedaniu]],0)</f>
        <v>0</v>
      </c>
      <c r="J1883">
        <f>CEILING(cukier7[[#This Row],[ile brakuje]], 1000)</f>
        <v>0</v>
      </c>
    </row>
    <row r="1884" spans="1:10" x14ac:dyDescent="0.35">
      <c r="A1884" s="1">
        <v>41561</v>
      </c>
      <c r="B1884" s="2" t="s">
        <v>238</v>
      </c>
      <c r="C1884">
        <v>20</v>
      </c>
      <c r="D1884">
        <f>YEAR(cukier7[[#This Row],[data]])</f>
        <v>2013</v>
      </c>
      <c r="E1884" s="3">
        <f>VLOOKUP(D1884, cennik__25[#All], 2, 0)</f>
        <v>2.2200000000000002</v>
      </c>
      <c r="F1884" s="3">
        <f>cukier7[[#This Row],[cena]]*cukier7[[#This Row],[ilosc sprzedanego cukru kg]]</f>
        <v>44.400000000000006</v>
      </c>
      <c r="G1884">
        <f>J1883+G1883-cukier7[[#This Row],[ilosc sprzedanego cukru kg]]</f>
        <v>4931</v>
      </c>
      <c r="H1884">
        <f>IF(MONTH(cukier7[[#This Row],[data]])&lt;&gt;MONTH(A1885), 1, 0)</f>
        <v>0</v>
      </c>
      <c r="I1884">
        <f>IF(cukier7[[#This Row],[czy ostatni dzien miesiaca]]=1, 5000-cukier7[[#This Row],[stan po sprzedaniu]],0)</f>
        <v>0</v>
      </c>
      <c r="J1884">
        <f>CEILING(cukier7[[#This Row],[ile brakuje]], 1000)</f>
        <v>0</v>
      </c>
    </row>
    <row r="1885" spans="1:10" x14ac:dyDescent="0.35">
      <c r="A1885" s="1">
        <v>41562</v>
      </c>
      <c r="B1885" s="2" t="s">
        <v>16</v>
      </c>
      <c r="C1885">
        <v>367</v>
      </c>
      <c r="D1885">
        <f>YEAR(cukier7[[#This Row],[data]])</f>
        <v>2013</v>
      </c>
      <c r="E1885" s="3">
        <f>VLOOKUP(D1885, cennik__25[#All], 2, 0)</f>
        <v>2.2200000000000002</v>
      </c>
      <c r="F1885" s="3">
        <f>cukier7[[#This Row],[cena]]*cukier7[[#This Row],[ilosc sprzedanego cukru kg]]</f>
        <v>814.74000000000012</v>
      </c>
      <c r="G1885">
        <f>J1884+G1884-cukier7[[#This Row],[ilosc sprzedanego cukru kg]]</f>
        <v>4564</v>
      </c>
      <c r="H1885">
        <f>IF(MONTH(cukier7[[#This Row],[data]])&lt;&gt;MONTH(A1886), 1, 0)</f>
        <v>0</v>
      </c>
      <c r="I1885">
        <f>IF(cukier7[[#This Row],[czy ostatni dzien miesiaca]]=1, 5000-cukier7[[#This Row],[stan po sprzedaniu]],0)</f>
        <v>0</v>
      </c>
      <c r="J1885">
        <f>CEILING(cukier7[[#This Row],[ile brakuje]], 1000)</f>
        <v>0</v>
      </c>
    </row>
    <row r="1886" spans="1:10" x14ac:dyDescent="0.35">
      <c r="A1886" s="1">
        <v>41562</v>
      </c>
      <c r="B1886" s="2" t="s">
        <v>11</v>
      </c>
      <c r="C1886">
        <v>458</v>
      </c>
      <c r="D1886">
        <f>YEAR(cukier7[[#This Row],[data]])</f>
        <v>2013</v>
      </c>
      <c r="E1886" s="3">
        <f>VLOOKUP(D1886, cennik__25[#All], 2, 0)</f>
        <v>2.2200000000000002</v>
      </c>
      <c r="F1886" s="3">
        <f>cukier7[[#This Row],[cena]]*cukier7[[#This Row],[ilosc sprzedanego cukru kg]]</f>
        <v>1016.7600000000001</v>
      </c>
      <c r="G1886">
        <f>J1885+G1885-cukier7[[#This Row],[ilosc sprzedanego cukru kg]]</f>
        <v>4106</v>
      </c>
      <c r="H1886">
        <f>IF(MONTH(cukier7[[#This Row],[data]])&lt;&gt;MONTH(A1887), 1, 0)</f>
        <v>0</v>
      </c>
      <c r="I1886">
        <f>IF(cukier7[[#This Row],[czy ostatni dzien miesiaca]]=1, 5000-cukier7[[#This Row],[stan po sprzedaniu]],0)</f>
        <v>0</v>
      </c>
      <c r="J1886">
        <f>CEILING(cukier7[[#This Row],[ile brakuje]], 1000)</f>
        <v>0</v>
      </c>
    </row>
    <row r="1887" spans="1:10" x14ac:dyDescent="0.35">
      <c r="A1887" s="1">
        <v>41563</v>
      </c>
      <c r="B1887" s="2" t="s">
        <v>47</v>
      </c>
      <c r="C1887">
        <v>100</v>
      </c>
      <c r="D1887">
        <f>YEAR(cukier7[[#This Row],[data]])</f>
        <v>2013</v>
      </c>
      <c r="E1887" s="3">
        <f>VLOOKUP(D1887, cennik__25[#All], 2, 0)</f>
        <v>2.2200000000000002</v>
      </c>
      <c r="F1887" s="3">
        <f>cukier7[[#This Row],[cena]]*cukier7[[#This Row],[ilosc sprzedanego cukru kg]]</f>
        <v>222.00000000000003</v>
      </c>
      <c r="G1887">
        <f>J1886+G1886-cukier7[[#This Row],[ilosc sprzedanego cukru kg]]</f>
        <v>4006</v>
      </c>
      <c r="H1887">
        <f>IF(MONTH(cukier7[[#This Row],[data]])&lt;&gt;MONTH(A1888), 1, 0)</f>
        <v>0</v>
      </c>
      <c r="I1887">
        <f>IF(cukier7[[#This Row],[czy ostatni dzien miesiaca]]=1, 5000-cukier7[[#This Row],[stan po sprzedaniu]],0)</f>
        <v>0</v>
      </c>
      <c r="J1887">
        <f>CEILING(cukier7[[#This Row],[ile brakuje]], 1000)</f>
        <v>0</v>
      </c>
    </row>
    <row r="1888" spans="1:10" x14ac:dyDescent="0.35">
      <c r="A1888" s="1">
        <v>41563</v>
      </c>
      <c r="B1888" s="2" t="s">
        <v>8</v>
      </c>
      <c r="C1888">
        <v>62</v>
      </c>
      <c r="D1888">
        <f>YEAR(cukier7[[#This Row],[data]])</f>
        <v>2013</v>
      </c>
      <c r="E1888" s="3">
        <f>VLOOKUP(D1888, cennik__25[#All], 2, 0)</f>
        <v>2.2200000000000002</v>
      </c>
      <c r="F1888" s="3">
        <f>cukier7[[#This Row],[cena]]*cukier7[[#This Row],[ilosc sprzedanego cukru kg]]</f>
        <v>137.64000000000001</v>
      </c>
      <c r="G1888">
        <f>J1887+G1887-cukier7[[#This Row],[ilosc sprzedanego cukru kg]]</f>
        <v>3944</v>
      </c>
      <c r="H1888">
        <f>IF(MONTH(cukier7[[#This Row],[data]])&lt;&gt;MONTH(A1889), 1, 0)</f>
        <v>0</v>
      </c>
      <c r="I1888">
        <f>IF(cukier7[[#This Row],[czy ostatni dzien miesiaca]]=1, 5000-cukier7[[#This Row],[stan po sprzedaniu]],0)</f>
        <v>0</v>
      </c>
      <c r="J1888">
        <f>CEILING(cukier7[[#This Row],[ile brakuje]], 1000)</f>
        <v>0</v>
      </c>
    </row>
    <row r="1889" spans="1:10" x14ac:dyDescent="0.35">
      <c r="A1889" s="1">
        <v>41567</v>
      </c>
      <c r="B1889" s="2" t="s">
        <v>8</v>
      </c>
      <c r="C1889">
        <v>184</v>
      </c>
      <c r="D1889">
        <f>YEAR(cukier7[[#This Row],[data]])</f>
        <v>2013</v>
      </c>
      <c r="E1889" s="3">
        <f>VLOOKUP(D1889, cennik__25[#All], 2, 0)</f>
        <v>2.2200000000000002</v>
      </c>
      <c r="F1889" s="3">
        <f>cukier7[[#This Row],[cena]]*cukier7[[#This Row],[ilosc sprzedanego cukru kg]]</f>
        <v>408.48</v>
      </c>
      <c r="G1889">
        <f>J1888+G1888-cukier7[[#This Row],[ilosc sprzedanego cukru kg]]</f>
        <v>3760</v>
      </c>
      <c r="H1889">
        <f>IF(MONTH(cukier7[[#This Row],[data]])&lt;&gt;MONTH(A1890), 1, 0)</f>
        <v>0</v>
      </c>
      <c r="I1889">
        <f>IF(cukier7[[#This Row],[czy ostatni dzien miesiaca]]=1, 5000-cukier7[[#This Row],[stan po sprzedaniu]],0)</f>
        <v>0</v>
      </c>
      <c r="J1889">
        <f>CEILING(cukier7[[#This Row],[ile brakuje]], 1000)</f>
        <v>0</v>
      </c>
    </row>
    <row r="1890" spans="1:10" x14ac:dyDescent="0.35">
      <c r="A1890" s="1">
        <v>41568</v>
      </c>
      <c r="B1890" s="2" t="s">
        <v>21</v>
      </c>
      <c r="C1890">
        <v>156</v>
      </c>
      <c r="D1890">
        <f>YEAR(cukier7[[#This Row],[data]])</f>
        <v>2013</v>
      </c>
      <c r="E1890" s="3">
        <f>VLOOKUP(D1890, cennik__25[#All], 2, 0)</f>
        <v>2.2200000000000002</v>
      </c>
      <c r="F1890" s="3">
        <f>cukier7[[#This Row],[cena]]*cukier7[[#This Row],[ilosc sprzedanego cukru kg]]</f>
        <v>346.32000000000005</v>
      </c>
      <c r="G1890">
        <f>J1889+G1889-cukier7[[#This Row],[ilosc sprzedanego cukru kg]]</f>
        <v>3604</v>
      </c>
      <c r="H1890">
        <f>IF(MONTH(cukier7[[#This Row],[data]])&lt;&gt;MONTH(A1891), 1, 0)</f>
        <v>0</v>
      </c>
      <c r="I1890">
        <f>IF(cukier7[[#This Row],[czy ostatni dzien miesiaca]]=1, 5000-cukier7[[#This Row],[stan po sprzedaniu]],0)</f>
        <v>0</v>
      </c>
      <c r="J1890">
        <f>CEILING(cukier7[[#This Row],[ile brakuje]], 1000)</f>
        <v>0</v>
      </c>
    </row>
    <row r="1891" spans="1:10" x14ac:dyDescent="0.35">
      <c r="A1891" s="1">
        <v>41569</v>
      </c>
      <c r="B1891" s="2" t="s">
        <v>9</v>
      </c>
      <c r="C1891">
        <v>142</v>
      </c>
      <c r="D1891">
        <f>YEAR(cukier7[[#This Row],[data]])</f>
        <v>2013</v>
      </c>
      <c r="E1891" s="3">
        <f>VLOOKUP(D1891, cennik__25[#All], 2, 0)</f>
        <v>2.2200000000000002</v>
      </c>
      <c r="F1891" s="3">
        <f>cukier7[[#This Row],[cena]]*cukier7[[#This Row],[ilosc sprzedanego cukru kg]]</f>
        <v>315.24</v>
      </c>
      <c r="G1891">
        <f>J1890+G1890-cukier7[[#This Row],[ilosc sprzedanego cukru kg]]</f>
        <v>3462</v>
      </c>
      <c r="H1891">
        <f>IF(MONTH(cukier7[[#This Row],[data]])&lt;&gt;MONTH(A1892), 1, 0)</f>
        <v>0</v>
      </c>
      <c r="I1891">
        <f>IF(cukier7[[#This Row],[czy ostatni dzien miesiaca]]=1, 5000-cukier7[[#This Row],[stan po sprzedaniu]],0)</f>
        <v>0</v>
      </c>
      <c r="J1891">
        <f>CEILING(cukier7[[#This Row],[ile brakuje]], 1000)</f>
        <v>0</v>
      </c>
    </row>
    <row r="1892" spans="1:10" x14ac:dyDescent="0.35">
      <c r="A1892" s="1">
        <v>41570</v>
      </c>
      <c r="B1892" s="2" t="s">
        <v>8</v>
      </c>
      <c r="C1892">
        <v>97</v>
      </c>
      <c r="D1892">
        <f>YEAR(cukier7[[#This Row],[data]])</f>
        <v>2013</v>
      </c>
      <c r="E1892" s="3">
        <f>VLOOKUP(D1892, cennik__25[#All], 2, 0)</f>
        <v>2.2200000000000002</v>
      </c>
      <c r="F1892" s="3">
        <f>cukier7[[#This Row],[cena]]*cukier7[[#This Row],[ilosc sprzedanego cukru kg]]</f>
        <v>215.34000000000003</v>
      </c>
      <c r="G1892">
        <f>J1891+G1891-cukier7[[#This Row],[ilosc sprzedanego cukru kg]]</f>
        <v>3365</v>
      </c>
      <c r="H1892">
        <f>IF(MONTH(cukier7[[#This Row],[data]])&lt;&gt;MONTH(A1893), 1, 0)</f>
        <v>0</v>
      </c>
      <c r="I1892">
        <f>IF(cukier7[[#This Row],[czy ostatni dzien miesiaca]]=1, 5000-cukier7[[#This Row],[stan po sprzedaniu]],0)</f>
        <v>0</v>
      </c>
      <c r="J1892">
        <f>CEILING(cukier7[[#This Row],[ile brakuje]], 1000)</f>
        <v>0</v>
      </c>
    </row>
    <row r="1893" spans="1:10" x14ac:dyDescent="0.35">
      <c r="A1893" s="1">
        <v>41570</v>
      </c>
      <c r="B1893" s="2" t="s">
        <v>9</v>
      </c>
      <c r="C1893">
        <v>136</v>
      </c>
      <c r="D1893">
        <f>YEAR(cukier7[[#This Row],[data]])</f>
        <v>2013</v>
      </c>
      <c r="E1893" s="3">
        <f>VLOOKUP(D1893, cennik__25[#All], 2, 0)</f>
        <v>2.2200000000000002</v>
      </c>
      <c r="F1893" s="3">
        <f>cukier7[[#This Row],[cena]]*cukier7[[#This Row],[ilosc sprzedanego cukru kg]]</f>
        <v>301.92</v>
      </c>
      <c r="G1893">
        <f>J1892+G1892-cukier7[[#This Row],[ilosc sprzedanego cukru kg]]</f>
        <v>3229</v>
      </c>
      <c r="H1893">
        <f>IF(MONTH(cukier7[[#This Row],[data]])&lt;&gt;MONTH(A1894), 1, 0)</f>
        <v>0</v>
      </c>
      <c r="I1893">
        <f>IF(cukier7[[#This Row],[czy ostatni dzien miesiaca]]=1, 5000-cukier7[[#This Row],[stan po sprzedaniu]],0)</f>
        <v>0</v>
      </c>
      <c r="J1893">
        <f>CEILING(cukier7[[#This Row],[ile brakuje]], 1000)</f>
        <v>0</v>
      </c>
    </row>
    <row r="1894" spans="1:10" x14ac:dyDescent="0.35">
      <c r="A1894" s="1">
        <v>41570</v>
      </c>
      <c r="B1894" s="2" t="s">
        <v>133</v>
      </c>
      <c r="C1894">
        <v>108</v>
      </c>
      <c r="D1894">
        <f>YEAR(cukier7[[#This Row],[data]])</f>
        <v>2013</v>
      </c>
      <c r="E1894" s="3">
        <f>VLOOKUP(D1894, cennik__25[#All], 2, 0)</f>
        <v>2.2200000000000002</v>
      </c>
      <c r="F1894" s="3">
        <f>cukier7[[#This Row],[cena]]*cukier7[[#This Row],[ilosc sprzedanego cukru kg]]</f>
        <v>239.76000000000002</v>
      </c>
      <c r="G1894">
        <f>J1893+G1893-cukier7[[#This Row],[ilosc sprzedanego cukru kg]]</f>
        <v>3121</v>
      </c>
      <c r="H1894">
        <f>IF(MONTH(cukier7[[#This Row],[data]])&lt;&gt;MONTH(A1895), 1, 0)</f>
        <v>0</v>
      </c>
      <c r="I1894">
        <f>IF(cukier7[[#This Row],[czy ostatni dzien miesiaca]]=1, 5000-cukier7[[#This Row],[stan po sprzedaniu]],0)</f>
        <v>0</v>
      </c>
      <c r="J1894">
        <f>CEILING(cukier7[[#This Row],[ile brakuje]], 1000)</f>
        <v>0</v>
      </c>
    </row>
    <row r="1895" spans="1:10" x14ac:dyDescent="0.35">
      <c r="A1895" s="1">
        <v>41572</v>
      </c>
      <c r="B1895" s="2" t="s">
        <v>27</v>
      </c>
      <c r="C1895">
        <v>51</v>
      </c>
      <c r="D1895">
        <f>YEAR(cukier7[[#This Row],[data]])</f>
        <v>2013</v>
      </c>
      <c r="E1895" s="3">
        <f>VLOOKUP(D1895, cennik__25[#All], 2, 0)</f>
        <v>2.2200000000000002</v>
      </c>
      <c r="F1895" s="3">
        <f>cukier7[[#This Row],[cena]]*cukier7[[#This Row],[ilosc sprzedanego cukru kg]]</f>
        <v>113.22000000000001</v>
      </c>
      <c r="G1895">
        <f>J1894+G1894-cukier7[[#This Row],[ilosc sprzedanego cukru kg]]</f>
        <v>3070</v>
      </c>
      <c r="H1895">
        <f>IF(MONTH(cukier7[[#This Row],[data]])&lt;&gt;MONTH(A1896), 1, 0)</f>
        <v>0</v>
      </c>
      <c r="I1895">
        <f>IF(cukier7[[#This Row],[czy ostatni dzien miesiaca]]=1, 5000-cukier7[[#This Row],[stan po sprzedaniu]],0)</f>
        <v>0</v>
      </c>
      <c r="J1895">
        <f>CEILING(cukier7[[#This Row],[ile brakuje]], 1000)</f>
        <v>0</v>
      </c>
    </row>
    <row r="1896" spans="1:10" x14ac:dyDescent="0.35">
      <c r="A1896" s="1">
        <v>41574</v>
      </c>
      <c r="B1896" s="2" t="s">
        <v>132</v>
      </c>
      <c r="C1896">
        <v>7</v>
      </c>
      <c r="D1896">
        <f>YEAR(cukier7[[#This Row],[data]])</f>
        <v>2013</v>
      </c>
      <c r="E1896" s="3">
        <f>VLOOKUP(D1896, cennik__25[#All], 2, 0)</f>
        <v>2.2200000000000002</v>
      </c>
      <c r="F1896" s="3">
        <f>cukier7[[#This Row],[cena]]*cukier7[[#This Row],[ilosc sprzedanego cukru kg]]</f>
        <v>15.540000000000001</v>
      </c>
      <c r="G1896">
        <f>J1895+G1895-cukier7[[#This Row],[ilosc sprzedanego cukru kg]]</f>
        <v>3063</v>
      </c>
      <c r="H1896">
        <f>IF(MONTH(cukier7[[#This Row],[data]])&lt;&gt;MONTH(A1897), 1, 0)</f>
        <v>0</v>
      </c>
      <c r="I1896">
        <f>IF(cukier7[[#This Row],[czy ostatni dzien miesiaca]]=1, 5000-cukier7[[#This Row],[stan po sprzedaniu]],0)</f>
        <v>0</v>
      </c>
      <c r="J1896">
        <f>CEILING(cukier7[[#This Row],[ile brakuje]], 1000)</f>
        <v>0</v>
      </c>
    </row>
    <row r="1897" spans="1:10" x14ac:dyDescent="0.35">
      <c r="A1897" s="1">
        <v>41576</v>
      </c>
      <c r="B1897" s="2" t="s">
        <v>101</v>
      </c>
      <c r="C1897">
        <v>19</v>
      </c>
      <c r="D1897">
        <f>YEAR(cukier7[[#This Row],[data]])</f>
        <v>2013</v>
      </c>
      <c r="E1897" s="3">
        <f>VLOOKUP(D1897, cennik__25[#All], 2, 0)</f>
        <v>2.2200000000000002</v>
      </c>
      <c r="F1897" s="3">
        <f>cukier7[[#This Row],[cena]]*cukier7[[#This Row],[ilosc sprzedanego cukru kg]]</f>
        <v>42.180000000000007</v>
      </c>
      <c r="G1897">
        <f>J1896+G1896-cukier7[[#This Row],[ilosc sprzedanego cukru kg]]</f>
        <v>3044</v>
      </c>
      <c r="H1897">
        <f>IF(MONTH(cukier7[[#This Row],[data]])&lt;&gt;MONTH(A1898), 1, 0)</f>
        <v>0</v>
      </c>
      <c r="I1897">
        <f>IF(cukier7[[#This Row],[czy ostatni dzien miesiaca]]=1, 5000-cukier7[[#This Row],[stan po sprzedaniu]],0)</f>
        <v>0</v>
      </c>
      <c r="J1897">
        <f>CEILING(cukier7[[#This Row],[ile brakuje]], 1000)</f>
        <v>0</v>
      </c>
    </row>
    <row r="1898" spans="1:10" x14ac:dyDescent="0.35">
      <c r="A1898" s="1">
        <v>41577</v>
      </c>
      <c r="B1898" s="2" t="s">
        <v>77</v>
      </c>
      <c r="C1898">
        <v>4</v>
      </c>
      <c r="D1898">
        <f>YEAR(cukier7[[#This Row],[data]])</f>
        <v>2013</v>
      </c>
      <c r="E1898" s="3">
        <f>VLOOKUP(D1898, cennik__25[#All], 2, 0)</f>
        <v>2.2200000000000002</v>
      </c>
      <c r="F1898" s="3">
        <f>cukier7[[#This Row],[cena]]*cukier7[[#This Row],[ilosc sprzedanego cukru kg]]</f>
        <v>8.8800000000000008</v>
      </c>
      <c r="G1898">
        <f>J1897+G1897-cukier7[[#This Row],[ilosc sprzedanego cukru kg]]</f>
        <v>3040</v>
      </c>
      <c r="H1898">
        <f>IF(MONTH(cukier7[[#This Row],[data]])&lt;&gt;MONTH(A1899), 1, 0)</f>
        <v>1</v>
      </c>
      <c r="I1898">
        <f>IF(cukier7[[#This Row],[czy ostatni dzien miesiaca]]=1, 5000-cukier7[[#This Row],[stan po sprzedaniu]],0)</f>
        <v>1960</v>
      </c>
      <c r="J1898">
        <f>CEILING(cukier7[[#This Row],[ile brakuje]], 1000)</f>
        <v>2000</v>
      </c>
    </row>
    <row r="1899" spans="1:10" x14ac:dyDescent="0.35">
      <c r="A1899" s="1">
        <v>41580</v>
      </c>
      <c r="B1899" s="2" t="s">
        <v>47</v>
      </c>
      <c r="C1899">
        <v>163</v>
      </c>
      <c r="D1899">
        <f>YEAR(cukier7[[#This Row],[data]])</f>
        <v>2013</v>
      </c>
      <c r="E1899" s="3">
        <f>VLOOKUP(D1899, cennik__25[#All], 2, 0)</f>
        <v>2.2200000000000002</v>
      </c>
      <c r="F1899" s="3">
        <f>cukier7[[#This Row],[cena]]*cukier7[[#This Row],[ilosc sprzedanego cukru kg]]</f>
        <v>361.86</v>
      </c>
      <c r="G1899">
        <f>J1898+G1898-cukier7[[#This Row],[ilosc sprzedanego cukru kg]]</f>
        <v>4877</v>
      </c>
      <c r="H1899">
        <f>IF(MONTH(cukier7[[#This Row],[data]])&lt;&gt;MONTH(A1900), 1, 0)</f>
        <v>0</v>
      </c>
      <c r="I1899">
        <f>IF(cukier7[[#This Row],[czy ostatni dzien miesiaca]]=1, 5000-cukier7[[#This Row],[stan po sprzedaniu]],0)</f>
        <v>0</v>
      </c>
      <c r="J1899">
        <f>CEILING(cukier7[[#This Row],[ile brakuje]], 1000)</f>
        <v>0</v>
      </c>
    </row>
    <row r="1900" spans="1:10" x14ac:dyDescent="0.35">
      <c r="A1900" s="1">
        <v>41580</v>
      </c>
      <c r="B1900" s="2" t="s">
        <v>32</v>
      </c>
      <c r="C1900">
        <v>165</v>
      </c>
      <c r="D1900">
        <f>YEAR(cukier7[[#This Row],[data]])</f>
        <v>2013</v>
      </c>
      <c r="E1900" s="3">
        <f>VLOOKUP(D1900, cennik__25[#All], 2, 0)</f>
        <v>2.2200000000000002</v>
      </c>
      <c r="F1900" s="3">
        <f>cukier7[[#This Row],[cena]]*cukier7[[#This Row],[ilosc sprzedanego cukru kg]]</f>
        <v>366.3</v>
      </c>
      <c r="G1900">
        <f>J1899+G1899-cukier7[[#This Row],[ilosc sprzedanego cukru kg]]</f>
        <v>4712</v>
      </c>
      <c r="H1900">
        <f>IF(MONTH(cukier7[[#This Row],[data]])&lt;&gt;MONTH(A1901), 1, 0)</f>
        <v>0</v>
      </c>
      <c r="I1900">
        <f>IF(cukier7[[#This Row],[czy ostatni dzien miesiaca]]=1, 5000-cukier7[[#This Row],[stan po sprzedaniu]],0)</f>
        <v>0</v>
      </c>
      <c r="J1900">
        <f>CEILING(cukier7[[#This Row],[ile brakuje]], 1000)</f>
        <v>0</v>
      </c>
    </row>
    <row r="1901" spans="1:10" x14ac:dyDescent="0.35">
      <c r="A1901" s="1">
        <v>41581</v>
      </c>
      <c r="B1901" s="2" t="s">
        <v>212</v>
      </c>
      <c r="C1901">
        <v>14</v>
      </c>
      <c r="D1901">
        <f>YEAR(cukier7[[#This Row],[data]])</f>
        <v>2013</v>
      </c>
      <c r="E1901" s="3">
        <f>VLOOKUP(D1901, cennik__25[#All], 2, 0)</f>
        <v>2.2200000000000002</v>
      </c>
      <c r="F1901" s="3">
        <f>cukier7[[#This Row],[cena]]*cukier7[[#This Row],[ilosc sprzedanego cukru kg]]</f>
        <v>31.080000000000002</v>
      </c>
      <c r="G1901">
        <f>J1900+G1900-cukier7[[#This Row],[ilosc sprzedanego cukru kg]]</f>
        <v>4698</v>
      </c>
      <c r="H1901">
        <f>IF(MONTH(cukier7[[#This Row],[data]])&lt;&gt;MONTH(A1902), 1, 0)</f>
        <v>0</v>
      </c>
      <c r="I1901">
        <f>IF(cukier7[[#This Row],[czy ostatni dzien miesiaca]]=1, 5000-cukier7[[#This Row],[stan po sprzedaniu]],0)</f>
        <v>0</v>
      </c>
      <c r="J1901">
        <f>CEILING(cukier7[[#This Row],[ile brakuje]], 1000)</f>
        <v>0</v>
      </c>
    </row>
    <row r="1902" spans="1:10" x14ac:dyDescent="0.35">
      <c r="A1902" s="1">
        <v>41583</v>
      </c>
      <c r="B1902" s="2" t="s">
        <v>30</v>
      </c>
      <c r="C1902">
        <v>177</v>
      </c>
      <c r="D1902">
        <f>YEAR(cukier7[[#This Row],[data]])</f>
        <v>2013</v>
      </c>
      <c r="E1902" s="3">
        <f>VLOOKUP(D1902, cennik__25[#All], 2, 0)</f>
        <v>2.2200000000000002</v>
      </c>
      <c r="F1902" s="3">
        <f>cukier7[[#This Row],[cena]]*cukier7[[#This Row],[ilosc sprzedanego cukru kg]]</f>
        <v>392.94000000000005</v>
      </c>
      <c r="G1902">
        <f>J1901+G1901-cukier7[[#This Row],[ilosc sprzedanego cukru kg]]</f>
        <v>4521</v>
      </c>
      <c r="H1902">
        <f>IF(MONTH(cukier7[[#This Row],[data]])&lt;&gt;MONTH(A1903), 1, 0)</f>
        <v>0</v>
      </c>
      <c r="I1902">
        <f>IF(cukier7[[#This Row],[czy ostatni dzien miesiaca]]=1, 5000-cukier7[[#This Row],[stan po sprzedaniu]],0)</f>
        <v>0</v>
      </c>
      <c r="J1902">
        <f>CEILING(cukier7[[#This Row],[ile brakuje]], 1000)</f>
        <v>0</v>
      </c>
    </row>
    <row r="1903" spans="1:10" x14ac:dyDescent="0.35">
      <c r="A1903" s="1">
        <v>41584</v>
      </c>
      <c r="B1903" s="2" t="s">
        <v>149</v>
      </c>
      <c r="C1903">
        <v>1</v>
      </c>
      <c r="D1903">
        <f>YEAR(cukier7[[#This Row],[data]])</f>
        <v>2013</v>
      </c>
      <c r="E1903" s="3">
        <f>VLOOKUP(D1903, cennik__25[#All], 2, 0)</f>
        <v>2.2200000000000002</v>
      </c>
      <c r="F1903" s="3">
        <f>cukier7[[#This Row],[cena]]*cukier7[[#This Row],[ilosc sprzedanego cukru kg]]</f>
        <v>2.2200000000000002</v>
      </c>
      <c r="G1903">
        <f>J1902+G1902-cukier7[[#This Row],[ilosc sprzedanego cukru kg]]</f>
        <v>4520</v>
      </c>
      <c r="H1903">
        <f>IF(MONTH(cukier7[[#This Row],[data]])&lt;&gt;MONTH(A1904), 1, 0)</f>
        <v>0</v>
      </c>
      <c r="I1903">
        <f>IF(cukier7[[#This Row],[czy ostatni dzien miesiaca]]=1, 5000-cukier7[[#This Row],[stan po sprzedaniu]],0)</f>
        <v>0</v>
      </c>
      <c r="J1903">
        <f>CEILING(cukier7[[#This Row],[ile brakuje]], 1000)</f>
        <v>0</v>
      </c>
    </row>
    <row r="1904" spans="1:10" x14ac:dyDescent="0.35">
      <c r="A1904" s="1">
        <v>41585</v>
      </c>
      <c r="B1904" s="2" t="s">
        <v>133</v>
      </c>
      <c r="C1904">
        <v>193</v>
      </c>
      <c r="D1904">
        <f>YEAR(cukier7[[#This Row],[data]])</f>
        <v>2013</v>
      </c>
      <c r="E1904" s="3">
        <f>VLOOKUP(D1904, cennik__25[#All], 2, 0)</f>
        <v>2.2200000000000002</v>
      </c>
      <c r="F1904" s="3">
        <f>cukier7[[#This Row],[cena]]*cukier7[[#This Row],[ilosc sprzedanego cukru kg]]</f>
        <v>428.46000000000004</v>
      </c>
      <c r="G1904">
        <f>J1903+G1903-cukier7[[#This Row],[ilosc sprzedanego cukru kg]]</f>
        <v>4327</v>
      </c>
      <c r="H1904">
        <f>IF(MONTH(cukier7[[#This Row],[data]])&lt;&gt;MONTH(A1905), 1, 0)</f>
        <v>0</v>
      </c>
      <c r="I1904">
        <f>IF(cukier7[[#This Row],[czy ostatni dzien miesiaca]]=1, 5000-cukier7[[#This Row],[stan po sprzedaniu]],0)</f>
        <v>0</v>
      </c>
      <c r="J1904">
        <f>CEILING(cukier7[[#This Row],[ile brakuje]], 1000)</f>
        <v>0</v>
      </c>
    </row>
    <row r="1905" spans="1:10" x14ac:dyDescent="0.35">
      <c r="A1905" s="1">
        <v>41585</v>
      </c>
      <c r="B1905" s="2" t="s">
        <v>112</v>
      </c>
      <c r="C1905">
        <v>8</v>
      </c>
      <c r="D1905">
        <f>YEAR(cukier7[[#This Row],[data]])</f>
        <v>2013</v>
      </c>
      <c r="E1905" s="3">
        <f>VLOOKUP(D1905, cennik__25[#All], 2, 0)</f>
        <v>2.2200000000000002</v>
      </c>
      <c r="F1905" s="3">
        <f>cukier7[[#This Row],[cena]]*cukier7[[#This Row],[ilosc sprzedanego cukru kg]]</f>
        <v>17.760000000000002</v>
      </c>
      <c r="G1905">
        <f>J1904+G1904-cukier7[[#This Row],[ilosc sprzedanego cukru kg]]</f>
        <v>4319</v>
      </c>
      <c r="H1905">
        <f>IF(MONTH(cukier7[[#This Row],[data]])&lt;&gt;MONTH(A1906), 1, 0)</f>
        <v>0</v>
      </c>
      <c r="I1905">
        <f>IF(cukier7[[#This Row],[czy ostatni dzien miesiaca]]=1, 5000-cukier7[[#This Row],[stan po sprzedaniu]],0)</f>
        <v>0</v>
      </c>
      <c r="J1905">
        <f>CEILING(cukier7[[#This Row],[ile brakuje]], 1000)</f>
        <v>0</v>
      </c>
    </row>
    <row r="1906" spans="1:10" x14ac:dyDescent="0.35">
      <c r="A1906" s="1">
        <v>41588</v>
      </c>
      <c r="B1906" s="2" t="s">
        <v>235</v>
      </c>
      <c r="C1906">
        <v>11</v>
      </c>
      <c r="D1906">
        <f>YEAR(cukier7[[#This Row],[data]])</f>
        <v>2013</v>
      </c>
      <c r="E1906" s="3">
        <f>VLOOKUP(D1906, cennik__25[#All], 2, 0)</f>
        <v>2.2200000000000002</v>
      </c>
      <c r="F1906" s="3">
        <f>cukier7[[#This Row],[cena]]*cukier7[[#This Row],[ilosc sprzedanego cukru kg]]</f>
        <v>24.42</v>
      </c>
      <c r="G1906">
        <f>J1905+G1905-cukier7[[#This Row],[ilosc sprzedanego cukru kg]]</f>
        <v>4308</v>
      </c>
      <c r="H1906">
        <f>IF(MONTH(cukier7[[#This Row],[data]])&lt;&gt;MONTH(A1907), 1, 0)</f>
        <v>0</v>
      </c>
      <c r="I1906">
        <f>IF(cukier7[[#This Row],[czy ostatni dzien miesiaca]]=1, 5000-cukier7[[#This Row],[stan po sprzedaniu]],0)</f>
        <v>0</v>
      </c>
      <c r="J1906">
        <f>CEILING(cukier7[[#This Row],[ile brakuje]], 1000)</f>
        <v>0</v>
      </c>
    </row>
    <row r="1907" spans="1:10" x14ac:dyDescent="0.35">
      <c r="A1907" s="1">
        <v>41594</v>
      </c>
      <c r="B1907" s="2" t="s">
        <v>24</v>
      </c>
      <c r="C1907">
        <v>249</v>
      </c>
      <c r="D1907">
        <f>YEAR(cukier7[[#This Row],[data]])</f>
        <v>2013</v>
      </c>
      <c r="E1907" s="3">
        <f>VLOOKUP(D1907, cennik__25[#All], 2, 0)</f>
        <v>2.2200000000000002</v>
      </c>
      <c r="F1907" s="3">
        <f>cukier7[[#This Row],[cena]]*cukier7[[#This Row],[ilosc sprzedanego cukru kg]]</f>
        <v>552.78000000000009</v>
      </c>
      <c r="G1907">
        <f>J1906+G1906-cukier7[[#This Row],[ilosc sprzedanego cukru kg]]</f>
        <v>4059</v>
      </c>
      <c r="H1907">
        <f>IF(MONTH(cukier7[[#This Row],[data]])&lt;&gt;MONTH(A1908), 1, 0)</f>
        <v>0</v>
      </c>
      <c r="I1907">
        <f>IF(cukier7[[#This Row],[czy ostatni dzien miesiaca]]=1, 5000-cukier7[[#This Row],[stan po sprzedaniu]],0)</f>
        <v>0</v>
      </c>
      <c r="J1907">
        <f>CEILING(cukier7[[#This Row],[ile brakuje]], 1000)</f>
        <v>0</v>
      </c>
    </row>
    <row r="1908" spans="1:10" x14ac:dyDescent="0.35">
      <c r="A1908" s="1">
        <v>41598</v>
      </c>
      <c r="B1908" s="2" t="s">
        <v>7</v>
      </c>
      <c r="C1908">
        <v>360</v>
      </c>
      <c r="D1908">
        <f>YEAR(cukier7[[#This Row],[data]])</f>
        <v>2013</v>
      </c>
      <c r="E1908" s="3">
        <f>VLOOKUP(D1908, cennik__25[#All], 2, 0)</f>
        <v>2.2200000000000002</v>
      </c>
      <c r="F1908" s="3">
        <f>cukier7[[#This Row],[cena]]*cukier7[[#This Row],[ilosc sprzedanego cukru kg]]</f>
        <v>799.2</v>
      </c>
      <c r="G1908">
        <f>J1907+G1907-cukier7[[#This Row],[ilosc sprzedanego cukru kg]]</f>
        <v>3699</v>
      </c>
      <c r="H1908">
        <f>IF(MONTH(cukier7[[#This Row],[data]])&lt;&gt;MONTH(A1909), 1, 0)</f>
        <v>0</v>
      </c>
      <c r="I1908">
        <f>IF(cukier7[[#This Row],[czy ostatni dzien miesiaca]]=1, 5000-cukier7[[#This Row],[stan po sprzedaniu]],0)</f>
        <v>0</v>
      </c>
      <c r="J1908">
        <f>CEILING(cukier7[[#This Row],[ile brakuje]], 1000)</f>
        <v>0</v>
      </c>
    </row>
    <row r="1909" spans="1:10" x14ac:dyDescent="0.35">
      <c r="A1909" s="1">
        <v>41602</v>
      </c>
      <c r="B1909" s="2" t="s">
        <v>28</v>
      </c>
      <c r="C1909">
        <v>186</v>
      </c>
      <c r="D1909">
        <f>YEAR(cukier7[[#This Row],[data]])</f>
        <v>2013</v>
      </c>
      <c r="E1909" s="3">
        <f>VLOOKUP(D1909, cennik__25[#All], 2, 0)</f>
        <v>2.2200000000000002</v>
      </c>
      <c r="F1909" s="3">
        <f>cukier7[[#This Row],[cena]]*cukier7[[#This Row],[ilosc sprzedanego cukru kg]]</f>
        <v>412.92</v>
      </c>
      <c r="G1909">
        <f>J1908+G1908-cukier7[[#This Row],[ilosc sprzedanego cukru kg]]</f>
        <v>3513</v>
      </c>
      <c r="H1909">
        <f>IF(MONTH(cukier7[[#This Row],[data]])&lt;&gt;MONTH(A1910), 1, 0)</f>
        <v>0</v>
      </c>
      <c r="I1909">
        <f>IF(cukier7[[#This Row],[czy ostatni dzien miesiaca]]=1, 5000-cukier7[[#This Row],[stan po sprzedaniu]],0)</f>
        <v>0</v>
      </c>
      <c r="J1909">
        <f>CEILING(cukier7[[#This Row],[ile brakuje]], 1000)</f>
        <v>0</v>
      </c>
    </row>
    <row r="1910" spans="1:10" x14ac:dyDescent="0.35">
      <c r="A1910" s="1">
        <v>41603</v>
      </c>
      <c r="B1910" s="2" t="s">
        <v>54</v>
      </c>
      <c r="C1910">
        <v>29</v>
      </c>
      <c r="D1910">
        <f>YEAR(cukier7[[#This Row],[data]])</f>
        <v>2013</v>
      </c>
      <c r="E1910" s="3">
        <f>VLOOKUP(D1910, cennik__25[#All], 2, 0)</f>
        <v>2.2200000000000002</v>
      </c>
      <c r="F1910" s="3">
        <f>cukier7[[#This Row],[cena]]*cukier7[[#This Row],[ilosc sprzedanego cukru kg]]</f>
        <v>64.38000000000001</v>
      </c>
      <c r="G1910">
        <f>J1909+G1909-cukier7[[#This Row],[ilosc sprzedanego cukru kg]]</f>
        <v>3484</v>
      </c>
      <c r="H1910">
        <f>IF(MONTH(cukier7[[#This Row],[data]])&lt;&gt;MONTH(A1911), 1, 0)</f>
        <v>0</v>
      </c>
      <c r="I1910">
        <f>IF(cukier7[[#This Row],[czy ostatni dzien miesiaca]]=1, 5000-cukier7[[#This Row],[stan po sprzedaniu]],0)</f>
        <v>0</v>
      </c>
      <c r="J1910">
        <f>CEILING(cukier7[[#This Row],[ile brakuje]], 1000)</f>
        <v>0</v>
      </c>
    </row>
    <row r="1911" spans="1:10" x14ac:dyDescent="0.35">
      <c r="A1911" s="1">
        <v>41606</v>
      </c>
      <c r="B1911" s="2" t="s">
        <v>32</v>
      </c>
      <c r="C1911">
        <v>174</v>
      </c>
      <c r="D1911">
        <f>YEAR(cukier7[[#This Row],[data]])</f>
        <v>2013</v>
      </c>
      <c r="E1911" s="3">
        <f>VLOOKUP(D1911, cennik__25[#All], 2, 0)</f>
        <v>2.2200000000000002</v>
      </c>
      <c r="F1911" s="3">
        <f>cukier7[[#This Row],[cena]]*cukier7[[#This Row],[ilosc sprzedanego cukru kg]]</f>
        <v>386.28000000000003</v>
      </c>
      <c r="G1911">
        <f>J1910+G1910-cukier7[[#This Row],[ilosc sprzedanego cukru kg]]</f>
        <v>3310</v>
      </c>
      <c r="H1911">
        <f>IF(MONTH(cukier7[[#This Row],[data]])&lt;&gt;MONTH(A1912), 1, 0)</f>
        <v>0</v>
      </c>
      <c r="I1911">
        <f>IF(cukier7[[#This Row],[czy ostatni dzien miesiaca]]=1, 5000-cukier7[[#This Row],[stan po sprzedaniu]],0)</f>
        <v>0</v>
      </c>
      <c r="J1911">
        <f>CEILING(cukier7[[#This Row],[ile brakuje]], 1000)</f>
        <v>0</v>
      </c>
    </row>
    <row r="1912" spans="1:10" x14ac:dyDescent="0.35">
      <c r="A1912" s="1">
        <v>41607</v>
      </c>
      <c r="B1912" s="2" t="s">
        <v>9</v>
      </c>
      <c r="C1912">
        <v>131</v>
      </c>
      <c r="D1912">
        <f>YEAR(cukier7[[#This Row],[data]])</f>
        <v>2013</v>
      </c>
      <c r="E1912" s="3">
        <f>VLOOKUP(D1912, cennik__25[#All], 2, 0)</f>
        <v>2.2200000000000002</v>
      </c>
      <c r="F1912" s="3">
        <f>cukier7[[#This Row],[cena]]*cukier7[[#This Row],[ilosc sprzedanego cukru kg]]</f>
        <v>290.82000000000005</v>
      </c>
      <c r="G1912">
        <f>J1911+G1911-cukier7[[#This Row],[ilosc sprzedanego cukru kg]]</f>
        <v>3179</v>
      </c>
      <c r="H1912">
        <f>IF(MONTH(cukier7[[#This Row],[data]])&lt;&gt;MONTH(A1913), 1, 0)</f>
        <v>1</v>
      </c>
      <c r="I1912">
        <f>IF(cukier7[[#This Row],[czy ostatni dzien miesiaca]]=1, 5000-cukier7[[#This Row],[stan po sprzedaniu]],0)</f>
        <v>1821</v>
      </c>
      <c r="J1912">
        <f>CEILING(cukier7[[#This Row],[ile brakuje]], 1000)</f>
        <v>2000</v>
      </c>
    </row>
    <row r="1913" spans="1:10" x14ac:dyDescent="0.35">
      <c r="A1913" s="1">
        <v>41609</v>
      </c>
      <c r="B1913" s="2" t="s">
        <v>9</v>
      </c>
      <c r="C1913">
        <v>157</v>
      </c>
      <c r="D1913">
        <f>YEAR(cukier7[[#This Row],[data]])</f>
        <v>2013</v>
      </c>
      <c r="E1913" s="3">
        <f>VLOOKUP(D1913, cennik__25[#All], 2, 0)</f>
        <v>2.2200000000000002</v>
      </c>
      <c r="F1913" s="3">
        <f>cukier7[[#This Row],[cena]]*cukier7[[#This Row],[ilosc sprzedanego cukru kg]]</f>
        <v>348.54</v>
      </c>
      <c r="G1913">
        <f>J1912+G1912-cukier7[[#This Row],[ilosc sprzedanego cukru kg]]</f>
        <v>5022</v>
      </c>
      <c r="H1913">
        <f>IF(MONTH(cukier7[[#This Row],[data]])&lt;&gt;MONTH(A1914), 1, 0)</f>
        <v>0</v>
      </c>
      <c r="I1913">
        <f>IF(cukier7[[#This Row],[czy ostatni dzien miesiaca]]=1, 5000-cukier7[[#This Row],[stan po sprzedaniu]],0)</f>
        <v>0</v>
      </c>
      <c r="J1913">
        <f>CEILING(cukier7[[#This Row],[ile brakuje]], 1000)</f>
        <v>0</v>
      </c>
    </row>
    <row r="1914" spans="1:10" x14ac:dyDescent="0.35">
      <c r="A1914" s="1">
        <v>41609</v>
      </c>
      <c r="B1914" s="2" t="s">
        <v>16</v>
      </c>
      <c r="C1914">
        <v>284</v>
      </c>
      <c r="D1914">
        <f>YEAR(cukier7[[#This Row],[data]])</f>
        <v>2013</v>
      </c>
      <c r="E1914" s="3">
        <f>VLOOKUP(D1914, cennik__25[#All], 2, 0)</f>
        <v>2.2200000000000002</v>
      </c>
      <c r="F1914" s="3">
        <f>cukier7[[#This Row],[cena]]*cukier7[[#This Row],[ilosc sprzedanego cukru kg]]</f>
        <v>630.48</v>
      </c>
      <c r="G1914">
        <f>J1913+G1913-cukier7[[#This Row],[ilosc sprzedanego cukru kg]]</f>
        <v>4738</v>
      </c>
      <c r="H1914">
        <f>IF(MONTH(cukier7[[#This Row],[data]])&lt;&gt;MONTH(A1915), 1, 0)</f>
        <v>0</v>
      </c>
      <c r="I1914">
        <f>IF(cukier7[[#This Row],[czy ostatni dzien miesiaca]]=1, 5000-cukier7[[#This Row],[stan po sprzedaniu]],0)</f>
        <v>0</v>
      </c>
      <c r="J1914">
        <f>CEILING(cukier7[[#This Row],[ile brakuje]], 1000)</f>
        <v>0</v>
      </c>
    </row>
    <row r="1915" spans="1:10" x14ac:dyDescent="0.35">
      <c r="A1915" s="1">
        <v>41610</v>
      </c>
      <c r="B1915" s="2" t="s">
        <v>19</v>
      </c>
      <c r="C1915">
        <v>292</v>
      </c>
      <c r="D1915">
        <f>YEAR(cukier7[[#This Row],[data]])</f>
        <v>2013</v>
      </c>
      <c r="E1915" s="3">
        <f>VLOOKUP(D1915, cennik__25[#All], 2, 0)</f>
        <v>2.2200000000000002</v>
      </c>
      <c r="F1915" s="3">
        <f>cukier7[[#This Row],[cena]]*cukier7[[#This Row],[ilosc sprzedanego cukru kg]]</f>
        <v>648.24</v>
      </c>
      <c r="G1915">
        <f>J1914+G1914-cukier7[[#This Row],[ilosc sprzedanego cukru kg]]</f>
        <v>4446</v>
      </c>
      <c r="H1915">
        <f>IF(MONTH(cukier7[[#This Row],[data]])&lt;&gt;MONTH(A1916), 1, 0)</f>
        <v>0</v>
      </c>
      <c r="I1915">
        <f>IF(cukier7[[#This Row],[czy ostatni dzien miesiaca]]=1, 5000-cukier7[[#This Row],[stan po sprzedaniu]],0)</f>
        <v>0</v>
      </c>
      <c r="J1915">
        <f>CEILING(cukier7[[#This Row],[ile brakuje]], 1000)</f>
        <v>0</v>
      </c>
    </row>
    <row r="1916" spans="1:10" x14ac:dyDescent="0.35">
      <c r="A1916" s="1">
        <v>41612</v>
      </c>
      <c r="B1916" s="2" t="s">
        <v>83</v>
      </c>
      <c r="C1916">
        <v>13</v>
      </c>
      <c r="D1916">
        <f>YEAR(cukier7[[#This Row],[data]])</f>
        <v>2013</v>
      </c>
      <c r="E1916" s="3">
        <f>VLOOKUP(D1916, cennik__25[#All], 2, 0)</f>
        <v>2.2200000000000002</v>
      </c>
      <c r="F1916" s="3">
        <f>cukier7[[#This Row],[cena]]*cukier7[[#This Row],[ilosc sprzedanego cukru kg]]</f>
        <v>28.860000000000003</v>
      </c>
      <c r="G1916">
        <f>J1915+G1915-cukier7[[#This Row],[ilosc sprzedanego cukru kg]]</f>
        <v>4433</v>
      </c>
      <c r="H1916">
        <f>IF(MONTH(cukier7[[#This Row],[data]])&lt;&gt;MONTH(A1917), 1, 0)</f>
        <v>0</v>
      </c>
      <c r="I1916">
        <f>IF(cukier7[[#This Row],[czy ostatni dzien miesiaca]]=1, 5000-cukier7[[#This Row],[stan po sprzedaniu]],0)</f>
        <v>0</v>
      </c>
      <c r="J1916">
        <f>CEILING(cukier7[[#This Row],[ile brakuje]], 1000)</f>
        <v>0</v>
      </c>
    </row>
    <row r="1917" spans="1:10" x14ac:dyDescent="0.35">
      <c r="A1917" s="1">
        <v>41614</v>
      </c>
      <c r="B1917" s="2" t="s">
        <v>87</v>
      </c>
      <c r="C1917">
        <v>16</v>
      </c>
      <c r="D1917">
        <f>YEAR(cukier7[[#This Row],[data]])</f>
        <v>2013</v>
      </c>
      <c r="E1917" s="3">
        <f>VLOOKUP(D1917, cennik__25[#All], 2, 0)</f>
        <v>2.2200000000000002</v>
      </c>
      <c r="F1917" s="3">
        <f>cukier7[[#This Row],[cena]]*cukier7[[#This Row],[ilosc sprzedanego cukru kg]]</f>
        <v>35.520000000000003</v>
      </c>
      <c r="G1917">
        <f>J1916+G1916-cukier7[[#This Row],[ilosc sprzedanego cukru kg]]</f>
        <v>4417</v>
      </c>
      <c r="H1917">
        <f>IF(MONTH(cukier7[[#This Row],[data]])&lt;&gt;MONTH(A1918), 1, 0)</f>
        <v>0</v>
      </c>
      <c r="I1917">
        <f>IF(cukier7[[#This Row],[czy ostatni dzien miesiaca]]=1, 5000-cukier7[[#This Row],[stan po sprzedaniu]],0)</f>
        <v>0</v>
      </c>
      <c r="J1917">
        <f>CEILING(cukier7[[#This Row],[ile brakuje]], 1000)</f>
        <v>0</v>
      </c>
    </row>
    <row r="1918" spans="1:10" x14ac:dyDescent="0.35">
      <c r="A1918" s="1">
        <v>41614</v>
      </c>
      <c r="B1918" s="2" t="s">
        <v>24</v>
      </c>
      <c r="C1918">
        <v>364</v>
      </c>
      <c r="D1918">
        <f>YEAR(cukier7[[#This Row],[data]])</f>
        <v>2013</v>
      </c>
      <c r="E1918" s="3">
        <f>VLOOKUP(D1918, cennik__25[#All], 2, 0)</f>
        <v>2.2200000000000002</v>
      </c>
      <c r="F1918" s="3">
        <f>cukier7[[#This Row],[cena]]*cukier7[[#This Row],[ilosc sprzedanego cukru kg]]</f>
        <v>808.08</v>
      </c>
      <c r="G1918">
        <f>J1917+G1917-cukier7[[#This Row],[ilosc sprzedanego cukru kg]]</f>
        <v>4053</v>
      </c>
      <c r="H1918">
        <f>IF(MONTH(cukier7[[#This Row],[data]])&lt;&gt;MONTH(A1919), 1, 0)</f>
        <v>0</v>
      </c>
      <c r="I1918">
        <f>IF(cukier7[[#This Row],[czy ostatni dzien miesiaca]]=1, 5000-cukier7[[#This Row],[stan po sprzedaniu]],0)</f>
        <v>0</v>
      </c>
      <c r="J1918">
        <f>CEILING(cukier7[[#This Row],[ile brakuje]], 1000)</f>
        <v>0</v>
      </c>
    </row>
    <row r="1919" spans="1:10" x14ac:dyDescent="0.35">
      <c r="A1919" s="1">
        <v>41615</v>
      </c>
      <c r="B1919" s="2" t="s">
        <v>46</v>
      </c>
      <c r="C1919">
        <v>16</v>
      </c>
      <c r="D1919">
        <f>YEAR(cukier7[[#This Row],[data]])</f>
        <v>2013</v>
      </c>
      <c r="E1919" s="3">
        <f>VLOOKUP(D1919, cennik__25[#All], 2, 0)</f>
        <v>2.2200000000000002</v>
      </c>
      <c r="F1919" s="3">
        <f>cukier7[[#This Row],[cena]]*cukier7[[#This Row],[ilosc sprzedanego cukru kg]]</f>
        <v>35.520000000000003</v>
      </c>
      <c r="G1919">
        <f>J1918+G1918-cukier7[[#This Row],[ilosc sprzedanego cukru kg]]</f>
        <v>4037</v>
      </c>
      <c r="H1919">
        <f>IF(MONTH(cukier7[[#This Row],[data]])&lt;&gt;MONTH(A1920), 1, 0)</f>
        <v>0</v>
      </c>
      <c r="I1919">
        <f>IF(cukier7[[#This Row],[czy ostatni dzien miesiaca]]=1, 5000-cukier7[[#This Row],[stan po sprzedaniu]],0)</f>
        <v>0</v>
      </c>
      <c r="J1919">
        <f>CEILING(cukier7[[#This Row],[ile brakuje]], 1000)</f>
        <v>0</v>
      </c>
    </row>
    <row r="1920" spans="1:10" x14ac:dyDescent="0.35">
      <c r="A1920" s="1">
        <v>41615</v>
      </c>
      <c r="B1920" s="2" t="s">
        <v>51</v>
      </c>
      <c r="C1920">
        <v>3</v>
      </c>
      <c r="D1920">
        <f>YEAR(cukier7[[#This Row],[data]])</f>
        <v>2013</v>
      </c>
      <c r="E1920" s="3">
        <f>VLOOKUP(D1920, cennik__25[#All], 2, 0)</f>
        <v>2.2200000000000002</v>
      </c>
      <c r="F1920" s="3">
        <f>cukier7[[#This Row],[cena]]*cukier7[[#This Row],[ilosc sprzedanego cukru kg]]</f>
        <v>6.66</v>
      </c>
      <c r="G1920">
        <f>J1919+G1919-cukier7[[#This Row],[ilosc sprzedanego cukru kg]]</f>
        <v>4034</v>
      </c>
      <c r="H1920">
        <f>IF(MONTH(cukier7[[#This Row],[data]])&lt;&gt;MONTH(A1921), 1, 0)</f>
        <v>0</v>
      </c>
      <c r="I1920">
        <f>IF(cukier7[[#This Row],[czy ostatni dzien miesiaca]]=1, 5000-cukier7[[#This Row],[stan po sprzedaniu]],0)</f>
        <v>0</v>
      </c>
      <c r="J1920">
        <f>CEILING(cukier7[[#This Row],[ile brakuje]], 1000)</f>
        <v>0</v>
      </c>
    </row>
    <row r="1921" spans="1:10" x14ac:dyDescent="0.35">
      <c r="A1921" s="1">
        <v>41616</v>
      </c>
      <c r="B1921" s="2" t="s">
        <v>209</v>
      </c>
      <c r="C1921">
        <v>9</v>
      </c>
      <c r="D1921">
        <f>YEAR(cukier7[[#This Row],[data]])</f>
        <v>2013</v>
      </c>
      <c r="E1921" s="3">
        <f>VLOOKUP(D1921, cennik__25[#All], 2, 0)</f>
        <v>2.2200000000000002</v>
      </c>
      <c r="F1921" s="3">
        <f>cukier7[[#This Row],[cena]]*cukier7[[#This Row],[ilosc sprzedanego cukru kg]]</f>
        <v>19.98</v>
      </c>
      <c r="G1921">
        <f>J1920+G1920-cukier7[[#This Row],[ilosc sprzedanego cukru kg]]</f>
        <v>4025</v>
      </c>
      <c r="H1921">
        <f>IF(MONTH(cukier7[[#This Row],[data]])&lt;&gt;MONTH(A1922), 1, 0)</f>
        <v>0</v>
      </c>
      <c r="I1921">
        <f>IF(cukier7[[#This Row],[czy ostatni dzien miesiaca]]=1, 5000-cukier7[[#This Row],[stan po sprzedaniu]],0)</f>
        <v>0</v>
      </c>
      <c r="J1921">
        <f>CEILING(cukier7[[#This Row],[ile brakuje]], 1000)</f>
        <v>0</v>
      </c>
    </row>
    <row r="1922" spans="1:10" x14ac:dyDescent="0.35">
      <c r="A1922" s="1">
        <v>41617</v>
      </c>
      <c r="B1922" s="2" t="s">
        <v>208</v>
      </c>
      <c r="C1922">
        <v>6</v>
      </c>
      <c r="D1922">
        <f>YEAR(cukier7[[#This Row],[data]])</f>
        <v>2013</v>
      </c>
      <c r="E1922" s="3">
        <f>VLOOKUP(D1922, cennik__25[#All], 2, 0)</f>
        <v>2.2200000000000002</v>
      </c>
      <c r="F1922" s="3">
        <f>cukier7[[#This Row],[cena]]*cukier7[[#This Row],[ilosc sprzedanego cukru kg]]</f>
        <v>13.32</v>
      </c>
      <c r="G1922">
        <f>J1921+G1921-cukier7[[#This Row],[ilosc sprzedanego cukru kg]]</f>
        <v>4019</v>
      </c>
      <c r="H1922">
        <f>IF(MONTH(cukier7[[#This Row],[data]])&lt;&gt;MONTH(A1923), 1, 0)</f>
        <v>0</v>
      </c>
      <c r="I1922">
        <f>IF(cukier7[[#This Row],[czy ostatni dzien miesiaca]]=1, 5000-cukier7[[#This Row],[stan po sprzedaniu]],0)</f>
        <v>0</v>
      </c>
      <c r="J1922">
        <f>CEILING(cukier7[[#This Row],[ile brakuje]], 1000)</f>
        <v>0</v>
      </c>
    </row>
    <row r="1923" spans="1:10" x14ac:dyDescent="0.35">
      <c r="A1923" s="1">
        <v>41621</v>
      </c>
      <c r="B1923" s="2" t="s">
        <v>73</v>
      </c>
      <c r="C1923">
        <v>117</v>
      </c>
      <c r="D1923">
        <f>YEAR(cukier7[[#This Row],[data]])</f>
        <v>2013</v>
      </c>
      <c r="E1923" s="3">
        <f>VLOOKUP(D1923, cennik__25[#All], 2, 0)</f>
        <v>2.2200000000000002</v>
      </c>
      <c r="F1923" s="3">
        <f>cukier7[[#This Row],[cena]]*cukier7[[#This Row],[ilosc sprzedanego cukru kg]]</f>
        <v>259.74</v>
      </c>
      <c r="G1923">
        <f>J1922+G1922-cukier7[[#This Row],[ilosc sprzedanego cukru kg]]</f>
        <v>3902</v>
      </c>
      <c r="H1923">
        <f>IF(MONTH(cukier7[[#This Row],[data]])&lt;&gt;MONTH(A1924), 1, 0)</f>
        <v>0</v>
      </c>
      <c r="I1923">
        <f>IF(cukier7[[#This Row],[czy ostatni dzien miesiaca]]=1, 5000-cukier7[[#This Row],[stan po sprzedaniu]],0)</f>
        <v>0</v>
      </c>
      <c r="J1923">
        <f>CEILING(cukier7[[#This Row],[ile brakuje]], 1000)</f>
        <v>0</v>
      </c>
    </row>
    <row r="1924" spans="1:10" x14ac:dyDescent="0.35">
      <c r="A1924" s="1">
        <v>41622</v>
      </c>
      <c r="B1924" s="2" t="s">
        <v>44</v>
      </c>
      <c r="C1924">
        <v>6</v>
      </c>
      <c r="D1924">
        <f>YEAR(cukier7[[#This Row],[data]])</f>
        <v>2013</v>
      </c>
      <c r="E1924" s="3">
        <f>VLOOKUP(D1924, cennik__25[#All], 2, 0)</f>
        <v>2.2200000000000002</v>
      </c>
      <c r="F1924" s="3">
        <f>cukier7[[#This Row],[cena]]*cukier7[[#This Row],[ilosc sprzedanego cukru kg]]</f>
        <v>13.32</v>
      </c>
      <c r="G1924">
        <f>J1923+G1923-cukier7[[#This Row],[ilosc sprzedanego cukru kg]]</f>
        <v>3896</v>
      </c>
      <c r="H1924">
        <f>IF(MONTH(cukier7[[#This Row],[data]])&lt;&gt;MONTH(A1925), 1, 0)</f>
        <v>0</v>
      </c>
      <c r="I1924">
        <f>IF(cukier7[[#This Row],[czy ostatni dzien miesiaca]]=1, 5000-cukier7[[#This Row],[stan po sprzedaniu]],0)</f>
        <v>0</v>
      </c>
      <c r="J1924">
        <f>CEILING(cukier7[[#This Row],[ile brakuje]], 1000)</f>
        <v>0</v>
      </c>
    </row>
    <row r="1925" spans="1:10" x14ac:dyDescent="0.35">
      <c r="A1925" s="1">
        <v>41623</v>
      </c>
      <c r="B1925" s="2" t="s">
        <v>11</v>
      </c>
      <c r="C1925">
        <v>186</v>
      </c>
      <c r="D1925">
        <f>YEAR(cukier7[[#This Row],[data]])</f>
        <v>2013</v>
      </c>
      <c r="E1925" s="3">
        <f>VLOOKUP(D1925, cennik__25[#All], 2, 0)</f>
        <v>2.2200000000000002</v>
      </c>
      <c r="F1925" s="3">
        <f>cukier7[[#This Row],[cena]]*cukier7[[#This Row],[ilosc sprzedanego cukru kg]]</f>
        <v>412.92</v>
      </c>
      <c r="G1925">
        <f>J1924+G1924-cukier7[[#This Row],[ilosc sprzedanego cukru kg]]</f>
        <v>3710</v>
      </c>
      <c r="H1925">
        <f>IF(MONTH(cukier7[[#This Row],[data]])&lt;&gt;MONTH(A1926), 1, 0)</f>
        <v>0</v>
      </c>
      <c r="I1925">
        <f>IF(cukier7[[#This Row],[czy ostatni dzien miesiaca]]=1, 5000-cukier7[[#This Row],[stan po sprzedaniu]],0)</f>
        <v>0</v>
      </c>
      <c r="J1925">
        <f>CEILING(cukier7[[#This Row],[ile brakuje]], 1000)</f>
        <v>0</v>
      </c>
    </row>
    <row r="1926" spans="1:10" x14ac:dyDescent="0.35">
      <c r="A1926" s="1">
        <v>41623</v>
      </c>
      <c r="B1926" s="2" t="s">
        <v>44</v>
      </c>
      <c r="C1926">
        <v>16</v>
      </c>
      <c r="D1926">
        <f>YEAR(cukier7[[#This Row],[data]])</f>
        <v>2013</v>
      </c>
      <c r="E1926" s="3">
        <f>VLOOKUP(D1926, cennik__25[#All], 2, 0)</f>
        <v>2.2200000000000002</v>
      </c>
      <c r="F1926" s="3">
        <f>cukier7[[#This Row],[cena]]*cukier7[[#This Row],[ilosc sprzedanego cukru kg]]</f>
        <v>35.520000000000003</v>
      </c>
      <c r="G1926">
        <f>J1925+G1925-cukier7[[#This Row],[ilosc sprzedanego cukru kg]]</f>
        <v>3694</v>
      </c>
      <c r="H1926">
        <f>IF(MONTH(cukier7[[#This Row],[data]])&lt;&gt;MONTH(A1927), 1, 0)</f>
        <v>0</v>
      </c>
      <c r="I1926">
        <f>IF(cukier7[[#This Row],[czy ostatni dzien miesiaca]]=1, 5000-cukier7[[#This Row],[stan po sprzedaniu]],0)</f>
        <v>0</v>
      </c>
      <c r="J1926">
        <f>CEILING(cukier7[[#This Row],[ile brakuje]], 1000)</f>
        <v>0</v>
      </c>
    </row>
    <row r="1927" spans="1:10" x14ac:dyDescent="0.35">
      <c r="A1927" s="1">
        <v>41624</v>
      </c>
      <c r="B1927" s="2" t="s">
        <v>8</v>
      </c>
      <c r="C1927">
        <v>100</v>
      </c>
      <c r="D1927">
        <f>YEAR(cukier7[[#This Row],[data]])</f>
        <v>2013</v>
      </c>
      <c r="E1927" s="3">
        <f>VLOOKUP(D1927, cennik__25[#All], 2, 0)</f>
        <v>2.2200000000000002</v>
      </c>
      <c r="F1927" s="3">
        <f>cukier7[[#This Row],[cena]]*cukier7[[#This Row],[ilosc sprzedanego cukru kg]]</f>
        <v>222.00000000000003</v>
      </c>
      <c r="G1927">
        <f>J1926+G1926-cukier7[[#This Row],[ilosc sprzedanego cukru kg]]</f>
        <v>3594</v>
      </c>
      <c r="H1927">
        <f>IF(MONTH(cukier7[[#This Row],[data]])&lt;&gt;MONTH(A1928), 1, 0)</f>
        <v>0</v>
      </c>
      <c r="I1927">
        <f>IF(cukier7[[#This Row],[czy ostatni dzien miesiaca]]=1, 5000-cukier7[[#This Row],[stan po sprzedaniu]],0)</f>
        <v>0</v>
      </c>
      <c r="J1927">
        <f>CEILING(cukier7[[#This Row],[ile brakuje]], 1000)</f>
        <v>0</v>
      </c>
    </row>
    <row r="1928" spans="1:10" x14ac:dyDescent="0.35">
      <c r="A1928" s="1">
        <v>41629</v>
      </c>
      <c r="B1928" s="2" t="s">
        <v>3</v>
      </c>
      <c r="C1928">
        <v>20</v>
      </c>
      <c r="D1928">
        <f>YEAR(cukier7[[#This Row],[data]])</f>
        <v>2013</v>
      </c>
      <c r="E1928" s="3">
        <f>VLOOKUP(D1928, cennik__25[#All], 2, 0)</f>
        <v>2.2200000000000002</v>
      </c>
      <c r="F1928" s="3">
        <f>cukier7[[#This Row],[cena]]*cukier7[[#This Row],[ilosc sprzedanego cukru kg]]</f>
        <v>44.400000000000006</v>
      </c>
      <c r="G1928">
        <f>J1927+G1927-cukier7[[#This Row],[ilosc sprzedanego cukru kg]]</f>
        <v>3574</v>
      </c>
      <c r="H1928">
        <f>IF(MONTH(cukier7[[#This Row],[data]])&lt;&gt;MONTH(A1929), 1, 0)</f>
        <v>0</v>
      </c>
      <c r="I1928">
        <f>IF(cukier7[[#This Row],[czy ostatni dzien miesiaca]]=1, 5000-cukier7[[#This Row],[stan po sprzedaniu]],0)</f>
        <v>0</v>
      </c>
      <c r="J1928">
        <f>CEILING(cukier7[[#This Row],[ile brakuje]], 1000)</f>
        <v>0</v>
      </c>
    </row>
    <row r="1929" spans="1:10" x14ac:dyDescent="0.35">
      <c r="A1929" s="1">
        <v>41629</v>
      </c>
      <c r="B1929" s="2" t="s">
        <v>37</v>
      </c>
      <c r="C1929">
        <v>192</v>
      </c>
      <c r="D1929">
        <f>YEAR(cukier7[[#This Row],[data]])</f>
        <v>2013</v>
      </c>
      <c r="E1929" s="3">
        <f>VLOOKUP(D1929, cennik__25[#All], 2, 0)</f>
        <v>2.2200000000000002</v>
      </c>
      <c r="F1929" s="3">
        <f>cukier7[[#This Row],[cena]]*cukier7[[#This Row],[ilosc sprzedanego cukru kg]]</f>
        <v>426.24</v>
      </c>
      <c r="G1929">
        <f>J1928+G1928-cukier7[[#This Row],[ilosc sprzedanego cukru kg]]</f>
        <v>3382</v>
      </c>
      <c r="H1929">
        <f>IF(MONTH(cukier7[[#This Row],[data]])&lt;&gt;MONTH(A1930), 1, 0)</f>
        <v>0</v>
      </c>
      <c r="I1929">
        <f>IF(cukier7[[#This Row],[czy ostatni dzien miesiaca]]=1, 5000-cukier7[[#This Row],[stan po sprzedaniu]],0)</f>
        <v>0</v>
      </c>
      <c r="J1929">
        <f>CEILING(cukier7[[#This Row],[ile brakuje]], 1000)</f>
        <v>0</v>
      </c>
    </row>
    <row r="1930" spans="1:10" x14ac:dyDescent="0.35">
      <c r="A1930" s="1">
        <v>41630</v>
      </c>
      <c r="B1930" s="2" t="s">
        <v>37</v>
      </c>
      <c r="C1930">
        <v>92</v>
      </c>
      <c r="D1930">
        <f>YEAR(cukier7[[#This Row],[data]])</f>
        <v>2013</v>
      </c>
      <c r="E1930" s="3">
        <f>VLOOKUP(D1930, cennik__25[#All], 2, 0)</f>
        <v>2.2200000000000002</v>
      </c>
      <c r="F1930" s="3">
        <f>cukier7[[#This Row],[cena]]*cukier7[[#This Row],[ilosc sprzedanego cukru kg]]</f>
        <v>204.24</v>
      </c>
      <c r="G1930">
        <f>J1929+G1929-cukier7[[#This Row],[ilosc sprzedanego cukru kg]]</f>
        <v>3290</v>
      </c>
      <c r="H1930">
        <f>IF(MONTH(cukier7[[#This Row],[data]])&lt;&gt;MONTH(A1931), 1, 0)</f>
        <v>0</v>
      </c>
      <c r="I1930">
        <f>IF(cukier7[[#This Row],[czy ostatni dzien miesiaca]]=1, 5000-cukier7[[#This Row],[stan po sprzedaniu]],0)</f>
        <v>0</v>
      </c>
      <c r="J1930">
        <f>CEILING(cukier7[[#This Row],[ile brakuje]], 1000)</f>
        <v>0</v>
      </c>
    </row>
    <row r="1931" spans="1:10" x14ac:dyDescent="0.35">
      <c r="A1931" s="1">
        <v>41631</v>
      </c>
      <c r="B1931" s="2" t="s">
        <v>120</v>
      </c>
      <c r="C1931">
        <v>11</v>
      </c>
      <c r="D1931">
        <f>YEAR(cukier7[[#This Row],[data]])</f>
        <v>2013</v>
      </c>
      <c r="E1931" s="3">
        <f>VLOOKUP(D1931, cennik__25[#All], 2, 0)</f>
        <v>2.2200000000000002</v>
      </c>
      <c r="F1931" s="3">
        <f>cukier7[[#This Row],[cena]]*cukier7[[#This Row],[ilosc sprzedanego cukru kg]]</f>
        <v>24.42</v>
      </c>
      <c r="G1931">
        <f>J1930+G1930-cukier7[[#This Row],[ilosc sprzedanego cukru kg]]</f>
        <v>3279</v>
      </c>
      <c r="H1931">
        <f>IF(MONTH(cukier7[[#This Row],[data]])&lt;&gt;MONTH(A1932), 1, 0)</f>
        <v>0</v>
      </c>
      <c r="I1931">
        <f>IF(cukier7[[#This Row],[czy ostatni dzien miesiaca]]=1, 5000-cukier7[[#This Row],[stan po sprzedaniu]],0)</f>
        <v>0</v>
      </c>
      <c r="J1931">
        <f>CEILING(cukier7[[#This Row],[ile brakuje]], 1000)</f>
        <v>0</v>
      </c>
    </row>
    <row r="1932" spans="1:10" x14ac:dyDescent="0.35">
      <c r="A1932" s="1">
        <v>41633</v>
      </c>
      <c r="B1932" s="2" t="s">
        <v>239</v>
      </c>
      <c r="C1932">
        <v>10</v>
      </c>
      <c r="D1932">
        <f>YEAR(cukier7[[#This Row],[data]])</f>
        <v>2013</v>
      </c>
      <c r="E1932" s="3">
        <f>VLOOKUP(D1932, cennik__25[#All], 2, 0)</f>
        <v>2.2200000000000002</v>
      </c>
      <c r="F1932" s="3">
        <f>cukier7[[#This Row],[cena]]*cukier7[[#This Row],[ilosc sprzedanego cukru kg]]</f>
        <v>22.200000000000003</v>
      </c>
      <c r="G1932">
        <f>J1931+G1931-cukier7[[#This Row],[ilosc sprzedanego cukru kg]]</f>
        <v>3269</v>
      </c>
      <c r="H1932">
        <f>IF(MONTH(cukier7[[#This Row],[data]])&lt;&gt;MONTH(A1933), 1, 0)</f>
        <v>0</v>
      </c>
      <c r="I1932">
        <f>IF(cukier7[[#This Row],[czy ostatni dzien miesiaca]]=1, 5000-cukier7[[#This Row],[stan po sprzedaniu]],0)</f>
        <v>0</v>
      </c>
      <c r="J1932">
        <f>CEILING(cukier7[[#This Row],[ile brakuje]], 1000)</f>
        <v>0</v>
      </c>
    </row>
    <row r="1933" spans="1:10" x14ac:dyDescent="0.35">
      <c r="A1933" s="1">
        <v>41634</v>
      </c>
      <c r="B1933" s="2" t="s">
        <v>73</v>
      </c>
      <c r="C1933">
        <v>180</v>
      </c>
      <c r="D1933">
        <f>YEAR(cukier7[[#This Row],[data]])</f>
        <v>2013</v>
      </c>
      <c r="E1933" s="3">
        <f>VLOOKUP(D1933, cennik__25[#All], 2, 0)</f>
        <v>2.2200000000000002</v>
      </c>
      <c r="F1933" s="3">
        <f>cukier7[[#This Row],[cena]]*cukier7[[#This Row],[ilosc sprzedanego cukru kg]]</f>
        <v>399.6</v>
      </c>
      <c r="G1933">
        <f>J1932+G1932-cukier7[[#This Row],[ilosc sprzedanego cukru kg]]</f>
        <v>3089</v>
      </c>
      <c r="H1933">
        <f>IF(MONTH(cukier7[[#This Row],[data]])&lt;&gt;MONTH(A1934), 1, 0)</f>
        <v>0</v>
      </c>
      <c r="I1933">
        <f>IF(cukier7[[#This Row],[czy ostatni dzien miesiaca]]=1, 5000-cukier7[[#This Row],[stan po sprzedaniu]],0)</f>
        <v>0</v>
      </c>
      <c r="J1933">
        <f>CEILING(cukier7[[#This Row],[ile brakuje]], 1000)</f>
        <v>0</v>
      </c>
    </row>
    <row r="1934" spans="1:10" x14ac:dyDescent="0.35">
      <c r="A1934" s="1">
        <v>41637</v>
      </c>
      <c r="B1934" s="2" t="s">
        <v>40</v>
      </c>
      <c r="C1934">
        <v>12</v>
      </c>
      <c r="D1934">
        <f>YEAR(cukier7[[#This Row],[data]])</f>
        <v>2013</v>
      </c>
      <c r="E1934" s="3">
        <f>VLOOKUP(D1934, cennik__25[#All], 2, 0)</f>
        <v>2.2200000000000002</v>
      </c>
      <c r="F1934" s="3">
        <f>cukier7[[#This Row],[cena]]*cukier7[[#This Row],[ilosc sprzedanego cukru kg]]</f>
        <v>26.64</v>
      </c>
      <c r="G1934">
        <f>J1933+G1933-cukier7[[#This Row],[ilosc sprzedanego cukru kg]]</f>
        <v>3077</v>
      </c>
      <c r="H1934">
        <f>IF(MONTH(cukier7[[#This Row],[data]])&lt;&gt;MONTH(A1935), 1, 0)</f>
        <v>0</v>
      </c>
      <c r="I1934">
        <f>IF(cukier7[[#This Row],[czy ostatni dzien miesiaca]]=1, 5000-cukier7[[#This Row],[stan po sprzedaniu]],0)</f>
        <v>0</v>
      </c>
      <c r="J1934">
        <f>CEILING(cukier7[[#This Row],[ile brakuje]], 1000)</f>
        <v>0</v>
      </c>
    </row>
    <row r="1935" spans="1:10" x14ac:dyDescent="0.35">
      <c r="A1935" s="1">
        <v>41638</v>
      </c>
      <c r="B1935" s="2" t="s">
        <v>224</v>
      </c>
      <c r="C1935">
        <v>12</v>
      </c>
      <c r="D1935">
        <f>YEAR(cukier7[[#This Row],[data]])</f>
        <v>2013</v>
      </c>
      <c r="E1935" s="3">
        <f>VLOOKUP(D1935, cennik__25[#All], 2, 0)</f>
        <v>2.2200000000000002</v>
      </c>
      <c r="F1935" s="3">
        <f>cukier7[[#This Row],[cena]]*cukier7[[#This Row],[ilosc sprzedanego cukru kg]]</f>
        <v>26.64</v>
      </c>
      <c r="G1935">
        <f>J1934+G1934-cukier7[[#This Row],[ilosc sprzedanego cukru kg]]</f>
        <v>3065</v>
      </c>
      <c r="H1935">
        <f>IF(MONTH(cukier7[[#This Row],[data]])&lt;&gt;MONTH(A1936), 1, 0)</f>
        <v>0</v>
      </c>
      <c r="I1935">
        <f>IF(cukier7[[#This Row],[czy ostatni dzien miesiaca]]=1, 5000-cukier7[[#This Row],[stan po sprzedaniu]],0)</f>
        <v>0</v>
      </c>
      <c r="J1935">
        <f>CEILING(cukier7[[#This Row],[ile brakuje]], 1000)</f>
        <v>0</v>
      </c>
    </row>
    <row r="1936" spans="1:10" x14ac:dyDescent="0.35">
      <c r="A1936" s="1">
        <v>41639</v>
      </c>
      <c r="B1936" s="2" t="s">
        <v>99</v>
      </c>
      <c r="C1936">
        <v>8</v>
      </c>
      <c r="D1936">
        <f>YEAR(cukier7[[#This Row],[data]])</f>
        <v>2013</v>
      </c>
      <c r="E1936" s="3">
        <f>VLOOKUP(D1936, cennik__25[#All], 2, 0)</f>
        <v>2.2200000000000002</v>
      </c>
      <c r="F1936" s="3">
        <f>cukier7[[#This Row],[cena]]*cukier7[[#This Row],[ilosc sprzedanego cukru kg]]</f>
        <v>17.760000000000002</v>
      </c>
      <c r="G1936">
        <f>J1935+G1935-cukier7[[#This Row],[ilosc sprzedanego cukru kg]]</f>
        <v>3057</v>
      </c>
      <c r="H1936">
        <f>IF(MONTH(cukier7[[#This Row],[data]])&lt;&gt;MONTH(A1937), 1, 0)</f>
        <v>1</v>
      </c>
      <c r="I1936">
        <f>IF(cukier7[[#This Row],[czy ostatni dzien miesiaca]]=1, 5000-cukier7[[#This Row],[stan po sprzedaniu]],0)</f>
        <v>1943</v>
      </c>
      <c r="J1936">
        <f>CEILING(cukier7[[#This Row],[ile brakuje]], 1000)</f>
        <v>2000</v>
      </c>
    </row>
    <row r="1937" spans="1:10" x14ac:dyDescent="0.35">
      <c r="A1937" s="1">
        <v>41641</v>
      </c>
      <c r="B1937" s="2" t="s">
        <v>14</v>
      </c>
      <c r="C1937">
        <v>56</v>
      </c>
      <c r="D1937">
        <f>YEAR(cukier7[[#This Row],[data]])</f>
        <v>2014</v>
      </c>
      <c r="E1937" s="3">
        <f>VLOOKUP(D1937, cennik__25[#All], 2, 0)</f>
        <v>2.23</v>
      </c>
      <c r="F1937" s="3">
        <f>cukier7[[#This Row],[cena]]*cukier7[[#This Row],[ilosc sprzedanego cukru kg]]</f>
        <v>124.88</v>
      </c>
      <c r="G1937">
        <f>J1936+G1936-cukier7[[#This Row],[ilosc sprzedanego cukru kg]]</f>
        <v>5001</v>
      </c>
      <c r="H1937">
        <f>IF(MONTH(cukier7[[#This Row],[data]])&lt;&gt;MONTH(A1938), 1, 0)</f>
        <v>0</v>
      </c>
      <c r="I1937">
        <f>IF(cukier7[[#This Row],[czy ostatni dzien miesiaca]]=1, 5000-cukier7[[#This Row],[stan po sprzedaniu]],0)</f>
        <v>0</v>
      </c>
      <c r="J1937">
        <f>CEILING(cukier7[[#This Row],[ile brakuje]], 1000)</f>
        <v>0</v>
      </c>
    </row>
    <row r="1938" spans="1:10" x14ac:dyDescent="0.35">
      <c r="A1938" s="1">
        <v>41642</v>
      </c>
      <c r="B1938" s="2" t="s">
        <v>84</v>
      </c>
      <c r="C1938">
        <v>18</v>
      </c>
      <c r="D1938">
        <f>YEAR(cukier7[[#This Row],[data]])</f>
        <v>2014</v>
      </c>
      <c r="E1938" s="3">
        <f>VLOOKUP(D1938, cennik__25[#All], 2, 0)</f>
        <v>2.23</v>
      </c>
      <c r="F1938" s="3">
        <f>cukier7[[#This Row],[cena]]*cukier7[[#This Row],[ilosc sprzedanego cukru kg]]</f>
        <v>40.14</v>
      </c>
      <c r="G1938">
        <f>J1937+G1937-cukier7[[#This Row],[ilosc sprzedanego cukru kg]]</f>
        <v>4983</v>
      </c>
      <c r="H1938">
        <f>IF(MONTH(cukier7[[#This Row],[data]])&lt;&gt;MONTH(A1939), 1, 0)</f>
        <v>0</v>
      </c>
      <c r="I1938">
        <f>IF(cukier7[[#This Row],[czy ostatni dzien miesiaca]]=1, 5000-cukier7[[#This Row],[stan po sprzedaniu]],0)</f>
        <v>0</v>
      </c>
      <c r="J1938">
        <f>CEILING(cukier7[[#This Row],[ile brakuje]], 1000)</f>
        <v>0</v>
      </c>
    </row>
    <row r="1939" spans="1:10" x14ac:dyDescent="0.35">
      <c r="A1939" s="1">
        <v>41642</v>
      </c>
      <c r="B1939" s="2" t="s">
        <v>16</v>
      </c>
      <c r="C1939">
        <v>164</v>
      </c>
      <c r="D1939">
        <f>YEAR(cukier7[[#This Row],[data]])</f>
        <v>2014</v>
      </c>
      <c r="E1939" s="3">
        <f>VLOOKUP(D1939, cennik__25[#All], 2, 0)</f>
        <v>2.23</v>
      </c>
      <c r="F1939" s="3">
        <f>cukier7[[#This Row],[cena]]*cukier7[[#This Row],[ilosc sprzedanego cukru kg]]</f>
        <v>365.71999999999997</v>
      </c>
      <c r="G1939">
        <f>J1938+G1938-cukier7[[#This Row],[ilosc sprzedanego cukru kg]]</f>
        <v>4819</v>
      </c>
      <c r="H1939">
        <f>IF(MONTH(cukier7[[#This Row],[data]])&lt;&gt;MONTH(A1940), 1, 0)</f>
        <v>0</v>
      </c>
      <c r="I1939">
        <f>IF(cukier7[[#This Row],[czy ostatni dzien miesiaca]]=1, 5000-cukier7[[#This Row],[stan po sprzedaniu]],0)</f>
        <v>0</v>
      </c>
      <c r="J1939">
        <f>CEILING(cukier7[[#This Row],[ile brakuje]], 1000)</f>
        <v>0</v>
      </c>
    </row>
    <row r="1940" spans="1:10" x14ac:dyDescent="0.35">
      <c r="A1940" s="1">
        <v>41645</v>
      </c>
      <c r="B1940" s="2" t="s">
        <v>32</v>
      </c>
      <c r="C1940">
        <v>111</v>
      </c>
      <c r="D1940">
        <f>YEAR(cukier7[[#This Row],[data]])</f>
        <v>2014</v>
      </c>
      <c r="E1940" s="3">
        <f>VLOOKUP(D1940, cennik__25[#All], 2, 0)</f>
        <v>2.23</v>
      </c>
      <c r="F1940" s="3">
        <f>cukier7[[#This Row],[cena]]*cukier7[[#This Row],[ilosc sprzedanego cukru kg]]</f>
        <v>247.53</v>
      </c>
      <c r="G1940">
        <f>J1939+G1939-cukier7[[#This Row],[ilosc sprzedanego cukru kg]]</f>
        <v>4708</v>
      </c>
      <c r="H1940">
        <f>IF(MONTH(cukier7[[#This Row],[data]])&lt;&gt;MONTH(A1941), 1, 0)</f>
        <v>0</v>
      </c>
      <c r="I1940">
        <f>IF(cukier7[[#This Row],[czy ostatni dzien miesiaca]]=1, 5000-cukier7[[#This Row],[stan po sprzedaniu]],0)</f>
        <v>0</v>
      </c>
      <c r="J1940">
        <f>CEILING(cukier7[[#This Row],[ile brakuje]], 1000)</f>
        <v>0</v>
      </c>
    </row>
    <row r="1941" spans="1:10" x14ac:dyDescent="0.35">
      <c r="A1941" s="1">
        <v>41646</v>
      </c>
      <c r="B1941" s="2" t="s">
        <v>192</v>
      </c>
      <c r="C1941">
        <v>14</v>
      </c>
      <c r="D1941">
        <f>YEAR(cukier7[[#This Row],[data]])</f>
        <v>2014</v>
      </c>
      <c r="E1941" s="3">
        <f>VLOOKUP(D1941, cennik__25[#All], 2, 0)</f>
        <v>2.23</v>
      </c>
      <c r="F1941" s="3">
        <f>cukier7[[#This Row],[cena]]*cukier7[[#This Row],[ilosc sprzedanego cukru kg]]</f>
        <v>31.22</v>
      </c>
      <c r="G1941">
        <f>J1940+G1940-cukier7[[#This Row],[ilosc sprzedanego cukru kg]]</f>
        <v>4694</v>
      </c>
      <c r="H1941">
        <f>IF(MONTH(cukier7[[#This Row],[data]])&lt;&gt;MONTH(A1942), 1, 0)</f>
        <v>0</v>
      </c>
      <c r="I1941">
        <f>IF(cukier7[[#This Row],[czy ostatni dzien miesiaca]]=1, 5000-cukier7[[#This Row],[stan po sprzedaniu]],0)</f>
        <v>0</v>
      </c>
      <c r="J1941">
        <f>CEILING(cukier7[[#This Row],[ile brakuje]], 1000)</f>
        <v>0</v>
      </c>
    </row>
    <row r="1942" spans="1:10" x14ac:dyDescent="0.35">
      <c r="A1942" s="1">
        <v>41647</v>
      </c>
      <c r="B1942" s="2" t="s">
        <v>104</v>
      </c>
      <c r="C1942">
        <v>143</v>
      </c>
      <c r="D1942">
        <f>YEAR(cukier7[[#This Row],[data]])</f>
        <v>2014</v>
      </c>
      <c r="E1942" s="3">
        <f>VLOOKUP(D1942, cennik__25[#All], 2, 0)</f>
        <v>2.23</v>
      </c>
      <c r="F1942" s="3">
        <f>cukier7[[#This Row],[cena]]*cukier7[[#This Row],[ilosc sprzedanego cukru kg]]</f>
        <v>318.89</v>
      </c>
      <c r="G1942">
        <f>J1941+G1941-cukier7[[#This Row],[ilosc sprzedanego cukru kg]]</f>
        <v>4551</v>
      </c>
      <c r="H1942">
        <f>IF(MONTH(cukier7[[#This Row],[data]])&lt;&gt;MONTH(A1943), 1, 0)</f>
        <v>0</v>
      </c>
      <c r="I1942">
        <f>IF(cukier7[[#This Row],[czy ostatni dzien miesiaca]]=1, 5000-cukier7[[#This Row],[stan po sprzedaniu]],0)</f>
        <v>0</v>
      </c>
      <c r="J1942">
        <f>CEILING(cukier7[[#This Row],[ile brakuje]], 1000)</f>
        <v>0</v>
      </c>
    </row>
    <row r="1943" spans="1:10" x14ac:dyDescent="0.35">
      <c r="A1943" s="1">
        <v>41648</v>
      </c>
      <c r="B1943" s="2" t="s">
        <v>12</v>
      </c>
      <c r="C1943">
        <v>64</v>
      </c>
      <c r="D1943">
        <f>YEAR(cukier7[[#This Row],[data]])</f>
        <v>2014</v>
      </c>
      <c r="E1943" s="3">
        <f>VLOOKUP(D1943, cennik__25[#All], 2, 0)</f>
        <v>2.23</v>
      </c>
      <c r="F1943" s="3">
        <f>cukier7[[#This Row],[cena]]*cukier7[[#This Row],[ilosc sprzedanego cukru kg]]</f>
        <v>142.72</v>
      </c>
      <c r="G1943">
        <f>J1942+G1942-cukier7[[#This Row],[ilosc sprzedanego cukru kg]]</f>
        <v>4487</v>
      </c>
      <c r="H1943">
        <f>IF(MONTH(cukier7[[#This Row],[data]])&lt;&gt;MONTH(A1944), 1, 0)</f>
        <v>0</v>
      </c>
      <c r="I1943">
        <f>IF(cukier7[[#This Row],[czy ostatni dzien miesiaca]]=1, 5000-cukier7[[#This Row],[stan po sprzedaniu]],0)</f>
        <v>0</v>
      </c>
      <c r="J1943">
        <f>CEILING(cukier7[[#This Row],[ile brakuje]], 1000)</f>
        <v>0</v>
      </c>
    </row>
    <row r="1944" spans="1:10" x14ac:dyDescent="0.35">
      <c r="A1944" s="1">
        <v>41651</v>
      </c>
      <c r="B1944" s="2" t="s">
        <v>236</v>
      </c>
      <c r="C1944">
        <v>3</v>
      </c>
      <c r="D1944">
        <f>YEAR(cukier7[[#This Row],[data]])</f>
        <v>2014</v>
      </c>
      <c r="E1944" s="3">
        <f>VLOOKUP(D1944, cennik__25[#All], 2, 0)</f>
        <v>2.23</v>
      </c>
      <c r="F1944" s="3">
        <f>cukier7[[#This Row],[cena]]*cukier7[[#This Row],[ilosc sprzedanego cukru kg]]</f>
        <v>6.6899999999999995</v>
      </c>
      <c r="G1944">
        <f>J1943+G1943-cukier7[[#This Row],[ilosc sprzedanego cukru kg]]</f>
        <v>4484</v>
      </c>
      <c r="H1944">
        <f>IF(MONTH(cukier7[[#This Row],[data]])&lt;&gt;MONTH(A1945), 1, 0)</f>
        <v>0</v>
      </c>
      <c r="I1944">
        <f>IF(cukier7[[#This Row],[czy ostatni dzien miesiaca]]=1, 5000-cukier7[[#This Row],[stan po sprzedaniu]],0)</f>
        <v>0</v>
      </c>
      <c r="J1944">
        <f>CEILING(cukier7[[#This Row],[ile brakuje]], 1000)</f>
        <v>0</v>
      </c>
    </row>
    <row r="1945" spans="1:10" x14ac:dyDescent="0.35">
      <c r="A1945" s="1">
        <v>41652</v>
      </c>
      <c r="B1945" s="2" t="s">
        <v>47</v>
      </c>
      <c r="C1945">
        <v>152</v>
      </c>
      <c r="D1945">
        <f>YEAR(cukier7[[#This Row],[data]])</f>
        <v>2014</v>
      </c>
      <c r="E1945" s="3">
        <f>VLOOKUP(D1945, cennik__25[#All], 2, 0)</f>
        <v>2.23</v>
      </c>
      <c r="F1945" s="3">
        <f>cukier7[[#This Row],[cena]]*cukier7[[#This Row],[ilosc sprzedanego cukru kg]]</f>
        <v>338.96</v>
      </c>
      <c r="G1945">
        <f>J1944+G1944-cukier7[[#This Row],[ilosc sprzedanego cukru kg]]</f>
        <v>4332</v>
      </c>
      <c r="H1945">
        <f>IF(MONTH(cukier7[[#This Row],[data]])&lt;&gt;MONTH(A1946), 1, 0)</f>
        <v>0</v>
      </c>
      <c r="I1945">
        <f>IF(cukier7[[#This Row],[czy ostatni dzien miesiaca]]=1, 5000-cukier7[[#This Row],[stan po sprzedaniu]],0)</f>
        <v>0</v>
      </c>
      <c r="J1945">
        <f>CEILING(cukier7[[#This Row],[ile brakuje]], 1000)</f>
        <v>0</v>
      </c>
    </row>
    <row r="1946" spans="1:10" x14ac:dyDescent="0.35">
      <c r="A1946" s="1">
        <v>41653</v>
      </c>
      <c r="B1946" s="2" t="s">
        <v>12</v>
      </c>
      <c r="C1946">
        <v>152</v>
      </c>
      <c r="D1946">
        <f>YEAR(cukier7[[#This Row],[data]])</f>
        <v>2014</v>
      </c>
      <c r="E1946" s="3">
        <f>VLOOKUP(D1946, cennik__25[#All], 2, 0)</f>
        <v>2.23</v>
      </c>
      <c r="F1946" s="3">
        <f>cukier7[[#This Row],[cena]]*cukier7[[#This Row],[ilosc sprzedanego cukru kg]]</f>
        <v>338.96</v>
      </c>
      <c r="G1946">
        <f>J1945+G1945-cukier7[[#This Row],[ilosc sprzedanego cukru kg]]</f>
        <v>4180</v>
      </c>
      <c r="H1946">
        <f>IF(MONTH(cukier7[[#This Row],[data]])&lt;&gt;MONTH(A1947), 1, 0)</f>
        <v>0</v>
      </c>
      <c r="I1946">
        <f>IF(cukier7[[#This Row],[czy ostatni dzien miesiaca]]=1, 5000-cukier7[[#This Row],[stan po sprzedaniu]],0)</f>
        <v>0</v>
      </c>
      <c r="J1946">
        <f>CEILING(cukier7[[#This Row],[ile brakuje]], 1000)</f>
        <v>0</v>
      </c>
    </row>
    <row r="1947" spans="1:10" x14ac:dyDescent="0.35">
      <c r="A1947" s="1">
        <v>41655</v>
      </c>
      <c r="B1947" s="2" t="s">
        <v>223</v>
      </c>
      <c r="C1947">
        <v>15</v>
      </c>
      <c r="D1947">
        <f>YEAR(cukier7[[#This Row],[data]])</f>
        <v>2014</v>
      </c>
      <c r="E1947" s="3">
        <f>VLOOKUP(D1947, cennik__25[#All], 2, 0)</f>
        <v>2.23</v>
      </c>
      <c r="F1947" s="3">
        <f>cukier7[[#This Row],[cena]]*cukier7[[#This Row],[ilosc sprzedanego cukru kg]]</f>
        <v>33.450000000000003</v>
      </c>
      <c r="G1947">
        <f>J1946+G1946-cukier7[[#This Row],[ilosc sprzedanego cukru kg]]</f>
        <v>4165</v>
      </c>
      <c r="H1947">
        <f>IF(MONTH(cukier7[[#This Row],[data]])&lt;&gt;MONTH(A1948), 1, 0)</f>
        <v>0</v>
      </c>
      <c r="I1947">
        <f>IF(cukier7[[#This Row],[czy ostatni dzien miesiaca]]=1, 5000-cukier7[[#This Row],[stan po sprzedaniu]],0)</f>
        <v>0</v>
      </c>
      <c r="J1947">
        <f>CEILING(cukier7[[#This Row],[ile brakuje]], 1000)</f>
        <v>0</v>
      </c>
    </row>
    <row r="1948" spans="1:10" x14ac:dyDescent="0.35">
      <c r="A1948" s="1">
        <v>41656</v>
      </c>
      <c r="B1948" s="2" t="s">
        <v>73</v>
      </c>
      <c r="C1948">
        <v>117</v>
      </c>
      <c r="D1948">
        <f>YEAR(cukier7[[#This Row],[data]])</f>
        <v>2014</v>
      </c>
      <c r="E1948" s="3">
        <f>VLOOKUP(D1948, cennik__25[#All], 2, 0)</f>
        <v>2.23</v>
      </c>
      <c r="F1948" s="3">
        <f>cukier7[[#This Row],[cena]]*cukier7[[#This Row],[ilosc sprzedanego cukru kg]]</f>
        <v>260.91000000000003</v>
      </c>
      <c r="G1948">
        <f>J1947+G1947-cukier7[[#This Row],[ilosc sprzedanego cukru kg]]</f>
        <v>4048</v>
      </c>
      <c r="H1948">
        <f>IF(MONTH(cukier7[[#This Row],[data]])&lt;&gt;MONTH(A1949), 1, 0)</f>
        <v>0</v>
      </c>
      <c r="I1948">
        <f>IF(cukier7[[#This Row],[czy ostatni dzien miesiaca]]=1, 5000-cukier7[[#This Row],[stan po sprzedaniu]],0)</f>
        <v>0</v>
      </c>
      <c r="J1948">
        <f>CEILING(cukier7[[#This Row],[ile brakuje]], 1000)</f>
        <v>0</v>
      </c>
    </row>
    <row r="1949" spans="1:10" x14ac:dyDescent="0.35">
      <c r="A1949" s="1">
        <v>41656</v>
      </c>
      <c r="B1949" s="2" t="s">
        <v>217</v>
      </c>
      <c r="C1949">
        <v>14</v>
      </c>
      <c r="D1949">
        <f>YEAR(cukier7[[#This Row],[data]])</f>
        <v>2014</v>
      </c>
      <c r="E1949" s="3">
        <f>VLOOKUP(D1949, cennik__25[#All], 2, 0)</f>
        <v>2.23</v>
      </c>
      <c r="F1949" s="3">
        <f>cukier7[[#This Row],[cena]]*cukier7[[#This Row],[ilosc sprzedanego cukru kg]]</f>
        <v>31.22</v>
      </c>
      <c r="G1949">
        <f>J1948+G1948-cukier7[[#This Row],[ilosc sprzedanego cukru kg]]</f>
        <v>4034</v>
      </c>
      <c r="H1949">
        <f>IF(MONTH(cukier7[[#This Row],[data]])&lt;&gt;MONTH(A1950), 1, 0)</f>
        <v>0</v>
      </c>
      <c r="I1949">
        <f>IF(cukier7[[#This Row],[czy ostatni dzien miesiaca]]=1, 5000-cukier7[[#This Row],[stan po sprzedaniu]],0)</f>
        <v>0</v>
      </c>
      <c r="J1949">
        <f>CEILING(cukier7[[#This Row],[ile brakuje]], 1000)</f>
        <v>0</v>
      </c>
    </row>
    <row r="1950" spans="1:10" x14ac:dyDescent="0.35">
      <c r="A1950" s="1">
        <v>41656</v>
      </c>
      <c r="B1950" s="2" t="s">
        <v>47</v>
      </c>
      <c r="C1950">
        <v>431</v>
      </c>
      <c r="D1950">
        <f>YEAR(cukier7[[#This Row],[data]])</f>
        <v>2014</v>
      </c>
      <c r="E1950" s="3">
        <f>VLOOKUP(D1950, cennik__25[#All], 2, 0)</f>
        <v>2.23</v>
      </c>
      <c r="F1950" s="3">
        <f>cukier7[[#This Row],[cena]]*cukier7[[#This Row],[ilosc sprzedanego cukru kg]]</f>
        <v>961.13</v>
      </c>
      <c r="G1950">
        <f>J1949+G1949-cukier7[[#This Row],[ilosc sprzedanego cukru kg]]</f>
        <v>3603</v>
      </c>
      <c r="H1950">
        <f>IF(MONTH(cukier7[[#This Row],[data]])&lt;&gt;MONTH(A1951), 1, 0)</f>
        <v>0</v>
      </c>
      <c r="I1950">
        <f>IF(cukier7[[#This Row],[czy ostatni dzien miesiaca]]=1, 5000-cukier7[[#This Row],[stan po sprzedaniu]],0)</f>
        <v>0</v>
      </c>
      <c r="J1950">
        <f>CEILING(cukier7[[#This Row],[ile brakuje]], 1000)</f>
        <v>0</v>
      </c>
    </row>
    <row r="1951" spans="1:10" x14ac:dyDescent="0.35">
      <c r="A1951" s="1">
        <v>41658</v>
      </c>
      <c r="B1951" s="2" t="s">
        <v>24</v>
      </c>
      <c r="C1951">
        <v>390</v>
      </c>
      <c r="D1951">
        <f>YEAR(cukier7[[#This Row],[data]])</f>
        <v>2014</v>
      </c>
      <c r="E1951" s="3">
        <f>VLOOKUP(D1951, cennik__25[#All], 2, 0)</f>
        <v>2.23</v>
      </c>
      <c r="F1951" s="3">
        <f>cukier7[[#This Row],[cena]]*cukier7[[#This Row],[ilosc sprzedanego cukru kg]]</f>
        <v>869.7</v>
      </c>
      <c r="G1951">
        <f>J1950+G1950-cukier7[[#This Row],[ilosc sprzedanego cukru kg]]</f>
        <v>3213</v>
      </c>
      <c r="H1951">
        <f>IF(MONTH(cukier7[[#This Row],[data]])&lt;&gt;MONTH(A1952), 1, 0)</f>
        <v>0</v>
      </c>
      <c r="I1951">
        <f>IF(cukier7[[#This Row],[czy ostatni dzien miesiaca]]=1, 5000-cukier7[[#This Row],[stan po sprzedaniu]],0)</f>
        <v>0</v>
      </c>
      <c r="J1951">
        <f>CEILING(cukier7[[#This Row],[ile brakuje]], 1000)</f>
        <v>0</v>
      </c>
    </row>
    <row r="1952" spans="1:10" x14ac:dyDescent="0.35">
      <c r="A1952" s="1">
        <v>41663</v>
      </c>
      <c r="B1952" s="2" t="s">
        <v>224</v>
      </c>
      <c r="C1952">
        <v>1</v>
      </c>
      <c r="D1952">
        <f>YEAR(cukier7[[#This Row],[data]])</f>
        <v>2014</v>
      </c>
      <c r="E1952" s="3">
        <f>VLOOKUP(D1952, cennik__25[#All], 2, 0)</f>
        <v>2.23</v>
      </c>
      <c r="F1952" s="3">
        <f>cukier7[[#This Row],[cena]]*cukier7[[#This Row],[ilosc sprzedanego cukru kg]]</f>
        <v>2.23</v>
      </c>
      <c r="G1952">
        <f>J1951+G1951-cukier7[[#This Row],[ilosc sprzedanego cukru kg]]</f>
        <v>3212</v>
      </c>
      <c r="H1952">
        <f>IF(MONTH(cukier7[[#This Row],[data]])&lt;&gt;MONTH(A1953), 1, 0)</f>
        <v>0</v>
      </c>
      <c r="I1952">
        <f>IF(cukier7[[#This Row],[czy ostatni dzien miesiaca]]=1, 5000-cukier7[[#This Row],[stan po sprzedaniu]],0)</f>
        <v>0</v>
      </c>
      <c r="J1952">
        <f>CEILING(cukier7[[#This Row],[ile brakuje]], 1000)</f>
        <v>0</v>
      </c>
    </row>
    <row r="1953" spans="1:10" x14ac:dyDescent="0.35">
      <c r="A1953" s="1">
        <v>41666</v>
      </c>
      <c r="B1953" s="2" t="s">
        <v>19</v>
      </c>
      <c r="C1953">
        <v>392</v>
      </c>
      <c r="D1953">
        <f>YEAR(cukier7[[#This Row],[data]])</f>
        <v>2014</v>
      </c>
      <c r="E1953" s="3">
        <f>VLOOKUP(D1953, cennik__25[#All], 2, 0)</f>
        <v>2.23</v>
      </c>
      <c r="F1953" s="3">
        <f>cukier7[[#This Row],[cena]]*cukier7[[#This Row],[ilosc sprzedanego cukru kg]]</f>
        <v>874.16</v>
      </c>
      <c r="G1953">
        <f>J1952+G1952-cukier7[[#This Row],[ilosc sprzedanego cukru kg]]</f>
        <v>2820</v>
      </c>
      <c r="H1953">
        <f>IF(MONTH(cukier7[[#This Row],[data]])&lt;&gt;MONTH(A1954), 1, 0)</f>
        <v>0</v>
      </c>
      <c r="I1953">
        <f>IF(cukier7[[#This Row],[czy ostatni dzien miesiaca]]=1, 5000-cukier7[[#This Row],[stan po sprzedaniu]],0)</f>
        <v>0</v>
      </c>
      <c r="J1953">
        <f>CEILING(cukier7[[#This Row],[ile brakuje]], 1000)</f>
        <v>0</v>
      </c>
    </row>
    <row r="1954" spans="1:10" x14ac:dyDescent="0.35">
      <c r="A1954" s="1">
        <v>41668</v>
      </c>
      <c r="B1954" s="2" t="s">
        <v>39</v>
      </c>
      <c r="C1954">
        <v>175</v>
      </c>
      <c r="D1954">
        <f>YEAR(cukier7[[#This Row],[data]])</f>
        <v>2014</v>
      </c>
      <c r="E1954" s="3">
        <f>VLOOKUP(D1954, cennik__25[#All], 2, 0)</f>
        <v>2.23</v>
      </c>
      <c r="F1954" s="3">
        <f>cukier7[[#This Row],[cena]]*cukier7[[#This Row],[ilosc sprzedanego cukru kg]]</f>
        <v>390.25</v>
      </c>
      <c r="G1954">
        <f>J1953+G1953-cukier7[[#This Row],[ilosc sprzedanego cukru kg]]</f>
        <v>2645</v>
      </c>
      <c r="H1954">
        <f>IF(MONTH(cukier7[[#This Row],[data]])&lt;&gt;MONTH(A1955), 1, 0)</f>
        <v>0</v>
      </c>
      <c r="I1954">
        <f>IF(cukier7[[#This Row],[czy ostatni dzien miesiaca]]=1, 5000-cukier7[[#This Row],[stan po sprzedaniu]],0)</f>
        <v>0</v>
      </c>
      <c r="J1954">
        <f>CEILING(cukier7[[#This Row],[ile brakuje]], 1000)</f>
        <v>0</v>
      </c>
    </row>
    <row r="1955" spans="1:10" x14ac:dyDescent="0.35">
      <c r="A1955" s="1">
        <v>41668</v>
      </c>
      <c r="B1955" s="2" t="s">
        <v>57</v>
      </c>
      <c r="C1955">
        <v>118</v>
      </c>
      <c r="D1955">
        <f>YEAR(cukier7[[#This Row],[data]])</f>
        <v>2014</v>
      </c>
      <c r="E1955" s="3">
        <f>VLOOKUP(D1955, cennik__25[#All], 2, 0)</f>
        <v>2.23</v>
      </c>
      <c r="F1955" s="3">
        <f>cukier7[[#This Row],[cena]]*cukier7[[#This Row],[ilosc sprzedanego cukru kg]]</f>
        <v>263.14</v>
      </c>
      <c r="G1955">
        <f>J1954+G1954-cukier7[[#This Row],[ilosc sprzedanego cukru kg]]</f>
        <v>2527</v>
      </c>
      <c r="H1955">
        <f>IF(MONTH(cukier7[[#This Row],[data]])&lt;&gt;MONTH(A1956), 1, 0)</f>
        <v>1</v>
      </c>
      <c r="I1955">
        <f>IF(cukier7[[#This Row],[czy ostatni dzien miesiaca]]=1, 5000-cukier7[[#This Row],[stan po sprzedaniu]],0)</f>
        <v>2473</v>
      </c>
      <c r="J1955">
        <f>CEILING(cukier7[[#This Row],[ile brakuje]], 1000)</f>
        <v>3000</v>
      </c>
    </row>
    <row r="1956" spans="1:10" x14ac:dyDescent="0.35">
      <c r="A1956" s="1">
        <v>41672</v>
      </c>
      <c r="B1956" s="2" t="s">
        <v>11</v>
      </c>
      <c r="C1956">
        <v>297</v>
      </c>
      <c r="D1956">
        <f>YEAR(cukier7[[#This Row],[data]])</f>
        <v>2014</v>
      </c>
      <c r="E1956" s="3">
        <f>VLOOKUP(D1956, cennik__25[#All], 2, 0)</f>
        <v>2.23</v>
      </c>
      <c r="F1956" s="3">
        <f>cukier7[[#This Row],[cena]]*cukier7[[#This Row],[ilosc sprzedanego cukru kg]]</f>
        <v>662.31</v>
      </c>
      <c r="G1956">
        <f>J1955+G1955-cukier7[[#This Row],[ilosc sprzedanego cukru kg]]</f>
        <v>5230</v>
      </c>
      <c r="H1956">
        <f>IF(MONTH(cukier7[[#This Row],[data]])&lt;&gt;MONTH(A1957), 1, 0)</f>
        <v>0</v>
      </c>
      <c r="I1956">
        <f>IF(cukier7[[#This Row],[czy ostatni dzien miesiaca]]=1, 5000-cukier7[[#This Row],[stan po sprzedaniu]],0)</f>
        <v>0</v>
      </c>
      <c r="J1956">
        <f>CEILING(cukier7[[#This Row],[ile brakuje]], 1000)</f>
        <v>0</v>
      </c>
    </row>
    <row r="1957" spans="1:10" x14ac:dyDescent="0.35">
      <c r="A1957" s="1">
        <v>41676</v>
      </c>
      <c r="B1957" s="2" t="s">
        <v>25</v>
      </c>
      <c r="C1957">
        <v>89</v>
      </c>
      <c r="D1957">
        <f>YEAR(cukier7[[#This Row],[data]])</f>
        <v>2014</v>
      </c>
      <c r="E1957" s="3">
        <f>VLOOKUP(D1957, cennik__25[#All], 2, 0)</f>
        <v>2.23</v>
      </c>
      <c r="F1957" s="3">
        <f>cukier7[[#This Row],[cena]]*cukier7[[#This Row],[ilosc sprzedanego cukru kg]]</f>
        <v>198.47</v>
      </c>
      <c r="G1957">
        <f>J1956+G1956-cukier7[[#This Row],[ilosc sprzedanego cukru kg]]</f>
        <v>5141</v>
      </c>
      <c r="H1957">
        <f>IF(MONTH(cukier7[[#This Row],[data]])&lt;&gt;MONTH(A1958), 1, 0)</f>
        <v>0</v>
      </c>
      <c r="I1957">
        <f>IF(cukier7[[#This Row],[czy ostatni dzien miesiaca]]=1, 5000-cukier7[[#This Row],[stan po sprzedaniu]],0)</f>
        <v>0</v>
      </c>
      <c r="J1957">
        <f>CEILING(cukier7[[#This Row],[ile brakuje]], 1000)</f>
        <v>0</v>
      </c>
    </row>
    <row r="1958" spans="1:10" x14ac:dyDescent="0.35">
      <c r="A1958" s="1">
        <v>41676</v>
      </c>
      <c r="B1958" s="2" t="s">
        <v>24</v>
      </c>
      <c r="C1958">
        <v>182</v>
      </c>
      <c r="D1958">
        <f>YEAR(cukier7[[#This Row],[data]])</f>
        <v>2014</v>
      </c>
      <c r="E1958" s="3">
        <f>VLOOKUP(D1958, cennik__25[#All], 2, 0)</f>
        <v>2.23</v>
      </c>
      <c r="F1958" s="3">
        <f>cukier7[[#This Row],[cena]]*cukier7[[#This Row],[ilosc sprzedanego cukru kg]]</f>
        <v>405.86</v>
      </c>
      <c r="G1958">
        <f>J1957+G1957-cukier7[[#This Row],[ilosc sprzedanego cukru kg]]</f>
        <v>4959</v>
      </c>
      <c r="H1958">
        <f>IF(MONTH(cukier7[[#This Row],[data]])&lt;&gt;MONTH(A1959), 1, 0)</f>
        <v>0</v>
      </c>
      <c r="I1958">
        <f>IF(cukier7[[#This Row],[czy ostatni dzien miesiaca]]=1, 5000-cukier7[[#This Row],[stan po sprzedaniu]],0)</f>
        <v>0</v>
      </c>
      <c r="J1958">
        <f>CEILING(cukier7[[#This Row],[ile brakuje]], 1000)</f>
        <v>0</v>
      </c>
    </row>
    <row r="1959" spans="1:10" x14ac:dyDescent="0.35">
      <c r="A1959" s="1">
        <v>41677</v>
      </c>
      <c r="B1959" s="2" t="s">
        <v>12</v>
      </c>
      <c r="C1959">
        <v>130</v>
      </c>
      <c r="D1959">
        <f>YEAR(cukier7[[#This Row],[data]])</f>
        <v>2014</v>
      </c>
      <c r="E1959" s="3">
        <f>VLOOKUP(D1959, cennik__25[#All], 2, 0)</f>
        <v>2.23</v>
      </c>
      <c r="F1959" s="3">
        <f>cukier7[[#This Row],[cena]]*cukier7[[#This Row],[ilosc sprzedanego cukru kg]]</f>
        <v>289.89999999999998</v>
      </c>
      <c r="G1959">
        <f>J1958+G1958-cukier7[[#This Row],[ilosc sprzedanego cukru kg]]</f>
        <v>4829</v>
      </c>
      <c r="H1959">
        <f>IF(MONTH(cukier7[[#This Row],[data]])&lt;&gt;MONTH(A1960), 1, 0)</f>
        <v>0</v>
      </c>
      <c r="I1959">
        <f>IF(cukier7[[#This Row],[czy ostatni dzien miesiaca]]=1, 5000-cukier7[[#This Row],[stan po sprzedaniu]],0)</f>
        <v>0</v>
      </c>
      <c r="J1959">
        <f>CEILING(cukier7[[#This Row],[ile brakuje]], 1000)</f>
        <v>0</v>
      </c>
    </row>
    <row r="1960" spans="1:10" x14ac:dyDescent="0.35">
      <c r="A1960" s="1">
        <v>41680</v>
      </c>
      <c r="B1960" s="2" t="s">
        <v>28</v>
      </c>
      <c r="C1960">
        <v>187</v>
      </c>
      <c r="D1960">
        <f>YEAR(cukier7[[#This Row],[data]])</f>
        <v>2014</v>
      </c>
      <c r="E1960" s="3">
        <f>VLOOKUP(D1960, cennik__25[#All], 2, 0)</f>
        <v>2.23</v>
      </c>
      <c r="F1960" s="3">
        <f>cukier7[[#This Row],[cena]]*cukier7[[#This Row],[ilosc sprzedanego cukru kg]]</f>
        <v>417.01</v>
      </c>
      <c r="G1960">
        <f>J1959+G1959-cukier7[[#This Row],[ilosc sprzedanego cukru kg]]</f>
        <v>4642</v>
      </c>
      <c r="H1960">
        <f>IF(MONTH(cukier7[[#This Row],[data]])&lt;&gt;MONTH(A1961), 1, 0)</f>
        <v>0</v>
      </c>
      <c r="I1960">
        <f>IF(cukier7[[#This Row],[czy ostatni dzien miesiaca]]=1, 5000-cukier7[[#This Row],[stan po sprzedaniu]],0)</f>
        <v>0</v>
      </c>
      <c r="J1960">
        <f>CEILING(cukier7[[#This Row],[ile brakuje]], 1000)</f>
        <v>0</v>
      </c>
    </row>
    <row r="1961" spans="1:10" x14ac:dyDescent="0.35">
      <c r="A1961" s="1">
        <v>41681</v>
      </c>
      <c r="B1961" s="2" t="s">
        <v>52</v>
      </c>
      <c r="C1961">
        <v>166</v>
      </c>
      <c r="D1961">
        <f>YEAR(cukier7[[#This Row],[data]])</f>
        <v>2014</v>
      </c>
      <c r="E1961" s="3">
        <f>VLOOKUP(D1961, cennik__25[#All], 2, 0)</f>
        <v>2.23</v>
      </c>
      <c r="F1961" s="3">
        <f>cukier7[[#This Row],[cena]]*cukier7[[#This Row],[ilosc sprzedanego cukru kg]]</f>
        <v>370.18</v>
      </c>
      <c r="G1961">
        <f>J1960+G1960-cukier7[[#This Row],[ilosc sprzedanego cukru kg]]</f>
        <v>4476</v>
      </c>
      <c r="H1961">
        <f>IF(MONTH(cukier7[[#This Row],[data]])&lt;&gt;MONTH(A1962), 1, 0)</f>
        <v>0</v>
      </c>
      <c r="I1961">
        <f>IF(cukier7[[#This Row],[czy ostatni dzien miesiaca]]=1, 5000-cukier7[[#This Row],[stan po sprzedaniu]],0)</f>
        <v>0</v>
      </c>
      <c r="J1961">
        <f>CEILING(cukier7[[#This Row],[ile brakuje]], 1000)</f>
        <v>0</v>
      </c>
    </row>
    <row r="1962" spans="1:10" x14ac:dyDescent="0.35">
      <c r="A1962" s="1">
        <v>41682</v>
      </c>
      <c r="B1962" s="2" t="s">
        <v>25</v>
      </c>
      <c r="C1962">
        <v>58</v>
      </c>
      <c r="D1962">
        <f>YEAR(cukier7[[#This Row],[data]])</f>
        <v>2014</v>
      </c>
      <c r="E1962" s="3">
        <f>VLOOKUP(D1962, cennik__25[#All], 2, 0)</f>
        <v>2.23</v>
      </c>
      <c r="F1962" s="3">
        <f>cukier7[[#This Row],[cena]]*cukier7[[#This Row],[ilosc sprzedanego cukru kg]]</f>
        <v>129.34</v>
      </c>
      <c r="G1962">
        <f>J1961+G1961-cukier7[[#This Row],[ilosc sprzedanego cukru kg]]</f>
        <v>4418</v>
      </c>
      <c r="H1962">
        <f>IF(MONTH(cukier7[[#This Row],[data]])&lt;&gt;MONTH(A1963), 1, 0)</f>
        <v>0</v>
      </c>
      <c r="I1962">
        <f>IF(cukier7[[#This Row],[czy ostatni dzien miesiaca]]=1, 5000-cukier7[[#This Row],[stan po sprzedaniu]],0)</f>
        <v>0</v>
      </c>
      <c r="J1962">
        <f>CEILING(cukier7[[#This Row],[ile brakuje]], 1000)</f>
        <v>0</v>
      </c>
    </row>
    <row r="1963" spans="1:10" x14ac:dyDescent="0.35">
      <c r="A1963" s="1">
        <v>41686</v>
      </c>
      <c r="B1963" s="2" t="s">
        <v>27</v>
      </c>
      <c r="C1963">
        <v>187</v>
      </c>
      <c r="D1963">
        <f>YEAR(cukier7[[#This Row],[data]])</f>
        <v>2014</v>
      </c>
      <c r="E1963" s="3">
        <f>VLOOKUP(D1963, cennik__25[#All], 2, 0)</f>
        <v>2.23</v>
      </c>
      <c r="F1963" s="3">
        <f>cukier7[[#This Row],[cena]]*cukier7[[#This Row],[ilosc sprzedanego cukru kg]]</f>
        <v>417.01</v>
      </c>
      <c r="G1963">
        <f>J1962+G1962-cukier7[[#This Row],[ilosc sprzedanego cukru kg]]</f>
        <v>4231</v>
      </c>
      <c r="H1963">
        <f>IF(MONTH(cukier7[[#This Row],[data]])&lt;&gt;MONTH(A1964), 1, 0)</f>
        <v>0</v>
      </c>
      <c r="I1963">
        <f>IF(cukier7[[#This Row],[czy ostatni dzien miesiaca]]=1, 5000-cukier7[[#This Row],[stan po sprzedaniu]],0)</f>
        <v>0</v>
      </c>
      <c r="J1963">
        <f>CEILING(cukier7[[#This Row],[ile brakuje]], 1000)</f>
        <v>0</v>
      </c>
    </row>
    <row r="1964" spans="1:10" x14ac:dyDescent="0.35">
      <c r="A1964" s="1">
        <v>41687</v>
      </c>
      <c r="B1964" s="2" t="s">
        <v>25</v>
      </c>
      <c r="C1964">
        <v>58</v>
      </c>
      <c r="D1964">
        <f>YEAR(cukier7[[#This Row],[data]])</f>
        <v>2014</v>
      </c>
      <c r="E1964" s="3">
        <f>VLOOKUP(D1964, cennik__25[#All], 2, 0)</f>
        <v>2.23</v>
      </c>
      <c r="F1964" s="3">
        <f>cukier7[[#This Row],[cena]]*cukier7[[#This Row],[ilosc sprzedanego cukru kg]]</f>
        <v>129.34</v>
      </c>
      <c r="G1964">
        <f>J1963+G1963-cukier7[[#This Row],[ilosc sprzedanego cukru kg]]</f>
        <v>4173</v>
      </c>
      <c r="H1964">
        <f>IF(MONTH(cukier7[[#This Row],[data]])&lt;&gt;MONTH(A1965), 1, 0)</f>
        <v>0</v>
      </c>
      <c r="I1964">
        <f>IF(cukier7[[#This Row],[czy ostatni dzien miesiaca]]=1, 5000-cukier7[[#This Row],[stan po sprzedaniu]],0)</f>
        <v>0</v>
      </c>
      <c r="J1964">
        <f>CEILING(cukier7[[#This Row],[ile brakuje]], 1000)</f>
        <v>0</v>
      </c>
    </row>
    <row r="1965" spans="1:10" x14ac:dyDescent="0.35">
      <c r="A1965" s="1">
        <v>41689</v>
      </c>
      <c r="B1965" s="2" t="s">
        <v>62</v>
      </c>
      <c r="C1965">
        <v>19</v>
      </c>
      <c r="D1965">
        <f>YEAR(cukier7[[#This Row],[data]])</f>
        <v>2014</v>
      </c>
      <c r="E1965" s="3">
        <f>VLOOKUP(D1965, cennik__25[#All], 2, 0)</f>
        <v>2.23</v>
      </c>
      <c r="F1965" s="3">
        <f>cukier7[[#This Row],[cena]]*cukier7[[#This Row],[ilosc sprzedanego cukru kg]]</f>
        <v>42.37</v>
      </c>
      <c r="G1965">
        <f>J1964+G1964-cukier7[[#This Row],[ilosc sprzedanego cukru kg]]</f>
        <v>4154</v>
      </c>
      <c r="H1965">
        <f>IF(MONTH(cukier7[[#This Row],[data]])&lt;&gt;MONTH(A1966), 1, 0)</f>
        <v>0</v>
      </c>
      <c r="I1965">
        <f>IF(cukier7[[#This Row],[czy ostatni dzien miesiaca]]=1, 5000-cukier7[[#This Row],[stan po sprzedaniu]],0)</f>
        <v>0</v>
      </c>
      <c r="J1965">
        <f>CEILING(cukier7[[#This Row],[ile brakuje]], 1000)</f>
        <v>0</v>
      </c>
    </row>
    <row r="1966" spans="1:10" x14ac:dyDescent="0.35">
      <c r="A1966" s="1">
        <v>41689</v>
      </c>
      <c r="B1966" s="2" t="s">
        <v>11</v>
      </c>
      <c r="C1966">
        <v>388</v>
      </c>
      <c r="D1966">
        <f>YEAR(cukier7[[#This Row],[data]])</f>
        <v>2014</v>
      </c>
      <c r="E1966" s="3">
        <f>VLOOKUP(D1966, cennik__25[#All], 2, 0)</f>
        <v>2.23</v>
      </c>
      <c r="F1966" s="3">
        <f>cukier7[[#This Row],[cena]]*cukier7[[#This Row],[ilosc sprzedanego cukru kg]]</f>
        <v>865.24</v>
      </c>
      <c r="G1966">
        <f>J1965+G1965-cukier7[[#This Row],[ilosc sprzedanego cukru kg]]</f>
        <v>3766</v>
      </c>
      <c r="H1966">
        <f>IF(MONTH(cukier7[[#This Row],[data]])&lt;&gt;MONTH(A1967), 1, 0)</f>
        <v>0</v>
      </c>
      <c r="I1966">
        <f>IF(cukier7[[#This Row],[czy ostatni dzien miesiaca]]=1, 5000-cukier7[[#This Row],[stan po sprzedaniu]],0)</f>
        <v>0</v>
      </c>
      <c r="J1966">
        <f>CEILING(cukier7[[#This Row],[ile brakuje]], 1000)</f>
        <v>0</v>
      </c>
    </row>
    <row r="1967" spans="1:10" x14ac:dyDescent="0.35">
      <c r="A1967" s="1">
        <v>41690</v>
      </c>
      <c r="B1967" s="2" t="s">
        <v>107</v>
      </c>
      <c r="C1967">
        <v>20</v>
      </c>
      <c r="D1967">
        <f>YEAR(cukier7[[#This Row],[data]])</f>
        <v>2014</v>
      </c>
      <c r="E1967" s="3">
        <f>VLOOKUP(D1967, cennik__25[#All], 2, 0)</f>
        <v>2.23</v>
      </c>
      <c r="F1967" s="3">
        <f>cukier7[[#This Row],[cena]]*cukier7[[#This Row],[ilosc sprzedanego cukru kg]]</f>
        <v>44.6</v>
      </c>
      <c r="G1967">
        <f>J1966+G1966-cukier7[[#This Row],[ilosc sprzedanego cukru kg]]</f>
        <v>3746</v>
      </c>
      <c r="H1967">
        <f>IF(MONTH(cukier7[[#This Row],[data]])&lt;&gt;MONTH(A1968), 1, 0)</f>
        <v>0</v>
      </c>
      <c r="I1967">
        <f>IF(cukier7[[#This Row],[czy ostatni dzien miesiaca]]=1, 5000-cukier7[[#This Row],[stan po sprzedaniu]],0)</f>
        <v>0</v>
      </c>
      <c r="J1967">
        <f>CEILING(cukier7[[#This Row],[ile brakuje]], 1000)</f>
        <v>0</v>
      </c>
    </row>
    <row r="1968" spans="1:10" x14ac:dyDescent="0.35">
      <c r="A1968" s="1">
        <v>41690</v>
      </c>
      <c r="B1968" s="2" t="s">
        <v>8</v>
      </c>
      <c r="C1968">
        <v>185</v>
      </c>
      <c r="D1968">
        <f>YEAR(cukier7[[#This Row],[data]])</f>
        <v>2014</v>
      </c>
      <c r="E1968" s="3">
        <f>VLOOKUP(D1968, cennik__25[#All], 2, 0)</f>
        <v>2.23</v>
      </c>
      <c r="F1968" s="3">
        <f>cukier7[[#This Row],[cena]]*cukier7[[#This Row],[ilosc sprzedanego cukru kg]]</f>
        <v>412.55</v>
      </c>
      <c r="G1968">
        <f>J1967+G1967-cukier7[[#This Row],[ilosc sprzedanego cukru kg]]</f>
        <v>3561</v>
      </c>
      <c r="H1968">
        <f>IF(MONTH(cukier7[[#This Row],[data]])&lt;&gt;MONTH(A1969), 1, 0)</f>
        <v>0</v>
      </c>
      <c r="I1968">
        <f>IF(cukier7[[#This Row],[czy ostatni dzien miesiaca]]=1, 5000-cukier7[[#This Row],[stan po sprzedaniu]],0)</f>
        <v>0</v>
      </c>
      <c r="J1968">
        <f>CEILING(cukier7[[#This Row],[ile brakuje]], 1000)</f>
        <v>0</v>
      </c>
    </row>
    <row r="1969" spans="1:10" x14ac:dyDescent="0.35">
      <c r="A1969" s="1">
        <v>41690</v>
      </c>
      <c r="B1969" s="2" t="s">
        <v>68</v>
      </c>
      <c r="C1969">
        <v>191</v>
      </c>
      <c r="D1969">
        <f>YEAR(cukier7[[#This Row],[data]])</f>
        <v>2014</v>
      </c>
      <c r="E1969" s="3">
        <f>VLOOKUP(D1969, cennik__25[#All], 2, 0)</f>
        <v>2.23</v>
      </c>
      <c r="F1969" s="3">
        <f>cukier7[[#This Row],[cena]]*cukier7[[#This Row],[ilosc sprzedanego cukru kg]]</f>
        <v>425.93</v>
      </c>
      <c r="G1969">
        <f>J1968+G1968-cukier7[[#This Row],[ilosc sprzedanego cukru kg]]</f>
        <v>3370</v>
      </c>
      <c r="H1969">
        <f>IF(MONTH(cukier7[[#This Row],[data]])&lt;&gt;MONTH(A1970), 1, 0)</f>
        <v>0</v>
      </c>
      <c r="I1969">
        <f>IF(cukier7[[#This Row],[czy ostatni dzien miesiaca]]=1, 5000-cukier7[[#This Row],[stan po sprzedaniu]],0)</f>
        <v>0</v>
      </c>
      <c r="J1969">
        <f>CEILING(cukier7[[#This Row],[ile brakuje]], 1000)</f>
        <v>0</v>
      </c>
    </row>
    <row r="1970" spans="1:10" x14ac:dyDescent="0.35">
      <c r="A1970" s="1">
        <v>41691</v>
      </c>
      <c r="B1970" s="2" t="s">
        <v>89</v>
      </c>
      <c r="C1970">
        <v>1</v>
      </c>
      <c r="D1970">
        <f>YEAR(cukier7[[#This Row],[data]])</f>
        <v>2014</v>
      </c>
      <c r="E1970" s="3">
        <f>VLOOKUP(D1970, cennik__25[#All], 2, 0)</f>
        <v>2.23</v>
      </c>
      <c r="F1970" s="3">
        <f>cukier7[[#This Row],[cena]]*cukier7[[#This Row],[ilosc sprzedanego cukru kg]]</f>
        <v>2.23</v>
      </c>
      <c r="G1970">
        <f>J1969+G1969-cukier7[[#This Row],[ilosc sprzedanego cukru kg]]</f>
        <v>3369</v>
      </c>
      <c r="H1970">
        <f>IF(MONTH(cukier7[[#This Row],[data]])&lt;&gt;MONTH(A1971), 1, 0)</f>
        <v>0</v>
      </c>
      <c r="I1970">
        <f>IF(cukier7[[#This Row],[czy ostatni dzien miesiaca]]=1, 5000-cukier7[[#This Row],[stan po sprzedaniu]],0)</f>
        <v>0</v>
      </c>
      <c r="J1970">
        <f>CEILING(cukier7[[#This Row],[ile brakuje]], 1000)</f>
        <v>0</v>
      </c>
    </row>
    <row r="1971" spans="1:10" x14ac:dyDescent="0.35">
      <c r="A1971" s="1">
        <v>41692</v>
      </c>
      <c r="B1971" s="2" t="s">
        <v>73</v>
      </c>
      <c r="C1971">
        <v>90</v>
      </c>
      <c r="D1971">
        <f>YEAR(cukier7[[#This Row],[data]])</f>
        <v>2014</v>
      </c>
      <c r="E1971" s="3">
        <f>VLOOKUP(D1971, cennik__25[#All], 2, 0)</f>
        <v>2.23</v>
      </c>
      <c r="F1971" s="3">
        <f>cukier7[[#This Row],[cena]]*cukier7[[#This Row],[ilosc sprzedanego cukru kg]]</f>
        <v>200.7</v>
      </c>
      <c r="G1971">
        <f>J1970+G1970-cukier7[[#This Row],[ilosc sprzedanego cukru kg]]</f>
        <v>3279</v>
      </c>
      <c r="H1971">
        <f>IF(MONTH(cukier7[[#This Row],[data]])&lt;&gt;MONTH(A1972), 1, 0)</f>
        <v>0</v>
      </c>
      <c r="I1971">
        <f>IF(cukier7[[#This Row],[czy ostatni dzien miesiaca]]=1, 5000-cukier7[[#This Row],[stan po sprzedaniu]],0)</f>
        <v>0</v>
      </c>
      <c r="J1971">
        <f>CEILING(cukier7[[#This Row],[ile brakuje]], 1000)</f>
        <v>0</v>
      </c>
    </row>
    <row r="1972" spans="1:10" x14ac:dyDescent="0.35">
      <c r="A1972" s="1">
        <v>41696</v>
      </c>
      <c r="B1972" s="2" t="s">
        <v>11</v>
      </c>
      <c r="C1972">
        <v>234</v>
      </c>
      <c r="D1972">
        <f>YEAR(cukier7[[#This Row],[data]])</f>
        <v>2014</v>
      </c>
      <c r="E1972" s="3">
        <f>VLOOKUP(D1972, cennik__25[#All], 2, 0)</f>
        <v>2.23</v>
      </c>
      <c r="F1972" s="3">
        <f>cukier7[[#This Row],[cena]]*cukier7[[#This Row],[ilosc sprzedanego cukru kg]]</f>
        <v>521.82000000000005</v>
      </c>
      <c r="G1972">
        <f>J1971+G1971-cukier7[[#This Row],[ilosc sprzedanego cukru kg]]</f>
        <v>3045</v>
      </c>
      <c r="H1972">
        <f>IF(MONTH(cukier7[[#This Row],[data]])&lt;&gt;MONTH(A1973), 1, 0)</f>
        <v>1</v>
      </c>
      <c r="I1972">
        <f>IF(cukier7[[#This Row],[czy ostatni dzien miesiaca]]=1, 5000-cukier7[[#This Row],[stan po sprzedaniu]],0)</f>
        <v>1955</v>
      </c>
      <c r="J1972">
        <f>CEILING(cukier7[[#This Row],[ile brakuje]], 1000)</f>
        <v>2000</v>
      </c>
    </row>
    <row r="1973" spans="1:10" x14ac:dyDescent="0.35">
      <c r="A1973" s="1">
        <v>41699</v>
      </c>
      <c r="B1973" s="2" t="s">
        <v>47</v>
      </c>
      <c r="C1973">
        <v>212</v>
      </c>
      <c r="D1973">
        <f>YEAR(cukier7[[#This Row],[data]])</f>
        <v>2014</v>
      </c>
      <c r="E1973" s="3">
        <f>VLOOKUP(D1973, cennik__25[#All], 2, 0)</f>
        <v>2.23</v>
      </c>
      <c r="F1973" s="3">
        <f>cukier7[[#This Row],[cena]]*cukier7[[#This Row],[ilosc sprzedanego cukru kg]]</f>
        <v>472.76</v>
      </c>
      <c r="G1973">
        <f>J1972+G1972-cukier7[[#This Row],[ilosc sprzedanego cukru kg]]</f>
        <v>4833</v>
      </c>
      <c r="H1973">
        <f>IF(MONTH(cukier7[[#This Row],[data]])&lt;&gt;MONTH(A1974), 1, 0)</f>
        <v>0</v>
      </c>
      <c r="I1973">
        <f>IF(cukier7[[#This Row],[czy ostatni dzien miesiaca]]=1, 5000-cukier7[[#This Row],[stan po sprzedaniu]],0)</f>
        <v>0</v>
      </c>
      <c r="J1973">
        <f>CEILING(cukier7[[#This Row],[ile brakuje]], 1000)</f>
        <v>0</v>
      </c>
    </row>
    <row r="1974" spans="1:10" x14ac:dyDescent="0.35">
      <c r="A1974" s="1">
        <v>41701</v>
      </c>
      <c r="B1974" s="2" t="s">
        <v>47</v>
      </c>
      <c r="C1974">
        <v>372</v>
      </c>
      <c r="D1974">
        <f>YEAR(cukier7[[#This Row],[data]])</f>
        <v>2014</v>
      </c>
      <c r="E1974" s="3">
        <f>VLOOKUP(D1974, cennik__25[#All], 2, 0)</f>
        <v>2.23</v>
      </c>
      <c r="F1974" s="3">
        <f>cukier7[[#This Row],[cena]]*cukier7[[#This Row],[ilosc sprzedanego cukru kg]]</f>
        <v>829.56</v>
      </c>
      <c r="G1974">
        <f>J1973+G1973-cukier7[[#This Row],[ilosc sprzedanego cukru kg]]</f>
        <v>4461</v>
      </c>
      <c r="H1974">
        <f>IF(MONTH(cukier7[[#This Row],[data]])&lt;&gt;MONTH(A1975), 1, 0)</f>
        <v>0</v>
      </c>
      <c r="I1974">
        <f>IF(cukier7[[#This Row],[czy ostatni dzien miesiaca]]=1, 5000-cukier7[[#This Row],[stan po sprzedaniu]],0)</f>
        <v>0</v>
      </c>
      <c r="J1974">
        <f>CEILING(cukier7[[#This Row],[ile brakuje]], 1000)</f>
        <v>0</v>
      </c>
    </row>
    <row r="1975" spans="1:10" x14ac:dyDescent="0.35">
      <c r="A1975" s="1">
        <v>41701</v>
      </c>
      <c r="B1975" s="2" t="s">
        <v>37</v>
      </c>
      <c r="C1975">
        <v>102</v>
      </c>
      <c r="D1975">
        <f>YEAR(cukier7[[#This Row],[data]])</f>
        <v>2014</v>
      </c>
      <c r="E1975" s="3">
        <f>VLOOKUP(D1975, cennik__25[#All], 2, 0)</f>
        <v>2.23</v>
      </c>
      <c r="F1975" s="3">
        <f>cukier7[[#This Row],[cena]]*cukier7[[#This Row],[ilosc sprzedanego cukru kg]]</f>
        <v>227.46</v>
      </c>
      <c r="G1975">
        <f>J1974+G1974-cukier7[[#This Row],[ilosc sprzedanego cukru kg]]</f>
        <v>4359</v>
      </c>
      <c r="H1975">
        <f>IF(MONTH(cukier7[[#This Row],[data]])&lt;&gt;MONTH(A1976), 1, 0)</f>
        <v>0</v>
      </c>
      <c r="I1975">
        <f>IF(cukier7[[#This Row],[czy ostatni dzien miesiaca]]=1, 5000-cukier7[[#This Row],[stan po sprzedaniu]],0)</f>
        <v>0</v>
      </c>
      <c r="J1975">
        <f>CEILING(cukier7[[#This Row],[ile brakuje]], 1000)</f>
        <v>0</v>
      </c>
    </row>
    <row r="1976" spans="1:10" x14ac:dyDescent="0.35">
      <c r="A1976" s="1">
        <v>41701</v>
      </c>
      <c r="B1976" s="2" t="s">
        <v>12</v>
      </c>
      <c r="C1976">
        <v>69</v>
      </c>
      <c r="D1976">
        <f>YEAR(cukier7[[#This Row],[data]])</f>
        <v>2014</v>
      </c>
      <c r="E1976" s="3">
        <f>VLOOKUP(D1976, cennik__25[#All], 2, 0)</f>
        <v>2.23</v>
      </c>
      <c r="F1976" s="3">
        <f>cukier7[[#This Row],[cena]]*cukier7[[#This Row],[ilosc sprzedanego cukru kg]]</f>
        <v>153.87</v>
      </c>
      <c r="G1976">
        <f>J1975+G1975-cukier7[[#This Row],[ilosc sprzedanego cukru kg]]</f>
        <v>4290</v>
      </c>
      <c r="H1976">
        <f>IF(MONTH(cukier7[[#This Row],[data]])&lt;&gt;MONTH(A1977), 1, 0)</f>
        <v>0</v>
      </c>
      <c r="I1976">
        <f>IF(cukier7[[#This Row],[czy ostatni dzien miesiaca]]=1, 5000-cukier7[[#This Row],[stan po sprzedaniu]],0)</f>
        <v>0</v>
      </c>
      <c r="J1976">
        <f>CEILING(cukier7[[#This Row],[ile brakuje]], 1000)</f>
        <v>0</v>
      </c>
    </row>
    <row r="1977" spans="1:10" x14ac:dyDescent="0.35">
      <c r="A1977" s="1">
        <v>41708</v>
      </c>
      <c r="B1977" s="2" t="s">
        <v>177</v>
      </c>
      <c r="C1977">
        <v>5</v>
      </c>
      <c r="D1977">
        <f>YEAR(cukier7[[#This Row],[data]])</f>
        <v>2014</v>
      </c>
      <c r="E1977" s="3">
        <f>VLOOKUP(D1977, cennik__25[#All], 2, 0)</f>
        <v>2.23</v>
      </c>
      <c r="F1977" s="3">
        <f>cukier7[[#This Row],[cena]]*cukier7[[#This Row],[ilosc sprzedanego cukru kg]]</f>
        <v>11.15</v>
      </c>
      <c r="G1977">
        <f>J1976+G1976-cukier7[[#This Row],[ilosc sprzedanego cukru kg]]</f>
        <v>4285</v>
      </c>
      <c r="H1977">
        <f>IF(MONTH(cukier7[[#This Row],[data]])&lt;&gt;MONTH(A1978), 1, 0)</f>
        <v>0</v>
      </c>
      <c r="I1977">
        <f>IF(cukier7[[#This Row],[czy ostatni dzien miesiaca]]=1, 5000-cukier7[[#This Row],[stan po sprzedaniu]],0)</f>
        <v>0</v>
      </c>
      <c r="J1977">
        <f>CEILING(cukier7[[#This Row],[ile brakuje]], 1000)</f>
        <v>0</v>
      </c>
    </row>
    <row r="1978" spans="1:10" x14ac:dyDescent="0.35">
      <c r="A1978" s="1">
        <v>41713</v>
      </c>
      <c r="B1978" s="2" t="s">
        <v>71</v>
      </c>
      <c r="C1978">
        <v>146</v>
      </c>
      <c r="D1978">
        <f>YEAR(cukier7[[#This Row],[data]])</f>
        <v>2014</v>
      </c>
      <c r="E1978" s="3">
        <f>VLOOKUP(D1978, cennik__25[#All], 2, 0)</f>
        <v>2.23</v>
      </c>
      <c r="F1978" s="3">
        <f>cukier7[[#This Row],[cena]]*cukier7[[#This Row],[ilosc sprzedanego cukru kg]]</f>
        <v>325.58</v>
      </c>
      <c r="G1978">
        <f>J1977+G1977-cukier7[[#This Row],[ilosc sprzedanego cukru kg]]</f>
        <v>4139</v>
      </c>
      <c r="H1978">
        <f>IF(MONTH(cukier7[[#This Row],[data]])&lt;&gt;MONTH(A1979), 1, 0)</f>
        <v>0</v>
      </c>
      <c r="I1978">
        <f>IF(cukier7[[#This Row],[czy ostatni dzien miesiaca]]=1, 5000-cukier7[[#This Row],[stan po sprzedaniu]],0)</f>
        <v>0</v>
      </c>
      <c r="J1978">
        <f>CEILING(cukier7[[#This Row],[ile brakuje]], 1000)</f>
        <v>0</v>
      </c>
    </row>
    <row r="1979" spans="1:10" x14ac:dyDescent="0.35">
      <c r="A1979" s="1">
        <v>41714</v>
      </c>
      <c r="B1979" s="2" t="s">
        <v>22</v>
      </c>
      <c r="C1979">
        <v>114</v>
      </c>
      <c r="D1979">
        <f>YEAR(cukier7[[#This Row],[data]])</f>
        <v>2014</v>
      </c>
      <c r="E1979" s="3">
        <f>VLOOKUP(D1979, cennik__25[#All], 2, 0)</f>
        <v>2.23</v>
      </c>
      <c r="F1979" s="3">
        <f>cukier7[[#This Row],[cena]]*cukier7[[#This Row],[ilosc sprzedanego cukru kg]]</f>
        <v>254.22</v>
      </c>
      <c r="G1979">
        <f>J1978+G1978-cukier7[[#This Row],[ilosc sprzedanego cukru kg]]</f>
        <v>4025</v>
      </c>
      <c r="H1979">
        <f>IF(MONTH(cukier7[[#This Row],[data]])&lt;&gt;MONTH(A1980), 1, 0)</f>
        <v>0</v>
      </c>
      <c r="I1979">
        <f>IF(cukier7[[#This Row],[czy ostatni dzien miesiaca]]=1, 5000-cukier7[[#This Row],[stan po sprzedaniu]],0)</f>
        <v>0</v>
      </c>
      <c r="J1979">
        <f>CEILING(cukier7[[#This Row],[ile brakuje]], 1000)</f>
        <v>0</v>
      </c>
    </row>
    <row r="1980" spans="1:10" x14ac:dyDescent="0.35">
      <c r="A1980" s="1">
        <v>41716</v>
      </c>
      <c r="B1980" s="2" t="s">
        <v>16</v>
      </c>
      <c r="C1980">
        <v>265</v>
      </c>
      <c r="D1980">
        <f>YEAR(cukier7[[#This Row],[data]])</f>
        <v>2014</v>
      </c>
      <c r="E1980" s="3">
        <f>VLOOKUP(D1980, cennik__25[#All], 2, 0)</f>
        <v>2.23</v>
      </c>
      <c r="F1980" s="3">
        <f>cukier7[[#This Row],[cena]]*cukier7[[#This Row],[ilosc sprzedanego cukru kg]]</f>
        <v>590.95000000000005</v>
      </c>
      <c r="G1980">
        <f>J1979+G1979-cukier7[[#This Row],[ilosc sprzedanego cukru kg]]</f>
        <v>3760</v>
      </c>
      <c r="H1980">
        <f>IF(MONTH(cukier7[[#This Row],[data]])&lt;&gt;MONTH(A1981), 1, 0)</f>
        <v>0</v>
      </c>
      <c r="I1980">
        <f>IF(cukier7[[#This Row],[czy ostatni dzien miesiaca]]=1, 5000-cukier7[[#This Row],[stan po sprzedaniu]],0)</f>
        <v>0</v>
      </c>
      <c r="J1980">
        <f>CEILING(cukier7[[#This Row],[ile brakuje]], 1000)</f>
        <v>0</v>
      </c>
    </row>
    <row r="1981" spans="1:10" x14ac:dyDescent="0.35">
      <c r="A1981" s="1">
        <v>41716</v>
      </c>
      <c r="B1981" s="2" t="s">
        <v>130</v>
      </c>
      <c r="C1981">
        <v>1</v>
      </c>
      <c r="D1981">
        <f>YEAR(cukier7[[#This Row],[data]])</f>
        <v>2014</v>
      </c>
      <c r="E1981" s="3">
        <f>VLOOKUP(D1981, cennik__25[#All], 2, 0)</f>
        <v>2.23</v>
      </c>
      <c r="F1981" s="3">
        <f>cukier7[[#This Row],[cena]]*cukier7[[#This Row],[ilosc sprzedanego cukru kg]]</f>
        <v>2.23</v>
      </c>
      <c r="G1981">
        <f>J1980+G1980-cukier7[[#This Row],[ilosc sprzedanego cukru kg]]</f>
        <v>3759</v>
      </c>
      <c r="H1981">
        <f>IF(MONTH(cukier7[[#This Row],[data]])&lt;&gt;MONTH(A1982), 1, 0)</f>
        <v>0</v>
      </c>
      <c r="I1981">
        <f>IF(cukier7[[#This Row],[czy ostatni dzien miesiaca]]=1, 5000-cukier7[[#This Row],[stan po sprzedaniu]],0)</f>
        <v>0</v>
      </c>
      <c r="J1981">
        <f>CEILING(cukier7[[#This Row],[ile brakuje]], 1000)</f>
        <v>0</v>
      </c>
    </row>
    <row r="1982" spans="1:10" x14ac:dyDescent="0.35">
      <c r="A1982" s="1">
        <v>41719</v>
      </c>
      <c r="B1982" s="2" t="s">
        <v>158</v>
      </c>
      <c r="C1982">
        <v>16</v>
      </c>
      <c r="D1982">
        <f>YEAR(cukier7[[#This Row],[data]])</f>
        <v>2014</v>
      </c>
      <c r="E1982" s="3">
        <f>VLOOKUP(D1982, cennik__25[#All], 2, 0)</f>
        <v>2.23</v>
      </c>
      <c r="F1982" s="3">
        <f>cukier7[[#This Row],[cena]]*cukier7[[#This Row],[ilosc sprzedanego cukru kg]]</f>
        <v>35.68</v>
      </c>
      <c r="G1982">
        <f>J1981+G1981-cukier7[[#This Row],[ilosc sprzedanego cukru kg]]</f>
        <v>3743</v>
      </c>
      <c r="H1982">
        <f>IF(MONTH(cukier7[[#This Row],[data]])&lt;&gt;MONTH(A1983), 1, 0)</f>
        <v>0</v>
      </c>
      <c r="I1982">
        <f>IF(cukier7[[#This Row],[czy ostatni dzien miesiaca]]=1, 5000-cukier7[[#This Row],[stan po sprzedaniu]],0)</f>
        <v>0</v>
      </c>
      <c r="J1982">
        <f>CEILING(cukier7[[#This Row],[ile brakuje]], 1000)</f>
        <v>0</v>
      </c>
    </row>
    <row r="1983" spans="1:10" x14ac:dyDescent="0.35">
      <c r="A1983" s="1">
        <v>41721</v>
      </c>
      <c r="B1983" s="2" t="s">
        <v>193</v>
      </c>
      <c r="C1983">
        <v>11</v>
      </c>
      <c r="D1983">
        <f>YEAR(cukier7[[#This Row],[data]])</f>
        <v>2014</v>
      </c>
      <c r="E1983" s="3">
        <f>VLOOKUP(D1983, cennik__25[#All], 2, 0)</f>
        <v>2.23</v>
      </c>
      <c r="F1983" s="3">
        <f>cukier7[[#This Row],[cena]]*cukier7[[#This Row],[ilosc sprzedanego cukru kg]]</f>
        <v>24.53</v>
      </c>
      <c r="G1983">
        <f>J1982+G1982-cukier7[[#This Row],[ilosc sprzedanego cukru kg]]</f>
        <v>3732</v>
      </c>
      <c r="H1983">
        <f>IF(MONTH(cukier7[[#This Row],[data]])&lt;&gt;MONTH(A1984), 1, 0)</f>
        <v>0</v>
      </c>
      <c r="I1983">
        <f>IF(cukier7[[#This Row],[czy ostatni dzien miesiaca]]=1, 5000-cukier7[[#This Row],[stan po sprzedaniu]],0)</f>
        <v>0</v>
      </c>
      <c r="J1983">
        <f>CEILING(cukier7[[#This Row],[ile brakuje]], 1000)</f>
        <v>0</v>
      </c>
    </row>
    <row r="1984" spans="1:10" x14ac:dyDescent="0.35">
      <c r="A1984" s="1">
        <v>41721</v>
      </c>
      <c r="B1984" s="2" t="s">
        <v>24</v>
      </c>
      <c r="C1984">
        <v>118</v>
      </c>
      <c r="D1984">
        <f>YEAR(cukier7[[#This Row],[data]])</f>
        <v>2014</v>
      </c>
      <c r="E1984" s="3">
        <f>VLOOKUP(D1984, cennik__25[#All], 2, 0)</f>
        <v>2.23</v>
      </c>
      <c r="F1984" s="3">
        <f>cukier7[[#This Row],[cena]]*cukier7[[#This Row],[ilosc sprzedanego cukru kg]]</f>
        <v>263.14</v>
      </c>
      <c r="G1984">
        <f>J1983+G1983-cukier7[[#This Row],[ilosc sprzedanego cukru kg]]</f>
        <v>3614</v>
      </c>
      <c r="H1984">
        <f>IF(MONTH(cukier7[[#This Row],[data]])&lt;&gt;MONTH(A1985), 1, 0)</f>
        <v>0</v>
      </c>
      <c r="I1984">
        <f>IF(cukier7[[#This Row],[czy ostatni dzien miesiaca]]=1, 5000-cukier7[[#This Row],[stan po sprzedaniu]],0)</f>
        <v>0</v>
      </c>
      <c r="J1984">
        <f>CEILING(cukier7[[#This Row],[ile brakuje]], 1000)</f>
        <v>0</v>
      </c>
    </row>
    <row r="1985" spans="1:10" x14ac:dyDescent="0.35">
      <c r="A1985" s="1">
        <v>41728</v>
      </c>
      <c r="B1985" s="2" t="s">
        <v>47</v>
      </c>
      <c r="C1985">
        <v>213</v>
      </c>
      <c r="D1985">
        <f>YEAR(cukier7[[#This Row],[data]])</f>
        <v>2014</v>
      </c>
      <c r="E1985" s="3">
        <f>VLOOKUP(D1985, cennik__25[#All], 2, 0)</f>
        <v>2.23</v>
      </c>
      <c r="F1985" s="3">
        <f>cukier7[[#This Row],[cena]]*cukier7[[#This Row],[ilosc sprzedanego cukru kg]]</f>
        <v>474.99</v>
      </c>
      <c r="G1985">
        <f>J1984+G1984-cukier7[[#This Row],[ilosc sprzedanego cukru kg]]</f>
        <v>3401</v>
      </c>
      <c r="H1985">
        <f>IF(MONTH(cukier7[[#This Row],[data]])&lt;&gt;MONTH(A1986), 1, 0)</f>
        <v>1</v>
      </c>
      <c r="I1985">
        <f>IF(cukier7[[#This Row],[czy ostatni dzien miesiaca]]=1, 5000-cukier7[[#This Row],[stan po sprzedaniu]],0)</f>
        <v>1599</v>
      </c>
      <c r="J1985">
        <f>CEILING(cukier7[[#This Row],[ile brakuje]], 1000)</f>
        <v>2000</v>
      </c>
    </row>
    <row r="1986" spans="1:10" x14ac:dyDescent="0.35">
      <c r="A1986" s="1">
        <v>41732</v>
      </c>
      <c r="B1986" s="2" t="s">
        <v>11</v>
      </c>
      <c r="C1986">
        <v>146</v>
      </c>
      <c r="D1986">
        <f>YEAR(cukier7[[#This Row],[data]])</f>
        <v>2014</v>
      </c>
      <c r="E1986" s="3">
        <f>VLOOKUP(D1986, cennik__25[#All], 2, 0)</f>
        <v>2.23</v>
      </c>
      <c r="F1986" s="3">
        <f>cukier7[[#This Row],[cena]]*cukier7[[#This Row],[ilosc sprzedanego cukru kg]]</f>
        <v>325.58</v>
      </c>
      <c r="G1986">
        <f>J1985+G1985-cukier7[[#This Row],[ilosc sprzedanego cukru kg]]</f>
        <v>5255</v>
      </c>
      <c r="H1986">
        <f>IF(MONTH(cukier7[[#This Row],[data]])&lt;&gt;MONTH(A1987), 1, 0)</f>
        <v>0</v>
      </c>
      <c r="I1986">
        <f>IF(cukier7[[#This Row],[czy ostatni dzien miesiaca]]=1, 5000-cukier7[[#This Row],[stan po sprzedaniu]],0)</f>
        <v>0</v>
      </c>
      <c r="J1986">
        <f>CEILING(cukier7[[#This Row],[ile brakuje]], 1000)</f>
        <v>0</v>
      </c>
    </row>
    <row r="1987" spans="1:10" x14ac:dyDescent="0.35">
      <c r="A1987" s="1">
        <v>41734</v>
      </c>
      <c r="B1987" s="2" t="s">
        <v>126</v>
      </c>
      <c r="C1987">
        <v>6</v>
      </c>
      <c r="D1987">
        <f>YEAR(cukier7[[#This Row],[data]])</f>
        <v>2014</v>
      </c>
      <c r="E1987" s="3">
        <f>VLOOKUP(D1987, cennik__25[#All], 2, 0)</f>
        <v>2.23</v>
      </c>
      <c r="F1987" s="3">
        <f>cukier7[[#This Row],[cena]]*cukier7[[#This Row],[ilosc sprzedanego cukru kg]]</f>
        <v>13.379999999999999</v>
      </c>
      <c r="G1987">
        <f>J1986+G1986-cukier7[[#This Row],[ilosc sprzedanego cukru kg]]</f>
        <v>5249</v>
      </c>
      <c r="H1987">
        <f>IF(MONTH(cukier7[[#This Row],[data]])&lt;&gt;MONTH(A1988), 1, 0)</f>
        <v>0</v>
      </c>
      <c r="I1987">
        <f>IF(cukier7[[#This Row],[czy ostatni dzien miesiaca]]=1, 5000-cukier7[[#This Row],[stan po sprzedaniu]],0)</f>
        <v>0</v>
      </c>
      <c r="J1987">
        <f>CEILING(cukier7[[#This Row],[ile brakuje]], 1000)</f>
        <v>0</v>
      </c>
    </row>
    <row r="1988" spans="1:10" x14ac:dyDescent="0.35">
      <c r="A1988" s="1">
        <v>41736</v>
      </c>
      <c r="B1988" s="2" t="s">
        <v>47</v>
      </c>
      <c r="C1988">
        <v>392</v>
      </c>
      <c r="D1988">
        <f>YEAR(cukier7[[#This Row],[data]])</f>
        <v>2014</v>
      </c>
      <c r="E1988" s="3">
        <f>VLOOKUP(D1988, cennik__25[#All], 2, 0)</f>
        <v>2.23</v>
      </c>
      <c r="F1988" s="3">
        <f>cukier7[[#This Row],[cena]]*cukier7[[#This Row],[ilosc sprzedanego cukru kg]]</f>
        <v>874.16</v>
      </c>
      <c r="G1988">
        <f>J1987+G1987-cukier7[[#This Row],[ilosc sprzedanego cukru kg]]</f>
        <v>4857</v>
      </c>
      <c r="H1988">
        <f>IF(MONTH(cukier7[[#This Row],[data]])&lt;&gt;MONTH(A1989), 1, 0)</f>
        <v>0</v>
      </c>
      <c r="I1988">
        <f>IF(cukier7[[#This Row],[czy ostatni dzien miesiaca]]=1, 5000-cukier7[[#This Row],[stan po sprzedaniu]],0)</f>
        <v>0</v>
      </c>
      <c r="J1988">
        <f>CEILING(cukier7[[#This Row],[ile brakuje]], 1000)</f>
        <v>0</v>
      </c>
    </row>
    <row r="1989" spans="1:10" x14ac:dyDescent="0.35">
      <c r="A1989" s="1">
        <v>41736</v>
      </c>
      <c r="B1989" s="2" t="s">
        <v>104</v>
      </c>
      <c r="C1989">
        <v>422</v>
      </c>
      <c r="D1989">
        <f>YEAR(cukier7[[#This Row],[data]])</f>
        <v>2014</v>
      </c>
      <c r="E1989" s="3">
        <f>VLOOKUP(D1989, cennik__25[#All], 2, 0)</f>
        <v>2.23</v>
      </c>
      <c r="F1989" s="3">
        <f>cukier7[[#This Row],[cena]]*cukier7[[#This Row],[ilosc sprzedanego cukru kg]]</f>
        <v>941.06</v>
      </c>
      <c r="G1989">
        <f>J1988+G1988-cukier7[[#This Row],[ilosc sprzedanego cukru kg]]</f>
        <v>4435</v>
      </c>
      <c r="H1989">
        <f>IF(MONTH(cukier7[[#This Row],[data]])&lt;&gt;MONTH(A1990), 1, 0)</f>
        <v>0</v>
      </c>
      <c r="I1989">
        <f>IF(cukier7[[#This Row],[czy ostatni dzien miesiaca]]=1, 5000-cukier7[[#This Row],[stan po sprzedaniu]],0)</f>
        <v>0</v>
      </c>
      <c r="J1989">
        <f>CEILING(cukier7[[#This Row],[ile brakuje]], 1000)</f>
        <v>0</v>
      </c>
    </row>
    <row r="1990" spans="1:10" x14ac:dyDescent="0.35">
      <c r="A1990" s="1">
        <v>41740</v>
      </c>
      <c r="B1990" s="2" t="s">
        <v>24</v>
      </c>
      <c r="C1990">
        <v>474</v>
      </c>
      <c r="D1990">
        <f>YEAR(cukier7[[#This Row],[data]])</f>
        <v>2014</v>
      </c>
      <c r="E1990" s="3">
        <f>VLOOKUP(D1990, cennik__25[#All], 2, 0)</f>
        <v>2.23</v>
      </c>
      <c r="F1990" s="3">
        <f>cukier7[[#This Row],[cena]]*cukier7[[#This Row],[ilosc sprzedanego cukru kg]]</f>
        <v>1057.02</v>
      </c>
      <c r="G1990">
        <f>J1989+G1989-cukier7[[#This Row],[ilosc sprzedanego cukru kg]]</f>
        <v>3961</v>
      </c>
      <c r="H1990">
        <f>IF(MONTH(cukier7[[#This Row],[data]])&lt;&gt;MONTH(A1991), 1, 0)</f>
        <v>0</v>
      </c>
      <c r="I1990">
        <f>IF(cukier7[[#This Row],[czy ostatni dzien miesiaca]]=1, 5000-cukier7[[#This Row],[stan po sprzedaniu]],0)</f>
        <v>0</v>
      </c>
      <c r="J1990">
        <f>CEILING(cukier7[[#This Row],[ile brakuje]], 1000)</f>
        <v>0</v>
      </c>
    </row>
    <row r="1991" spans="1:10" x14ac:dyDescent="0.35">
      <c r="A1991" s="1">
        <v>41741</v>
      </c>
      <c r="B1991" s="2" t="s">
        <v>57</v>
      </c>
      <c r="C1991">
        <v>166</v>
      </c>
      <c r="D1991">
        <f>YEAR(cukier7[[#This Row],[data]])</f>
        <v>2014</v>
      </c>
      <c r="E1991" s="3">
        <f>VLOOKUP(D1991, cennik__25[#All], 2, 0)</f>
        <v>2.23</v>
      </c>
      <c r="F1991" s="3">
        <f>cukier7[[#This Row],[cena]]*cukier7[[#This Row],[ilosc sprzedanego cukru kg]]</f>
        <v>370.18</v>
      </c>
      <c r="G1991">
        <f>J1990+G1990-cukier7[[#This Row],[ilosc sprzedanego cukru kg]]</f>
        <v>3795</v>
      </c>
      <c r="H1991">
        <f>IF(MONTH(cukier7[[#This Row],[data]])&lt;&gt;MONTH(A1992), 1, 0)</f>
        <v>0</v>
      </c>
      <c r="I1991">
        <f>IF(cukier7[[#This Row],[czy ostatni dzien miesiaca]]=1, 5000-cukier7[[#This Row],[stan po sprzedaniu]],0)</f>
        <v>0</v>
      </c>
      <c r="J1991">
        <f>CEILING(cukier7[[#This Row],[ile brakuje]], 1000)</f>
        <v>0</v>
      </c>
    </row>
    <row r="1992" spans="1:10" x14ac:dyDescent="0.35">
      <c r="A1992" s="1">
        <v>41743</v>
      </c>
      <c r="B1992" s="2" t="s">
        <v>57</v>
      </c>
      <c r="C1992">
        <v>121</v>
      </c>
      <c r="D1992">
        <f>YEAR(cukier7[[#This Row],[data]])</f>
        <v>2014</v>
      </c>
      <c r="E1992" s="3">
        <f>VLOOKUP(D1992, cennik__25[#All], 2, 0)</f>
        <v>2.23</v>
      </c>
      <c r="F1992" s="3">
        <f>cukier7[[#This Row],[cena]]*cukier7[[#This Row],[ilosc sprzedanego cukru kg]]</f>
        <v>269.83</v>
      </c>
      <c r="G1992">
        <f>J1991+G1991-cukier7[[#This Row],[ilosc sprzedanego cukru kg]]</f>
        <v>3674</v>
      </c>
      <c r="H1992">
        <f>IF(MONTH(cukier7[[#This Row],[data]])&lt;&gt;MONTH(A1993), 1, 0)</f>
        <v>0</v>
      </c>
      <c r="I1992">
        <f>IF(cukier7[[#This Row],[czy ostatni dzien miesiaca]]=1, 5000-cukier7[[#This Row],[stan po sprzedaniu]],0)</f>
        <v>0</v>
      </c>
      <c r="J1992">
        <f>CEILING(cukier7[[#This Row],[ile brakuje]], 1000)</f>
        <v>0</v>
      </c>
    </row>
    <row r="1993" spans="1:10" x14ac:dyDescent="0.35">
      <c r="A1993" s="1">
        <v>41744</v>
      </c>
      <c r="B1993" s="2" t="s">
        <v>19</v>
      </c>
      <c r="C1993">
        <v>406</v>
      </c>
      <c r="D1993">
        <f>YEAR(cukier7[[#This Row],[data]])</f>
        <v>2014</v>
      </c>
      <c r="E1993" s="3">
        <f>VLOOKUP(D1993, cennik__25[#All], 2, 0)</f>
        <v>2.23</v>
      </c>
      <c r="F1993" s="3">
        <f>cukier7[[#This Row],[cena]]*cukier7[[#This Row],[ilosc sprzedanego cukru kg]]</f>
        <v>905.38</v>
      </c>
      <c r="G1993">
        <f>J1992+G1992-cukier7[[#This Row],[ilosc sprzedanego cukru kg]]</f>
        <v>3268</v>
      </c>
      <c r="H1993">
        <f>IF(MONTH(cukier7[[#This Row],[data]])&lt;&gt;MONTH(A1994), 1, 0)</f>
        <v>0</v>
      </c>
      <c r="I1993">
        <f>IF(cukier7[[#This Row],[czy ostatni dzien miesiaca]]=1, 5000-cukier7[[#This Row],[stan po sprzedaniu]],0)</f>
        <v>0</v>
      </c>
      <c r="J1993">
        <f>CEILING(cukier7[[#This Row],[ile brakuje]], 1000)</f>
        <v>0</v>
      </c>
    </row>
    <row r="1994" spans="1:10" x14ac:dyDescent="0.35">
      <c r="A1994" s="1">
        <v>41746</v>
      </c>
      <c r="B1994" s="2" t="s">
        <v>28</v>
      </c>
      <c r="C1994">
        <v>41</v>
      </c>
      <c r="D1994">
        <f>YEAR(cukier7[[#This Row],[data]])</f>
        <v>2014</v>
      </c>
      <c r="E1994" s="3">
        <f>VLOOKUP(D1994, cennik__25[#All], 2, 0)</f>
        <v>2.23</v>
      </c>
      <c r="F1994" s="3">
        <f>cukier7[[#This Row],[cena]]*cukier7[[#This Row],[ilosc sprzedanego cukru kg]]</f>
        <v>91.429999999999993</v>
      </c>
      <c r="G1994">
        <f>J1993+G1993-cukier7[[#This Row],[ilosc sprzedanego cukru kg]]</f>
        <v>3227</v>
      </c>
      <c r="H1994">
        <f>IF(MONTH(cukier7[[#This Row],[data]])&lt;&gt;MONTH(A1995), 1, 0)</f>
        <v>0</v>
      </c>
      <c r="I1994">
        <f>IF(cukier7[[#This Row],[czy ostatni dzien miesiaca]]=1, 5000-cukier7[[#This Row],[stan po sprzedaniu]],0)</f>
        <v>0</v>
      </c>
      <c r="J1994">
        <f>CEILING(cukier7[[#This Row],[ile brakuje]], 1000)</f>
        <v>0</v>
      </c>
    </row>
    <row r="1995" spans="1:10" x14ac:dyDescent="0.35">
      <c r="A1995" s="1">
        <v>41750</v>
      </c>
      <c r="B1995" s="2" t="s">
        <v>52</v>
      </c>
      <c r="C1995">
        <v>254</v>
      </c>
      <c r="D1995">
        <f>YEAR(cukier7[[#This Row],[data]])</f>
        <v>2014</v>
      </c>
      <c r="E1995" s="3">
        <f>VLOOKUP(D1995, cennik__25[#All], 2, 0)</f>
        <v>2.23</v>
      </c>
      <c r="F1995" s="3">
        <f>cukier7[[#This Row],[cena]]*cukier7[[#This Row],[ilosc sprzedanego cukru kg]]</f>
        <v>566.41999999999996</v>
      </c>
      <c r="G1995">
        <f>J1994+G1994-cukier7[[#This Row],[ilosc sprzedanego cukru kg]]</f>
        <v>2973</v>
      </c>
      <c r="H1995">
        <f>IF(MONTH(cukier7[[#This Row],[data]])&lt;&gt;MONTH(A1996), 1, 0)</f>
        <v>0</v>
      </c>
      <c r="I1995">
        <f>IF(cukier7[[#This Row],[czy ostatni dzien miesiaca]]=1, 5000-cukier7[[#This Row],[stan po sprzedaniu]],0)</f>
        <v>0</v>
      </c>
      <c r="J1995">
        <f>CEILING(cukier7[[#This Row],[ile brakuje]], 1000)</f>
        <v>0</v>
      </c>
    </row>
    <row r="1996" spans="1:10" x14ac:dyDescent="0.35">
      <c r="A1996" s="1">
        <v>41750</v>
      </c>
      <c r="B1996" s="2" t="s">
        <v>11</v>
      </c>
      <c r="C1996">
        <v>246</v>
      </c>
      <c r="D1996">
        <f>YEAR(cukier7[[#This Row],[data]])</f>
        <v>2014</v>
      </c>
      <c r="E1996" s="3">
        <f>VLOOKUP(D1996, cennik__25[#All], 2, 0)</f>
        <v>2.23</v>
      </c>
      <c r="F1996" s="3">
        <f>cukier7[[#This Row],[cena]]*cukier7[[#This Row],[ilosc sprzedanego cukru kg]]</f>
        <v>548.58000000000004</v>
      </c>
      <c r="G1996">
        <f>J1995+G1995-cukier7[[#This Row],[ilosc sprzedanego cukru kg]]</f>
        <v>2727</v>
      </c>
      <c r="H1996">
        <f>IF(MONTH(cukier7[[#This Row],[data]])&lt;&gt;MONTH(A1997), 1, 0)</f>
        <v>0</v>
      </c>
      <c r="I1996">
        <f>IF(cukier7[[#This Row],[czy ostatni dzien miesiaca]]=1, 5000-cukier7[[#This Row],[stan po sprzedaniu]],0)</f>
        <v>0</v>
      </c>
      <c r="J1996">
        <f>CEILING(cukier7[[#This Row],[ile brakuje]], 1000)</f>
        <v>0</v>
      </c>
    </row>
    <row r="1997" spans="1:10" x14ac:dyDescent="0.35">
      <c r="A1997" s="1">
        <v>41755</v>
      </c>
      <c r="B1997" s="2" t="s">
        <v>21</v>
      </c>
      <c r="C1997">
        <v>148</v>
      </c>
      <c r="D1997">
        <f>YEAR(cukier7[[#This Row],[data]])</f>
        <v>2014</v>
      </c>
      <c r="E1997" s="3">
        <f>VLOOKUP(D1997, cennik__25[#All], 2, 0)</f>
        <v>2.23</v>
      </c>
      <c r="F1997" s="3">
        <f>cukier7[[#This Row],[cena]]*cukier7[[#This Row],[ilosc sprzedanego cukru kg]]</f>
        <v>330.04</v>
      </c>
      <c r="G1997">
        <f>J1996+G1996-cukier7[[#This Row],[ilosc sprzedanego cukru kg]]</f>
        <v>2579</v>
      </c>
      <c r="H1997">
        <f>IF(MONTH(cukier7[[#This Row],[data]])&lt;&gt;MONTH(A1998), 1, 0)</f>
        <v>0</v>
      </c>
      <c r="I1997">
        <f>IF(cukier7[[#This Row],[czy ostatni dzien miesiaca]]=1, 5000-cukier7[[#This Row],[stan po sprzedaniu]],0)</f>
        <v>0</v>
      </c>
      <c r="J1997">
        <f>CEILING(cukier7[[#This Row],[ile brakuje]], 1000)</f>
        <v>0</v>
      </c>
    </row>
    <row r="1998" spans="1:10" x14ac:dyDescent="0.35">
      <c r="A1998" s="1">
        <v>41755</v>
      </c>
      <c r="B1998" s="2" t="s">
        <v>7</v>
      </c>
      <c r="C1998">
        <v>365</v>
      </c>
      <c r="D1998">
        <f>YEAR(cukier7[[#This Row],[data]])</f>
        <v>2014</v>
      </c>
      <c r="E1998" s="3">
        <f>VLOOKUP(D1998, cennik__25[#All], 2, 0)</f>
        <v>2.23</v>
      </c>
      <c r="F1998" s="3">
        <f>cukier7[[#This Row],[cena]]*cukier7[[#This Row],[ilosc sprzedanego cukru kg]]</f>
        <v>813.95</v>
      </c>
      <c r="G1998">
        <f>J1997+G1997-cukier7[[#This Row],[ilosc sprzedanego cukru kg]]</f>
        <v>2214</v>
      </c>
      <c r="H1998">
        <f>IF(MONTH(cukier7[[#This Row],[data]])&lt;&gt;MONTH(A1999), 1, 0)</f>
        <v>0</v>
      </c>
      <c r="I1998">
        <f>IF(cukier7[[#This Row],[czy ostatni dzien miesiaca]]=1, 5000-cukier7[[#This Row],[stan po sprzedaniu]],0)</f>
        <v>0</v>
      </c>
      <c r="J1998">
        <f>CEILING(cukier7[[#This Row],[ile brakuje]], 1000)</f>
        <v>0</v>
      </c>
    </row>
    <row r="1999" spans="1:10" x14ac:dyDescent="0.35">
      <c r="A1999" s="1">
        <v>41756</v>
      </c>
      <c r="B1999" s="2" t="s">
        <v>22</v>
      </c>
      <c r="C1999">
        <v>20</v>
      </c>
      <c r="D1999">
        <f>YEAR(cukier7[[#This Row],[data]])</f>
        <v>2014</v>
      </c>
      <c r="E1999" s="3">
        <f>VLOOKUP(D1999, cennik__25[#All], 2, 0)</f>
        <v>2.23</v>
      </c>
      <c r="F1999" s="3">
        <f>cukier7[[#This Row],[cena]]*cukier7[[#This Row],[ilosc sprzedanego cukru kg]]</f>
        <v>44.6</v>
      </c>
      <c r="G1999">
        <f>J1998+G1998-cukier7[[#This Row],[ilosc sprzedanego cukru kg]]</f>
        <v>2194</v>
      </c>
      <c r="H1999">
        <f>IF(MONTH(cukier7[[#This Row],[data]])&lt;&gt;MONTH(A2000), 1, 0)</f>
        <v>1</v>
      </c>
      <c r="I1999">
        <f>IF(cukier7[[#This Row],[czy ostatni dzien miesiaca]]=1, 5000-cukier7[[#This Row],[stan po sprzedaniu]],0)</f>
        <v>2806</v>
      </c>
      <c r="J1999">
        <f>CEILING(cukier7[[#This Row],[ile brakuje]], 1000)</f>
        <v>3000</v>
      </c>
    </row>
    <row r="2000" spans="1:10" x14ac:dyDescent="0.35">
      <c r="A2000" s="1">
        <v>41761</v>
      </c>
      <c r="B2000" s="2" t="s">
        <v>139</v>
      </c>
      <c r="C2000">
        <v>4</v>
      </c>
      <c r="D2000">
        <f>YEAR(cukier7[[#This Row],[data]])</f>
        <v>2014</v>
      </c>
      <c r="E2000" s="3">
        <f>VLOOKUP(D2000, cennik__25[#All], 2, 0)</f>
        <v>2.23</v>
      </c>
      <c r="F2000" s="3">
        <f>cukier7[[#This Row],[cena]]*cukier7[[#This Row],[ilosc sprzedanego cukru kg]]</f>
        <v>8.92</v>
      </c>
      <c r="G2000">
        <f>J1999+G1999-cukier7[[#This Row],[ilosc sprzedanego cukru kg]]</f>
        <v>5190</v>
      </c>
      <c r="H2000">
        <f>IF(MONTH(cukier7[[#This Row],[data]])&lt;&gt;MONTH(A2001), 1, 0)</f>
        <v>0</v>
      </c>
      <c r="I2000">
        <f>IF(cukier7[[#This Row],[czy ostatni dzien miesiaca]]=1, 5000-cukier7[[#This Row],[stan po sprzedaniu]],0)</f>
        <v>0</v>
      </c>
      <c r="J2000">
        <f>CEILING(cukier7[[#This Row],[ile brakuje]], 1000)</f>
        <v>0</v>
      </c>
    </row>
    <row r="2001" spans="1:10" x14ac:dyDescent="0.35">
      <c r="A2001" s="1">
        <v>41764</v>
      </c>
      <c r="B2001" s="2" t="s">
        <v>47</v>
      </c>
      <c r="C2001">
        <v>215</v>
      </c>
      <c r="D2001">
        <f>YEAR(cukier7[[#This Row],[data]])</f>
        <v>2014</v>
      </c>
      <c r="E2001" s="3">
        <f>VLOOKUP(D2001, cennik__25[#All], 2, 0)</f>
        <v>2.23</v>
      </c>
      <c r="F2001" s="3">
        <f>cukier7[[#This Row],[cena]]*cukier7[[#This Row],[ilosc sprzedanego cukru kg]]</f>
        <v>479.45</v>
      </c>
      <c r="G2001">
        <f>J2000+G2000-cukier7[[#This Row],[ilosc sprzedanego cukru kg]]</f>
        <v>4975</v>
      </c>
      <c r="H2001">
        <f>IF(MONTH(cukier7[[#This Row],[data]])&lt;&gt;MONTH(A2002), 1, 0)</f>
        <v>0</v>
      </c>
      <c r="I2001">
        <f>IF(cukier7[[#This Row],[czy ostatni dzien miesiaca]]=1, 5000-cukier7[[#This Row],[stan po sprzedaniu]],0)</f>
        <v>0</v>
      </c>
      <c r="J2001">
        <f>CEILING(cukier7[[#This Row],[ile brakuje]], 1000)</f>
        <v>0</v>
      </c>
    </row>
    <row r="2002" spans="1:10" x14ac:dyDescent="0.35">
      <c r="A2002" s="1">
        <v>41766</v>
      </c>
      <c r="B2002" s="2" t="s">
        <v>14</v>
      </c>
      <c r="C2002">
        <v>138</v>
      </c>
      <c r="D2002">
        <f>YEAR(cukier7[[#This Row],[data]])</f>
        <v>2014</v>
      </c>
      <c r="E2002" s="3">
        <f>VLOOKUP(D2002, cennik__25[#All], 2, 0)</f>
        <v>2.23</v>
      </c>
      <c r="F2002" s="3">
        <f>cukier7[[#This Row],[cena]]*cukier7[[#This Row],[ilosc sprzedanego cukru kg]]</f>
        <v>307.74</v>
      </c>
      <c r="G2002">
        <f>J2001+G2001-cukier7[[#This Row],[ilosc sprzedanego cukru kg]]</f>
        <v>4837</v>
      </c>
      <c r="H2002">
        <f>IF(MONTH(cukier7[[#This Row],[data]])&lt;&gt;MONTH(A2003), 1, 0)</f>
        <v>0</v>
      </c>
      <c r="I2002">
        <f>IF(cukier7[[#This Row],[czy ostatni dzien miesiaca]]=1, 5000-cukier7[[#This Row],[stan po sprzedaniu]],0)</f>
        <v>0</v>
      </c>
      <c r="J2002">
        <f>CEILING(cukier7[[#This Row],[ile brakuje]], 1000)</f>
        <v>0</v>
      </c>
    </row>
    <row r="2003" spans="1:10" x14ac:dyDescent="0.35">
      <c r="A2003" s="1">
        <v>41766</v>
      </c>
      <c r="B2003" s="2" t="s">
        <v>9</v>
      </c>
      <c r="C2003">
        <v>496</v>
      </c>
      <c r="D2003">
        <f>YEAR(cukier7[[#This Row],[data]])</f>
        <v>2014</v>
      </c>
      <c r="E2003" s="3">
        <f>VLOOKUP(D2003, cennik__25[#All], 2, 0)</f>
        <v>2.23</v>
      </c>
      <c r="F2003" s="3">
        <f>cukier7[[#This Row],[cena]]*cukier7[[#This Row],[ilosc sprzedanego cukru kg]]</f>
        <v>1106.08</v>
      </c>
      <c r="G2003">
        <f>J2002+G2002-cukier7[[#This Row],[ilosc sprzedanego cukru kg]]</f>
        <v>4341</v>
      </c>
      <c r="H2003">
        <f>IF(MONTH(cukier7[[#This Row],[data]])&lt;&gt;MONTH(A2004), 1, 0)</f>
        <v>0</v>
      </c>
      <c r="I2003">
        <f>IF(cukier7[[#This Row],[czy ostatni dzien miesiaca]]=1, 5000-cukier7[[#This Row],[stan po sprzedaniu]],0)</f>
        <v>0</v>
      </c>
      <c r="J2003">
        <f>CEILING(cukier7[[#This Row],[ile brakuje]], 1000)</f>
        <v>0</v>
      </c>
    </row>
    <row r="2004" spans="1:10" x14ac:dyDescent="0.35">
      <c r="A2004" s="1">
        <v>41767</v>
      </c>
      <c r="B2004" s="2" t="s">
        <v>39</v>
      </c>
      <c r="C2004">
        <v>155</v>
      </c>
      <c r="D2004">
        <f>YEAR(cukier7[[#This Row],[data]])</f>
        <v>2014</v>
      </c>
      <c r="E2004" s="3">
        <f>VLOOKUP(D2004, cennik__25[#All], 2, 0)</f>
        <v>2.23</v>
      </c>
      <c r="F2004" s="3">
        <f>cukier7[[#This Row],[cena]]*cukier7[[#This Row],[ilosc sprzedanego cukru kg]]</f>
        <v>345.65</v>
      </c>
      <c r="G2004">
        <f>J2003+G2003-cukier7[[#This Row],[ilosc sprzedanego cukru kg]]</f>
        <v>4186</v>
      </c>
      <c r="H2004">
        <f>IF(MONTH(cukier7[[#This Row],[data]])&lt;&gt;MONTH(A2005), 1, 0)</f>
        <v>0</v>
      </c>
      <c r="I2004">
        <f>IF(cukier7[[#This Row],[czy ostatni dzien miesiaca]]=1, 5000-cukier7[[#This Row],[stan po sprzedaniu]],0)</f>
        <v>0</v>
      </c>
      <c r="J2004">
        <f>CEILING(cukier7[[#This Row],[ile brakuje]], 1000)</f>
        <v>0</v>
      </c>
    </row>
    <row r="2005" spans="1:10" x14ac:dyDescent="0.35">
      <c r="A2005" s="1">
        <v>41770</v>
      </c>
      <c r="B2005" s="2" t="s">
        <v>26</v>
      </c>
      <c r="C2005">
        <v>386</v>
      </c>
      <c r="D2005">
        <f>YEAR(cukier7[[#This Row],[data]])</f>
        <v>2014</v>
      </c>
      <c r="E2005" s="3">
        <f>VLOOKUP(D2005, cennik__25[#All], 2, 0)</f>
        <v>2.23</v>
      </c>
      <c r="F2005" s="3">
        <f>cukier7[[#This Row],[cena]]*cukier7[[#This Row],[ilosc sprzedanego cukru kg]]</f>
        <v>860.78</v>
      </c>
      <c r="G2005">
        <f>J2004+G2004-cukier7[[#This Row],[ilosc sprzedanego cukru kg]]</f>
        <v>3800</v>
      </c>
      <c r="H2005">
        <f>IF(MONTH(cukier7[[#This Row],[data]])&lt;&gt;MONTH(A2006), 1, 0)</f>
        <v>0</v>
      </c>
      <c r="I2005">
        <f>IF(cukier7[[#This Row],[czy ostatni dzien miesiaca]]=1, 5000-cukier7[[#This Row],[stan po sprzedaniu]],0)</f>
        <v>0</v>
      </c>
      <c r="J2005">
        <f>CEILING(cukier7[[#This Row],[ile brakuje]], 1000)</f>
        <v>0</v>
      </c>
    </row>
    <row r="2006" spans="1:10" x14ac:dyDescent="0.35">
      <c r="A2006" s="1">
        <v>41773</v>
      </c>
      <c r="B2006" s="2" t="s">
        <v>73</v>
      </c>
      <c r="C2006">
        <v>124</v>
      </c>
      <c r="D2006">
        <f>YEAR(cukier7[[#This Row],[data]])</f>
        <v>2014</v>
      </c>
      <c r="E2006" s="3">
        <f>VLOOKUP(D2006, cennik__25[#All], 2, 0)</f>
        <v>2.23</v>
      </c>
      <c r="F2006" s="3">
        <f>cukier7[[#This Row],[cena]]*cukier7[[#This Row],[ilosc sprzedanego cukru kg]]</f>
        <v>276.52</v>
      </c>
      <c r="G2006">
        <f>J2005+G2005-cukier7[[#This Row],[ilosc sprzedanego cukru kg]]</f>
        <v>3676</v>
      </c>
      <c r="H2006">
        <f>IF(MONTH(cukier7[[#This Row],[data]])&lt;&gt;MONTH(A2007), 1, 0)</f>
        <v>0</v>
      </c>
      <c r="I2006">
        <f>IF(cukier7[[#This Row],[czy ostatni dzien miesiaca]]=1, 5000-cukier7[[#This Row],[stan po sprzedaniu]],0)</f>
        <v>0</v>
      </c>
      <c r="J2006">
        <f>CEILING(cukier7[[#This Row],[ile brakuje]], 1000)</f>
        <v>0</v>
      </c>
    </row>
    <row r="2007" spans="1:10" x14ac:dyDescent="0.35">
      <c r="A2007" s="1">
        <v>41774</v>
      </c>
      <c r="B2007" s="2" t="s">
        <v>16</v>
      </c>
      <c r="C2007">
        <v>173</v>
      </c>
      <c r="D2007">
        <f>YEAR(cukier7[[#This Row],[data]])</f>
        <v>2014</v>
      </c>
      <c r="E2007" s="3">
        <f>VLOOKUP(D2007, cennik__25[#All], 2, 0)</f>
        <v>2.23</v>
      </c>
      <c r="F2007" s="3">
        <f>cukier7[[#This Row],[cena]]*cukier7[[#This Row],[ilosc sprzedanego cukru kg]]</f>
        <v>385.79</v>
      </c>
      <c r="G2007">
        <f>J2006+G2006-cukier7[[#This Row],[ilosc sprzedanego cukru kg]]</f>
        <v>3503</v>
      </c>
      <c r="H2007">
        <f>IF(MONTH(cukier7[[#This Row],[data]])&lt;&gt;MONTH(A2008), 1, 0)</f>
        <v>0</v>
      </c>
      <c r="I2007">
        <f>IF(cukier7[[#This Row],[czy ostatni dzien miesiaca]]=1, 5000-cukier7[[#This Row],[stan po sprzedaniu]],0)</f>
        <v>0</v>
      </c>
      <c r="J2007">
        <f>CEILING(cukier7[[#This Row],[ile brakuje]], 1000)</f>
        <v>0</v>
      </c>
    </row>
    <row r="2008" spans="1:10" x14ac:dyDescent="0.35">
      <c r="A2008" s="1">
        <v>41776</v>
      </c>
      <c r="B2008" s="2" t="s">
        <v>37</v>
      </c>
      <c r="C2008">
        <v>161</v>
      </c>
      <c r="D2008">
        <f>YEAR(cukier7[[#This Row],[data]])</f>
        <v>2014</v>
      </c>
      <c r="E2008" s="3">
        <f>VLOOKUP(D2008, cennik__25[#All], 2, 0)</f>
        <v>2.23</v>
      </c>
      <c r="F2008" s="3">
        <f>cukier7[[#This Row],[cena]]*cukier7[[#This Row],[ilosc sprzedanego cukru kg]]</f>
        <v>359.03</v>
      </c>
      <c r="G2008">
        <f>J2007+G2007-cukier7[[#This Row],[ilosc sprzedanego cukru kg]]</f>
        <v>3342</v>
      </c>
      <c r="H2008">
        <f>IF(MONTH(cukier7[[#This Row],[data]])&lt;&gt;MONTH(A2009), 1, 0)</f>
        <v>0</v>
      </c>
      <c r="I2008">
        <f>IF(cukier7[[#This Row],[czy ostatni dzien miesiaca]]=1, 5000-cukier7[[#This Row],[stan po sprzedaniu]],0)</f>
        <v>0</v>
      </c>
      <c r="J2008">
        <f>CEILING(cukier7[[#This Row],[ile brakuje]], 1000)</f>
        <v>0</v>
      </c>
    </row>
    <row r="2009" spans="1:10" x14ac:dyDescent="0.35">
      <c r="A2009" s="1">
        <v>41778</v>
      </c>
      <c r="B2009" s="2" t="s">
        <v>71</v>
      </c>
      <c r="C2009">
        <v>147</v>
      </c>
      <c r="D2009">
        <f>YEAR(cukier7[[#This Row],[data]])</f>
        <v>2014</v>
      </c>
      <c r="E2009" s="3">
        <f>VLOOKUP(D2009, cennik__25[#All], 2, 0)</f>
        <v>2.23</v>
      </c>
      <c r="F2009" s="3">
        <f>cukier7[[#This Row],[cena]]*cukier7[[#This Row],[ilosc sprzedanego cukru kg]]</f>
        <v>327.81</v>
      </c>
      <c r="G2009">
        <f>J2008+G2008-cukier7[[#This Row],[ilosc sprzedanego cukru kg]]</f>
        <v>3195</v>
      </c>
      <c r="H2009">
        <f>IF(MONTH(cukier7[[#This Row],[data]])&lt;&gt;MONTH(A2010), 1, 0)</f>
        <v>0</v>
      </c>
      <c r="I2009">
        <f>IF(cukier7[[#This Row],[czy ostatni dzien miesiaca]]=1, 5000-cukier7[[#This Row],[stan po sprzedaniu]],0)</f>
        <v>0</v>
      </c>
      <c r="J2009">
        <f>CEILING(cukier7[[#This Row],[ile brakuje]], 1000)</f>
        <v>0</v>
      </c>
    </row>
    <row r="2010" spans="1:10" x14ac:dyDescent="0.35">
      <c r="A2010" s="1">
        <v>41784</v>
      </c>
      <c r="B2010" s="2" t="s">
        <v>24</v>
      </c>
      <c r="C2010">
        <v>401</v>
      </c>
      <c r="D2010">
        <f>YEAR(cukier7[[#This Row],[data]])</f>
        <v>2014</v>
      </c>
      <c r="E2010" s="3">
        <f>VLOOKUP(D2010, cennik__25[#All], 2, 0)</f>
        <v>2.23</v>
      </c>
      <c r="F2010" s="3">
        <f>cukier7[[#This Row],[cena]]*cukier7[[#This Row],[ilosc sprzedanego cukru kg]]</f>
        <v>894.23</v>
      </c>
      <c r="G2010">
        <f>J2009+G2009-cukier7[[#This Row],[ilosc sprzedanego cukru kg]]</f>
        <v>2794</v>
      </c>
      <c r="H2010">
        <f>IF(MONTH(cukier7[[#This Row],[data]])&lt;&gt;MONTH(A2011), 1, 0)</f>
        <v>0</v>
      </c>
      <c r="I2010">
        <f>IF(cukier7[[#This Row],[czy ostatni dzien miesiaca]]=1, 5000-cukier7[[#This Row],[stan po sprzedaniu]],0)</f>
        <v>0</v>
      </c>
      <c r="J2010">
        <f>CEILING(cukier7[[#This Row],[ile brakuje]], 1000)</f>
        <v>0</v>
      </c>
    </row>
    <row r="2011" spans="1:10" x14ac:dyDescent="0.35">
      <c r="A2011" s="1">
        <v>41784</v>
      </c>
      <c r="B2011" s="2" t="s">
        <v>52</v>
      </c>
      <c r="C2011">
        <v>101</v>
      </c>
      <c r="D2011">
        <f>YEAR(cukier7[[#This Row],[data]])</f>
        <v>2014</v>
      </c>
      <c r="E2011" s="3">
        <f>VLOOKUP(D2011, cennik__25[#All], 2, 0)</f>
        <v>2.23</v>
      </c>
      <c r="F2011" s="3">
        <f>cukier7[[#This Row],[cena]]*cukier7[[#This Row],[ilosc sprzedanego cukru kg]]</f>
        <v>225.23</v>
      </c>
      <c r="G2011">
        <f>J2010+G2010-cukier7[[#This Row],[ilosc sprzedanego cukru kg]]</f>
        <v>2693</v>
      </c>
      <c r="H2011">
        <f>IF(MONTH(cukier7[[#This Row],[data]])&lt;&gt;MONTH(A2012), 1, 0)</f>
        <v>0</v>
      </c>
      <c r="I2011">
        <f>IF(cukier7[[#This Row],[czy ostatni dzien miesiaca]]=1, 5000-cukier7[[#This Row],[stan po sprzedaniu]],0)</f>
        <v>0</v>
      </c>
      <c r="J2011">
        <f>CEILING(cukier7[[#This Row],[ile brakuje]], 1000)</f>
        <v>0</v>
      </c>
    </row>
    <row r="2012" spans="1:10" x14ac:dyDescent="0.35">
      <c r="A2012" s="1">
        <v>41785</v>
      </c>
      <c r="B2012" s="2" t="s">
        <v>24</v>
      </c>
      <c r="C2012">
        <v>169</v>
      </c>
      <c r="D2012">
        <f>YEAR(cukier7[[#This Row],[data]])</f>
        <v>2014</v>
      </c>
      <c r="E2012" s="3">
        <f>VLOOKUP(D2012, cennik__25[#All], 2, 0)</f>
        <v>2.23</v>
      </c>
      <c r="F2012" s="3">
        <f>cukier7[[#This Row],[cena]]*cukier7[[#This Row],[ilosc sprzedanego cukru kg]]</f>
        <v>376.87</v>
      </c>
      <c r="G2012">
        <f>J2011+G2011-cukier7[[#This Row],[ilosc sprzedanego cukru kg]]</f>
        <v>2524</v>
      </c>
      <c r="H2012">
        <f>IF(MONTH(cukier7[[#This Row],[data]])&lt;&gt;MONTH(A2013), 1, 0)</f>
        <v>0</v>
      </c>
      <c r="I2012">
        <f>IF(cukier7[[#This Row],[czy ostatni dzien miesiaca]]=1, 5000-cukier7[[#This Row],[stan po sprzedaniu]],0)</f>
        <v>0</v>
      </c>
      <c r="J2012">
        <f>CEILING(cukier7[[#This Row],[ile brakuje]], 1000)</f>
        <v>0</v>
      </c>
    </row>
    <row r="2013" spans="1:10" x14ac:dyDescent="0.35">
      <c r="A2013" s="1">
        <v>41786</v>
      </c>
      <c r="B2013" s="2" t="s">
        <v>16</v>
      </c>
      <c r="C2013">
        <v>324</v>
      </c>
      <c r="D2013">
        <f>YEAR(cukier7[[#This Row],[data]])</f>
        <v>2014</v>
      </c>
      <c r="E2013" s="3">
        <f>VLOOKUP(D2013, cennik__25[#All], 2, 0)</f>
        <v>2.23</v>
      </c>
      <c r="F2013" s="3">
        <f>cukier7[[#This Row],[cena]]*cukier7[[#This Row],[ilosc sprzedanego cukru kg]]</f>
        <v>722.52</v>
      </c>
      <c r="G2013">
        <f>J2012+G2012-cukier7[[#This Row],[ilosc sprzedanego cukru kg]]</f>
        <v>2200</v>
      </c>
      <c r="H2013">
        <f>IF(MONTH(cukier7[[#This Row],[data]])&lt;&gt;MONTH(A2014), 1, 0)</f>
        <v>0</v>
      </c>
      <c r="I2013">
        <f>IF(cukier7[[#This Row],[czy ostatni dzien miesiaca]]=1, 5000-cukier7[[#This Row],[stan po sprzedaniu]],0)</f>
        <v>0</v>
      </c>
      <c r="J2013">
        <f>CEILING(cukier7[[#This Row],[ile brakuje]], 1000)</f>
        <v>0</v>
      </c>
    </row>
    <row r="2014" spans="1:10" x14ac:dyDescent="0.35">
      <c r="A2014" s="1">
        <v>41787</v>
      </c>
      <c r="B2014" s="2" t="s">
        <v>221</v>
      </c>
      <c r="C2014">
        <v>16</v>
      </c>
      <c r="D2014">
        <f>YEAR(cukier7[[#This Row],[data]])</f>
        <v>2014</v>
      </c>
      <c r="E2014" s="3">
        <f>VLOOKUP(D2014, cennik__25[#All], 2, 0)</f>
        <v>2.23</v>
      </c>
      <c r="F2014" s="3">
        <f>cukier7[[#This Row],[cena]]*cukier7[[#This Row],[ilosc sprzedanego cukru kg]]</f>
        <v>35.68</v>
      </c>
      <c r="G2014">
        <f>J2013+G2013-cukier7[[#This Row],[ilosc sprzedanego cukru kg]]</f>
        <v>2184</v>
      </c>
      <c r="H2014">
        <f>IF(MONTH(cukier7[[#This Row],[data]])&lt;&gt;MONTH(A2015), 1, 0)</f>
        <v>0</v>
      </c>
      <c r="I2014">
        <f>IF(cukier7[[#This Row],[czy ostatni dzien miesiaca]]=1, 5000-cukier7[[#This Row],[stan po sprzedaniu]],0)</f>
        <v>0</v>
      </c>
      <c r="J2014">
        <f>CEILING(cukier7[[#This Row],[ile brakuje]], 1000)</f>
        <v>0</v>
      </c>
    </row>
    <row r="2015" spans="1:10" x14ac:dyDescent="0.35">
      <c r="A2015" s="1">
        <v>41788</v>
      </c>
      <c r="B2015" s="2" t="s">
        <v>73</v>
      </c>
      <c r="C2015">
        <v>194</v>
      </c>
      <c r="D2015">
        <f>YEAR(cukier7[[#This Row],[data]])</f>
        <v>2014</v>
      </c>
      <c r="E2015" s="3">
        <f>VLOOKUP(D2015, cennik__25[#All], 2, 0)</f>
        <v>2.23</v>
      </c>
      <c r="F2015" s="3">
        <f>cukier7[[#This Row],[cena]]*cukier7[[#This Row],[ilosc sprzedanego cukru kg]]</f>
        <v>432.62</v>
      </c>
      <c r="G2015">
        <f>J2014+G2014-cukier7[[#This Row],[ilosc sprzedanego cukru kg]]</f>
        <v>1990</v>
      </c>
      <c r="H2015">
        <f>IF(MONTH(cukier7[[#This Row],[data]])&lt;&gt;MONTH(A2016), 1, 0)</f>
        <v>0</v>
      </c>
      <c r="I2015">
        <f>IF(cukier7[[#This Row],[czy ostatni dzien miesiaca]]=1, 5000-cukier7[[#This Row],[stan po sprzedaniu]],0)</f>
        <v>0</v>
      </c>
      <c r="J2015">
        <f>CEILING(cukier7[[#This Row],[ile brakuje]], 1000)</f>
        <v>0</v>
      </c>
    </row>
    <row r="2016" spans="1:10" x14ac:dyDescent="0.35">
      <c r="A2016" s="1">
        <v>41789</v>
      </c>
      <c r="B2016" s="2" t="s">
        <v>104</v>
      </c>
      <c r="C2016">
        <v>197</v>
      </c>
      <c r="D2016">
        <f>YEAR(cukier7[[#This Row],[data]])</f>
        <v>2014</v>
      </c>
      <c r="E2016" s="3">
        <f>VLOOKUP(D2016, cennik__25[#All], 2, 0)</f>
        <v>2.23</v>
      </c>
      <c r="F2016" s="3">
        <f>cukier7[[#This Row],[cena]]*cukier7[[#This Row],[ilosc sprzedanego cukru kg]]</f>
        <v>439.31</v>
      </c>
      <c r="G2016">
        <f>J2015+G2015-cukier7[[#This Row],[ilosc sprzedanego cukru kg]]</f>
        <v>1793</v>
      </c>
      <c r="H2016">
        <f>IF(MONTH(cukier7[[#This Row],[data]])&lt;&gt;MONTH(A2017), 1, 0)</f>
        <v>0</v>
      </c>
      <c r="I2016">
        <f>IF(cukier7[[#This Row],[czy ostatni dzien miesiaca]]=1, 5000-cukier7[[#This Row],[stan po sprzedaniu]],0)</f>
        <v>0</v>
      </c>
      <c r="J2016">
        <f>CEILING(cukier7[[#This Row],[ile brakuje]], 1000)</f>
        <v>0</v>
      </c>
    </row>
    <row r="2017" spans="1:10" x14ac:dyDescent="0.35">
      <c r="A2017" s="1">
        <v>41789</v>
      </c>
      <c r="B2017" s="2" t="s">
        <v>25</v>
      </c>
      <c r="C2017">
        <v>23</v>
      </c>
      <c r="D2017">
        <f>YEAR(cukier7[[#This Row],[data]])</f>
        <v>2014</v>
      </c>
      <c r="E2017" s="3">
        <f>VLOOKUP(D2017, cennik__25[#All], 2, 0)</f>
        <v>2.23</v>
      </c>
      <c r="F2017" s="3">
        <f>cukier7[[#This Row],[cena]]*cukier7[[#This Row],[ilosc sprzedanego cukru kg]]</f>
        <v>51.29</v>
      </c>
      <c r="G2017">
        <f>J2016+G2016-cukier7[[#This Row],[ilosc sprzedanego cukru kg]]</f>
        <v>1770</v>
      </c>
      <c r="H2017">
        <f>IF(MONTH(cukier7[[#This Row],[data]])&lt;&gt;MONTH(A2018), 1, 0)</f>
        <v>0</v>
      </c>
      <c r="I2017">
        <f>IF(cukier7[[#This Row],[czy ostatni dzien miesiaca]]=1, 5000-cukier7[[#This Row],[stan po sprzedaniu]],0)</f>
        <v>0</v>
      </c>
      <c r="J2017">
        <f>CEILING(cukier7[[#This Row],[ile brakuje]], 1000)</f>
        <v>0</v>
      </c>
    </row>
    <row r="2018" spans="1:10" x14ac:dyDescent="0.35">
      <c r="A2018" s="1">
        <v>41790</v>
      </c>
      <c r="B2018" s="2" t="s">
        <v>14</v>
      </c>
      <c r="C2018">
        <v>138</v>
      </c>
      <c r="D2018">
        <f>YEAR(cukier7[[#This Row],[data]])</f>
        <v>2014</v>
      </c>
      <c r="E2018" s="3">
        <f>VLOOKUP(D2018, cennik__25[#All], 2, 0)</f>
        <v>2.23</v>
      </c>
      <c r="F2018" s="3">
        <f>cukier7[[#This Row],[cena]]*cukier7[[#This Row],[ilosc sprzedanego cukru kg]]</f>
        <v>307.74</v>
      </c>
      <c r="G2018">
        <f>J2017+G2017-cukier7[[#This Row],[ilosc sprzedanego cukru kg]]</f>
        <v>1632</v>
      </c>
      <c r="H2018">
        <f>IF(MONTH(cukier7[[#This Row],[data]])&lt;&gt;MONTH(A2019), 1, 0)</f>
        <v>1</v>
      </c>
      <c r="I2018">
        <f>IF(cukier7[[#This Row],[czy ostatni dzien miesiaca]]=1, 5000-cukier7[[#This Row],[stan po sprzedaniu]],0)</f>
        <v>3368</v>
      </c>
      <c r="J2018">
        <f>CEILING(cukier7[[#This Row],[ile brakuje]], 1000)</f>
        <v>4000</v>
      </c>
    </row>
    <row r="2019" spans="1:10" x14ac:dyDescent="0.35">
      <c r="A2019" s="1">
        <v>41791</v>
      </c>
      <c r="B2019" s="2" t="s">
        <v>63</v>
      </c>
      <c r="C2019">
        <v>121</v>
      </c>
      <c r="D2019">
        <f>YEAR(cukier7[[#This Row],[data]])</f>
        <v>2014</v>
      </c>
      <c r="E2019" s="3">
        <f>VLOOKUP(D2019, cennik__25[#All], 2, 0)</f>
        <v>2.23</v>
      </c>
      <c r="F2019" s="3">
        <f>cukier7[[#This Row],[cena]]*cukier7[[#This Row],[ilosc sprzedanego cukru kg]]</f>
        <v>269.83</v>
      </c>
      <c r="G2019">
        <f>J2018+G2018-cukier7[[#This Row],[ilosc sprzedanego cukru kg]]</f>
        <v>5511</v>
      </c>
      <c r="H2019">
        <f>IF(MONTH(cukier7[[#This Row],[data]])&lt;&gt;MONTH(A2020), 1, 0)</f>
        <v>0</v>
      </c>
      <c r="I2019">
        <f>IF(cukier7[[#This Row],[czy ostatni dzien miesiaca]]=1, 5000-cukier7[[#This Row],[stan po sprzedaniu]],0)</f>
        <v>0</v>
      </c>
      <c r="J2019">
        <f>CEILING(cukier7[[#This Row],[ile brakuje]], 1000)</f>
        <v>0</v>
      </c>
    </row>
    <row r="2020" spans="1:10" x14ac:dyDescent="0.35">
      <c r="A2020" s="1">
        <v>41793</v>
      </c>
      <c r="B2020" s="2" t="s">
        <v>206</v>
      </c>
      <c r="C2020">
        <v>10</v>
      </c>
      <c r="D2020">
        <f>YEAR(cukier7[[#This Row],[data]])</f>
        <v>2014</v>
      </c>
      <c r="E2020" s="3">
        <f>VLOOKUP(D2020, cennik__25[#All], 2, 0)</f>
        <v>2.23</v>
      </c>
      <c r="F2020" s="3">
        <f>cukier7[[#This Row],[cena]]*cukier7[[#This Row],[ilosc sprzedanego cukru kg]]</f>
        <v>22.3</v>
      </c>
      <c r="G2020">
        <f>J2019+G2019-cukier7[[#This Row],[ilosc sprzedanego cukru kg]]</f>
        <v>5501</v>
      </c>
      <c r="H2020">
        <f>IF(MONTH(cukier7[[#This Row],[data]])&lt;&gt;MONTH(A2021), 1, 0)</f>
        <v>0</v>
      </c>
      <c r="I2020">
        <f>IF(cukier7[[#This Row],[czy ostatni dzien miesiaca]]=1, 5000-cukier7[[#This Row],[stan po sprzedaniu]],0)</f>
        <v>0</v>
      </c>
      <c r="J2020">
        <f>CEILING(cukier7[[#This Row],[ile brakuje]], 1000)</f>
        <v>0</v>
      </c>
    </row>
    <row r="2021" spans="1:10" x14ac:dyDescent="0.35">
      <c r="A2021" s="1">
        <v>41795</v>
      </c>
      <c r="B2021" s="2" t="s">
        <v>132</v>
      </c>
      <c r="C2021">
        <v>9</v>
      </c>
      <c r="D2021">
        <f>YEAR(cukier7[[#This Row],[data]])</f>
        <v>2014</v>
      </c>
      <c r="E2021" s="3">
        <f>VLOOKUP(D2021, cennik__25[#All], 2, 0)</f>
        <v>2.23</v>
      </c>
      <c r="F2021" s="3">
        <f>cukier7[[#This Row],[cena]]*cukier7[[#This Row],[ilosc sprzedanego cukru kg]]</f>
        <v>20.07</v>
      </c>
      <c r="G2021">
        <f>J2020+G2020-cukier7[[#This Row],[ilosc sprzedanego cukru kg]]</f>
        <v>5492</v>
      </c>
      <c r="H2021">
        <f>IF(MONTH(cukier7[[#This Row],[data]])&lt;&gt;MONTH(A2022), 1, 0)</f>
        <v>0</v>
      </c>
      <c r="I2021">
        <f>IF(cukier7[[#This Row],[czy ostatni dzien miesiaca]]=1, 5000-cukier7[[#This Row],[stan po sprzedaniu]],0)</f>
        <v>0</v>
      </c>
      <c r="J2021">
        <f>CEILING(cukier7[[#This Row],[ile brakuje]], 1000)</f>
        <v>0</v>
      </c>
    </row>
    <row r="2022" spans="1:10" x14ac:dyDescent="0.35">
      <c r="A2022" s="1">
        <v>41798</v>
      </c>
      <c r="B2022" s="2" t="s">
        <v>54</v>
      </c>
      <c r="C2022">
        <v>35</v>
      </c>
      <c r="D2022">
        <f>YEAR(cukier7[[#This Row],[data]])</f>
        <v>2014</v>
      </c>
      <c r="E2022" s="3">
        <f>VLOOKUP(D2022, cennik__25[#All], 2, 0)</f>
        <v>2.23</v>
      </c>
      <c r="F2022" s="3">
        <f>cukier7[[#This Row],[cena]]*cukier7[[#This Row],[ilosc sprzedanego cukru kg]]</f>
        <v>78.05</v>
      </c>
      <c r="G2022">
        <f>J2021+G2021-cukier7[[#This Row],[ilosc sprzedanego cukru kg]]</f>
        <v>5457</v>
      </c>
      <c r="H2022">
        <f>IF(MONTH(cukier7[[#This Row],[data]])&lt;&gt;MONTH(A2023), 1, 0)</f>
        <v>0</v>
      </c>
      <c r="I2022">
        <f>IF(cukier7[[#This Row],[czy ostatni dzien miesiaca]]=1, 5000-cukier7[[#This Row],[stan po sprzedaniu]],0)</f>
        <v>0</v>
      </c>
      <c r="J2022">
        <f>CEILING(cukier7[[#This Row],[ile brakuje]], 1000)</f>
        <v>0</v>
      </c>
    </row>
    <row r="2023" spans="1:10" x14ac:dyDescent="0.35">
      <c r="A2023" s="1">
        <v>41802</v>
      </c>
      <c r="B2023" s="2" t="s">
        <v>37</v>
      </c>
      <c r="C2023">
        <v>154</v>
      </c>
      <c r="D2023">
        <f>YEAR(cukier7[[#This Row],[data]])</f>
        <v>2014</v>
      </c>
      <c r="E2023" s="3">
        <f>VLOOKUP(D2023, cennik__25[#All], 2, 0)</f>
        <v>2.23</v>
      </c>
      <c r="F2023" s="3">
        <f>cukier7[[#This Row],[cena]]*cukier7[[#This Row],[ilosc sprzedanego cukru kg]]</f>
        <v>343.42</v>
      </c>
      <c r="G2023">
        <f>J2022+G2022-cukier7[[#This Row],[ilosc sprzedanego cukru kg]]</f>
        <v>5303</v>
      </c>
      <c r="H2023">
        <f>IF(MONTH(cukier7[[#This Row],[data]])&lt;&gt;MONTH(A2024), 1, 0)</f>
        <v>0</v>
      </c>
      <c r="I2023">
        <f>IF(cukier7[[#This Row],[czy ostatni dzien miesiaca]]=1, 5000-cukier7[[#This Row],[stan po sprzedaniu]],0)</f>
        <v>0</v>
      </c>
      <c r="J2023">
        <f>CEILING(cukier7[[#This Row],[ile brakuje]], 1000)</f>
        <v>0</v>
      </c>
    </row>
    <row r="2024" spans="1:10" x14ac:dyDescent="0.35">
      <c r="A2024" s="1">
        <v>41806</v>
      </c>
      <c r="B2024" s="2" t="s">
        <v>115</v>
      </c>
      <c r="C2024">
        <v>1</v>
      </c>
      <c r="D2024">
        <f>YEAR(cukier7[[#This Row],[data]])</f>
        <v>2014</v>
      </c>
      <c r="E2024" s="3">
        <f>VLOOKUP(D2024, cennik__25[#All], 2, 0)</f>
        <v>2.23</v>
      </c>
      <c r="F2024" s="3">
        <f>cukier7[[#This Row],[cena]]*cukier7[[#This Row],[ilosc sprzedanego cukru kg]]</f>
        <v>2.23</v>
      </c>
      <c r="G2024">
        <f>J2023+G2023-cukier7[[#This Row],[ilosc sprzedanego cukru kg]]</f>
        <v>5302</v>
      </c>
      <c r="H2024">
        <f>IF(MONTH(cukier7[[#This Row],[data]])&lt;&gt;MONTH(A2025), 1, 0)</f>
        <v>0</v>
      </c>
      <c r="I2024">
        <f>IF(cukier7[[#This Row],[czy ostatni dzien miesiaca]]=1, 5000-cukier7[[#This Row],[stan po sprzedaniu]],0)</f>
        <v>0</v>
      </c>
      <c r="J2024">
        <f>CEILING(cukier7[[#This Row],[ile brakuje]], 1000)</f>
        <v>0</v>
      </c>
    </row>
    <row r="2025" spans="1:10" x14ac:dyDescent="0.35">
      <c r="A2025" s="1">
        <v>41807</v>
      </c>
      <c r="B2025" s="2" t="s">
        <v>16</v>
      </c>
      <c r="C2025">
        <v>249</v>
      </c>
      <c r="D2025">
        <f>YEAR(cukier7[[#This Row],[data]])</f>
        <v>2014</v>
      </c>
      <c r="E2025" s="3">
        <f>VLOOKUP(D2025, cennik__25[#All], 2, 0)</f>
        <v>2.23</v>
      </c>
      <c r="F2025" s="3">
        <f>cukier7[[#This Row],[cena]]*cukier7[[#This Row],[ilosc sprzedanego cukru kg]]</f>
        <v>555.27</v>
      </c>
      <c r="G2025">
        <f>J2024+G2024-cukier7[[#This Row],[ilosc sprzedanego cukru kg]]</f>
        <v>5053</v>
      </c>
      <c r="H2025">
        <f>IF(MONTH(cukier7[[#This Row],[data]])&lt;&gt;MONTH(A2026), 1, 0)</f>
        <v>0</v>
      </c>
      <c r="I2025">
        <f>IF(cukier7[[#This Row],[czy ostatni dzien miesiaca]]=1, 5000-cukier7[[#This Row],[stan po sprzedaniu]],0)</f>
        <v>0</v>
      </c>
      <c r="J2025">
        <f>CEILING(cukier7[[#This Row],[ile brakuje]], 1000)</f>
        <v>0</v>
      </c>
    </row>
    <row r="2026" spans="1:10" x14ac:dyDescent="0.35">
      <c r="A2026" s="1">
        <v>41807</v>
      </c>
      <c r="B2026" s="2" t="s">
        <v>39</v>
      </c>
      <c r="C2026">
        <v>27</v>
      </c>
      <c r="D2026">
        <f>YEAR(cukier7[[#This Row],[data]])</f>
        <v>2014</v>
      </c>
      <c r="E2026" s="3">
        <f>VLOOKUP(D2026, cennik__25[#All], 2, 0)</f>
        <v>2.23</v>
      </c>
      <c r="F2026" s="3">
        <f>cukier7[[#This Row],[cena]]*cukier7[[#This Row],[ilosc sprzedanego cukru kg]]</f>
        <v>60.21</v>
      </c>
      <c r="G2026">
        <f>J2025+G2025-cukier7[[#This Row],[ilosc sprzedanego cukru kg]]</f>
        <v>5026</v>
      </c>
      <c r="H2026">
        <f>IF(MONTH(cukier7[[#This Row],[data]])&lt;&gt;MONTH(A2027), 1, 0)</f>
        <v>0</v>
      </c>
      <c r="I2026">
        <f>IF(cukier7[[#This Row],[czy ostatni dzien miesiaca]]=1, 5000-cukier7[[#This Row],[stan po sprzedaniu]],0)</f>
        <v>0</v>
      </c>
      <c r="J2026">
        <f>CEILING(cukier7[[#This Row],[ile brakuje]], 1000)</f>
        <v>0</v>
      </c>
    </row>
    <row r="2027" spans="1:10" x14ac:dyDescent="0.35">
      <c r="A2027" s="1">
        <v>41809</v>
      </c>
      <c r="B2027" s="2" t="s">
        <v>14</v>
      </c>
      <c r="C2027">
        <v>167</v>
      </c>
      <c r="D2027">
        <f>YEAR(cukier7[[#This Row],[data]])</f>
        <v>2014</v>
      </c>
      <c r="E2027" s="3">
        <f>VLOOKUP(D2027, cennik__25[#All], 2, 0)</f>
        <v>2.23</v>
      </c>
      <c r="F2027" s="3">
        <f>cukier7[[#This Row],[cena]]*cukier7[[#This Row],[ilosc sprzedanego cukru kg]]</f>
        <v>372.41</v>
      </c>
      <c r="G2027">
        <f>J2026+G2026-cukier7[[#This Row],[ilosc sprzedanego cukru kg]]</f>
        <v>4859</v>
      </c>
      <c r="H2027">
        <f>IF(MONTH(cukier7[[#This Row],[data]])&lt;&gt;MONTH(A2028), 1, 0)</f>
        <v>0</v>
      </c>
      <c r="I2027">
        <f>IF(cukier7[[#This Row],[czy ostatni dzien miesiaca]]=1, 5000-cukier7[[#This Row],[stan po sprzedaniu]],0)</f>
        <v>0</v>
      </c>
      <c r="J2027">
        <f>CEILING(cukier7[[#This Row],[ile brakuje]], 1000)</f>
        <v>0</v>
      </c>
    </row>
    <row r="2028" spans="1:10" x14ac:dyDescent="0.35">
      <c r="A2028" s="1">
        <v>41810</v>
      </c>
      <c r="B2028" s="2" t="s">
        <v>14</v>
      </c>
      <c r="C2028">
        <v>71</v>
      </c>
      <c r="D2028">
        <f>YEAR(cukier7[[#This Row],[data]])</f>
        <v>2014</v>
      </c>
      <c r="E2028" s="3">
        <f>VLOOKUP(D2028, cennik__25[#All], 2, 0)</f>
        <v>2.23</v>
      </c>
      <c r="F2028" s="3">
        <f>cukier7[[#This Row],[cena]]*cukier7[[#This Row],[ilosc sprzedanego cukru kg]]</f>
        <v>158.33000000000001</v>
      </c>
      <c r="G2028">
        <f>J2027+G2027-cukier7[[#This Row],[ilosc sprzedanego cukru kg]]</f>
        <v>4788</v>
      </c>
      <c r="H2028">
        <f>IF(MONTH(cukier7[[#This Row],[data]])&lt;&gt;MONTH(A2029), 1, 0)</f>
        <v>0</v>
      </c>
      <c r="I2028">
        <f>IF(cukier7[[#This Row],[czy ostatni dzien miesiaca]]=1, 5000-cukier7[[#This Row],[stan po sprzedaniu]],0)</f>
        <v>0</v>
      </c>
      <c r="J2028">
        <f>CEILING(cukier7[[#This Row],[ile brakuje]], 1000)</f>
        <v>0</v>
      </c>
    </row>
    <row r="2029" spans="1:10" x14ac:dyDescent="0.35">
      <c r="A2029" s="1">
        <v>41810</v>
      </c>
      <c r="B2029" s="2" t="s">
        <v>85</v>
      </c>
      <c r="C2029">
        <v>13</v>
      </c>
      <c r="D2029">
        <f>YEAR(cukier7[[#This Row],[data]])</f>
        <v>2014</v>
      </c>
      <c r="E2029" s="3">
        <f>VLOOKUP(D2029, cennik__25[#All], 2, 0)</f>
        <v>2.23</v>
      </c>
      <c r="F2029" s="3">
        <f>cukier7[[#This Row],[cena]]*cukier7[[#This Row],[ilosc sprzedanego cukru kg]]</f>
        <v>28.99</v>
      </c>
      <c r="G2029">
        <f>J2028+G2028-cukier7[[#This Row],[ilosc sprzedanego cukru kg]]</f>
        <v>4775</v>
      </c>
      <c r="H2029">
        <f>IF(MONTH(cukier7[[#This Row],[data]])&lt;&gt;MONTH(A2030), 1, 0)</f>
        <v>0</v>
      </c>
      <c r="I2029">
        <f>IF(cukier7[[#This Row],[czy ostatni dzien miesiaca]]=1, 5000-cukier7[[#This Row],[stan po sprzedaniu]],0)</f>
        <v>0</v>
      </c>
      <c r="J2029">
        <f>CEILING(cukier7[[#This Row],[ile brakuje]], 1000)</f>
        <v>0</v>
      </c>
    </row>
    <row r="2030" spans="1:10" x14ac:dyDescent="0.35">
      <c r="A2030" s="1">
        <v>41811</v>
      </c>
      <c r="B2030" s="2" t="s">
        <v>32</v>
      </c>
      <c r="C2030">
        <v>90</v>
      </c>
      <c r="D2030">
        <f>YEAR(cukier7[[#This Row],[data]])</f>
        <v>2014</v>
      </c>
      <c r="E2030" s="3">
        <f>VLOOKUP(D2030, cennik__25[#All], 2, 0)</f>
        <v>2.23</v>
      </c>
      <c r="F2030" s="3">
        <f>cukier7[[#This Row],[cena]]*cukier7[[#This Row],[ilosc sprzedanego cukru kg]]</f>
        <v>200.7</v>
      </c>
      <c r="G2030">
        <f>J2029+G2029-cukier7[[#This Row],[ilosc sprzedanego cukru kg]]</f>
        <v>4685</v>
      </c>
      <c r="H2030">
        <f>IF(MONTH(cukier7[[#This Row],[data]])&lt;&gt;MONTH(A2031), 1, 0)</f>
        <v>0</v>
      </c>
      <c r="I2030">
        <f>IF(cukier7[[#This Row],[czy ostatni dzien miesiaca]]=1, 5000-cukier7[[#This Row],[stan po sprzedaniu]],0)</f>
        <v>0</v>
      </c>
      <c r="J2030">
        <f>CEILING(cukier7[[#This Row],[ile brakuje]], 1000)</f>
        <v>0</v>
      </c>
    </row>
    <row r="2031" spans="1:10" x14ac:dyDescent="0.35">
      <c r="A2031" s="1">
        <v>41814</v>
      </c>
      <c r="B2031" s="2" t="s">
        <v>11</v>
      </c>
      <c r="C2031">
        <v>106</v>
      </c>
      <c r="D2031">
        <f>YEAR(cukier7[[#This Row],[data]])</f>
        <v>2014</v>
      </c>
      <c r="E2031" s="3">
        <f>VLOOKUP(D2031, cennik__25[#All], 2, 0)</f>
        <v>2.23</v>
      </c>
      <c r="F2031" s="3">
        <f>cukier7[[#This Row],[cena]]*cukier7[[#This Row],[ilosc sprzedanego cukru kg]]</f>
        <v>236.38</v>
      </c>
      <c r="G2031">
        <f>J2030+G2030-cukier7[[#This Row],[ilosc sprzedanego cukru kg]]</f>
        <v>4579</v>
      </c>
      <c r="H2031">
        <f>IF(MONTH(cukier7[[#This Row],[data]])&lt;&gt;MONTH(A2032), 1, 0)</f>
        <v>0</v>
      </c>
      <c r="I2031">
        <f>IF(cukier7[[#This Row],[czy ostatni dzien miesiaca]]=1, 5000-cukier7[[#This Row],[stan po sprzedaniu]],0)</f>
        <v>0</v>
      </c>
      <c r="J2031">
        <f>CEILING(cukier7[[#This Row],[ile brakuje]], 1000)</f>
        <v>0</v>
      </c>
    </row>
    <row r="2032" spans="1:10" x14ac:dyDescent="0.35">
      <c r="A2032" s="1">
        <v>41815</v>
      </c>
      <c r="B2032" s="2" t="s">
        <v>68</v>
      </c>
      <c r="C2032">
        <v>57</v>
      </c>
      <c r="D2032">
        <f>YEAR(cukier7[[#This Row],[data]])</f>
        <v>2014</v>
      </c>
      <c r="E2032" s="3">
        <f>VLOOKUP(D2032, cennik__25[#All], 2, 0)</f>
        <v>2.23</v>
      </c>
      <c r="F2032" s="3">
        <f>cukier7[[#This Row],[cena]]*cukier7[[#This Row],[ilosc sprzedanego cukru kg]]</f>
        <v>127.11</v>
      </c>
      <c r="G2032">
        <f>J2031+G2031-cukier7[[#This Row],[ilosc sprzedanego cukru kg]]</f>
        <v>4522</v>
      </c>
      <c r="H2032">
        <f>IF(MONTH(cukier7[[#This Row],[data]])&lt;&gt;MONTH(A2033), 1, 0)</f>
        <v>0</v>
      </c>
      <c r="I2032">
        <f>IF(cukier7[[#This Row],[czy ostatni dzien miesiaca]]=1, 5000-cukier7[[#This Row],[stan po sprzedaniu]],0)</f>
        <v>0</v>
      </c>
      <c r="J2032">
        <f>CEILING(cukier7[[#This Row],[ile brakuje]], 1000)</f>
        <v>0</v>
      </c>
    </row>
    <row r="2033" spans="1:10" x14ac:dyDescent="0.35">
      <c r="A2033" s="1">
        <v>41815</v>
      </c>
      <c r="B2033" s="2" t="s">
        <v>20</v>
      </c>
      <c r="C2033">
        <v>59</v>
      </c>
      <c r="D2033">
        <f>YEAR(cukier7[[#This Row],[data]])</f>
        <v>2014</v>
      </c>
      <c r="E2033" s="3">
        <f>VLOOKUP(D2033, cennik__25[#All], 2, 0)</f>
        <v>2.23</v>
      </c>
      <c r="F2033" s="3">
        <f>cukier7[[#This Row],[cena]]*cukier7[[#This Row],[ilosc sprzedanego cukru kg]]</f>
        <v>131.57</v>
      </c>
      <c r="G2033">
        <f>J2032+G2032-cukier7[[#This Row],[ilosc sprzedanego cukru kg]]</f>
        <v>4463</v>
      </c>
      <c r="H2033">
        <f>IF(MONTH(cukier7[[#This Row],[data]])&lt;&gt;MONTH(A2034), 1, 0)</f>
        <v>0</v>
      </c>
      <c r="I2033">
        <f>IF(cukier7[[#This Row],[czy ostatni dzien miesiaca]]=1, 5000-cukier7[[#This Row],[stan po sprzedaniu]],0)</f>
        <v>0</v>
      </c>
      <c r="J2033">
        <f>CEILING(cukier7[[#This Row],[ile brakuje]], 1000)</f>
        <v>0</v>
      </c>
    </row>
    <row r="2034" spans="1:10" x14ac:dyDescent="0.35">
      <c r="A2034" s="1">
        <v>41817</v>
      </c>
      <c r="B2034" s="2" t="s">
        <v>81</v>
      </c>
      <c r="C2034">
        <v>11</v>
      </c>
      <c r="D2034">
        <f>YEAR(cukier7[[#This Row],[data]])</f>
        <v>2014</v>
      </c>
      <c r="E2034" s="3">
        <f>VLOOKUP(D2034, cennik__25[#All], 2, 0)</f>
        <v>2.23</v>
      </c>
      <c r="F2034" s="3">
        <f>cukier7[[#This Row],[cena]]*cukier7[[#This Row],[ilosc sprzedanego cukru kg]]</f>
        <v>24.53</v>
      </c>
      <c r="G2034">
        <f>J2033+G2033-cukier7[[#This Row],[ilosc sprzedanego cukru kg]]</f>
        <v>4452</v>
      </c>
      <c r="H2034">
        <f>IF(MONTH(cukier7[[#This Row],[data]])&lt;&gt;MONTH(A2035), 1, 0)</f>
        <v>0</v>
      </c>
      <c r="I2034">
        <f>IF(cukier7[[#This Row],[czy ostatni dzien miesiaca]]=1, 5000-cukier7[[#This Row],[stan po sprzedaniu]],0)</f>
        <v>0</v>
      </c>
      <c r="J2034">
        <f>CEILING(cukier7[[#This Row],[ile brakuje]], 1000)</f>
        <v>0</v>
      </c>
    </row>
    <row r="2035" spans="1:10" x14ac:dyDescent="0.35">
      <c r="A2035" s="1">
        <v>41818</v>
      </c>
      <c r="B2035" s="2" t="s">
        <v>104</v>
      </c>
      <c r="C2035">
        <v>361</v>
      </c>
      <c r="D2035">
        <f>YEAR(cukier7[[#This Row],[data]])</f>
        <v>2014</v>
      </c>
      <c r="E2035" s="3">
        <f>VLOOKUP(D2035, cennik__25[#All], 2, 0)</f>
        <v>2.23</v>
      </c>
      <c r="F2035" s="3">
        <f>cukier7[[#This Row],[cena]]*cukier7[[#This Row],[ilosc sprzedanego cukru kg]]</f>
        <v>805.03</v>
      </c>
      <c r="G2035">
        <f>J2034+G2034-cukier7[[#This Row],[ilosc sprzedanego cukru kg]]</f>
        <v>4091</v>
      </c>
      <c r="H2035">
        <f>IF(MONTH(cukier7[[#This Row],[data]])&lt;&gt;MONTH(A2036), 1, 0)</f>
        <v>0</v>
      </c>
      <c r="I2035">
        <f>IF(cukier7[[#This Row],[czy ostatni dzien miesiaca]]=1, 5000-cukier7[[#This Row],[stan po sprzedaniu]],0)</f>
        <v>0</v>
      </c>
      <c r="J2035">
        <f>CEILING(cukier7[[#This Row],[ile brakuje]], 1000)</f>
        <v>0</v>
      </c>
    </row>
    <row r="2036" spans="1:10" x14ac:dyDescent="0.35">
      <c r="A2036" s="1">
        <v>41819</v>
      </c>
      <c r="B2036" s="2" t="s">
        <v>10</v>
      </c>
      <c r="C2036">
        <v>153</v>
      </c>
      <c r="D2036">
        <f>YEAR(cukier7[[#This Row],[data]])</f>
        <v>2014</v>
      </c>
      <c r="E2036" s="3">
        <f>VLOOKUP(D2036, cennik__25[#All], 2, 0)</f>
        <v>2.23</v>
      </c>
      <c r="F2036" s="3">
        <f>cukier7[[#This Row],[cena]]*cukier7[[#This Row],[ilosc sprzedanego cukru kg]]</f>
        <v>341.19</v>
      </c>
      <c r="G2036">
        <f>J2035+G2035-cukier7[[#This Row],[ilosc sprzedanego cukru kg]]</f>
        <v>3938</v>
      </c>
      <c r="H2036">
        <f>IF(MONTH(cukier7[[#This Row],[data]])&lt;&gt;MONTH(A2037), 1, 0)</f>
        <v>0</v>
      </c>
      <c r="I2036">
        <f>IF(cukier7[[#This Row],[czy ostatni dzien miesiaca]]=1, 5000-cukier7[[#This Row],[stan po sprzedaniu]],0)</f>
        <v>0</v>
      </c>
      <c r="J2036">
        <f>CEILING(cukier7[[#This Row],[ile brakuje]], 1000)</f>
        <v>0</v>
      </c>
    </row>
    <row r="2037" spans="1:10" x14ac:dyDescent="0.35">
      <c r="A2037" s="1">
        <v>41820</v>
      </c>
      <c r="B2037" s="2" t="s">
        <v>149</v>
      </c>
      <c r="C2037">
        <v>7</v>
      </c>
      <c r="D2037">
        <f>YEAR(cukier7[[#This Row],[data]])</f>
        <v>2014</v>
      </c>
      <c r="E2037" s="3">
        <f>VLOOKUP(D2037, cennik__25[#All], 2, 0)</f>
        <v>2.23</v>
      </c>
      <c r="F2037" s="3">
        <f>cukier7[[#This Row],[cena]]*cukier7[[#This Row],[ilosc sprzedanego cukru kg]]</f>
        <v>15.61</v>
      </c>
      <c r="G2037">
        <f>J2036+G2036-cukier7[[#This Row],[ilosc sprzedanego cukru kg]]</f>
        <v>3931</v>
      </c>
      <c r="H2037">
        <f>IF(MONTH(cukier7[[#This Row],[data]])&lt;&gt;MONTH(A2038), 1, 0)</f>
        <v>1</v>
      </c>
      <c r="I2037">
        <f>IF(cukier7[[#This Row],[czy ostatni dzien miesiaca]]=1, 5000-cukier7[[#This Row],[stan po sprzedaniu]],0)</f>
        <v>1069</v>
      </c>
      <c r="J2037">
        <f>CEILING(cukier7[[#This Row],[ile brakuje]], 1000)</f>
        <v>2000</v>
      </c>
    </row>
    <row r="2038" spans="1:10" x14ac:dyDescent="0.35">
      <c r="A2038" s="1">
        <v>41821</v>
      </c>
      <c r="B2038" s="2" t="s">
        <v>73</v>
      </c>
      <c r="C2038">
        <v>65</v>
      </c>
      <c r="D2038">
        <f>YEAR(cukier7[[#This Row],[data]])</f>
        <v>2014</v>
      </c>
      <c r="E2038" s="3">
        <f>VLOOKUP(D2038, cennik__25[#All], 2, 0)</f>
        <v>2.23</v>
      </c>
      <c r="F2038" s="3">
        <f>cukier7[[#This Row],[cena]]*cukier7[[#This Row],[ilosc sprzedanego cukru kg]]</f>
        <v>144.94999999999999</v>
      </c>
      <c r="G2038">
        <f>J2037+G2037-cukier7[[#This Row],[ilosc sprzedanego cukru kg]]</f>
        <v>5866</v>
      </c>
      <c r="H2038">
        <f>IF(MONTH(cukier7[[#This Row],[data]])&lt;&gt;MONTH(A2039), 1, 0)</f>
        <v>0</v>
      </c>
      <c r="I2038">
        <f>IF(cukier7[[#This Row],[czy ostatni dzien miesiaca]]=1, 5000-cukier7[[#This Row],[stan po sprzedaniu]],0)</f>
        <v>0</v>
      </c>
      <c r="J2038">
        <f>CEILING(cukier7[[#This Row],[ile brakuje]], 1000)</f>
        <v>0</v>
      </c>
    </row>
    <row r="2039" spans="1:10" x14ac:dyDescent="0.35">
      <c r="A2039" s="1">
        <v>41823</v>
      </c>
      <c r="B2039" s="2" t="s">
        <v>11</v>
      </c>
      <c r="C2039">
        <v>409</v>
      </c>
      <c r="D2039">
        <f>YEAR(cukier7[[#This Row],[data]])</f>
        <v>2014</v>
      </c>
      <c r="E2039" s="3">
        <f>VLOOKUP(D2039, cennik__25[#All], 2, 0)</f>
        <v>2.23</v>
      </c>
      <c r="F2039" s="3">
        <f>cukier7[[#This Row],[cena]]*cukier7[[#This Row],[ilosc sprzedanego cukru kg]]</f>
        <v>912.06999999999994</v>
      </c>
      <c r="G2039">
        <f>J2038+G2038-cukier7[[#This Row],[ilosc sprzedanego cukru kg]]</f>
        <v>5457</v>
      </c>
      <c r="H2039">
        <f>IF(MONTH(cukier7[[#This Row],[data]])&lt;&gt;MONTH(A2040), 1, 0)</f>
        <v>0</v>
      </c>
      <c r="I2039">
        <f>IF(cukier7[[#This Row],[czy ostatni dzien miesiaca]]=1, 5000-cukier7[[#This Row],[stan po sprzedaniu]],0)</f>
        <v>0</v>
      </c>
      <c r="J2039">
        <f>CEILING(cukier7[[#This Row],[ile brakuje]], 1000)</f>
        <v>0</v>
      </c>
    </row>
    <row r="2040" spans="1:10" x14ac:dyDescent="0.35">
      <c r="A2040" s="1">
        <v>41825</v>
      </c>
      <c r="B2040" s="2" t="s">
        <v>65</v>
      </c>
      <c r="C2040">
        <v>63</v>
      </c>
      <c r="D2040">
        <f>YEAR(cukier7[[#This Row],[data]])</f>
        <v>2014</v>
      </c>
      <c r="E2040" s="3">
        <f>VLOOKUP(D2040, cennik__25[#All], 2, 0)</f>
        <v>2.23</v>
      </c>
      <c r="F2040" s="3">
        <f>cukier7[[#This Row],[cena]]*cukier7[[#This Row],[ilosc sprzedanego cukru kg]]</f>
        <v>140.49</v>
      </c>
      <c r="G2040">
        <f>J2039+G2039-cukier7[[#This Row],[ilosc sprzedanego cukru kg]]</f>
        <v>5394</v>
      </c>
      <c r="H2040">
        <f>IF(MONTH(cukier7[[#This Row],[data]])&lt;&gt;MONTH(A2041), 1, 0)</f>
        <v>0</v>
      </c>
      <c r="I2040">
        <f>IF(cukier7[[#This Row],[czy ostatni dzien miesiaca]]=1, 5000-cukier7[[#This Row],[stan po sprzedaniu]],0)</f>
        <v>0</v>
      </c>
      <c r="J2040">
        <f>CEILING(cukier7[[#This Row],[ile brakuje]], 1000)</f>
        <v>0</v>
      </c>
    </row>
    <row r="2041" spans="1:10" x14ac:dyDescent="0.35">
      <c r="A2041" s="1">
        <v>41826</v>
      </c>
      <c r="B2041" s="2" t="s">
        <v>9</v>
      </c>
      <c r="C2041">
        <v>441</v>
      </c>
      <c r="D2041">
        <f>YEAR(cukier7[[#This Row],[data]])</f>
        <v>2014</v>
      </c>
      <c r="E2041" s="3">
        <f>VLOOKUP(D2041, cennik__25[#All], 2, 0)</f>
        <v>2.23</v>
      </c>
      <c r="F2041" s="3">
        <f>cukier7[[#This Row],[cena]]*cukier7[[#This Row],[ilosc sprzedanego cukru kg]]</f>
        <v>983.43</v>
      </c>
      <c r="G2041">
        <f>J2040+G2040-cukier7[[#This Row],[ilosc sprzedanego cukru kg]]</f>
        <v>4953</v>
      </c>
      <c r="H2041">
        <f>IF(MONTH(cukier7[[#This Row],[data]])&lt;&gt;MONTH(A2042), 1, 0)</f>
        <v>0</v>
      </c>
      <c r="I2041">
        <f>IF(cukier7[[#This Row],[czy ostatni dzien miesiaca]]=1, 5000-cukier7[[#This Row],[stan po sprzedaniu]],0)</f>
        <v>0</v>
      </c>
      <c r="J2041">
        <f>CEILING(cukier7[[#This Row],[ile brakuje]], 1000)</f>
        <v>0</v>
      </c>
    </row>
    <row r="2042" spans="1:10" x14ac:dyDescent="0.35">
      <c r="A2042" s="1">
        <v>41830</v>
      </c>
      <c r="B2042" s="2" t="s">
        <v>54</v>
      </c>
      <c r="C2042">
        <v>91</v>
      </c>
      <c r="D2042">
        <f>YEAR(cukier7[[#This Row],[data]])</f>
        <v>2014</v>
      </c>
      <c r="E2042" s="3">
        <f>VLOOKUP(D2042, cennik__25[#All], 2, 0)</f>
        <v>2.23</v>
      </c>
      <c r="F2042" s="3">
        <f>cukier7[[#This Row],[cena]]*cukier7[[#This Row],[ilosc sprzedanego cukru kg]]</f>
        <v>202.93</v>
      </c>
      <c r="G2042">
        <f>J2041+G2041-cukier7[[#This Row],[ilosc sprzedanego cukru kg]]</f>
        <v>4862</v>
      </c>
      <c r="H2042">
        <f>IF(MONTH(cukier7[[#This Row],[data]])&lt;&gt;MONTH(A2043), 1, 0)</f>
        <v>0</v>
      </c>
      <c r="I2042">
        <f>IF(cukier7[[#This Row],[czy ostatni dzien miesiaca]]=1, 5000-cukier7[[#This Row],[stan po sprzedaniu]],0)</f>
        <v>0</v>
      </c>
      <c r="J2042">
        <f>CEILING(cukier7[[#This Row],[ile brakuje]], 1000)</f>
        <v>0</v>
      </c>
    </row>
    <row r="2043" spans="1:10" x14ac:dyDescent="0.35">
      <c r="A2043" s="1">
        <v>41831</v>
      </c>
      <c r="B2043" s="2" t="s">
        <v>14</v>
      </c>
      <c r="C2043">
        <v>73</v>
      </c>
      <c r="D2043">
        <f>YEAR(cukier7[[#This Row],[data]])</f>
        <v>2014</v>
      </c>
      <c r="E2043" s="3">
        <f>VLOOKUP(D2043, cennik__25[#All], 2, 0)</f>
        <v>2.23</v>
      </c>
      <c r="F2043" s="3">
        <f>cukier7[[#This Row],[cena]]*cukier7[[#This Row],[ilosc sprzedanego cukru kg]]</f>
        <v>162.79</v>
      </c>
      <c r="G2043">
        <f>J2042+G2042-cukier7[[#This Row],[ilosc sprzedanego cukru kg]]</f>
        <v>4789</v>
      </c>
      <c r="H2043">
        <f>IF(MONTH(cukier7[[#This Row],[data]])&lt;&gt;MONTH(A2044), 1, 0)</f>
        <v>0</v>
      </c>
      <c r="I2043">
        <f>IF(cukier7[[#This Row],[czy ostatni dzien miesiaca]]=1, 5000-cukier7[[#This Row],[stan po sprzedaniu]],0)</f>
        <v>0</v>
      </c>
      <c r="J2043">
        <f>CEILING(cukier7[[#This Row],[ile brakuje]], 1000)</f>
        <v>0</v>
      </c>
    </row>
    <row r="2044" spans="1:10" x14ac:dyDescent="0.35">
      <c r="A2044" s="1">
        <v>41832</v>
      </c>
      <c r="B2044" s="2" t="s">
        <v>8</v>
      </c>
      <c r="C2044">
        <v>184</v>
      </c>
      <c r="D2044">
        <f>YEAR(cukier7[[#This Row],[data]])</f>
        <v>2014</v>
      </c>
      <c r="E2044" s="3">
        <f>VLOOKUP(D2044, cennik__25[#All], 2, 0)</f>
        <v>2.23</v>
      </c>
      <c r="F2044" s="3">
        <f>cukier7[[#This Row],[cena]]*cukier7[[#This Row],[ilosc sprzedanego cukru kg]]</f>
        <v>410.32</v>
      </c>
      <c r="G2044">
        <f>J2043+G2043-cukier7[[#This Row],[ilosc sprzedanego cukru kg]]</f>
        <v>4605</v>
      </c>
      <c r="H2044">
        <f>IF(MONTH(cukier7[[#This Row],[data]])&lt;&gt;MONTH(A2045), 1, 0)</f>
        <v>0</v>
      </c>
      <c r="I2044">
        <f>IF(cukier7[[#This Row],[czy ostatni dzien miesiaca]]=1, 5000-cukier7[[#This Row],[stan po sprzedaniu]],0)</f>
        <v>0</v>
      </c>
      <c r="J2044">
        <f>CEILING(cukier7[[#This Row],[ile brakuje]], 1000)</f>
        <v>0</v>
      </c>
    </row>
    <row r="2045" spans="1:10" x14ac:dyDescent="0.35">
      <c r="A2045" s="1">
        <v>41836</v>
      </c>
      <c r="B2045" s="2" t="s">
        <v>63</v>
      </c>
      <c r="C2045">
        <v>191</v>
      </c>
      <c r="D2045">
        <f>YEAR(cukier7[[#This Row],[data]])</f>
        <v>2014</v>
      </c>
      <c r="E2045" s="3">
        <f>VLOOKUP(D2045, cennik__25[#All], 2, 0)</f>
        <v>2.23</v>
      </c>
      <c r="F2045" s="3">
        <f>cukier7[[#This Row],[cena]]*cukier7[[#This Row],[ilosc sprzedanego cukru kg]]</f>
        <v>425.93</v>
      </c>
      <c r="G2045">
        <f>J2044+G2044-cukier7[[#This Row],[ilosc sprzedanego cukru kg]]</f>
        <v>4414</v>
      </c>
      <c r="H2045">
        <f>IF(MONTH(cukier7[[#This Row],[data]])&lt;&gt;MONTH(A2046), 1, 0)</f>
        <v>0</v>
      </c>
      <c r="I2045">
        <f>IF(cukier7[[#This Row],[czy ostatni dzien miesiaca]]=1, 5000-cukier7[[#This Row],[stan po sprzedaniu]],0)</f>
        <v>0</v>
      </c>
      <c r="J2045">
        <f>CEILING(cukier7[[#This Row],[ile brakuje]], 1000)</f>
        <v>0</v>
      </c>
    </row>
    <row r="2046" spans="1:10" x14ac:dyDescent="0.35">
      <c r="A2046" s="1">
        <v>41837</v>
      </c>
      <c r="B2046" s="2" t="s">
        <v>19</v>
      </c>
      <c r="C2046">
        <v>371</v>
      </c>
      <c r="D2046">
        <f>YEAR(cukier7[[#This Row],[data]])</f>
        <v>2014</v>
      </c>
      <c r="E2046" s="3">
        <f>VLOOKUP(D2046, cennik__25[#All], 2, 0)</f>
        <v>2.23</v>
      </c>
      <c r="F2046" s="3">
        <f>cukier7[[#This Row],[cena]]*cukier7[[#This Row],[ilosc sprzedanego cukru kg]]</f>
        <v>827.33</v>
      </c>
      <c r="G2046">
        <f>J2045+G2045-cukier7[[#This Row],[ilosc sprzedanego cukru kg]]</f>
        <v>4043</v>
      </c>
      <c r="H2046">
        <f>IF(MONTH(cukier7[[#This Row],[data]])&lt;&gt;MONTH(A2047), 1, 0)</f>
        <v>0</v>
      </c>
      <c r="I2046">
        <f>IF(cukier7[[#This Row],[czy ostatni dzien miesiaca]]=1, 5000-cukier7[[#This Row],[stan po sprzedaniu]],0)</f>
        <v>0</v>
      </c>
      <c r="J2046">
        <f>CEILING(cukier7[[#This Row],[ile brakuje]], 1000)</f>
        <v>0</v>
      </c>
    </row>
    <row r="2047" spans="1:10" x14ac:dyDescent="0.35">
      <c r="A2047" s="1">
        <v>41838</v>
      </c>
      <c r="B2047" s="2" t="s">
        <v>24</v>
      </c>
      <c r="C2047">
        <v>485</v>
      </c>
      <c r="D2047">
        <f>YEAR(cukier7[[#This Row],[data]])</f>
        <v>2014</v>
      </c>
      <c r="E2047" s="3">
        <f>VLOOKUP(D2047, cennik__25[#All], 2, 0)</f>
        <v>2.23</v>
      </c>
      <c r="F2047" s="3">
        <f>cukier7[[#This Row],[cena]]*cukier7[[#This Row],[ilosc sprzedanego cukru kg]]</f>
        <v>1081.55</v>
      </c>
      <c r="G2047">
        <f>J2046+G2046-cukier7[[#This Row],[ilosc sprzedanego cukru kg]]</f>
        <v>3558</v>
      </c>
      <c r="H2047">
        <f>IF(MONTH(cukier7[[#This Row],[data]])&lt;&gt;MONTH(A2048), 1, 0)</f>
        <v>0</v>
      </c>
      <c r="I2047">
        <f>IF(cukier7[[#This Row],[czy ostatni dzien miesiaca]]=1, 5000-cukier7[[#This Row],[stan po sprzedaniu]],0)</f>
        <v>0</v>
      </c>
      <c r="J2047">
        <f>CEILING(cukier7[[#This Row],[ile brakuje]], 1000)</f>
        <v>0</v>
      </c>
    </row>
    <row r="2048" spans="1:10" x14ac:dyDescent="0.35">
      <c r="A2048" s="1">
        <v>41838</v>
      </c>
      <c r="B2048" s="2" t="s">
        <v>39</v>
      </c>
      <c r="C2048">
        <v>92</v>
      </c>
      <c r="D2048">
        <f>YEAR(cukier7[[#This Row],[data]])</f>
        <v>2014</v>
      </c>
      <c r="E2048" s="3">
        <f>VLOOKUP(D2048, cennik__25[#All], 2, 0)</f>
        <v>2.23</v>
      </c>
      <c r="F2048" s="3">
        <f>cukier7[[#This Row],[cena]]*cukier7[[#This Row],[ilosc sprzedanego cukru kg]]</f>
        <v>205.16</v>
      </c>
      <c r="G2048">
        <f>J2047+G2047-cukier7[[#This Row],[ilosc sprzedanego cukru kg]]</f>
        <v>3466</v>
      </c>
      <c r="H2048">
        <f>IF(MONTH(cukier7[[#This Row],[data]])&lt;&gt;MONTH(A2049), 1, 0)</f>
        <v>0</v>
      </c>
      <c r="I2048">
        <f>IF(cukier7[[#This Row],[czy ostatni dzien miesiaca]]=1, 5000-cukier7[[#This Row],[stan po sprzedaniu]],0)</f>
        <v>0</v>
      </c>
      <c r="J2048">
        <f>CEILING(cukier7[[#This Row],[ile brakuje]], 1000)</f>
        <v>0</v>
      </c>
    </row>
    <row r="2049" spans="1:10" x14ac:dyDescent="0.35">
      <c r="A2049" s="1">
        <v>41840</v>
      </c>
      <c r="B2049" s="2" t="s">
        <v>19</v>
      </c>
      <c r="C2049">
        <v>442</v>
      </c>
      <c r="D2049">
        <f>YEAR(cukier7[[#This Row],[data]])</f>
        <v>2014</v>
      </c>
      <c r="E2049" s="3">
        <f>VLOOKUP(D2049, cennik__25[#All], 2, 0)</f>
        <v>2.23</v>
      </c>
      <c r="F2049" s="3">
        <f>cukier7[[#This Row],[cena]]*cukier7[[#This Row],[ilosc sprzedanego cukru kg]]</f>
        <v>985.66</v>
      </c>
      <c r="G2049">
        <f>J2048+G2048-cukier7[[#This Row],[ilosc sprzedanego cukru kg]]</f>
        <v>3024</v>
      </c>
      <c r="H2049">
        <f>IF(MONTH(cukier7[[#This Row],[data]])&lt;&gt;MONTH(A2050), 1, 0)</f>
        <v>0</v>
      </c>
      <c r="I2049">
        <f>IF(cukier7[[#This Row],[czy ostatni dzien miesiaca]]=1, 5000-cukier7[[#This Row],[stan po sprzedaniu]],0)</f>
        <v>0</v>
      </c>
      <c r="J2049">
        <f>CEILING(cukier7[[#This Row],[ile brakuje]], 1000)</f>
        <v>0</v>
      </c>
    </row>
    <row r="2050" spans="1:10" x14ac:dyDescent="0.35">
      <c r="A2050" s="1">
        <v>41841</v>
      </c>
      <c r="B2050" s="2" t="s">
        <v>10</v>
      </c>
      <c r="C2050">
        <v>44</v>
      </c>
      <c r="D2050">
        <f>YEAR(cukier7[[#This Row],[data]])</f>
        <v>2014</v>
      </c>
      <c r="E2050" s="3">
        <f>VLOOKUP(D2050, cennik__25[#All], 2, 0)</f>
        <v>2.23</v>
      </c>
      <c r="F2050" s="3">
        <f>cukier7[[#This Row],[cena]]*cukier7[[#This Row],[ilosc sprzedanego cukru kg]]</f>
        <v>98.12</v>
      </c>
      <c r="G2050">
        <f>J2049+G2049-cukier7[[#This Row],[ilosc sprzedanego cukru kg]]</f>
        <v>2980</v>
      </c>
      <c r="H2050">
        <f>IF(MONTH(cukier7[[#This Row],[data]])&lt;&gt;MONTH(A2051), 1, 0)</f>
        <v>0</v>
      </c>
      <c r="I2050">
        <f>IF(cukier7[[#This Row],[czy ostatni dzien miesiaca]]=1, 5000-cukier7[[#This Row],[stan po sprzedaniu]],0)</f>
        <v>0</v>
      </c>
      <c r="J2050">
        <f>CEILING(cukier7[[#This Row],[ile brakuje]], 1000)</f>
        <v>0</v>
      </c>
    </row>
    <row r="2051" spans="1:10" x14ac:dyDescent="0.35">
      <c r="A2051" s="1">
        <v>41843</v>
      </c>
      <c r="B2051" s="2" t="s">
        <v>41</v>
      </c>
      <c r="C2051">
        <v>39</v>
      </c>
      <c r="D2051">
        <f>YEAR(cukier7[[#This Row],[data]])</f>
        <v>2014</v>
      </c>
      <c r="E2051" s="3">
        <f>VLOOKUP(D2051, cennik__25[#All], 2, 0)</f>
        <v>2.23</v>
      </c>
      <c r="F2051" s="3">
        <f>cukier7[[#This Row],[cena]]*cukier7[[#This Row],[ilosc sprzedanego cukru kg]]</f>
        <v>86.97</v>
      </c>
      <c r="G2051">
        <f>J2050+G2050-cukier7[[#This Row],[ilosc sprzedanego cukru kg]]</f>
        <v>2941</v>
      </c>
      <c r="H2051">
        <f>IF(MONTH(cukier7[[#This Row],[data]])&lt;&gt;MONTH(A2052), 1, 0)</f>
        <v>0</v>
      </c>
      <c r="I2051">
        <f>IF(cukier7[[#This Row],[czy ostatni dzien miesiaca]]=1, 5000-cukier7[[#This Row],[stan po sprzedaniu]],0)</f>
        <v>0</v>
      </c>
      <c r="J2051">
        <f>CEILING(cukier7[[#This Row],[ile brakuje]], 1000)</f>
        <v>0</v>
      </c>
    </row>
    <row r="2052" spans="1:10" x14ac:dyDescent="0.35">
      <c r="A2052" s="1">
        <v>41848</v>
      </c>
      <c r="B2052" s="2" t="s">
        <v>19</v>
      </c>
      <c r="C2052">
        <v>288</v>
      </c>
      <c r="D2052">
        <f>YEAR(cukier7[[#This Row],[data]])</f>
        <v>2014</v>
      </c>
      <c r="E2052" s="3">
        <f>VLOOKUP(D2052, cennik__25[#All], 2, 0)</f>
        <v>2.23</v>
      </c>
      <c r="F2052" s="3">
        <f>cukier7[[#This Row],[cena]]*cukier7[[#This Row],[ilosc sprzedanego cukru kg]]</f>
        <v>642.24</v>
      </c>
      <c r="G2052">
        <f>J2051+G2051-cukier7[[#This Row],[ilosc sprzedanego cukru kg]]</f>
        <v>2653</v>
      </c>
      <c r="H2052">
        <f>IF(MONTH(cukier7[[#This Row],[data]])&lt;&gt;MONTH(A2053), 1, 0)</f>
        <v>0</v>
      </c>
      <c r="I2052">
        <f>IF(cukier7[[#This Row],[czy ostatni dzien miesiaca]]=1, 5000-cukier7[[#This Row],[stan po sprzedaniu]],0)</f>
        <v>0</v>
      </c>
      <c r="J2052">
        <f>CEILING(cukier7[[#This Row],[ile brakuje]], 1000)</f>
        <v>0</v>
      </c>
    </row>
    <row r="2053" spans="1:10" x14ac:dyDescent="0.35">
      <c r="A2053" s="1">
        <v>41848</v>
      </c>
      <c r="B2053" s="2" t="s">
        <v>192</v>
      </c>
      <c r="C2053">
        <v>4</v>
      </c>
      <c r="D2053">
        <f>YEAR(cukier7[[#This Row],[data]])</f>
        <v>2014</v>
      </c>
      <c r="E2053" s="3">
        <f>VLOOKUP(D2053, cennik__25[#All], 2, 0)</f>
        <v>2.23</v>
      </c>
      <c r="F2053" s="3">
        <f>cukier7[[#This Row],[cena]]*cukier7[[#This Row],[ilosc sprzedanego cukru kg]]</f>
        <v>8.92</v>
      </c>
      <c r="G2053">
        <f>J2052+G2052-cukier7[[#This Row],[ilosc sprzedanego cukru kg]]</f>
        <v>2649</v>
      </c>
      <c r="H2053">
        <f>IF(MONTH(cukier7[[#This Row],[data]])&lt;&gt;MONTH(A2054), 1, 0)</f>
        <v>0</v>
      </c>
      <c r="I2053">
        <f>IF(cukier7[[#This Row],[czy ostatni dzien miesiaca]]=1, 5000-cukier7[[#This Row],[stan po sprzedaniu]],0)</f>
        <v>0</v>
      </c>
      <c r="J2053">
        <f>CEILING(cukier7[[#This Row],[ile brakuje]], 1000)</f>
        <v>0</v>
      </c>
    </row>
    <row r="2054" spans="1:10" x14ac:dyDescent="0.35">
      <c r="A2054" s="1">
        <v>41851</v>
      </c>
      <c r="B2054" s="2" t="s">
        <v>240</v>
      </c>
      <c r="C2054">
        <v>6</v>
      </c>
      <c r="D2054">
        <f>YEAR(cukier7[[#This Row],[data]])</f>
        <v>2014</v>
      </c>
      <c r="E2054" s="3">
        <f>VLOOKUP(D2054, cennik__25[#All], 2, 0)</f>
        <v>2.23</v>
      </c>
      <c r="F2054" s="3">
        <f>cukier7[[#This Row],[cena]]*cukier7[[#This Row],[ilosc sprzedanego cukru kg]]</f>
        <v>13.379999999999999</v>
      </c>
      <c r="G2054">
        <f>J2053+G2053-cukier7[[#This Row],[ilosc sprzedanego cukru kg]]</f>
        <v>2643</v>
      </c>
      <c r="H2054">
        <f>IF(MONTH(cukier7[[#This Row],[data]])&lt;&gt;MONTH(A2055), 1, 0)</f>
        <v>0</v>
      </c>
      <c r="I2054">
        <f>IF(cukier7[[#This Row],[czy ostatni dzien miesiaca]]=1, 5000-cukier7[[#This Row],[stan po sprzedaniu]],0)</f>
        <v>0</v>
      </c>
      <c r="J2054">
        <f>CEILING(cukier7[[#This Row],[ile brakuje]], 1000)</f>
        <v>0</v>
      </c>
    </row>
    <row r="2055" spans="1:10" x14ac:dyDescent="0.35">
      <c r="A2055" s="1">
        <v>41851</v>
      </c>
      <c r="B2055" s="2" t="s">
        <v>118</v>
      </c>
      <c r="C2055">
        <v>9</v>
      </c>
      <c r="D2055">
        <f>YEAR(cukier7[[#This Row],[data]])</f>
        <v>2014</v>
      </c>
      <c r="E2055" s="3">
        <f>VLOOKUP(D2055, cennik__25[#All], 2, 0)</f>
        <v>2.23</v>
      </c>
      <c r="F2055" s="3">
        <f>cukier7[[#This Row],[cena]]*cukier7[[#This Row],[ilosc sprzedanego cukru kg]]</f>
        <v>20.07</v>
      </c>
      <c r="G2055">
        <f>J2054+G2054-cukier7[[#This Row],[ilosc sprzedanego cukru kg]]</f>
        <v>2634</v>
      </c>
      <c r="H2055">
        <f>IF(MONTH(cukier7[[#This Row],[data]])&lt;&gt;MONTH(A2056), 1, 0)</f>
        <v>1</v>
      </c>
      <c r="I2055">
        <f>IF(cukier7[[#This Row],[czy ostatni dzien miesiaca]]=1, 5000-cukier7[[#This Row],[stan po sprzedaniu]],0)</f>
        <v>2366</v>
      </c>
      <c r="J2055">
        <f>CEILING(cukier7[[#This Row],[ile brakuje]], 1000)</f>
        <v>3000</v>
      </c>
    </row>
    <row r="2056" spans="1:10" x14ac:dyDescent="0.35">
      <c r="A2056" s="1">
        <v>41852</v>
      </c>
      <c r="B2056" s="2" t="s">
        <v>39</v>
      </c>
      <c r="C2056">
        <v>178</v>
      </c>
      <c r="D2056">
        <f>YEAR(cukier7[[#This Row],[data]])</f>
        <v>2014</v>
      </c>
      <c r="E2056" s="3">
        <f>VLOOKUP(D2056, cennik__25[#All], 2, 0)</f>
        <v>2.23</v>
      </c>
      <c r="F2056" s="3">
        <f>cukier7[[#This Row],[cena]]*cukier7[[#This Row],[ilosc sprzedanego cukru kg]]</f>
        <v>396.94</v>
      </c>
      <c r="G2056">
        <f>J2055+G2055-cukier7[[#This Row],[ilosc sprzedanego cukru kg]]</f>
        <v>5456</v>
      </c>
      <c r="H2056">
        <f>IF(MONTH(cukier7[[#This Row],[data]])&lt;&gt;MONTH(A2057), 1, 0)</f>
        <v>0</v>
      </c>
      <c r="I2056">
        <f>IF(cukier7[[#This Row],[czy ostatni dzien miesiaca]]=1, 5000-cukier7[[#This Row],[stan po sprzedaniu]],0)</f>
        <v>0</v>
      </c>
      <c r="J2056">
        <f>CEILING(cukier7[[#This Row],[ile brakuje]], 1000)</f>
        <v>0</v>
      </c>
    </row>
    <row r="2057" spans="1:10" x14ac:dyDescent="0.35">
      <c r="A2057" s="1">
        <v>41853</v>
      </c>
      <c r="B2057" s="2" t="s">
        <v>52</v>
      </c>
      <c r="C2057">
        <v>455</v>
      </c>
      <c r="D2057">
        <f>YEAR(cukier7[[#This Row],[data]])</f>
        <v>2014</v>
      </c>
      <c r="E2057" s="3">
        <f>VLOOKUP(D2057, cennik__25[#All], 2, 0)</f>
        <v>2.23</v>
      </c>
      <c r="F2057" s="3">
        <f>cukier7[[#This Row],[cena]]*cukier7[[#This Row],[ilosc sprzedanego cukru kg]]</f>
        <v>1014.65</v>
      </c>
      <c r="G2057">
        <f>J2056+G2056-cukier7[[#This Row],[ilosc sprzedanego cukru kg]]</f>
        <v>5001</v>
      </c>
      <c r="H2057">
        <f>IF(MONTH(cukier7[[#This Row],[data]])&lt;&gt;MONTH(A2058), 1, 0)</f>
        <v>0</v>
      </c>
      <c r="I2057">
        <f>IF(cukier7[[#This Row],[czy ostatni dzien miesiaca]]=1, 5000-cukier7[[#This Row],[stan po sprzedaniu]],0)</f>
        <v>0</v>
      </c>
      <c r="J2057">
        <f>CEILING(cukier7[[#This Row],[ile brakuje]], 1000)</f>
        <v>0</v>
      </c>
    </row>
    <row r="2058" spans="1:10" x14ac:dyDescent="0.35">
      <c r="A2058" s="1">
        <v>41854</v>
      </c>
      <c r="B2058" s="2" t="s">
        <v>80</v>
      </c>
      <c r="C2058">
        <v>56</v>
      </c>
      <c r="D2058">
        <f>YEAR(cukier7[[#This Row],[data]])</f>
        <v>2014</v>
      </c>
      <c r="E2058" s="3">
        <f>VLOOKUP(D2058, cennik__25[#All], 2, 0)</f>
        <v>2.23</v>
      </c>
      <c r="F2058" s="3">
        <f>cukier7[[#This Row],[cena]]*cukier7[[#This Row],[ilosc sprzedanego cukru kg]]</f>
        <v>124.88</v>
      </c>
      <c r="G2058">
        <f>J2057+G2057-cukier7[[#This Row],[ilosc sprzedanego cukru kg]]</f>
        <v>4945</v>
      </c>
      <c r="H2058">
        <f>IF(MONTH(cukier7[[#This Row],[data]])&lt;&gt;MONTH(A2059), 1, 0)</f>
        <v>0</v>
      </c>
      <c r="I2058">
        <f>IF(cukier7[[#This Row],[czy ostatni dzien miesiaca]]=1, 5000-cukier7[[#This Row],[stan po sprzedaniu]],0)</f>
        <v>0</v>
      </c>
      <c r="J2058">
        <f>CEILING(cukier7[[#This Row],[ile brakuje]], 1000)</f>
        <v>0</v>
      </c>
    </row>
    <row r="2059" spans="1:10" x14ac:dyDescent="0.35">
      <c r="A2059" s="1">
        <v>41858</v>
      </c>
      <c r="B2059" s="2" t="s">
        <v>63</v>
      </c>
      <c r="C2059">
        <v>46</v>
      </c>
      <c r="D2059">
        <f>YEAR(cukier7[[#This Row],[data]])</f>
        <v>2014</v>
      </c>
      <c r="E2059" s="3">
        <f>VLOOKUP(D2059, cennik__25[#All], 2, 0)</f>
        <v>2.23</v>
      </c>
      <c r="F2059" s="3">
        <f>cukier7[[#This Row],[cena]]*cukier7[[#This Row],[ilosc sprzedanego cukru kg]]</f>
        <v>102.58</v>
      </c>
      <c r="G2059">
        <f>J2058+G2058-cukier7[[#This Row],[ilosc sprzedanego cukru kg]]</f>
        <v>4899</v>
      </c>
      <c r="H2059">
        <f>IF(MONTH(cukier7[[#This Row],[data]])&lt;&gt;MONTH(A2060), 1, 0)</f>
        <v>0</v>
      </c>
      <c r="I2059">
        <f>IF(cukier7[[#This Row],[czy ostatni dzien miesiaca]]=1, 5000-cukier7[[#This Row],[stan po sprzedaniu]],0)</f>
        <v>0</v>
      </c>
      <c r="J2059">
        <f>CEILING(cukier7[[#This Row],[ile brakuje]], 1000)</f>
        <v>0</v>
      </c>
    </row>
    <row r="2060" spans="1:10" x14ac:dyDescent="0.35">
      <c r="A2060" s="1">
        <v>41859</v>
      </c>
      <c r="B2060" s="2" t="s">
        <v>126</v>
      </c>
      <c r="C2060">
        <v>15</v>
      </c>
      <c r="D2060">
        <f>YEAR(cukier7[[#This Row],[data]])</f>
        <v>2014</v>
      </c>
      <c r="E2060" s="3">
        <f>VLOOKUP(D2060, cennik__25[#All], 2, 0)</f>
        <v>2.23</v>
      </c>
      <c r="F2060" s="3">
        <f>cukier7[[#This Row],[cena]]*cukier7[[#This Row],[ilosc sprzedanego cukru kg]]</f>
        <v>33.450000000000003</v>
      </c>
      <c r="G2060">
        <f>J2059+G2059-cukier7[[#This Row],[ilosc sprzedanego cukru kg]]</f>
        <v>4884</v>
      </c>
      <c r="H2060">
        <f>IF(MONTH(cukier7[[#This Row],[data]])&lt;&gt;MONTH(A2061), 1, 0)</f>
        <v>0</v>
      </c>
      <c r="I2060">
        <f>IF(cukier7[[#This Row],[czy ostatni dzien miesiaca]]=1, 5000-cukier7[[#This Row],[stan po sprzedaniu]],0)</f>
        <v>0</v>
      </c>
      <c r="J2060">
        <f>CEILING(cukier7[[#This Row],[ile brakuje]], 1000)</f>
        <v>0</v>
      </c>
    </row>
    <row r="2061" spans="1:10" x14ac:dyDescent="0.35">
      <c r="A2061" s="1">
        <v>41860</v>
      </c>
      <c r="B2061" s="2" t="s">
        <v>10</v>
      </c>
      <c r="C2061">
        <v>130</v>
      </c>
      <c r="D2061">
        <f>YEAR(cukier7[[#This Row],[data]])</f>
        <v>2014</v>
      </c>
      <c r="E2061" s="3">
        <f>VLOOKUP(D2061, cennik__25[#All], 2, 0)</f>
        <v>2.23</v>
      </c>
      <c r="F2061" s="3">
        <f>cukier7[[#This Row],[cena]]*cukier7[[#This Row],[ilosc sprzedanego cukru kg]]</f>
        <v>289.89999999999998</v>
      </c>
      <c r="G2061">
        <f>J2060+G2060-cukier7[[#This Row],[ilosc sprzedanego cukru kg]]</f>
        <v>4754</v>
      </c>
      <c r="H2061">
        <f>IF(MONTH(cukier7[[#This Row],[data]])&lt;&gt;MONTH(A2062), 1, 0)</f>
        <v>0</v>
      </c>
      <c r="I2061">
        <f>IF(cukier7[[#This Row],[czy ostatni dzien miesiaca]]=1, 5000-cukier7[[#This Row],[stan po sprzedaniu]],0)</f>
        <v>0</v>
      </c>
      <c r="J2061">
        <f>CEILING(cukier7[[#This Row],[ile brakuje]], 1000)</f>
        <v>0</v>
      </c>
    </row>
    <row r="2062" spans="1:10" x14ac:dyDescent="0.35">
      <c r="A2062" s="1">
        <v>41861</v>
      </c>
      <c r="B2062" s="2" t="s">
        <v>22</v>
      </c>
      <c r="C2062">
        <v>154</v>
      </c>
      <c r="D2062">
        <f>YEAR(cukier7[[#This Row],[data]])</f>
        <v>2014</v>
      </c>
      <c r="E2062" s="3">
        <f>VLOOKUP(D2062, cennik__25[#All], 2, 0)</f>
        <v>2.23</v>
      </c>
      <c r="F2062" s="3">
        <f>cukier7[[#This Row],[cena]]*cukier7[[#This Row],[ilosc sprzedanego cukru kg]]</f>
        <v>343.42</v>
      </c>
      <c r="G2062">
        <f>J2061+G2061-cukier7[[#This Row],[ilosc sprzedanego cukru kg]]</f>
        <v>4600</v>
      </c>
      <c r="H2062">
        <f>IF(MONTH(cukier7[[#This Row],[data]])&lt;&gt;MONTH(A2063), 1, 0)</f>
        <v>0</v>
      </c>
      <c r="I2062">
        <f>IF(cukier7[[#This Row],[czy ostatni dzien miesiaca]]=1, 5000-cukier7[[#This Row],[stan po sprzedaniu]],0)</f>
        <v>0</v>
      </c>
      <c r="J2062">
        <f>CEILING(cukier7[[#This Row],[ile brakuje]], 1000)</f>
        <v>0</v>
      </c>
    </row>
    <row r="2063" spans="1:10" x14ac:dyDescent="0.35">
      <c r="A2063" s="1">
        <v>41861</v>
      </c>
      <c r="B2063" s="2" t="s">
        <v>10</v>
      </c>
      <c r="C2063">
        <v>137</v>
      </c>
      <c r="D2063">
        <f>YEAR(cukier7[[#This Row],[data]])</f>
        <v>2014</v>
      </c>
      <c r="E2063" s="3">
        <f>VLOOKUP(D2063, cennik__25[#All], 2, 0)</f>
        <v>2.23</v>
      </c>
      <c r="F2063" s="3">
        <f>cukier7[[#This Row],[cena]]*cukier7[[#This Row],[ilosc sprzedanego cukru kg]]</f>
        <v>305.51</v>
      </c>
      <c r="G2063">
        <f>J2062+G2062-cukier7[[#This Row],[ilosc sprzedanego cukru kg]]</f>
        <v>4463</v>
      </c>
      <c r="H2063">
        <f>IF(MONTH(cukier7[[#This Row],[data]])&lt;&gt;MONTH(A2064), 1, 0)</f>
        <v>0</v>
      </c>
      <c r="I2063">
        <f>IF(cukier7[[#This Row],[czy ostatni dzien miesiaca]]=1, 5000-cukier7[[#This Row],[stan po sprzedaniu]],0)</f>
        <v>0</v>
      </c>
      <c r="J2063">
        <f>CEILING(cukier7[[#This Row],[ile brakuje]], 1000)</f>
        <v>0</v>
      </c>
    </row>
    <row r="2064" spans="1:10" x14ac:dyDescent="0.35">
      <c r="A2064" s="1">
        <v>41863</v>
      </c>
      <c r="B2064" s="2" t="s">
        <v>60</v>
      </c>
      <c r="C2064">
        <v>119</v>
      </c>
      <c r="D2064">
        <f>YEAR(cukier7[[#This Row],[data]])</f>
        <v>2014</v>
      </c>
      <c r="E2064" s="3">
        <f>VLOOKUP(D2064, cennik__25[#All], 2, 0)</f>
        <v>2.23</v>
      </c>
      <c r="F2064" s="3">
        <f>cukier7[[#This Row],[cena]]*cukier7[[#This Row],[ilosc sprzedanego cukru kg]]</f>
        <v>265.37</v>
      </c>
      <c r="G2064">
        <f>J2063+G2063-cukier7[[#This Row],[ilosc sprzedanego cukru kg]]</f>
        <v>4344</v>
      </c>
      <c r="H2064">
        <f>IF(MONTH(cukier7[[#This Row],[data]])&lt;&gt;MONTH(A2065), 1, 0)</f>
        <v>0</v>
      </c>
      <c r="I2064">
        <f>IF(cukier7[[#This Row],[czy ostatni dzien miesiaca]]=1, 5000-cukier7[[#This Row],[stan po sprzedaniu]],0)</f>
        <v>0</v>
      </c>
      <c r="J2064">
        <f>CEILING(cukier7[[#This Row],[ile brakuje]], 1000)</f>
        <v>0</v>
      </c>
    </row>
    <row r="2065" spans="1:10" x14ac:dyDescent="0.35">
      <c r="A2065" s="1">
        <v>41863</v>
      </c>
      <c r="B2065" s="2" t="s">
        <v>52</v>
      </c>
      <c r="C2065">
        <v>138</v>
      </c>
      <c r="D2065">
        <f>YEAR(cukier7[[#This Row],[data]])</f>
        <v>2014</v>
      </c>
      <c r="E2065" s="3">
        <f>VLOOKUP(D2065, cennik__25[#All], 2, 0)</f>
        <v>2.23</v>
      </c>
      <c r="F2065" s="3">
        <f>cukier7[[#This Row],[cena]]*cukier7[[#This Row],[ilosc sprzedanego cukru kg]]</f>
        <v>307.74</v>
      </c>
      <c r="G2065">
        <f>J2064+G2064-cukier7[[#This Row],[ilosc sprzedanego cukru kg]]</f>
        <v>4206</v>
      </c>
      <c r="H2065">
        <f>IF(MONTH(cukier7[[#This Row],[data]])&lt;&gt;MONTH(A2066), 1, 0)</f>
        <v>0</v>
      </c>
      <c r="I2065">
        <f>IF(cukier7[[#This Row],[czy ostatni dzien miesiaca]]=1, 5000-cukier7[[#This Row],[stan po sprzedaniu]],0)</f>
        <v>0</v>
      </c>
      <c r="J2065">
        <f>CEILING(cukier7[[#This Row],[ile brakuje]], 1000)</f>
        <v>0</v>
      </c>
    </row>
    <row r="2066" spans="1:10" x14ac:dyDescent="0.35">
      <c r="A2066" s="1">
        <v>41864</v>
      </c>
      <c r="B2066" s="2" t="s">
        <v>52</v>
      </c>
      <c r="C2066">
        <v>303</v>
      </c>
      <c r="D2066">
        <f>YEAR(cukier7[[#This Row],[data]])</f>
        <v>2014</v>
      </c>
      <c r="E2066" s="3">
        <f>VLOOKUP(D2066, cennik__25[#All], 2, 0)</f>
        <v>2.23</v>
      </c>
      <c r="F2066" s="3">
        <f>cukier7[[#This Row],[cena]]*cukier7[[#This Row],[ilosc sprzedanego cukru kg]]</f>
        <v>675.68999999999994</v>
      </c>
      <c r="G2066">
        <f>J2065+G2065-cukier7[[#This Row],[ilosc sprzedanego cukru kg]]</f>
        <v>3903</v>
      </c>
      <c r="H2066">
        <f>IF(MONTH(cukier7[[#This Row],[data]])&lt;&gt;MONTH(A2067), 1, 0)</f>
        <v>0</v>
      </c>
      <c r="I2066">
        <f>IF(cukier7[[#This Row],[czy ostatni dzien miesiaca]]=1, 5000-cukier7[[#This Row],[stan po sprzedaniu]],0)</f>
        <v>0</v>
      </c>
      <c r="J2066">
        <f>CEILING(cukier7[[#This Row],[ile brakuje]], 1000)</f>
        <v>0</v>
      </c>
    </row>
    <row r="2067" spans="1:10" x14ac:dyDescent="0.35">
      <c r="A2067" s="1">
        <v>41866</v>
      </c>
      <c r="B2067" s="2" t="s">
        <v>20</v>
      </c>
      <c r="C2067">
        <v>73</v>
      </c>
      <c r="D2067">
        <f>YEAR(cukier7[[#This Row],[data]])</f>
        <v>2014</v>
      </c>
      <c r="E2067" s="3">
        <f>VLOOKUP(D2067, cennik__25[#All], 2, 0)</f>
        <v>2.23</v>
      </c>
      <c r="F2067" s="3">
        <f>cukier7[[#This Row],[cena]]*cukier7[[#This Row],[ilosc sprzedanego cukru kg]]</f>
        <v>162.79</v>
      </c>
      <c r="G2067">
        <f>J2066+G2066-cukier7[[#This Row],[ilosc sprzedanego cukru kg]]</f>
        <v>3830</v>
      </c>
      <c r="H2067">
        <f>IF(MONTH(cukier7[[#This Row],[data]])&lt;&gt;MONTH(A2068), 1, 0)</f>
        <v>0</v>
      </c>
      <c r="I2067">
        <f>IF(cukier7[[#This Row],[czy ostatni dzien miesiaca]]=1, 5000-cukier7[[#This Row],[stan po sprzedaniu]],0)</f>
        <v>0</v>
      </c>
      <c r="J2067">
        <f>CEILING(cukier7[[#This Row],[ile brakuje]], 1000)</f>
        <v>0</v>
      </c>
    </row>
    <row r="2068" spans="1:10" x14ac:dyDescent="0.35">
      <c r="A2068" s="1">
        <v>41868</v>
      </c>
      <c r="B2068" s="2" t="s">
        <v>57</v>
      </c>
      <c r="C2068">
        <v>35</v>
      </c>
      <c r="D2068">
        <f>YEAR(cukier7[[#This Row],[data]])</f>
        <v>2014</v>
      </c>
      <c r="E2068" s="3">
        <f>VLOOKUP(D2068, cennik__25[#All], 2, 0)</f>
        <v>2.23</v>
      </c>
      <c r="F2068" s="3">
        <f>cukier7[[#This Row],[cena]]*cukier7[[#This Row],[ilosc sprzedanego cukru kg]]</f>
        <v>78.05</v>
      </c>
      <c r="G2068">
        <f>J2067+G2067-cukier7[[#This Row],[ilosc sprzedanego cukru kg]]</f>
        <v>3795</v>
      </c>
      <c r="H2068">
        <f>IF(MONTH(cukier7[[#This Row],[data]])&lt;&gt;MONTH(A2069), 1, 0)</f>
        <v>0</v>
      </c>
      <c r="I2068">
        <f>IF(cukier7[[#This Row],[czy ostatni dzien miesiaca]]=1, 5000-cukier7[[#This Row],[stan po sprzedaniu]],0)</f>
        <v>0</v>
      </c>
      <c r="J2068">
        <f>CEILING(cukier7[[#This Row],[ile brakuje]], 1000)</f>
        <v>0</v>
      </c>
    </row>
    <row r="2069" spans="1:10" x14ac:dyDescent="0.35">
      <c r="A2069" s="1">
        <v>41868</v>
      </c>
      <c r="B2069" s="2" t="s">
        <v>16</v>
      </c>
      <c r="C2069">
        <v>435</v>
      </c>
      <c r="D2069">
        <f>YEAR(cukier7[[#This Row],[data]])</f>
        <v>2014</v>
      </c>
      <c r="E2069" s="3">
        <f>VLOOKUP(D2069, cennik__25[#All], 2, 0)</f>
        <v>2.23</v>
      </c>
      <c r="F2069" s="3">
        <f>cukier7[[#This Row],[cena]]*cukier7[[#This Row],[ilosc sprzedanego cukru kg]]</f>
        <v>970.05</v>
      </c>
      <c r="G2069">
        <f>J2068+G2068-cukier7[[#This Row],[ilosc sprzedanego cukru kg]]</f>
        <v>3360</v>
      </c>
      <c r="H2069">
        <f>IF(MONTH(cukier7[[#This Row],[data]])&lt;&gt;MONTH(A2070), 1, 0)</f>
        <v>0</v>
      </c>
      <c r="I2069">
        <f>IF(cukier7[[#This Row],[czy ostatni dzien miesiaca]]=1, 5000-cukier7[[#This Row],[stan po sprzedaniu]],0)</f>
        <v>0</v>
      </c>
      <c r="J2069">
        <f>CEILING(cukier7[[#This Row],[ile brakuje]], 1000)</f>
        <v>0</v>
      </c>
    </row>
    <row r="2070" spans="1:10" x14ac:dyDescent="0.35">
      <c r="A2070" s="1">
        <v>41871</v>
      </c>
      <c r="B2070" s="2" t="s">
        <v>11</v>
      </c>
      <c r="C2070">
        <v>476</v>
      </c>
      <c r="D2070">
        <f>YEAR(cukier7[[#This Row],[data]])</f>
        <v>2014</v>
      </c>
      <c r="E2070" s="3">
        <f>VLOOKUP(D2070, cennik__25[#All], 2, 0)</f>
        <v>2.23</v>
      </c>
      <c r="F2070" s="3">
        <f>cukier7[[#This Row],[cena]]*cukier7[[#This Row],[ilosc sprzedanego cukru kg]]</f>
        <v>1061.48</v>
      </c>
      <c r="G2070">
        <f>J2069+G2069-cukier7[[#This Row],[ilosc sprzedanego cukru kg]]</f>
        <v>2884</v>
      </c>
      <c r="H2070">
        <f>IF(MONTH(cukier7[[#This Row],[data]])&lt;&gt;MONTH(A2071), 1, 0)</f>
        <v>0</v>
      </c>
      <c r="I2070">
        <f>IF(cukier7[[#This Row],[czy ostatni dzien miesiaca]]=1, 5000-cukier7[[#This Row],[stan po sprzedaniu]],0)</f>
        <v>0</v>
      </c>
      <c r="J2070">
        <f>CEILING(cukier7[[#This Row],[ile brakuje]], 1000)</f>
        <v>0</v>
      </c>
    </row>
    <row r="2071" spans="1:10" x14ac:dyDescent="0.35">
      <c r="A2071" s="1">
        <v>41874</v>
      </c>
      <c r="B2071" s="2" t="s">
        <v>9</v>
      </c>
      <c r="C2071">
        <v>386</v>
      </c>
      <c r="D2071">
        <f>YEAR(cukier7[[#This Row],[data]])</f>
        <v>2014</v>
      </c>
      <c r="E2071" s="3">
        <f>VLOOKUP(D2071, cennik__25[#All], 2, 0)</f>
        <v>2.23</v>
      </c>
      <c r="F2071" s="3">
        <f>cukier7[[#This Row],[cena]]*cukier7[[#This Row],[ilosc sprzedanego cukru kg]]</f>
        <v>860.78</v>
      </c>
      <c r="G2071">
        <f>J2070+G2070-cukier7[[#This Row],[ilosc sprzedanego cukru kg]]</f>
        <v>2498</v>
      </c>
      <c r="H2071">
        <f>IF(MONTH(cukier7[[#This Row],[data]])&lt;&gt;MONTH(A2072), 1, 0)</f>
        <v>0</v>
      </c>
      <c r="I2071">
        <f>IF(cukier7[[#This Row],[czy ostatni dzien miesiaca]]=1, 5000-cukier7[[#This Row],[stan po sprzedaniu]],0)</f>
        <v>0</v>
      </c>
      <c r="J2071">
        <f>CEILING(cukier7[[#This Row],[ile brakuje]], 1000)</f>
        <v>0</v>
      </c>
    </row>
    <row r="2072" spans="1:10" x14ac:dyDescent="0.35">
      <c r="A2072" s="1">
        <v>41877</v>
      </c>
      <c r="B2072" s="2" t="s">
        <v>12</v>
      </c>
      <c r="C2072">
        <v>147</v>
      </c>
      <c r="D2072">
        <f>YEAR(cukier7[[#This Row],[data]])</f>
        <v>2014</v>
      </c>
      <c r="E2072" s="3">
        <f>VLOOKUP(D2072, cennik__25[#All], 2, 0)</f>
        <v>2.23</v>
      </c>
      <c r="F2072" s="3">
        <f>cukier7[[#This Row],[cena]]*cukier7[[#This Row],[ilosc sprzedanego cukru kg]]</f>
        <v>327.81</v>
      </c>
      <c r="G2072">
        <f>J2071+G2071-cukier7[[#This Row],[ilosc sprzedanego cukru kg]]</f>
        <v>2351</v>
      </c>
      <c r="H2072">
        <f>IF(MONTH(cukier7[[#This Row],[data]])&lt;&gt;MONTH(A2073), 1, 0)</f>
        <v>0</v>
      </c>
      <c r="I2072">
        <f>IF(cukier7[[#This Row],[czy ostatni dzien miesiaca]]=1, 5000-cukier7[[#This Row],[stan po sprzedaniu]],0)</f>
        <v>0</v>
      </c>
      <c r="J2072">
        <f>CEILING(cukier7[[#This Row],[ile brakuje]], 1000)</f>
        <v>0</v>
      </c>
    </row>
    <row r="2073" spans="1:10" x14ac:dyDescent="0.35">
      <c r="A2073" s="1">
        <v>41880</v>
      </c>
      <c r="B2073" s="2" t="s">
        <v>16</v>
      </c>
      <c r="C2073">
        <v>112</v>
      </c>
      <c r="D2073">
        <f>YEAR(cukier7[[#This Row],[data]])</f>
        <v>2014</v>
      </c>
      <c r="E2073" s="3">
        <f>VLOOKUP(D2073, cennik__25[#All], 2, 0)</f>
        <v>2.23</v>
      </c>
      <c r="F2073" s="3">
        <f>cukier7[[#This Row],[cena]]*cukier7[[#This Row],[ilosc sprzedanego cukru kg]]</f>
        <v>249.76</v>
      </c>
      <c r="G2073">
        <f>J2072+G2072-cukier7[[#This Row],[ilosc sprzedanego cukru kg]]</f>
        <v>2239</v>
      </c>
      <c r="H2073">
        <f>IF(MONTH(cukier7[[#This Row],[data]])&lt;&gt;MONTH(A2074), 1, 0)</f>
        <v>1</v>
      </c>
      <c r="I2073">
        <f>IF(cukier7[[#This Row],[czy ostatni dzien miesiaca]]=1, 5000-cukier7[[#This Row],[stan po sprzedaniu]],0)</f>
        <v>2761</v>
      </c>
      <c r="J2073">
        <f>CEILING(cukier7[[#This Row],[ile brakuje]], 1000)</f>
        <v>3000</v>
      </c>
    </row>
    <row r="2074" spans="1:10" x14ac:dyDescent="0.35">
      <c r="A2074" s="1">
        <v>41885</v>
      </c>
      <c r="B2074" s="2" t="s">
        <v>63</v>
      </c>
      <c r="C2074">
        <v>156</v>
      </c>
      <c r="D2074">
        <f>YEAR(cukier7[[#This Row],[data]])</f>
        <v>2014</v>
      </c>
      <c r="E2074" s="3">
        <f>VLOOKUP(D2074, cennik__25[#All], 2, 0)</f>
        <v>2.23</v>
      </c>
      <c r="F2074" s="3">
        <f>cukier7[[#This Row],[cena]]*cukier7[[#This Row],[ilosc sprzedanego cukru kg]]</f>
        <v>347.88</v>
      </c>
      <c r="G2074">
        <f>J2073+G2073-cukier7[[#This Row],[ilosc sprzedanego cukru kg]]</f>
        <v>5083</v>
      </c>
      <c r="H2074">
        <f>IF(MONTH(cukier7[[#This Row],[data]])&lt;&gt;MONTH(A2075), 1, 0)</f>
        <v>0</v>
      </c>
      <c r="I2074">
        <f>IF(cukier7[[#This Row],[czy ostatni dzien miesiaca]]=1, 5000-cukier7[[#This Row],[stan po sprzedaniu]],0)</f>
        <v>0</v>
      </c>
      <c r="J2074">
        <f>CEILING(cukier7[[#This Row],[ile brakuje]], 1000)</f>
        <v>0</v>
      </c>
    </row>
    <row r="2075" spans="1:10" x14ac:dyDescent="0.35">
      <c r="A2075" s="1">
        <v>41886</v>
      </c>
      <c r="B2075" s="2" t="s">
        <v>104</v>
      </c>
      <c r="C2075">
        <v>106</v>
      </c>
      <c r="D2075">
        <f>YEAR(cukier7[[#This Row],[data]])</f>
        <v>2014</v>
      </c>
      <c r="E2075" s="3">
        <f>VLOOKUP(D2075, cennik__25[#All], 2, 0)</f>
        <v>2.23</v>
      </c>
      <c r="F2075" s="3">
        <f>cukier7[[#This Row],[cena]]*cukier7[[#This Row],[ilosc sprzedanego cukru kg]]</f>
        <v>236.38</v>
      </c>
      <c r="G2075">
        <f>J2074+G2074-cukier7[[#This Row],[ilosc sprzedanego cukru kg]]</f>
        <v>4977</v>
      </c>
      <c r="H2075">
        <f>IF(MONTH(cukier7[[#This Row],[data]])&lt;&gt;MONTH(A2076), 1, 0)</f>
        <v>0</v>
      </c>
      <c r="I2075">
        <f>IF(cukier7[[#This Row],[czy ostatni dzien miesiaca]]=1, 5000-cukier7[[#This Row],[stan po sprzedaniu]],0)</f>
        <v>0</v>
      </c>
      <c r="J2075">
        <f>CEILING(cukier7[[#This Row],[ile brakuje]], 1000)</f>
        <v>0</v>
      </c>
    </row>
    <row r="2076" spans="1:10" x14ac:dyDescent="0.35">
      <c r="A2076" s="1">
        <v>41888</v>
      </c>
      <c r="B2076" s="2" t="s">
        <v>141</v>
      </c>
      <c r="C2076">
        <v>2</v>
      </c>
      <c r="D2076">
        <f>YEAR(cukier7[[#This Row],[data]])</f>
        <v>2014</v>
      </c>
      <c r="E2076" s="3">
        <f>VLOOKUP(D2076, cennik__25[#All], 2, 0)</f>
        <v>2.23</v>
      </c>
      <c r="F2076" s="3">
        <f>cukier7[[#This Row],[cena]]*cukier7[[#This Row],[ilosc sprzedanego cukru kg]]</f>
        <v>4.46</v>
      </c>
      <c r="G2076">
        <f>J2075+G2075-cukier7[[#This Row],[ilosc sprzedanego cukru kg]]</f>
        <v>4975</v>
      </c>
      <c r="H2076">
        <f>IF(MONTH(cukier7[[#This Row],[data]])&lt;&gt;MONTH(A2077), 1, 0)</f>
        <v>0</v>
      </c>
      <c r="I2076">
        <f>IF(cukier7[[#This Row],[czy ostatni dzien miesiaca]]=1, 5000-cukier7[[#This Row],[stan po sprzedaniu]],0)</f>
        <v>0</v>
      </c>
      <c r="J2076">
        <f>CEILING(cukier7[[#This Row],[ile brakuje]], 1000)</f>
        <v>0</v>
      </c>
    </row>
    <row r="2077" spans="1:10" x14ac:dyDescent="0.35">
      <c r="A2077" s="1">
        <v>41888</v>
      </c>
      <c r="B2077" s="2" t="s">
        <v>88</v>
      </c>
      <c r="C2077">
        <v>19</v>
      </c>
      <c r="D2077">
        <f>YEAR(cukier7[[#This Row],[data]])</f>
        <v>2014</v>
      </c>
      <c r="E2077" s="3">
        <f>VLOOKUP(D2077, cennik__25[#All], 2, 0)</f>
        <v>2.23</v>
      </c>
      <c r="F2077" s="3">
        <f>cukier7[[#This Row],[cena]]*cukier7[[#This Row],[ilosc sprzedanego cukru kg]]</f>
        <v>42.37</v>
      </c>
      <c r="G2077">
        <f>J2076+G2076-cukier7[[#This Row],[ilosc sprzedanego cukru kg]]</f>
        <v>4956</v>
      </c>
      <c r="H2077">
        <f>IF(MONTH(cukier7[[#This Row],[data]])&lt;&gt;MONTH(A2078), 1, 0)</f>
        <v>0</v>
      </c>
      <c r="I2077">
        <f>IF(cukier7[[#This Row],[czy ostatni dzien miesiaca]]=1, 5000-cukier7[[#This Row],[stan po sprzedaniu]],0)</f>
        <v>0</v>
      </c>
      <c r="J2077">
        <f>CEILING(cukier7[[#This Row],[ile brakuje]], 1000)</f>
        <v>0</v>
      </c>
    </row>
    <row r="2078" spans="1:10" x14ac:dyDescent="0.35">
      <c r="A2078" s="1">
        <v>41889</v>
      </c>
      <c r="B2078" s="2" t="s">
        <v>61</v>
      </c>
      <c r="C2078">
        <v>18</v>
      </c>
      <c r="D2078">
        <f>YEAR(cukier7[[#This Row],[data]])</f>
        <v>2014</v>
      </c>
      <c r="E2078" s="3">
        <f>VLOOKUP(D2078, cennik__25[#All], 2, 0)</f>
        <v>2.23</v>
      </c>
      <c r="F2078" s="3">
        <f>cukier7[[#This Row],[cena]]*cukier7[[#This Row],[ilosc sprzedanego cukru kg]]</f>
        <v>40.14</v>
      </c>
      <c r="G2078">
        <f>J2077+G2077-cukier7[[#This Row],[ilosc sprzedanego cukru kg]]</f>
        <v>4938</v>
      </c>
      <c r="H2078">
        <f>IF(MONTH(cukier7[[#This Row],[data]])&lt;&gt;MONTH(A2079), 1, 0)</f>
        <v>0</v>
      </c>
      <c r="I2078">
        <f>IF(cukier7[[#This Row],[czy ostatni dzien miesiaca]]=1, 5000-cukier7[[#This Row],[stan po sprzedaniu]],0)</f>
        <v>0</v>
      </c>
      <c r="J2078">
        <f>CEILING(cukier7[[#This Row],[ile brakuje]], 1000)</f>
        <v>0</v>
      </c>
    </row>
    <row r="2079" spans="1:10" x14ac:dyDescent="0.35">
      <c r="A2079" s="1">
        <v>41892</v>
      </c>
      <c r="B2079" s="2" t="s">
        <v>104</v>
      </c>
      <c r="C2079">
        <v>332</v>
      </c>
      <c r="D2079">
        <f>YEAR(cukier7[[#This Row],[data]])</f>
        <v>2014</v>
      </c>
      <c r="E2079" s="3">
        <f>VLOOKUP(D2079, cennik__25[#All], 2, 0)</f>
        <v>2.23</v>
      </c>
      <c r="F2079" s="3">
        <f>cukier7[[#This Row],[cena]]*cukier7[[#This Row],[ilosc sprzedanego cukru kg]]</f>
        <v>740.36</v>
      </c>
      <c r="G2079">
        <f>J2078+G2078-cukier7[[#This Row],[ilosc sprzedanego cukru kg]]</f>
        <v>4606</v>
      </c>
      <c r="H2079">
        <f>IF(MONTH(cukier7[[#This Row],[data]])&lt;&gt;MONTH(A2080), 1, 0)</f>
        <v>0</v>
      </c>
      <c r="I2079">
        <f>IF(cukier7[[#This Row],[czy ostatni dzien miesiaca]]=1, 5000-cukier7[[#This Row],[stan po sprzedaniu]],0)</f>
        <v>0</v>
      </c>
      <c r="J2079">
        <f>CEILING(cukier7[[#This Row],[ile brakuje]], 1000)</f>
        <v>0</v>
      </c>
    </row>
    <row r="2080" spans="1:10" x14ac:dyDescent="0.35">
      <c r="A2080" s="1">
        <v>41893</v>
      </c>
      <c r="B2080" s="2" t="s">
        <v>112</v>
      </c>
      <c r="C2080">
        <v>1</v>
      </c>
      <c r="D2080">
        <f>YEAR(cukier7[[#This Row],[data]])</f>
        <v>2014</v>
      </c>
      <c r="E2080" s="3">
        <f>VLOOKUP(D2080, cennik__25[#All], 2, 0)</f>
        <v>2.23</v>
      </c>
      <c r="F2080" s="3">
        <f>cukier7[[#This Row],[cena]]*cukier7[[#This Row],[ilosc sprzedanego cukru kg]]</f>
        <v>2.23</v>
      </c>
      <c r="G2080">
        <f>J2079+G2079-cukier7[[#This Row],[ilosc sprzedanego cukru kg]]</f>
        <v>4605</v>
      </c>
      <c r="H2080">
        <f>IF(MONTH(cukier7[[#This Row],[data]])&lt;&gt;MONTH(A2081), 1, 0)</f>
        <v>0</v>
      </c>
      <c r="I2080">
        <f>IF(cukier7[[#This Row],[czy ostatni dzien miesiaca]]=1, 5000-cukier7[[#This Row],[stan po sprzedaniu]],0)</f>
        <v>0</v>
      </c>
      <c r="J2080">
        <f>CEILING(cukier7[[#This Row],[ile brakuje]], 1000)</f>
        <v>0</v>
      </c>
    </row>
    <row r="2081" spans="1:10" x14ac:dyDescent="0.35">
      <c r="A2081" s="1">
        <v>41894</v>
      </c>
      <c r="B2081" s="2" t="s">
        <v>19</v>
      </c>
      <c r="C2081">
        <v>438</v>
      </c>
      <c r="D2081">
        <f>YEAR(cukier7[[#This Row],[data]])</f>
        <v>2014</v>
      </c>
      <c r="E2081" s="3">
        <f>VLOOKUP(D2081, cennik__25[#All], 2, 0)</f>
        <v>2.23</v>
      </c>
      <c r="F2081" s="3">
        <f>cukier7[[#This Row],[cena]]*cukier7[[#This Row],[ilosc sprzedanego cukru kg]]</f>
        <v>976.74</v>
      </c>
      <c r="G2081">
        <f>J2080+G2080-cukier7[[#This Row],[ilosc sprzedanego cukru kg]]</f>
        <v>4167</v>
      </c>
      <c r="H2081">
        <f>IF(MONTH(cukier7[[#This Row],[data]])&lt;&gt;MONTH(A2082), 1, 0)</f>
        <v>0</v>
      </c>
      <c r="I2081">
        <f>IF(cukier7[[#This Row],[czy ostatni dzien miesiaca]]=1, 5000-cukier7[[#This Row],[stan po sprzedaniu]],0)</f>
        <v>0</v>
      </c>
      <c r="J2081">
        <f>CEILING(cukier7[[#This Row],[ile brakuje]], 1000)</f>
        <v>0</v>
      </c>
    </row>
    <row r="2082" spans="1:10" x14ac:dyDescent="0.35">
      <c r="A2082" s="1">
        <v>41895</v>
      </c>
      <c r="B2082" s="2" t="s">
        <v>21</v>
      </c>
      <c r="C2082">
        <v>25</v>
      </c>
      <c r="D2082">
        <f>YEAR(cukier7[[#This Row],[data]])</f>
        <v>2014</v>
      </c>
      <c r="E2082" s="3">
        <f>VLOOKUP(D2082, cennik__25[#All], 2, 0)</f>
        <v>2.23</v>
      </c>
      <c r="F2082" s="3">
        <f>cukier7[[#This Row],[cena]]*cukier7[[#This Row],[ilosc sprzedanego cukru kg]]</f>
        <v>55.75</v>
      </c>
      <c r="G2082">
        <f>J2081+G2081-cukier7[[#This Row],[ilosc sprzedanego cukru kg]]</f>
        <v>4142</v>
      </c>
      <c r="H2082">
        <f>IF(MONTH(cukier7[[#This Row],[data]])&lt;&gt;MONTH(A2083), 1, 0)</f>
        <v>0</v>
      </c>
      <c r="I2082">
        <f>IF(cukier7[[#This Row],[czy ostatni dzien miesiaca]]=1, 5000-cukier7[[#This Row],[stan po sprzedaniu]],0)</f>
        <v>0</v>
      </c>
      <c r="J2082">
        <f>CEILING(cukier7[[#This Row],[ile brakuje]], 1000)</f>
        <v>0</v>
      </c>
    </row>
    <row r="2083" spans="1:10" x14ac:dyDescent="0.35">
      <c r="A2083" s="1">
        <v>41897</v>
      </c>
      <c r="B2083" s="2" t="s">
        <v>16</v>
      </c>
      <c r="C2083">
        <v>220</v>
      </c>
      <c r="D2083">
        <f>YEAR(cukier7[[#This Row],[data]])</f>
        <v>2014</v>
      </c>
      <c r="E2083" s="3">
        <f>VLOOKUP(D2083, cennik__25[#All], 2, 0)</f>
        <v>2.23</v>
      </c>
      <c r="F2083" s="3">
        <f>cukier7[[#This Row],[cena]]*cukier7[[#This Row],[ilosc sprzedanego cukru kg]]</f>
        <v>490.6</v>
      </c>
      <c r="G2083">
        <f>J2082+G2082-cukier7[[#This Row],[ilosc sprzedanego cukru kg]]</f>
        <v>3922</v>
      </c>
      <c r="H2083">
        <f>IF(MONTH(cukier7[[#This Row],[data]])&lt;&gt;MONTH(A2084), 1, 0)</f>
        <v>0</v>
      </c>
      <c r="I2083">
        <f>IF(cukier7[[#This Row],[czy ostatni dzien miesiaca]]=1, 5000-cukier7[[#This Row],[stan po sprzedaniu]],0)</f>
        <v>0</v>
      </c>
      <c r="J2083">
        <f>CEILING(cukier7[[#This Row],[ile brakuje]], 1000)</f>
        <v>0</v>
      </c>
    </row>
    <row r="2084" spans="1:10" x14ac:dyDescent="0.35">
      <c r="A2084" s="1">
        <v>41897</v>
      </c>
      <c r="B2084" s="2" t="s">
        <v>41</v>
      </c>
      <c r="C2084">
        <v>47</v>
      </c>
      <c r="D2084">
        <f>YEAR(cukier7[[#This Row],[data]])</f>
        <v>2014</v>
      </c>
      <c r="E2084" s="3">
        <f>VLOOKUP(D2084, cennik__25[#All], 2, 0)</f>
        <v>2.23</v>
      </c>
      <c r="F2084" s="3">
        <f>cukier7[[#This Row],[cena]]*cukier7[[#This Row],[ilosc sprzedanego cukru kg]]</f>
        <v>104.81</v>
      </c>
      <c r="G2084">
        <f>J2083+G2083-cukier7[[#This Row],[ilosc sprzedanego cukru kg]]</f>
        <v>3875</v>
      </c>
      <c r="H2084">
        <f>IF(MONTH(cukier7[[#This Row],[data]])&lt;&gt;MONTH(A2085), 1, 0)</f>
        <v>0</v>
      </c>
      <c r="I2084">
        <f>IF(cukier7[[#This Row],[czy ostatni dzien miesiaca]]=1, 5000-cukier7[[#This Row],[stan po sprzedaniu]],0)</f>
        <v>0</v>
      </c>
      <c r="J2084">
        <f>CEILING(cukier7[[#This Row],[ile brakuje]], 1000)</f>
        <v>0</v>
      </c>
    </row>
    <row r="2085" spans="1:10" x14ac:dyDescent="0.35">
      <c r="A2085" s="1">
        <v>41897</v>
      </c>
      <c r="B2085" s="2" t="s">
        <v>241</v>
      </c>
      <c r="C2085">
        <v>1</v>
      </c>
      <c r="D2085">
        <f>YEAR(cukier7[[#This Row],[data]])</f>
        <v>2014</v>
      </c>
      <c r="E2085" s="3">
        <f>VLOOKUP(D2085, cennik__25[#All], 2, 0)</f>
        <v>2.23</v>
      </c>
      <c r="F2085" s="3">
        <f>cukier7[[#This Row],[cena]]*cukier7[[#This Row],[ilosc sprzedanego cukru kg]]</f>
        <v>2.23</v>
      </c>
      <c r="G2085">
        <f>J2084+G2084-cukier7[[#This Row],[ilosc sprzedanego cukru kg]]</f>
        <v>3874</v>
      </c>
      <c r="H2085">
        <f>IF(MONTH(cukier7[[#This Row],[data]])&lt;&gt;MONTH(A2086), 1, 0)</f>
        <v>0</v>
      </c>
      <c r="I2085">
        <f>IF(cukier7[[#This Row],[czy ostatni dzien miesiaca]]=1, 5000-cukier7[[#This Row],[stan po sprzedaniu]],0)</f>
        <v>0</v>
      </c>
      <c r="J2085">
        <f>CEILING(cukier7[[#This Row],[ile brakuje]], 1000)</f>
        <v>0</v>
      </c>
    </row>
    <row r="2086" spans="1:10" x14ac:dyDescent="0.35">
      <c r="A2086" s="1">
        <v>41898</v>
      </c>
      <c r="B2086" s="2" t="s">
        <v>188</v>
      </c>
      <c r="C2086">
        <v>14</v>
      </c>
      <c r="D2086">
        <f>YEAR(cukier7[[#This Row],[data]])</f>
        <v>2014</v>
      </c>
      <c r="E2086" s="3">
        <f>VLOOKUP(D2086, cennik__25[#All], 2, 0)</f>
        <v>2.23</v>
      </c>
      <c r="F2086" s="3">
        <f>cukier7[[#This Row],[cena]]*cukier7[[#This Row],[ilosc sprzedanego cukru kg]]</f>
        <v>31.22</v>
      </c>
      <c r="G2086">
        <f>J2085+G2085-cukier7[[#This Row],[ilosc sprzedanego cukru kg]]</f>
        <v>3860</v>
      </c>
      <c r="H2086">
        <f>IF(MONTH(cukier7[[#This Row],[data]])&lt;&gt;MONTH(A2087), 1, 0)</f>
        <v>0</v>
      </c>
      <c r="I2086">
        <f>IF(cukier7[[#This Row],[czy ostatni dzien miesiaca]]=1, 5000-cukier7[[#This Row],[stan po sprzedaniu]],0)</f>
        <v>0</v>
      </c>
      <c r="J2086">
        <f>CEILING(cukier7[[#This Row],[ile brakuje]], 1000)</f>
        <v>0</v>
      </c>
    </row>
    <row r="2087" spans="1:10" x14ac:dyDescent="0.35">
      <c r="A2087" s="1">
        <v>41899</v>
      </c>
      <c r="B2087" s="2" t="s">
        <v>11</v>
      </c>
      <c r="C2087">
        <v>132</v>
      </c>
      <c r="D2087">
        <f>YEAR(cukier7[[#This Row],[data]])</f>
        <v>2014</v>
      </c>
      <c r="E2087" s="3">
        <f>VLOOKUP(D2087, cennik__25[#All], 2, 0)</f>
        <v>2.23</v>
      </c>
      <c r="F2087" s="3">
        <f>cukier7[[#This Row],[cena]]*cukier7[[#This Row],[ilosc sprzedanego cukru kg]]</f>
        <v>294.36</v>
      </c>
      <c r="G2087">
        <f>J2086+G2086-cukier7[[#This Row],[ilosc sprzedanego cukru kg]]</f>
        <v>3728</v>
      </c>
      <c r="H2087">
        <f>IF(MONTH(cukier7[[#This Row],[data]])&lt;&gt;MONTH(A2088), 1, 0)</f>
        <v>0</v>
      </c>
      <c r="I2087">
        <f>IF(cukier7[[#This Row],[czy ostatni dzien miesiaca]]=1, 5000-cukier7[[#This Row],[stan po sprzedaniu]],0)</f>
        <v>0</v>
      </c>
      <c r="J2087">
        <f>CEILING(cukier7[[#This Row],[ile brakuje]], 1000)</f>
        <v>0</v>
      </c>
    </row>
    <row r="2088" spans="1:10" x14ac:dyDescent="0.35">
      <c r="A2088" s="1">
        <v>41904</v>
      </c>
      <c r="B2088" s="2" t="s">
        <v>148</v>
      </c>
      <c r="C2088">
        <v>18</v>
      </c>
      <c r="D2088">
        <f>YEAR(cukier7[[#This Row],[data]])</f>
        <v>2014</v>
      </c>
      <c r="E2088" s="3">
        <f>VLOOKUP(D2088, cennik__25[#All], 2, 0)</f>
        <v>2.23</v>
      </c>
      <c r="F2088" s="3">
        <f>cukier7[[#This Row],[cena]]*cukier7[[#This Row],[ilosc sprzedanego cukru kg]]</f>
        <v>40.14</v>
      </c>
      <c r="G2088">
        <f>J2087+G2087-cukier7[[#This Row],[ilosc sprzedanego cukru kg]]</f>
        <v>3710</v>
      </c>
      <c r="H2088">
        <f>IF(MONTH(cukier7[[#This Row],[data]])&lt;&gt;MONTH(A2089), 1, 0)</f>
        <v>0</v>
      </c>
      <c r="I2088">
        <f>IF(cukier7[[#This Row],[czy ostatni dzien miesiaca]]=1, 5000-cukier7[[#This Row],[stan po sprzedaniu]],0)</f>
        <v>0</v>
      </c>
      <c r="J2088">
        <f>CEILING(cukier7[[#This Row],[ile brakuje]], 1000)</f>
        <v>0</v>
      </c>
    </row>
    <row r="2089" spans="1:10" x14ac:dyDescent="0.35">
      <c r="A2089" s="1">
        <v>41906</v>
      </c>
      <c r="B2089" s="2" t="s">
        <v>11</v>
      </c>
      <c r="C2089">
        <v>266</v>
      </c>
      <c r="D2089">
        <f>YEAR(cukier7[[#This Row],[data]])</f>
        <v>2014</v>
      </c>
      <c r="E2089" s="3">
        <f>VLOOKUP(D2089, cennik__25[#All], 2, 0)</f>
        <v>2.23</v>
      </c>
      <c r="F2089" s="3">
        <f>cukier7[[#This Row],[cena]]*cukier7[[#This Row],[ilosc sprzedanego cukru kg]]</f>
        <v>593.17999999999995</v>
      </c>
      <c r="G2089">
        <f>J2088+G2088-cukier7[[#This Row],[ilosc sprzedanego cukru kg]]</f>
        <v>3444</v>
      </c>
      <c r="H2089">
        <f>IF(MONTH(cukier7[[#This Row],[data]])&lt;&gt;MONTH(A2090), 1, 0)</f>
        <v>0</v>
      </c>
      <c r="I2089">
        <f>IF(cukier7[[#This Row],[czy ostatni dzien miesiaca]]=1, 5000-cukier7[[#This Row],[stan po sprzedaniu]],0)</f>
        <v>0</v>
      </c>
      <c r="J2089">
        <f>CEILING(cukier7[[#This Row],[ile brakuje]], 1000)</f>
        <v>0</v>
      </c>
    </row>
    <row r="2090" spans="1:10" x14ac:dyDescent="0.35">
      <c r="A2090" s="1">
        <v>41907</v>
      </c>
      <c r="B2090" s="2" t="s">
        <v>10</v>
      </c>
      <c r="C2090">
        <v>30</v>
      </c>
      <c r="D2090">
        <f>YEAR(cukier7[[#This Row],[data]])</f>
        <v>2014</v>
      </c>
      <c r="E2090" s="3">
        <f>VLOOKUP(D2090, cennik__25[#All], 2, 0)</f>
        <v>2.23</v>
      </c>
      <c r="F2090" s="3">
        <f>cukier7[[#This Row],[cena]]*cukier7[[#This Row],[ilosc sprzedanego cukru kg]]</f>
        <v>66.900000000000006</v>
      </c>
      <c r="G2090">
        <f>J2089+G2089-cukier7[[#This Row],[ilosc sprzedanego cukru kg]]</f>
        <v>3414</v>
      </c>
      <c r="H2090">
        <f>IF(MONTH(cukier7[[#This Row],[data]])&lt;&gt;MONTH(A2091), 1, 0)</f>
        <v>0</v>
      </c>
      <c r="I2090">
        <f>IF(cukier7[[#This Row],[czy ostatni dzien miesiaca]]=1, 5000-cukier7[[#This Row],[stan po sprzedaniu]],0)</f>
        <v>0</v>
      </c>
      <c r="J2090">
        <f>CEILING(cukier7[[#This Row],[ile brakuje]], 1000)</f>
        <v>0</v>
      </c>
    </row>
    <row r="2091" spans="1:10" x14ac:dyDescent="0.35">
      <c r="A2091" s="1">
        <v>41909</v>
      </c>
      <c r="B2091" s="2" t="s">
        <v>47</v>
      </c>
      <c r="C2091">
        <v>452</v>
      </c>
      <c r="D2091">
        <f>YEAR(cukier7[[#This Row],[data]])</f>
        <v>2014</v>
      </c>
      <c r="E2091" s="3">
        <f>VLOOKUP(D2091, cennik__25[#All], 2, 0)</f>
        <v>2.23</v>
      </c>
      <c r="F2091" s="3">
        <f>cukier7[[#This Row],[cena]]*cukier7[[#This Row],[ilosc sprzedanego cukru kg]]</f>
        <v>1007.96</v>
      </c>
      <c r="G2091">
        <f>J2090+G2090-cukier7[[#This Row],[ilosc sprzedanego cukru kg]]</f>
        <v>2962</v>
      </c>
      <c r="H2091">
        <f>IF(MONTH(cukier7[[#This Row],[data]])&lt;&gt;MONTH(A2092), 1, 0)</f>
        <v>0</v>
      </c>
      <c r="I2091">
        <f>IF(cukier7[[#This Row],[czy ostatni dzien miesiaca]]=1, 5000-cukier7[[#This Row],[stan po sprzedaniu]],0)</f>
        <v>0</v>
      </c>
      <c r="J2091">
        <f>CEILING(cukier7[[#This Row],[ile brakuje]], 1000)</f>
        <v>0</v>
      </c>
    </row>
    <row r="2092" spans="1:10" x14ac:dyDescent="0.35">
      <c r="A2092" s="1">
        <v>41911</v>
      </c>
      <c r="B2092" s="2" t="s">
        <v>7</v>
      </c>
      <c r="C2092">
        <v>306</v>
      </c>
      <c r="D2092">
        <f>YEAR(cukier7[[#This Row],[data]])</f>
        <v>2014</v>
      </c>
      <c r="E2092" s="3">
        <f>VLOOKUP(D2092, cennik__25[#All], 2, 0)</f>
        <v>2.23</v>
      </c>
      <c r="F2092" s="3">
        <f>cukier7[[#This Row],[cena]]*cukier7[[#This Row],[ilosc sprzedanego cukru kg]]</f>
        <v>682.38</v>
      </c>
      <c r="G2092">
        <f>J2091+G2091-cukier7[[#This Row],[ilosc sprzedanego cukru kg]]</f>
        <v>2656</v>
      </c>
      <c r="H2092">
        <f>IF(MONTH(cukier7[[#This Row],[data]])&lt;&gt;MONTH(A2093), 1, 0)</f>
        <v>0</v>
      </c>
      <c r="I2092">
        <f>IF(cukier7[[#This Row],[czy ostatni dzien miesiaca]]=1, 5000-cukier7[[#This Row],[stan po sprzedaniu]],0)</f>
        <v>0</v>
      </c>
      <c r="J2092">
        <f>CEILING(cukier7[[#This Row],[ile brakuje]], 1000)</f>
        <v>0</v>
      </c>
    </row>
    <row r="2093" spans="1:10" x14ac:dyDescent="0.35">
      <c r="A2093" s="1">
        <v>41912</v>
      </c>
      <c r="B2093" s="2" t="s">
        <v>63</v>
      </c>
      <c r="C2093">
        <v>98</v>
      </c>
      <c r="D2093">
        <f>YEAR(cukier7[[#This Row],[data]])</f>
        <v>2014</v>
      </c>
      <c r="E2093" s="3">
        <f>VLOOKUP(D2093, cennik__25[#All], 2, 0)</f>
        <v>2.23</v>
      </c>
      <c r="F2093" s="3">
        <f>cukier7[[#This Row],[cena]]*cukier7[[#This Row],[ilosc sprzedanego cukru kg]]</f>
        <v>218.54</v>
      </c>
      <c r="G2093">
        <f>J2092+G2092-cukier7[[#This Row],[ilosc sprzedanego cukru kg]]</f>
        <v>2558</v>
      </c>
      <c r="H2093">
        <f>IF(MONTH(cukier7[[#This Row],[data]])&lt;&gt;MONTH(A2094), 1, 0)</f>
        <v>1</v>
      </c>
      <c r="I2093">
        <f>IF(cukier7[[#This Row],[czy ostatni dzien miesiaca]]=1, 5000-cukier7[[#This Row],[stan po sprzedaniu]],0)</f>
        <v>2442</v>
      </c>
      <c r="J2093">
        <f>CEILING(cukier7[[#This Row],[ile brakuje]], 1000)</f>
        <v>3000</v>
      </c>
    </row>
    <row r="2094" spans="1:10" x14ac:dyDescent="0.35">
      <c r="A2094" s="1">
        <v>41913</v>
      </c>
      <c r="B2094" s="2" t="s">
        <v>60</v>
      </c>
      <c r="C2094">
        <v>110</v>
      </c>
      <c r="D2094">
        <f>YEAR(cukier7[[#This Row],[data]])</f>
        <v>2014</v>
      </c>
      <c r="E2094" s="3">
        <f>VLOOKUP(D2094, cennik__25[#All], 2, 0)</f>
        <v>2.23</v>
      </c>
      <c r="F2094" s="3">
        <f>cukier7[[#This Row],[cena]]*cukier7[[#This Row],[ilosc sprzedanego cukru kg]]</f>
        <v>245.3</v>
      </c>
      <c r="G2094">
        <f>J2093+G2093-cukier7[[#This Row],[ilosc sprzedanego cukru kg]]</f>
        <v>5448</v>
      </c>
      <c r="H2094">
        <f>IF(MONTH(cukier7[[#This Row],[data]])&lt;&gt;MONTH(A2095), 1, 0)</f>
        <v>0</v>
      </c>
      <c r="I2094">
        <f>IF(cukier7[[#This Row],[czy ostatni dzien miesiaca]]=1, 5000-cukier7[[#This Row],[stan po sprzedaniu]],0)</f>
        <v>0</v>
      </c>
      <c r="J2094">
        <f>CEILING(cukier7[[#This Row],[ile brakuje]], 1000)</f>
        <v>0</v>
      </c>
    </row>
    <row r="2095" spans="1:10" x14ac:dyDescent="0.35">
      <c r="A2095" s="1">
        <v>41913</v>
      </c>
      <c r="B2095" s="2" t="s">
        <v>10</v>
      </c>
      <c r="C2095">
        <v>57</v>
      </c>
      <c r="D2095">
        <f>YEAR(cukier7[[#This Row],[data]])</f>
        <v>2014</v>
      </c>
      <c r="E2095" s="3">
        <f>VLOOKUP(D2095, cennik__25[#All], 2, 0)</f>
        <v>2.23</v>
      </c>
      <c r="F2095" s="3">
        <f>cukier7[[#This Row],[cena]]*cukier7[[#This Row],[ilosc sprzedanego cukru kg]]</f>
        <v>127.11</v>
      </c>
      <c r="G2095">
        <f>J2094+G2094-cukier7[[#This Row],[ilosc sprzedanego cukru kg]]</f>
        <v>5391</v>
      </c>
      <c r="H2095">
        <f>IF(MONTH(cukier7[[#This Row],[data]])&lt;&gt;MONTH(A2096), 1, 0)</f>
        <v>0</v>
      </c>
      <c r="I2095">
        <f>IF(cukier7[[#This Row],[czy ostatni dzien miesiaca]]=1, 5000-cukier7[[#This Row],[stan po sprzedaniu]],0)</f>
        <v>0</v>
      </c>
      <c r="J2095">
        <f>CEILING(cukier7[[#This Row],[ile brakuje]], 1000)</f>
        <v>0</v>
      </c>
    </row>
    <row r="2096" spans="1:10" x14ac:dyDescent="0.35">
      <c r="A2096" s="1">
        <v>41913</v>
      </c>
      <c r="B2096" s="2" t="s">
        <v>159</v>
      </c>
      <c r="C2096">
        <v>16</v>
      </c>
      <c r="D2096">
        <f>YEAR(cukier7[[#This Row],[data]])</f>
        <v>2014</v>
      </c>
      <c r="E2096" s="3">
        <f>VLOOKUP(D2096, cennik__25[#All], 2, 0)</f>
        <v>2.23</v>
      </c>
      <c r="F2096" s="3">
        <f>cukier7[[#This Row],[cena]]*cukier7[[#This Row],[ilosc sprzedanego cukru kg]]</f>
        <v>35.68</v>
      </c>
      <c r="G2096">
        <f>J2095+G2095-cukier7[[#This Row],[ilosc sprzedanego cukru kg]]</f>
        <v>5375</v>
      </c>
      <c r="H2096">
        <f>IF(MONTH(cukier7[[#This Row],[data]])&lt;&gt;MONTH(A2097), 1, 0)</f>
        <v>0</v>
      </c>
      <c r="I2096">
        <f>IF(cukier7[[#This Row],[czy ostatni dzien miesiaca]]=1, 5000-cukier7[[#This Row],[stan po sprzedaniu]],0)</f>
        <v>0</v>
      </c>
      <c r="J2096">
        <f>CEILING(cukier7[[#This Row],[ile brakuje]], 1000)</f>
        <v>0</v>
      </c>
    </row>
    <row r="2097" spans="1:10" x14ac:dyDescent="0.35">
      <c r="A2097" s="1">
        <v>41916</v>
      </c>
      <c r="B2097" s="2" t="s">
        <v>106</v>
      </c>
      <c r="C2097">
        <v>5</v>
      </c>
      <c r="D2097">
        <f>YEAR(cukier7[[#This Row],[data]])</f>
        <v>2014</v>
      </c>
      <c r="E2097" s="3">
        <f>VLOOKUP(D2097, cennik__25[#All], 2, 0)</f>
        <v>2.23</v>
      </c>
      <c r="F2097" s="3">
        <f>cukier7[[#This Row],[cena]]*cukier7[[#This Row],[ilosc sprzedanego cukru kg]]</f>
        <v>11.15</v>
      </c>
      <c r="G2097">
        <f>J2096+G2096-cukier7[[#This Row],[ilosc sprzedanego cukru kg]]</f>
        <v>5370</v>
      </c>
      <c r="H2097">
        <f>IF(MONTH(cukier7[[#This Row],[data]])&lt;&gt;MONTH(A2098), 1, 0)</f>
        <v>0</v>
      </c>
      <c r="I2097">
        <f>IF(cukier7[[#This Row],[czy ostatni dzien miesiaca]]=1, 5000-cukier7[[#This Row],[stan po sprzedaniu]],0)</f>
        <v>0</v>
      </c>
      <c r="J2097">
        <f>CEILING(cukier7[[#This Row],[ile brakuje]], 1000)</f>
        <v>0</v>
      </c>
    </row>
    <row r="2098" spans="1:10" x14ac:dyDescent="0.35">
      <c r="A2098" s="1">
        <v>41919</v>
      </c>
      <c r="B2098" s="2" t="s">
        <v>24</v>
      </c>
      <c r="C2098">
        <v>433</v>
      </c>
      <c r="D2098">
        <f>YEAR(cukier7[[#This Row],[data]])</f>
        <v>2014</v>
      </c>
      <c r="E2098" s="3">
        <f>VLOOKUP(D2098, cennik__25[#All], 2, 0)</f>
        <v>2.23</v>
      </c>
      <c r="F2098" s="3">
        <f>cukier7[[#This Row],[cena]]*cukier7[[#This Row],[ilosc sprzedanego cukru kg]]</f>
        <v>965.59</v>
      </c>
      <c r="G2098">
        <f>J2097+G2097-cukier7[[#This Row],[ilosc sprzedanego cukru kg]]</f>
        <v>4937</v>
      </c>
      <c r="H2098">
        <f>IF(MONTH(cukier7[[#This Row],[data]])&lt;&gt;MONTH(A2099), 1, 0)</f>
        <v>0</v>
      </c>
      <c r="I2098">
        <f>IF(cukier7[[#This Row],[czy ostatni dzien miesiaca]]=1, 5000-cukier7[[#This Row],[stan po sprzedaniu]],0)</f>
        <v>0</v>
      </c>
      <c r="J2098">
        <f>CEILING(cukier7[[#This Row],[ile brakuje]], 1000)</f>
        <v>0</v>
      </c>
    </row>
    <row r="2099" spans="1:10" x14ac:dyDescent="0.35">
      <c r="A2099" s="1">
        <v>41920</v>
      </c>
      <c r="B2099" s="2" t="s">
        <v>71</v>
      </c>
      <c r="C2099">
        <v>180</v>
      </c>
      <c r="D2099">
        <f>YEAR(cukier7[[#This Row],[data]])</f>
        <v>2014</v>
      </c>
      <c r="E2099" s="3">
        <f>VLOOKUP(D2099, cennik__25[#All], 2, 0)</f>
        <v>2.23</v>
      </c>
      <c r="F2099" s="3">
        <f>cukier7[[#This Row],[cena]]*cukier7[[#This Row],[ilosc sprzedanego cukru kg]]</f>
        <v>401.4</v>
      </c>
      <c r="G2099">
        <f>J2098+G2098-cukier7[[#This Row],[ilosc sprzedanego cukru kg]]</f>
        <v>4757</v>
      </c>
      <c r="H2099">
        <f>IF(MONTH(cukier7[[#This Row],[data]])&lt;&gt;MONTH(A2100), 1, 0)</f>
        <v>0</v>
      </c>
      <c r="I2099">
        <f>IF(cukier7[[#This Row],[czy ostatni dzien miesiaca]]=1, 5000-cukier7[[#This Row],[stan po sprzedaniu]],0)</f>
        <v>0</v>
      </c>
      <c r="J2099">
        <f>CEILING(cukier7[[#This Row],[ile brakuje]], 1000)</f>
        <v>0</v>
      </c>
    </row>
    <row r="2100" spans="1:10" x14ac:dyDescent="0.35">
      <c r="A2100" s="1">
        <v>41920</v>
      </c>
      <c r="B2100" s="2" t="s">
        <v>24</v>
      </c>
      <c r="C2100">
        <v>381</v>
      </c>
      <c r="D2100">
        <f>YEAR(cukier7[[#This Row],[data]])</f>
        <v>2014</v>
      </c>
      <c r="E2100" s="3">
        <f>VLOOKUP(D2100, cennik__25[#All], 2, 0)</f>
        <v>2.23</v>
      </c>
      <c r="F2100" s="3">
        <f>cukier7[[#This Row],[cena]]*cukier7[[#This Row],[ilosc sprzedanego cukru kg]]</f>
        <v>849.63</v>
      </c>
      <c r="G2100">
        <f>J2099+G2099-cukier7[[#This Row],[ilosc sprzedanego cukru kg]]</f>
        <v>4376</v>
      </c>
      <c r="H2100">
        <f>IF(MONTH(cukier7[[#This Row],[data]])&lt;&gt;MONTH(A2101), 1, 0)</f>
        <v>0</v>
      </c>
      <c r="I2100">
        <f>IF(cukier7[[#This Row],[czy ostatni dzien miesiaca]]=1, 5000-cukier7[[#This Row],[stan po sprzedaniu]],0)</f>
        <v>0</v>
      </c>
      <c r="J2100">
        <f>CEILING(cukier7[[#This Row],[ile brakuje]], 1000)</f>
        <v>0</v>
      </c>
    </row>
    <row r="2101" spans="1:10" x14ac:dyDescent="0.35">
      <c r="A2101" s="1">
        <v>41921</v>
      </c>
      <c r="B2101" s="2" t="s">
        <v>72</v>
      </c>
      <c r="C2101">
        <v>16</v>
      </c>
      <c r="D2101">
        <f>YEAR(cukier7[[#This Row],[data]])</f>
        <v>2014</v>
      </c>
      <c r="E2101" s="3">
        <f>VLOOKUP(D2101, cennik__25[#All], 2, 0)</f>
        <v>2.23</v>
      </c>
      <c r="F2101" s="3">
        <f>cukier7[[#This Row],[cena]]*cukier7[[#This Row],[ilosc sprzedanego cukru kg]]</f>
        <v>35.68</v>
      </c>
      <c r="G2101">
        <f>J2100+G2100-cukier7[[#This Row],[ilosc sprzedanego cukru kg]]</f>
        <v>4360</v>
      </c>
      <c r="H2101">
        <f>IF(MONTH(cukier7[[#This Row],[data]])&lt;&gt;MONTH(A2102), 1, 0)</f>
        <v>0</v>
      </c>
      <c r="I2101">
        <f>IF(cukier7[[#This Row],[czy ostatni dzien miesiaca]]=1, 5000-cukier7[[#This Row],[stan po sprzedaniu]],0)</f>
        <v>0</v>
      </c>
      <c r="J2101">
        <f>CEILING(cukier7[[#This Row],[ile brakuje]], 1000)</f>
        <v>0</v>
      </c>
    </row>
    <row r="2102" spans="1:10" x14ac:dyDescent="0.35">
      <c r="A2102" s="1">
        <v>41921</v>
      </c>
      <c r="B2102" s="2" t="s">
        <v>30</v>
      </c>
      <c r="C2102">
        <v>85</v>
      </c>
      <c r="D2102">
        <f>YEAR(cukier7[[#This Row],[data]])</f>
        <v>2014</v>
      </c>
      <c r="E2102" s="3">
        <f>VLOOKUP(D2102, cennik__25[#All], 2, 0)</f>
        <v>2.23</v>
      </c>
      <c r="F2102" s="3">
        <f>cukier7[[#This Row],[cena]]*cukier7[[#This Row],[ilosc sprzedanego cukru kg]]</f>
        <v>189.55</v>
      </c>
      <c r="G2102">
        <f>J2101+G2101-cukier7[[#This Row],[ilosc sprzedanego cukru kg]]</f>
        <v>4275</v>
      </c>
      <c r="H2102">
        <f>IF(MONTH(cukier7[[#This Row],[data]])&lt;&gt;MONTH(A2103), 1, 0)</f>
        <v>0</v>
      </c>
      <c r="I2102">
        <f>IF(cukier7[[#This Row],[czy ostatni dzien miesiaca]]=1, 5000-cukier7[[#This Row],[stan po sprzedaniu]],0)</f>
        <v>0</v>
      </c>
      <c r="J2102">
        <f>CEILING(cukier7[[#This Row],[ile brakuje]], 1000)</f>
        <v>0</v>
      </c>
    </row>
    <row r="2103" spans="1:10" x14ac:dyDescent="0.35">
      <c r="A2103" s="1">
        <v>41921</v>
      </c>
      <c r="B2103" s="2" t="s">
        <v>27</v>
      </c>
      <c r="C2103">
        <v>37</v>
      </c>
      <c r="D2103">
        <f>YEAR(cukier7[[#This Row],[data]])</f>
        <v>2014</v>
      </c>
      <c r="E2103" s="3">
        <f>VLOOKUP(D2103, cennik__25[#All], 2, 0)</f>
        <v>2.23</v>
      </c>
      <c r="F2103" s="3">
        <f>cukier7[[#This Row],[cena]]*cukier7[[#This Row],[ilosc sprzedanego cukru kg]]</f>
        <v>82.51</v>
      </c>
      <c r="G2103">
        <f>J2102+G2102-cukier7[[#This Row],[ilosc sprzedanego cukru kg]]</f>
        <v>4238</v>
      </c>
      <c r="H2103">
        <f>IF(MONTH(cukier7[[#This Row],[data]])&lt;&gt;MONTH(A2104), 1, 0)</f>
        <v>0</v>
      </c>
      <c r="I2103">
        <f>IF(cukier7[[#This Row],[czy ostatni dzien miesiaca]]=1, 5000-cukier7[[#This Row],[stan po sprzedaniu]],0)</f>
        <v>0</v>
      </c>
      <c r="J2103">
        <f>CEILING(cukier7[[#This Row],[ile brakuje]], 1000)</f>
        <v>0</v>
      </c>
    </row>
    <row r="2104" spans="1:10" x14ac:dyDescent="0.35">
      <c r="A2104" s="1">
        <v>41924</v>
      </c>
      <c r="B2104" s="2" t="s">
        <v>22</v>
      </c>
      <c r="C2104">
        <v>69</v>
      </c>
      <c r="D2104">
        <f>YEAR(cukier7[[#This Row],[data]])</f>
        <v>2014</v>
      </c>
      <c r="E2104" s="3">
        <f>VLOOKUP(D2104, cennik__25[#All], 2, 0)</f>
        <v>2.23</v>
      </c>
      <c r="F2104" s="3">
        <f>cukier7[[#This Row],[cena]]*cukier7[[#This Row],[ilosc sprzedanego cukru kg]]</f>
        <v>153.87</v>
      </c>
      <c r="G2104">
        <f>J2103+G2103-cukier7[[#This Row],[ilosc sprzedanego cukru kg]]</f>
        <v>4169</v>
      </c>
      <c r="H2104">
        <f>IF(MONTH(cukier7[[#This Row],[data]])&lt;&gt;MONTH(A2105), 1, 0)</f>
        <v>0</v>
      </c>
      <c r="I2104">
        <f>IF(cukier7[[#This Row],[czy ostatni dzien miesiaca]]=1, 5000-cukier7[[#This Row],[stan po sprzedaniu]],0)</f>
        <v>0</v>
      </c>
      <c r="J2104">
        <f>CEILING(cukier7[[#This Row],[ile brakuje]], 1000)</f>
        <v>0</v>
      </c>
    </row>
    <row r="2105" spans="1:10" x14ac:dyDescent="0.35">
      <c r="A2105" s="1">
        <v>41925</v>
      </c>
      <c r="B2105" s="2" t="s">
        <v>9</v>
      </c>
      <c r="C2105">
        <v>304</v>
      </c>
      <c r="D2105">
        <f>YEAR(cukier7[[#This Row],[data]])</f>
        <v>2014</v>
      </c>
      <c r="E2105" s="3">
        <f>VLOOKUP(D2105, cennik__25[#All], 2, 0)</f>
        <v>2.23</v>
      </c>
      <c r="F2105" s="3">
        <f>cukier7[[#This Row],[cena]]*cukier7[[#This Row],[ilosc sprzedanego cukru kg]]</f>
        <v>677.92</v>
      </c>
      <c r="G2105">
        <f>J2104+G2104-cukier7[[#This Row],[ilosc sprzedanego cukru kg]]</f>
        <v>3865</v>
      </c>
      <c r="H2105">
        <f>IF(MONTH(cukier7[[#This Row],[data]])&lt;&gt;MONTH(A2106), 1, 0)</f>
        <v>0</v>
      </c>
      <c r="I2105">
        <f>IF(cukier7[[#This Row],[czy ostatni dzien miesiaca]]=1, 5000-cukier7[[#This Row],[stan po sprzedaniu]],0)</f>
        <v>0</v>
      </c>
      <c r="J2105">
        <f>CEILING(cukier7[[#This Row],[ile brakuje]], 1000)</f>
        <v>0</v>
      </c>
    </row>
    <row r="2106" spans="1:10" x14ac:dyDescent="0.35">
      <c r="A2106" s="1">
        <v>41928</v>
      </c>
      <c r="B2106" s="2" t="s">
        <v>24</v>
      </c>
      <c r="C2106">
        <v>491</v>
      </c>
      <c r="D2106">
        <f>YEAR(cukier7[[#This Row],[data]])</f>
        <v>2014</v>
      </c>
      <c r="E2106" s="3">
        <f>VLOOKUP(D2106, cennik__25[#All], 2, 0)</f>
        <v>2.23</v>
      </c>
      <c r="F2106" s="3">
        <f>cukier7[[#This Row],[cena]]*cukier7[[#This Row],[ilosc sprzedanego cukru kg]]</f>
        <v>1094.93</v>
      </c>
      <c r="G2106">
        <f>J2105+G2105-cukier7[[#This Row],[ilosc sprzedanego cukru kg]]</f>
        <v>3374</v>
      </c>
      <c r="H2106">
        <f>IF(MONTH(cukier7[[#This Row],[data]])&lt;&gt;MONTH(A2107), 1, 0)</f>
        <v>0</v>
      </c>
      <c r="I2106">
        <f>IF(cukier7[[#This Row],[czy ostatni dzien miesiaca]]=1, 5000-cukier7[[#This Row],[stan po sprzedaniu]],0)</f>
        <v>0</v>
      </c>
      <c r="J2106">
        <f>CEILING(cukier7[[#This Row],[ile brakuje]], 1000)</f>
        <v>0</v>
      </c>
    </row>
    <row r="2107" spans="1:10" x14ac:dyDescent="0.35">
      <c r="A2107" s="1">
        <v>41931</v>
      </c>
      <c r="B2107" s="2" t="s">
        <v>25</v>
      </c>
      <c r="C2107">
        <v>106</v>
      </c>
      <c r="D2107">
        <f>YEAR(cukier7[[#This Row],[data]])</f>
        <v>2014</v>
      </c>
      <c r="E2107" s="3">
        <f>VLOOKUP(D2107, cennik__25[#All], 2, 0)</f>
        <v>2.23</v>
      </c>
      <c r="F2107" s="3">
        <f>cukier7[[#This Row],[cena]]*cukier7[[#This Row],[ilosc sprzedanego cukru kg]]</f>
        <v>236.38</v>
      </c>
      <c r="G2107">
        <f>J2106+G2106-cukier7[[#This Row],[ilosc sprzedanego cukru kg]]</f>
        <v>3268</v>
      </c>
      <c r="H2107">
        <f>IF(MONTH(cukier7[[#This Row],[data]])&lt;&gt;MONTH(A2108), 1, 0)</f>
        <v>0</v>
      </c>
      <c r="I2107">
        <f>IF(cukier7[[#This Row],[czy ostatni dzien miesiaca]]=1, 5000-cukier7[[#This Row],[stan po sprzedaniu]],0)</f>
        <v>0</v>
      </c>
      <c r="J2107">
        <f>CEILING(cukier7[[#This Row],[ile brakuje]], 1000)</f>
        <v>0</v>
      </c>
    </row>
    <row r="2108" spans="1:10" x14ac:dyDescent="0.35">
      <c r="A2108" s="1">
        <v>41935</v>
      </c>
      <c r="B2108" s="2" t="s">
        <v>54</v>
      </c>
      <c r="C2108">
        <v>188</v>
      </c>
      <c r="D2108">
        <f>YEAR(cukier7[[#This Row],[data]])</f>
        <v>2014</v>
      </c>
      <c r="E2108" s="3">
        <f>VLOOKUP(D2108, cennik__25[#All], 2, 0)</f>
        <v>2.23</v>
      </c>
      <c r="F2108" s="3">
        <f>cukier7[[#This Row],[cena]]*cukier7[[#This Row],[ilosc sprzedanego cukru kg]]</f>
        <v>419.24</v>
      </c>
      <c r="G2108">
        <f>J2107+G2107-cukier7[[#This Row],[ilosc sprzedanego cukru kg]]</f>
        <v>3080</v>
      </c>
      <c r="H2108">
        <f>IF(MONTH(cukier7[[#This Row],[data]])&lt;&gt;MONTH(A2109), 1, 0)</f>
        <v>0</v>
      </c>
      <c r="I2108">
        <f>IF(cukier7[[#This Row],[czy ostatni dzien miesiaca]]=1, 5000-cukier7[[#This Row],[stan po sprzedaniu]],0)</f>
        <v>0</v>
      </c>
      <c r="J2108">
        <f>CEILING(cukier7[[#This Row],[ile brakuje]], 1000)</f>
        <v>0</v>
      </c>
    </row>
    <row r="2109" spans="1:10" x14ac:dyDescent="0.35">
      <c r="A2109" s="1">
        <v>41935</v>
      </c>
      <c r="B2109" s="2" t="s">
        <v>10</v>
      </c>
      <c r="C2109">
        <v>131</v>
      </c>
      <c r="D2109">
        <f>YEAR(cukier7[[#This Row],[data]])</f>
        <v>2014</v>
      </c>
      <c r="E2109" s="3">
        <f>VLOOKUP(D2109, cennik__25[#All], 2, 0)</f>
        <v>2.23</v>
      </c>
      <c r="F2109" s="3">
        <f>cukier7[[#This Row],[cena]]*cukier7[[#This Row],[ilosc sprzedanego cukru kg]]</f>
        <v>292.13</v>
      </c>
      <c r="G2109">
        <f>J2108+G2108-cukier7[[#This Row],[ilosc sprzedanego cukru kg]]</f>
        <v>2949</v>
      </c>
      <c r="H2109">
        <f>IF(MONTH(cukier7[[#This Row],[data]])&lt;&gt;MONTH(A2110), 1, 0)</f>
        <v>0</v>
      </c>
      <c r="I2109">
        <f>IF(cukier7[[#This Row],[czy ostatni dzien miesiaca]]=1, 5000-cukier7[[#This Row],[stan po sprzedaniu]],0)</f>
        <v>0</v>
      </c>
      <c r="J2109">
        <f>CEILING(cukier7[[#This Row],[ile brakuje]], 1000)</f>
        <v>0</v>
      </c>
    </row>
    <row r="2110" spans="1:10" x14ac:dyDescent="0.35">
      <c r="A2110" s="1">
        <v>41936</v>
      </c>
      <c r="B2110" s="2" t="s">
        <v>150</v>
      </c>
      <c r="C2110">
        <v>9</v>
      </c>
      <c r="D2110">
        <f>YEAR(cukier7[[#This Row],[data]])</f>
        <v>2014</v>
      </c>
      <c r="E2110" s="3">
        <f>VLOOKUP(D2110, cennik__25[#All], 2, 0)</f>
        <v>2.23</v>
      </c>
      <c r="F2110" s="3">
        <f>cukier7[[#This Row],[cena]]*cukier7[[#This Row],[ilosc sprzedanego cukru kg]]</f>
        <v>20.07</v>
      </c>
      <c r="G2110">
        <f>J2109+G2109-cukier7[[#This Row],[ilosc sprzedanego cukru kg]]</f>
        <v>2940</v>
      </c>
      <c r="H2110">
        <f>IF(MONTH(cukier7[[#This Row],[data]])&lt;&gt;MONTH(A2111), 1, 0)</f>
        <v>0</v>
      </c>
      <c r="I2110">
        <f>IF(cukier7[[#This Row],[czy ostatni dzien miesiaca]]=1, 5000-cukier7[[#This Row],[stan po sprzedaniu]],0)</f>
        <v>0</v>
      </c>
      <c r="J2110">
        <f>CEILING(cukier7[[#This Row],[ile brakuje]], 1000)</f>
        <v>0</v>
      </c>
    </row>
    <row r="2111" spans="1:10" x14ac:dyDescent="0.35">
      <c r="A2111" s="1">
        <v>41938</v>
      </c>
      <c r="B2111" s="2" t="s">
        <v>47</v>
      </c>
      <c r="C2111">
        <v>245</v>
      </c>
      <c r="D2111">
        <f>YEAR(cukier7[[#This Row],[data]])</f>
        <v>2014</v>
      </c>
      <c r="E2111" s="3">
        <f>VLOOKUP(D2111, cennik__25[#All], 2, 0)</f>
        <v>2.23</v>
      </c>
      <c r="F2111" s="3">
        <f>cukier7[[#This Row],[cena]]*cukier7[[#This Row],[ilosc sprzedanego cukru kg]]</f>
        <v>546.35</v>
      </c>
      <c r="G2111">
        <f>J2110+G2110-cukier7[[#This Row],[ilosc sprzedanego cukru kg]]</f>
        <v>2695</v>
      </c>
      <c r="H2111">
        <f>IF(MONTH(cukier7[[#This Row],[data]])&lt;&gt;MONTH(A2112), 1, 0)</f>
        <v>0</v>
      </c>
      <c r="I2111">
        <f>IF(cukier7[[#This Row],[czy ostatni dzien miesiaca]]=1, 5000-cukier7[[#This Row],[stan po sprzedaniu]],0)</f>
        <v>0</v>
      </c>
      <c r="J2111">
        <f>CEILING(cukier7[[#This Row],[ile brakuje]], 1000)</f>
        <v>0</v>
      </c>
    </row>
    <row r="2112" spans="1:10" x14ac:dyDescent="0.35">
      <c r="A2112" s="1">
        <v>41943</v>
      </c>
      <c r="B2112" s="2" t="s">
        <v>24</v>
      </c>
      <c r="C2112">
        <v>166</v>
      </c>
      <c r="D2112">
        <f>YEAR(cukier7[[#This Row],[data]])</f>
        <v>2014</v>
      </c>
      <c r="E2112" s="3">
        <f>VLOOKUP(D2112, cennik__25[#All], 2, 0)</f>
        <v>2.23</v>
      </c>
      <c r="F2112" s="3">
        <f>cukier7[[#This Row],[cena]]*cukier7[[#This Row],[ilosc sprzedanego cukru kg]]</f>
        <v>370.18</v>
      </c>
      <c r="G2112">
        <f>J2111+G2111-cukier7[[#This Row],[ilosc sprzedanego cukru kg]]</f>
        <v>2529</v>
      </c>
      <c r="H2112">
        <f>IF(MONTH(cukier7[[#This Row],[data]])&lt;&gt;MONTH(A2113), 1, 0)</f>
        <v>1</v>
      </c>
      <c r="I2112">
        <f>IF(cukier7[[#This Row],[czy ostatni dzien miesiaca]]=1, 5000-cukier7[[#This Row],[stan po sprzedaniu]],0)</f>
        <v>2471</v>
      </c>
      <c r="J2112">
        <f>CEILING(cukier7[[#This Row],[ile brakuje]], 1000)</f>
        <v>3000</v>
      </c>
    </row>
    <row r="2113" spans="1:10" x14ac:dyDescent="0.35">
      <c r="A2113" s="1">
        <v>41945</v>
      </c>
      <c r="B2113" s="2" t="s">
        <v>57</v>
      </c>
      <c r="C2113">
        <v>171</v>
      </c>
      <c r="D2113">
        <f>YEAR(cukier7[[#This Row],[data]])</f>
        <v>2014</v>
      </c>
      <c r="E2113" s="3">
        <f>VLOOKUP(D2113, cennik__25[#All], 2, 0)</f>
        <v>2.23</v>
      </c>
      <c r="F2113" s="3">
        <f>cukier7[[#This Row],[cena]]*cukier7[[#This Row],[ilosc sprzedanego cukru kg]]</f>
        <v>381.33</v>
      </c>
      <c r="G2113">
        <f>J2112+G2112-cukier7[[#This Row],[ilosc sprzedanego cukru kg]]</f>
        <v>5358</v>
      </c>
      <c r="H2113">
        <f>IF(MONTH(cukier7[[#This Row],[data]])&lt;&gt;MONTH(A2114), 1, 0)</f>
        <v>0</v>
      </c>
      <c r="I2113">
        <f>IF(cukier7[[#This Row],[czy ostatni dzien miesiaca]]=1, 5000-cukier7[[#This Row],[stan po sprzedaniu]],0)</f>
        <v>0</v>
      </c>
      <c r="J2113">
        <f>CEILING(cukier7[[#This Row],[ile brakuje]], 1000)</f>
        <v>0</v>
      </c>
    </row>
    <row r="2114" spans="1:10" x14ac:dyDescent="0.35">
      <c r="A2114" s="1">
        <v>41945</v>
      </c>
      <c r="B2114" s="2" t="s">
        <v>121</v>
      </c>
      <c r="C2114">
        <v>11</v>
      </c>
      <c r="D2114">
        <f>YEAR(cukier7[[#This Row],[data]])</f>
        <v>2014</v>
      </c>
      <c r="E2114" s="3">
        <f>VLOOKUP(D2114, cennik__25[#All], 2, 0)</f>
        <v>2.23</v>
      </c>
      <c r="F2114" s="3">
        <f>cukier7[[#This Row],[cena]]*cukier7[[#This Row],[ilosc sprzedanego cukru kg]]</f>
        <v>24.53</v>
      </c>
      <c r="G2114">
        <f>J2113+G2113-cukier7[[#This Row],[ilosc sprzedanego cukru kg]]</f>
        <v>5347</v>
      </c>
      <c r="H2114">
        <f>IF(MONTH(cukier7[[#This Row],[data]])&lt;&gt;MONTH(A2115), 1, 0)</f>
        <v>0</v>
      </c>
      <c r="I2114">
        <f>IF(cukier7[[#This Row],[czy ostatni dzien miesiaca]]=1, 5000-cukier7[[#This Row],[stan po sprzedaniu]],0)</f>
        <v>0</v>
      </c>
      <c r="J2114">
        <f>CEILING(cukier7[[#This Row],[ile brakuje]], 1000)</f>
        <v>0</v>
      </c>
    </row>
    <row r="2115" spans="1:10" x14ac:dyDescent="0.35">
      <c r="A2115" s="1">
        <v>41946</v>
      </c>
      <c r="B2115" s="2" t="s">
        <v>22</v>
      </c>
      <c r="C2115">
        <v>52</v>
      </c>
      <c r="D2115">
        <f>YEAR(cukier7[[#This Row],[data]])</f>
        <v>2014</v>
      </c>
      <c r="E2115" s="3">
        <f>VLOOKUP(D2115, cennik__25[#All], 2, 0)</f>
        <v>2.23</v>
      </c>
      <c r="F2115" s="3">
        <f>cukier7[[#This Row],[cena]]*cukier7[[#This Row],[ilosc sprzedanego cukru kg]]</f>
        <v>115.96</v>
      </c>
      <c r="G2115">
        <f>J2114+G2114-cukier7[[#This Row],[ilosc sprzedanego cukru kg]]</f>
        <v>5295</v>
      </c>
      <c r="H2115">
        <f>IF(MONTH(cukier7[[#This Row],[data]])&lt;&gt;MONTH(A2116), 1, 0)</f>
        <v>0</v>
      </c>
      <c r="I2115">
        <f>IF(cukier7[[#This Row],[czy ostatni dzien miesiaca]]=1, 5000-cukier7[[#This Row],[stan po sprzedaniu]],0)</f>
        <v>0</v>
      </c>
      <c r="J2115">
        <f>CEILING(cukier7[[#This Row],[ile brakuje]], 1000)</f>
        <v>0</v>
      </c>
    </row>
    <row r="2116" spans="1:10" x14ac:dyDescent="0.35">
      <c r="A2116" s="1">
        <v>41949</v>
      </c>
      <c r="B2116" s="2" t="s">
        <v>122</v>
      </c>
      <c r="C2116">
        <v>56</v>
      </c>
      <c r="D2116">
        <f>YEAR(cukier7[[#This Row],[data]])</f>
        <v>2014</v>
      </c>
      <c r="E2116" s="3">
        <f>VLOOKUP(D2116, cennik__25[#All], 2, 0)</f>
        <v>2.23</v>
      </c>
      <c r="F2116" s="3">
        <f>cukier7[[#This Row],[cena]]*cukier7[[#This Row],[ilosc sprzedanego cukru kg]]</f>
        <v>124.88</v>
      </c>
      <c r="G2116">
        <f>J2115+G2115-cukier7[[#This Row],[ilosc sprzedanego cukru kg]]</f>
        <v>5239</v>
      </c>
      <c r="H2116">
        <f>IF(MONTH(cukier7[[#This Row],[data]])&lt;&gt;MONTH(A2117), 1, 0)</f>
        <v>0</v>
      </c>
      <c r="I2116">
        <f>IF(cukier7[[#This Row],[czy ostatni dzien miesiaca]]=1, 5000-cukier7[[#This Row],[stan po sprzedaniu]],0)</f>
        <v>0</v>
      </c>
      <c r="J2116">
        <f>CEILING(cukier7[[#This Row],[ile brakuje]], 1000)</f>
        <v>0</v>
      </c>
    </row>
    <row r="2117" spans="1:10" x14ac:dyDescent="0.35">
      <c r="A2117" s="1">
        <v>41950</v>
      </c>
      <c r="B2117" s="2" t="s">
        <v>56</v>
      </c>
      <c r="C2117">
        <v>6</v>
      </c>
      <c r="D2117">
        <f>YEAR(cukier7[[#This Row],[data]])</f>
        <v>2014</v>
      </c>
      <c r="E2117" s="3">
        <f>VLOOKUP(D2117, cennik__25[#All], 2, 0)</f>
        <v>2.23</v>
      </c>
      <c r="F2117" s="3">
        <f>cukier7[[#This Row],[cena]]*cukier7[[#This Row],[ilosc sprzedanego cukru kg]]</f>
        <v>13.379999999999999</v>
      </c>
      <c r="G2117">
        <f>J2116+G2116-cukier7[[#This Row],[ilosc sprzedanego cukru kg]]</f>
        <v>5233</v>
      </c>
      <c r="H2117">
        <f>IF(MONTH(cukier7[[#This Row],[data]])&lt;&gt;MONTH(A2118), 1, 0)</f>
        <v>0</v>
      </c>
      <c r="I2117">
        <f>IF(cukier7[[#This Row],[czy ostatni dzien miesiaca]]=1, 5000-cukier7[[#This Row],[stan po sprzedaniu]],0)</f>
        <v>0</v>
      </c>
      <c r="J2117">
        <f>CEILING(cukier7[[#This Row],[ile brakuje]], 1000)</f>
        <v>0</v>
      </c>
    </row>
    <row r="2118" spans="1:10" x14ac:dyDescent="0.35">
      <c r="A2118" s="1">
        <v>41950</v>
      </c>
      <c r="B2118" s="2" t="s">
        <v>57</v>
      </c>
      <c r="C2118">
        <v>179</v>
      </c>
      <c r="D2118">
        <f>YEAR(cukier7[[#This Row],[data]])</f>
        <v>2014</v>
      </c>
      <c r="E2118" s="3">
        <f>VLOOKUP(D2118, cennik__25[#All], 2, 0)</f>
        <v>2.23</v>
      </c>
      <c r="F2118" s="3">
        <f>cukier7[[#This Row],[cena]]*cukier7[[#This Row],[ilosc sprzedanego cukru kg]]</f>
        <v>399.17</v>
      </c>
      <c r="G2118">
        <f>J2117+G2117-cukier7[[#This Row],[ilosc sprzedanego cukru kg]]</f>
        <v>5054</v>
      </c>
      <c r="H2118">
        <f>IF(MONTH(cukier7[[#This Row],[data]])&lt;&gt;MONTH(A2119), 1, 0)</f>
        <v>0</v>
      </c>
      <c r="I2118">
        <f>IF(cukier7[[#This Row],[czy ostatni dzien miesiaca]]=1, 5000-cukier7[[#This Row],[stan po sprzedaniu]],0)</f>
        <v>0</v>
      </c>
      <c r="J2118">
        <f>CEILING(cukier7[[#This Row],[ile brakuje]], 1000)</f>
        <v>0</v>
      </c>
    </row>
    <row r="2119" spans="1:10" x14ac:dyDescent="0.35">
      <c r="A2119" s="1">
        <v>41951</v>
      </c>
      <c r="B2119" s="2" t="s">
        <v>24</v>
      </c>
      <c r="C2119">
        <v>398</v>
      </c>
      <c r="D2119">
        <f>YEAR(cukier7[[#This Row],[data]])</f>
        <v>2014</v>
      </c>
      <c r="E2119" s="3">
        <f>VLOOKUP(D2119, cennik__25[#All], 2, 0)</f>
        <v>2.23</v>
      </c>
      <c r="F2119" s="3">
        <f>cukier7[[#This Row],[cena]]*cukier7[[#This Row],[ilosc sprzedanego cukru kg]]</f>
        <v>887.54</v>
      </c>
      <c r="G2119">
        <f>J2118+G2118-cukier7[[#This Row],[ilosc sprzedanego cukru kg]]</f>
        <v>4656</v>
      </c>
      <c r="H2119">
        <f>IF(MONTH(cukier7[[#This Row],[data]])&lt;&gt;MONTH(A2120), 1, 0)</f>
        <v>0</v>
      </c>
      <c r="I2119">
        <f>IF(cukier7[[#This Row],[czy ostatni dzien miesiaca]]=1, 5000-cukier7[[#This Row],[stan po sprzedaniu]],0)</f>
        <v>0</v>
      </c>
      <c r="J2119">
        <f>CEILING(cukier7[[#This Row],[ile brakuje]], 1000)</f>
        <v>0</v>
      </c>
    </row>
    <row r="2120" spans="1:10" x14ac:dyDescent="0.35">
      <c r="A2120" s="1">
        <v>41952</v>
      </c>
      <c r="B2120" s="2" t="s">
        <v>71</v>
      </c>
      <c r="C2120">
        <v>68</v>
      </c>
      <c r="D2120">
        <f>YEAR(cukier7[[#This Row],[data]])</f>
        <v>2014</v>
      </c>
      <c r="E2120" s="3">
        <f>VLOOKUP(D2120, cennik__25[#All], 2, 0)</f>
        <v>2.23</v>
      </c>
      <c r="F2120" s="3">
        <f>cukier7[[#This Row],[cena]]*cukier7[[#This Row],[ilosc sprzedanego cukru kg]]</f>
        <v>151.63999999999999</v>
      </c>
      <c r="G2120">
        <f>J2119+G2119-cukier7[[#This Row],[ilosc sprzedanego cukru kg]]</f>
        <v>4588</v>
      </c>
      <c r="H2120">
        <f>IF(MONTH(cukier7[[#This Row],[data]])&lt;&gt;MONTH(A2121), 1, 0)</f>
        <v>0</v>
      </c>
      <c r="I2120">
        <f>IF(cukier7[[#This Row],[czy ostatni dzien miesiaca]]=1, 5000-cukier7[[#This Row],[stan po sprzedaniu]],0)</f>
        <v>0</v>
      </c>
      <c r="J2120">
        <f>CEILING(cukier7[[#This Row],[ile brakuje]], 1000)</f>
        <v>0</v>
      </c>
    </row>
    <row r="2121" spans="1:10" x14ac:dyDescent="0.35">
      <c r="A2121" s="1">
        <v>41952</v>
      </c>
      <c r="B2121" s="2" t="s">
        <v>14</v>
      </c>
      <c r="C2121">
        <v>160</v>
      </c>
      <c r="D2121">
        <f>YEAR(cukier7[[#This Row],[data]])</f>
        <v>2014</v>
      </c>
      <c r="E2121" s="3">
        <f>VLOOKUP(D2121, cennik__25[#All], 2, 0)</f>
        <v>2.23</v>
      </c>
      <c r="F2121" s="3">
        <f>cukier7[[#This Row],[cena]]*cukier7[[#This Row],[ilosc sprzedanego cukru kg]]</f>
        <v>356.8</v>
      </c>
      <c r="G2121">
        <f>J2120+G2120-cukier7[[#This Row],[ilosc sprzedanego cukru kg]]</f>
        <v>4428</v>
      </c>
      <c r="H2121">
        <f>IF(MONTH(cukier7[[#This Row],[data]])&lt;&gt;MONTH(A2122), 1, 0)</f>
        <v>0</v>
      </c>
      <c r="I2121">
        <f>IF(cukier7[[#This Row],[czy ostatni dzien miesiaca]]=1, 5000-cukier7[[#This Row],[stan po sprzedaniu]],0)</f>
        <v>0</v>
      </c>
      <c r="J2121">
        <f>CEILING(cukier7[[#This Row],[ile brakuje]], 1000)</f>
        <v>0</v>
      </c>
    </row>
    <row r="2122" spans="1:10" x14ac:dyDescent="0.35">
      <c r="A2122" s="1">
        <v>41953</v>
      </c>
      <c r="B2122" s="2" t="s">
        <v>14</v>
      </c>
      <c r="C2122">
        <v>183</v>
      </c>
      <c r="D2122">
        <f>YEAR(cukier7[[#This Row],[data]])</f>
        <v>2014</v>
      </c>
      <c r="E2122" s="3">
        <f>VLOOKUP(D2122, cennik__25[#All], 2, 0)</f>
        <v>2.23</v>
      </c>
      <c r="F2122" s="3">
        <f>cukier7[[#This Row],[cena]]*cukier7[[#This Row],[ilosc sprzedanego cukru kg]]</f>
        <v>408.09</v>
      </c>
      <c r="G2122">
        <f>J2121+G2121-cukier7[[#This Row],[ilosc sprzedanego cukru kg]]</f>
        <v>4245</v>
      </c>
      <c r="H2122">
        <f>IF(MONTH(cukier7[[#This Row],[data]])&lt;&gt;MONTH(A2123), 1, 0)</f>
        <v>0</v>
      </c>
      <c r="I2122">
        <f>IF(cukier7[[#This Row],[czy ostatni dzien miesiaca]]=1, 5000-cukier7[[#This Row],[stan po sprzedaniu]],0)</f>
        <v>0</v>
      </c>
      <c r="J2122">
        <f>CEILING(cukier7[[#This Row],[ile brakuje]], 1000)</f>
        <v>0</v>
      </c>
    </row>
    <row r="2123" spans="1:10" x14ac:dyDescent="0.35">
      <c r="A2123" s="1">
        <v>41954</v>
      </c>
      <c r="B2123" s="2" t="s">
        <v>24</v>
      </c>
      <c r="C2123">
        <v>178</v>
      </c>
      <c r="D2123">
        <f>YEAR(cukier7[[#This Row],[data]])</f>
        <v>2014</v>
      </c>
      <c r="E2123" s="3">
        <f>VLOOKUP(D2123, cennik__25[#All], 2, 0)</f>
        <v>2.23</v>
      </c>
      <c r="F2123" s="3">
        <f>cukier7[[#This Row],[cena]]*cukier7[[#This Row],[ilosc sprzedanego cukru kg]]</f>
        <v>396.94</v>
      </c>
      <c r="G2123">
        <f>J2122+G2122-cukier7[[#This Row],[ilosc sprzedanego cukru kg]]</f>
        <v>4067</v>
      </c>
      <c r="H2123">
        <f>IF(MONTH(cukier7[[#This Row],[data]])&lt;&gt;MONTH(A2124), 1, 0)</f>
        <v>0</v>
      </c>
      <c r="I2123">
        <f>IF(cukier7[[#This Row],[czy ostatni dzien miesiaca]]=1, 5000-cukier7[[#This Row],[stan po sprzedaniu]],0)</f>
        <v>0</v>
      </c>
      <c r="J2123">
        <f>CEILING(cukier7[[#This Row],[ile brakuje]], 1000)</f>
        <v>0</v>
      </c>
    </row>
    <row r="2124" spans="1:10" x14ac:dyDescent="0.35">
      <c r="A2124" s="1">
        <v>41955</v>
      </c>
      <c r="B2124" s="2" t="s">
        <v>9</v>
      </c>
      <c r="C2124">
        <v>381</v>
      </c>
      <c r="D2124">
        <f>YEAR(cukier7[[#This Row],[data]])</f>
        <v>2014</v>
      </c>
      <c r="E2124" s="3">
        <f>VLOOKUP(D2124, cennik__25[#All], 2, 0)</f>
        <v>2.23</v>
      </c>
      <c r="F2124" s="3">
        <f>cukier7[[#This Row],[cena]]*cukier7[[#This Row],[ilosc sprzedanego cukru kg]]</f>
        <v>849.63</v>
      </c>
      <c r="G2124">
        <f>J2123+G2123-cukier7[[#This Row],[ilosc sprzedanego cukru kg]]</f>
        <v>3686</v>
      </c>
      <c r="H2124">
        <f>IF(MONTH(cukier7[[#This Row],[data]])&lt;&gt;MONTH(A2125), 1, 0)</f>
        <v>0</v>
      </c>
      <c r="I2124">
        <f>IF(cukier7[[#This Row],[czy ostatni dzien miesiaca]]=1, 5000-cukier7[[#This Row],[stan po sprzedaniu]],0)</f>
        <v>0</v>
      </c>
      <c r="J2124">
        <f>CEILING(cukier7[[#This Row],[ile brakuje]], 1000)</f>
        <v>0</v>
      </c>
    </row>
    <row r="2125" spans="1:10" x14ac:dyDescent="0.35">
      <c r="A2125" s="1">
        <v>41957</v>
      </c>
      <c r="B2125" s="2" t="s">
        <v>64</v>
      </c>
      <c r="C2125">
        <v>12</v>
      </c>
      <c r="D2125">
        <f>YEAR(cukier7[[#This Row],[data]])</f>
        <v>2014</v>
      </c>
      <c r="E2125" s="3">
        <f>VLOOKUP(D2125, cennik__25[#All], 2, 0)</f>
        <v>2.23</v>
      </c>
      <c r="F2125" s="3">
        <f>cukier7[[#This Row],[cena]]*cukier7[[#This Row],[ilosc sprzedanego cukru kg]]</f>
        <v>26.759999999999998</v>
      </c>
      <c r="G2125">
        <f>J2124+G2124-cukier7[[#This Row],[ilosc sprzedanego cukru kg]]</f>
        <v>3674</v>
      </c>
      <c r="H2125">
        <f>IF(MONTH(cukier7[[#This Row],[data]])&lt;&gt;MONTH(A2126), 1, 0)</f>
        <v>0</v>
      </c>
      <c r="I2125">
        <f>IF(cukier7[[#This Row],[czy ostatni dzien miesiaca]]=1, 5000-cukier7[[#This Row],[stan po sprzedaniu]],0)</f>
        <v>0</v>
      </c>
      <c r="J2125">
        <f>CEILING(cukier7[[#This Row],[ile brakuje]], 1000)</f>
        <v>0</v>
      </c>
    </row>
    <row r="2126" spans="1:10" x14ac:dyDescent="0.35">
      <c r="A2126" s="1">
        <v>41959</v>
      </c>
      <c r="B2126" s="2" t="s">
        <v>30</v>
      </c>
      <c r="C2126">
        <v>116</v>
      </c>
      <c r="D2126">
        <f>YEAR(cukier7[[#This Row],[data]])</f>
        <v>2014</v>
      </c>
      <c r="E2126" s="3">
        <f>VLOOKUP(D2126, cennik__25[#All], 2, 0)</f>
        <v>2.23</v>
      </c>
      <c r="F2126" s="3">
        <f>cukier7[[#This Row],[cena]]*cukier7[[#This Row],[ilosc sprzedanego cukru kg]]</f>
        <v>258.68</v>
      </c>
      <c r="G2126">
        <f>J2125+G2125-cukier7[[#This Row],[ilosc sprzedanego cukru kg]]</f>
        <v>3558</v>
      </c>
      <c r="H2126">
        <f>IF(MONTH(cukier7[[#This Row],[data]])&lt;&gt;MONTH(A2127), 1, 0)</f>
        <v>0</v>
      </c>
      <c r="I2126">
        <f>IF(cukier7[[#This Row],[czy ostatni dzien miesiaca]]=1, 5000-cukier7[[#This Row],[stan po sprzedaniu]],0)</f>
        <v>0</v>
      </c>
      <c r="J2126">
        <f>CEILING(cukier7[[#This Row],[ile brakuje]], 1000)</f>
        <v>0</v>
      </c>
    </row>
    <row r="2127" spans="1:10" x14ac:dyDescent="0.35">
      <c r="A2127" s="1">
        <v>41961</v>
      </c>
      <c r="B2127" s="2" t="s">
        <v>9</v>
      </c>
      <c r="C2127">
        <v>117</v>
      </c>
      <c r="D2127">
        <f>YEAR(cukier7[[#This Row],[data]])</f>
        <v>2014</v>
      </c>
      <c r="E2127" s="3">
        <f>VLOOKUP(D2127, cennik__25[#All], 2, 0)</f>
        <v>2.23</v>
      </c>
      <c r="F2127" s="3">
        <f>cukier7[[#This Row],[cena]]*cukier7[[#This Row],[ilosc sprzedanego cukru kg]]</f>
        <v>260.91000000000003</v>
      </c>
      <c r="G2127">
        <f>J2126+G2126-cukier7[[#This Row],[ilosc sprzedanego cukru kg]]</f>
        <v>3441</v>
      </c>
      <c r="H2127">
        <f>IF(MONTH(cukier7[[#This Row],[data]])&lt;&gt;MONTH(A2128), 1, 0)</f>
        <v>0</v>
      </c>
      <c r="I2127">
        <f>IF(cukier7[[#This Row],[czy ostatni dzien miesiaca]]=1, 5000-cukier7[[#This Row],[stan po sprzedaniu]],0)</f>
        <v>0</v>
      </c>
      <c r="J2127">
        <f>CEILING(cukier7[[#This Row],[ile brakuje]], 1000)</f>
        <v>0</v>
      </c>
    </row>
    <row r="2128" spans="1:10" x14ac:dyDescent="0.35">
      <c r="A2128" s="1">
        <v>41961</v>
      </c>
      <c r="B2128" s="2" t="s">
        <v>71</v>
      </c>
      <c r="C2128">
        <v>31</v>
      </c>
      <c r="D2128">
        <f>YEAR(cukier7[[#This Row],[data]])</f>
        <v>2014</v>
      </c>
      <c r="E2128" s="3">
        <f>VLOOKUP(D2128, cennik__25[#All], 2, 0)</f>
        <v>2.23</v>
      </c>
      <c r="F2128" s="3">
        <f>cukier7[[#This Row],[cena]]*cukier7[[#This Row],[ilosc sprzedanego cukru kg]]</f>
        <v>69.13</v>
      </c>
      <c r="G2128">
        <f>J2127+G2127-cukier7[[#This Row],[ilosc sprzedanego cukru kg]]</f>
        <v>3410</v>
      </c>
      <c r="H2128">
        <f>IF(MONTH(cukier7[[#This Row],[data]])&lt;&gt;MONTH(A2129), 1, 0)</f>
        <v>0</v>
      </c>
      <c r="I2128">
        <f>IF(cukier7[[#This Row],[czy ostatni dzien miesiaca]]=1, 5000-cukier7[[#This Row],[stan po sprzedaniu]],0)</f>
        <v>0</v>
      </c>
      <c r="J2128">
        <f>CEILING(cukier7[[#This Row],[ile brakuje]], 1000)</f>
        <v>0</v>
      </c>
    </row>
    <row r="2129" spans="1:10" x14ac:dyDescent="0.35">
      <c r="A2129" s="1">
        <v>41962</v>
      </c>
      <c r="B2129" s="2" t="s">
        <v>10</v>
      </c>
      <c r="C2129">
        <v>131</v>
      </c>
      <c r="D2129">
        <f>YEAR(cukier7[[#This Row],[data]])</f>
        <v>2014</v>
      </c>
      <c r="E2129" s="3">
        <f>VLOOKUP(D2129, cennik__25[#All], 2, 0)</f>
        <v>2.23</v>
      </c>
      <c r="F2129" s="3">
        <f>cukier7[[#This Row],[cena]]*cukier7[[#This Row],[ilosc sprzedanego cukru kg]]</f>
        <v>292.13</v>
      </c>
      <c r="G2129">
        <f>J2128+G2128-cukier7[[#This Row],[ilosc sprzedanego cukru kg]]</f>
        <v>3279</v>
      </c>
      <c r="H2129">
        <f>IF(MONTH(cukier7[[#This Row],[data]])&lt;&gt;MONTH(A2130), 1, 0)</f>
        <v>0</v>
      </c>
      <c r="I2129">
        <f>IF(cukier7[[#This Row],[czy ostatni dzien miesiaca]]=1, 5000-cukier7[[#This Row],[stan po sprzedaniu]],0)</f>
        <v>0</v>
      </c>
      <c r="J2129">
        <f>CEILING(cukier7[[#This Row],[ile brakuje]], 1000)</f>
        <v>0</v>
      </c>
    </row>
    <row r="2130" spans="1:10" x14ac:dyDescent="0.35">
      <c r="A2130" s="1">
        <v>41962</v>
      </c>
      <c r="B2130" s="2" t="s">
        <v>12</v>
      </c>
      <c r="C2130">
        <v>21</v>
      </c>
      <c r="D2130">
        <f>YEAR(cukier7[[#This Row],[data]])</f>
        <v>2014</v>
      </c>
      <c r="E2130" s="3">
        <f>VLOOKUP(D2130, cennik__25[#All], 2, 0)</f>
        <v>2.23</v>
      </c>
      <c r="F2130" s="3">
        <f>cukier7[[#This Row],[cena]]*cukier7[[#This Row],[ilosc sprzedanego cukru kg]]</f>
        <v>46.83</v>
      </c>
      <c r="G2130">
        <f>J2129+G2129-cukier7[[#This Row],[ilosc sprzedanego cukru kg]]</f>
        <v>3258</v>
      </c>
      <c r="H2130">
        <f>IF(MONTH(cukier7[[#This Row],[data]])&lt;&gt;MONTH(A2131), 1, 0)</f>
        <v>0</v>
      </c>
      <c r="I2130">
        <f>IF(cukier7[[#This Row],[czy ostatni dzien miesiaca]]=1, 5000-cukier7[[#This Row],[stan po sprzedaniu]],0)</f>
        <v>0</v>
      </c>
      <c r="J2130">
        <f>CEILING(cukier7[[#This Row],[ile brakuje]], 1000)</f>
        <v>0</v>
      </c>
    </row>
    <row r="2131" spans="1:10" x14ac:dyDescent="0.35">
      <c r="A2131" s="1">
        <v>41963</v>
      </c>
      <c r="B2131" s="2" t="s">
        <v>11</v>
      </c>
      <c r="C2131">
        <v>300</v>
      </c>
      <c r="D2131">
        <f>YEAR(cukier7[[#This Row],[data]])</f>
        <v>2014</v>
      </c>
      <c r="E2131" s="3">
        <f>VLOOKUP(D2131, cennik__25[#All], 2, 0)</f>
        <v>2.23</v>
      </c>
      <c r="F2131" s="3">
        <f>cukier7[[#This Row],[cena]]*cukier7[[#This Row],[ilosc sprzedanego cukru kg]]</f>
        <v>669</v>
      </c>
      <c r="G2131">
        <f>J2130+G2130-cukier7[[#This Row],[ilosc sprzedanego cukru kg]]</f>
        <v>2958</v>
      </c>
      <c r="H2131">
        <f>IF(MONTH(cukier7[[#This Row],[data]])&lt;&gt;MONTH(A2132), 1, 0)</f>
        <v>0</v>
      </c>
      <c r="I2131">
        <f>IF(cukier7[[#This Row],[czy ostatni dzien miesiaca]]=1, 5000-cukier7[[#This Row],[stan po sprzedaniu]],0)</f>
        <v>0</v>
      </c>
      <c r="J2131">
        <f>CEILING(cukier7[[#This Row],[ile brakuje]], 1000)</f>
        <v>0</v>
      </c>
    </row>
    <row r="2132" spans="1:10" x14ac:dyDescent="0.35">
      <c r="A2132" s="1">
        <v>41963</v>
      </c>
      <c r="B2132" s="2" t="s">
        <v>20</v>
      </c>
      <c r="C2132">
        <v>32</v>
      </c>
      <c r="D2132">
        <f>YEAR(cukier7[[#This Row],[data]])</f>
        <v>2014</v>
      </c>
      <c r="E2132" s="3">
        <f>VLOOKUP(D2132, cennik__25[#All], 2, 0)</f>
        <v>2.23</v>
      </c>
      <c r="F2132" s="3">
        <f>cukier7[[#This Row],[cena]]*cukier7[[#This Row],[ilosc sprzedanego cukru kg]]</f>
        <v>71.36</v>
      </c>
      <c r="G2132">
        <f>J2131+G2131-cukier7[[#This Row],[ilosc sprzedanego cukru kg]]</f>
        <v>2926</v>
      </c>
      <c r="H2132">
        <f>IF(MONTH(cukier7[[#This Row],[data]])&lt;&gt;MONTH(A2133), 1, 0)</f>
        <v>0</v>
      </c>
      <c r="I2132">
        <f>IF(cukier7[[#This Row],[czy ostatni dzien miesiaca]]=1, 5000-cukier7[[#This Row],[stan po sprzedaniu]],0)</f>
        <v>0</v>
      </c>
      <c r="J2132">
        <f>CEILING(cukier7[[#This Row],[ile brakuje]], 1000)</f>
        <v>0</v>
      </c>
    </row>
    <row r="2133" spans="1:10" x14ac:dyDescent="0.35">
      <c r="A2133" s="1">
        <v>41966</v>
      </c>
      <c r="B2133" s="2" t="s">
        <v>134</v>
      </c>
      <c r="C2133">
        <v>4</v>
      </c>
      <c r="D2133">
        <f>YEAR(cukier7[[#This Row],[data]])</f>
        <v>2014</v>
      </c>
      <c r="E2133" s="3">
        <f>VLOOKUP(D2133, cennik__25[#All], 2, 0)</f>
        <v>2.23</v>
      </c>
      <c r="F2133" s="3">
        <f>cukier7[[#This Row],[cena]]*cukier7[[#This Row],[ilosc sprzedanego cukru kg]]</f>
        <v>8.92</v>
      </c>
      <c r="G2133">
        <f>J2132+G2132-cukier7[[#This Row],[ilosc sprzedanego cukru kg]]</f>
        <v>2922</v>
      </c>
      <c r="H2133">
        <f>IF(MONTH(cukier7[[#This Row],[data]])&lt;&gt;MONTH(A2134), 1, 0)</f>
        <v>0</v>
      </c>
      <c r="I2133">
        <f>IF(cukier7[[#This Row],[czy ostatni dzien miesiaca]]=1, 5000-cukier7[[#This Row],[stan po sprzedaniu]],0)</f>
        <v>0</v>
      </c>
      <c r="J2133">
        <f>CEILING(cukier7[[#This Row],[ile brakuje]], 1000)</f>
        <v>0</v>
      </c>
    </row>
    <row r="2134" spans="1:10" x14ac:dyDescent="0.35">
      <c r="A2134" s="1">
        <v>41967</v>
      </c>
      <c r="B2134" s="2" t="s">
        <v>47</v>
      </c>
      <c r="C2134">
        <v>230</v>
      </c>
      <c r="D2134">
        <f>YEAR(cukier7[[#This Row],[data]])</f>
        <v>2014</v>
      </c>
      <c r="E2134" s="3">
        <f>VLOOKUP(D2134, cennik__25[#All], 2, 0)</f>
        <v>2.23</v>
      </c>
      <c r="F2134" s="3">
        <f>cukier7[[#This Row],[cena]]*cukier7[[#This Row],[ilosc sprzedanego cukru kg]]</f>
        <v>512.9</v>
      </c>
      <c r="G2134">
        <f>J2133+G2133-cukier7[[#This Row],[ilosc sprzedanego cukru kg]]</f>
        <v>2692</v>
      </c>
      <c r="H2134">
        <f>IF(MONTH(cukier7[[#This Row],[data]])&lt;&gt;MONTH(A2135), 1, 0)</f>
        <v>0</v>
      </c>
      <c r="I2134">
        <f>IF(cukier7[[#This Row],[czy ostatni dzien miesiaca]]=1, 5000-cukier7[[#This Row],[stan po sprzedaniu]],0)</f>
        <v>0</v>
      </c>
      <c r="J2134">
        <f>CEILING(cukier7[[#This Row],[ile brakuje]], 1000)</f>
        <v>0</v>
      </c>
    </row>
    <row r="2135" spans="1:10" x14ac:dyDescent="0.35">
      <c r="A2135" s="1">
        <v>41968</v>
      </c>
      <c r="B2135" s="2" t="s">
        <v>63</v>
      </c>
      <c r="C2135">
        <v>164</v>
      </c>
      <c r="D2135">
        <f>YEAR(cukier7[[#This Row],[data]])</f>
        <v>2014</v>
      </c>
      <c r="E2135" s="3">
        <f>VLOOKUP(D2135, cennik__25[#All], 2, 0)</f>
        <v>2.23</v>
      </c>
      <c r="F2135" s="3">
        <f>cukier7[[#This Row],[cena]]*cukier7[[#This Row],[ilosc sprzedanego cukru kg]]</f>
        <v>365.71999999999997</v>
      </c>
      <c r="G2135">
        <f>J2134+G2134-cukier7[[#This Row],[ilosc sprzedanego cukru kg]]</f>
        <v>2528</v>
      </c>
      <c r="H2135">
        <f>IF(MONTH(cukier7[[#This Row],[data]])&lt;&gt;MONTH(A2136), 1, 0)</f>
        <v>0</v>
      </c>
      <c r="I2135">
        <f>IF(cukier7[[#This Row],[czy ostatni dzien miesiaca]]=1, 5000-cukier7[[#This Row],[stan po sprzedaniu]],0)</f>
        <v>0</v>
      </c>
      <c r="J2135">
        <f>CEILING(cukier7[[#This Row],[ile brakuje]], 1000)</f>
        <v>0</v>
      </c>
    </row>
    <row r="2136" spans="1:10" x14ac:dyDescent="0.35">
      <c r="A2136" s="1">
        <v>41969</v>
      </c>
      <c r="B2136" s="2" t="s">
        <v>100</v>
      </c>
      <c r="C2136">
        <v>4</v>
      </c>
      <c r="D2136">
        <f>YEAR(cukier7[[#This Row],[data]])</f>
        <v>2014</v>
      </c>
      <c r="E2136" s="3">
        <f>VLOOKUP(D2136, cennik__25[#All], 2, 0)</f>
        <v>2.23</v>
      </c>
      <c r="F2136" s="3">
        <f>cukier7[[#This Row],[cena]]*cukier7[[#This Row],[ilosc sprzedanego cukru kg]]</f>
        <v>8.92</v>
      </c>
      <c r="G2136">
        <f>J2135+G2135-cukier7[[#This Row],[ilosc sprzedanego cukru kg]]</f>
        <v>2524</v>
      </c>
      <c r="H2136">
        <f>IF(MONTH(cukier7[[#This Row],[data]])&lt;&gt;MONTH(A2137), 1, 0)</f>
        <v>0</v>
      </c>
      <c r="I2136">
        <f>IF(cukier7[[#This Row],[czy ostatni dzien miesiaca]]=1, 5000-cukier7[[#This Row],[stan po sprzedaniu]],0)</f>
        <v>0</v>
      </c>
      <c r="J2136">
        <f>CEILING(cukier7[[#This Row],[ile brakuje]], 1000)</f>
        <v>0</v>
      </c>
    </row>
    <row r="2137" spans="1:10" x14ac:dyDescent="0.35">
      <c r="A2137" s="1">
        <v>41972</v>
      </c>
      <c r="B2137" s="2" t="s">
        <v>22</v>
      </c>
      <c r="C2137">
        <v>96</v>
      </c>
      <c r="D2137">
        <f>YEAR(cukier7[[#This Row],[data]])</f>
        <v>2014</v>
      </c>
      <c r="E2137" s="3">
        <f>VLOOKUP(D2137, cennik__25[#All], 2, 0)</f>
        <v>2.23</v>
      </c>
      <c r="F2137" s="3">
        <f>cukier7[[#This Row],[cena]]*cukier7[[#This Row],[ilosc sprzedanego cukru kg]]</f>
        <v>214.07999999999998</v>
      </c>
      <c r="G2137">
        <f>J2136+G2136-cukier7[[#This Row],[ilosc sprzedanego cukru kg]]</f>
        <v>2428</v>
      </c>
      <c r="H2137">
        <f>IF(MONTH(cukier7[[#This Row],[data]])&lt;&gt;MONTH(A2138), 1, 0)</f>
        <v>1</v>
      </c>
      <c r="I2137">
        <f>IF(cukier7[[#This Row],[czy ostatni dzien miesiaca]]=1, 5000-cukier7[[#This Row],[stan po sprzedaniu]],0)</f>
        <v>2572</v>
      </c>
      <c r="J2137">
        <f>CEILING(cukier7[[#This Row],[ile brakuje]], 1000)</f>
        <v>3000</v>
      </c>
    </row>
    <row r="2138" spans="1:10" x14ac:dyDescent="0.35">
      <c r="A2138" s="1">
        <v>41975</v>
      </c>
      <c r="B2138" s="2" t="s">
        <v>133</v>
      </c>
      <c r="C2138">
        <v>94</v>
      </c>
      <c r="D2138">
        <f>YEAR(cukier7[[#This Row],[data]])</f>
        <v>2014</v>
      </c>
      <c r="E2138" s="3">
        <f>VLOOKUP(D2138, cennik__25[#All], 2, 0)</f>
        <v>2.23</v>
      </c>
      <c r="F2138" s="3">
        <f>cukier7[[#This Row],[cena]]*cukier7[[#This Row],[ilosc sprzedanego cukru kg]]</f>
        <v>209.62</v>
      </c>
      <c r="G2138">
        <f>J2137+G2137-cukier7[[#This Row],[ilosc sprzedanego cukru kg]]</f>
        <v>5334</v>
      </c>
      <c r="H2138">
        <f>IF(MONTH(cukier7[[#This Row],[data]])&lt;&gt;MONTH(A2139), 1, 0)</f>
        <v>0</v>
      </c>
      <c r="I2138">
        <f>IF(cukier7[[#This Row],[czy ostatni dzien miesiaca]]=1, 5000-cukier7[[#This Row],[stan po sprzedaniu]],0)</f>
        <v>0</v>
      </c>
      <c r="J2138">
        <f>CEILING(cukier7[[#This Row],[ile brakuje]], 1000)</f>
        <v>0</v>
      </c>
    </row>
    <row r="2139" spans="1:10" x14ac:dyDescent="0.35">
      <c r="A2139" s="1">
        <v>41975</v>
      </c>
      <c r="B2139" s="2" t="s">
        <v>73</v>
      </c>
      <c r="C2139">
        <v>21</v>
      </c>
      <c r="D2139">
        <f>YEAR(cukier7[[#This Row],[data]])</f>
        <v>2014</v>
      </c>
      <c r="E2139" s="3">
        <f>VLOOKUP(D2139, cennik__25[#All], 2, 0)</f>
        <v>2.23</v>
      </c>
      <c r="F2139" s="3">
        <f>cukier7[[#This Row],[cena]]*cukier7[[#This Row],[ilosc sprzedanego cukru kg]]</f>
        <v>46.83</v>
      </c>
      <c r="G2139">
        <f>J2138+G2138-cukier7[[#This Row],[ilosc sprzedanego cukru kg]]</f>
        <v>5313</v>
      </c>
      <c r="H2139">
        <f>IF(MONTH(cukier7[[#This Row],[data]])&lt;&gt;MONTH(A2140), 1, 0)</f>
        <v>0</v>
      </c>
      <c r="I2139">
        <f>IF(cukier7[[#This Row],[czy ostatni dzien miesiaca]]=1, 5000-cukier7[[#This Row],[stan po sprzedaniu]],0)</f>
        <v>0</v>
      </c>
      <c r="J2139">
        <f>CEILING(cukier7[[#This Row],[ile brakuje]], 1000)</f>
        <v>0</v>
      </c>
    </row>
    <row r="2140" spans="1:10" x14ac:dyDescent="0.35">
      <c r="A2140" s="1">
        <v>41977</v>
      </c>
      <c r="B2140" s="2" t="s">
        <v>9</v>
      </c>
      <c r="C2140">
        <v>129</v>
      </c>
      <c r="D2140">
        <f>YEAR(cukier7[[#This Row],[data]])</f>
        <v>2014</v>
      </c>
      <c r="E2140" s="3">
        <f>VLOOKUP(D2140, cennik__25[#All], 2, 0)</f>
        <v>2.23</v>
      </c>
      <c r="F2140" s="3">
        <f>cukier7[[#This Row],[cena]]*cukier7[[#This Row],[ilosc sprzedanego cukru kg]]</f>
        <v>287.67</v>
      </c>
      <c r="G2140">
        <f>J2139+G2139-cukier7[[#This Row],[ilosc sprzedanego cukru kg]]</f>
        <v>5184</v>
      </c>
      <c r="H2140">
        <f>IF(MONTH(cukier7[[#This Row],[data]])&lt;&gt;MONTH(A2141), 1, 0)</f>
        <v>0</v>
      </c>
      <c r="I2140">
        <f>IF(cukier7[[#This Row],[czy ostatni dzien miesiaca]]=1, 5000-cukier7[[#This Row],[stan po sprzedaniu]],0)</f>
        <v>0</v>
      </c>
      <c r="J2140">
        <f>CEILING(cukier7[[#This Row],[ile brakuje]], 1000)</f>
        <v>0</v>
      </c>
    </row>
    <row r="2141" spans="1:10" x14ac:dyDescent="0.35">
      <c r="A2141" s="1">
        <v>41977</v>
      </c>
      <c r="B2141" s="2" t="s">
        <v>27</v>
      </c>
      <c r="C2141">
        <v>197</v>
      </c>
      <c r="D2141">
        <f>YEAR(cukier7[[#This Row],[data]])</f>
        <v>2014</v>
      </c>
      <c r="E2141" s="3">
        <f>VLOOKUP(D2141, cennik__25[#All], 2, 0)</f>
        <v>2.23</v>
      </c>
      <c r="F2141" s="3">
        <f>cukier7[[#This Row],[cena]]*cukier7[[#This Row],[ilosc sprzedanego cukru kg]]</f>
        <v>439.31</v>
      </c>
      <c r="G2141">
        <f>J2140+G2140-cukier7[[#This Row],[ilosc sprzedanego cukru kg]]</f>
        <v>4987</v>
      </c>
      <c r="H2141">
        <f>IF(MONTH(cukier7[[#This Row],[data]])&lt;&gt;MONTH(A2142), 1, 0)</f>
        <v>0</v>
      </c>
      <c r="I2141">
        <f>IF(cukier7[[#This Row],[czy ostatni dzien miesiaca]]=1, 5000-cukier7[[#This Row],[stan po sprzedaniu]],0)</f>
        <v>0</v>
      </c>
      <c r="J2141">
        <f>CEILING(cukier7[[#This Row],[ile brakuje]], 1000)</f>
        <v>0</v>
      </c>
    </row>
    <row r="2142" spans="1:10" x14ac:dyDescent="0.35">
      <c r="A2142" s="1">
        <v>41978</v>
      </c>
      <c r="B2142" s="2" t="s">
        <v>115</v>
      </c>
      <c r="C2142">
        <v>16</v>
      </c>
      <c r="D2142">
        <f>YEAR(cukier7[[#This Row],[data]])</f>
        <v>2014</v>
      </c>
      <c r="E2142" s="3">
        <f>VLOOKUP(D2142, cennik__25[#All], 2, 0)</f>
        <v>2.23</v>
      </c>
      <c r="F2142" s="3">
        <f>cukier7[[#This Row],[cena]]*cukier7[[#This Row],[ilosc sprzedanego cukru kg]]</f>
        <v>35.68</v>
      </c>
      <c r="G2142">
        <f>J2141+G2141-cukier7[[#This Row],[ilosc sprzedanego cukru kg]]</f>
        <v>4971</v>
      </c>
      <c r="H2142">
        <f>IF(MONTH(cukier7[[#This Row],[data]])&lt;&gt;MONTH(A2143), 1, 0)</f>
        <v>0</v>
      </c>
      <c r="I2142">
        <f>IF(cukier7[[#This Row],[czy ostatni dzien miesiaca]]=1, 5000-cukier7[[#This Row],[stan po sprzedaniu]],0)</f>
        <v>0</v>
      </c>
      <c r="J2142">
        <f>CEILING(cukier7[[#This Row],[ile brakuje]], 1000)</f>
        <v>0</v>
      </c>
    </row>
    <row r="2143" spans="1:10" x14ac:dyDescent="0.35">
      <c r="A2143" s="1">
        <v>41978</v>
      </c>
      <c r="B2143" s="2" t="s">
        <v>26</v>
      </c>
      <c r="C2143">
        <v>332</v>
      </c>
      <c r="D2143">
        <f>YEAR(cukier7[[#This Row],[data]])</f>
        <v>2014</v>
      </c>
      <c r="E2143" s="3">
        <f>VLOOKUP(D2143, cennik__25[#All], 2, 0)</f>
        <v>2.23</v>
      </c>
      <c r="F2143" s="3">
        <f>cukier7[[#This Row],[cena]]*cukier7[[#This Row],[ilosc sprzedanego cukru kg]]</f>
        <v>740.36</v>
      </c>
      <c r="G2143">
        <f>J2142+G2142-cukier7[[#This Row],[ilosc sprzedanego cukru kg]]</f>
        <v>4639</v>
      </c>
      <c r="H2143">
        <f>IF(MONTH(cukier7[[#This Row],[data]])&lt;&gt;MONTH(A2144), 1, 0)</f>
        <v>0</v>
      </c>
      <c r="I2143">
        <f>IF(cukier7[[#This Row],[czy ostatni dzien miesiaca]]=1, 5000-cukier7[[#This Row],[stan po sprzedaniu]],0)</f>
        <v>0</v>
      </c>
      <c r="J2143">
        <f>CEILING(cukier7[[#This Row],[ile brakuje]], 1000)</f>
        <v>0</v>
      </c>
    </row>
    <row r="2144" spans="1:10" x14ac:dyDescent="0.35">
      <c r="A2144" s="1">
        <v>41980</v>
      </c>
      <c r="B2144" s="2" t="s">
        <v>71</v>
      </c>
      <c r="C2144">
        <v>75</v>
      </c>
      <c r="D2144">
        <f>YEAR(cukier7[[#This Row],[data]])</f>
        <v>2014</v>
      </c>
      <c r="E2144" s="3">
        <f>VLOOKUP(D2144, cennik__25[#All], 2, 0)</f>
        <v>2.23</v>
      </c>
      <c r="F2144" s="3">
        <f>cukier7[[#This Row],[cena]]*cukier7[[#This Row],[ilosc sprzedanego cukru kg]]</f>
        <v>167.25</v>
      </c>
      <c r="G2144">
        <f>J2143+G2143-cukier7[[#This Row],[ilosc sprzedanego cukru kg]]</f>
        <v>4564</v>
      </c>
      <c r="H2144">
        <f>IF(MONTH(cukier7[[#This Row],[data]])&lt;&gt;MONTH(A2145), 1, 0)</f>
        <v>0</v>
      </c>
      <c r="I2144">
        <f>IF(cukier7[[#This Row],[czy ostatni dzien miesiaca]]=1, 5000-cukier7[[#This Row],[stan po sprzedaniu]],0)</f>
        <v>0</v>
      </c>
      <c r="J2144">
        <f>CEILING(cukier7[[#This Row],[ile brakuje]], 1000)</f>
        <v>0</v>
      </c>
    </row>
    <row r="2145" spans="1:10" x14ac:dyDescent="0.35">
      <c r="A2145" s="1">
        <v>41981</v>
      </c>
      <c r="B2145" s="2" t="s">
        <v>76</v>
      </c>
      <c r="C2145">
        <v>10</v>
      </c>
      <c r="D2145">
        <f>YEAR(cukier7[[#This Row],[data]])</f>
        <v>2014</v>
      </c>
      <c r="E2145" s="3">
        <f>VLOOKUP(D2145, cennik__25[#All], 2, 0)</f>
        <v>2.23</v>
      </c>
      <c r="F2145" s="3">
        <f>cukier7[[#This Row],[cena]]*cukier7[[#This Row],[ilosc sprzedanego cukru kg]]</f>
        <v>22.3</v>
      </c>
      <c r="G2145">
        <f>J2144+G2144-cukier7[[#This Row],[ilosc sprzedanego cukru kg]]</f>
        <v>4554</v>
      </c>
      <c r="H2145">
        <f>IF(MONTH(cukier7[[#This Row],[data]])&lt;&gt;MONTH(A2146), 1, 0)</f>
        <v>0</v>
      </c>
      <c r="I2145">
        <f>IF(cukier7[[#This Row],[czy ostatni dzien miesiaca]]=1, 5000-cukier7[[#This Row],[stan po sprzedaniu]],0)</f>
        <v>0</v>
      </c>
      <c r="J2145">
        <f>CEILING(cukier7[[#This Row],[ile brakuje]], 1000)</f>
        <v>0</v>
      </c>
    </row>
    <row r="2146" spans="1:10" x14ac:dyDescent="0.35">
      <c r="A2146" s="1">
        <v>41982</v>
      </c>
      <c r="B2146" s="2" t="s">
        <v>39</v>
      </c>
      <c r="C2146">
        <v>93</v>
      </c>
      <c r="D2146">
        <f>YEAR(cukier7[[#This Row],[data]])</f>
        <v>2014</v>
      </c>
      <c r="E2146" s="3">
        <f>VLOOKUP(D2146, cennik__25[#All], 2, 0)</f>
        <v>2.23</v>
      </c>
      <c r="F2146" s="3">
        <f>cukier7[[#This Row],[cena]]*cukier7[[#This Row],[ilosc sprzedanego cukru kg]]</f>
        <v>207.39</v>
      </c>
      <c r="G2146">
        <f>J2145+G2145-cukier7[[#This Row],[ilosc sprzedanego cukru kg]]</f>
        <v>4461</v>
      </c>
      <c r="H2146">
        <f>IF(MONTH(cukier7[[#This Row],[data]])&lt;&gt;MONTH(A2147), 1, 0)</f>
        <v>0</v>
      </c>
      <c r="I2146">
        <f>IF(cukier7[[#This Row],[czy ostatni dzien miesiaca]]=1, 5000-cukier7[[#This Row],[stan po sprzedaniu]],0)</f>
        <v>0</v>
      </c>
      <c r="J2146">
        <f>CEILING(cukier7[[#This Row],[ile brakuje]], 1000)</f>
        <v>0</v>
      </c>
    </row>
    <row r="2147" spans="1:10" x14ac:dyDescent="0.35">
      <c r="A2147" s="1">
        <v>41983</v>
      </c>
      <c r="B2147" s="2" t="s">
        <v>47</v>
      </c>
      <c r="C2147">
        <v>146</v>
      </c>
      <c r="D2147">
        <f>YEAR(cukier7[[#This Row],[data]])</f>
        <v>2014</v>
      </c>
      <c r="E2147" s="3">
        <f>VLOOKUP(D2147, cennik__25[#All], 2, 0)</f>
        <v>2.23</v>
      </c>
      <c r="F2147" s="3">
        <f>cukier7[[#This Row],[cena]]*cukier7[[#This Row],[ilosc sprzedanego cukru kg]]</f>
        <v>325.58</v>
      </c>
      <c r="G2147">
        <f>J2146+G2146-cukier7[[#This Row],[ilosc sprzedanego cukru kg]]</f>
        <v>4315</v>
      </c>
      <c r="H2147">
        <f>IF(MONTH(cukier7[[#This Row],[data]])&lt;&gt;MONTH(A2148), 1, 0)</f>
        <v>0</v>
      </c>
      <c r="I2147">
        <f>IF(cukier7[[#This Row],[czy ostatni dzien miesiaca]]=1, 5000-cukier7[[#This Row],[stan po sprzedaniu]],0)</f>
        <v>0</v>
      </c>
      <c r="J2147">
        <f>CEILING(cukier7[[#This Row],[ile brakuje]], 1000)</f>
        <v>0</v>
      </c>
    </row>
    <row r="2148" spans="1:10" x14ac:dyDescent="0.35">
      <c r="A2148" s="1">
        <v>41984</v>
      </c>
      <c r="B2148" s="2" t="s">
        <v>60</v>
      </c>
      <c r="C2148">
        <v>197</v>
      </c>
      <c r="D2148">
        <f>YEAR(cukier7[[#This Row],[data]])</f>
        <v>2014</v>
      </c>
      <c r="E2148" s="3">
        <f>VLOOKUP(D2148, cennik__25[#All], 2, 0)</f>
        <v>2.23</v>
      </c>
      <c r="F2148" s="3">
        <f>cukier7[[#This Row],[cena]]*cukier7[[#This Row],[ilosc sprzedanego cukru kg]]</f>
        <v>439.31</v>
      </c>
      <c r="G2148">
        <f>J2147+G2147-cukier7[[#This Row],[ilosc sprzedanego cukru kg]]</f>
        <v>4118</v>
      </c>
      <c r="H2148">
        <f>IF(MONTH(cukier7[[#This Row],[data]])&lt;&gt;MONTH(A2149), 1, 0)</f>
        <v>0</v>
      </c>
      <c r="I2148">
        <f>IF(cukier7[[#This Row],[czy ostatni dzien miesiaca]]=1, 5000-cukier7[[#This Row],[stan po sprzedaniu]],0)</f>
        <v>0</v>
      </c>
      <c r="J2148">
        <f>CEILING(cukier7[[#This Row],[ile brakuje]], 1000)</f>
        <v>0</v>
      </c>
    </row>
    <row r="2149" spans="1:10" x14ac:dyDescent="0.35">
      <c r="A2149" s="1">
        <v>41986</v>
      </c>
      <c r="B2149" s="2" t="s">
        <v>19</v>
      </c>
      <c r="C2149">
        <v>482</v>
      </c>
      <c r="D2149">
        <f>YEAR(cukier7[[#This Row],[data]])</f>
        <v>2014</v>
      </c>
      <c r="E2149" s="3">
        <f>VLOOKUP(D2149, cennik__25[#All], 2, 0)</f>
        <v>2.23</v>
      </c>
      <c r="F2149" s="3">
        <f>cukier7[[#This Row],[cena]]*cukier7[[#This Row],[ilosc sprzedanego cukru kg]]</f>
        <v>1074.8599999999999</v>
      </c>
      <c r="G2149">
        <f>J2148+G2148-cukier7[[#This Row],[ilosc sprzedanego cukru kg]]</f>
        <v>3636</v>
      </c>
      <c r="H2149">
        <f>IF(MONTH(cukier7[[#This Row],[data]])&lt;&gt;MONTH(A2150), 1, 0)</f>
        <v>0</v>
      </c>
      <c r="I2149">
        <f>IF(cukier7[[#This Row],[czy ostatni dzien miesiaca]]=1, 5000-cukier7[[#This Row],[stan po sprzedaniu]],0)</f>
        <v>0</v>
      </c>
      <c r="J2149">
        <f>CEILING(cukier7[[#This Row],[ile brakuje]], 1000)</f>
        <v>0</v>
      </c>
    </row>
    <row r="2150" spans="1:10" x14ac:dyDescent="0.35">
      <c r="A2150" s="1">
        <v>41988</v>
      </c>
      <c r="B2150" s="2" t="s">
        <v>10</v>
      </c>
      <c r="C2150">
        <v>43</v>
      </c>
      <c r="D2150">
        <f>YEAR(cukier7[[#This Row],[data]])</f>
        <v>2014</v>
      </c>
      <c r="E2150" s="3">
        <f>VLOOKUP(D2150, cennik__25[#All], 2, 0)</f>
        <v>2.23</v>
      </c>
      <c r="F2150" s="3">
        <f>cukier7[[#This Row],[cena]]*cukier7[[#This Row],[ilosc sprzedanego cukru kg]]</f>
        <v>95.89</v>
      </c>
      <c r="G2150">
        <f>J2149+G2149-cukier7[[#This Row],[ilosc sprzedanego cukru kg]]</f>
        <v>3593</v>
      </c>
      <c r="H2150">
        <f>IF(MONTH(cukier7[[#This Row],[data]])&lt;&gt;MONTH(A2151), 1, 0)</f>
        <v>0</v>
      </c>
      <c r="I2150">
        <f>IF(cukier7[[#This Row],[czy ostatni dzien miesiaca]]=1, 5000-cukier7[[#This Row],[stan po sprzedaniu]],0)</f>
        <v>0</v>
      </c>
      <c r="J2150">
        <f>CEILING(cukier7[[#This Row],[ile brakuje]], 1000)</f>
        <v>0</v>
      </c>
    </row>
    <row r="2151" spans="1:10" x14ac:dyDescent="0.35">
      <c r="A2151" s="1">
        <v>41989</v>
      </c>
      <c r="B2151" s="2" t="s">
        <v>24</v>
      </c>
      <c r="C2151">
        <v>367</v>
      </c>
      <c r="D2151">
        <f>YEAR(cukier7[[#This Row],[data]])</f>
        <v>2014</v>
      </c>
      <c r="E2151" s="3">
        <f>VLOOKUP(D2151, cennik__25[#All], 2, 0)</f>
        <v>2.23</v>
      </c>
      <c r="F2151" s="3">
        <f>cukier7[[#This Row],[cena]]*cukier7[[#This Row],[ilosc sprzedanego cukru kg]]</f>
        <v>818.41</v>
      </c>
      <c r="G2151">
        <f>J2150+G2150-cukier7[[#This Row],[ilosc sprzedanego cukru kg]]</f>
        <v>3226</v>
      </c>
      <c r="H2151">
        <f>IF(MONTH(cukier7[[#This Row],[data]])&lt;&gt;MONTH(A2152), 1, 0)</f>
        <v>0</v>
      </c>
      <c r="I2151">
        <f>IF(cukier7[[#This Row],[czy ostatni dzien miesiaca]]=1, 5000-cukier7[[#This Row],[stan po sprzedaniu]],0)</f>
        <v>0</v>
      </c>
      <c r="J2151">
        <f>CEILING(cukier7[[#This Row],[ile brakuje]], 1000)</f>
        <v>0</v>
      </c>
    </row>
    <row r="2152" spans="1:10" x14ac:dyDescent="0.35">
      <c r="A2152" s="1">
        <v>41989</v>
      </c>
      <c r="B2152" s="2" t="s">
        <v>16</v>
      </c>
      <c r="C2152">
        <v>274</v>
      </c>
      <c r="D2152">
        <f>YEAR(cukier7[[#This Row],[data]])</f>
        <v>2014</v>
      </c>
      <c r="E2152" s="3">
        <f>VLOOKUP(D2152, cennik__25[#All], 2, 0)</f>
        <v>2.23</v>
      </c>
      <c r="F2152" s="3">
        <f>cukier7[[#This Row],[cena]]*cukier7[[#This Row],[ilosc sprzedanego cukru kg]]</f>
        <v>611.02</v>
      </c>
      <c r="G2152">
        <f>J2151+G2151-cukier7[[#This Row],[ilosc sprzedanego cukru kg]]</f>
        <v>2952</v>
      </c>
      <c r="H2152">
        <f>IF(MONTH(cukier7[[#This Row],[data]])&lt;&gt;MONTH(A2153), 1, 0)</f>
        <v>0</v>
      </c>
      <c r="I2152">
        <f>IF(cukier7[[#This Row],[czy ostatni dzien miesiaca]]=1, 5000-cukier7[[#This Row],[stan po sprzedaniu]],0)</f>
        <v>0</v>
      </c>
      <c r="J2152">
        <f>CEILING(cukier7[[#This Row],[ile brakuje]], 1000)</f>
        <v>0</v>
      </c>
    </row>
    <row r="2153" spans="1:10" x14ac:dyDescent="0.35">
      <c r="A2153" s="1">
        <v>41991</v>
      </c>
      <c r="B2153" s="2" t="s">
        <v>19</v>
      </c>
      <c r="C2153">
        <v>283</v>
      </c>
      <c r="D2153">
        <f>YEAR(cukier7[[#This Row],[data]])</f>
        <v>2014</v>
      </c>
      <c r="E2153" s="3">
        <f>VLOOKUP(D2153, cennik__25[#All], 2, 0)</f>
        <v>2.23</v>
      </c>
      <c r="F2153" s="3">
        <f>cukier7[[#This Row],[cena]]*cukier7[[#This Row],[ilosc sprzedanego cukru kg]]</f>
        <v>631.09</v>
      </c>
      <c r="G2153">
        <f>J2152+G2152-cukier7[[#This Row],[ilosc sprzedanego cukru kg]]</f>
        <v>2669</v>
      </c>
      <c r="H2153">
        <f>IF(MONTH(cukier7[[#This Row],[data]])&lt;&gt;MONTH(A2154), 1, 0)</f>
        <v>0</v>
      </c>
      <c r="I2153">
        <f>IF(cukier7[[#This Row],[czy ostatni dzien miesiaca]]=1, 5000-cukier7[[#This Row],[stan po sprzedaniu]],0)</f>
        <v>0</v>
      </c>
      <c r="J2153">
        <f>CEILING(cukier7[[#This Row],[ile brakuje]], 1000)</f>
        <v>0</v>
      </c>
    </row>
    <row r="2154" spans="1:10" x14ac:dyDescent="0.35">
      <c r="A2154" s="1">
        <v>41992</v>
      </c>
      <c r="B2154" s="2" t="s">
        <v>57</v>
      </c>
      <c r="C2154">
        <v>98</v>
      </c>
      <c r="D2154">
        <f>YEAR(cukier7[[#This Row],[data]])</f>
        <v>2014</v>
      </c>
      <c r="E2154" s="3">
        <f>VLOOKUP(D2154, cennik__25[#All], 2, 0)</f>
        <v>2.23</v>
      </c>
      <c r="F2154" s="3">
        <f>cukier7[[#This Row],[cena]]*cukier7[[#This Row],[ilosc sprzedanego cukru kg]]</f>
        <v>218.54</v>
      </c>
      <c r="G2154">
        <f>J2153+G2153-cukier7[[#This Row],[ilosc sprzedanego cukru kg]]</f>
        <v>2571</v>
      </c>
      <c r="H2154">
        <f>IF(MONTH(cukier7[[#This Row],[data]])&lt;&gt;MONTH(A2155), 1, 0)</f>
        <v>0</v>
      </c>
      <c r="I2154">
        <f>IF(cukier7[[#This Row],[czy ostatni dzien miesiaca]]=1, 5000-cukier7[[#This Row],[stan po sprzedaniu]],0)</f>
        <v>0</v>
      </c>
      <c r="J2154">
        <f>CEILING(cukier7[[#This Row],[ile brakuje]], 1000)</f>
        <v>0</v>
      </c>
    </row>
    <row r="2155" spans="1:10" x14ac:dyDescent="0.35">
      <c r="A2155" s="1">
        <v>41993</v>
      </c>
      <c r="B2155" s="2" t="s">
        <v>24</v>
      </c>
      <c r="C2155">
        <v>485</v>
      </c>
      <c r="D2155">
        <f>YEAR(cukier7[[#This Row],[data]])</f>
        <v>2014</v>
      </c>
      <c r="E2155" s="3">
        <f>VLOOKUP(D2155, cennik__25[#All], 2, 0)</f>
        <v>2.23</v>
      </c>
      <c r="F2155" s="3">
        <f>cukier7[[#This Row],[cena]]*cukier7[[#This Row],[ilosc sprzedanego cukru kg]]</f>
        <v>1081.55</v>
      </c>
      <c r="G2155">
        <f>J2154+G2154-cukier7[[#This Row],[ilosc sprzedanego cukru kg]]</f>
        <v>2086</v>
      </c>
      <c r="H2155">
        <f>IF(MONTH(cukier7[[#This Row],[data]])&lt;&gt;MONTH(A2156), 1, 0)</f>
        <v>0</v>
      </c>
      <c r="I2155">
        <f>IF(cukier7[[#This Row],[czy ostatni dzien miesiaca]]=1, 5000-cukier7[[#This Row],[stan po sprzedaniu]],0)</f>
        <v>0</v>
      </c>
      <c r="J2155">
        <f>CEILING(cukier7[[#This Row],[ile brakuje]], 1000)</f>
        <v>0</v>
      </c>
    </row>
    <row r="2156" spans="1:10" x14ac:dyDescent="0.35">
      <c r="A2156" s="1">
        <v>41994</v>
      </c>
      <c r="B2156" s="2" t="s">
        <v>169</v>
      </c>
      <c r="C2156">
        <v>3</v>
      </c>
      <c r="D2156">
        <f>YEAR(cukier7[[#This Row],[data]])</f>
        <v>2014</v>
      </c>
      <c r="E2156" s="3">
        <f>VLOOKUP(D2156, cennik__25[#All], 2, 0)</f>
        <v>2.23</v>
      </c>
      <c r="F2156" s="3">
        <f>cukier7[[#This Row],[cena]]*cukier7[[#This Row],[ilosc sprzedanego cukru kg]]</f>
        <v>6.6899999999999995</v>
      </c>
      <c r="G2156">
        <f>J2155+G2155-cukier7[[#This Row],[ilosc sprzedanego cukru kg]]</f>
        <v>2083</v>
      </c>
      <c r="H2156">
        <f>IF(MONTH(cukier7[[#This Row],[data]])&lt;&gt;MONTH(A2157), 1, 0)</f>
        <v>0</v>
      </c>
      <c r="I2156">
        <f>IF(cukier7[[#This Row],[czy ostatni dzien miesiaca]]=1, 5000-cukier7[[#This Row],[stan po sprzedaniu]],0)</f>
        <v>0</v>
      </c>
      <c r="J2156">
        <f>CEILING(cukier7[[#This Row],[ile brakuje]], 1000)</f>
        <v>0</v>
      </c>
    </row>
    <row r="2157" spans="1:10" x14ac:dyDescent="0.35">
      <c r="A2157" s="1">
        <v>41996</v>
      </c>
      <c r="B2157" s="2" t="s">
        <v>47</v>
      </c>
      <c r="C2157">
        <v>331</v>
      </c>
      <c r="D2157">
        <f>YEAR(cukier7[[#This Row],[data]])</f>
        <v>2014</v>
      </c>
      <c r="E2157" s="3">
        <f>VLOOKUP(D2157, cennik__25[#All], 2, 0)</f>
        <v>2.23</v>
      </c>
      <c r="F2157" s="3">
        <f>cukier7[[#This Row],[cena]]*cukier7[[#This Row],[ilosc sprzedanego cukru kg]]</f>
        <v>738.13</v>
      </c>
      <c r="G2157">
        <f>J2156+G2156-cukier7[[#This Row],[ilosc sprzedanego cukru kg]]</f>
        <v>1752</v>
      </c>
      <c r="H2157">
        <f>IF(MONTH(cukier7[[#This Row],[data]])&lt;&gt;MONTH(A2158), 1, 0)</f>
        <v>0</v>
      </c>
      <c r="I2157">
        <f>IF(cukier7[[#This Row],[czy ostatni dzien miesiaca]]=1, 5000-cukier7[[#This Row],[stan po sprzedaniu]],0)</f>
        <v>0</v>
      </c>
      <c r="J2157">
        <f>CEILING(cukier7[[#This Row],[ile brakuje]], 1000)</f>
        <v>0</v>
      </c>
    </row>
    <row r="2158" spans="1:10" x14ac:dyDescent="0.35">
      <c r="A2158" s="1">
        <v>41997</v>
      </c>
      <c r="B2158" s="2" t="s">
        <v>10</v>
      </c>
      <c r="C2158">
        <v>150</v>
      </c>
      <c r="D2158">
        <f>YEAR(cukier7[[#This Row],[data]])</f>
        <v>2014</v>
      </c>
      <c r="E2158" s="3">
        <f>VLOOKUP(D2158, cennik__25[#All], 2, 0)</f>
        <v>2.23</v>
      </c>
      <c r="F2158" s="3">
        <f>cukier7[[#This Row],[cena]]*cukier7[[#This Row],[ilosc sprzedanego cukru kg]]</f>
        <v>334.5</v>
      </c>
      <c r="G2158">
        <f>J2157+G2157-cukier7[[#This Row],[ilosc sprzedanego cukru kg]]</f>
        <v>1602</v>
      </c>
      <c r="H2158">
        <f>IF(MONTH(cukier7[[#This Row],[data]])&lt;&gt;MONTH(A2159), 1, 0)</f>
        <v>0</v>
      </c>
      <c r="I2158">
        <f>IF(cukier7[[#This Row],[czy ostatni dzien miesiaca]]=1, 5000-cukier7[[#This Row],[stan po sprzedaniu]],0)</f>
        <v>0</v>
      </c>
      <c r="J2158">
        <f>CEILING(cukier7[[#This Row],[ile brakuje]], 1000)</f>
        <v>0</v>
      </c>
    </row>
    <row r="2159" spans="1:10" x14ac:dyDescent="0.35">
      <c r="A2159" s="1">
        <v>41998</v>
      </c>
      <c r="B2159" s="2" t="s">
        <v>9</v>
      </c>
      <c r="C2159">
        <v>463</v>
      </c>
      <c r="D2159">
        <f>YEAR(cukier7[[#This Row],[data]])</f>
        <v>2014</v>
      </c>
      <c r="E2159" s="3">
        <f>VLOOKUP(D2159, cennik__25[#All], 2, 0)</f>
        <v>2.23</v>
      </c>
      <c r="F2159" s="3">
        <f>cukier7[[#This Row],[cena]]*cukier7[[#This Row],[ilosc sprzedanego cukru kg]]</f>
        <v>1032.49</v>
      </c>
      <c r="G2159">
        <f>J2158+G2158-cukier7[[#This Row],[ilosc sprzedanego cukru kg]]</f>
        <v>1139</v>
      </c>
      <c r="H2159">
        <f>IF(MONTH(cukier7[[#This Row],[data]])&lt;&gt;MONTH(A2160), 1, 0)</f>
        <v>0</v>
      </c>
      <c r="I2159">
        <f>IF(cukier7[[#This Row],[czy ostatni dzien miesiaca]]=1, 5000-cukier7[[#This Row],[stan po sprzedaniu]],0)</f>
        <v>0</v>
      </c>
      <c r="J2159">
        <f>CEILING(cukier7[[#This Row],[ile brakuje]], 1000)</f>
        <v>0</v>
      </c>
    </row>
    <row r="2160" spans="1:10" x14ac:dyDescent="0.35">
      <c r="A2160" s="1">
        <v>41999</v>
      </c>
      <c r="B2160" s="2" t="s">
        <v>161</v>
      </c>
      <c r="C2160">
        <v>8</v>
      </c>
      <c r="D2160">
        <f>YEAR(cukier7[[#This Row],[data]])</f>
        <v>2014</v>
      </c>
      <c r="E2160" s="3">
        <f>VLOOKUP(D2160, cennik__25[#All], 2, 0)</f>
        <v>2.23</v>
      </c>
      <c r="F2160" s="3">
        <f>cukier7[[#This Row],[cena]]*cukier7[[#This Row],[ilosc sprzedanego cukru kg]]</f>
        <v>17.84</v>
      </c>
      <c r="G2160">
        <f>J2159+G2159-cukier7[[#This Row],[ilosc sprzedanego cukru kg]]</f>
        <v>1131</v>
      </c>
      <c r="H2160">
        <f>IF(MONTH(cukier7[[#This Row],[data]])&lt;&gt;MONTH(A2161), 1, 0)</f>
        <v>0</v>
      </c>
      <c r="I2160">
        <f>IF(cukier7[[#This Row],[czy ostatni dzien miesiaca]]=1, 5000-cukier7[[#This Row],[stan po sprzedaniu]],0)</f>
        <v>0</v>
      </c>
      <c r="J2160">
        <f>CEILING(cukier7[[#This Row],[ile brakuje]], 1000)</f>
        <v>0</v>
      </c>
    </row>
    <row r="2161" spans="1:10" x14ac:dyDescent="0.35">
      <c r="A2161" s="1">
        <v>41999</v>
      </c>
      <c r="B2161" s="2" t="s">
        <v>14</v>
      </c>
      <c r="C2161">
        <v>178</v>
      </c>
      <c r="D2161">
        <f>YEAR(cukier7[[#This Row],[data]])</f>
        <v>2014</v>
      </c>
      <c r="E2161" s="3">
        <f>VLOOKUP(D2161, cennik__25[#All], 2, 0)</f>
        <v>2.23</v>
      </c>
      <c r="F2161" s="3">
        <f>cukier7[[#This Row],[cena]]*cukier7[[#This Row],[ilosc sprzedanego cukru kg]]</f>
        <v>396.94</v>
      </c>
      <c r="G2161">
        <f>J2160+G2160-cukier7[[#This Row],[ilosc sprzedanego cukru kg]]</f>
        <v>953</v>
      </c>
      <c r="H2161">
        <f>IF(MONTH(cukier7[[#This Row],[data]])&lt;&gt;MONTH(A2162), 1, 0)</f>
        <v>0</v>
      </c>
      <c r="I2161">
        <f>IF(cukier7[[#This Row],[czy ostatni dzien miesiaca]]=1, 5000-cukier7[[#This Row],[stan po sprzedaniu]],0)</f>
        <v>0</v>
      </c>
      <c r="J2161">
        <f>CEILING(cukier7[[#This Row],[ile brakuje]], 1000)</f>
        <v>0</v>
      </c>
    </row>
    <row r="2162" spans="1:10" x14ac:dyDescent="0.35">
      <c r="A2162" s="1">
        <v>42001</v>
      </c>
      <c r="B2162" s="2" t="s">
        <v>21</v>
      </c>
      <c r="C2162">
        <v>166</v>
      </c>
      <c r="D2162">
        <f>YEAR(cukier7[[#This Row],[data]])</f>
        <v>2014</v>
      </c>
      <c r="E2162" s="3">
        <f>VLOOKUP(D2162, cennik__25[#All], 2, 0)</f>
        <v>2.23</v>
      </c>
      <c r="F2162" s="3">
        <f>cukier7[[#This Row],[cena]]*cukier7[[#This Row],[ilosc sprzedanego cukru kg]]</f>
        <v>370.18</v>
      </c>
      <c r="G2162">
        <f>J2161+G2161-cukier7[[#This Row],[ilosc sprzedanego cukru kg]]</f>
        <v>787</v>
      </c>
      <c r="H2162">
        <f>IF(MONTH(cukier7[[#This Row],[data]])&lt;&gt;MONTH(A2163), 1, 0)</f>
        <v>0</v>
      </c>
      <c r="I2162">
        <f>IF(cukier7[[#This Row],[czy ostatni dzien miesiaca]]=1, 5000-cukier7[[#This Row],[stan po sprzedaniu]],0)</f>
        <v>0</v>
      </c>
      <c r="J2162">
        <f>CEILING(cukier7[[#This Row],[ile brakuje]], 1000)</f>
        <v>0</v>
      </c>
    </row>
    <row r="2163" spans="1:10" x14ac:dyDescent="0.35">
      <c r="A2163" s="1">
        <v>42002</v>
      </c>
      <c r="B2163" s="2" t="s">
        <v>234</v>
      </c>
      <c r="C2163">
        <v>14</v>
      </c>
      <c r="D2163">
        <f>YEAR(cukier7[[#This Row],[data]])</f>
        <v>2014</v>
      </c>
      <c r="E2163" s="3">
        <f>VLOOKUP(D2163, cennik__25[#All], 2, 0)</f>
        <v>2.23</v>
      </c>
      <c r="F2163" s="3">
        <f>cukier7[[#This Row],[cena]]*cukier7[[#This Row],[ilosc sprzedanego cukru kg]]</f>
        <v>31.22</v>
      </c>
      <c r="G2163">
        <f>J2162+G2162-cukier7[[#This Row],[ilosc sprzedanego cukru kg]]</f>
        <v>773</v>
      </c>
      <c r="H2163">
        <f>IF(MONTH(cukier7[[#This Row],[data]])&lt;&gt;MONTH(A2164), 1, 0)</f>
        <v>1</v>
      </c>
      <c r="I2163">
        <f>IF(cukier7[[#This Row],[czy ostatni dzien miesiaca]]=1, 5000-cukier7[[#This Row],[stan po sprzedaniu]],0)</f>
        <v>4227</v>
      </c>
      <c r="J2163">
        <f>CEILING(cukier7[[#This Row],[ile brakuje]], 1000)</f>
        <v>5000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4 E A A B Q S w M E F A A C A A g A b K K e V P I 3 H l a j A A A A 9 g A A A B I A H A B D b 2 5 m a W c v U G F j a 2 F n Z S 5 4 b W w g o h g A K K A U A A A A A A A A A A A A A A A A A A A A A A A A A A A A h Y 8 x D o I w G I W v Q r r T F n A g 5 K c M r p C Q m B j X p l R o g E J o s d z N w S N 5 B T G K u j m + 7 3 3 D e / f r D b K l 7 7 y L n I w a d I o C T J E n t R g q p e s U z f b s x y h j U H L R 8 l p 6 q 6 x N s p g q R Y 2 1 Y 0 K I c w 6 7 C A 9 T T U J K A 3 I q 8 o N o Z M / R R 1 b / Z V 9 p Y 7 k W E j E 4 v s a w E A d 0 h 6 N 4 3 Q R k g 1 A o / R X C t X u 2 P x D 2 c 2 f n S b K x 8 8 s c y B a B v D + w B 1 B L A w Q U A A I A C A B s o p 5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b K K e V G 8 F I m R Z A Q A A P w g A A B M A H A B G b 3 J t d W x h c y 9 T Z W N 0 a W 9 u M S 5 t I K I Y A C i g F A A A A A A A A A A A A A A A A A A A A A A A A A A A A O 2 U T 0 v D M B j G z x b 6 H U J 2 a S G U t f M P K D 1 1 C l 4 E 2 b x o P a T t q 8 a 1 y U j e y s b Y x a / k y b P s e x m t c x N 2 G g 4 H M 5 c k T 5 K H 5 / 3 x E g M 5 C i V J r 5 n D E 9 d x H f P A N R Q k r w c C N I l J C e g 6 x I 7 Z q 3 5 7 K W b P y o q J e Q q 6 K q 8 r k O i d i R K C R E m 0 G + P R 5 D i 9 M q B N W v I M i r Q L Z o B q m F b 8 k U T t 8 C i F U Q 5 l 2 v g H O E L q s 5 s u l K I S C D q m e 5 S R R J V 1 J U 3 c Y e R U 5 q o Q 8 j 4 O o 4 M 2 I 5 e 1 Q u j h u I R 4 s Q w u l I R b n z U 5 W / S 6 E i B t Q Y r g e E h t 3 D 7 P 7 K 2 + 5 t L c K V 0 1 9 v 3 x E I z 3 X R W b T G h z E N o E 9 i G Q g i N M G Z n r 0 V x H G O G S 3 r H 6 u c T D / e D D c j r 1 X U f I 1 V l + E A Y p x W C D h D / 9 V x B m S 4 S j r S O 8 B s k W / W L p R T 7 9 A 6 A t D 3 n m b w X V J X o r G l f W V Q Z 6 D a 6 d f 6 6 / y 7 X 5 X T f c r z v / x S 5 A b 7 a B d x P 0 O 1 B L A Q I t A B Q A A g A I A G y i n l T y N x 5 W o w A A A P Y A A A A S A A A A A A A A A A A A A A A A A A A A A A B D b 2 5 m a W c v U G F j a 2 F n Z S 5 4 b W x Q S w E C L Q A U A A I A C A B s o p 5 U D 8 r p q 6 Q A A A D p A A A A E w A A A A A A A A A A A A A A A A D v A A A A W 0 N v b n R l b n R f V H l w Z X N d L n h t b F B L A Q I t A B Q A A g A I A G y i n l R v B S J k W Q E A A D 8 I A A A T A A A A A A A A A A A A A A A A A O A B A A B G b 3 J t d W x h c y 9 T Z W N 0 a W 9 u M S 5 t U E s F B g A A A A A D A A M A w g A A A I Y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o t A A A A A A A A 6 C w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W t p Z X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j d W t p Z X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E 2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C 0 z M F Q x N z o 1 N j o 0 M C 4 1 O D c y N z Y y W i I g L z 4 8 R W 5 0 c n k g V H l w Z T 0 i R m l s b E N v b H V t b l R 5 c G V z I i B W Y W x 1 Z T 0 i c 0 N R W U Q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d W t p Z X I v Q X V 0 b 1 J l b W 9 2 Z W R D b 2 x 1 b W 5 z M S 5 7 Q 2 9 s d W 1 u M S w w f S Z x d W 9 0 O y w m c X V v d D t T Z W N 0 a W 9 u M S 9 j d W t p Z X I v Q X V 0 b 1 J l b W 9 2 Z W R D b 2 x 1 b W 5 z M S 5 7 Q 2 9 s d W 1 u M i w x f S Z x d W 9 0 O y w m c X V v d D t T Z W N 0 a W 9 u M S 9 j d W t p Z X I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j d W t p Z X I v Q X V 0 b 1 J l b W 9 2 Z W R D b 2 x 1 b W 5 z M S 5 7 Q 2 9 s d W 1 u M S w w f S Z x d W 9 0 O y w m c X V v d D t T Z W N 0 a W 9 u M S 9 j d W t p Z X I v Q X V 0 b 1 J l b W 9 2 Z W R D b 2 x 1 b W 5 z M S 5 7 Q 2 9 s d W 1 u M i w x f S Z x d W 9 0 O y w m c X V v d D t T Z W N 0 a W 9 u M S 9 j d W t p Z X I v Q X V 0 b 1 J l b W 9 2 Z W R D b 2 x 1 b W 5 z M S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3 V r a W V y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1 a 2 l l c i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Z W 5 u a W s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C 0 z M F Q x N z o 1 O T o y M C 4 x M D g 3 N T Y 5 W i I g L z 4 8 R W 5 0 c n k g V H l w Z T 0 i R m l s b E N v b H V t b l R 5 c G V z I i B W Y W x 1 Z T 0 i c 0 N R T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V u b m l r L 0 F 1 d G 9 S Z W 1 v d m V k Q 2 9 s d W 1 u c z E u e 0 N v b H V t b j E s M H 0 m c X V v d D s s J n F 1 b 3 Q 7 U 2 V j d G l v b j E v Y 2 V u b m l r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Y 2 V u b m l r L 0 F 1 d G 9 S Z W 1 v d m V k Q 2 9 s d W 1 u c z E u e 0 N v b H V t b j E s M H 0 m c X V v d D s s J n F 1 b 3 Q 7 U 2 V j d G l v b j E v Y 2 V u b m l r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l b m 5 p a y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Z W 5 u a W s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V u b m l r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2 V u b m l r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0 L T M w V D E 4 O j A w O j U 1 L j Y 1 M z Y 4 N j R a I i A v P j x F b n R y e S B U e X B l P S J G a W x s Q 2 9 s d W 1 u V H l w Z X M i I F Z h b H V l P S J z Q X d V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Z W 5 u a W s g K D I p L 0 F 1 d G 9 S Z W 1 v d m V k Q 2 9 s d W 1 u c z E u e 0 N v b H V t b j E s M H 0 m c X V v d D s s J n F 1 b 3 Q 7 U 2 V j d G l v b j E v Y 2 V u b m l r I C g y K S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N l b m 5 p a y A o M i k v Q X V 0 b 1 J l b W 9 2 Z W R D b 2 x 1 b W 5 z M S 5 7 Q 2 9 s d W 1 u M S w w f S Z x d W 9 0 O y w m c X V v d D t T Z W N 0 a W 9 u M S 9 j Z W 5 u a W s g K D I p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l b m 5 p a y U y M C g y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Z W 5 u a W s l M j A o M i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V u b m l r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Y 2 V u b m l r X 1 8 y N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Q t M z B U M T g 6 M D A 6 N T U u N j U z N j g 2 N F o i I C 8 + P E V u d H J 5 I F R 5 c G U 9 I k Z p b G x D b 2 x 1 b W 5 U e X B l c y I g V m F s d W U 9 I n N B d 1 U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k Z p b G x D b 3 V u d C I g V m F s d W U 9 I m w x M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V u b m l r I C g y K S 9 B d X R v U m V t b 3 Z l Z E N v b H V t b n M x L n t D b 2 x 1 b W 4 x L D B 9 J n F 1 b 3 Q 7 L C Z x d W 9 0 O 1 N l Y 3 R p b 2 4 x L 2 N l b m 5 p a y A o M i k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j Z W 5 u a W s g K D I p L 0 F 1 d G 9 S Z W 1 v d m V k Q 2 9 s d W 1 u c z E u e 0 N v b H V t b j E s M H 0 m c X V v d D s s J n F 1 b 3 Q 7 U 2 V j d G l v b j E v Y 2 V u b m l r I C g y K S 9 B d X R v U m V t b 3 Z l Z E N v b H V t b n M x L n t D b 2 x 1 b W 4 y L D F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2 V u b m l r J T I w K D M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l b m 5 p a y U y M C g z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W t p Z X I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j d W t p Z X I 2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C 0 z M F Q x N z o 1 N j o 0 M C 4 1 O D c y N z Y y W i I g L z 4 8 R W 5 0 c n k g V H l w Z T 0 i R m l s b E N v b H V t b l R 5 c G V z I i B W Y W x 1 Z T 0 i c 0 N R W U Q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G a W x s Q 2 9 1 b n Q i I F Z h b H V l P S J s M j E 2 M i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3 V r a W V y L 0 F 1 d G 9 S Z W 1 v d m V k Q 2 9 s d W 1 u c z E u e 0 N v b H V t b j E s M H 0 m c X V v d D s s J n F 1 b 3 Q 7 U 2 V j d G l v b j E v Y 3 V r a W V y L 0 F 1 d G 9 S Z W 1 v d m V k Q 2 9 s d W 1 u c z E u e 0 N v b H V t b j I s M X 0 m c X V v d D s s J n F 1 b 3 Q 7 U 2 V j d G l v b j E v Y 3 V r a W V y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Y 3 V r a W V y L 0 F 1 d G 9 S Z W 1 v d m V k Q 2 9 s d W 1 u c z E u e 0 N v b H V t b j E s M H 0 m c X V v d D s s J n F 1 b 3 Q 7 U 2 V j d G l v b j E v Y 3 V r a W V y L 0 F 1 d G 9 S Z W 1 v d m V k Q 2 9 s d W 1 u c z E u e 0 N v b H V t b j I s M X 0 m c X V v d D s s J n F 1 b 3 Q 7 U 2 V j d G l v b j E v Y 3 V r a W V y L 0 F 1 d G 9 S Z W 1 v d m V k Q 2 9 s d W 1 u c z E u e 0 N v b H V t b j M s M n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j d W t p Z X I l M j A o M i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V r a W V y J T I w K D I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1 a 2 l l c i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N 1 a 2 l l c j c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0 L T M w V D E 3 O j U 2 O j Q w L j U 4 N z I 3 N j J a I i A v P j x F b n R y e S B U e X B l P S J G a W x s Q 2 9 s d W 1 u V H l w Z X M i I F Z h b H V l P S J z Q 1 F Z R C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k Z p b G x D b 3 V u d C I g V m F s d W U 9 I m w y M T Y y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d W t p Z X I v Q X V 0 b 1 J l b W 9 2 Z W R D b 2 x 1 b W 5 z M S 5 7 Q 2 9 s d W 1 u M S w w f S Z x d W 9 0 O y w m c X V v d D t T Z W N 0 a W 9 u M S 9 j d W t p Z X I v Q X V 0 b 1 J l b W 9 2 Z W R D b 2 x 1 b W 5 z M S 5 7 Q 2 9 s d W 1 u M i w x f S Z x d W 9 0 O y w m c X V v d D t T Z W N 0 a W 9 u M S 9 j d W t p Z X I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j d W t p Z X I v Q X V 0 b 1 J l b W 9 2 Z W R D b 2 x 1 b W 5 z M S 5 7 Q 2 9 s d W 1 u M S w w f S Z x d W 9 0 O y w m c X V v d D t T Z W N 0 a W 9 u M S 9 j d W t p Z X I v Q X V 0 b 1 J l b W 9 2 Z W R D b 2 x 1 b W 5 z M S 5 7 Q 2 9 s d W 1 u M i w x f S Z x d W 9 0 O y w m c X V v d D t T Z W N 0 a W 9 u M S 9 j d W t p Z X I v Q X V 0 b 1 J l b W 9 2 Z W R D b 2 x 1 b W 5 z M S 5 7 Q 2 9 s d W 1 u M y w y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N 1 a 2 l l c i U y M C g z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W t p Z X I l M j A o M y k v W m 1 p Z W 5 p b 2 5 v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N 5 6 n h i k q F N I q X P f 5 7 5 + f O 0 A A A A A A g A A A A A A E G Y A A A A B A A A g A A A A s d t h Y z b A G C f R m 6 P K 4 f D g M Q C 3 V 3 X T m 9 Q F V P Z 4 K a O K f s M A A A A A D o A A A A A C A A A g A A A A N J q C V d S k G B w y J x F I + i 2 u z n v f w v 3 S i L e O p W V W h 0 4 3 f s p Q A A A A 5 + 2 E 6 p A p E 6 z O / C B n h E e L r + h W I K / P L o J d u Z A 8 b A l x O w 2 l Q 2 7 / v 3 m b I 3 p 7 4 b Y c m q W p U C N H E c 4 A e g I E b M F l n e A G y e k O h o r 5 z L G Q g r f h D k K K d w N A A A A A o S j h 7 0 M O R S M W 3 q B D X i y m f F P l 0 E d N O D L m L s 7 t I F R a g d X K k x 4 7 5 K N N I 9 z W O m t / C 8 d y V c x N R e s c r j T r G 5 p B l N Q T j A = = < / D a t a M a s h u p > 
</file>

<file path=customXml/itemProps1.xml><?xml version="1.0" encoding="utf-8"?>
<ds:datastoreItem xmlns:ds="http://schemas.openxmlformats.org/officeDocument/2006/customXml" ds:itemID="{160AA0C0-3FC2-48D8-90D9-E86FB8A4261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ceny</vt:lpstr>
      <vt:lpstr>cukier</vt:lpstr>
      <vt:lpstr>4)</vt:lpstr>
      <vt:lpstr>5)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Aleksandra Łabęda</dc:creator>
  <cp:lastModifiedBy>Aleksandra Łabęda</cp:lastModifiedBy>
  <dcterms:created xsi:type="dcterms:W3CDTF">2015-06-05T18:17:20Z</dcterms:created>
  <dcterms:modified xsi:type="dcterms:W3CDTF">2022-04-30T18:43:53Z</dcterms:modified>
</cp:coreProperties>
</file>