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abed\Desktop\matury rozwiazania\CKE\excel\excel - sprzedaz choinek\"/>
    </mc:Choice>
  </mc:AlternateContent>
  <xr:revisionPtr revIDLastSave="0" documentId="13_ncr:1_{365313DA-8208-4487-97F2-2C5E0BAF5FAD}" xr6:coauthVersionLast="47" xr6:coauthVersionMax="47" xr10:uidLastSave="{00000000-0000-0000-0000-000000000000}"/>
  <bookViews>
    <workbookView xWindow="9760" yWindow="1850" windowWidth="9780" windowHeight="8570" activeTab="1" xr2:uid="{00000000-000D-0000-FFFF-FFFF00000000}"/>
  </bookViews>
  <sheets>
    <sheet name="dane, 1, 3" sheetId="1" r:id="rId1"/>
    <sheet name="5)" sheetId="5" r:id="rId2"/>
    <sheet name="Harmonogram" sheetId="4" r:id="rId3"/>
    <sheet name="wyk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4" l="1"/>
  <c r="E2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F2" i="5" s="1"/>
  <c r="G2" i="5" s="1"/>
  <c r="E3" i="5" s="1"/>
  <c r="D3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G2" i="4"/>
  <c r="H2" i="4" s="1"/>
  <c r="F2" i="4"/>
  <c r="C2" i="4"/>
  <c r="C2" i="1"/>
  <c r="F2" i="1" s="1"/>
  <c r="G2" i="1" s="1"/>
  <c r="H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7" i="1"/>
  <c r="H2" i="5" l="1"/>
  <c r="E3" i="4"/>
  <c r="E3" i="1"/>
  <c r="F3" i="5" l="1"/>
  <c r="G3" i="5" s="1"/>
  <c r="E4" i="5" s="1"/>
  <c r="F3" i="4"/>
  <c r="G3" i="4" s="1"/>
  <c r="F3" i="1"/>
  <c r="H3" i="5" l="1"/>
  <c r="F4" i="5"/>
  <c r="G4" i="5" s="1"/>
  <c r="E5" i="5" s="1"/>
  <c r="E4" i="4"/>
  <c r="F4" i="4" s="1"/>
  <c r="G4" i="4" s="1"/>
  <c r="H3" i="4"/>
  <c r="G3" i="1"/>
  <c r="H3" i="1" s="1"/>
  <c r="H4" i="5" l="1"/>
  <c r="F5" i="5"/>
  <c r="G5" i="5" s="1"/>
  <c r="E6" i="5" s="1"/>
  <c r="E5" i="4"/>
  <c r="F5" i="4" s="1"/>
  <c r="G5" i="4" s="1"/>
  <c r="H4" i="4"/>
  <c r="E4" i="1"/>
  <c r="H5" i="5" l="1"/>
  <c r="F6" i="5"/>
  <c r="G6" i="5" s="1"/>
  <c r="E7" i="5" s="1"/>
  <c r="E6" i="4"/>
  <c r="F6" i="4" s="1"/>
  <c r="G6" i="4" s="1"/>
  <c r="H5" i="4"/>
  <c r="F4" i="1"/>
  <c r="G4" i="1" s="1"/>
  <c r="H4" i="1" s="1"/>
  <c r="F7" i="5" l="1"/>
  <c r="G7" i="5" s="1"/>
  <c r="E8" i="5" s="1"/>
  <c r="H6" i="5"/>
  <c r="E7" i="4"/>
  <c r="F7" i="4" s="1"/>
  <c r="G7" i="4" s="1"/>
  <c r="H6" i="4"/>
  <c r="E5" i="1"/>
  <c r="F8" i="5" l="1"/>
  <c r="G8" i="5" s="1"/>
  <c r="E9" i="5" s="1"/>
  <c r="H7" i="5"/>
  <c r="E8" i="4"/>
  <c r="F8" i="4" s="1"/>
  <c r="G8" i="4" s="1"/>
  <c r="E9" i="4" s="1"/>
  <c r="H7" i="4"/>
  <c r="F5" i="1"/>
  <c r="G5" i="1" s="1"/>
  <c r="E6" i="1" s="1"/>
  <c r="F9" i="5" l="1"/>
  <c r="G9" i="5" s="1"/>
  <c r="E10" i="5" s="1"/>
  <c r="H8" i="5"/>
  <c r="H8" i="4"/>
  <c r="F9" i="4"/>
  <c r="G9" i="4" s="1"/>
  <c r="E10" i="4" s="1"/>
  <c r="H5" i="1"/>
  <c r="F6" i="1"/>
  <c r="G6" i="1" s="1"/>
  <c r="E7" i="1" s="1"/>
  <c r="H9" i="5" l="1"/>
  <c r="F10" i="5"/>
  <c r="G10" i="5" s="1"/>
  <c r="E11" i="5" s="1"/>
  <c r="F10" i="4"/>
  <c r="G10" i="4" s="1"/>
  <c r="E11" i="4" s="1"/>
  <c r="H9" i="4"/>
  <c r="F7" i="1"/>
  <c r="G7" i="1" s="1"/>
  <c r="E8" i="1" s="1"/>
  <c r="H6" i="1"/>
  <c r="F11" i="5" l="1"/>
  <c r="G11" i="5" s="1"/>
  <c r="E12" i="5" s="1"/>
  <c r="H10" i="5"/>
  <c r="F11" i="4"/>
  <c r="G11" i="4" s="1"/>
  <c r="E12" i="4" s="1"/>
  <c r="H10" i="4"/>
  <c r="H7" i="1"/>
  <c r="F8" i="1"/>
  <c r="G8" i="1" s="1"/>
  <c r="E9" i="1" s="1"/>
  <c r="F12" i="5" l="1"/>
  <c r="G12" i="5" s="1"/>
  <c r="E13" i="5" s="1"/>
  <c r="H11" i="5"/>
  <c r="F12" i="4"/>
  <c r="G12" i="4" s="1"/>
  <c r="E13" i="4" s="1"/>
  <c r="H11" i="4"/>
  <c r="F9" i="1"/>
  <c r="G9" i="1" s="1"/>
  <c r="E10" i="1" s="1"/>
  <c r="H8" i="1"/>
  <c r="H12" i="5" l="1"/>
  <c r="F13" i="5"/>
  <c r="G13" i="5" s="1"/>
  <c r="E14" i="5" s="1"/>
  <c r="H12" i="4"/>
  <c r="F13" i="4"/>
  <c r="G13" i="4" s="1"/>
  <c r="E14" i="4" s="1"/>
  <c r="H9" i="1"/>
  <c r="F10" i="1"/>
  <c r="G10" i="1" s="1"/>
  <c r="E11" i="1" s="1"/>
  <c r="H13" i="5" l="1"/>
  <c r="F14" i="5"/>
  <c r="G14" i="5" s="1"/>
  <c r="E15" i="5" s="1"/>
  <c r="H13" i="4"/>
  <c r="F14" i="4"/>
  <c r="G14" i="4" s="1"/>
  <c r="E15" i="4" s="1"/>
  <c r="H10" i="1"/>
  <c r="F11" i="1"/>
  <c r="G11" i="1" s="1"/>
  <c r="E12" i="1" s="1"/>
  <c r="H14" i="5" l="1"/>
  <c r="F15" i="5"/>
  <c r="G15" i="5" s="1"/>
  <c r="E16" i="5" s="1"/>
  <c r="H14" i="4"/>
  <c r="F15" i="4"/>
  <c r="G15" i="4" s="1"/>
  <c r="E16" i="4" s="1"/>
  <c r="H11" i="1"/>
  <c r="F12" i="1"/>
  <c r="G12" i="1" s="1"/>
  <c r="E13" i="1" s="1"/>
  <c r="F16" i="5" l="1"/>
  <c r="G16" i="5" s="1"/>
  <c r="E17" i="5" s="1"/>
  <c r="H15" i="5"/>
  <c r="H15" i="4"/>
  <c r="F16" i="4"/>
  <c r="G16" i="4" s="1"/>
  <c r="E17" i="4" s="1"/>
  <c r="H12" i="1"/>
  <c r="F13" i="1"/>
  <c r="G13" i="1" s="1"/>
  <c r="E14" i="1" s="1"/>
  <c r="H16" i="5" l="1"/>
  <c r="F17" i="5"/>
  <c r="G17" i="5" s="1"/>
  <c r="E18" i="5" s="1"/>
  <c r="H16" i="4"/>
  <c r="F17" i="4"/>
  <c r="G17" i="4" s="1"/>
  <c r="E18" i="4" s="1"/>
  <c r="H13" i="1"/>
  <c r="F14" i="1"/>
  <c r="G14" i="1" s="1"/>
  <c r="E15" i="1" s="1"/>
  <c r="H17" i="5" l="1"/>
  <c r="F18" i="5"/>
  <c r="G18" i="5" s="1"/>
  <c r="E19" i="5" s="1"/>
  <c r="F18" i="4"/>
  <c r="G18" i="4" s="1"/>
  <c r="E19" i="4" s="1"/>
  <c r="H17" i="4"/>
  <c r="F15" i="1"/>
  <c r="G15" i="1" s="1"/>
  <c r="E16" i="1" s="1"/>
  <c r="H14" i="1"/>
  <c r="F19" i="5" l="1"/>
  <c r="G19" i="5" s="1"/>
  <c r="E20" i="5" s="1"/>
  <c r="H18" i="5"/>
  <c r="H18" i="4"/>
  <c r="F19" i="4"/>
  <c r="G19" i="4" s="1"/>
  <c r="E20" i="4" s="1"/>
  <c r="F16" i="1"/>
  <c r="G16" i="1" s="1"/>
  <c r="E17" i="1" s="1"/>
  <c r="H15" i="1"/>
  <c r="H19" i="5" l="1"/>
  <c r="F20" i="5"/>
  <c r="G20" i="5" s="1"/>
  <c r="E21" i="5" s="1"/>
  <c r="H19" i="4"/>
  <c r="F20" i="4"/>
  <c r="G20" i="4" s="1"/>
  <c r="E21" i="4" s="1"/>
  <c r="H16" i="1"/>
  <c r="F17" i="1"/>
  <c r="G17" i="1" s="1"/>
  <c r="E18" i="1" s="1"/>
  <c r="H20" i="5" l="1"/>
  <c r="F21" i="5"/>
  <c r="G21" i="5" s="1"/>
  <c r="E22" i="5" s="1"/>
  <c r="H20" i="4"/>
  <c r="F21" i="4"/>
  <c r="G21" i="4" s="1"/>
  <c r="E22" i="4" s="1"/>
  <c r="H17" i="1"/>
  <c r="F18" i="1"/>
  <c r="G18" i="1" s="1"/>
  <c r="E19" i="1" s="1"/>
  <c r="F22" i="5" l="1"/>
  <c r="G22" i="5" s="1"/>
  <c r="E23" i="5" s="1"/>
  <c r="H21" i="5"/>
  <c r="H21" i="4"/>
  <c r="F22" i="4"/>
  <c r="G22" i="4" s="1"/>
  <c r="E23" i="4" s="1"/>
  <c r="H18" i="1"/>
  <c r="F19" i="1"/>
  <c r="G19" i="1" s="1"/>
  <c r="E20" i="1" s="1"/>
  <c r="H22" i="5" l="1"/>
  <c r="F23" i="5"/>
  <c r="G23" i="5" s="1"/>
  <c r="E24" i="5" s="1"/>
  <c r="F23" i="4"/>
  <c r="G23" i="4" s="1"/>
  <c r="E24" i="4" s="1"/>
  <c r="H22" i="4"/>
  <c r="H19" i="1"/>
  <c r="F20" i="1"/>
  <c r="G20" i="1" s="1"/>
  <c r="E21" i="1" s="1"/>
  <c r="F24" i="5" l="1"/>
  <c r="G24" i="5" s="1"/>
  <c r="E25" i="5" s="1"/>
  <c r="H23" i="5"/>
  <c r="H23" i="4"/>
  <c r="F24" i="4"/>
  <c r="G24" i="4" s="1"/>
  <c r="E25" i="4" s="1"/>
  <c r="H20" i="1"/>
  <c r="F21" i="1"/>
  <c r="G21" i="1" s="1"/>
  <c r="E22" i="1" s="1"/>
  <c r="H24" i="5" l="1"/>
  <c r="F25" i="5"/>
  <c r="H24" i="4"/>
  <c r="F25" i="4"/>
  <c r="G25" i="4" s="1"/>
  <c r="H21" i="1"/>
  <c r="F22" i="1"/>
  <c r="G22" i="1" s="1"/>
  <c r="E23" i="1" s="1"/>
  <c r="G25" i="5" l="1"/>
  <c r="H25" i="5" s="1"/>
  <c r="H25" i="4"/>
  <c r="J4" i="4"/>
  <c r="F23" i="1"/>
  <c r="G23" i="1" s="1"/>
  <c r="E24" i="1" s="1"/>
  <c r="H22" i="1"/>
  <c r="H23" i="1" l="1"/>
  <c r="F24" i="1"/>
  <c r="G24" i="1" s="1"/>
  <c r="E25" i="1" s="1"/>
  <c r="F25" i="1" l="1"/>
  <c r="G25" i="1" s="1"/>
  <c r="J4" i="1" s="1"/>
  <c r="H24" i="1"/>
  <c r="H25" i="1" l="1"/>
  <c r="J6" i="1" s="1"/>
</calcChain>
</file>

<file path=xl/sharedStrings.xml><?xml version="1.0" encoding="utf-8"?>
<sst xmlns="http://schemas.openxmlformats.org/spreadsheetml/2006/main" count="37" uniqueCount="19">
  <si>
    <t>data</t>
  </si>
  <si>
    <t>numer dnia sprzedazy</t>
  </si>
  <si>
    <t>możliwa sprzedaz danego dnia</t>
  </si>
  <si>
    <t>choinki rano</t>
  </si>
  <si>
    <t>dostawa</t>
  </si>
  <si>
    <t>choinki sprzedane</t>
  </si>
  <si>
    <t>czy wystarczy choinek</t>
  </si>
  <si>
    <t>sprzedane choinki</t>
  </si>
  <si>
    <t>1)</t>
  </si>
  <si>
    <t>pozostale choinki</t>
  </si>
  <si>
    <t>choinki wieczorem</t>
  </si>
  <si>
    <t>choinki niesprzedane</t>
  </si>
  <si>
    <t>HARMONOGRAM DOSTAW</t>
  </si>
  <si>
    <t>5)</t>
  </si>
  <si>
    <t xml:space="preserve">maks liczba choinek dostarczana: </t>
  </si>
  <si>
    <t>choinki na koniec wieczorem</t>
  </si>
  <si>
    <t>3)</t>
  </si>
  <si>
    <t>liczba dostaw</t>
  </si>
  <si>
    <t>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</si>
</sst>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" fontId="0" fillId="5" borderId="0" xfId="0" applyNumberForma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stan choinek w kolejnych dniach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wykres!$B$1</c:f>
              <c:strCache>
                <c:ptCount val="1"/>
                <c:pt idx="0">
                  <c:v>choinki sprzedane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wykres!$A$2:$A$25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wykres!$B$2:$B$25</c:f>
              <c:numCache>
                <c:formatCode>General</c:formatCode>
                <c:ptCount val="24"/>
                <c:pt idx="0">
                  <c:v>8</c:v>
                </c:pt>
                <c:pt idx="1">
                  <c:v>12</c:v>
                </c:pt>
                <c:pt idx="2">
                  <c:v>16</c:v>
                </c:pt>
                <c:pt idx="3">
                  <c:v>19</c:v>
                </c:pt>
                <c:pt idx="4">
                  <c:v>22</c:v>
                </c:pt>
                <c:pt idx="5">
                  <c:v>25</c:v>
                </c:pt>
                <c:pt idx="6">
                  <c:v>28</c:v>
                </c:pt>
                <c:pt idx="7">
                  <c:v>30</c:v>
                </c:pt>
                <c:pt idx="8">
                  <c:v>32</c:v>
                </c:pt>
                <c:pt idx="9">
                  <c:v>35</c:v>
                </c:pt>
                <c:pt idx="10">
                  <c:v>20</c:v>
                </c:pt>
                <c:pt idx="11">
                  <c:v>38</c:v>
                </c:pt>
                <c:pt idx="12">
                  <c:v>13</c:v>
                </c:pt>
                <c:pt idx="13">
                  <c:v>41</c:v>
                </c:pt>
                <c:pt idx="14">
                  <c:v>9</c:v>
                </c:pt>
                <c:pt idx="15">
                  <c:v>43</c:v>
                </c:pt>
                <c:pt idx="16">
                  <c:v>8</c:v>
                </c:pt>
                <c:pt idx="17">
                  <c:v>44</c:v>
                </c:pt>
                <c:pt idx="18">
                  <c:v>6</c:v>
                </c:pt>
                <c:pt idx="19">
                  <c:v>45</c:v>
                </c:pt>
                <c:pt idx="20">
                  <c:v>5</c:v>
                </c:pt>
                <c:pt idx="21">
                  <c:v>44</c:v>
                </c:pt>
                <c:pt idx="22">
                  <c:v>6</c:v>
                </c:pt>
                <c:pt idx="23">
                  <c:v>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A0-4C36-B679-BD451668F978}"/>
            </c:ext>
          </c:extLst>
        </c:ser>
        <c:ser>
          <c:idx val="1"/>
          <c:order val="1"/>
          <c:tx>
            <c:strRef>
              <c:f>wykres!$C$1</c:f>
              <c:strCache>
                <c:ptCount val="1"/>
                <c:pt idx="0">
                  <c:v>choinki niesprzedane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wykres!$A$2:$A$25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cat>
          <c:val>
            <c:numRef>
              <c:f>wykres!$C$2:$C$25</c:f>
              <c:numCache>
                <c:formatCode>General</c:formatCode>
                <c:ptCount val="24"/>
                <c:pt idx="0">
                  <c:v>42</c:v>
                </c:pt>
                <c:pt idx="1">
                  <c:v>30</c:v>
                </c:pt>
                <c:pt idx="2">
                  <c:v>14</c:v>
                </c:pt>
                <c:pt idx="3">
                  <c:v>45</c:v>
                </c:pt>
                <c:pt idx="4">
                  <c:v>23</c:v>
                </c:pt>
                <c:pt idx="5">
                  <c:v>48</c:v>
                </c:pt>
                <c:pt idx="6">
                  <c:v>20</c:v>
                </c:pt>
                <c:pt idx="7">
                  <c:v>40</c:v>
                </c:pt>
                <c:pt idx="8">
                  <c:v>8</c:v>
                </c:pt>
                <c:pt idx="9">
                  <c:v>23</c:v>
                </c:pt>
                <c:pt idx="10">
                  <c:v>3</c:v>
                </c:pt>
                <c:pt idx="11">
                  <c:v>15</c:v>
                </c:pt>
                <c:pt idx="12">
                  <c:v>2</c:v>
                </c:pt>
                <c:pt idx="13">
                  <c:v>11</c:v>
                </c:pt>
                <c:pt idx="14">
                  <c:v>2</c:v>
                </c:pt>
                <c:pt idx="15">
                  <c:v>9</c:v>
                </c:pt>
                <c:pt idx="16">
                  <c:v>1</c:v>
                </c:pt>
                <c:pt idx="17">
                  <c:v>7</c:v>
                </c:pt>
                <c:pt idx="18">
                  <c:v>1</c:v>
                </c:pt>
                <c:pt idx="19">
                  <c:v>6</c:v>
                </c:pt>
                <c:pt idx="20">
                  <c:v>1</c:v>
                </c:pt>
                <c:pt idx="21">
                  <c:v>7</c:v>
                </c:pt>
                <c:pt idx="22">
                  <c:v>1</c:v>
                </c:pt>
                <c:pt idx="23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3A0-4C36-B679-BD451668F9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8334367"/>
        <c:axId val="1668333535"/>
      </c:barChart>
      <c:catAx>
        <c:axId val="1668334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8333535"/>
        <c:crosses val="autoZero"/>
        <c:auto val="1"/>
        <c:lblAlgn val="ctr"/>
        <c:lblOffset val="100"/>
        <c:noMultiLvlLbl val="0"/>
      </c:catAx>
      <c:valAx>
        <c:axId val="166833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668334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8</xdr:row>
      <xdr:rowOff>22225</xdr:rowOff>
    </xdr:from>
    <xdr:to>
      <xdr:col>5</xdr:col>
      <xdr:colOff>238125</xdr:colOff>
      <xdr:row>23</xdr:row>
      <xdr:rowOff>3175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3203CD2-36BD-4B1E-9A98-DA5B16EABD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opLeftCell="E1" zoomScale="40" zoomScaleNormal="40" workbookViewId="0">
      <selection activeCell="J2" sqref="J2:J9"/>
    </sheetView>
  </sheetViews>
  <sheetFormatPr defaultRowHeight="14.5" x14ac:dyDescent="0.35"/>
  <cols>
    <col min="1" max="1" width="32.36328125" customWidth="1"/>
    <col min="2" max="2" width="30.90625" customWidth="1"/>
    <col min="3" max="4" width="29.08984375" customWidth="1"/>
    <col min="5" max="6" width="17.1796875" customWidth="1"/>
    <col min="7" max="9" width="40.54296875" customWidth="1"/>
    <col min="10" max="10" width="22.90625" customWidth="1"/>
  </cols>
  <sheetData>
    <row r="1" spans="1:10" x14ac:dyDescent="0.35">
      <c r="A1" s="9" t="s">
        <v>0</v>
      </c>
      <c r="B1" s="9" t="s">
        <v>1</v>
      </c>
      <c r="C1" s="9" t="s">
        <v>2</v>
      </c>
      <c r="D1" s="9" t="s">
        <v>4</v>
      </c>
      <c r="E1" s="9" t="s">
        <v>3</v>
      </c>
      <c r="F1" s="9" t="s">
        <v>6</v>
      </c>
      <c r="G1" s="9" t="s">
        <v>5</v>
      </c>
      <c r="H1" s="9" t="s">
        <v>10</v>
      </c>
    </row>
    <row r="2" spans="1:10" x14ac:dyDescent="0.35">
      <c r="A2" s="1">
        <v>44896</v>
      </c>
      <c r="B2">
        <v>1</v>
      </c>
      <c r="C2">
        <f>INT((-B2*B2+40*B2+50)/10)</f>
        <v>8</v>
      </c>
      <c r="D2">
        <v>50</v>
      </c>
      <c r="E2">
        <v>50</v>
      </c>
      <c r="F2">
        <f>IF(E2&gt;=C2, 1, 0)</f>
        <v>1</v>
      </c>
      <c r="G2">
        <f>IF(F2, C2, INT(0.9*E2))</f>
        <v>8</v>
      </c>
      <c r="H2">
        <f>E2-G2</f>
        <v>42</v>
      </c>
      <c r="J2" s="2" t="s">
        <v>8</v>
      </c>
    </row>
    <row r="3" spans="1:10" x14ac:dyDescent="0.35">
      <c r="A3" s="1">
        <v>44897</v>
      </c>
      <c r="B3">
        <v>2</v>
      </c>
      <c r="C3">
        <f t="shared" ref="C3:C25" si="0">INT((-B3*B3+40*B3+50)/10)</f>
        <v>12</v>
      </c>
      <c r="D3">
        <v>0</v>
      </c>
      <c r="E3">
        <f>D3-G2+E2</f>
        <v>42</v>
      </c>
      <c r="F3">
        <f t="shared" ref="F3:F25" si="1">IF(E3&gt;=C3, 1, 0)</f>
        <v>1</v>
      </c>
      <c r="G3">
        <f t="shared" ref="G3:G25" si="2">IF(F3, C3, INT(0.9*E3))</f>
        <v>12</v>
      </c>
      <c r="H3">
        <f t="shared" ref="H3:H25" si="3">E3-G3</f>
        <v>30</v>
      </c>
      <c r="J3" s="3" t="s">
        <v>7</v>
      </c>
    </row>
    <row r="4" spans="1:10" x14ac:dyDescent="0.35">
      <c r="A4" s="1">
        <v>44898</v>
      </c>
      <c r="B4">
        <v>3</v>
      </c>
      <c r="C4">
        <f t="shared" si="0"/>
        <v>16</v>
      </c>
      <c r="D4">
        <v>0</v>
      </c>
      <c r="E4">
        <f t="shared" ref="E4:E25" si="4">D4-G3+E3</f>
        <v>30</v>
      </c>
      <c r="F4">
        <f t="shared" si="1"/>
        <v>1</v>
      </c>
      <c r="G4">
        <f t="shared" si="2"/>
        <v>16</v>
      </c>
      <c r="H4">
        <f t="shared" si="3"/>
        <v>14</v>
      </c>
      <c r="J4" s="4">
        <f>SUM(G2:G25)</f>
        <v>592</v>
      </c>
    </row>
    <row r="5" spans="1:10" x14ac:dyDescent="0.35">
      <c r="A5" s="1">
        <v>44899</v>
      </c>
      <c r="B5">
        <v>4</v>
      </c>
      <c r="C5">
        <f t="shared" si="0"/>
        <v>19</v>
      </c>
      <c r="D5">
        <v>50</v>
      </c>
      <c r="E5">
        <f t="shared" si="4"/>
        <v>64</v>
      </c>
      <c r="F5">
        <f t="shared" si="1"/>
        <v>1</v>
      </c>
      <c r="G5">
        <f t="shared" si="2"/>
        <v>19</v>
      </c>
      <c r="H5">
        <f t="shared" si="3"/>
        <v>45</v>
      </c>
      <c r="J5" s="3" t="s">
        <v>9</v>
      </c>
    </row>
    <row r="6" spans="1:10" x14ac:dyDescent="0.35">
      <c r="A6" s="1">
        <v>44900</v>
      </c>
      <c r="B6">
        <v>5</v>
      </c>
      <c r="C6">
        <f t="shared" si="0"/>
        <v>22</v>
      </c>
      <c r="D6">
        <v>0</v>
      </c>
      <c r="E6">
        <f t="shared" si="4"/>
        <v>45</v>
      </c>
      <c r="F6">
        <f t="shared" si="1"/>
        <v>1</v>
      </c>
      <c r="G6">
        <f t="shared" si="2"/>
        <v>22</v>
      </c>
      <c r="H6">
        <f t="shared" si="3"/>
        <v>23</v>
      </c>
      <c r="J6" s="4">
        <f>H25</f>
        <v>8</v>
      </c>
    </row>
    <row r="7" spans="1:10" x14ac:dyDescent="0.35">
      <c r="A7" s="1">
        <v>44901</v>
      </c>
      <c r="B7">
        <v>6</v>
      </c>
      <c r="C7">
        <f t="shared" si="0"/>
        <v>25</v>
      </c>
      <c r="D7">
        <f>IF(MOD(B7,2) = 0, 50, 0)</f>
        <v>50</v>
      </c>
      <c r="E7">
        <f t="shared" si="4"/>
        <v>73</v>
      </c>
      <c r="F7">
        <f t="shared" si="1"/>
        <v>1</v>
      </c>
      <c r="G7">
        <f t="shared" si="2"/>
        <v>25</v>
      </c>
      <c r="H7">
        <f t="shared" si="3"/>
        <v>48</v>
      </c>
    </row>
    <row r="8" spans="1:10" x14ac:dyDescent="0.35">
      <c r="A8" s="1">
        <v>44902</v>
      </c>
      <c r="B8">
        <v>7</v>
      </c>
      <c r="C8">
        <f t="shared" si="0"/>
        <v>28</v>
      </c>
      <c r="D8">
        <f t="shared" ref="D8:D25" si="5">IF(MOD(B8,2) = 0, 50, 0)</f>
        <v>0</v>
      </c>
      <c r="E8">
        <f t="shared" si="4"/>
        <v>48</v>
      </c>
      <c r="F8">
        <f t="shared" si="1"/>
        <v>1</v>
      </c>
      <c r="G8">
        <f t="shared" si="2"/>
        <v>28</v>
      </c>
      <c r="H8">
        <f t="shared" si="3"/>
        <v>20</v>
      </c>
      <c r="J8" s="2" t="s">
        <v>16</v>
      </c>
    </row>
    <row r="9" spans="1:10" x14ac:dyDescent="0.35">
      <c r="A9" s="1">
        <v>44903</v>
      </c>
      <c r="B9">
        <v>8</v>
      </c>
      <c r="C9">
        <f t="shared" si="0"/>
        <v>30</v>
      </c>
      <c r="D9">
        <f t="shared" si="5"/>
        <v>50</v>
      </c>
      <c r="E9">
        <f t="shared" si="4"/>
        <v>70</v>
      </c>
      <c r="F9">
        <f t="shared" si="1"/>
        <v>1</v>
      </c>
      <c r="G9">
        <f t="shared" si="2"/>
        <v>30</v>
      </c>
      <c r="H9">
        <f t="shared" si="3"/>
        <v>40</v>
      </c>
      <c r="J9" s="7">
        <v>11</v>
      </c>
    </row>
    <row r="10" spans="1:10" x14ac:dyDescent="0.35">
      <c r="A10" s="1">
        <v>44904</v>
      </c>
      <c r="B10">
        <v>9</v>
      </c>
      <c r="C10">
        <f t="shared" si="0"/>
        <v>32</v>
      </c>
      <c r="D10">
        <f t="shared" si="5"/>
        <v>0</v>
      </c>
      <c r="E10">
        <f t="shared" si="4"/>
        <v>40</v>
      </c>
      <c r="F10">
        <f t="shared" si="1"/>
        <v>1</v>
      </c>
      <c r="G10">
        <f t="shared" si="2"/>
        <v>32</v>
      </c>
      <c r="H10">
        <f t="shared" si="3"/>
        <v>8</v>
      </c>
    </row>
    <row r="11" spans="1:10" x14ac:dyDescent="0.35">
      <c r="A11" s="1">
        <v>44905</v>
      </c>
      <c r="B11">
        <v>10</v>
      </c>
      <c r="C11">
        <f t="shared" si="0"/>
        <v>35</v>
      </c>
      <c r="D11">
        <f t="shared" si="5"/>
        <v>50</v>
      </c>
      <c r="E11">
        <f t="shared" si="4"/>
        <v>58</v>
      </c>
      <c r="F11">
        <f t="shared" si="1"/>
        <v>1</v>
      </c>
      <c r="G11">
        <f t="shared" si="2"/>
        <v>35</v>
      </c>
      <c r="H11">
        <f t="shared" si="3"/>
        <v>23</v>
      </c>
    </row>
    <row r="12" spans="1:10" x14ac:dyDescent="0.35">
      <c r="A12" s="6">
        <v>44906</v>
      </c>
      <c r="B12" s="5">
        <v>11</v>
      </c>
      <c r="C12" s="5">
        <f t="shared" si="0"/>
        <v>36</v>
      </c>
      <c r="D12" s="5">
        <f t="shared" si="5"/>
        <v>0</v>
      </c>
      <c r="E12" s="5">
        <f t="shared" si="4"/>
        <v>23</v>
      </c>
      <c r="F12" s="5">
        <f t="shared" si="1"/>
        <v>0</v>
      </c>
      <c r="G12">
        <f t="shared" si="2"/>
        <v>20</v>
      </c>
      <c r="H12">
        <f t="shared" si="3"/>
        <v>3</v>
      </c>
    </row>
    <row r="13" spans="1:10" x14ac:dyDescent="0.35">
      <c r="A13" s="1">
        <v>44907</v>
      </c>
      <c r="B13">
        <v>12</v>
      </c>
      <c r="C13">
        <f t="shared" si="0"/>
        <v>38</v>
      </c>
      <c r="D13">
        <f t="shared" si="5"/>
        <v>50</v>
      </c>
      <c r="E13">
        <f t="shared" si="4"/>
        <v>53</v>
      </c>
      <c r="F13">
        <f t="shared" si="1"/>
        <v>1</v>
      </c>
      <c r="G13">
        <f t="shared" si="2"/>
        <v>38</v>
      </c>
      <c r="H13">
        <f t="shared" si="3"/>
        <v>15</v>
      </c>
    </row>
    <row r="14" spans="1:10" x14ac:dyDescent="0.35">
      <c r="A14" s="1">
        <v>44908</v>
      </c>
      <c r="B14">
        <v>13</v>
      </c>
      <c r="C14">
        <f t="shared" si="0"/>
        <v>40</v>
      </c>
      <c r="D14">
        <f t="shared" si="5"/>
        <v>0</v>
      </c>
      <c r="E14">
        <f t="shared" si="4"/>
        <v>15</v>
      </c>
      <c r="F14">
        <f t="shared" si="1"/>
        <v>0</v>
      </c>
      <c r="G14">
        <f t="shared" si="2"/>
        <v>13</v>
      </c>
      <c r="H14">
        <f t="shared" si="3"/>
        <v>2</v>
      </c>
    </row>
    <row r="15" spans="1:10" x14ac:dyDescent="0.35">
      <c r="A15" s="1">
        <v>44909</v>
      </c>
      <c r="B15">
        <v>14</v>
      </c>
      <c r="C15">
        <f t="shared" si="0"/>
        <v>41</v>
      </c>
      <c r="D15">
        <f t="shared" si="5"/>
        <v>50</v>
      </c>
      <c r="E15">
        <f t="shared" si="4"/>
        <v>52</v>
      </c>
      <c r="F15">
        <f t="shared" si="1"/>
        <v>1</v>
      </c>
      <c r="G15">
        <f t="shared" si="2"/>
        <v>41</v>
      </c>
      <c r="H15">
        <f t="shared" si="3"/>
        <v>11</v>
      </c>
    </row>
    <row r="16" spans="1:10" x14ac:dyDescent="0.35">
      <c r="A16" s="1">
        <v>44910</v>
      </c>
      <c r="B16">
        <v>15</v>
      </c>
      <c r="C16">
        <f t="shared" si="0"/>
        <v>42</v>
      </c>
      <c r="D16">
        <f t="shared" si="5"/>
        <v>0</v>
      </c>
      <c r="E16">
        <f t="shared" si="4"/>
        <v>11</v>
      </c>
      <c r="F16">
        <f t="shared" si="1"/>
        <v>0</v>
      </c>
      <c r="G16">
        <f t="shared" si="2"/>
        <v>9</v>
      </c>
      <c r="H16">
        <f t="shared" si="3"/>
        <v>2</v>
      </c>
    </row>
    <row r="17" spans="1:8" x14ac:dyDescent="0.35">
      <c r="A17" s="1">
        <v>44911</v>
      </c>
      <c r="B17">
        <v>16</v>
      </c>
      <c r="C17">
        <f t="shared" si="0"/>
        <v>43</v>
      </c>
      <c r="D17">
        <f t="shared" si="5"/>
        <v>50</v>
      </c>
      <c r="E17">
        <f t="shared" si="4"/>
        <v>52</v>
      </c>
      <c r="F17">
        <f t="shared" si="1"/>
        <v>1</v>
      </c>
      <c r="G17">
        <f t="shared" si="2"/>
        <v>43</v>
      </c>
      <c r="H17">
        <f t="shared" si="3"/>
        <v>9</v>
      </c>
    </row>
    <row r="18" spans="1:8" x14ac:dyDescent="0.35">
      <c r="A18" s="1">
        <v>44912</v>
      </c>
      <c r="B18">
        <v>17</v>
      </c>
      <c r="C18">
        <f t="shared" si="0"/>
        <v>44</v>
      </c>
      <c r="D18">
        <f t="shared" si="5"/>
        <v>0</v>
      </c>
      <c r="E18">
        <f t="shared" si="4"/>
        <v>9</v>
      </c>
      <c r="F18">
        <f t="shared" si="1"/>
        <v>0</v>
      </c>
      <c r="G18">
        <f t="shared" si="2"/>
        <v>8</v>
      </c>
      <c r="H18">
        <f t="shared" si="3"/>
        <v>1</v>
      </c>
    </row>
    <row r="19" spans="1:8" x14ac:dyDescent="0.35">
      <c r="A19" s="1">
        <v>44913</v>
      </c>
      <c r="B19">
        <v>18</v>
      </c>
      <c r="C19">
        <f t="shared" si="0"/>
        <v>44</v>
      </c>
      <c r="D19">
        <f t="shared" si="5"/>
        <v>50</v>
      </c>
      <c r="E19">
        <f t="shared" si="4"/>
        <v>51</v>
      </c>
      <c r="F19">
        <f t="shared" si="1"/>
        <v>1</v>
      </c>
      <c r="G19">
        <f t="shared" si="2"/>
        <v>44</v>
      </c>
      <c r="H19">
        <f t="shared" si="3"/>
        <v>7</v>
      </c>
    </row>
    <row r="20" spans="1:8" x14ac:dyDescent="0.35">
      <c r="A20" s="1">
        <v>44914</v>
      </c>
      <c r="B20">
        <v>19</v>
      </c>
      <c r="C20">
        <f t="shared" si="0"/>
        <v>44</v>
      </c>
      <c r="D20">
        <f t="shared" si="5"/>
        <v>0</v>
      </c>
      <c r="E20">
        <f t="shared" si="4"/>
        <v>7</v>
      </c>
      <c r="F20">
        <f t="shared" si="1"/>
        <v>0</v>
      </c>
      <c r="G20">
        <f t="shared" si="2"/>
        <v>6</v>
      </c>
      <c r="H20">
        <f t="shared" si="3"/>
        <v>1</v>
      </c>
    </row>
    <row r="21" spans="1:8" x14ac:dyDescent="0.35">
      <c r="A21" s="1">
        <v>44915</v>
      </c>
      <c r="B21">
        <v>20</v>
      </c>
      <c r="C21">
        <f t="shared" si="0"/>
        <v>45</v>
      </c>
      <c r="D21">
        <f t="shared" si="5"/>
        <v>50</v>
      </c>
      <c r="E21">
        <f t="shared" si="4"/>
        <v>51</v>
      </c>
      <c r="F21">
        <f t="shared" si="1"/>
        <v>1</v>
      </c>
      <c r="G21">
        <f t="shared" si="2"/>
        <v>45</v>
      </c>
      <c r="H21">
        <f t="shared" si="3"/>
        <v>6</v>
      </c>
    </row>
    <row r="22" spans="1:8" x14ac:dyDescent="0.35">
      <c r="A22" s="1">
        <v>44916</v>
      </c>
      <c r="B22">
        <v>21</v>
      </c>
      <c r="C22">
        <f t="shared" si="0"/>
        <v>44</v>
      </c>
      <c r="D22">
        <f t="shared" si="5"/>
        <v>0</v>
      </c>
      <c r="E22">
        <f t="shared" si="4"/>
        <v>6</v>
      </c>
      <c r="F22">
        <f t="shared" si="1"/>
        <v>0</v>
      </c>
      <c r="G22">
        <f t="shared" si="2"/>
        <v>5</v>
      </c>
      <c r="H22">
        <f t="shared" si="3"/>
        <v>1</v>
      </c>
    </row>
    <row r="23" spans="1:8" x14ac:dyDescent="0.35">
      <c r="A23" s="1">
        <v>44917</v>
      </c>
      <c r="B23">
        <v>22</v>
      </c>
      <c r="C23">
        <f t="shared" si="0"/>
        <v>44</v>
      </c>
      <c r="D23">
        <f t="shared" si="5"/>
        <v>50</v>
      </c>
      <c r="E23">
        <f t="shared" si="4"/>
        <v>51</v>
      </c>
      <c r="F23">
        <f t="shared" si="1"/>
        <v>1</v>
      </c>
      <c r="G23">
        <f t="shared" si="2"/>
        <v>44</v>
      </c>
      <c r="H23">
        <f t="shared" si="3"/>
        <v>7</v>
      </c>
    </row>
    <row r="24" spans="1:8" x14ac:dyDescent="0.35">
      <c r="A24" s="1">
        <v>44918</v>
      </c>
      <c r="B24">
        <v>23</v>
      </c>
      <c r="C24">
        <f t="shared" si="0"/>
        <v>44</v>
      </c>
      <c r="D24">
        <f t="shared" si="5"/>
        <v>0</v>
      </c>
      <c r="E24">
        <f t="shared" si="4"/>
        <v>7</v>
      </c>
      <c r="F24">
        <f t="shared" si="1"/>
        <v>0</v>
      </c>
      <c r="G24">
        <f t="shared" si="2"/>
        <v>6</v>
      </c>
      <c r="H24">
        <f t="shared" si="3"/>
        <v>1</v>
      </c>
    </row>
    <row r="25" spans="1:8" x14ac:dyDescent="0.35">
      <c r="A25" s="1">
        <v>44919</v>
      </c>
      <c r="B25">
        <v>24</v>
      </c>
      <c r="C25">
        <f t="shared" si="0"/>
        <v>43</v>
      </c>
      <c r="D25">
        <f t="shared" si="5"/>
        <v>50</v>
      </c>
      <c r="E25">
        <f t="shared" si="4"/>
        <v>51</v>
      </c>
      <c r="F25">
        <f t="shared" si="1"/>
        <v>1</v>
      </c>
      <c r="G25">
        <f t="shared" si="2"/>
        <v>43</v>
      </c>
      <c r="H25">
        <f t="shared" si="3"/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988D0-D164-4B4F-A3AA-532BCFDD21E3}">
  <dimension ref="A1:H32"/>
  <sheetViews>
    <sheetView tabSelected="1" topLeftCell="B15" workbookViewId="0">
      <selection activeCell="D28" sqref="D28:D32"/>
    </sheetView>
  </sheetViews>
  <sheetFormatPr defaultRowHeight="14.5" x14ac:dyDescent="0.35"/>
  <cols>
    <col min="4" max="4" width="35" customWidth="1"/>
    <col min="7" max="7" width="14.1796875" customWidth="1"/>
    <col min="8" max="8" width="16.90625" customWidth="1"/>
  </cols>
  <sheetData>
    <row r="1" spans="1:8" x14ac:dyDescent="0.35">
      <c r="A1" s="9" t="s">
        <v>0</v>
      </c>
      <c r="B1" s="9" t="s">
        <v>1</v>
      </c>
      <c r="C1" s="9" t="s">
        <v>2</v>
      </c>
      <c r="D1" s="9" t="s">
        <v>4</v>
      </c>
      <c r="E1" s="9" t="s">
        <v>3</v>
      </c>
      <c r="F1" s="9" t="s">
        <v>6</v>
      </c>
      <c r="G1" s="9" t="s">
        <v>5</v>
      </c>
      <c r="H1" s="9" t="s">
        <v>10</v>
      </c>
    </row>
    <row r="2" spans="1:8" x14ac:dyDescent="0.35">
      <c r="A2" s="1">
        <v>44896</v>
      </c>
      <c r="B2">
        <v>1</v>
      </c>
      <c r="C2">
        <f>INT((-B2*B2+40*B2+50)/10)</f>
        <v>8</v>
      </c>
      <c r="D2" s="3">
        <v>35</v>
      </c>
      <c r="E2">
        <f>D2</f>
        <v>35</v>
      </c>
      <c r="F2">
        <f>IF(E2&gt;=C2, 1, 0)</f>
        <v>1</v>
      </c>
      <c r="G2">
        <f>IF(F2, C2, INT(0.9*E2))</f>
        <v>8</v>
      </c>
      <c r="H2">
        <f>E2-G2</f>
        <v>27</v>
      </c>
    </row>
    <row r="3" spans="1:8" x14ac:dyDescent="0.35">
      <c r="A3" s="1">
        <v>44897</v>
      </c>
      <c r="B3">
        <v>2</v>
      </c>
      <c r="C3">
        <f t="shared" ref="C3:C25" si="0">INT((-B3*B3+40*B3+50)/10)</f>
        <v>12</v>
      </c>
      <c r="D3" s="3">
        <v>35</v>
      </c>
      <c r="E3">
        <f>D3-G2+E2</f>
        <v>62</v>
      </c>
      <c r="F3">
        <f t="shared" ref="F3:F25" si="1">IF(E3&gt;=C3, 1, 0)</f>
        <v>1</v>
      </c>
      <c r="G3">
        <f t="shared" ref="G3:G25" si="2">IF(F3, C3, INT(0.9*E3))</f>
        <v>12</v>
      </c>
      <c r="H3">
        <f t="shared" ref="H3:H25" si="3">E3-G3</f>
        <v>50</v>
      </c>
    </row>
    <row r="4" spans="1:8" x14ac:dyDescent="0.35">
      <c r="A4" s="1">
        <v>44898</v>
      </c>
      <c r="B4">
        <v>3</v>
      </c>
      <c r="C4">
        <f t="shared" si="0"/>
        <v>16</v>
      </c>
      <c r="D4" s="3">
        <v>35</v>
      </c>
      <c r="E4">
        <f t="shared" ref="E4:E25" si="4">D4-G3+E3</f>
        <v>85</v>
      </c>
      <c r="F4">
        <f t="shared" si="1"/>
        <v>1</v>
      </c>
      <c r="G4">
        <f t="shared" si="2"/>
        <v>16</v>
      </c>
      <c r="H4">
        <f t="shared" si="3"/>
        <v>69</v>
      </c>
    </row>
    <row r="5" spans="1:8" x14ac:dyDescent="0.35">
      <c r="A5" s="1">
        <v>44899</v>
      </c>
      <c r="B5">
        <v>4</v>
      </c>
      <c r="C5">
        <f t="shared" si="0"/>
        <v>19</v>
      </c>
      <c r="D5" s="3">
        <v>35</v>
      </c>
      <c r="E5">
        <f t="shared" si="4"/>
        <v>104</v>
      </c>
      <c r="F5">
        <f t="shared" si="1"/>
        <v>1</v>
      </c>
      <c r="G5">
        <f t="shared" si="2"/>
        <v>19</v>
      </c>
      <c r="H5">
        <f t="shared" si="3"/>
        <v>85</v>
      </c>
    </row>
    <row r="6" spans="1:8" x14ac:dyDescent="0.35">
      <c r="A6" s="1">
        <v>44900</v>
      </c>
      <c r="B6">
        <v>5</v>
      </c>
      <c r="C6">
        <f t="shared" si="0"/>
        <v>22</v>
      </c>
      <c r="D6" s="3">
        <v>35</v>
      </c>
      <c r="E6">
        <f t="shared" si="4"/>
        <v>120</v>
      </c>
      <c r="F6">
        <f t="shared" si="1"/>
        <v>1</v>
      </c>
      <c r="G6">
        <f t="shared" si="2"/>
        <v>22</v>
      </c>
      <c r="H6">
        <f t="shared" si="3"/>
        <v>98</v>
      </c>
    </row>
    <row r="7" spans="1:8" x14ac:dyDescent="0.35">
      <c r="A7" s="1">
        <v>44901</v>
      </c>
      <c r="B7">
        <v>6</v>
      </c>
      <c r="C7">
        <f t="shared" si="0"/>
        <v>25</v>
      </c>
      <c r="D7" s="3">
        <v>35</v>
      </c>
      <c r="E7">
        <f t="shared" si="4"/>
        <v>133</v>
      </c>
      <c r="F7">
        <f t="shared" si="1"/>
        <v>1</v>
      </c>
      <c r="G7">
        <f t="shared" si="2"/>
        <v>25</v>
      </c>
      <c r="H7">
        <f t="shared" si="3"/>
        <v>108</v>
      </c>
    </row>
    <row r="8" spans="1:8" x14ac:dyDescent="0.35">
      <c r="A8" s="1">
        <v>44902</v>
      </c>
      <c r="B8">
        <v>7</v>
      </c>
      <c r="C8">
        <f t="shared" si="0"/>
        <v>28</v>
      </c>
      <c r="D8" s="3">
        <v>35</v>
      </c>
      <c r="E8">
        <f t="shared" si="4"/>
        <v>143</v>
      </c>
      <c r="F8">
        <f t="shared" si="1"/>
        <v>1</v>
      </c>
      <c r="G8">
        <f t="shared" si="2"/>
        <v>28</v>
      </c>
      <c r="H8">
        <f t="shared" si="3"/>
        <v>115</v>
      </c>
    </row>
    <row r="9" spans="1:8" x14ac:dyDescent="0.35">
      <c r="A9" s="1">
        <v>44903</v>
      </c>
      <c r="B9">
        <v>8</v>
      </c>
      <c r="C9">
        <f t="shared" si="0"/>
        <v>30</v>
      </c>
      <c r="D9" s="3">
        <v>35</v>
      </c>
      <c r="E9">
        <f t="shared" si="4"/>
        <v>150</v>
      </c>
      <c r="F9">
        <f t="shared" si="1"/>
        <v>1</v>
      </c>
      <c r="G9">
        <f t="shared" si="2"/>
        <v>30</v>
      </c>
      <c r="H9">
        <f t="shared" si="3"/>
        <v>120</v>
      </c>
    </row>
    <row r="10" spans="1:8" x14ac:dyDescent="0.35">
      <c r="A10" s="1">
        <v>44904</v>
      </c>
      <c r="B10">
        <v>9</v>
      </c>
      <c r="C10">
        <f t="shared" si="0"/>
        <v>32</v>
      </c>
      <c r="D10" s="3">
        <v>35</v>
      </c>
      <c r="E10">
        <f t="shared" si="4"/>
        <v>155</v>
      </c>
      <c r="F10">
        <f t="shared" si="1"/>
        <v>1</v>
      </c>
      <c r="G10">
        <f t="shared" si="2"/>
        <v>32</v>
      </c>
      <c r="H10">
        <f t="shared" si="3"/>
        <v>123</v>
      </c>
    </row>
    <row r="11" spans="1:8" x14ac:dyDescent="0.35">
      <c r="A11" s="1">
        <v>44905</v>
      </c>
      <c r="B11">
        <v>10</v>
      </c>
      <c r="C11">
        <f t="shared" si="0"/>
        <v>35</v>
      </c>
      <c r="D11" s="3">
        <v>35</v>
      </c>
      <c r="E11">
        <f t="shared" si="4"/>
        <v>158</v>
      </c>
      <c r="F11">
        <f t="shared" si="1"/>
        <v>1</v>
      </c>
      <c r="G11">
        <f t="shared" si="2"/>
        <v>35</v>
      </c>
      <c r="H11">
        <f t="shared" si="3"/>
        <v>123</v>
      </c>
    </row>
    <row r="12" spans="1:8" x14ac:dyDescent="0.35">
      <c r="A12" s="6">
        <v>44906</v>
      </c>
      <c r="B12" s="5">
        <v>11</v>
      </c>
      <c r="C12" s="5">
        <f t="shared" si="0"/>
        <v>36</v>
      </c>
      <c r="D12" s="3">
        <v>35</v>
      </c>
      <c r="E12" s="5">
        <f t="shared" si="4"/>
        <v>158</v>
      </c>
      <c r="F12" s="5">
        <f t="shared" si="1"/>
        <v>1</v>
      </c>
      <c r="G12">
        <f t="shared" si="2"/>
        <v>36</v>
      </c>
      <c r="H12">
        <f t="shared" si="3"/>
        <v>122</v>
      </c>
    </row>
    <row r="13" spans="1:8" x14ac:dyDescent="0.35">
      <c r="A13" s="1">
        <v>44907</v>
      </c>
      <c r="B13">
        <v>12</v>
      </c>
      <c r="C13">
        <f t="shared" si="0"/>
        <v>38</v>
      </c>
      <c r="D13" s="3">
        <v>35</v>
      </c>
      <c r="E13">
        <f t="shared" si="4"/>
        <v>157</v>
      </c>
      <c r="F13">
        <f t="shared" si="1"/>
        <v>1</v>
      </c>
      <c r="G13">
        <f t="shared" si="2"/>
        <v>38</v>
      </c>
      <c r="H13">
        <f t="shared" si="3"/>
        <v>119</v>
      </c>
    </row>
    <row r="14" spans="1:8" x14ac:dyDescent="0.35">
      <c r="A14" s="1">
        <v>44908</v>
      </c>
      <c r="B14">
        <v>13</v>
      </c>
      <c r="C14">
        <f t="shared" si="0"/>
        <v>40</v>
      </c>
      <c r="D14" s="3">
        <v>35</v>
      </c>
      <c r="E14">
        <f t="shared" si="4"/>
        <v>154</v>
      </c>
      <c r="F14">
        <f t="shared" si="1"/>
        <v>1</v>
      </c>
      <c r="G14">
        <f t="shared" si="2"/>
        <v>40</v>
      </c>
      <c r="H14">
        <f t="shared" si="3"/>
        <v>114</v>
      </c>
    </row>
    <row r="15" spans="1:8" x14ac:dyDescent="0.35">
      <c r="A15" s="1">
        <v>44909</v>
      </c>
      <c r="B15">
        <v>14</v>
      </c>
      <c r="C15">
        <f t="shared" si="0"/>
        <v>41</v>
      </c>
      <c r="D15" s="3">
        <v>35</v>
      </c>
      <c r="E15">
        <f t="shared" si="4"/>
        <v>149</v>
      </c>
      <c r="F15">
        <f t="shared" si="1"/>
        <v>1</v>
      </c>
      <c r="G15">
        <f t="shared" si="2"/>
        <v>41</v>
      </c>
      <c r="H15">
        <f t="shared" si="3"/>
        <v>108</v>
      </c>
    </row>
    <row r="16" spans="1:8" x14ac:dyDescent="0.35">
      <c r="A16" s="1">
        <v>44910</v>
      </c>
      <c r="B16">
        <v>15</v>
      </c>
      <c r="C16">
        <f t="shared" si="0"/>
        <v>42</v>
      </c>
      <c r="D16" s="3">
        <v>35</v>
      </c>
      <c r="E16">
        <f t="shared" si="4"/>
        <v>143</v>
      </c>
      <c r="F16">
        <f t="shared" si="1"/>
        <v>1</v>
      </c>
      <c r="G16">
        <f t="shared" si="2"/>
        <v>42</v>
      </c>
      <c r="H16">
        <f t="shared" si="3"/>
        <v>101</v>
      </c>
    </row>
    <row r="17" spans="1:8" x14ac:dyDescent="0.35">
      <c r="A17" s="1">
        <v>44911</v>
      </c>
      <c r="B17">
        <v>16</v>
      </c>
      <c r="C17">
        <f t="shared" si="0"/>
        <v>43</v>
      </c>
      <c r="D17" s="3">
        <v>35</v>
      </c>
      <c r="E17">
        <f t="shared" si="4"/>
        <v>136</v>
      </c>
      <c r="F17">
        <f t="shared" si="1"/>
        <v>1</v>
      </c>
      <c r="G17">
        <f t="shared" si="2"/>
        <v>43</v>
      </c>
      <c r="H17">
        <f t="shared" si="3"/>
        <v>93</v>
      </c>
    </row>
    <row r="18" spans="1:8" x14ac:dyDescent="0.35">
      <c r="A18" s="1">
        <v>44912</v>
      </c>
      <c r="B18">
        <v>17</v>
      </c>
      <c r="C18">
        <f t="shared" si="0"/>
        <v>44</v>
      </c>
      <c r="D18" s="3">
        <v>35</v>
      </c>
      <c r="E18">
        <f t="shared" si="4"/>
        <v>128</v>
      </c>
      <c r="F18">
        <f t="shared" si="1"/>
        <v>1</v>
      </c>
      <c r="G18">
        <f t="shared" si="2"/>
        <v>44</v>
      </c>
      <c r="H18">
        <f t="shared" si="3"/>
        <v>84</v>
      </c>
    </row>
    <row r="19" spans="1:8" x14ac:dyDescent="0.35">
      <c r="A19" s="1">
        <v>44913</v>
      </c>
      <c r="B19">
        <v>18</v>
      </c>
      <c r="C19">
        <f t="shared" si="0"/>
        <v>44</v>
      </c>
      <c r="D19" s="3">
        <v>35</v>
      </c>
      <c r="E19">
        <f t="shared" si="4"/>
        <v>119</v>
      </c>
      <c r="F19">
        <f t="shared" si="1"/>
        <v>1</v>
      </c>
      <c r="G19">
        <f t="shared" si="2"/>
        <v>44</v>
      </c>
      <c r="H19">
        <f t="shared" si="3"/>
        <v>75</v>
      </c>
    </row>
    <row r="20" spans="1:8" x14ac:dyDescent="0.35">
      <c r="A20" s="1">
        <v>44914</v>
      </c>
      <c r="B20">
        <v>19</v>
      </c>
      <c r="C20">
        <f t="shared" si="0"/>
        <v>44</v>
      </c>
      <c r="D20" s="3">
        <v>35</v>
      </c>
      <c r="E20">
        <f t="shared" si="4"/>
        <v>110</v>
      </c>
      <c r="F20">
        <f t="shared" si="1"/>
        <v>1</v>
      </c>
      <c r="G20">
        <f t="shared" si="2"/>
        <v>44</v>
      </c>
      <c r="H20">
        <f t="shared" si="3"/>
        <v>66</v>
      </c>
    </row>
    <row r="21" spans="1:8" x14ac:dyDescent="0.35">
      <c r="A21" s="1">
        <v>44915</v>
      </c>
      <c r="B21">
        <v>20</v>
      </c>
      <c r="C21">
        <f t="shared" si="0"/>
        <v>45</v>
      </c>
      <c r="D21" s="3">
        <v>35</v>
      </c>
      <c r="E21">
        <f t="shared" si="4"/>
        <v>101</v>
      </c>
      <c r="F21">
        <f t="shared" si="1"/>
        <v>1</v>
      </c>
      <c r="G21">
        <f t="shared" si="2"/>
        <v>45</v>
      </c>
      <c r="H21">
        <f t="shared" si="3"/>
        <v>56</v>
      </c>
    </row>
    <row r="22" spans="1:8" x14ac:dyDescent="0.35">
      <c r="A22" s="1">
        <v>44916</v>
      </c>
      <c r="B22">
        <v>21</v>
      </c>
      <c r="C22">
        <f t="shared" si="0"/>
        <v>44</v>
      </c>
      <c r="D22" s="3">
        <v>35</v>
      </c>
      <c r="E22">
        <f t="shared" si="4"/>
        <v>91</v>
      </c>
      <c r="F22">
        <f t="shared" si="1"/>
        <v>1</v>
      </c>
      <c r="G22">
        <f t="shared" si="2"/>
        <v>44</v>
      </c>
      <c r="H22">
        <f t="shared" si="3"/>
        <v>47</v>
      </c>
    </row>
    <row r="23" spans="1:8" x14ac:dyDescent="0.35">
      <c r="A23" s="1">
        <v>44917</v>
      </c>
      <c r="B23">
        <v>22</v>
      </c>
      <c r="C23">
        <f t="shared" si="0"/>
        <v>44</v>
      </c>
      <c r="D23" s="3">
        <v>35</v>
      </c>
      <c r="E23">
        <f t="shared" si="4"/>
        <v>82</v>
      </c>
      <c r="F23">
        <f t="shared" si="1"/>
        <v>1</v>
      </c>
      <c r="G23">
        <f t="shared" si="2"/>
        <v>44</v>
      </c>
      <c r="H23">
        <f t="shared" si="3"/>
        <v>38</v>
      </c>
    </row>
    <row r="24" spans="1:8" x14ac:dyDescent="0.35">
      <c r="A24" s="1">
        <v>44918</v>
      </c>
      <c r="B24">
        <v>23</v>
      </c>
      <c r="C24">
        <f t="shared" si="0"/>
        <v>44</v>
      </c>
      <c r="D24" s="3">
        <v>35</v>
      </c>
      <c r="E24">
        <f t="shared" si="4"/>
        <v>73</v>
      </c>
      <c r="F24">
        <f t="shared" si="1"/>
        <v>1</v>
      </c>
      <c r="G24">
        <f t="shared" si="2"/>
        <v>44</v>
      </c>
      <c r="H24">
        <f t="shared" si="3"/>
        <v>29</v>
      </c>
    </row>
    <row r="25" spans="1:8" x14ac:dyDescent="0.35">
      <c r="A25" s="1">
        <v>44919</v>
      </c>
      <c r="B25">
        <v>24</v>
      </c>
      <c r="C25">
        <f t="shared" si="0"/>
        <v>43</v>
      </c>
      <c r="D25" s="3">
        <v>35</v>
      </c>
      <c r="E25">
        <f>D25-G24+E24</f>
        <v>64</v>
      </c>
      <c r="F25">
        <f t="shared" si="1"/>
        <v>1</v>
      </c>
      <c r="G25">
        <f>IF(F25, C25, INT(0.9*E25))</f>
        <v>43</v>
      </c>
      <c r="H25" s="10">
        <f t="shared" si="3"/>
        <v>21</v>
      </c>
    </row>
    <row r="28" spans="1:8" x14ac:dyDescent="0.35">
      <c r="D28" s="3" t="s">
        <v>13</v>
      </c>
    </row>
    <row r="29" spans="1:8" x14ac:dyDescent="0.35">
      <c r="D29" s="3" t="s">
        <v>14</v>
      </c>
    </row>
    <row r="30" spans="1:8" x14ac:dyDescent="0.35">
      <c r="D30" s="3">
        <v>35</v>
      </c>
    </row>
    <row r="31" spans="1:8" x14ac:dyDescent="0.35">
      <c r="D31" s="3" t="s">
        <v>15</v>
      </c>
    </row>
    <row r="32" spans="1:8" x14ac:dyDescent="0.35">
      <c r="D32" s="3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7D2D-6858-4075-A3CC-AB5258B4DCD6}">
  <dimension ref="A1:J118"/>
  <sheetViews>
    <sheetView zoomScale="55" zoomScaleNormal="55" workbookViewId="0">
      <selection activeCell="J2" sqref="J2:J7"/>
    </sheetView>
  </sheetViews>
  <sheetFormatPr defaultRowHeight="14.5" x14ac:dyDescent="0.35"/>
  <cols>
    <col min="4" max="4" width="33.26953125" style="7" customWidth="1"/>
  </cols>
  <sheetData>
    <row r="1" spans="1:10" x14ac:dyDescent="0.35">
      <c r="A1" t="s">
        <v>0</v>
      </c>
      <c r="B1" t="s">
        <v>1</v>
      </c>
      <c r="C1" t="s">
        <v>2</v>
      </c>
      <c r="D1" s="7" t="s">
        <v>12</v>
      </c>
      <c r="E1" t="s">
        <v>3</v>
      </c>
      <c r="F1" t="s">
        <v>6</v>
      </c>
      <c r="G1" t="s">
        <v>5</v>
      </c>
      <c r="H1" t="s">
        <v>10</v>
      </c>
    </row>
    <row r="2" spans="1:10" x14ac:dyDescent="0.35">
      <c r="A2" s="1">
        <v>44896</v>
      </c>
      <c r="B2">
        <v>1</v>
      </c>
      <c r="C2">
        <f>INT((-B2*B2+40*B2+50)/10)</f>
        <v>8</v>
      </c>
      <c r="D2" s="7">
        <v>50</v>
      </c>
      <c r="E2">
        <v>50</v>
      </c>
      <c r="F2">
        <f>IF(E2&gt;=C2, 1, 0)</f>
        <v>1</v>
      </c>
      <c r="G2">
        <f>IF(F2, C2, INT(0.9*E2))</f>
        <v>8</v>
      </c>
      <c r="H2">
        <f>E2-G2</f>
        <v>42</v>
      </c>
      <c r="J2" s="3" t="s">
        <v>18</v>
      </c>
    </row>
    <row r="3" spans="1:10" x14ac:dyDescent="0.35">
      <c r="A3" s="1">
        <v>44897</v>
      </c>
      <c r="B3">
        <v>2</v>
      </c>
      <c r="C3">
        <f t="shared" ref="C3:C25" si="0">INT((-B3*B3+40*B3+50)/10)</f>
        <v>12</v>
      </c>
      <c r="D3" s="7">
        <f>IF(MOD(B3, 2) = 0, 50, 0)</f>
        <v>50</v>
      </c>
      <c r="E3">
        <f>D3-G2+E2</f>
        <v>92</v>
      </c>
      <c r="F3">
        <f t="shared" ref="F3:F25" si="1">IF(E3&gt;=C3, 1, 0)</f>
        <v>1</v>
      </c>
      <c r="G3">
        <f t="shared" ref="G3:G25" si="2">IF(F3, C3, INT(0.9*E3))</f>
        <v>12</v>
      </c>
      <c r="H3">
        <f t="shared" ref="H3:H25" si="3">E3-G3</f>
        <v>80</v>
      </c>
      <c r="J3" s="3" t="s">
        <v>7</v>
      </c>
    </row>
    <row r="4" spans="1:10" x14ac:dyDescent="0.35">
      <c r="A4" s="1">
        <v>44898</v>
      </c>
      <c r="B4">
        <v>3</v>
      </c>
      <c r="C4">
        <f t="shared" si="0"/>
        <v>16</v>
      </c>
      <c r="D4" s="7">
        <v>50</v>
      </c>
      <c r="E4">
        <f t="shared" ref="E4:E25" si="4">D4-G3+E3</f>
        <v>130</v>
      </c>
      <c r="F4">
        <f t="shared" si="1"/>
        <v>1</v>
      </c>
      <c r="G4">
        <f t="shared" si="2"/>
        <v>16</v>
      </c>
      <c r="H4">
        <f t="shared" si="3"/>
        <v>114</v>
      </c>
      <c r="J4" s="3">
        <f>SUM(G2:G25)</f>
        <v>819</v>
      </c>
    </row>
    <row r="5" spans="1:10" x14ac:dyDescent="0.35">
      <c r="A5" s="1">
        <v>44899</v>
      </c>
      <c r="B5">
        <v>4</v>
      </c>
      <c r="C5">
        <f t="shared" si="0"/>
        <v>19</v>
      </c>
      <c r="D5" s="7">
        <v>0</v>
      </c>
      <c r="E5">
        <f t="shared" si="4"/>
        <v>114</v>
      </c>
      <c r="F5">
        <f t="shared" si="1"/>
        <v>1</v>
      </c>
      <c r="G5">
        <f t="shared" si="2"/>
        <v>19</v>
      </c>
      <c r="H5">
        <f t="shared" si="3"/>
        <v>95</v>
      </c>
      <c r="J5" s="3"/>
    </row>
    <row r="6" spans="1:10" x14ac:dyDescent="0.35">
      <c r="A6" s="1">
        <v>44900</v>
      </c>
      <c r="B6">
        <v>5</v>
      </c>
      <c r="C6">
        <f t="shared" si="0"/>
        <v>22</v>
      </c>
      <c r="D6" s="7">
        <v>50</v>
      </c>
      <c r="E6">
        <f t="shared" si="4"/>
        <v>145</v>
      </c>
      <c r="F6">
        <f t="shared" si="1"/>
        <v>1</v>
      </c>
      <c r="G6">
        <f t="shared" si="2"/>
        <v>22</v>
      </c>
      <c r="H6">
        <f t="shared" si="3"/>
        <v>123</v>
      </c>
      <c r="J6" s="3" t="s">
        <v>17</v>
      </c>
    </row>
    <row r="7" spans="1:10" x14ac:dyDescent="0.35">
      <c r="A7" s="1">
        <v>44901</v>
      </c>
      <c r="B7">
        <v>6</v>
      </c>
      <c r="C7">
        <f t="shared" si="0"/>
        <v>25</v>
      </c>
      <c r="D7" s="7">
        <v>50</v>
      </c>
      <c r="E7">
        <f t="shared" si="4"/>
        <v>173</v>
      </c>
      <c r="F7">
        <f t="shared" si="1"/>
        <v>1</v>
      </c>
      <c r="G7">
        <f t="shared" si="2"/>
        <v>25</v>
      </c>
      <c r="H7">
        <f t="shared" si="3"/>
        <v>148</v>
      </c>
      <c r="J7" s="3">
        <f>COUNTIF(D2:D25, "&gt;0")</f>
        <v>17</v>
      </c>
    </row>
    <row r="8" spans="1:10" x14ac:dyDescent="0.35">
      <c r="A8" s="1">
        <v>44902</v>
      </c>
      <c r="B8">
        <v>7</v>
      </c>
      <c r="C8">
        <f t="shared" si="0"/>
        <v>28</v>
      </c>
      <c r="D8" s="7">
        <v>50</v>
      </c>
      <c r="E8">
        <f t="shared" si="4"/>
        <v>198</v>
      </c>
      <c r="F8">
        <f t="shared" si="1"/>
        <v>1</v>
      </c>
      <c r="G8">
        <f t="shared" si="2"/>
        <v>28</v>
      </c>
      <c r="H8">
        <f t="shared" si="3"/>
        <v>170</v>
      </c>
    </row>
    <row r="9" spans="1:10" x14ac:dyDescent="0.35">
      <c r="A9" s="1">
        <v>44903</v>
      </c>
      <c r="B9">
        <v>8</v>
      </c>
      <c r="C9">
        <f t="shared" si="0"/>
        <v>30</v>
      </c>
      <c r="D9" s="7">
        <v>50</v>
      </c>
      <c r="E9">
        <f t="shared" si="4"/>
        <v>220</v>
      </c>
      <c r="F9">
        <f t="shared" si="1"/>
        <v>1</v>
      </c>
      <c r="G9">
        <f t="shared" si="2"/>
        <v>30</v>
      </c>
      <c r="H9">
        <f t="shared" si="3"/>
        <v>190</v>
      </c>
    </row>
    <row r="10" spans="1:10" x14ac:dyDescent="0.35">
      <c r="A10" s="1">
        <v>44904</v>
      </c>
      <c r="B10">
        <v>9</v>
      </c>
      <c r="C10">
        <f t="shared" si="0"/>
        <v>32</v>
      </c>
      <c r="D10" s="7">
        <v>0</v>
      </c>
      <c r="E10">
        <f t="shared" si="4"/>
        <v>190</v>
      </c>
      <c r="F10">
        <f t="shared" si="1"/>
        <v>1</v>
      </c>
      <c r="G10">
        <f t="shared" si="2"/>
        <v>32</v>
      </c>
      <c r="H10">
        <f t="shared" si="3"/>
        <v>158</v>
      </c>
    </row>
    <row r="11" spans="1:10" x14ac:dyDescent="0.35">
      <c r="A11" s="1">
        <v>44905</v>
      </c>
      <c r="B11">
        <v>10</v>
      </c>
      <c r="C11">
        <f t="shared" si="0"/>
        <v>35</v>
      </c>
      <c r="D11" s="7">
        <v>50</v>
      </c>
      <c r="E11">
        <f t="shared" si="4"/>
        <v>208</v>
      </c>
      <c r="F11">
        <f t="shared" si="1"/>
        <v>1</v>
      </c>
      <c r="G11">
        <f t="shared" si="2"/>
        <v>35</v>
      </c>
      <c r="H11">
        <f t="shared" si="3"/>
        <v>173</v>
      </c>
    </row>
    <row r="12" spans="1:10" x14ac:dyDescent="0.35">
      <c r="A12" s="6">
        <v>44906</v>
      </c>
      <c r="B12" s="5">
        <v>11</v>
      </c>
      <c r="C12" s="5">
        <f t="shared" si="0"/>
        <v>36</v>
      </c>
      <c r="D12" s="7">
        <v>50</v>
      </c>
      <c r="E12" s="5">
        <f t="shared" si="4"/>
        <v>223</v>
      </c>
      <c r="F12" s="5">
        <f t="shared" si="1"/>
        <v>1</v>
      </c>
      <c r="G12">
        <f t="shared" si="2"/>
        <v>36</v>
      </c>
      <c r="H12">
        <f t="shared" si="3"/>
        <v>187</v>
      </c>
    </row>
    <row r="13" spans="1:10" x14ac:dyDescent="0.35">
      <c r="A13" s="1">
        <v>44907</v>
      </c>
      <c r="B13">
        <v>12</v>
      </c>
      <c r="C13">
        <f t="shared" si="0"/>
        <v>38</v>
      </c>
      <c r="D13" s="7">
        <v>50</v>
      </c>
      <c r="E13">
        <f t="shared" si="4"/>
        <v>237</v>
      </c>
      <c r="F13">
        <f t="shared" si="1"/>
        <v>1</v>
      </c>
      <c r="G13">
        <f t="shared" si="2"/>
        <v>38</v>
      </c>
      <c r="H13">
        <f t="shared" si="3"/>
        <v>199</v>
      </c>
    </row>
    <row r="14" spans="1:10" x14ac:dyDescent="0.35">
      <c r="A14" s="1">
        <v>44908</v>
      </c>
      <c r="B14">
        <v>13</v>
      </c>
      <c r="C14">
        <f t="shared" si="0"/>
        <v>40</v>
      </c>
      <c r="D14" s="7">
        <v>50</v>
      </c>
      <c r="E14">
        <f t="shared" si="4"/>
        <v>249</v>
      </c>
      <c r="F14">
        <f t="shared" si="1"/>
        <v>1</v>
      </c>
      <c r="G14">
        <f t="shared" si="2"/>
        <v>40</v>
      </c>
      <c r="H14">
        <f t="shared" si="3"/>
        <v>209</v>
      </c>
    </row>
    <row r="15" spans="1:10" x14ac:dyDescent="0.35">
      <c r="A15" s="1">
        <v>44909</v>
      </c>
      <c r="B15">
        <v>14</v>
      </c>
      <c r="C15">
        <f t="shared" si="0"/>
        <v>41</v>
      </c>
      <c r="D15" s="7">
        <v>0</v>
      </c>
      <c r="E15">
        <f t="shared" si="4"/>
        <v>209</v>
      </c>
      <c r="F15">
        <f t="shared" si="1"/>
        <v>1</v>
      </c>
      <c r="G15">
        <f t="shared" si="2"/>
        <v>41</v>
      </c>
      <c r="H15">
        <f t="shared" si="3"/>
        <v>168</v>
      </c>
    </row>
    <row r="16" spans="1:10" x14ac:dyDescent="0.35">
      <c r="A16" s="1">
        <v>44910</v>
      </c>
      <c r="B16">
        <v>15</v>
      </c>
      <c r="C16">
        <f t="shared" si="0"/>
        <v>42</v>
      </c>
      <c r="D16" s="7">
        <v>50</v>
      </c>
      <c r="E16">
        <f t="shared" si="4"/>
        <v>218</v>
      </c>
      <c r="F16">
        <f t="shared" si="1"/>
        <v>1</v>
      </c>
      <c r="G16">
        <f t="shared" si="2"/>
        <v>42</v>
      </c>
      <c r="H16">
        <f t="shared" si="3"/>
        <v>176</v>
      </c>
    </row>
    <row r="17" spans="1:8" x14ac:dyDescent="0.35">
      <c r="A17" s="1">
        <v>44911</v>
      </c>
      <c r="B17">
        <v>16</v>
      </c>
      <c r="C17">
        <f t="shared" si="0"/>
        <v>43</v>
      </c>
      <c r="D17" s="7">
        <v>0</v>
      </c>
      <c r="E17">
        <f t="shared" si="4"/>
        <v>176</v>
      </c>
      <c r="F17">
        <f t="shared" si="1"/>
        <v>1</v>
      </c>
      <c r="G17">
        <f t="shared" si="2"/>
        <v>43</v>
      </c>
      <c r="H17">
        <f t="shared" si="3"/>
        <v>133</v>
      </c>
    </row>
    <row r="18" spans="1:8" x14ac:dyDescent="0.35">
      <c r="A18" s="1">
        <v>44912</v>
      </c>
      <c r="B18">
        <v>17</v>
      </c>
      <c r="C18">
        <f t="shared" si="0"/>
        <v>44</v>
      </c>
      <c r="D18" s="7">
        <v>0</v>
      </c>
      <c r="E18">
        <f t="shared" si="4"/>
        <v>133</v>
      </c>
      <c r="F18">
        <f t="shared" si="1"/>
        <v>1</v>
      </c>
      <c r="G18">
        <f t="shared" si="2"/>
        <v>44</v>
      </c>
      <c r="H18">
        <f t="shared" si="3"/>
        <v>89</v>
      </c>
    </row>
    <row r="19" spans="1:8" x14ac:dyDescent="0.35">
      <c r="A19" s="1">
        <v>44913</v>
      </c>
      <c r="B19">
        <v>18</v>
      </c>
      <c r="C19">
        <f t="shared" si="0"/>
        <v>44</v>
      </c>
      <c r="D19" s="7">
        <v>0</v>
      </c>
      <c r="E19">
        <f t="shared" si="4"/>
        <v>89</v>
      </c>
      <c r="F19">
        <f t="shared" si="1"/>
        <v>1</v>
      </c>
      <c r="G19">
        <f t="shared" si="2"/>
        <v>44</v>
      </c>
      <c r="H19">
        <f t="shared" si="3"/>
        <v>45</v>
      </c>
    </row>
    <row r="20" spans="1:8" x14ac:dyDescent="0.35">
      <c r="A20" s="1">
        <v>44914</v>
      </c>
      <c r="B20">
        <v>19</v>
      </c>
      <c r="C20">
        <f t="shared" si="0"/>
        <v>44</v>
      </c>
      <c r="D20" s="7">
        <v>50</v>
      </c>
      <c r="E20">
        <f t="shared" si="4"/>
        <v>95</v>
      </c>
      <c r="F20">
        <f t="shared" si="1"/>
        <v>1</v>
      </c>
      <c r="G20">
        <f t="shared" si="2"/>
        <v>44</v>
      </c>
      <c r="H20">
        <f t="shared" si="3"/>
        <v>51</v>
      </c>
    </row>
    <row r="21" spans="1:8" x14ac:dyDescent="0.35">
      <c r="A21" s="1">
        <v>44915</v>
      </c>
      <c r="B21">
        <v>20</v>
      </c>
      <c r="C21">
        <f t="shared" si="0"/>
        <v>45</v>
      </c>
      <c r="D21" s="7">
        <v>0</v>
      </c>
      <c r="E21">
        <f t="shared" si="4"/>
        <v>51</v>
      </c>
      <c r="F21">
        <f t="shared" si="1"/>
        <v>1</v>
      </c>
      <c r="G21">
        <f t="shared" si="2"/>
        <v>45</v>
      </c>
      <c r="H21">
        <f t="shared" si="3"/>
        <v>6</v>
      </c>
    </row>
    <row r="22" spans="1:8" x14ac:dyDescent="0.35">
      <c r="A22" s="1">
        <v>44916</v>
      </c>
      <c r="B22">
        <v>21</v>
      </c>
      <c r="C22">
        <f t="shared" si="0"/>
        <v>44</v>
      </c>
      <c r="D22" s="7">
        <v>50</v>
      </c>
      <c r="E22">
        <f t="shared" si="4"/>
        <v>56</v>
      </c>
      <c r="F22">
        <f t="shared" si="1"/>
        <v>1</v>
      </c>
      <c r="G22">
        <f t="shared" si="2"/>
        <v>44</v>
      </c>
      <c r="H22">
        <f t="shared" si="3"/>
        <v>12</v>
      </c>
    </row>
    <row r="23" spans="1:8" x14ac:dyDescent="0.35">
      <c r="A23" s="1">
        <v>44917</v>
      </c>
      <c r="B23">
        <v>22</v>
      </c>
      <c r="C23">
        <f t="shared" si="0"/>
        <v>44</v>
      </c>
      <c r="D23" s="7">
        <v>50</v>
      </c>
      <c r="E23">
        <f t="shared" si="4"/>
        <v>62</v>
      </c>
      <c r="F23">
        <f t="shared" si="1"/>
        <v>1</v>
      </c>
      <c r="G23">
        <f t="shared" si="2"/>
        <v>44</v>
      </c>
      <c r="H23">
        <f t="shared" si="3"/>
        <v>18</v>
      </c>
    </row>
    <row r="24" spans="1:8" x14ac:dyDescent="0.35">
      <c r="A24" s="1">
        <v>44918</v>
      </c>
      <c r="B24">
        <v>23</v>
      </c>
      <c r="C24">
        <f t="shared" si="0"/>
        <v>44</v>
      </c>
      <c r="D24" s="7">
        <v>50</v>
      </c>
      <c r="E24">
        <f t="shared" si="4"/>
        <v>68</v>
      </c>
      <c r="F24">
        <f t="shared" si="1"/>
        <v>1</v>
      </c>
      <c r="G24">
        <f t="shared" si="2"/>
        <v>44</v>
      </c>
      <c r="H24">
        <f t="shared" si="3"/>
        <v>24</v>
      </c>
    </row>
    <row r="25" spans="1:8" x14ac:dyDescent="0.35">
      <c r="A25" s="1">
        <v>44919</v>
      </c>
      <c r="B25">
        <v>24</v>
      </c>
      <c r="C25">
        <f t="shared" si="0"/>
        <v>43</v>
      </c>
      <c r="D25" s="7">
        <v>50</v>
      </c>
      <c r="E25">
        <f t="shared" si="4"/>
        <v>74</v>
      </c>
      <c r="F25">
        <f t="shared" si="1"/>
        <v>1</v>
      </c>
      <c r="G25">
        <f t="shared" si="2"/>
        <v>43</v>
      </c>
      <c r="H25">
        <f t="shared" si="3"/>
        <v>31</v>
      </c>
    </row>
    <row r="26" spans="1:8" x14ac:dyDescent="0.35">
      <c r="D26" s="8"/>
    </row>
    <row r="27" spans="1:8" x14ac:dyDescent="0.35">
      <c r="D27" s="8"/>
    </row>
    <row r="28" spans="1:8" x14ac:dyDescent="0.35">
      <c r="D28" s="8"/>
    </row>
    <row r="29" spans="1:8" x14ac:dyDescent="0.35">
      <c r="D29" s="8"/>
    </row>
    <row r="30" spans="1:8" x14ac:dyDescent="0.35">
      <c r="D30" s="8"/>
    </row>
    <row r="31" spans="1:8" x14ac:dyDescent="0.35">
      <c r="D31" s="8"/>
    </row>
    <row r="32" spans="1:8" x14ac:dyDescent="0.35">
      <c r="D32" s="8"/>
    </row>
    <row r="33" spans="4:4" x14ac:dyDescent="0.35">
      <c r="D33" s="8"/>
    </row>
    <row r="34" spans="4:4" x14ac:dyDescent="0.35">
      <c r="D34" s="8"/>
    </row>
    <row r="35" spans="4:4" x14ac:dyDescent="0.35">
      <c r="D35" s="8"/>
    </row>
    <row r="36" spans="4:4" x14ac:dyDescent="0.35">
      <c r="D36" s="8"/>
    </row>
    <row r="37" spans="4:4" x14ac:dyDescent="0.35">
      <c r="D37" s="8"/>
    </row>
    <row r="38" spans="4:4" x14ac:dyDescent="0.35">
      <c r="D38" s="8"/>
    </row>
    <row r="39" spans="4:4" x14ac:dyDescent="0.35">
      <c r="D39" s="8"/>
    </row>
    <row r="40" spans="4:4" x14ac:dyDescent="0.35">
      <c r="D40" s="8"/>
    </row>
    <row r="41" spans="4:4" x14ac:dyDescent="0.35">
      <c r="D41" s="8"/>
    </row>
    <row r="42" spans="4:4" x14ac:dyDescent="0.35">
      <c r="D42" s="8"/>
    </row>
    <row r="43" spans="4:4" x14ac:dyDescent="0.35">
      <c r="D43" s="8"/>
    </row>
    <row r="44" spans="4:4" x14ac:dyDescent="0.35">
      <c r="D44" s="8"/>
    </row>
    <row r="45" spans="4:4" x14ac:dyDescent="0.35">
      <c r="D45" s="8"/>
    </row>
    <row r="46" spans="4:4" x14ac:dyDescent="0.35">
      <c r="D46" s="8"/>
    </row>
    <row r="47" spans="4:4" x14ac:dyDescent="0.35">
      <c r="D47" s="8"/>
    </row>
    <row r="48" spans="4:4" x14ac:dyDescent="0.35">
      <c r="D48" s="8"/>
    </row>
    <row r="49" spans="4:4" x14ac:dyDescent="0.35">
      <c r="D49" s="8"/>
    </row>
    <row r="50" spans="4:4" x14ac:dyDescent="0.35">
      <c r="D50" s="8"/>
    </row>
    <row r="51" spans="4:4" x14ac:dyDescent="0.35">
      <c r="D51" s="8"/>
    </row>
    <row r="52" spans="4:4" x14ac:dyDescent="0.35">
      <c r="D52" s="8"/>
    </row>
    <row r="53" spans="4:4" x14ac:dyDescent="0.35">
      <c r="D53" s="8"/>
    </row>
    <row r="54" spans="4:4" x14ac:dyDescent="0.35">
      <c r="D54" s="8"/>
    </row>
    <row r="55" spans="4:4" x14ac:dyDescent="0.35">
      <c r="D55" s="8"/>
    </row>
    <row r="56" spans="4:4" x14ac:dyDescent="0.35">
      <c r="D56" s="8"/>
    </row>
    <row r="57" spans="4:4" x14ac:dyDescent="0.35">
      <c r="D57" s="8"/>
    </row>
    <row r="58" spans="4:4" x14ac:dyDescent="0.35">
      <c r="D58" s="8"/>
    </row>
    <row r="59" spans="4:4" x14ac:dyDescent="0.35">
      <c r="D59" s="8"/>
    </row>
    <row r="60" spans="4:4" x14ac:dyDescent="0.35">
      <c r="D60" s="8"/>
    </row>
    <row r="61" spans="4:4" x14ac:dyDescent="0.35">
      <c r="D61" s="8"/>
    </row>
    <row r="62" spans="4:4" x14ac:dyDescent="0.35">
      <c r="D62" s="8"/>
    </row>
    <row r="63" spans="4:4" x14ac:dyDescent="0.35">
      <c r="D63" s="8"/>
    </row>
    <row r="64" spans="4:4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  <row r="101" spans="4:4" x14ac:dyDescent="0.35">
      <c r="D101" s="8"/>
    </row>
    <row r="102" spans="4:4" x14ac:dyDescent="0.35">
      <c r="D102" s="8"/>
    </row>
    <row r="103" spans="4:4" x14ac:dyDescent="0.35">
      <c r="D103" s="8"/>
    </row>
    <row r="104" spans="4:4" x14ac:dyDescent="0.35">
      <c r="D104" s="8"/>
    </row>
    <row r="105" spans="4:4" x14ac:dyDescent="0.35">
      <c r="D105" s="8"/>
    </row>
    <row r="106" spans="4:4" x14ac:dyDescent="0.35">
      <c r="D106" s="8"/>
    </row>
    <row r="107" spans="4:4" x14ac:dyDescent="0.35">
      <c r="D107" s="8"/>
    </row>
    <row r="108" spans="4:4" x14ac:dyDescent="0.35">
      <c r="D108" s="8"/>
    </row>
    <row r="109" spans="4:4" x14ac:dyDescent="0.35">
      <c r="D109" s="8"/>
    </row>
    <row r="110" spans="4:4" x14ac:dyDescent="0.35">
      <c r="D110" s="8"/>
    </row>
    <row r="111" spans="4:4" x14ac:dyDescent="0.35">
      <c r="D111" s="8"/>
    </row>
    <row r="112" spans="4:4" x14ac:dyDescent="0.35">
      <c r="D112" s="8"/>
    </row>
    <row r="113" spans="4:4" x14ac:dyDescent="0.35">
      <c r="D113" s="8"/>
    </row>
    <row r="114" spans="4:4" x14ac:dyDescent="0.35">
      <c r="D114" s="8"/>
    </row>
    <row r="115" spans="4:4" x14ac:dyDescent="0.35">
      <c r="D115" s="8"/>
    </row>
    <row r="116" spans="4:4" x14ac:dyDescent="0.35">
      <c r="D116" s="8"/>
    </row>
    <row r="117" spans="4:4" x14ac:dyDescent="0.35">
      <c r="D117" s="8"/>
    </row>
    <row r="118" spans="4:4" x14ac:dyDescent="0.35">
      <c r="D118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512E6-642D-4C04-BAA7-014C2AE59256}">
  <dimension ref="A1:C25"/>
  <sheetViews>
    <sheetView topLeftCell="A7" workbookViewId="0">
      <selection sqref="A1:C25"/>
    </sheetView>
  </sheetViews>
  <sheetFormatPr defaultRowHeight="14.5" x14ac:dyDescent="0.35"/>
  <cols>
    <col min="2" max="2" width="22.26953125" customWidth="1"/>
    <col min="3" max="3" width="21.08984375" customWidth="1"/>
  </cols>
  <sheetData>
    <row r="1" spans="1:3" x14ac:dyDescent="0.35">
      <c r="A1" t="s">
        <v>1</v>
      </c>
      <c r="B1" t="s">
        <v>5</v>
      </c>
      <c r="C1" t="s">
        <v>11</v>
      </c>
    </row>
    <row r="2" spans="1:3" x14ac:dyDescent="0.35">
      <c r="A2">
        <v>1</v>
      </c>
      <c r="B2">
        <v>8</v>
      </c>
      <c r="C2">
        <v>42</v>
      </c>
    </row>
    <row r="3" spans="1:3" x14ac:dyDescent="0.35">
      <c r="A3">
        <v>2</v>
      </c>
      <c r="B3">
        <v>12</v>
      </c>
      <c r="C3">
        <v>30</v>
      </c>
    </row>
    <row r="4" spans="1:3" x14ac:dyDescent="0.35">
      <c r="A4">
        <v>3</v>
      </c>
      <c r="B4">
        <v>16</v>
      </c>
      <c r="C4">
        <v>14</v>
      </c>
    </row>
    <row r="5" spans="1:3" x14ac:dyDescent="0.35">
      <c r="A5">
        <v>4</v>
      </c>
      <c r="B5">
        <v>19</v>
      </c>
      <c r="C5">
        <v>45</v>
      </c>
    </row>
    <row r="6" spans="1:3" x14ac:dyDescent="0.35">
      <c r="A6">
        <v>5</v>
      </c>
      <c r="B6">
        <v>22</v>
      </c>
      <c r="C6">
        <v>23</v>
      </c>
    </row>
    <row r="7" spans="1:3" x14ac:dyDescent="0.35">
      <c r="A7">
        <v>6</v>
      </c>
      <c r="B7">
        <v>25</v>
      </c>
      <c r="C7">
        <v>48</v>
      </c>
    </row>
    <row r="8" spans="1:3" x14ac:dyDescent="0.35">
      <c r="A8">
        <v>7</v>
      </c>
      <c r="B8">
        <v>28</v>
      </c>
      <c r="C8">
        <v>20</v>
      </c>
    </row>
    <row r="9" spans="1:3" x14ac:dyDescent="0.35">
      <c r="A9">
        <v>8</v>
      </c>
      <c r="B9">
        <v>30</v>
      </c>
      <c r="C9">
        <v>40</v>
      </c>
    </row>
    <row r="10" spans="1:3" x14ac:dyDescent="0.35">
      <c r="A10">
        <v>9</v>
      </c>
      <c r="B10">
        <v>32</v>
      </c>
      <c r="C10">
        <v>8</v>
      </c>
    </row>
    <row r="11" spans="1:3" x14ac:dyDescent="0.35">
      <c r="A11">
        <v>10</v>
      </c>
      <c r="B11">
        <v>35</v>
      </c>
      <c r="C11">
        <v>23</v>
      </c>
    </row>
    <row r="12" spans="1:3" x14ac:dyDescent="0.35">
      <c r="A12">
        <v>11</v>
      </c>
      <c r="B12">
        <v>20</v>
      </c>
      <c r="C12">
        <v>3</v>
      </c>
    </row>
    <row r="13" spans="1:3" x14ac:dyDescent="0.35">
      <c r="A13">
        <v>12</v>
      </c>
      <c r="B13">
        <v>38</v>
      </c>
      <c r="C13">
        <v>15</v>
      </c>
    </row>
    <row r="14" spans="1:3" x14ac:dyDescent="0.35">
      <c r="A14">
        <v>13</v>
      </c>
      <c r="B14">
        <v>13</v>
      </c>
      <c r="C14">
        <v>2</v>
      </c>
    </row>
    <row r="15" spans="1:3" x14ac:dyDescent="0.35">
      <c r="A15">
        <v>14</v>
      </c>
      <c r="B15">
        <v>41</v>
      </c>
      <c r="C15">
        <v>11</v>
      </c>
    </row>
    <row r="16" spans="1:3" x14ac:dyDescent="0.35">
      <c r="A16">
        <v>15</v>
      </c>
      <c r="B16">
        <v>9</v>
      </c>
      <c r="C16">
        <v>2</v>
      </c>
    </row>
    <row r="17" spans="1:3" x14ac:dyDescent="0.35">
      <c r="A17">
        <v>16</v>
      </c>
      <c r="B17">
        <v>43</v>
      </c>
      <c r="C17">
        <v>9</v>
      </c>
    </row>
    <row r="18" spans="1:3" x14ac:dyDescent="0.35">
      <c r="A18">
        <v>17</v>
      </c>
      <c r="B18">
        <v>8</v>
      </c>
      <c r="C18">
        <v>1</v>
      </c>
    </row>
    <row r="19" spans="1:3" x14ac:dyDescent="0.35">
      <c r="A19">
        <v>18</v>
      </c>
      <c r="B19">
        <v>44</v>
      </c>
      <c r="C19">
        <v>7</v>
      </c>
    </row>
    <row r="20" spans="1:3" x14ac:dyDescent="0.35">
      <c r="A20">
        <v>19</v>
      </c>
      <c r="B20">
        <v>6</v>
      </c>
      <c r="C20">
        <v>1</v>
      </c>
    </row>
    <row r="21" spans="1:3" x14ac:dyDescent="0.35">
      <c r="A21">
        <v>20</v>
      </c>
      <c r="B21">
        <v>45</v>
      </c>
      <c r="C21">
        <v>6</v>
      </c>
    </row>
    <row r="22" spans="1:3" x14ac:dyDescent="0.35">
      <c r="A22">
        <v>21</v>
      </c>
      <c r="B22">
        <v>5</v>
      </c>
      <c r="C22">
        <v>1</v>
      </c>
    </row>
    <row r="23" spans="1:3" x14ac:dyDescent="0.35">
      <c r="A23">
        <v>22</v>
      </c>
      <c r="B23">
        <v>44</v>
      </c>
      <c r="C23">
        <v>7</v>
      </c>
    </row>
    <row r="24" spans="1:3" x14ac:dyDescent="0.35">
      <c r="A24">
        <v>23</v>
      </c>
      <c r="B24">
        <v>6</v>
      </c>
      <c r="C24">
        <v>1</v>
      </c>
    </row>
    <row r="25" spans="1:3" x14ac:dyDescent="0.35">
      <c r="A25">
        <v>24</v>
      </c>
      <c r="B25">
        <v>43</v>
      </c>
      <c r="C25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dane, 1, 3</vt:lpstr>
      <vt:lpstr>5)</vt:lpstr>
      <vt:lpstr>Harmonogram</vt:lpstr>
      <vt:lpstr>wykres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Łabęda</dc:creator>
  <cp:lastModifiedBy>Aleksandra Łabęda</cp:lastModifiedBy>
  <dcterms:created xsi:type="dcterms:W3CDTF">2015-06-05T18:17:20Z</dcterms:created>
  <dcterms:modified xsi:type="dcterms:W3CDTF">2022-04-22T15:52:27Z</dcterms:modified>
</cp:coreProperties>
</file>