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\excel - stopa bezrobocia\"/>
    </mc:Choice>
  </mc:AlternateContent>
  <xr:revisionPtr revIDLastSave="0" documentId="13_ncr:1_{E590B094-2906-42A9-8A94-50D680B6E3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opa_bezrobocia" sheetId="2" r:id="rId1"/>
    <sheet name="4)" sheetId="6" r:id="rId2"/>
    <sheet name="WYKRES" sheetId="5" r:id="rId3"/>
    <sheet name="posortowane" sheetId="1" r:id="rId4"/>
  </sheets>
  <definedNames>
    <definedName name="DaneZewnętrzne_1" localSheetId="3" hidden="1">posortowane!$A$1:$M$71</definedName>
    <definedName name="DaneZewnętrzne_1" localSheetId="0" hidden="1">stopa_bezrobocia!$A$1:$M$71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" l="1"/>
  <c r="AF11" i="2"/>
  <c r="Y71" i="2"/>
  <c r="Q4" i="2"/>
  <c r="R4" i="2"/>
  <c r="S4" i="2"/>
  <c r="T4" i="2"/>
  <c r="U4" i="2"/>
  <c r="V4" i="2"/>
  <c r="W4" i="2"/>
  <c r="X4" i="2"/>
  <c r="Y4" i="2"/>
  <c r="Z4" i="2"/>
  <c r="AA4" i="2"/>
  <c r="AB4" i="2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Q9" i="2"/>
  <c r="R9" i="2"/>
  <c r="S9" i="2"/>
  <c r="AC9" i="2" s="1"/>
  <c r="T9" i="2"/>
  <c r="U9" i="2"/>
  <c r="V9" i="2"/>
  <c r="W9" i="2"/>
  <c r="X9" i="2"/>
  <c r="Y9" i="2"/>
  <c r="Z9" i="2"/>
  <c r="AA9" i="2"/>
  <c r="AB9" i="2"/>
  <c r="Q10" i="2"/>
  <c r="R10" i="2"/>
  <c r="S10" i="2"/>
  <c r="T10" i="2"/>
  <c r="U10" i="2"/>
  <c r="V10" i="2"/>
  <c r="W10" i="2"/>
  <c r="X10" i="2"/>
  <c r="Y10" i="2"/>
  <c r="Z10" i="2"/>
  <c r="AA10" i="2"/>
  <c r="AB10" i="2"/>
  <c r="Q11" i="2"/>
  <c r="R11" i="2"/>
  <c r="S11" i="2"/>
  <c r="T11" i="2"/>
  <c r="U11" i="2"/>
  <c r="V11" i="2"/>
  <c r="W11" i="2"/>
  <c r="X11" i="2"/>
  <c r="Y11" i="2"/>
  <c r="Z11" i="2"/>
  <c r="AA11" i="2"/>
  <c r="AB11" i="2"/>
  <c r="Q12" i="2"/>
  <c r="R12" i="2"/>
  <c r="S12" i="2"/>
  <c r="T12" i="2"/>
  <c r="U12" i="2"/>
  <c r="V12" i="2"/>
  <c r="W12" i="2"/>
  <c r="X12" i="2"/>
  <c r="Y12" i="2"/>
  <c r="Z12" i="2"/>
  <c r="AA12" i="2"/>
  <c r="AB12" i="2"/>
  <c r="Q13" i="2"/>
  <c r="R13" i="2"/>
  <c r="S13" i="2"/>
  <c r="T13" i="2"/>
  <c r="U13" i="2"/>
  <c r="V13" i="2"/>
  <c r="W13" i="2"/>
  <c r="X13" i="2"/>
  <c r="Y13" i="2"/>
  <c r="Z13" i="2"/>
  <c r="AA13" i="2"/>
  <c r="AB13" i="2"/>
  <c r="Q14" i="2"/>
  <c r="R14" i="2"/>
  <c r="S14" i="2"/>
  <c r="T14" i="2"/>
  <c r="U14" i="2"/>
  <c r="V14" i="2"/>
  <c r="W14" i="2"/>
  <c r="X14" i="2"/>
  <c r="Y14" i="2"/>
  <c r="Z14" i="2"/>
  <c r="AA14" i="2"/>
  <c r="AB14" i="2"/>
  <c r="Q15" i="2"/>
  <c r="R15" i="2"/>
  <c r="S15" i="2"/>
  <c r="T15" i="2"/>
  <c r="U15" i="2"/>
  <c r="V15" i="2"/>
  <c r="W15" i="2"/>
  <c r="X15" i="2"/>
  <c r="Y15" i="2"/>
  <c r="Z15" i="2"/>
  <c r="AA15" i="2"/>
  <c r="AB15" i="2"/>
  <c r="Q16" i="2"/>
  <c r="R16" i="2"/>
  <c r="S16" i="2"/>
  <c r="T16" i="2"/>
  <c r="U16" i="2"/>
  <c r="V16" i="2"/>
  <c r="W16" i="2"/>
  <c r="X16" i="2"/>
  <c r="Y16" i="2"/>
  <c r="Z16" i="2"/>
  <c r="AA16" i="2"/>
  <c r="AB16" i="2"/>
  <c r="Q17" i="2"/>
  <c r="R17" i="2"/>
  <c r="S17" i="2"/>
  <c r="AC17" i="2" s="1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AC25" i="2" s="1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Q29" i="2"/>
  <c r="R29" i="2"/>
  <c r="S29" i="2"/>
  <c r="T29" i="2"/>
  <c r="U29" i="2"/>
  <c r="V29" i="2"/>
  <c r="W29" i="2"/>
  <c r="X29" i="2"/>
  <c r="Y29" i="2"/>
  <c r="Z29" i="2"/>
  <c r="AA29" i="2"/>
  <c r="AB29" i="2"/>
  <c r="Q30" i="2"/>
  <c r="R30" i="2"/>
  <c r="S30" i="2"/>
  <c r="T30" i="2"/>
  <c r="U30" i="2"/>
  <c r="V30" i="2"/>
  <c r="W30" i="2"/>
  <c r="X30" i="2"/>
  <c r="Y30" i="2"/>
  <c r="Z30" i="2"/>
  <c r="AA30" i="2"/>
  <c r="AB30" i="2"/>
  <c r="Q31" i="2"/>
  <c r="R31" i="2"/>
  <c r="S31" i="2"/>
  <c r="T31" i="2"/>
  <c r="U31" i="2"/>
  <c r="V31" i="2"/>
  <c r="W31" i="2"/>
  <c r="X31" i="2"/>
  <c r="Y31" i="2"/>
  <c r="Z31" i="2"/>
  <c r="AA31" i="2"/>
  <c r="AB31" i="2"/>
  <c r="Q32" i="2"/>
  <c r="R32" i="2"/>
  <c r="S32" i="2"/>
  <c r="T32" i="2"/>
  <c r="U32" i="2"/>
  <c r="V32" i="2"/>
  <c r="W32" i="2"/>
  <c r="X32" i="2"/>
  <c r="Y32" i="2"/>
  <c r="Z32" i="2"/>
  <c r="AA32" i="2"/>
  <c r="AB32" i="2"/>
  <c r="Q33" i="2"/>
  <c r="R33" i="2"/>
  <c r="S33" i="2"/>
  <c r="AC33" i="2" s="1"/>
  <c r="T33" i="2"/>
  <c r="U33" i="2"/>
  <c r="V33" i="2"/>
  <c r="W33" i="2"/>
  <c r="X33" i="2"/>
  <c r="Y33" i="2"/>
  <c r="Z33" i="2"/>
  <c r="AA33" i="2"/>
  <c r="AB33" i="2"/>
  <c r="Q34" i="2"/>
  <c r="R34" i="2"/>
  <c r="S34" i="2"/>
  <c r="T34" i="2"/>
  <c r="U34" i="2"/>
  <c r="V34" i="2"/>
  <c r="W34" i="2"/>
  <c r="X34" i="2"/>
  <c r="Y34" i="2"/>
  <c r="Z34" i="2"/>
  <c r="AA34" i="2"/>
  <c r="AB34" i="2"/>
  <c r="Q35" i="2"/>
  <c r="R35" i="2"/>
  <c r="S35" i="2"/>
  <c r="T35" i="2"/>
  <c r="U35" i="2"/>
  <c r="V35" i="2"/>
  <c r="W35" i="2"/>
  <c r="X35" i="2"/>
  <c r="Y35" i="2"/>
  <c r="Z35" i="2"/>
  <c r="AA35" i="2"/>
  <c r="AB35" i="2"/>
  <c r="Q36" i="2"/>
  <c r="R36" i="2"/>
  <c r="S36" i="2"/>
  <c r="T36" i="2"/>
  <c r="U36" i="2"/>
  <c r="V36" i="2"/>
  <c r="W36" i="2"/>
  <c r="X36" i="2"/>
  <c r="Y36" i="2"/>
  <c r="Z36" i="2"/>
  <c r="AA36" i="2"/>
  <c r="AB36" i="2"/>
  <c r="Q37" i="2"/>
  <c r="R37" i="2"/>
  <c r="S37" i="2"/>
  <c r="T37" i="2"/>
  <c r="U37" i="2"/>
  <c r="V37" i="2"/>
  <c r="W37" i="2"/>
  <c r="X37" i="2"/>
  <c r="Y37" i="2"/>
  <c r="Z37" i="2"/>
  <c r="AA37" i="2"/>
  <c r="AB37" i="2"/>
  <c r="Q38" i="2"/>
  <c r="R38" i="2"/>
  <c r="S38" i="2"/>
  <c r="T38" i="2"/>
  <c r="U38" i="2"/>
  <c r="V38" i="2"/>
  <c r="W38" i="2"/>
  <c r="X38" i="2"/>
  <c r="Y38" i="2"/>
  <c r="Z38" i="2"/>
  <c r="AA38" i="2"/>
  <c r="AB38" i="2"/>
  <c r="Q39" i="2"/>
  <c r="R39" i="2"/>
  <c r="S39" i="2"/>
  <c r="T39" i="2"/>
  <c r="U39" i="2"/>
  <c r="V39" i="2"/>
  <c r="W39" i="2"/>
  <c r="X39" i="2"/>
  <c r="Y39" i="2"/>
  <c r="Z39" i="2"/>
  <c r="AA39" i="2"/>
  <c r="AB39" i="2"/>
  <c r="Q40" i="2"/>
  <c r="R40" i="2"/>
  <c r="S40" i="2"/>
  <c r="T40" i="2"/>
  <c r="U40" i="2"/>
  <c r="V40" i="2"/>
  <c r="W40" i="2"/>
  <c r="X40" i="2"/>
  <c r="Y40" i="2"/>
  <c r="Z40" i="2"/>
  <c r="AA40" i="2"/>
  <c r="AB40" i="2"/>
  <c r="Q41" i="2"/>
  <c r="R41" i="2"/>
  <c r="S41" i="2"/>
  <c r="AC41" i="2" s="1"/>
  <c r="T41" i="2"/>
  <c r="U41" i="2"/>
  <c r="V41" i="2"/>
  <c r="W41" i="2"/>
  <c r="X41" i="2"/>
  <c r="Y41" i="2"/>
  <c r="Z41" i="2"/>
  <c r="AA41" i="2"/>
  <c r="AB41" i="2"/>
  <c r="Q42" i="2"/>
  <c r="R42" i="2"/>
  <c r="S42" i="2"/>
  <c r="T42" i="2"/>
  <c r="U42" i="2"/>
  <c r="V42" i="2"/>
  <c r="W42" i="2"/>
  <c r="X42" i="2"/>
  <c r="Y42" i="2"/>
  <c r="Z42" i="2"/>
  <c r="AA42" i="2"/>
  <c r="AB42" i="2"/>
  <c r="Q43" i="2"/>
  <c r="R43" i="2"/>
  <c r="S43" i="2"/>
  <c r="T43" i="2"/>
  <c r="U43" i="2"/>
  <c r="V43" i="2"/>
  <c r="W43" i="2"/>
  <c r="X43" i="2"/>
  <c r="Y43" i="2"/>
  <c r="Z43" i="2"/>
  <c r="AA43" i="2"/>
  <c r="AB43" i="2"/>
  <c r="Q44" i="2"/>
  <c r="R44" i="2"/>
  <c r="S44" i="2"/>
  <c r="T44" i="2"/>
  <c r="U44" i="2"/>
  <c r="V44" i="2"/>
  <c r="W44" i="2"/>
  <c r="X44" i="2"/>
  <c r="Y44" i="2"/>
  <c r="Z44" i="2"/>
  <c r="AA44" i="2"/>
  <c r="AB44" i="2"/>
  <c r="Q45" i="2"/>
  <c r="R45" i="2"/>
  <c r="S45" i="2"/>
  <c r="T45" i="2"/>
  <c r="U45" i="2"/>
  <c r="V45" i="2"/>
  <c r="W45" i="2"/>
  <c r="X45" i="2"/>
  <c r="Y45" i="2"/>
  <c r="Z45" i="2"/>
  <c r="AA45" i="2"/>
  <c r="AB45" i="2"/>
  <c r="Q46" i="2"/>
  <c r="R46" i="2"/>
  <c r="S46" i="2"/>
  <c r="T46" i="2"/>
  <c r="U46" i="2"/>
  <c r="V46" i="2"/>
  <c r="W46" i="2"/>
  <c r="X46" i="2"/>
  <c r="Y46" i="2"/>
  <c r="Z46" i="2"/>
  <c r="AA46" i="2"/>
  <c r="AB46" i="2"/>
  <c r="Q47" i="2"/>
  <c r="R47" i="2"/>
  <c r="S47" i="2"/>
  <c r="T47" i="2"/>
  <c r="U47" i="2"/>
  <c r="V47" i="2"/>
  <c r="W47" i="2"/>
  <c r="X47" i="2"/>
  <c r="Y47" i="2"/>
  <c r="Z47" i="2"/>
  <c r="AA47" i="2"/>
  <c r="AB47" i="2"/>
  <c r="Q48" i="2"/>
  <c r="R48" i="2"/>
  <c r="S48" i="2"/>
  <c r="T48" i="2"/>
  <c r="U48" i="2"/>
  <c r="V48" i="2"/>
  <c r="W48" i="2"/>
  <c r="X48" i="2"/>
  <c r="Y48" i="2"/>
  <c r="Z48" i="2"/>
  <c r="AA48" i="2"/>
  <c r="AB48" i="2"/>
  <c r="Q49" i="2"/>
  <c r="R49" i="2"/>
  <c r="S49" i="2"/>
  <c r="AC49" i="2" s="1"/>
  <c r="T49" i="2"/>
  <c r="U49" i="2"/>
  <c r="V49" i="2"/>
  <c r="W49" i="2"/>
  <c r="X49" i="2"/>
  <c r="Y49" i="2"/>
  <c r="Z49" i="2"/>
  <c r="AA49" i="2"/>
  <c r="AB49" i="2"/>
  <c r="Q50" i="2"/>
  <c r="R50" i="2"/>
  <c r="S50" i="2"/>
  <c r="T50" i="2"/>
  <c r="U50" i="2"/>
  <c r="V50" i="2"/>
  <c r="W50" i="2"/>
  <c r="X50" i="2"/>
  <c r="Y50" i="2"/>
  <c r="Z50" i="2"/>
  <c r="AA50" i="2"/>
  <c r="AB50" i="2"/>
  <c r="Q51" i="2"/>
  <c r="R51" i="2"/>
  <c r="S51" i="2"/>
  <c r="T51" i="2"/>
  <c r="U51" i="2"/>
  <c r="V51" i="2"/>
  <c r="W51" i="2"/>
  <c r="X51" i="2"/>
  <c r="Y51" i="2"/>
  <c r="Z51" i="2"/>
  <c r="AA51" i="2"/>
  <c r="AB51" i="2"/>
  <c r="Q52" i="2"/>
  <c r="R52" i="2"/>
  <c r="S52" i="2"/>
  <c r="T52" i="2"/>
  <c r="U52" i="2"/>
  <c r="V52" i="2"/>
  <c r="W52" i="2"/>
  <c r="X52" i="2"/>
  <c r="Y52" i="2"/>
  <c r="Z52" i="2"/>
  <c r="AA52" i="2"/>
  <c r="AB52" i="2"/>
  <c r="Q53" i="2"/>
  <c r="R53" i="2"/>
  <c r="S53" i="2"/>
  <c r="T53" i="2"/>
  <c r="U53" i="2"/>
  <c r="V53" i="2"/>
  <c r="W53" i="2"/>
  <c r="X53" i="2"/>
  <c r="Y53" i="2"/>
  <c r="Z53" i="2"/>
  <c r="AA53" i="2"/>
  <c r="AB53" i="2"/>
  <c r="Q54" i="2"/>
  <c r="R54" i="2"/>
  <c r="S54" i="2"/>
  <c r="T54" i="2"/>
  <c r="U54" i="2"/>
  <c r="V54" i="2"/>
  <c r="W54" i="2"/>
  <c r="X54" i="2"/>
  <c r="Y54" i="2"/>
  <c r="Z54" i="2"/>
  <c r="AA54" i="2"/>
  <c r="AB54" i="2"/>
  <c r="Q55" i="2"/>
  <c r="R55" i="2"/>
  <c r="S55" i="2"/>
  <c r="T55" i="2"/>
  <c r="U55" i="2"/>
  <c r="V55" i="2"/>
  <c r="W55" i="2"/>
  <c r="X55" i="2"/>
  <c r="Y55" i="2"/>
  <c r="Z55" i="2"/>
  <c r="AA55" i="2"/>
  <c r="AB55" i="2"/>
  <c r="Q56" i="2"/>
  <c r="R56" i="2"/>
  <c r="S56" i="2"/>
  <c r="T56" i="2"/>
  <c r="U56" i="2"/>
  <c r="V56" i="2"/>
  <c r="W56" i="2"/>
  <c r="X56" i="2"/>
  <c r="Y56" i="2"/>
  <c r="Z56" i="2"/>
  <c r="AA56" i="2"/>
  <c r="AB56" i="2"/>
  <c r="Q57" i="2"/>
  <c r="R57" i="2"/>
  <c r="S57" i="2"/>
  <c r="AC57" i="2" s="1"/>
  <c r="T57" i="2"/>
  <c r="U57" i="2"/>
  <c r="V57" i="2"/>
  <c r="W57" i="2"/>
  <c r="X57" i="2"/>
  <c r="Y57" i="2"/>
  <c r="Z57" i="2"/>
  <c r="AA57" i="2"/>
  <c r="AB57" i="2"/>
  <c r="Q58" i="2"/>
  <c r="R58" i="2"/>
  <c r="S58" i="2"/>
  <c r="T58" i="2"/>
  <c r="U58" i="2"/>
  <c r="V58" i="2"/>
  <c r="W58" i="2"/>
  <c r="X58" i="2"/>
  <c r="Y58" i="2"/>
  <c r="Z58" i="2"/>
  <c r="AA58" i="2"/>
  <c r="AB58" i="2"/>
  <c r="Q59" i="2"/>
  <c r="R59" i="2"/>
  <c r="S59" i="2"/>
  <c r="T59" i="2"/>
  <c r="U59" i="2"/>
  <c r="V59" i="2"/>
  <c r="W59" i="2"/>
  <c r="X59" i="2"/>
  <c r="Y59" i="2"/>
  <c r="Z59" i="2"/>
  <c r="AA59" i="2"/>
  <c r="AB59" i="2"/>
  <c r="Q60" i="2"/>
  <c r="R60" i="2"/>
  <c r="S60" i="2"/>
  <c r="T60" i="2"/>
  <c r="U60" i="2"/>
  <c r="V60" i="2"/>
  <c r="W60" i="2"/>
  <c r="X60" i="2"/>
  <c r="Y60" i="2"/>
  <c r="Z60" i="2"/>
  <c r="AA60" i="2"/>
  <c r="AB60" i="2"/>
  <c r="Q61" i="2"/>
  <c r="R61" i="2"/>
  <c r="S61" i="2"/>
  <c r="T61" i="2"/>
  <c r="U61" i="2"/>
  <c r="V61" i="2"/>
  <c r="W61" i="2"/>
  <c r="X61" i="2"/>
  <c r="Y61" i="2"/>
  <c r="Z61" i="2"/>
  <c r="AA61" i="2"/>
  <c r="AB61" i="2"/>
  <c r="Q62" i="2"/>
  <c r="R62" i="2"/>
  <c r="S62" i="2"/>
  <c r="T62" i="2"/>
  <c r="U62" i="2"/>
  <c r="V62" i="2"/>
  <c r="W62" i="2"/>
  <c r="X62" i="2"/>
  <c r="Y62" i="2"/>
  <c r="Z62" i="2"/>
  <c r="AA62" i="2"/>
  <c r="AB62" i="2"/>
  <c r="Q63" i="2"/>
  <c r="R63" i="2"/>
  <c r="S63" i="2"/>
  <c r="T63" i="2"/>
  <c r="U63" i="2"/>
  <c r="V63" i="2"/>
  <c r="W63" i="2"/>
  <c r="X63" i="2"/>
  <c r="Y63" i="2"/>
  <c r="Z63" i="2"/>
  <c r="AA63" i="2"/>
  <c r="AB63" i="2"/>
  <c r="Q64" i="2"/>
  <c r="R64" i="2"/>
  <c r="S64" i="2"/>
  <c r="T64" i="2"/>
  <c r="U64" i="2"/>
  <c r="V64" i="2"/>
  <c r="W64" i="2"/>
  <c r="X64" i="2"/>
  <c r="Y64" i="2"/>
  <c r="Z64" i="2"/>
  <c r="AA64" i="2"/>
  <c r="AB64" i="2"/>
  <c r="Q65" i="2"/>
  <c r="R65" i="2"/>
  <c r="S65" i="2"/>
  <c r="AC65" i="2" s="1"/>
  <c r="T65" i="2"/>
  <c r="U65" i="2"/>
  <c r="V65" i="2"/>
  <c r="W65" i="2"/>
  <c r="X65" i="2"/>
  <c r="Y65" i="2"/>
  <c r="Z65" i="2"/>
  <c r="AA65" i="2"/>
  <c r="AB65" i="2"/>
  <c r="Q66" i="2"/>
  <c r="R66" i="2"/>
  <c r="S66" i="2"/>
  <c r="T66" i="2"/>
  <c r="U66" i="2"/>
  <c r="V66" i="2"/>
  <c r="W66" i="2"/>
  <c r="X66" i="2"/>
  <c r="Y66" i="2"/>
  <c r="Z66" i="2"/>
  <c r="AA66" i="2"/>
  <c r="AB66" i="2"/>
  <c r="Q67" i="2"/>
  <c r="R67" i="2"/>
  <c r="S67" i="2"/>
  <c r="T67" i="2"/>
  <c r="U67" i="2"/>
  <c r="V67" i="2"/>
  <c r="W67" i="2"/>
  <c r="X67" i="2"/>
  <c r="Y67" i="2"/>
  <c r="Z67" i="2"/>
  <c r="AA67" i="2"/>
  <c r="AB67" i="2"/>
  <c r="Q68" i="2"/>
  <c r="R68" i="2"/>
  <c r="S68" i="2"/>
  <c r="T68" i="2"/>
  <c r="U68" i="2"/>
  <c r="V68" i="2"/>
  <c r="W68" i="2"/>
  <c r="X68" i="2"/>
  <c r="Y68" i="2"/>
  <c r="Z68" i="2"/>
  <c r="AA68" i="2"/>
  <c r="AB68" i="2"/>
  <c r="Q69" i="2"/>
  <c r="R69" i="2"/>
  <c r="S69" i="2"/>
  <c r="T69" i="2"/>
  <c r="U69" i="2"/>
  <c r="V69" i="2"/>
  <c r="W69" i="2"/>
  <c r="X69" i="2"/>
  <c r="Y69" i="2"/>
  <c r="Z69" i="2"/>
  <c r="AA69" i="2"/>
  <c r="AB69" i="2"/>
  <c r="Q70" i="2"/>
  <c r="R70" i="2"/>
  <c r="S70" i="2"/>
  <c r="T70" i="2"/>
  <c r="U70" i="2"/>
  <c r="V70" i="2"/>
  <c r="W70" i="2"/>
  <c r="X70" i="2"/>
  <c r="Y70" i="2"/>
  <c r="Z70" i="2"/>
  <c r="AA70" i="2"/>
  <c r="AB70" i="2"/>
  <c r="Q71" i="2"/>
  <c r="R71" i="2"/>
  <c r="S71" i="2"/>
  <c r="T71" i="2"/>
  <c r="U71" i="2"/>
  <c r="V71" i="2"/>
  <c r="W71" i="2"/>
  <c r="X71" i="2"/>
  <c r="Z71" i="2"/>
  <c r="AA71" i="2"/>
  <c r="AB71" i="2"/>
  <c r="AC2" i="2"/>
  <c r="R3" i="2"/>
  <c r="S3" i="2"/>
  <c r="T3" i="2"/>
  <c r="U3" i="2"/>
  <c r="V3" i="2"/>
  <c r="W3" i="2"/>
  <c r="X3" i="2"/>
  <c r="Y3" i="2"/>
  <c r="Z3" i="2"/>
  <c r="AA3" i="2"/>
  <c r="AB3" i="2"/>
  <c r="Q3" i="2"/>
  <c r="O8" i="6"/>
  <c r="P8" i="6" s="1"/>
  <c r="Q8" i="6" s="1"/>
  <c r="R8" i="6" s="1"/>
  <c r="S8" i="6" s="1"/>
  <c r="N4" i="6"/>
  <c r="N6" i="6"/>
  <c r="N11" i="6"/>
  <c r="N15" i="6"/>
  <c r="N27" i="6"/>
  <c r="O27" i="6" s="1"/>
  <c r="N31" i="6"/>
  <c r="N32" i="6"/>
  <c r="N37" i="6"/>
  <c r="N39" i="6"/>
  <c r="N48" i="6"/>
  <c r="N58" i="6"/>
  <c r="O58" i="6" s="1"/>
  <c r="P58" i="6" s="1"/>
  <c r="N65" i="6"/>
  <c r="O65" i="6" s="1"/>
  <c r="P65" i="6" s="1"/>
  <c r="N66" i="6"/>
  <c r="O66" i="6" s="1"/>
  <c r="N3" i="6"/>
  <c r="O3" i="6" s="1"/>
  <c r="P3" i="6" s="1"/>
  <c r="Q3" i="6" s="1"/>
  <c r="R3" i="6"/>
  <c r="S3" i="6" s="1"/>
  <c r="T3" i="6" s="1"/>
  <c r="U3" i="6"/>
  <c r="V3" i="6"/>
  <c r="W3" i="6"/>
  <c r="X3" i="6"/>
  <c r="Y3" i="6"/>
  <c r="O4" i="6"/>
  <c r="P4" i="6"/>
  <c r="Q4" i="6"/>
  <c r="R4" i="6"/>
  <c r="S4" i="6" s="1"/>
  <c r="T4" i="6" s="1"/>
  <c r="U4" i="6"/>
  <c r="V4" i="6"/>
  <c r="W4" i="6"/>
  <c r="X4" i="6" s="1"/>
  <c r="Y4" i="6" s="1"/>
  <c r="N5" i="6" s="1"/>
  <c r="O5" i="6"/>
  <c r="P5" i="6"/>
  <c r="Q5" i="6"/>
  <c r="R5" i="6" s="1"/>
  <c r="S5" i="6" s="1"/>
  <c r="T5" i="6"/>
  <c r="U5" i="6" s="1"/>
  <c r="V5" i="6"/>
  <c r="W5" i="6" s="1"/>
  <c r="X5" i="6" s="1"/>
  <c r="Y5" i="6"/>
  <c r="O6" i="6"/>
  <c r="P6" i="6"/>
  <c r="Q6" i="6"/>
  <c r="R6" i="6"/>
  <c r="S6" i="6"/>
  <c r="T6" i="6"/>
  <c r="U6" i="6"/>
  <c r="V6" i="6"/>
  <c r="W6" i="6" s="1"/>
  <c r="X6" i="6"/>
  <c r="Y6" i="6" s="1"/>
  <c r="N7" i="6" s="1"/>
  <c r="O7" i="6"/>
  <c r="P7" i="6" s="1"/>
  <c r="Q7" i="6" s="1"/>
  <c r="R7" i="6" s="1"/>
  <c r="S7" i="6" s="1"/>
  <c r="T7" i="6" s="1"/>
  <c r="U7" i="6" s="1"/>
  <c r="V7" i="6" s="1"/>
  <c r="W7" i="6" s="1"/>
  <c r="X7" i="6" s="1"/>
  <c r="Y7" i="6" s="1"/>
  <c r="N8" i="6" s="1"/>
  <c r="T8" i="6"/>
  <c r="U8" i="6" s="1"/>
  <c r="V8" i="6" s="1"/>
  <c r="W8" i="6"/>
  <c r="X8" i="6"/>
  <c r="Y8" i="6" s="1"/>
  <c r="N9" i="6" s="1"/>
  <c r="O9" i="6"/>
  <c r="P9" i="6" s="1"/>
  <c r="Q9" i="6" s="1"/>
  <c r="R9" i="6" s="1"/>
  <c r="S9" i="6"/>
  <c r="T9" i="6" s="1"/>
  <c r="U9" i="6"/>
  <c r="V9" i="6"/>
  <c r="W9" i="6" s="1"/>
  <c r="X9" i="6" s="1"/>
  <c r="Y9" i="6" s="1"/>
  <c r="N10" i="6" s="1"/>
  <c r="O10" i="6"/>
  <c r="P10" i="6" s="1"/>
  <c r="Q10" i="6"/>
  <c r="R10" i="6" s="1"/>
  <c r="S10" i="6" s="1"/>
  <c r="T10" i="6"/>
  <c r="U10" i="6"/>
  <c r="V10" i="6"/>
  <c r="W10" i="6"/>
  <c r="X10" i="6"/>
  <c r="Y10" i="6"/>
  <c r="O11" i="6"/>
  <c r="P11" i="6"/>
  <c r="Q11" i="6"/>
  <c r="R11" i="6"/>
  <c r="S11" i="6" s="1"/>
  <c r="T11" i="6" s="1"/>
  <c r="U11" i="6"/>
  <c r="V11" i="6"/>
  <c r="W11" i="6"/>
  <c r="X11" i="6" s="1"/>
  <c r="Y11" i="6" s="1"/>
  <c r="N12" i="6" s="1"/>
  <c r="O12" i="6"/>
  <c r="P12" i="6" s="1"/>
  <c r="Q12" i="6" s="1"/>
  <c r="R12" i="6"/>
  <c r="S12" i="6" s="1"/>
  <c r="V12" i="6"/>
  <c r="W12" i="6" s="1"/>
  <c r="X12" i="6"/>
  <c r="Y12" i="6" s="1"/>
  <c r="N13" i="6" s="1"/>
  <c r="O13" i="6"/>
  <c r="Q13" i="6"/>
  <c r="R13" i="6" s="1"/>
  <c r="S13" i="6"/>
  <c r="T13" i="6" s="1"/>
  <c r="U13" i="6"/>
  <c r="V13" i="6" s="1"/>
  <c r="W13" i="6" s="1"/>
  <c r="X13" i="6" s="1"/>
  <c r="Y13" i="6"/>
  <c r="N14" i="6" s="1"/>
  <c r="O14" i="6" s="1"/>
  <c r="P14" i="6" s="1"/>
  <c r="Q14" i="6" s="1"/>
  <c r="R14" i="6"/>
  <c r="S14" i="6"/>
  <c r="T14" i="6"/>
  <c r="U14" i="6" s="1"/>
  <c r="V14" i="6" s="1"/>
  <c r="W14" i="6"/>
  <c r="X14" i="6"/>
  <c r="Y14" i="6"/>
  <c r="O15" i="6"/>
  <c r="P15" i="6"/>
  <c r="Q15" i="6"/>
  <c r="R15" i="6"/>
  <c r="S15" i="6" s="1"/>
  <c r="T15" i="6" s="1"/>
  <c r="U15" i="6"/>
  <c r="V15" i="6" s="1"/>
  <c r="W15" i="6" s="1"/>
  <c r="X15" i="6" s="1"/>
  <c r="Y15" i="6" s="1"/>
  <c r="N16" i="6" s="1"/>
  <c r="O16" i="6"/>
  <c r="U16" i="6"/>
  <c r="V16" i="6"/>
  <c r="W16" i="6"/>
  <c r="X16" i="6"/>
  <c r="Y16" i="6"/>
  <c r="N17" i="6" s="1"/>
  <c r="O17" i="6" s="1"/>
  <c r="Q17" i="6"/>
  <c r="R17" i="6" s="1"/>
  <c r="S17" i="6" s="1"/>
  <c r="T17" i="6"/>
  <c r="U17" i="6"/>
  <c r="V17" i="6"/>
  <c r="W17" i="6" s="1"/>
  <c r="X17" i="6"/>
  <c r="Y17" i="6" s="1"/>
  <c r="N18" i="6" s="1"/>
  <c r="O18" i="6"/>
  <c r="P18" i="6"/>
  <c r="Q18" i="6" s="1"/>
  <c r="R18" i="6"/>
  <c r="S18" i="6"/>
  <c r="T18" i="6" s="1"/>
  <c r="U18" i="6"/>
  <c r="V18" i="6" s="1"/>
  <c r="W18" i="6"/>
  <c r="X18" i="6" s="1"/>
  <c r="Y18" i="6" s="1"/>
  <c r="N19" i="6" s="1"/>
  <c r="O19" i="6"/>
  <c r="P19" i="6" s="1"/>
  <c r="Q19" i="6"/>
  <c r="R19" i="6" s="1"/>
  <c r="S19" i="6" s="1"/>
  <c r="T19" i="6" s="1"/>
  <c r="U19" i="6" s="1"/>
  <c r="V19" i="6"/>
  <c r="W19" i="6" s="1"/>
  <c r="X19" i="6" s="1"/>
  <c r="Y19" i="6"/>
  <c r="N20" i="6" s="1"/>
  <c r="O20" i="6"/>
  <c r="P20" i="6"/>
  <c r="Q20" i="6" s="1"/>
  <c r="S20" i="6"/>
  <c r="T20" i="6" s="1"/>
  <c r="U20" i="6" s="1"/>
  <c r="V20" i="6" s="1"/>
  <c r="W20" i="6"/>
  <c r="X20" i="6" s="1"/>
  <c r="Y20" i="6"/>
  <c r="N21" i="6" s="1"/>
  <c r="O21" i="6"/>
  <c r="T21" i="6"/>
  <c r="U21" i="6" s="1"/>
  <c r="V21" i="6"/>
  <c r="W21" i="6"/>
  <c r="X21" i="6" s="1"/>
  <c r="Y21" i="6" s="1"/>
  <c r="N22" i="6" s="1"/>
  <c r="O22" i="6"/>
  <c r="P22" i="6"/>
  <c r="Q22" i="6" s="1"/>
  <c r="R22" i="6"/>
  <c r="S22" i="6" s="1"/>
  <c r="T22" i="6" s="1"/>
  <c r="U22" i="6" s="1"/>
  <c r="V22" i="6" s="1"/>
  <c r="W22" i="6" s="1"/>
  <c r="X22" i="6" s="1"/>
  <c r="Y22" i="6" s="1"/>
  <c r="N23" i="6" s="1"/>
  <c r="O23" i="6"/>
  <c r="P23" i="6" s="1"/>
  <c r="Q23" i="6" s="1"/>
  <c r="R23" i="6" s="1"/>
  <c r="S23" i="6"/>
  <c r="T23" i="6" s="1"/>
  <c r="U23" i="6" s="1"/>
  <c r="V23" i="6" s="1"/>
  <c r="W23" i="6" s="1"/>
  <c r="X23" i="6" s="1"/>
  <c r="Y23" i="6" s="1"/>
  <c r="N24" i="6" s="1"/>
  <c r="O24" i="6"/>
  <c r="P24" i="6" s="1"/>
  <c r="Q24" i="6" s="1"/>
  <c r="R24" i="6" s="1"/>
  <c r="S24" i="6" s="1"/>
  <c r="T24" i="6"/>
  <c r="U24" i="6" s="1"/>
  <c r="V24" i="6" s="1"/>
  <c r="W24" i="6" s="1"/>
  <c r="X24" i="6"/>
  <c r="Y24" i="6" s="1"/>
  <c r="N25" i="6" s="1"/>
  <c r="O25" i="6"/>
  <c r="P25" i="6"/>
  <c r="Q25" i="6" s="1"/>
  <c r="R25" i="6" s="1"/>
  <c r="S25" i="6" s="1"/>
  <c r="T25" i="6"/>
  <c r="U25" i="6" s="1"/>
  <c r="V25" i="6" s="1"/>
  <c r="W25" i="6" s="1"/>
  <c r="X25" i="6" s="1"/>
  <c r="Y25" i="6" s="1"/>
  <c r="N26" i="6" s="1"/>
  <c r="O26" i="6"/>
  <c r="P26" i="6" s="1"/>
  <c r="Q26" i="6" s="1"/>
  <c r="R26" i="6" s="1"/>
  <c r="S26" i="6" s="1"/>
  <c r="T26" i="6"/>
  <c r="U26" i="6" s="1"/>
  <c r="V26" i="6" s="1"/>
  <c r="W26" i="6"/>
  <c r="X26" i="6" s="1"/>
  <c r="Y26" i="6" s="1"/>
  <c r="P27" i="6"/>
  <c r="Q27" i="6"/>
  <c r="R27" i="6"/>
  <c r="S27" i="6"/>
  <c r="T27" i="6"/>
  <c r="U27" i="6"/>
  <c r="V27" i="6"/>
  <c r="W27" i="6"/>
  <c r="X27" i="6"/>
  <c r="Y27" i="6"/>
  <c r="N28" i="6" s="1"/>
  <c r="O28" i="6"/>
  <c r="P28" i="6" s="1"/>
  <c r="Q28" i="6"/>
  <c r="R28" i="6" s="1"/>
  <c r="S28" i="6" s="1"/>
  <c r="T28" i="6" s="1"/>
  <c r="U28" i="6"/>
  <c r="V28" i="6"/>
  <c r="W28" i="6" s="1"/>
  <c r="X28" i="6" s="1"/>
  <c r="Y28" i="6"/>
  <c r="N29" i="6" s="1"/>
  <c r="O29" i="6"/>
  <c r="P29" i="6" s="1"/>
  <c r="Q29" i="6"/>
  <c r="R29" i="6" s="1"/>
  <c r="S29" i="6" s="1"/>
  <c r="T29" i="6" s="1"/>
  <c r="U29" i="6" s="1"/>
  <c r="V29" i="6" s="1"/>
  <c r="W29" i="6" s="1"/>
  <c r="X29" i="6"/>
  <c r="Y29" i="6" s="1"/>
  <c r="N30" i="6" s="1"/>
  <c r="O30" i="6"/>
  <c r="P30" i="6"/>
  <c r="Q30" i="6" s="1"/>
  <c r="R30" i="6"/>
  <c r="S30" i="6" s="1"/>
  <c r="T30" i="6" s="1"/>
  <c r="U30" i="6" s="1"/>
  <c r="V30" i="6" s="1"/>
  <c r="W30" i="6" s="1"/>
  <c r="X30" i="6" s="1"/>
  <c r="Y30" i="6"/>
  <c r="O31" i="6"/>
  <c r="P31" i="6"/>
  <c r="Q31" i="6" s="1"/>
  <c r="R31" i="6" s="1"/>
  <c r="S31" i="6" s="1"/>
  <c r="T31" i="6"/>
  <c r="U31" i="6"/>
  <c r="V31" i="6" s="1"/>
  <c r="W31" i="6"/>
  <c r="X31" i="6"/>
  <c r="Y31" i="6"/>
  <c r="O32" i="6"/>
  <c r="P32" i="6" s="1"/>
  <c r="Q32" i="6"/>
  <c r="R32" i="6"/>
  <c r="S32" i="6"/>
  <c r="T32" i="6" s="1"/>
  <c r="U32" i="6" s="1"/>
  <c r="V32" i="6" s="1"/>
  <c r="W32" i="6" s="1"/>
  <c r="X32" i="6" s="1"/>
  <c r="Y32" i="6" s="1"/>
  <c r="N33" i="6" s="1"/>
  <c r="O33" i="6"/>
  <c r="P33" i="6" s="1"/>
  <c r="Q33" i="6" s="1"/>
  <c r="R33" i="6"/>
  <c r="S33" i="6" s="1"/>
  <c r="T33" i="6"/>
  <c r="U33" i="6"/>
  <c r="V33" i="6" s="1"/>
  <c r="W33" i="6" s="1"/>
  <c r="X33" i="6"/>
  <c r="Y33" i="6"/>
  <c r="N34" i="6" s="1"/>
  <c r="O34" i="6"/>
  <c r="P34" i="6"/>
  <c r="Q34" i="6" s="1"/>
  <c r="R34" i="6" s="1"/>
  <c r="S34" i="6" s="1"/>
  <c r="T34" i="6"/>
  <c r="U34" i="6" s="1"/>
  <c r="V34" i="6"/>
  <c r="W34" i="6" s="1"/>
  <c r="X34" i="6" s="1"/>
  <c r="Y34" i="6" s="1"/>
  <c r="N35" i="6" s="1"/>
  <c r="O35" i="6"/>
  <c r="P35" i="6" s="1"/>
  <c r="Q35" i="6" s="1"/>
  <c r="R35" i="6" s="1"/>
  <c r="S35" i="6" s="1"/>
  <c r="T35" i="6" s="1"/>
  <c r="U35" i="6"/>
  <c r="V35" i="6" s="1"/>
  <c r="W35" i="6"/>
  <c r="X35" i="6" s="1"/>
  <c r="Y35" i="6"/>
  <c r="N36" i="6" s="1"/>
  <c r="O36" i="6"/>
  <c r="P36" i="6" s="1"/>
  <c r="Q36" i="6" s="1"/>
  <c r="R36" i="6" s="1"/>
  <c r="S36" i="6" s="1"/>
  <c r="T36" i="6"/>
  <c r="U36" i="6" s="1"/>
  <c r="V36" i="6"/>
  <c r="W36" i="6" s="1"/>
  <c r="X36" i="6"/>
  <c r="Y36" i="6" s="1"/>
  <c r="O37" i="6"/>
  <c r="P37" i="6" s="1"/>
  <c r="R37" i="6"/>
  <c r="S37" i="6"/>
  <c r="T37" i="6"/>
  <c r="U37" i="6"/>
  <c r="V37" i="6" s="1"/>
  <c r="W37" i="6" s="1"/>
  <c r="X37" i="6" s="1"/>
  <c r="Y37" i="6" s="1"/>
  <c r="N38" i="6" s="1"/>
  <c r="O38" i="6" s="1"/>
  <c r="P38" i="6" s="1"/>
  <c r="Q38" i="6" s="1"/>
  <c r="R38" i="6" s="1"/>
  <c r="S38" i="6"/>
  <c r="T38" i="6" s="1"/>
  <c r="U38" i="6" s="1"/>
  <c r="V38" i="6"/>
  <c r="W38" i="6"/>
  <c r="X38" i="6"/>
  <c r="Y38" i="6"/>
  <c r="O39" i="6"/>
  <c r="P39" i="6" s="1"/>
  <c r="Q39" i="6"/>
  <c r="R39" i="6"/>
  <c r="S39" i="6"/>
  <c r="T39" i="6"/>
  <c r="U39" i="6"/>
  <c r="V39" i="6"/>
  <c r="W39" i="6"/>
  <c r="X39" i="6"/>
  <c r="Y39" i="6"/>
  <c r="N40" i="6" s="1"/>
  <c r="O40" i="6"/>
  <c r="V40" i="6"/>
  <c r="W40" i="6" s="1"/>
  <c r="X40" i="6" s="1"/>
  <c r="Y40" i="6" s="1"/>
  <c r="N41" i="6" s="1"/>
  <c r="O41" i="6"/>
  <c r="P41" i="6" s="1"/>
  <c r="Q41" i="6" s="1"/>
  <c r="R41" i="6" s="1"/>
  <c r="S41" i="6" s="1"/>
  <c r="T41" i="6" s="1"/>
  <c r="U41" i="6"/>
  <c r="V41" i="6" s="1"/>
  <c r="W41" i="6" s="1"/>
  <c r="X41" i="6"/>
  <c r="Y41" i="6" s="1"/>
  <c r="N42" i="6" s="1"/>
  <c r="O42" i="6"/>
  <c r="P42" i="6" s="1"/>
  <c r="Q42" i="6" s="1"/>
  <c r="R42" i="6"/>
  <c r="S42" i="6" s="1"/>
  <c r="T42" i="6"/>
  <c r="U42" i="6" s="1"/>
  <c r="V42" i="6" s="1"/>
  <c r="W42" i="6" s="1"/>
  <c r="X42" i="6" s="1"/>
  <c r="Y42" i="6" s="1"/>
  <c r="N43" i="6" s="1"/>
  <c r="O43" i="6"/>
  <c r="P43" i="6"/>
  <c r="Q43" i="6" s="1"/>
  <c r="R43" i="6" s="1"/>
  <c r="S43" i="6"/>
  <c r="T43" i="6" s="1"/>
  <c r="U43" i="6" s="1"/>
  <c r="V43" i="6" s="1"/>
  <c r="W43" i="6"/>
  <c r="X43" i="6" s="1"/>
  <c r="Y43" i="6" s="1"/>
  <c r="N44" i="6" s="1"/>
  <c r="O44" i="6"/>
  <c r="P44" i="6" s="1"/>
  <c r="Q44" i="6" s="1"/>
  <c r="R44" i="6" s="1"/>
  <c r="S44" i="6" s="1"/>
  <c r="T44" i="6" s="1"/>
  <c r="U44" i="6" s="1"/>
  <c r="V44" i="6" s="1"/>
  <c r="W44" i="6" s="1"/>
  <c r="X44" i="6"/>
  <c r="Y44" i="6" s="1"/>
  <c r="N45" i="6" s="1"/>
  <c r="O45" i="6"/>
  <c r="P45" i="6" s="1"/>
  <c r="Q45" i="6" s="1"/>
  <c r="R45" i="6" s="1"/>
  <c r="S45" i="6"/>
  <c r="T45" i="6" s="1"/>
  <c r="U45" i="6" s="1"/>
  <c r="V45" i="6"/>
  <c r="W45" i="6" s="1"/>
  <c r="X45" i="6" s="1"/>
  <c r="Y45" i="6" s="1"/>
  <c r="N46" i="6" s="1"/>
  <c r="O46" i="6"/>
  <c r="P46" i="6" s="1"/>
  <c r="Q46" i="6" s="1"/>
  <c r="R46" i="6"/>
  <c r="S46" i="6" s="1"/>
  <c r="T46" i="6"/>
  <c r="U46" i="6" s="1"/>
  <c r="V46" i="6" s="1"/>
  <c r="W46" i="6"/>
  <c r="X46" i="6" s="1"/>
  <c r="Y46" i="6"/>
  <c r="N47" i="6" s="1"/>
  <c r="O47" i="6"/>
  <c r="P47" i="6" s="1"/>
  <c r="Q47" i="6" s="1"/>
  <c r="R47" i="6"/>
  <c r="S47" i="6" s="1"/>
  <c r="T47" i="6" s="1"/>
  <c r="U47" i="6"/>
  <c r="V47" i="6"/>
  <c r="W47" i="6"/>
  <c r="X47" i="6" s="1"/>
  <c r="Y47" i="6"/>
  <c r="O48" i="6"/>
  <c r="P48" i="6"/>
  <c r="Q48" i="6"/>
  <c r="R48" i="6" s="1"/>
  <c r="S48" i="6"/>
  <c r="T48" i="6" s="1"/>
  <c r="U48" i="6" s="1"/>
  <c r="V48" i="6"/>
  <c r="W48" i="6" s="1"/>
  <c r="X48" i="6"/>
  <c r="Y48" i="6" s="1"/>
  <c r="N49" i="6" s="1"/>
  <c r="O49" i="6"/>
  <c r="P49" i="6"/>
  <c r="Q49" i="6" s="1"/>
  <c r="R49" i="6" s="1"/>
  <c r="S49" i="6"/>
  <c r="T49" i="6"/>
  <c r="U49" i="6" s="1"/>
  <c r="V49" i="6" s="1"/>
  <c r="W49" i="6" s="1"/>
  <c r="X49" i="6" s="1"/>
  <c r="Y49" i="6"/>
  <c r="N50" i="6" s="1"/>
  <c r="O50" i="6"/>
  <c r="P50" i="6" s="1"/>
  <c r="Q50" i="6" s="1"/>
  <c r="R50" i="6"/>
  <c r="S50" i="6" s="1"/>
  <c r="T50" i="6" s="1"/>
  <c r="U50" i="6" s="1"/>
  <c r="V50" i="6" s="1"/>
  <c r="W50" i="6" s="1"/>
  <c r="X50" i="6"/>
  <c r="Y50" i="6" s="1"/>
  <c r="N51" i="6" s="1"/>
  <c r="O51" i="6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N52" i="6" s="1"/>
  <c r="O52" i="6" s="1"/>
  <c r="P52" i="6"/>
  <c r="Q52" i="6" s="1"/>
  <c r="R52" i="6"/>
  <c r="S52" i="6" s="1"/>
  <c r="U52" i="6"/>
  <c r="V52" i="6" s="1"/>
  <c r="W52" i="6" s="1"/>
  <c r="X52" i="6" s="1"/>
  <c r="Y52" i="6"/>
  <c r="N53" i="6" s="1"/>
  <c r="O53" i="6"/>
  <c r="R53" i="6"/>
  <c r="S53" i="6" s="1"/>
  <c r="T53" i="6" s="1"/>
  <c r="U53" i="6"/>
  <c r="V53" i="6" s="1"/>
  <c r="W53" i="6"/>
  <c r="X53" i="6" s="1"/>
  <c r="Y53" i="6"/>
  <c r="N54" i="6" s="1"/>
  <c r="O54" i="6"/>
  <c r="P54" i="6" s="1"/>
  <c r="Q54" i="6" s="1"/>
  <c r="R54" i="6" s="1"/>
  <c r="S54" i="6" s="1"/>
  <c r="T54" i="6"/>
  <c r="U54" i="6" s="1"/>
  <c r="V54" i="6" s="1"/>
  <c r="W54" i="6"/>
  <c r="X54" i="6" s="1"/>
  <c r="Y54" i="6" s="1"/>
  <c r="N55" i="6" s="1"/>
  <c r="O55" i="6"/>
  <c r="P55" i="6" s="1"/>
  <c r="Q55" i="6"/>
  <c r="R55" i="6" s="1"/>
  <c r="S55" i="6"/>
  <c r="T55" i="6"/>
  <c r="U55" i="6" s="1"/>
  <c r="V55" i="6" s="1"/>
  <c r="W55" i="6"/>
  <c r="X55" i="6" s="1"/>
  <c r="Y55" i="6" s="1"/>
  <c r="N56" i="6" s="1"/>
  <c r="O56" i="6"/>
  <c r="P56" i="6"/>
  <c r="Q56" i="6" s="1"/>
  <c r="R56" i="6"/>
  <c r="S56" i="6" s="1"/>
  <c r="T56" i="6"/>
  <c r="U56" i="6" s="1"/>
  <c r="V56" i="6" s="1"/>
  <c r="W56" i="6" s="1"/>
  <c r="X56" i="6" s="1"/>
  <c r="Y56" i="6" s="1"/>
  <c r="N57" i="6" s="1"/>
  <c r="O57" i="6"/>
  <c r="P57" i="6"/>
  <c r="Q57" i="6" s="1"/>
  <c r="R57" i="6" s="1"/>
  <c r="S57" i="6"/>
  <c r="T57" i="6" s="1"/>
  <c r="U57" i="6" s="1"/>
  <c r="V57" i="6"/>
  <c r="W57" i="6" s="1"/>
  <c r="X57" i="6" s="1"/>
  <c r="Y57" i="6" s="1"/>
  <c r="Q58" i="6"/>
  <c r="R58" i="6"/>
  <c r="S58" i="6" s="1"/>
  <c r="T58" i="6"/>
  <c r="U58" i="6"/>
  <c r="V58" i="6"/>
  <c r="W58" i="6"/>
  <c r="X58" i="6"/>
  <c r="Y58" i="6"/>
  <c r="N59" i="6" s="1"/>
  <c r="O59" i="6"/>
  <c r="P59" i="6" s="1"/>
  <c r="Q59" i="6" s="1"/>
  <c r="R59" i="6"/>
  <c r="S59" i="6" s="1"/>
  <c r="T59" i="6" s="1"/>
  <c r="U59" i="6" s="1"/>
  <c r="V59" i="6" s="1"/>
  <c r="W59" i="6" s="1"/>
  <c r="X59" i="6" s="1"/>
  <c r="Y59" i="6"/>
  <c r="N60" i="6" s="1"/>
  <c r="O60" i="6"/>
  <c r="P60" i="6"/>
  <c r="Q60" i="6" s="1"/>
  <c r="R60" i="6"/>
  <c r="S60" i="6"/>
  <c r="T60" i="6"/>
  <c r="U60" i="6" s="1"/>
  <c r="V60" i="6" s="1"/>
  <c r="W60" i="6" s="1"/>
  <c r="X60" i="6" s="1"/>
  <c r="Y60" i="6" s="1"/>
  <c r="N61" i="6" s="1"/>
  <c r="O61" i="6"/>
  <c r="P61" i="6" s="1"/>
  <c r="Q61" i="6"/>
  <c r="R61" i="6" s="1"/>
  <c r="S61" i="6" s="1"/>
  <c r="T61" i="6" s="1"/>
  <c r="U61" i="6" s="1"/>
  <c r="V61" i="6" s="1"/>
  <c r="W61" i="6" s="1"/>
  <c r="X61" i="6"/>
  <c r="Y61" i="6" s="1"/>
  <c r="N62" i="6" s="1"/>
  <c r="O62" i="6"/>
  <c r="P62" i="6"/>
  <c r="Q62" i="6" s="1"/>
  <c r="R62" i="6" s="1"/>
  <c r="S62" i="6" s="1"/>
  <c r="T62" i="6" s="1"/>
  <c r="U62" i="6" s="1"/>
  <c r="V62" i="6" s="1"/>
  <c r="W62" i="6"/>
  <c r="X62" i="6" s="1"/>
  <c r="Y62" i="6" s="1"/>
  <c r="N63" i="6" s="1"/>
  <c r="O63" i="6"/>
  <c r="P63" i="6"/>
  <c r="Q63" i="6" s="1"/>
  <c r="R63" i="6" s="1"/>
  <c r="S63" i="6" s="1"/>
  <c r="T63" i="6" s="1"/>
  <c r="U63" i="6"/>
  <c r="V63" i="6" s="1"/>
  <c r="W63" i="6" s="1"/>
  <c r="X63" i="6" s="1"/>
  <c r="Y63" i="6"/>
  <c r="N64" i="6" s="1"/>
  <c r="O64" i="6"/>
  <c r="P64" i="6" s="1"/>
  <c r="Q64" i="6" s="1"/>
  <c r="R64" i="6"/>
  <c r="S64" i="6" s="1"/>
  <c r="T64" i="6"/>
  <c r="U64" i="6" s="1"/>
  <c r="V64" i="6" s="1"/>
  <c r="W64" i="6"/>
  <c r="X64" i="6" s="1"/>
  <c r="Y64" i="6" s="1"/>
  <c r="Q65" i="6"/>
  <c r="R65" i="6" s="1"/>
  <c r="S65" i="6"/>
  <c r="T65" i="6"/>
  <c r="U65" i="6"/>
  <c r="V65" i="6"/>
  <c r="W65" i="6"/>
  <c r="X65" i="6"/>
  <c r="Y65" i="6"/>
  <c r="P66" i="6"/>
  <c r="Q66" i="6"/>
  <c r="R66" i="6"/>
  <c r="S66" i="6"/>
  <c r="T66" i="6"/>
  <c r="U66" i="6" s="1"/>
  <c r="V66" i="6"/>
  <c r="W66" i="6"/>
  <c r="X66" i="6"/>
  <c r="Y66" i="6" s="1"/>
  <c r="N67" i="6" s="1"/>
  <c r="O67" i="6"/>
  <c r="P67" i="6" s="1"/>
  <c r="Q67" i="6" s="1"/>
  <c r="R67" i="6"/>
  <c r="S67" i="6" s="1"/>
  <c r="T67" i="6" s="1"/>
  <c r="U67" i="6" s="1"/>
  <c r="V67" i="6"/>
  <c r="W67" i="6" s="1"/>
  <c r="X67" i="6" s="1"/>
  <c r="Y67" i="6"/>
  <c r="N68" i="6" s="1"/>
  <c r="O68" i="6"/>
  <c r="P68" i="6" s="1"/>
  <c r="Q68" i="6" s="1"/>
  <c r="R68" i="6"/>
  <c r="S68" i="6"/>
  <c r="T68" i="6"/>
  <c r="U68" i="6" s="1"/>
  <c r="V68" i="6" s="1"/>
  <c r="W68" i="6" s="1"/>
  <c r="X68" i="6" s="1"/>
  <c r="Y68" i="6" s="1"/>
  <c r="N69" i="6" s="1"/>
  <c r="O69" i="6"/>
  <c r="P69" i="6" s="1"/>
  <c r="Q69" i="6" s="1"/>
  <c r="R69" i="6" s="1"/>
  <c r="S69" i="6"/>
  <c r="T69" i="6" s="1"/>
  <c r="U69" i="6"/>
  <c r="V69" i="6" s="1"/>
  <c r="W69" i="6" s="1"/>
  <c r="X69" i="6" s="1"/>
  <c r="Y69" i="6" s="1"/>
  <c r="N70" i="6" s="1"/>
  <c r="O70" i="6"/>
  <c r="P70" i="6" s="1"/>
  <c r="Q70" i="6" s="1"/>
  <c r="R70" i="6" s="1"/>
  <c r="S70" i="6"/>
  <c r="T70" i="6" s="1"/>
  <c r="U70" i="6" s="1"/>
  <c r="V70" i="6" s="1"/>
  <c r="W70" i="6" s="1"/>
  <c r="X70" i="6"/>
  <c r="Y70" i="6" s="1"/>
  <c r="N71" i="6" s="1"/>
  <c r="O71" i="6"/>
  <c r="P71" i="6"/>
  <c r="Q71" i="6" s="1"/>
  <c r="R71" i="6" s="1"/>
  <c r="S71" i="6" s="1"/>
  <c r="T71" i="6" s="1"/>
  <c r="U71" i="6"/>
  <c r="V71" i="6" s="1"/>
  <c r="W71" i="6" s="1"/>
  <c r="X71" i="6" s="1"/>
  <c r="Y71" i="6" s="1"/>
  <c r="S2" i="6"/>
  <c r="T2" i="6" s="1"/>
  <c r="U2" i="6"/>
  <c r="V2" i="6"/>
  <c r="W2" i="6" s="1"/>
  <c r="X2" i="6" s="1"/>
  <c r="Y2" i="6" s="1"/>
  <c r="O2" i="6"/>
  <c r="P2" i="6" s="1"/>
  <c r="Q2" i="6" s="1"/>
  <c r="R2" i="6" s="1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P2" i="2"/>
  <c r="O2" i="2"/>
  <c r="N51" i="1"/>
  <c r="N60" i="1"/>
  <c r="N65" i="1"/>
  <c r="N67" i="1"/>
  <c r="N70" i="1"/>
  <c r="N68" i="1"/>
  <c r="N43" i="1"/>
  <c r="N20" i="1"/>
  <c r="N19" i="1"/>
  <c r="N26" i="1"/>
  <c r="N34" i="1"/>
  <c r="N46" i="1"/>
  <c r="N42" i="1"/>
  <c r="N21" i="1"/>
  <c r="N12" i="1"/>
  <c r="N14" i="1"/>
  <c r="N17" i="1"/>
  <c r="N23" i="1"/>
  <c r="N29" i="1"/>
  <c r="N32" i="1"/>
  <c r="N49" i="1"/>
  <c r="N55" i="1"/>
  <c r="N61" i="1"/>
  <c r="N54" i="1"/>
  <c r="N39" i="1"/>
  <c r="N28" i="1"/>
  <c r="N31" i="1"/>
  <c r="N50" i="1"/>
  <c r="N56" i="1"/>
  <c r="N59" i="1"/>
  <c r="N62" i="1"/>
  <c r="N69" i="1"/>
  <c r="N71" i="1"/>
  <c r="N63" i="1"/>
  <c r="N58" i="1"/>
  <c r="N44" i="1"/>
  <c r="N48" i="1"/>
  <c r="N57" i="1"/>
  <c r="N64" i="1"/>
  <c r="N66" i="1"/>
  <c r="N41" i="1"/>
  <c r="N22" i="1"/>
  <c r="N38" i="1"/>
  <c r="N45" i="1"/>
  <c r="N24" i="1"/>
  <c r="N7" i="1"/>
  <c r="N8" i="1"/>
  <c r="N11" i="1"/>
  <c r="N10" i="1"/>
  <c r="N18" i="1"/>
  <c r="N27" i="1"/>
  <c r="N40" i="1"/>
  <c r="N35" i="1"/>
  <c r="N52" i="1"/>
  <c r="N33" i="1"/>
  <c r="N30" i="1"/>
  <c r="N53" i="1"/>
  <c r="N15" i="1"/>
  <c r="N13" i="1"/>
  <c r="N16" i="1"/>
  <c r="N37" i="1"/>
  <c r="N2" i="1"/>
  <c r="N4" i="1"/>
  <c r="N6" i="1"/>
  <c r="N25" i="1"/>
  <c r="N47" i="1"/>
  <c r="N9" i="1"/>
  <c r="N36" i="1"/>
  <c r="N3" i="1"/>
  <c r="N5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2" i="2"/>
  <c r="AC70" i="2" l="1"/>
  <c r="AC3" i="2"/>
  <c r="AC64" i="2"/>
  <c r="AC56" i="2"/>
  <c r="AC48" i="2"/>
  <c r="AC40" i="2"/>
  <c r="AC32" i="2"/>
  <c r="AC24" i="2"/>
  <c r="AC16" i="2"/>
  <c r="AC8" i="2"/>
  <c r="AC71" i="2"/>
  <c r="AC69" i="2"/>
  <c r="AC68" i="2"/>
  <c r="AC67" i="2"/>
  <c r="AC66" i="2"/>
  <c r="AC63" i="2"/>
  <c r="AC62" i="2"/>
  <c r="AC61" i="2"/>
  <c r="AC60" i="2"/>
  <c r="AC59" i="2"/>
  <c r="AC58" i="2"/>
  <c r="AC55" i="2"/>
  <c r="AC54" i="2"/>
  <c r="AC53" i="2"/>
  <c r="AC52" i="2"/>
  <c r="AC51" i="2"/>
  <c r="AC50" i="2"/>
  <c r="AC47" i="2"/>
  <c r="AC46" i="2"/>
  <c r="AC45" i="2"/>
  <c r="AC44" i="2"/>
  <c r="AC43" i="2"/>
  <c r="AC42" i="2"/>
  <c r="AC39" i="2"/>
  <c r="AC38" i="2"/>
  <c r="AC37" i="2"/>
  <c r="AC36" i="2"/>
  <c r="AC35" i="2"/>
  <c r="AC34" i="2"/>
  <c r="AC31" i="2"/>
  <c r="AC30" i="2"/>
  <c r="AC29" i="2"/>
  <c r="AC28" i="2"/>
  <c r="AC27" i="2"/>
  <c r="AC26" i="2"/>
  <c r="AC23" i="2"/>
  <c r="AC22" i="2"/>
  <c r="AC21" i="2"/>
  <c r="AC20" i="2"/>
  <c r="AC19" i="2"/>
  <c r="AC18" i="2"/>
  <c r="AC15" i="2"/>
  <c r="AC14" i="2"/>
  <c r="AC13" i="2"/>
  <c r="AC12" i="2"/>
  <c r="AC11" i="2"/>
  <c r="AC10" i="2"/>
  <c r="AC7" i="2"/>
  <c r="AC6" i="2"/>
  <c r="AC5" i="2"/>
  <c r="AC4" i="2"/>
  <c r="T12" i="6"/>
  <c r="U12" i="6" s="1"/>
  <c r="T52" i="6"/>
  <c r="Q37" i="6"/>
  <c r="R20" i="6"/>
  <c r="P17" i="6"/>
  <c r="P16" i="6"/>
  <c r="Q16" i="6" s="1"/>
  <c r="R16" i="6" s="1"/>
  <c r="S16" i="6" s="1"/>
  <c r="T16" i="6" s="1"/>
  <c r="P40" i="6"/>
  <c r="Q40" i="6" s="1"/>
  <c r="R40" i="6" s="1"/>
  <c r="S40" i="6" s="1"/>
  <c r="T40" i="6" s="1"/>
  <c r="U40" i="6" s="1"/>
  <c r="P21" i="6"/>
  <c r="Q21" i="6" s="1"/>
  <c r="R21" i="6" s="1"/>
  <c r="S21" i="6" s="1"/>
  <c r="P13" i="6"/>
  <c r="P53" i="6"/>
  <c r="Q53" i="6" s="1"/>
  <c r="AA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4EE0C2-B0E6-4924-B2E7-0BFBD0F067BC}" keepAlive="1" name="Zapytanie — stopa_bezrobocia" description="Połączenie z zapytaniem „stopa_bezrobocia” w skoroszycie." type="5" refreshedVersion="7" background="1" saveData="1">
    <dbPr connection="Provider=Microsoft.Mashup.OleDb.1;Data Source=$Workbook$;Location=stopa_bezrobocia;Extended Properties=&quot;&quot;" command="SELECT * FROM [stopa_bezrobocia]"/>
  </connection>
  <connection id="2" xr16:uid="{9CAABC03-FF00-440A-9260-732D1B845362}" keepAlive="1" name="Zapytanie — stopa_bezrobocia (2)" description="Połączenie z zapytaniem „stopa_bezrobocia (2)” w skoroszycie." type="5" refreshedVersion="7" background="1" saveData="1">
    <dbPr connection="Provider=Microsoft.Mashup.OleDb.1;Data Source=$Workbook$;Location=&quot;stopa_bezrobocia (2)&quot;;Extended Properties=&quot;&quot;" command="SELECT * FROM [stopa_bezrobocia (2)]"/>
  </connection>
  <connection id="3" xr16:uid="{A975DC37-6458-4894-AC36-BB9E296E8EF9}" keepAlive="1" name="Zapytanie — stopa_bezrobocia (3)" description="Połączenie z zapytaniem „stopa_bezrobocia (3)” w skoroszycie." type="5" refreshedVersion="7" background="1" saveData="1">
    <dbPr connection="Provider=Microsoft.Mashup.OleDb.1;Data Source=$Workbook$;Location=&quot;stopa_bezrobocia (3)&quot;;Extended Properties=&quot;&quot;" command="SELECT * FROM [stopa_bezrobocia (3)]"/>
  </connection>
  <connection id="4" xr16:uid="{401EC385-E4EC-4643-8B76-38185958B467}" keepAlive="1" name="Zapytanie — stopa_bezrobocia (4)" description="Połączenie z zapytaniem „stopa_bezrobocia (4)” w skoroszycie." type="5" refreshedVersion="7" background="1" saveData="1">
    <dbPr connection="Provider=Microsoft.Mashup.OleDb.1;Data Source=$Workbook$;Location=&quot;stopa_bezrobocia (4)&quot;;Extended Properties=&quot;&quot;" command="SELECT * FROM [stopa_bezrobocia (4)]"/>
  </connection>
</connections>
</file>

<file path=xl/sharedStrings.xml><?xml version="1.0" encoding="utf-8"?>
<sst xmlns="http://schemas.openxmlformats.org/spreadsheetml/2006/main" count="68" uniqueCount="37">
  <si>
    <t>ROK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</si>
  <si>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</si>
  <si>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</si>
  <si>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</si>
  <si>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</si>
  <si>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</si>
  <si>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</si>
  <si>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</si>
  <si>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</si>
  <si>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</si>
  <si>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</si>
  <si>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</si>
  <si>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</si>
  <si>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1)</t>
  </si>
  <si>
    <t>srednia</t>
  </si>
  <si>
    <t>2)</t>
  </si>
  <si>
    <t>MINIMUM</t>
  </si>
  <si>
    <t>MAKSIMUM</t>
  </si>
  <si>
    <t>długość:</t>
  </si>
  <si>
    <t>rok poczatkowy</t>
  </si>
  <si>
    <t>miesiac poczatkowy</t>
  </si>
  <si>
    <t>luty</t>
  </si>
  <si>
    <t>4)</t>
  </si>
  <si>
    <t>czy1</t>
  </si>
  <si>
    <t>czy2</t>
  </si>
  <si>
    <t>czy3</t>
  </si>
  <si>
    <t>czy4</t>
  </si>
  <si>
    <t>czy5</t>
  </si>
  <si>
    <t>czy6</t>
  </si>
  <si>
    <t>czy7</t>
  </si>
  <si>
    <t>czy8</t>
  </si>
  <si>
    <t>czy9</t>
  </si>
  <si>
    <t>czy10</t>
  </si>
  <si>
    <t>czy11</t>
  </si>
  <si>
    <t>czy12</t>
  </si>
  <si>
    <t>suma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</si>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</sst>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5" borderId="0" xfId="0" applyNumberFormat="1" applyFill="1"/>
    <xf numFmtId="0" fontId="0" fillId="3" borderId="0" xfId="0" applyFont="1" applyFill="1" applyBorder="1"/>
    <xf numFmtId="0" fontId="0" fillId="7" borderId="0" xfId="0" applyFill="1"/>
    <xf numFmtId="0" fontId="0" fillId="8" borderId="1" xfId="0" applyFont="1" applyFill="1" applyBorder="1"/>
    <xf numFmtId="0" fontId="0" fillId="8" borderId="2" xfId="0" applyFont="1" applyFill="1" applyBorder="1"/>
    <xf numFmtId="0" fontId="0" fillId="8" borderId="0" xfId="0" applyFont="1" applyFill="1" applyBorder="1"/>
    <xf numFmtId="0" fontId="0" fillId="9" borderId="0" xfId="0" applyFill="1"/>
  </cellXfs>
  <cellStyles count="1">
    <cellStyle name="Normalny" xfId="0" builtinId="0"/>
  </cellStyles>
  <dxfs count="1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 I MAKSYMALNA</a:t>
            </a:r>
            <a:r>
              <a:rPr lang="pl-PL" baseline="0"/>
              <a:t> STOPA BEZROBOCIA W KOLEJNYCH LATACH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WYKRES!$B$2:$B$71</c:f>
              <c:numCache>
                <c:formatCode>General</c:formatCode>
                <c:ptCount val="70"/>
                <c:pt idx="0">
                  <c:v>3.2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5.3</c:v>
                </c:pt>
                <c:pt idx="5">
                  <c:v>3.8</c:v>
                </c:pt>
                <c:pt idx="6">
                  <c:v>3.5</c:v>
                </c:pt>
                <c:pt idx="7">
                  <c:v>2.7</c:v>
                </c:pt>
                <c:pt idx="8">
                  <c:v>3.2</c:v>
                </c:pt>
                <c:pt idx="9">
                  <c:v>5</c:v>
                </c:pt>
                <c:pt idx="10">
                  <c:v>4.2</c:v>
                </c:pt>
                <c:pt idx="11">
                  <c:v>4.2</c:v>
                </c:pt>
                <c:pt idx="12">
                  <c:v>4.7</c:v>
                </c:pt>
                <c:pt idx="13">
                  <c:v>6.2</c:v>
                </c:pt>
                <c:pt idx="14">
                  <c:v>5.3</c:v>
                </c:pt>
                <c:pt idx="15">
                  <c:v>5.8</c:v>
                </c:pt>
                <c:pt idx="16">
                  <c:v>6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3.5</c:v>
                </c:pt>
                <c:pt idx="25">
                  <c:v>4.9000000000000004</c:v>
                </c:pt>
                <c:pt idx="26">
                  <c:v>6</c:v>
                </c:pt>
                <c:pt idx="27">
                  <c:v>5.2</c:v>
                </c:pt>
                <c:pt idx="28">
                  <c:v>4.9000000000000004</c:v>
                </c:pt>
                <c:pt idx="29">
                  <c:v>6.1</c:v>
                </c:pt>
                <c:pt idx="30">
                  <c:v>8.1999999999999993</c:v>
                </c:pt>
                <c:pt idx="31">
                  <c:v>7.8</c:v>
                </c:pt>
                <c:pt idx="32">
                  <c:v>6.4</c:v>
                </c:pt>
                <c:pt idx="33">
                  <c:v>6</c:v>
                </c:pt>
                <c:pt idx="34">
                  <c:v>6</c:v>
                </c:pt>
                <c:pt idx="35">
                  <c:v>7.2</c:v>
                </c:pt>
                <c:pt idx="36">
                  <c:v>8.1999999999999993</c:v>
                </c:pt>
                <c:pt idx="37">
                  <c:v>9.9</c:v>
                </c:pt>
                <c:pt idx="38">
                  <c:v>8.3000000000000007</c:v>
                </c:pt>
                <c:pt idx="39">
                  <c:v>7.3</c:v>
                </c:pt>
                <c:pt idx="40">
                  <c:v>7</c:v>
                </c:pt>
                <c:pt idx="41">
                  <c:v>6.6</c:v>
                </c:pt>
                <c:pt idx="42">
                  <c:v>5.7</c:v>
                </c:pt>
                <c:pt idx="43">
                  <c:v>5.3</c:v>
                </c:pt>
                <c:pt idx="44">
                  <c:v>5.4</c:v>
                </c:pt>
                <c:pt idx="45">
                  <c:v>6.2</c:v>
                </c:pt>
                <c:pt idx="46">
                  <c:v>7.3</c:v>
                </c:pt>
                <c:pt idx="47">
                  <c:v>7.4</c:v>
                </c:pt>
                <c:pt idx="48">
                  <c:v>6.5</c:v>
                </c:pt>
                <c:pt idx="49">
                  <c:v>5.5</c:v>
                </c:pt>
                <c:pt idx="50">
                  <c:v>5.6</c:v>
                </c:pt>
                <c:pt idx="51">
                  <c:v>5.4</c:v>
                </c:pt>
                <c:pt idx="52">
                  <c:v>4.7</c:v>
                </c:pt>
                <c:pt idx="53">
                  <c:v>4.4000000000000004</c:v>
                </c:pt>
                <c:pt idx="54">
                  <c:v>4</c:v>
                </c:pt>
                <c:pt idx="55">
                  <c:v>3.9</c:v>
                </c:pt>
                <c:pt idx="56">
                  <c:v>5.2</c:v>
                </c:pt>
                <c:pt idx="57">
                  <c:v>6</c:v>
                </c:pt>
                <c:pt idx="58">
                  <c:v>5.7</c:v>
                </c:pt>
                <c:pt idx="59">
                  <c:v>5.4</c:v>
                </c:pt>
                <c:pt idx="60">
                  <c:v>4.9000000000000004</c:v>
                </c:pt>
                <c:pt idx="61">
                  <c:v>4.4000000000000004</c:v>
                </c:pt>
                <c:pt idx="62">
                  <c:v>5</c:v>
                </c:pt>
                <c:pt idx="63">
                  <c:v>5.8</c:v>
                </c:pt>
                <c:pt idx="64">
                  <c:v>8.6999999999999993</c:v>
                </c:pt>
                <c:pt idx="65">
                  <c:v>9.4</c:v>
                </c:pt>
                <c:pt idx="66">
                  <c:v>8.5</c:v>
                </c:pt>
                <c:pt idx="67">
                  <c:v>7.8</c:v>
                </c:pt>
                <c:pt idx="68">
                  <c:v>6.7</c:v>
                </c:pt>
                <c:pt idx="69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F-4B78-9289-29B299AA6648}"/>
            </c:ext>
          </c:extLst>
        </c:ser>
        <c:ser>
          <c:idx val="1"/>
          <c:order val="1"/>
          <c:tx>
            <c:strRef>
              <c:f>WYKRES!$C$1</c:f>
              <c:strCache>
                <c:ptCount val="1"/>
                <c:pt idx="0">
                  <c:v>MAKSIMUM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WYKRES!$C$2:$C$71</c:f>
              <c:numCache>
                <c:formatCode>General</c:formatCode>
                <c:ptCount val="70"/>
                <c:pt idx="0">
                  <c:v>4.4000000000000004</c:v>
                </c:pt>
                <c:pt idx="1">
                  <c:v>4.5</c:v>
                </c:pt>
                <c:pt idx="2">
                  <c:v>7.1</c:v>
                </c:pt>
                <c:pt idx="3">
                  <c:v>5</c:v>
                </c:pt>
                <c:pt idx="4">
                  <c:v>8.9</c:v>
                </c:pt>
                <c:pt idx="5">
                  <c:v>7.5</c:v>
                </c:pt>
                <c:pt idx="6">
                  <c:v>4.7</c:v>
                </c:pt>
                <c:pt idx="7">
                  <c:v>4.4000000000000004</c:v>
                </c:pt>
                <c:pt idx="8">
                  <c:v>4.5</c:v>
                </c:pt>
                <c:pt idx="9">
                  <c:v>7.1</c:v>
                </c:pt>
                <c:pt idx="10">
                  <c:v>5.9</c:v>
                </c:pt>
                <c:pt idx="11">
                  <c:v>5.4</c:v>
                </c:pt>
                <c:pt idx="12">
                  <c:v>6.1</c:v>
                </c:pt>
                <c:pt idx="13">
                  <c:v>8.5</c:v>
                </c:pt>
                <c:pt idx="14">
                  <c:v>7</c:v>
                </c:pt>
                <c:pt idx="15">
                  <c:v>7.1</c:v>
                </c:pt>
                <c:pt idx="16">
                  <c:v>8.1</c:v>
                </c:pt>
                <c:pt idx="17">
                  <c:v>6.8</c:v>
                </c:pt>
                <c:pt idx="18">
                  <c:v>6.9</c:v>
                </c:pt>
                <c:pt idx="19">
                  <c:v>6.6</c:v>
                </c:pt>
                <c:pt idx="20">
                  <c:v>6.1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4.7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</c:v>
                </c:pt>
                <c:pt idx="29">
                  <c:v>7.6</c:v>
                </c:pt>
                <c:pt idx="30">
                  <c:v>10</c:v>
                </c:pt>
                <c:pt idx="31">
                  <c:v>8.9</c:v>
                </c:pt>
                <c:pt idx="32">
                  <c:v>8.6</c:v>
                </c:pt>
                <c:pt idx="33">
                  <c:v>7.4</c:v>
                </c:pt>
                <c:pt idx="34">
                  <c:v>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12.4</c:v>
                </c:pt>
                <c:pt idx="38">
                  <c:v>11.4</c:v>
                </c:pt>
                <c:pt idx="39">
                  <c:v>9</c:v>
                </c:pt>
                <c:pt idx="40">
                  <c:v>8.4</c:v>
                </c:pt>
                <c:pt idx="41">
                  <c:v>8.1999999999999993</c:v>
                </c:pt>
                <c:pt idx="42">
                  <c:v>7.6</c:v>
                </c:pt>
                <c:pt idx="43">
                  <c:v>6.7</c:v>
                </c:pt>
                <c:pt idx="44">
                  <c:v>6.4</c:v>
                </c:pt>
                <c:pt idx="45">
                  <c:v>7.2</c:v>
                </c:pt>
                <c:pt idx="46">
                  <c:v>8</c:v>
                </c:pt>
                <c:pt idx="47">
                  <c:v>8.8000000000000007</c:v>
                </c:pt>
                <c:pt idx="48">
                  <c:v>8.3000000000000007</c:v>
                </c:pt>
                <c:pt idx="49">
                  <c:v>7.6</c:v>
                </c:pt>
                <c:pt idx="50">
                  <c:v>6.8</c:v>
                </c:pt>
                <c:pt idx="51">
                  <c:v>6.6</c:v>
                </c:pt>
                <c:pt idx="52">
                  <c:v>6.3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6.9</c:v>
                </c:pt>
                <c:pt idx="58">
                  <c:v>7.3</c:v>
                </c:pt>
                <c:pt idx="59">
                  <c:v>6.8</c:v>
                </c:pt>
                <c:pt idx="60">
                  <c:v>6.4</c:v>
                </c:pt>
                <c:pt idx="61">
                  <c:v>5.8</c:v>
                </c:pt>
                <c:pt idx="62">
                  <c:v>5.7</c:v>
                </c:pt>
                <c:pt idx="63">
                  <c:v>7.9</c:v>
                </c:pt>
                <c:pt idx="64">
                  <c:v>11.1</c:v>
                </c:pt>
                <c:pt idx="65">
                  <c:v>10.9</c:v>
                </c:pt>
                <c:pt idx="66">
                  <c:v>10.199999999999999</c:v>
                </c:pt>
                <c:pt idx="67">
                  <c:v>9.3000000000000007</c:v>
                </c:pt>
                <c:pt idx="68">
                  <c:v>8.9</c:v>
                </c:pt>
                <c:pt idx="6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F-4B78-9289-29B299AA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35248"/>
        <c:axId val="462437744"/>
      </c:lineChart>
      <c:catAx>
        <c:axId val="4624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437744"/>
        <c:crosses val="autoZero"/>
        <c:auto val="1"/>
        <c:lblAlgn val="ctr"/>
        <c:lblOffset val="100"/>
        <c:noMultiLvlLbl val="0"/>
      </c:catAx>
      <c:valAx>
        <c:axId val="4624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4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54</xdr:row>
      <xdr:rowOff>34925</xdr:rowOff>
    </xdr:from>
    <xdr:to>
      <xdr:col>13</xdr:col>
      <xdr:colOff>231775</xdr:colOff>
      <xdr:row>69</xdr:row>
      <xdr:rowOff>15875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E7D106-468F-4446-B967-BE8A97A9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5979358-94B9-4529-AC5E-4FB5AE2B7BF0}" autoFormatId="16" applyNumberFormats="0" applyBorderFormats="0" applyFontFormats="0" applyPatternFormats="0" applyAlignmentFormats="0" applyWidthHeightFormats="0">
  <queryTableRefresh nextId="30" unboundColumnsRight="16">
    <queryTableFields count="29">
      <queryTableField id="1" name="ROK" tableColumnId="1"/>
      <queryTableField id="2" name="I" tableColumnId="2"/>
      <queryTableField id="3" name="II" tableColumnId="3"/>
      <queryTableField id="4" name="III" tableColumnId="4"/>
      <queryTableField id="5" name="IV" tableColumnId="5"/>
      <queryTableField id="6" name="V" tableColumnId="6"/>
      <queryTableField id="7" name="VI" tableColumnId="7"/>
      <queryTableField id="8" name="VII" tableColumnId="8"/>
      <queryTableField id="9" name="VIII" tableColumnId="9"/>
      <queryTableField id="10" name="IX" tableColumnId="10"/>
      <queryTableField id="11" name="X" tableColumnId="11"/>
      <queryTableField id="12" name="XI" tableColumnId="12"/>
      <queryTableField id="13" name="XII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CE67E8FB-7889-4907-B701-D3FF2E7E345D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ROK" tableColumnId="1"/>
      <queryTableField id="2" name="I" tableColumnId="2"/>
      <queryTableField id="3" name="II" tableColumnId="3"/>
      <queryTableField id="4" name="III" tableColumnId="4"/>
      <queryTableField id="5" name="IV" tableColumnId="5"/>
      <queryTableField id="6" name="V" tableColumnId="6"/>
      <queryTableField id="7" name="VI" tableColumnId="7"/>
      <queryTableField id="8" name="VII" tableColumnId="8"/>
      <queryTableField id="9" name="VIII" tableColumnId="9"/>
      <queryTableField id="10" name="IX" tableColumnId="10"/>
      <queryTableField id="11" name="X" tableColumnId="11"/>
      <queryTableField id="12" name="XI" tableColumnId="12"/>
      <queryTableField id="13" name="XII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75495-1185-4D46-9B51-DCD9507369D1}" name="stopa_bezrobocia" displayName="stopa_bezrobocia" ref="A1:AC71" tableType="queryTable" totalsRowShown="0">
  <autoFilter ref="A1:AC71" xr:uid="{72475495-1185-4D46-9B51-DCD9507369D1}"/>
  <tableColumns count="29">
    <tableColumn id="1" xr3:uid="{ACD1347F-E912-4387-A579-1748FDA7E9FB}" uniqueName="1" name="ROK" queryTableFieldId="1" dataDxfId="15"/>
    <tableColumn id="2" xr3:uid="{317A92A1-D066-472B-A268-31DA13F986E1}" uniqueName="2" name="I" queryTableFieldId="2" dataDxfId="14"/>
    <tableColumn id="3" xr3:uid="{D302DF1A-10E9-4B85-82AF-7C8949AFA577}" uniqueName="3" name="II" queryTableFieldId="3" dataDxfId="13"/>
    <tableColumn id="4" xr3:uid="{41FF2752-D596-4FCD-91F7-3B214FB57EC8}" uniqueName="4" name="III" queryTableFieldId="4" dataDxfId="12"/>
    <tableColumn id="5" xr3:uid="{1D232C89-68DF-4C0C-9180-377199FAD94C}" uniqueName="5" name="IV" queryTableFieldId="5" dataDxfId="11"/>
    <tableColumn id="6" xr3:uid="{577CFEC8-3F7D-4D6A-9F87-186B35E2E91D}" uniqueName="6" name="V" queryTableFieldId="6" dataDxfId="10"/>
    <tableColumn id="7" xr3:uid="{E45CD4F1-E886-4B0C-8BEA-CA68EA942914}" uniqueName="7" name="VI" queryTableFieldId="7" dataDxfId="9"/>
    <tableColumn id="8" xr3:uid="{10500C75-39B3-406D-AE83-F0F4E7515A8E}" uniqueName="8" name="VII" queryTableFieldId="8" dataDxfId="8"/>
    <tableColumn id="9" xr3:uid="{7C4A6C5E-5FF6-4ACB-B0D1-2B587B04DFDF}" uniqueName="9" name="VIII" queryTableFieldId="9" dataDxfId="7"/>
    <tableColumn id="10" xr3:uid="{6A4C4E6E-263F-4058-B91F-C5725672CB46}" uniqueName="10" name="IX" queryTableFieldId="10" dataDxfId="6"/>
    <tableColumn id="11" xr3:uid="{150C8303-D913-4633-81CF-C7A47C9BB6F4}" uniqueName="11" name="X" queryTableFieldId="11" dataDxfId="5"/>
    <tableColumn id="12" xr3:uid="{7752834E-245C-413E-86C3-21F8D05BA5F3}" uniqueName="12" name="XI" queryTableFieldId="12" dataDxfId="4"/>
    <tableColumn id="13" xr3:uid="{4CA33429-5BA6-4656-89E9-7F60CD386EC0}" uniqueName="13" name="XII" queryTableFieldId="13" dataDxfId="3"/>
    <tableColumn id="14" xr3:uid="{FC0AD474-F56F-4849-A77B-761909695484}" uniqueName="14" name="srednia" queryTableFieldId="14" dataDxfId="2">
      <calculatedColumnFormula>AVERAGE(stopa_bezrobocia[[#This Row],[I]:[XII]])</calculatedColumnFormula>
    </tableColumn>
    <tableColumn id="15" xr3:uid="{998E4C1E-E892-45D4-B582-CBFF9BC306FF}" uniqueName="15" name="MINIMUM" queryTableFieldId="15" dataDxfId="1">
      <calculatedColumnFormula>MIN(stopa_bezrobocia[[#This Row],[I]:[XII]])</calculatedColumnFormula>
    </tableColumn>
    <tableColumn id="16" xr3:uid="{7CFF17F4-5CEF-4787-9C38-A2FA5111C555}" uniqueName="16" name="MAKSIMUM" queryTableFieldId="16" dataDxfId="0">
      <calculatedColumnFormula>MAX(stopa_bezrobocia[[#This Row],[I]:[XII]])</calculatedColumnFormula>
    </tableColumn>
    <tableColumn id="17" xr3:uid="{5C83FE54-3C21-44A2-9099-98AC867A51EA}" uniqueName="17" name="czy1" queryTableFieldId="17"/>
    <tableColumn id="18" xr3:uid="{BF22C73B-40B2-4D1E-A54A-536BD1D19E15}" uniqueName="18" name="czy2" queryTableFieldId="18"/>
    <tableColumn id="19" xr3:uid="{752B0582-4D85-49CD-8706-86BC0DA243E7}" uniqueName="19" name="czy3" queryTableFieldId="19"/>
    <tableColumn id="20" xr3:uid="{02375772-B486-4A51-BEAB-E4F63DA88795}" uniqueName="20" name="czy4" queryTableFieldId="20"/>
    <tableColumn id="21" xr3:uid="{86430D43-1E83-475A-8469-3962529023B3}" uniqueName="21" name="czy5" queryTableFieldId="21"/>
    <tableColumn id="22" xr3:uid="{80DC4ECF-C4BF-4C21-934E-921D2F00497F}" uniqueName="22" name="czy6" queryTableFieldId="22"/>
    <tableColumn id="23" xr3:uid="{667DDE54-4FBD-475A-ABCC-863962283CA8}" uniqueName="23" name="czy7" queryTableFieldId="23"/>
    <tableColumn id="24" xr3:uid="{4C662566-983E-4F81-A8CE-6C09CAB487B7}" uniqueName="24" name="czy8" queryTableFieldId="24"/>
    <tableColumn id="25" xr3:uid="{81C005A9-8E44-4C7B-849D-17C54706D230}" uniqueName="25" name="czy9" queryTableFieldId="25"/>
    <tableColumn id="26" xr3:uid="{586E788D-F9DF-41FE-B81B-03B824B8BB22}" uniqueName="26" name="czy10" queryTableFieldId="26"/>
    <tableColumn id="27" xr3:uid="{74ED09E8-9AA9-4C88-95E9-3479042FE478}" uniqueName="27" name="czy11" queryTableFieldId="27"/>
    <tableColumn id="28" xr3:uid="{3D51DF0E-1544-4391-9FE7-51DECFCF23F7}" uniqueName="28" name="czy12" queryTableFieldId="28"/>
    <tableColumn id="29" xr3:uid="{6E30FF91-122A-45EB-8035-86EA993E081F}" uniqueName="29" name="suma" queryTableFieldId="29">
      <calculatedColumnFormula>SUM(stopa_bezrobocia[[#This Row],[czy1]:[czy12]])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D67A3-742B-4B26-8B1E-F2EDAACF94D8}" name="stopa_bezrobocia3" displayName="stopa_bezrobocia3" ref="A1:N71" tableType="queryTable" totalsRowShown="0">
  <autoFilter ref="A1:N71" xr:uid="{D7ED67A3-742B-4B26-8B1E-F2EDAACF94D8}"/>
  <sortState xmlns:xlrd2="http://schemas.microsoft.com/office/spreadsheetml/2017/richdata2" ref="A2:N71">
    <sortCondition ref="N1:N71"/>
  </sortState>
  <tableColumns count="14">
    <tableColumn id="1" xr3:uid="{86014D24-E48E-4A3B-8F7F-6D80D41862A1}" uniqueName="1" name="ROK" queryTableFieldId="1"/>
    <tableColumn id="2" xr3:uid="{2E936FFB-7489-45D6-B577-7A367BA449DF}" uniqueName="2" name="I" queryTableFieldId="2"/>
    <tableColumn id="3" xr3:uid="{CFDFE19A-33DC-4794-82AD-77521F0D55AA}" uniqueName="3" name="II" queryTableFieldId="3"/>
    <tableColumn id="4" xr3:uid="{B1C88D15-11A0-422A-B6A2-11F2EFAD8308}" uniqueName="4" name="III" queryTableFieldId="4"/>
    <tableColumn id="5" xr3:uid="{B1986316-5335-46AD-AE41-FDFF8266932E}" uniqueName="5" name="IV" queryTableFieldId="5"/>
    <tableColumn id="6" xr3:uid="{030210B6-78BF-47B0-9D35-3BABACFA469F}" uniqueName="6" name="V" queryTableFieldId="6"/>
    <tableColumn id="7" xr3:uid="{AE38CEFA-4F08-4696-AE70-7931389A57B7}" uniqueName="7" name="VI" queryTableFieldId="7"/>
    <tableColumn id="8" xr3:uid="{F9F4011F-C74C-42A3-8C68-B257466DD810}" uniqueName="8" name="VII" queryTableFieldId="8"/>
    <tableColumn id="9" xr3:uid="{47FB1A8B-2EC9-40A1-93B8-7F6E66946157}" uniqueName="9" name="VIII" queryTableFieldId="9"/>
    <tableColumn id="10" xr3:uid="{18872E69-1FCC-4416-AE32-9FBEDFDBEEFA}" uniqueName="10" name="IX" queryTableFieldId="10"/>
    <tableColumn id="11" xr3:uid="{37C7B62A-31DC-4E36-BC89-69D9083A9CEB}" uniqueName="11" name="X" queryTableFieldId="11"/>
    <tableColumn id="12" xr3:uid="{D568139D-253A-475D-A29E-6A31B7433FE9}" uniqueName="12" name="XI" queryTableFieldId="12"/>
    <tableColumn id="13" xr3:uid="{5CD00387-D185-4895-BA8A-1F149D89E019}" uniqueName="13" name="XII" queryTableFieldId="13"/>
    <tableColumn id="14" xr3:uid="{5EAF70D4-152D-474D-AF14-DCA3BEB1F9D6}" uniqueName="14" name="srednia" queryTableFieldId="14">
      <calculatedColumnFormula>AVERAGE(stopa_bezrobocia3[[#This Row],[I]:[XII]])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416D-6378-44A2-933F-9E489BB32B1B}">
  <dimension ref="A1:AG71"/>
  <sheetViews>
    <sheetView tabSelected="1" zoomScale="55" zoomScaleNormal="55" workbookViewId="0">
      <selection sqref="A1:P71"/>
    </sheetView>
  </sheetViews>
  <sheetFormatPr defaultRowHeight="14.5" x14ac:dyDescent="0.35"/>
  <cols>
    <col min="1" max="1" width="6.6328125" bestFit="1" customWidth="1"/>
    <col min="2" max="7" width="4.81640625" hidden="1" customWidth="1"/>
    <col min="8" max="8" width="5.36328125" hidden="1" customWidth="1"/>
    <col min="9" max="9" width="5.90625" hidden="1" customWidth="1"/>
    <col min="10" max="12" width="4.81640625" hidden="1" customWidth="1"/>
    <col min="13" max="13" width="5.26953125" hidden="1" customWidth="1"/>
    <col min="14" max="14" width="0" hidden="1" customWidth="1"/>
  </cols>
  <sheetData>
    <row r="1" spans="1:33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14</v>
      </c>
      <c r="O1" s="8" t="s">
        <v>16</v>
      </c>
      <c r="P1" s="8" t="s">
        <v>17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33" x14ac:dyDescent="0.35">
      <c r="A2" s="8">
        <v>1945</v>
      </c>
      <c r="B2" s="8">
        <v>3.2</v>
      </c>
      <c r="C2" s="8">
        <v>4.2</v>
      </c>
      <c r="D2" s="8">
        <v>4.0999999999999996</v>
      </c>
      <c r="E2" s="8">
        <v>3.9</v>
      </c>
      <c r="F2" s="8">
        <v>3.9</v>
      </c>
      <c r="G2" s="8">
        <v>4</v>
      </c>
      <c r="H2" s="8">
        <v>4</v>
      </c>
      <c r="I2" s="8">
        <v>4.2</v>
      </c>
      <c r="J2" s="8">
        <v>4.4000000000000004</v>
      </c>
      <c r="K2" s="8">
        <v>4.0999999999999996</v>
      </c>
      <c r="L2" s="8">
        <v>4</v>
      </c>
      <c r="M2" s="8">
        <v>3.8</v>
      </c>
      <c r="N2" s="8">
        <f>AVERAGE(stopa_bezrobocia[[#This Row],[I]:[XII]])</f>
        <v>3.9833333333333329</v>
      </c>
      <c r="O2" s="8">
        <f>MIN(stopa_bezrobocia[[#This Row],[I]:[XII]])</f>
        <v>3.2</v>
      </c>
      <c r="P2" s="8">
        <f>MAX(stopa_bezrobocia[[#This Row],[I]:[XII]])</f>
        <v>4.4000000000000004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SUM(stopa_bezrobocia[[#This Row],[czy1]:[czy12]])</f>
        <v>0</v>
      </c>
      <c r="AF2" s="7" t="s">
        <v>13</v>
      </c>
    </row>
    <row r="3" spans="1:33" x14ac:dyDescent="0.35">
      <c r="A3" s="8">
        <v>1946</v>
      </c>
      <c r="B3" s="8">
        <v>4.5</v>
      </c>
      <c r="C3" s="8">
        <v>3.9</v>
      </c>
      <c r="D3" s="8">
        <v>3.6</v>
      </c>
      <c r="E3" s="8">
        <v>3.6</v>
      </c>
      <c r="F3" s="8">
        <v>3.7</v>
      </c>
      <c r="G3" s="8">
        <v>3.5</v>
      </c>
      <c r="H3" s="8">
        <v>3.5</v>
      </c>
      <c r="I3" s="8">
        <v>3.6</v>
      </c>
      <c r="J3" s="8">
        <v>3.7</v>
      </c>
      <c r="K3" s="8">
        <v>3.9</v>
      </c>
      <c r="L3" s="8">
        <v>4.0999999999999996</v>
      </c>
      <c r="M3" s="8">
        <v>4.5</v>
      </c>
      <c r="N3" s="8">
        <f>AVERAGE(stopa_bezrobocia[[#This Row],[I]:[XII]])</f>
        <v>3.8416666666666668</v>
      </c>
      <c r="O3" s="8">
        <f>MIN(stopa_bezrobocia[[#This Row],[I]:[XII]])</f>
        <v>3.5</v>
      </c>
      <c r="P3" s="8">
        <f>MAX(stopa_bezrobocia[[#This Row],[I]:[XII]])</f>
        <v>4.5</v>
      </c>
      <c r="Q3">
        <f>IF(stopa_bezrobocia[[#This Row],[I]]&gt;B2, 1, 0)</f>
        <v>1</v>
      </c>
      <c r="R3">
        <f>IF(stopa_bezrobocia[[#This Row],[II]]&gt;C2, 1, 0)</f>
        <v>0</v>
      </c>
      <c r="S3">
        <f>IF(stopa_bezrobocia[[#This Row],[III]]&gt;D2, 1, 0)</f>
        <v>0</v>
      </c>
      <c r="T3">
        <f>IF(stopa_bezrobocia[[#This Row],[IV]]&gt;E2, 1, 0)</f>
        <v>0</v>
      </c>
      <c r="U3">
        <f>IF(stopa_bezrobocia[[#This Row],[V]]&gt;F2, 1, 0)</f>
        <v>0</v>
      </c>
      <c r="V3">
        <f>IF(stopa_bezrobocia[[#This Row],[VI]]&gt;G2, 1, 0)</f>
        <v>0</v>
      </c>
      <c r="W3">
        <f>IF(stopa_bezrobocia[[#This Row],[VII]]&gt;H2, 1, 0)</f>
        <v>0</v>
      </c>
      <c r="X3">
        <f>IF(stopa_bezrobocia[[#This Row],[VIII]]&gt;I2, 1, 0)</f>
        <v>0</v>
      </c>
      <c r="Y3">
        <f>IF(stopa_bezrobocia[[#This Row],[IX]]&gt;J2, 1, 0)</f>
        <v>0</v>
      </c>
      <c r="Z3">
        <f>IF(stopa_bezrobocia[[#This Row],[X]]&gt;K2, 1, 0)</f>
        <v>0</v>
      </c>
      <c r="AA3">
        <f>IF(stopa_bezrobocia[[#This Row],[XI]]&gt;L2, 1, 0)</f>
        <v>1</v>
      </c>
      <c r="AB3">
        <f>IF(stopa_bezrobocia[[#This Row],[XII]]&gt;M2, 1, 0)</f>
        <v>1</v>
      </c>
      <c r="AC3">
        <f>SUM(stopa_bezrobocia[[#This Row],[czy1]:[czy12]])</f>
        <v>3</v>
      </c>
      <c r="AF3" s="8">
        <f>COUNTIF(stopa_bezrobocia[[I]:[XII]], "&gt;10")</f>
        <v>42</v>
      </c>
    </row>
    <row r="4" spans="1:33" x14ac:dyDescent="0.35">
      <c r="A4" s="8">
        <v>1947</v>
      </c>
      <c r="B4" s="8">
        <v>5</v>
      </c>
      <c r="C4" s="8">
        <v>5.9</v>
      </c>
      <c r="D4" s="8">
        <v>6.2</v>
      </c>
      <c r="E4" s="8">
        <v>6.7</v>
      </c>
      <c r="F4" s="8">
        <v>6.9</v>
      </c>
      <c r="G4" s="8">
        <v>6.9</v>
      </c>
      <c r="H4" s="8">
        <v>6.6</v>
      </c>
      <c r="I4" s="8">
        <v>6.8</v>
      </c>
      <c r="J4" s="8">
        <v>7</v>
      </c>
      <c r="K4" s="8">
        <v>7.1</v>
      </c>
      <c r="L4" s="8">
        <v>6.7</v>
      </c>
      <c r="M4" s="8">
        <v>6.3</v>
      </c>
      <c r="N4" s="8">
        <f>AVERAGE(stopa_bezrobocia[[#This Row],[I]:[XII]])</f>
        <v>6.5083333333333329</v>
      </c>
      <c r="O4" s="8">
        <f>MIN(stopa_bezrobocia[[#This Row],[I]:[XII]])</f>
        <v>5</v>
      </c>
      <c r="P4" s="8">
        <f>MAX(stopa_bezrobocia[[#This Row],[I]:[XII]])</f>
        <v>7.1</v>
      </c>
      <c r="Q4">
        <f>IF(stopa_bezrobocia[[#This Row],[I]]&gt;B3, 1, 0)</f>
        <v>1</v>
      </c>
      <c r="R4">
        <f>IF(stopa_bezrobocia[[#This Row],[II]]&gt;C3, 1, 0)</f>
        <v>1</v>
      </c>
      <c r="S4">
        <f>IF(stopa_bezrobocia[[#This Row],[III]]&gt;D3, 1, 0)</f>
        <v>1</v>
      </c>
      <c r="T4">
        <f>IF(stopa_bezrobocia[[#This Row],[IV]]&gt;E3, 1, 0)</f>
        <v>1</v>
      </c>
      <c r="U4">
        <f>IF(stopa_bezrobocia[[#This Row],[V]]&gt;F3, 1, 0)</f>
        <v>1</v>
      </c>
      <c r="V4">
        <f>IF(stopa_bezrobocia[[#This Row],[VI]]&gt;G3, 1, 0)</f>
        <v>1</v>
      </c>
      <c r="W4">
        <f>IF(stopa_bezrobocia[[#This Row],[VII]]&gt;H3, 1, 0)</f>
        <v>1</v>
      </c>
      <c r="X4">
        <f>IF(stopa_bezrobocia[[#This Row],[VIII]]&gt;I3, 1, 0)</f>
        <v>1</v>
      </c>
      <c r="Y4">
        <f>IF(stopa_bezrobocia[[#This Row],[IX]]&gt;J3, 1, 0)</f>
        <v>1</v>
      </c>
      <c r="Z4">
        <f>IF(stopa_bezrobocia[[#This Row],[X]]&gt;K3, 1, 0)</f>
        <v>1</v>
      </c>
      <c r="AA4">
        <f>IF(stopa_bezrobocia[[#This Row],[XI]]&gt;L3, 1, 0)</f>
        <v>1</v>
      </c>
      <c r="AB4">
        <f>IF(stopa_bezrobocia[[#This Row],[XII]]&gt;M3, 1, 0)</f>
        <v>1</v>
      </c>
      <c r="AC4">
        <f>SUM(stopa_bezrobocia[[#This Row],[czy1]:[czy12]])</f>
        <v>12</v>
      </c>
    </row>
    <row r="5" spans="1:33" x14ac:dyDescent="0.35">
      <c r="A5" s="8">
        <v>1948</v>
      </c>
      <c r="B5" s="8">
        <v>4</v>
      </c>
      <c r="C5" s="8">
        <v>4.4000000000000004</v>
      </c>
      <c r="D5" s="8">
        <v>4.8</v>
      </c>
      <c r="E5" s="8">
        <v>5</v>
      </c>
      <c r="F5" s="8">
        <v>4.9000000000000004</v>
      </c>
      <c r="G5" s="8">
        <v>4.5</v>
      </c>
      <c r="H5" s="8">
        <v>4.5999999999999996</v>
      </c>
      <c r="I5" s="8">
        <v>4.5999999999999996</v>
      </c>
      <c r="J5" s="8">
        <v>4.9000000000000004</v>
      </c>
      <c r="K5" s="8">
        <v>4.8</v>
      </c>
      <c r="L5" s="8">
        <v>4.7</v>
      </c>
      <c r="M5" s="8">
        <v>4.8</v>
      </c>
      <c r="N5" s="8">
        <f>AVERAGE(stopa_bezrobocia[[#This Row],[I]:[XII]])</f>
        <v>4.666666666666667</v>
      </c>
      <c r="O5" s="8">
        <f>MIN(stopa_bezrobocia[[#This Row],[I]:[XII]])</f>
        <v>4</v>
      </c>
      <c r="P5" s="8">
        <f>MAX(stopa_bezrobocia[[#This Row],[I]:[XII]])</f>
        <v>5</v>
      </c>
      <c r="Q5">
        <f>IF(stopa_bezrobocia[[#This Row],[I]]&gt;B4, 1, 0)</f>
        <v>0</v>
      </c>
      <c r="R5">
        <f>IF(stopa_bezrobocia[[#This Row],[II]]&gt;C4, 1, 0)</f>
        <v>0</v>
      </c>
      <c r="S5">
        <f>IF(stopa_bezrobocia[[#This Row],[III]]&gt;D4, 1, 0)</f>
        <v>0</v>
      </c>
      <c r="T5">
        <f>IF(stopa_bezrobocia[[#This Row],[IV]]&gt;E4, 1, 0)</f>
        <v>0</v>
      </c>
      <c r="U5">
        <f>IF(stopa_bezrobocia[[#This Row],[V]]&gt;F4, 1, 0)</f>
        <v>0</v>
      </c>
      <c r="V5">
        <f>IF(stopa_bezrobocia[[#This Row],[VI]]&gt;G4, 1, 0)</f>
        <v>0</v>
      </c>
      <c r="W5">
        <f>IF(stopa_bezrobocia[[#This Row],[VII]]&gt;H4, 1, 0)</f>
        <v>0</v>
      </c>
      <c r="X5">
        <f>IF(stopa_bezrobocia[[#This Row],[VIII]]&gt;I4, 1, 0)</f>
        <v>0</v>
      </c>
      <c r="Y5">
        <f>IF(stopa_bezrobocia[[#This Row],[IX]]&gt;J4, 1, 0)</f>
        <v>0</v>
      </c>
      <c r="Z5">
        <f>IF(stopa_bezrobocia[[#This Row],[X]]&gt;K4, 1, 0)</f>
        <v>0</v>
      </c>
      <c r="AA5">
        <f>IF(stopa_bezrobocia[[#This Row],[XI]]&gt;L4, 1, 0)</f>
        <v>0</v>
      </c>
      <c r="AB5">
        <f>IF(stopa_bezrobocia[[#This Row],[XII]]&gt;M4, 1, 0)</f>
        <v>0</v>
      </c>
      <c r="AC5">
        <f>SUM(stopa_bezrobocia[[#This Row],[czy1]:[czy12]])</f>
        <v>0</v>
      </c>
      <c r="AF5" s="7" t="s">
        <v>15</v>
      </c>
      <c r="AG5" s="7"/>
    </row>
    <row r="6" spans="1:33" x14ac:dyDescent="0.35">
      <c r="A6" s="8">
        <v>1949</v>
      </c>
      <c r="B6" s="8">
        <v>6.6</v>
      </c>
      <c r="C6" s="8">
        <v>5.3</v>
      </c>
      <c r="D6" s="8">
        <v>5.7</v>
      </c>
      <c r="E6" s="8">
        <v>6</v>
      </c>
      <c r="F6" s="8">
        <v>6.3</v>
      </c>
      <c r="G6" s="8">
        <v>7.1</v>
      </c>
      <c r="H6" s="8">
        <v>7.2</v>
      </c>
      <c r="I6" s="8">
        <v>7.7</v>
      </c>
      <c r="J6" s="8">
        <v>7.8</v>
      </c>
      <c r="K6" s="8">
        <v>7.6</v>
      </c>
      <c r="L6" s="8">
        <v>8.9</v>
      </c>
      <c r="M6" s="8">
        <v>7.4</v>
      </c>
      <c r="N6" s="8">
        <f>AVERAGE(stopa_bezrobocia[[#This Row],[I]:[XII]])</f>
        <v>6.9666666666666677</v>
      </c>
      <c r="O6" s="8">
        <f>MIN(stopa_bezrobocia[[#This Row],[I]:[XII]])</f>
        <v>5.3</v>
      </c>
      <c r="P6" s="8">
        <f>MAX(stopa_bezrobocia[[#This Row],[I]:[XII]])</f>
        <v>8.9</v>
      </c>
      <c r="Q6">
        <f>IF(stopa_bezrobocia[[#This Row],[I]]&gt;B5, 1, 0)</f>
        <v>1</v>
      </c>
      <c r="R6">
        <f>IF(stopa_bezrobocia[[#This Row],[II]]&gt;C5, 1, 0)</f>
        <v>1</v>
      </c>
      <c r="S6">
        <f>IF(stopa_bezrobocia[[#This Row],[III]]&gt;D5, 1, 0)</f>
        <v>1</v>
      </c>
      <c r="T6">
        <f>IF(stopa_bezrobocia[[#This Row],[IV]]&gt;E5, 1, 0)</f>
        <v>1</v>
      </c>
      <c r="U6">
        <f>IF(stopa_bezrobocia[[#This Row],[V]]&gt;F5, 1, 0)</f>
        <v>1</v>
      </c>
      <c r="V6">
        <f>IF(stopa_bezrobocia[[#This Row],[VI]]&gt;G5, 1, 0)</f>
        <v>1</v>
      </c>
      <c r="W6">
        <f>IF(stopa_bezrobocia[[#This Row],[VII]]&gt;H5, 1, 0)</f>
        <v>1</v>
      </c>
      <c r="X6">
        <f>IF(stopa_bezrobocia[[#This Row],[VIII]]&gt;I5, 1, 0)</f>
        <v>1</v>
      </c>
      <c r="Y6">
        <f>IF(stopa_bezrobocia[[#This Row],[IX]]&gt;J5, 1, 0)</f>
        <v>1</v>
      </c>
      <c r="Z6">
        <f>IF(stopa_bezrobocia[[#This Row],[X]]&gt;K5, 1, 0)</f>
        <v>1</v>
      </c>
      <c r="AA6">
        <f>IF(stopa_bezrobocia[[#This Row],[XI]]&gt;L5, 1, 0)</f>
        <v>1</v>
      </c>
      <c r="AB6">
        <f>IF(stopa_bezrobocia[[#This Row],[XII]]&gt;M5, 1, 0)</f>
        <v>1</v>
      </c>
      <c r="AC6">
        <f>SUM(stopa_bezrobocia[[#This Row],[czy1]:[czy12]])</f>
        <v>12</v>
      </c>
      <c r="AF6" s="8">
        <v>1953</v>
      </c>
      <c r="AG6" s="10">
        <v>3.641666667</v>
      </c>
    </row>
    <row r="7" spans="1:33" x14ac:dyDescent="0.35">
      <c r="A7" s="8">
        <v>1950</v>
      </c>
      <c r="B7" s="8">
        <v>4.3</v>
      </c>
      <c r="C7" s="8">
        <v>7.5</v>
      </c>
      <c r="D7" s="8">
        <v>7.4</v>
      </c>
      <c r="E7" s="8">
        <v>7.3</v>
      </c>
      <c r="F7" s="8">
        <v>6.8</v>
      </c>
      <c r="G7" s="8">
        <v>6.5</v>
      </c>
      <c r="H7" s="8">
        <v>6.4</v>
      </c>
      <c r="I7" s="8">
        <v>6</v>
      </c>
      <c r="J7" s="8">
        <v>5.5</v>
      </c>
      <c r="K7" s="8">
        <v>5</v>
      </c>
      <c r="L7" s="8">
        <v>4.5</v>
      </c>
      <c r="M7" s="8">
        <v>3.8</v>
      </c>
      <c r="N7" s="8">
        <f>AVERAGE(stopa_bezrobocia[[#This Row],[I]:[XII]])</f>
        <v>5.916666666666667</v>
      </c>
      <c r="O7" s="8">
        <f>MIN(stopa_bezrobocia[[#This Row],[I]:[XII]])</f>
        <v>3.8</v>
      </c>
      <c r="P7" s="8">
        <f>MAX(stopa_bezrobocia[[#This Row],[I]:[XII]])</f>
        <v>7.5</v>
      </c>
      <c r="Q7">
        <f>IF(stopa_bezrobocia[[#This Row],[I]]&gt;B6, 1, 0)</f>
        <v>0</v>
      </c>
      <c r="R7">
        <f>IF(stopa_bezrobocia[[#This Row],[II]]&gt;C6, 1, 0)</f>
        <v>1</v>
      </c>
      <c r="S7">
        <f>IF(stopa_bezrobocia[[#This Row],[III]]&gt;D6, 1, 0)</f>
        <v>1</v>
      </c>
      <c r="T7">
        <f>IF(stopa_bezrobocia[[#This Row],[IV]]&gt;E6, 1, 0)</f>
        <v>1</v>
      </c>
      <c r="U7">
        <f>IF(stopa_bezrobocia[[#This Row],[V]]&gt;F6, 1, 0)</f>
        <v>1</v>
      </c>
      <c r="V7">
        <f>IF(stopa_bezrobocia[[#This Row],[VI]]&gt;G6, 1, 0)</f>
        <v>0</v>
      </c>
      <c r="W7">
        <f>IF(stopa_bezrobocia[[#This Row],[VII]]&gt;H6, 1, 0)</f>
        <v>0</v>
      </c>
      <c r="X7">
        <f>IF(stopa_bezrobocia[[#This Row],[VIII]]&gt;I6, 1, 0)</f>
        <v>0</v>
      </c>
      <c r="Y7">
        <f>IF(stopa_bezrobocia[[#This Row],[IX]]&gt;J6, 1, 0)</f>
        <v>0</v>
      </c>
      <c r="Z7">
        <f>IF(stopa_bezrobocia[[#This Row],[X]]&gt;K6, 1, 0)</f>
        <v>0</v>
      </c>
      <c r="AA7">
        <f>IF(stopa_bezrobocia[[#This Row],[XI]]&gt;L6, 1, 0)</f>
        <v>0</v>
      </c>
      <c r="AB7">
        <f>IF(stopa_bezrobocia[[#This Row],[XII]]&gt;M6, 1, 0)</f>
        <v>0</v>
      </c>
      <c r="AC7">
        <f>SUM(stopa_bezrobocia[[#This Row],[czy1]:[czy12]])</f>
        <v>4</v>
      </c>
      <c r="AF7" s="8">
        <v>1982</v>
      </c>
      <c r="AG7" s="10">
        <v>10.85</v>
      </c>
    </row>
    <row r="8" spans="1:33" x14ac:dyDescent="0.35">
      <c r="A8" s="8">
        <v>1951</v>
      </c>
      <c r="B8" s="8">
        <v>3.5</v>
      </c>
      <c r="C8" s="8">
        <v>4.7</v>
      </c>
      <c r="D8" s="8">
        <v>4.4000000000000004</v>
      </c>
      <c r="E8" s="8">
        <v>4.4000000000000004</v>
      </c>
      <c r="F8" s="8">
        <v>4.0999999999999996</v>
      </c>
      <c r="G8" s="8">
        <v>4</v>
      </c>
      <c r="H8" s="8">
        <v>4.2</v>
      </c>
      <c r="I8" s="8">
        <v>4.0999999999999996</v>
      </c>
      <c r="J8" s="8">
        <v>4.0999999999999996</v>
      </c>
      <c r="K8" s="8">
        <v>4.3</v>
      </c>
      <c r="L8" s="8">
        <v>4.5</v>
      </c>
      <c r="M8" s="8">
        <v>4.5</v>
      </c>
      <c r="N8" s="8">
        <f>AVERAGE(stopa_bezrobocia[[#This Row],[I]:[XII]])</f>
        <v>4.2333333333333334</v>
      </c>
      <c r="O8" s="8">
        <f>MIN(stopa_bezrobocia[[#This Row],[I]:[XII]])</f>
        <v>3.5</v>
      </c>
      <c r="P8" s="8">
        <f>MAX(stopa_bezrobocia[[#This Row],[I]:[XII]])</f>
        <v>4.7</v>
      </c>
      <c r="Q8">
        <f>IF(stopa_bezrobocia[[#This Row],[I]]&gt;B7, 1, 0)</f>
        <v>0</v>
      </c>
      <c r="R8">
        <f>IF(stopa_bezrobocia[[#This Row],[II]]&gt;C7, 1, 0)</f>
        <v>0</v>
      </c>
      <c r="S8">
        <f>IF(stopa_bezrobocia[[#This Row],[III]]&gt;D7, 1, 0)</f>
        <v>0</v>
      </c>
      <c r="T8">
        <f>IF(stopa_bezrobocia[[#This Row],[IV]]&gt;E7, 1, 0)</f>
        <v>0</v>
      </c>
      <c r="U8">
        <f>IF(stopa_bezrobocia[[#This Row],[V]]&gt;F7, 1, 0)</f>
        <v>0</v>
      </c>
      <c r="V8">
        <f>IF(stopa_bezrobocia[[#This Row],[VI]]&gt;G7, 1, 0)</f>
        <v>0</v>
      </c>
      <c r="W8">
        <f>IF(stopa_bezrobocia[[#This Row],[VII]]&gt;H7, 1, 0)</f>
        <v>0</v>
      </c>
      <c r="X8">
        <f>IF(stopa_bezrobocia[[#This Row],[VIII]]&gt;I7, 1, 0)</f>
        <v>0</v>
      </c>
      <c r="Y8">
        <f>IF(stopa_bezrobocia[[#This Row],[IX]]&gt;J7, 1, 0)</f>
        <v>0</v>
      </c>
      <c r="Z8">
        <f>IF(stopa_bezrobocia[[#This Row],[X]]&gt;K7, 1, 0)</f>
        <v>0</v>
      </c>
      <c r="AA8">
        <f>IF(stopa_bezrobocia[[#This Row],[XI]]&gt;L7, 1, 0)</f>
        <v>0</v>
      </c>
      <c r="AB8">
        <f>IF(stopa_bezrobocia[[#This Row],[XII]]&gt;M7, 1, 0)</f>
        <v>1</v>
      </c>
      <c r="AC8">
        <f>SUM(stopa_bezrobocia[[#This Row],[czy1]:[czy12]])</f>
        <v>1</v>
      </c>
    </row>
    <row r="9" spans="1:33" x14ac:dyDescent="0.35">
      <c r="A9" s="8">
        <v>1952</v>
      </c>
      <c r="B9" s="8">
        <v>2.7</v>
      </c>
      <c r="C9" s="8">
        <v>4.2</v>
      </c>
      <c r="D9" s="8">
        <v>4.0999999999999996</v>
      </c>
      <c r="E9" s="8">
        <v>3.9</v>
      </c>
      <c r="F9" s="8">
        <v>3.9</v>
      </c>
      <c r="G9" s="8">
        <v>4</v>
      </c>
      <c r="H9" s="8">
        <v>4</v>
      </c>
      <c r="I9" s="8">
        <v>4.2</v>
      </c>
      <c r="J9" s="8">
        <v>4.4000000000000004</v>
      </c>
      <c r="K9" s="8">
        <v>4.0999999999999996</v>
      </c>
      <c r="L9" s="8">
        <v>4</v>
      </c>
      <c r="M9" s="8">
        <v>3.8</v>
      </c>
      <c r="N9" s="8">
        <f>AVERAGE(stopa_bezrobocia[[#This Row],[I]:[XII]])</f>
        <v>3.9416666666666664</v>
      </c>
      <c r="O9" s="8">
        <f>MIN(stopa_bezrobocia[[#This Row],[I]:[XII]])</f>
        <v>2.7</v>
      </c>
      <c r="P9" s="8">
        <f>MAX(stopa_bezrobocia[[#This Row],[I]:[XII]])</f>
        <v>4.4000000000000004</v>
      </c>
      <c r="Q9">
        <f>IF(stopa_bezrobocia[[#This Row],[I]]&gt;B8, 1, 0)</f>
        <v>0</v>
      </c>
      <c r="R9">
        <f>IF(stopa_bezrobocia[[#This Row],[II]]&gt;C8, 1, 0)</f>
        <v>0</v>
      </c>
      <c r="S9">
        <f>IF(stopa_bezrobocia[[#This Row],[III]]&gt;D8, 1, 0)</f>
        <v>0</v>
      </c>
      <c r="T9">
        <f>IF(stopa_bezrobocia[[#This Row],[IV]]&gt;E8, 1, 0)</f>
        <v>0</v>
      </c>
      <c r="U9">
        <f>IF(stopa_bezrobocia[[#This Row],[V]]&gt;F8, 1, 0)</f>
        <v>0</v>
      </c>
      <c r="V9">
        <f>IF(stopa_bezrobocia[[#This Row],[VI]]&gt;G8, 1, 0)</f>
        <v>0</v>
      </c>
      <c r="W9">
        <f>IF(stopa_bezrobocia[[#This Row],[VII]]&gt;H8, 1, 0)</f>
        <v>0</v>
      </c>
      <c r="X9">
        <f>IF(stopa_bezrobocia[[#This Row],[VIII]]&gt;I8, 1, 0)</f>
        <v>1</v>
      </c>
      <c r="Y9">
        <f>IF(stopa_bezrobocia[[#This Row],[IX]]&gt;J8, 1, 0)</f>
        <v>1</v>
      </c>
      <c r="Z9">
        <f>IF(stopa_bezrobocia[[#This Row],[X]]&gt;K8, 1, 0)</f>
        <v>0</v>
      </c>
      <c r="AA9">
        <f>IF(stopa_bezrobocia[[#This Row],[XI]]&gt;L8, 1, 0)</f>
        <v>0</v>
      </c>
      <c r="AB9">
        <f>IF(stopa_bezrobocia[[#This Row],[XII]]&gt;M8, 1, 0)</f>
        <v>0</v>
      </c>
      <c r="AC9">
        <f>SUM(stopa_bezrobocia[[#This Row],[czy1]:[czy12]])</f>
        <v>2</v>
      </c>
    </row>
    <row r="10" spans="1:33" x14ac:dyDescent="0.35">
      <c r="A10" s="8">
        <v>1953</v>
      </c>
      <c r="B10" s="8">
        <v>3.5</v>
      </c>
      <c r="C10" s="8">
        <v>3.6</v>
      </c>
      <c r="D10" s="8">
        <v>3.5</v>
      </c>
      <c r="E10" s="8">
        <v>3.6</v>
      </c>
      <c r="F10" s="8">
        <v>3.5</v>
      </c>
      <c r="G10" s="8">
        <v>3.2</v>
      </c>
      <c r="H10" s="8">
        <v>3.3</v>
      </c>
      <c r="I10" s="8">
        <v>3.5</v>
      </c>
      <c r="J10" s="8">
        <v>3.7</v>
      </c>
      <c r="K10" s="8">
        <v>3.8</v>
      </c>
      <c r="L10" s="8">
        <v>4</v>
      </c>
      <c r="M10" s="8">
        <v>4.5</v>
      </c>
      <c r="N10" s="8">
        <f>AVERAGE(stopa_bezrobocia[[#This Row],[I]:[XII]])</f>
        <v>3.6416666666666662</v>
      </c>
      <c r="O10" s="8">
        <f>MIN(stopa_bezrobocia[[#This Row],[I]:[XII]])</f>
        <v>3.2</v>
      </c>
      <c r="P10" s="8">
        <f>MAX(stopa_bezrobocia[[#This Row],[I]:[XII]])</f>
        <v>4.5</v>
      </c>
      <c r="Q10">
        <f>IF(stopa_bezrobocia[[#This Row],[I]]&gt;B9, 1, 0)</f>
        <v>1</v>
      </c>
      <c r="R10">
        <f>IF(stopa_bezrobocia[[#This Row],[II]]&gt;C9, 1, 0)</f>
        <v>0</v>
      </c>
      <c r="S10">
        <f>IF(stopa_bezrobocia[[#This Row],[III]]&gt;D9, 1, 0)</f>
        <v>0</v>
      </c>
      <c r="T10">
        <f>IF(stopa_bezrobocia[[#This Row],[IV]]&gt;E9, 1, 0)</f>
        <v>0</v>
      </c>
      <c r="U10">
        <f>IF(stopa_bezrobocia[[#This Row],[V]]&gt;F9, 1, 0)</f>
        <v>0</v>
      </c>
      <c r="V10">
        <f>IF(stopa_bezrobocia[[#This Row],[VI]]&gt;G9, 1, 0)</f>
        <v>0</v>
      </c>
      <c r="W10">
        <f>IF(stopa_bezrobocia[[#This Row],[VII]]&gt;H9, 1, 0)</f>
        <v>0</v>
      </c>
      <c r="X10">
        <f>IF(stopa_bezrobocia[[#This Row],[VIII]]&gt;I9, 1, 0)</f>
        <v>0</v>
      </c>
      <c r="Y10">
        <f>IF(stopa_bezrobocia[[#This Row],[IX]]&gt;J9, 1, 0)</f>
        <v>0</v>
      </c>
      <c r="Z10">
        <f>IF(stopa_bezrobocia[[#This Row],[X]]&gt;K9, 1, 0)</f>
        <v>0</v>
      </c>
      <c r="AA10">
        <f>IF(stopa_bezrobocia[[#This Row],[XI]]&gt;L9, 1, 0)</f>
        <v>0</v>
      </c>
      <c r="AB10">
        <f>IF(stopa_bezrobocia[[#This Row],[XII]]&gt;M9, 1, 0)</f>
        <v>1</v>
      </c>
      <c r="AC10">
        <f>SUM(stopa_bezrobocia[[#This Row],[czy1]:[czy12]])</f>
        <v>2</v>
      </c>
      <c r="AF10" s="7" t="s">
        <v>36</v>
      </c>
    </row>
    <row r="11" spans="1:33" x14ac:dyDescent="0.35">
      <c r="A11" s="8">
        <v>1954</v>
      </c>
      <c r="B11" s="8">
        <v>5</v>
      </c>
      <c r="C11" s="8">
        <v>5.9</v>
      </c>
      <c r="D11" s="8">
        <v>6.2</v>
      </c>
      <c r="E11" s="8">
        <v>6.7</v>
      </c>
      <c r="F11" s="8">
        <v>6.9</v>
      </c>
      <c r="G11" s="8">
        <v>6.9</v>
      </c>
      <c r="H11" s="8">
        <v>6.6</v>
      </c>
      <c r="I11" s="8">
        <v>6.8</v>
      </c>
      <c r="J11" s="8">
        <v>7</v>
      </c>
      <c r="K11" s="8">
        <v>7.1</v>
      </c>
      <c r="L11" s="8">
        <v>6.7</v>
      </c>
      <c r="M11" s="8">
        <v>6.3</v>
      </c>
      <c r="N11" s="8">
        <f>AVERAGE(stopa_bezrobocia[[#This Row],[I]:[XII]])</f>
        <v>6.5083333333333329</v>
      </c>
      <c r="O11" s="8">
        <f>MIN(stopa_bezrobocia[[#This Row],[I]:[XII]])</f>
        <v>5</v>
      </c>
      <c r="P11" s="8">
        <f>MAX(stopa_bezrobocia[[#This Row],[I]:[XII]])</f>
        <v>7.1</v>
      </c>
      <c r="Q11">
        <f>IF(stopa_bezrobocia[[#This Row],[I]]&gt;B10, 1, 0)</f>
        <v>1</v>
      </c>
      <c r="R11">
        <f>IF(stopa_bezrobocia[[#This Row],[II]]&gt;C10, 1, 0)</f>
        <v>1</v>
      </c>
      <c r="S11">
        <f>IF(stopa_bezrobocia[[#This Row],[III]]&gt;D10, 1, 0)</f>
        <v>1</v>
      </c>
      <c r="T11">
        <f>IF(stopa_bezrobocia[[#This Row],[IV]]&gt;E10, 1, 0)</f>
        <v>1</v>
      </c>
      <c r="U11">
        <f>IF(stopa_bezrobocia[[#This Row],[V]]&gt;F10, 1, 0)</f>
        <v>1</v>
      </c>
      <c r="V11">
        <f>IF(stopa_bezrobocia[[#This Row],[VI]]&gt;G10, 1, 0)</f>
        <v>1</v>
      </c>
      <c r="W11">
        <f>IF(stopa_bezrobocia[[#This Row],[VII]]&gt;H10, 1, 0)</f>
        <v>1</v>
      </c>
      <c r="X11">
        <f>IF(stopa_bezrobocia[[#This Row],[VIII]]&gt;I10, 1, 0)</f>
        <v>1</v>
      </c>
      <c r="Y11">
        <f>IF(stopa_bezrobocia[[#This Row],[IX]]&gt;J10, 1, 0)</f>
        <v>1</v>
      </c>
      <c r="Z11">
        <f>IF(stopa_bezrobocia[[#This Row],[X]]&gt;K10, 1, 0)</f>
        <v>1</v>
      </c>
      <c r="AA11">
        <f>IF(stopa_bezrobocia[[#This Row],[XI]]&gt;L10, 1, 0)</f>
        <v>1</v>
      </c>
      <c r="AB11">
        <f>IF(stopa_bezrobocia[[#This Row],[XII]]&gt;M10, 1, 0)</f>
        <v>1</v>
      </c>
      <c r="AC11">
        <f>SUM(stopa_bezrobocia[[#This Row],[czy1]:[czy12]])</f>
        <v>12</v>
      </c>
      <c r="AF11" s="8">
        <f>COUNTIF(stopa_bezrobocia[suma], 12)</f>
        <v>15</v>
      </c>
    </row>
    <row r="12" spans="1:33" x14ac:dyDescent="0.35">
      <c r="A12" s="8">
        <v>1955</v>
      </c>
      <c r="B12" s="8">
        <v>4.2</v>
      </c>
      <c r="C12" s="8">
        <v>5.9</v>
      </c>
      <c r="D12" s="8">
        <v>5.7</v>
      </c>
      <c r="E12" s="8">
        <v>5.6</v>
      </c>
      <c r="F12" s="8">
        <v>5.7</v>
      </c>
      <c r="G12" s="8">
        <v>5.3</v>
      </c>
      <c r="H12" s="8">
        <v>5.2</v>
      </c>
      <c r="I12" s="8">
        <v>5</v>
      </c>
      <c r="J12" s="8">
        <v>5.2</v>
      </c>
      <c r="K12" s="8">
        <v>5.0999999999999996</v>
      </c>
      <c r="L12" s="8">
        <v>5.3</v>
      </c>
      <c r="M12" s="8">
        <v>5.2</v>
      </c>
      <c r="N12" s="8">
        <f>AVERAGE(stopa_bezrobocia[[#This Row],[I]:[XII]])</f>
        <v>5.2833333333333341</v>
      </c>
      <c r="O12" s="8">
        <f>MIN(stopa_bezrobocia[[#This Row],[I]:[XII]])</f>
        <v>4.2</v>
      </c>
      <c r="P12" s="8">
        <f>MAX(stopa_bezrobocia[[#This Row],[I]:[XII]])</f>
        <v>5.9</v>
      </c>
      <c r="Q12">
        <f>IF(stopa_bezrobocia[[#This Row],[I]]&gt;B11, 1, 0)</f>
        <v>0</v>
      </c>
      <c r="R12">
        <f>IF(stopa_bezrobocia[[#This Row],[II]]&gt;C11, 1, 0)</f>
        <v>0</v>
      </c>
      <c r="S12">
        <f>IF(stopa_bezrobocia[[#This Row],[III]]&gt;D11, 1, 0)</f>
        <v>0</v>
      </c>
      <c r="T12">
        <f>IF(stopa_bezrobocia[[#This Row],[IV]]&gt;E11, 1, 0)</f>
        <v>0</v>
      </c>
      <c r="U12">
        <f>IF(stopa_bezrobocia[[#This Row],[V]]&gt;F11, 1, 0)</f>
        <v>0</v>
      </c>
      <c r="V12">
        <f>IF(stopa_bezrobocia[[#This Row],[VI]]&gt;G11, 1, 0)</f>
        <v>0</v>
      </c>
      <c r="W12">
        <f>IF(stopa_bezrobocia[[#This Row],[VII]]&gt;H11, 1, 0)</f>
        <v>0</v>
      </c>
      <c r="X12">
        <f>IF(stopa_bezrobocia[[#This Row],[VIII]]&gt;I11, 1, 0)</f>
        <v>0</v>
      </c>
      <c r="Y12">
        <f>IF(stopa_bezrobocia[[#This Row],[IX]]&gt;J11, 1, 0)</f>
        <v>0</v>
      </c>
      <c r="Z12">
        <f>IF(stopa_bezrobocia[[#This Row],[X]]&gt;K11, 1, 0)</f>
        <v>0</v>
      </c>
      <c r="AA12">
        <f>IF(stopa_bezrobocia[[#This Row],[XI]]&gt;L11, 1, 0)</f>
        <v>0</v>
      </c>
      <c r="AB12">
        <f>IF(stopa_bezrobocia[[#This Row],[XII]]&gt;M11, 1, 0)</f>
        <v>0</v>
      </c>
      <c r="AC12">
        <f>SUM(stopa_bezrobocia[[#This Row],[czy1]:[czy12]])</f>
        <v>0</v>
      </c>
    </row>
    <row r="13" spans="1:33" x14ac:dyDescent="0.35">
      <c r="A13" s="8">
        <v>1956</v>
      </c>
      <c r="B13" s="8">
        <v>4.2</v>
      </c>
      <c r="C13" s="8">
        <v>5</v>
      </c>
      <c r="D13" s="8">
        <v>4.9000000000000004</v>
      </c>
      <c r="E13" s="8">
        <v>5.2</v>
      </c>
      <c r="F13" s="8">
        <v>5</v>
      </c>
      <c r="G13" s="8">
        <v>5.3</v>
      </c>
      <c r="H13" s="8">
        <v>5.3</v>
      </c>
      <c r="I13" s="8">
        <v>5.4</v>
      </c>
      <c r="J13" s="8">
        <v>5.0999999999999996</v>
      </c>
      <c r="K13" s="8">
        <v>4.9000000000000004</v>
      </c>
      <c r="L13" s="8">
        <v>4.9000000000000004</v>
      </c>
      <c r="M13" s="8">
        <v>5.3</v>
      </c>
      <c r="N13" s="8">
        <f>AVERAGE(stopa_bezrobocia[[#This Row],[I]:[XII]])</f>
        <v>5.0416666666666661</v>
      </c>
      <c r="O13" s="8">
        <f>MIN(stopa_bezrobocia[[#This Row],[I]:[XII]])</f>
        <v>4.2</v>
      </c>
      <c r="P13" s="8">
        <f>MAX(stopa_bezrobocia[[#This Row],[I]:[XII]])</f>
        <v>5.4</v>
      </c>
      <c r="Q13">
        <f>IF(stopa_bezrobocia[[#This Row],[I]]&gt;B12, 1, 0)</f>
        <v>0</v>
      </c>
      <c r="R13">
        <f>IF(stopa_bezrobocia[[#This Row],[II]]&gt;C12, 1, 0)</f>
        <v>0</v>
      </c>
      <c r="S13">
        <f>IF(stopa_bezrobocia[[#This Row],[III]]&gt;D12, 1, 0)</f>
        <v>0</v>
      </c>
      <c r="T13">
        <f>IF(stopa_bezrobocia[[#This Row],[IV]]&gt;E12, 1, 0)</f>
        <v>0</v>
      </c>
      <c r="U13">
        <f>IF(stopa_bezrobocia[[#This Row],[V]]&gt;F12, 1, 0)</f>
        <v>0</v>
      </c>
      <c r="V13">
        <f>IF(stopa_bezrobocia[[#This Row],[VI]]&gt;G12, 1, 0)</f>
        <v>0</v>
      </c>
      <c r="W13">
        <f>IF(stopa_bezrobocia[[#This Row],[VII]]&gt;H12, 1, 0)</f>
        <v>1</v>
      </c>
      <c r="X13">
        <f>IF(stopa_bezrobocia[[#This Row],[VIII]]&gt;I12, 1, 0)</f>
        <v>1</v>
      </c>
      <c r="Y13">
        <f>IF(stopa_bezrobocia[[#This Row],[IX]]&gt;J12, 1, 0)</f>
        <v>0</v>
      </c>
      <c r="Z13">
        <f>IF(stopa_bezrobocia[[#This Row],[X]]&gt;K12, 1, 0)</f>
        <v>0</v>
      </c>
      <c r="AA13">
        <f>IF(stopa_bezrobocia[[#This Row],[XI]]&gt;L12, 1, 0)</f>
        <v>0</v>
      </c>
      <c r="AB13">
        <f>IF(stopa_bezrobocia[[#This Row],[XII]]&gt;M12, 1, 0)</f>
        <v>1</v>
      </c>
      <c r="AC13">
        <f>SUM(stopa_bezrobocia[[#This Row],[czy1]:[czy12]])</f>
        <v>3</v>
      </c>
    </row>
    <row r="14" spans="1:33" x14ac:dyDescent="0.35">
      <c r="A14" s="8">
        <v>1957</v>
      </c>
      <c r="B14" s="8">
        <v>5.2</v>
      </c>
      <c r="C14" s="8">
        <v>5.2</v>
      </c>
      <c r="D14" s="8">
        <v>4.9000000000000004</v>
      </c>
      <c r="E14" s="8">
        <v>4.7</v>
      </c>
      <c r="F14" s="8">
        <v>4.9000000000000004</v>
      </c>
      <c r="G14" s="8">
        <v>5.0999999999999996</v>
      </c>
      <c r="H14" s="8">
        <v>5.3</v>
      </c>
      <c r="I14" s="8">
        <v>5.2</v>
      </c>
      <c r="J14" s="8">
        <v>5.0999999999999996</v>
      </c>
      <c r="K14" s="8">
        <v>5.4</v>
      </c>
      <c r="L14" s="8">
        <v>5.5</v>
      </c>
      <c r="M14" s="8">
        <v>6.1</v>
      </c>
      <c r="N14" s="8">
        <f>AVERAGE(stopa_bezrobocia[[#This Row],[I]:[XII]])</f>
        <v>5.2166666666666668</v>
      </c>
      <c r="O14" s="8">
        <f>MIN(stopa_bezrobocia[[#This Row],[I]:[XII]])</f>
        <v>4.7</v>
      </c>
      <c r="P14" s="8">
        <f>MAX(stopa_bezrobocia[[#This Row],[I]:[XII]])</f>
        <v>6.1</v>
      </c>
      <c r="Q14">
        <f>IF(stopa_bezrobocia[[#This Row],[I]]&gt;B13, 1, 0)</f>
        <v>1</v>
      </c>
      <c r="R14">
        <f>IF(stopa_bezrobocia[[#This Row],[II]]&gt;C13, 1, 0)</f>
        <v>1</v>
      </c>
      <c r="S14">
        <f>IF(stopa_bezrobocia[[#This Row],[III]]&gt;D13, 1, 0)</f>
        <v>0</v>
      </c>
      <c r="T14">
        <f>IF(stopa_bezrobocia[[#This Row],[IV]]&gt;E13, 1, 0)</f>
        <v>0</v>
      </c>
      <c r="U14">
        <f>IF(stopa_bezrobocia[[#This Row],[V]]&gt;F13, 1, 0)</f>
        <v>0</v>
      </c>
      <c r="V14">
        <f>IF(stopa_bezrobocia[[#This Row],[VI]]&gt;G13, 1, 0)</f>
        <v>0</v>
      </c>
      <c r="W14">
        <f>IF(stopa_bezrobocia[[#This Row],[VII]]&gt;H13, 1, 0)</f>
        <v>0</v>
      </c>
      <c r="X14">
        <f>IF(stopa_bezrobocia[[#This Row],[VIII]]&gt;I13, 1, 0)</f>
        <v>0</v>
      </c>
      <c r="Y14">
        <f>IF(stopa_bezrobocia[[#This Row],[IX]]&gt;J13, 1, 0)</f>
        <v>0</v>
      </c>
      <c r="Z14">
        <f>IF(stopa_bezrobocia[[#This Row],[X]]&gt;K13, 1, 0)</f>
        <v>1</v>
      </c>
      <c r="AA14">
        <f>IF(stopa_bezrobocia[[#This Row],[XI]]&gt;L13, 1, 0)</f>
        <v>1</v>
      </c>
      <c r="AB14">
        <f>IF(stopa_bezrobocia[[#This Row],[XII]]&gt;M13, 1, 0)</f>
        <v>1</v>
      </c>
      <c r="AC14">
        <f>SUM(stopa_bezrobocia[[#This Row],[czy1]:[czy12]])</f>
        <v>5</v>
      </c>
    </row>
    <row r="15" spans="1:33" x14ac:dyDescent="0.35">
      <c r="A15" s="8">
        <v>1958</v>
      </c>
      <c r="B15" s="8">
        <v>6.2</v>
      </c>
      <c r="C15" s="8">
        <v>6.8</v>
      </c>
      <c r="D15" s="8">
        <v>7.4</v>
      </c>
      <c r="E15" s="8">
        <v>7.7</v>
      </c>
      <c r="F15" s="8">
        <v>8.4</v>
      </c>
      <c r="G15" s="8">
        <v>8.4</v>
      </c>
      <c r="H15" s="8">
        <v>8.3000000000000007</v>
      </c>
      <c r="I15" s="8">
        <v>8.5</v>
      </c>
      <c r="J15" s="8">
        <v>8.4</v>
      </c>
      <c r="K15" s="8">
        <v>8.1</v>
      </c>
      <c r="L15" s="8">
        <v>7.7</v>
      </c>
      <c r="M15" s="8">
        <v>7.2</v>
      </c>
      <c r="N15" s="8">
        <f>AVERAGE(stopa_bezrobocia[[#This Row],[I]:[XII]])</f>
        <v>7.7583333333333337</v>
      </c>
      <c r="O15" s="8">
        <f>MIN(stopa_bezrobocia[[#This Row],[I]:[XII]])</f>
        <v>6.2</v>
      </c>
      <c r="P15" s="8">
        <f>MAX(stopa_bezrobocia[[#This Row],[I]:[XII]])</f>
        <v>8.5</v>
      </c>
      <c r="Q15">
        <f>IF(stopa_bezrobocia[[#This Row],[I]]&gt;B14, 1, 0)</f>
        <v>1</v>
      </c>
      <c r="R15">
        <f>IF(stopa_bezrobocia[[#This Row],[II]]&gt;C14, 1, 0)</f>
        <v>1</v>
      </c>
      <c r="S15">
        <f>IF(stopa_bezrobocia[[#This Row],[III]]&gt;D14, 1, 0)</f>
        <v>1</v>
      </c>
      <c r="T15">
        <f>IF(stopa_bezrobocia[[#This Row],[IV]]&gt;E14, 1, 0)</f>
        <v>1</v>
      </c>
      <c r="U15">
        <f>IF(stopa_bezrobocia[[#This Row],[V]]&gt;F14, 1, 0)</f>
        <v>1</v>
      </c>
      <c r="V15">
        <f>IF(stopa_bezrobocia[[#This Row],[VI]]&gt;G14, 1, 0)</f>
        <v>1</v>
      </c>
      <c r="W15">
        <f>IF(stopa_bezrobocia[[#This Row],[VII]]&gt;H14, 1, 0)</f>
        <v>1</v>
      </c>
      <c r="X15">
        <f>IF(stopa_bezrobocia[[#This Row],[VIII]]&gt;I14, 1, 0)</f>
        <v>1</v>
      </c>
      <c r="Y15">
        <f>IF(stopa_bezrobocia[[#This Row],[IX]]&gt;J14, 1, 0)</f>
        <v>1</v>
      </c>
      <c r="Z15">
        <f>IF(stopa_bezrobocia[[#This Row],[X]]&gt;K14, 1, 0)</f>
        <v>1</v>
      </c>
      <c r="AA15">
        <f>IF(stopa_bezrobocia[[#This Row],[XI]]&gt;L14, 1, 0)</f>
        <v>1</v>
      </c>
      <c r="AB15">
        <f>IF(stopa_bezrobocia[[#This Row],[XII]]&gt;M14, 1, 0)</f>
        <v>1</v>
      </c>
      <c r="AC15">
        <f>SUM(stopa_bezrobocia[[#This Row],[czy1]:[czy12]])</f>
        <v>12</v>
      </c>
    </row>
    <row r="16" spans="1:33" x14ac:dyDescent="0.35">
      <c r="A16" s="8">
        <v>1959</v>
      </c>
      <c r="B16" s="8">
        <v>5.3</v>
      </c>
      <c r="C16" s="8">
        <v>7</v>
      </c>
      <c r="D16" s="8">
        <v>6.9</v>
      </c>
      <c r="E16" s="8">
        <v>6.6</v>
      </c>
      <c r="F16" s="8">
        <v>6.2</v>
      </c>
      <c r="G16" s="8">
        <v>6.1</v>
      </c>
      <c r="H16" s="8">
        <v>6</v>
      </c>
      <c r="I16" s="8">
        <v>6.1</v>
      </c>
      <c r="J16" s="8">
        <v>6.2</v>
      </c>
      <c r="K16" s="8">
        <v>6.5</v>
      </c>
      <c r="L16" s="8">
        <v>6.7</v>
      </c>
      <c r="M16" s="8">
        <v>6.8</v>
      </c>
      <c r="N16" s="8">
        <f>AVERAGE(stopa_bezrobocia[[#This Row],[I]:[XII]])</f>
        <v>6.3666666666666671</v>
      </c>
      <c r="O16" s="8">
        <f>MIN(stopa_bezrobocia[[#This Row],[I]:[XII]])</f>
        <v>5.3</v>
      </c>
      <c r="P16" s="8">
        <f>MAX(stopa_bezrobocia[[#This Row],[I]:[XII]])</f>
        <v>7</v>
      </c>
      <c r="Q16">
        <f>IF(stopa_bezrobocia[[#This Row],[I]]&gt;B15, 1, 0)</f>
        <v>0</v>
      </c>
      <c r="R16">
        <f>IF(stopa_bezrobocia[[#This Row],[II]]&gt;C15, 1, 0)</f>
        <v>1</v>
      </c>
      <c r="S16">
        <f>IF(stopa_bezrobocia[[#This Row],[III]]&gt;D15, 1, 0)</f>
        <v>0</v>
      </c>
      <c r="T16">
        <f>IF(stopa_bezrobocia[[#This Row],[IV]]&gt;E15, 1, 0)</f>
        <v>0</v>
      </c>
      <c r="U16">
        <f>IF(stopa_bezrobocia[[#This Row],[V]]&gt;F15, 1, 0)</f>
        <v>0</v>
      </c>
      <c r="V16">
        <f>IF(stopa_bezrobocia[[#This Row],[VI]]&gt;G15, 1, 0)</f>
        <v>0</v>
      </c>
      <c r="W16">
        <f>IF(stopa_bezrobocia[[#This Row],[VII]]&gt;H15, 1, 0)</f>
        <v>0</v>
      </c>
      <c r="X16">
        <f>IF(stopa_bezrobocia[[#This Row],[VIII]]&gt;I15, 1, 0)</f>
        <v>0</v>
      </c>
      <c r="Y16">
        <f>IF(stopa_bezrobocia[[#This Row],[IX]]&gt;J15, 1, 0)</f>
        <v>0</v>
      </c>
      <c r="Z16">
        <f>IF(stopa_bezrobocia[[#This Row],[X]]&gt;K15, 1, 0)</f>
        <v>0</v>
      </c>
      <c r="AA16">
        <f>IF(stopa_bezrobocia[[#This Row],[XI]]&gt;L15, 1, 0)</f>
        <v>0</v>
      </c>
      <c r="AB16">
        <f>IF(stopa_bezrobocia[[#This Row],[XII]]&gt;M15, 1, 0)</f>
        <v>0</v>
      </c>
      <c r="AC16">
        <f>SUM(stopa_bezrobocia[[#This Row],[czy1]:[czy12]])</f>
        <v>1</v>
      </c>
    </row>
    <row r="17" spans="1:29" x14ac:dyDescent="0.35">
      <c r="A17" s="8">
        <v>1960</v>
      </c>
      <c r="B17" s="8">
        <v>6.6</v>
      </c>
      <c r="C17" s="8">
        <v>6.2</v>
      </c>
      <c r="D17" s="8">
        <v>5.8</v>
      </c>
      <c r="E17" s="8">
        <v>6.4</v>
      </c>
      <c r="F17" s="8">
        <v>6.2</v>
      </c>
      <c r="G17" s="8">
        <v>6.1</v>
      </c>
      <c r="H17" s="8">
        <v>6.4</v>
      </c>
      <c r="I17" s="8">
        <v>6.5</v>
      </c>
      <c r="J17" s="8">
        <v>6.6</v>
      </c>
      <c r="K17" s="8">
        <v>6.5</v>
      </c>
      <c r="L17" s="8">
        <v>7.1</v>
      </c>
      <c r="M17" s="8">
        <v>7.1</v>
      </c>
      <c r="N17" s="8">
        <f>AVERAGE(stopa_bezrobocia[[#This Row],[I]:[XII]])</f>
        <v>6.4583333333333321</v>
      </c>
      <c r="O17" s="8">
        <f>MIN(stopa_bezrobocia[[#This Row],[I]:[XII]])</f>
        <v>5.8</v>
      </c>
      <c r="P17" s="8">
        <f>MAX(stopa_bezrobocia[[#This Row],[I]:[XII]])</f>
        <v>7.1</v>
      </c>
      <c r="Q17">
        <f>IF(stopa_bezrobocia[[#This Row],[I]]&gt;B16, 1, 0)</f>
        <v>1</v>
      </c>
      <c r="R17">
        <f>IF(stopa_bezrobocia[[#This Row],[II]]&gt;C16, 1, 0)</f>
        <v>0</v>
      </c>
      <c r="S17">
        <f>IF(stopa_bezrobocia[[#This Row],[III]]&gt;D16, 1, 0)</f>
        <v>0</v>
      </c>
      <c r="T17">
        <f>IF(stopa_bezrobocia[[#This Row],[IV]]&gt;E16, 1, 0)</f>
        <v>0</v>
      </c>
      <c r="U17">
        <f>IF(stopa_bezrobocia[[#This Row],[V]]&gt;F16, 1, 0)</f>
        <v>0</v>
      </c>
      <c r="V17">
        <f>IF(stopa_bezrobocia[[#This Row],[VI]]&gt;G16, 1, 0)</f>
        <v>0</v>
      </c>
      <c r="W17">
        <f>IF(stopa_bezrobocia[[#This Row],[VII]]&gt;H16, 1, 0)</f>
        <v>1</v>
      </c>
      <c r="X17">
        <f>IF(stopa_bezrobocia[[#This Row],[VIII]]&gt;I16, 1, 0)</f>
        <v>1</v>
      </c>
      <c r="Y17">
        <f>IF(stopa_bezrobocia[[#This Row],[IX]]&gt;J16, 1, 0)</f>
        <v>1</v>
      </c>
      <c r="Z17">
        <f>IF(stopa_bezrobocia[[#This Row],[X]]&gt;K16, 1, 0)</f>
        <v>0</v>
      </c>
      <c r="AA17">
        <f>IF(stopa_bezrobocia[[#This Row],[XI]]&gt;L16, 1, 0)</f>
        <v>1</v>
      </c>
      <c r="AB17">
        <f>IF(stopa_bezrobocia[[#This Row],[XII]]&gt;M16, 1, 0)</f>
        <v>1</v>
      </c>
      <c r="AC17">
        <f>SUM(stopa_bezrobocia[[#This Row],[czy1]:[czy12]])</f>
        <v>6</v>
      </c>
    </row>
    <row r="18" spans="1:29" x14ac:dyDescent="0.35">
      <c r="A18" s="8">
        <v>1961</v>
      </c>
      <c r="B18" s="8">
        <v>6</v>
      </c>
      <c r="C18" s="8">
        <v>7.6</v>
      </c>
      <c r="D18" s="8">
        <v>7.9</v>
      </c>
      <c r="E18" s="8">
        <v>7.9</v>
      </c>
      <c r="F18" s="8">
        <v>8</v>
      </c>
      <c r="G18" s="8">
        <v>8.1</v>
      </c>
      <c r="H18" s="8">
        <v>7.9</v>
      </c>
      <c r="I18" s="8">
        <v>8</v>
      </c>
      <c r="J18" s="8">
        <v>7.6</v>
      </c>
      <c r="K18" s="8">
        <v>7.7</v>
      </c>
      <c r="L18" s="8">
        <v>7.5</v>
      </c>
      <c r="M18" s="8">
        <v>7.1</v>
      </c>
      <c r="N18" s="8">
        <f>AVERAGE(stopa_bezrobocia[[#This Row],[I]:[XII]])</f>
        <v>7.6083333333333334</v>
      </c>
      <c r="O18" s="8">
        <f>MIN(stopa_bezrobocia[[#This Row],[I]:[XII]])</f>
        <v>6</v>
      </c>
      <c r="P18" s="8">
        <f>MAX(stopa_bezrobocia[[#This Row],[I]:[XII]])</f>
        <v>8.1</v>
      </c>
      <c r="Q18">
        <f>IF(stopa_bezrobocia[[#This Row],[I]]&gt;B17, 1, 0)</f>
        <v>0</v>
      </c>
      <c r="R18">
        <f>IF(stopa_bezrobocia[[#This Row],[II]]&gt;C17, 1, 0)</f>
        <v>1</v>
      </c>
      <c r="S18">
        <f>IF(stopa_bezrobocia[[#This Row],[III]]&gt;D17, 1, 0)</f>
        <v>1</v>
      </c>
      <c r="T18">
        <f>IF(stopa_bezrobocia[[#This Row],[IV]]&gt;E17, 1, 0)</f>
        <v>1</v>
      </c>
      <c r="U18">
        <f>IF(stopa_bezrobocia[[#This Row],[V]]&gt;F17, 1, 0)</f>
        <v>1</v>
      </c>
      <c r="V18">
        <f>IF(stopa_bezrobocia[[#This Row],[VI]]&gt;G17, 1, 0)</f>
        <v>1</v>
      </c>
      <c r="W18">
        <f>IF(stopa_bezrobocia[[#This Row],[VII]]&gt;H17, 1, 0)</f>
        <v>1</v>
      </c>
      <c r="X18">
        <f>IF(stopa_bezrobocia[[#This Row],[VIII]]&gt;I17, 1, 0)</f>
        <v>1</v>
      </c>
      <c r="Y18">
        <f>IF(stopa_bezrobocia[[#This Row],[IX]]&gt;J17, 1, 0)</f>
        <v>1</v>
      </c>
      <c r="Z18">
        <f>IF(stopa_bezrobocia[[#This Row],[X]]&gt;K17, 1, 0)</f>
        <v>1</v>
      </c>
      <c r="AA18">
        <f>IF(stopa_bezrobocia[[#This Row],[XI]]&gt;L17, 1, 0)</f>
        <v>1</v>
      </c>
      <c r="AB18">
        <f>IF(stopa_bezrobocia[[#This Row],[XII]]&gt;M17, 1, 0)</f>
        <v>0</v>
      </c>
      <c r="AC18">
        <f>SUM(stopa_bezrobocia[[#This Row],[czy1]:[czy12]])</f>
        <v>10</v>
      </c>
    </row>
    <row r="19" spans="1:29" x14ac:dyDescent="0.35">
      <c r="A19" s="8">
        <v>1962</v>
      </c>
      <c r="B19" s="8">
        <v>5.5</v>
      </c>
      <c r="C19" s="8">
        <v>6.8</v>
      </c>
      <c r="D19" s="8">
        <v>6.5</v>
      </c>
      <c r="E19" s="8">
        <v>6.6</v>
      </c>
      <c r="F19" s="8">
        <v>6.6</v>
      </c>
      <c r="G19" s="8">
        <v>6.5</v>
      </c>
      <c r="H19" s="8">
        <v>6.5</v>
      </c>
      <c r="I19" s="8">
        <v>6.4</v>
      </c>
      <c r="J19" s="8">
        <v>6.7</v>
      </c>
      <c r="K19" s="8">
        <v>6.6</v>
      </c>
      <c r="L19" s="8">
        <v>6.4</v>
      </c>
      <c r="M19" s="8">
        <v>6.7</v>
      </c>
      <c r="N19" s="8">
        <f>AVERAGE(stopa_bezrobocia[[#This Row],[I]:[XII]])</f>
        <v>6.4833333333333343</v>
      </c>
      <c r="O19" s="8">
        <f>MIN(stopa_bezrobocia[[#This Row],[I]:[XII]])</f>
        <v>5.5</v>
      </c>
      <c r="P19" s="8">
        <f>MAX(stopa_bezrobocia[[#This Row],[I]:[XII]])</f>
        <v>6.8</v>
      </c>
      <c r="Q19">
        <f>IF(stopa_bezrobocia[[#This Row],[I]]&gt;B18, 1, 0)</f>
        <v>0</v>
      </c>
      <c r="R19">
        <f>IF(stopa_bezrobocia[[#This Row],[II]]&gt;C18, 1, 0)</f>
        <v>0</v>
      </c>
      <c r="S19">
        <f>IF(stopa_bezrobocia[[#This Row],[III]]&gt;D18, 1, 0)</f>
        <v>0</v>
      </c>
      <c r="T19">
        <f>IF(stopa_bezrobocia[[#This Row],[IV]]&gt;E18, 1, 0)</f>
        <v>0</v>
      </c>
      <c r="U19">
        <f>IF(stopa_bezrobocia[[#This Row],[V]]&gt;F18, 1, 0)</f>
        <v>0</v>
      </c>
      <c r="V19">
        <f>IF(stopa_bezrobocia[[#This Row],[VI]]&gt;G18, 1, 0)</f>
        <v>0</v>
      </c>
      <c r="W19">
        <f>IF(stopa_bezrobocia[[#This Row],[VII]]&gt;H18, 1, 0)</f>
        <v>0</v>
      </c>
      <c r="X19">
        <f>IF(stopa_bezrobocia[[#This Row],[VIII]]&gt;I18, 1, 0)</f>
        <v>0</v>
      </c>
      <c r="Y19">
        <f>IF(stopa_bezrobocia[[#This Row],[IX]]&gt;J18, 1, 0)</f>
        <v>0</v>
      </c>
      <c r="Z19">
        <f>IF(stopa_bezrobocia[[#This Row],[X]]&gt;K18, 1, 0)</f>
        <v>0</v>
      </c>
      <c r="AA19">
        <f>IF(stopa_bezrobocia[[#This Row],[XI]]&gt;L18, 1, 0)</f>
        <v>0</v>
      </c>
      <c r="AB19">
        <f>IF(stopa_bezrobocia[[#This Row],[XII]]&gt;M18, 1, 0)</f>
        <v>0</v>
      </c>
      <c r="AC19">
        <f>SUM(stopa_bezrobocia[[#This Row],[czy1]:[czy12]])</f>
        <v>0</v>
      </c>
    </row>
    <row r="20" spans="1:29" x14ac:dyDescent="0.35">
      <c r="A20" s="8">
        <v>1963</v>
      </c>
      <c r="B20" s="8">
        <v>5.5</v>
      </c>
      <c r="C20" s="8">
        <v>6.7</v>
      </c>
      <c r="D20" s="8">
        <v>6.9</v>
      </c>
      <c r="E20" s="8">
        <v>6.7</v>
      </c>
      <c r="F20" s="8">
        <v>6.7</v>
      </c>
      <c r="G20" s="8">
        <v>6.9</v>
      </c>
      <c r="H20" s="8">
        <v>6.6</v>
      </c>
      <c r="I20" s="8">
        <v>6.6</v>
      </c>
      <c r="J20" s="8">
        <v>6.4</v>
      </c>
      <c r="K20" s="8">
        <v>6.5</v>
      </c>
      <c r="L20" s="8">
        <v>6.5</v>
      </c>
      <c r="M20" s="8">
        <v>6.7</v>
      </c>
      <c r="N20" s="8">
        <f>AVERAGE(stopa_bezrobocia[[#This Row],[I]:[XII]])</f>
        <v>6.5583333333333336</v>
      </c>
      <c r="O20" s="8">
        <f>MIN(stopa_bezrobocia[[#This Row],[I]:[XII]])</f>
        <v>5.5</v>
      </c>
      <c r="P20" s="8">
        <f>MAX(stopa_bezrobocia[[#This Row],[I]:[XII]])</f>
        <v>6.9</v>
      </c>
      <c r="Q20">
        <f>IF(stopa_bezrobocia[[#This Row],[I]]&gt;B19, 1, 0)</f>
        <v>0</v>
      </c>
      <c r="R20">
        <f>IF(stopa_bezrobocia[[#This Row],[II]]&gt;C19, 1, 0)</f>
        <v>0</v>
      </c>
      <c r="S20">
        <f>IF(stopa_bezrobocia[[#This Row],[III]]&gt;D19, 1, 0)</f>
        <v>1</v>
      </c>
      <c r="T20">
        <f>IF(stopa_bezrobocia[[#This Row],[IV]]&gt;E19, 1, 0)</f>
        <v>1</v>
      </c>
      <c r="U20">
        <f>IF(stopa_bezrobocia[[#This Row],[V]]&gt;F19, 1, 0)</f>
        <v>1</v>
      </c>
      <c r="V20">
        <f>IF(stopa_bezrobocia[[#This Row],[VI]]&gt;G19, 1, 0)</f>
        <v>1</v>
      </c>
      <c r="W20">
        <f>IF(stopa_bezrobocia[[#This Row],[VII]]&gt;H19, 1, 0)</f>
        <v>1</v>
      </c>
      <c r="X20">
        <f>IF(stopa_bezrobocia[[#This Row],[VIII]]&gt;I19, 1, 0)</f>
        <v>1</v>
      </c>
      <c r="Y20">
        <f>IF(stopa_bezrobocia[[#This Row],[IX]]&gt;J19, 1, 0)</f>
        <v>0</v>
      </c>
      <c r="Z20">
        <f>IF(stopa_bezrobocia[[#This Row],[X]]&gt;K19, 1, 0)</f>
        <v>0</v>
      </c>
      <c r="AA20">
        <f>IF(stopa_bezrobocia[[#This Row],[XI]]&gt;L19, 1, 0)</f>
        <v>1</v>
      </c>
      <c r="AB20">
        <f>IF(stopa_bezrobocia[[#This Row],[XII]]&gt;M19, 1, 0)</f>
        <v>0</v>
      </c>
      <c r="AC20">
        <f>SUM(stopa_bezrobocia[[#This Row],[czy1]:[czy12]])</f>
        <v>7</v>
      </c>
    </row>
    <row r="21" spans="1:29" x14ac:dyDescent="0.35">
      <c r="A21" s="8">
        <v>1964</v>
      </c>
      <c r="B21" s="8">
        <v>5</v>
      </c>
      <c r="C21" s="8">
        <v>6.6</v>
      </c>
      <c r="D21" s="8">
        <v>6.4</v>
      </c>
      <c r="E21" s="8">
        <v>6.4</v>
      </c>
      <c r="F21" s="8">
        <v>6.3</v>
      </c>
      <c r="G21" s="8">
        <v>6.1</v>
      </c>
      <c r="H21" s="8">
        <v>6.2</v>
      </c>
      <c r="I21" s="8">
        <v>5.9</v>
      </c>
      <c r="J21" s="8">
        <v>6</v>
      </c>
      <c r="K21" s="8">
        <v>6.1</v>
      </c>
      <c r="L21" s="8">
        <v>6.1</v>
      </c>
      <c r="M21" s="8">
        <v>5.8</v>
      </c>
      <c r="N21" s="8">
        <f>AVERAGE(stopa_bezrobocia[[#This Row],[I]:[XII]])</f>
        <v>6.0749999999999993</v>
      </c>
      <c r="O21" s="8">
        <f>MIN(stopa_bezrobocia[[#This Row],[I]:[XII]])</f>
        <v>5</v>
      </c>
      <c r="P21" s="8">
        <f>MAX(stopa_bezrobocia[[#This Row],[I]:[XII]])</f>
        <v>6.6</v>
      </c>
      <c r="Q21">
        <f>IF(stopa_bezrobocia[[#This Row],[I]]&gt;B20, 1, 0)</f>
        <v>0</v>
      </c>
      <c r="R21">
        <f>IF(stopa_bezrobocia[[#This Row],[II]]&gt;C20, 1, 0)</f>
        <v>0</v>
      </c>
      <c r="S21">
        <f>IF(stopa_bezrobocia[[#This Row],[III]]&gt;D20, 1, 0)</f>
        <v>0</v>
      </c>
      <c r="T21">
        <f>IF(stopa_bezrobocia[[#This Row],[IV]]&gt;E20, 1, 0)</f>
        <v>0</v>
      </c>
      <c r="U21">
        <f>IF(stopa_bezrobocia[[#This Row],[V]]&gt;F20, 1, 0)</f>
        <v>0</v>
      </c>
      <c r="V21">
        <f>IF(stopa_bezrobocia[[#This Row],[VI]]&gt;G20, 1, 0)</f>
        <v>0</v>
      </c>
      <c r="W21">
        <f>IF(stopa_bezrobocia[[#This Row],[VII]]&gt;H20, 1, 0)</f>
        <v>0</v>
      </c>
      <c r="X21">
        <f>IF(stopa_bezrobocia[[#This Row],[VIII]]&gt;I20, 1, 0)</f>
        <v>0</v>
      </c>
      <c r="Y21">
        <f>IF(stopa_bezrobocia[[#This Row],[IX]]&gt;J20, 1, 0)</f>
        <v>0</v>
      </c>
      <c r="Z21">
        <f>IF(stopa_bezrobocia[[#This Row],[X]]&gt;K20, 1, 0)</f>
        <v>0</v>
      </c>
      <c r="AA21">
        <f>IF(stopa_bezrobocia[[#This Row],[XI]]&gt;L20, 1, 0)</f>
        <v>0</v>
      </c>
      <c r="AB21">
        <f>IF(stopa_bezrobocia[[#This Row],[XII]]&gt;M20, 1, 0)</f>
        <v>0</v>
      </c>
      <c r="AC21">
        <f>SUM(stopa_bezrobocia[[#This Row],[czy1]:[czy12]])</f>
        <v>0</v>
      </c>
    </row>
    <row r="22" spans="1:29" x14ac:dyDescent="0.35">
      <c r="A22" s="8">
        <v>1965</v>
      </c>
      <c r="B22" s="8">
        <v>4</v>
      </c>
      <c r="C22" s="8">
        <v>5.9</v>
      </c>
      <c r="D22" s="8">
        <v>6.1</v>
      </c>
      <c r="E22" s="8">
        <v>5.7</v>
      </c>
      <c r="F22" s="8">
        <v>5.8</v>
      </c>
      <c r="G22" s="8">
        <v>5.6</v>
      </c>
      <c r="H22" s="8">
        <v>5.6</v>
      </c>
      <c r="I22" s="8">
        <v>5.4</v>
      </c>
      <c r="J22" s="8">
        <v>5.4</v>
      </c>
      <c r="K22" s="8">
        <v>5.3</v>
      </c>
      <c r="L22" s="8">
        <v>5.2</v>
      </c>
      <c r="M22" s="8">
        <v>5.0999999999999996</v>
      </c>
      <c r="N22" s="8">
        <f>AVERAGE(stopa_bezrobocia[[#This Row],[I]:[XII]])</f>
        <v>5.4249999999999998</v>
      </c>
      <c r="O22" s="8">
        <f>MIN(stopa_bezrobocia[[#This Row],[I]:[XII]])</f>
        <v>4</v>
      </c>
      <c r="P22" s="8">
        <f>MAX(stopa_bezrobocia[[#This Row],[I]:[XII]])</f>
        <v>6.1</v>
      </c>
      <c r="Q22">
        <f>IF(stopa_bezrobocia[[#This Row],[I]]&gt;B21, 1, 0)</f>
        <v>0</v>
      </c>
      <c r="R22">
        <f>IF(stopa_bezrobocia[[#This Row],[II]]&gt;C21, 1, 0)</f>
        <v>0</v>
      </c>
      <c r="S22">
        <f>IF(stopa_bezrobocia[[#This Row],[III]]&gt;D21, 1, 0)</f>
        <v>0</v>
      </c>
      <c r="T22">
        <f>IF(stopa_bezrobocia[[#This Row],[IV]]&gt;E21, 1, 0)</f>
        <v>0</v>
      </c>
      <c r="U22">
        <f>IF(stopa_bezrobocia[[#This Row],[V]]&gt;F21, 1, 0)</f>
        <v>0</v>
      </c>
      <c r="V22">
        <f>IF(stopa_bezrobocia[[#This Row],[VI]]&gt;G21, 1, 0)</f>
        <v>0</v>
      </c>
      <c r="W22">
        <f>IF(stopa_bezrobocia[[#This Row],[VII]]&gt;H21, 1, 0)</f>
        <v>0</v>
      </c>
      <c r="X22">
        <f>IF(stopa_bezrobocia[[#This Row],[VIII]]&gt;I21, 1, 0)</f>
        <v>0</v>
      </c>
      <c r="Y22">
        <f>IF(stopa_bezrobocia[[#This Row],[IX]]&gt;J21, 1, 0)</f>
        <v>0</v>
      </c>
      <c r="Z22">
        <f>IF(stopa_bezrobocia[[#This Row],[X]]&gt;K21, 1, 0)</f>
        <v>0</v>
      </c>
      <c r="AA22">
        <f>IF(stopa_bezrobocia[[#This Row],[XI]]&gt;L21, 1, 0)</f>
        <v>0</v>
      </c>
      <c r="AB22">
        <f>IF(stopa_bezrobocia[[#This Row],[XII]]&gt;M21, 1, 0)</f>
        <v>0</v>
      </c>
      <c r="AC22">
        <f>SUM(stopa_bezrobocia[[#This Row],[czy1]:[czy12]])</f>
        <v>0</v>
      </c>
    </row>
    <row r="23" spans="1:29" x14ac:dyDescent="0.35">
      <c r="A23" s="8">
        <v>1966</v>
      </c>
      <c r="B23" s="8">
        <v>3.8</v>
      </c>
      <c r="C23" s="8">
        <v>5</v>
      </c>
      <c r="D23" s="8">
        <v>4.8</v>
      </c>
      <c r="E23" s="8">
        <v>4.8</v>
      </c>
      <c r="F23" s="8">
        <v>4.8</v>
      </c>
      <c r="G23" s="8">
        <v>4.9000000000000004</v>
      </c>
      <c r="H23" s="8">
        <v>4.8</v>
      </c>
      <c r="I23" s="8">
        <v>4.8</v>
      </c>
      <c r="J23" s="8">
        <v>4.8</v>
      </c>
      <c r="K23" s="8">
        <v>4.7</v>
      </c>
      <c r="L23" s="8">
        <v>4.7</v>
      </c>
      <c r="M23" s="8">
        <v>4.5999999999999996</v>
      </c>
      <c r="N23" s="8">
        <f>AVERAGE(stopa_bezrobocia[[#This Row],[I]:[XII]])</f>
        <v>4.708333333333333</v>
      </c>
      <c r="O23" s="8">
        <f>MIN(stopa_bezrobocia[[#This Row],[I]:[XII]])</f>
        <v>3.8</v>
      </c>
      <c r="P23" s="8">
        <f>MAX(stopa_bezrobocia[[#This Row],[I]:[XII]])</f>
        <v>5</v>
      </c>
      <c r="Q23">
        <f>IF(stopa_bezrobocia[[#This Row],[I]]&gt;B22, 1, 0)</f>
        <v>0</v>
      </c>
      <c r="R23">
        <f>IF(stopa_bezrobocia[[#This Row],[II]]&gt;C22, 1, 0)</f>
        <v>0</v>
      </c>
      <c r="S23">
        <f>IF(stopa_bezrobocia[[#This Row],[III]]&gt;D22, 1, 0)</f>
        <v>0</v>
      </c>
      <c r="T23">
        <f>IF(stopa_bezrobocia[[#This Row],[IV]]&gt;E22, 1, 0)</f>
        <v>0</v>
      </c>
      <c r="U23">
        <f>IF(stopa_bezrobocia[[#This Row],[V]]&gt;F22, 1, 0)</f>
        <v>0</v>
      </c>
      <c r="V23">
        <f>IF(stopa_bezrobocia[[#This Row],[VI]]&gt;G22, 1, 0)</f>
        <v>0</v>
      </c>
      <c r="W23">
        <f>IF(stopa_bezrobocia[[#This Row],[VII]]&gt;H22, 1, 0)</f>
        <v>0</v>
      </c>
      <c r="X23">
        <f>IF(stopa_bezrobocia[[#This Row],[VIII]]&gt;I22, 1, 0)</f>
        <v>0</v>
      </c>
      <c r="Y23">
        <f>IF(stopa_bezrobocia[[#This Row],[IX]]&gt;J22, 1, 0)</f>
        <v>0</v>
      </c>
      <c r="Z23">
        <f>IF(stopa_bezrobocia[[#This Row],[X]]&gt;K22, 1, 0)</f>
        <v>0</v>
      </c>
      <c r="AA23">
        <f>IF(stopa_bezrobocia[[#This Row],[XI]]&gt;L22, 1, 0)</f>
        <v>0</v>
      </c>
      <c r="AB23">
        <f>IF(stopa_bezrobocia[[#This Row],[XII]]&gt;M22, 1, 0)</f>
        <v>0</v>
      </c>
      <c r="AC23">
        <f>SUM(stopa_bezrobocia[[#This Row],[czy1]:[czy12]])</f>
        <v>0</v>
      </c>
    </row>
    <row r="24" spans="1:29" x14ac:dyDescent="0.35">
      <c r="A24" s="8">
        <v>1967</v>
      </c>
      <c r="B24" s="8">
        <v>3.8</v>
      </c>
      <c r="C24" s="8">
        <v>4.9000000000000004</v>
      </c>
      <c r="D24" s="8">
        <v>4.8</v>
      </c>
      <c r="E24" s="8">
        <v>4.8</v>
      </c>
      <c r="F24" s="8">
        <v>4.8</v>
      </c>
      <c r="G24" s="8">
        <v>4.8</v>
      </c>
      <c r="H24" s="8">
        <v>4.9000000000000004</v>
      </c>
      <c r="I24" s="8">
        <v>4.8</v>
      </c>
      <c r="J24" s="8">
        <v>4.8</v>
      </c>
      <c r="K24" s="8">
        <v>4.8</v>
      </c>
      <c r="L24" s="8">
        <v>5</v>
      </c>
      <c r="M24" s="8">
        <v>4.9000000000000004</v>
      </c>
      <c r="N24" s="8">
        <f>AVERAGE(stopa_bezrobocia[[#This Row],[I]:[XII]])</f>
        <v>4.7583333333333329</v>
      </c>
      <c r="O24" s="8">
        <f>MIN(stopa_bezrobocia[[#This Row],[I]:[XII]])</f>
        <v>3.8</v>
      </c>
      <c r="P24" s="8">
        <f>MAX(stopa_bezrobocia[[#This Row],[I]:[XII]])</f>
        <v>5</v>
      </c>
      <c r="Q24">
        <f>IF(stopa_bezrobocia[[#This Row],[I]]&gt;B23, 1, 0)</f>
        <v>0</v>
      </c>
      <c r="R24">
        <f>IF(stopa_bezrobocia[[#This Row],[II]]&gt;C23, 1, 0)</f>
        <v>0</v>
      </c>
      <c r="S24">
        <f>IF(stopa_bezrobocia[[#This Row],[III]]&gt;D23, 1, 0)</f>
        <v>0</v>
      </c>
      <c r="T24">
        <f>IF(stopa_bezrobocia[[#This Row],[IV]]&gt;E23, 1, 0)</f>
        <v>0</v>
      </c>
      <c r="U24">
        <f>IF(stopa_bezrobocia[[#This Row],[V]]&gt;F23, 1, 0)</f>
        <v>0</v>
      </c>
      <c r="V24">
        <f>IF(stopa_bezrobocia[[#This Row],[VI]]&gt;G23, 1, 0)</f>
        <v>0</v>
      </c>
      <c r="W24">
        <f>IF(stopa_bezrobocia[[#This Row],[VII]]&gt;H23, 1, 0)</f>
        <v>1</v>
      </c>
      <c r="X24">
        <f>IF(stopa_bezrobocia[[#This Row],[VIII]]&gt;I23, 1, 0)</f>
        <v>0</v>
      </c>
      <c r="Y24">
        <f>IF(stopa_bezrobocia[[#This Row],[IX]]&gt;J23, 1, 0)</f>
        <v>0</v>
      </c>
      <c r="Z24">
        <f>IF(stopa_bezrobocia[[#This Row],[X]]&gt;K23, 1, 0)</f>
        <v>1</v>
      </c>
      <c r="AA24">
        <f>IF(stopa_bezrobocia[[#This Row],[XI]]&gt;L23, 1, 0)</f>
        <v>1</v>
      </c>
      <c r="AB24">
        <f>IF(stopa_bezrobocia[[#This Row],[XII]]&gt;M23, 1, 0)</f>
        <v>1</v>
      </c>
      <c r="AC24">
        <f>SUM(stopa_bezrobocia[[#This Row],[czy1]:[czy12]])</f>
        <v>4</v>
      </c>
    </row>
    <row r="25" spans="1:29" x14ac:dyDescent="0.35">
      <c r="A25" s="8">
        <v>1968</v>
      </c>
      <c r="B25" s="8">
        <v>3.4</v>
      </c>
      <c r="C25" s="8">
        <v>4.7</v>
      </c>
      <c r="D25" s="8">
        <v>4.8</v>
      </c>
      <c r="E25" s="8">
        <v>4.7</v>
      </c>
      <c r="F25" s="8">
        <v>4.5</v>
      </c>
      <c r="G25" s="8">
        <v>4.5</v>
      </c>
      <c r="H25" s="8">
        <v>4.7</v>
      </c>
      <c r="I25" s="8">
        <v>4.7</v>
      </c>
      <c r="J25" s="8">
        <v>4.5</v>
      </c>
      <c r="K25" s="8">
        <v>4.4000000000000004</v>
      </c>
      <c r="L25" s="8">
        <v>4.4000000000000004</v>
      </c>
      <c r="M25" s="8">
        <v>4.4000000000000004</v>
      </c>
      <c r="N25" s="8">
        <f>AVERAGE(stopa_bezrobocia[[#This Row],[I]:[XII]])</f>
        <v>4.4749999999999996</v>
      </c>
      <c r="O25" s="8">
        <f>MIN(stopa_bezrobocia[[#This Row],[I]:[XII]])</f>
        <v>3.4</v>
      </c>
      <c r="P25" s="8">
        <f>MAX(stopa_bezrobocia[[#This Row],[I]:[XII]])</f>
        <v>4.8</v>
      </c>
      <c r="Q25">
        <f>IF(stopa_bezrobocia[[#This Row],[I]]&gt;B24, 1, 0)</f>
        <v>0</v>
      </c>
      <c r="R25">
        <f>IF(stopa_bezrobocia[[#This Row],[II]]&gt;C24, 1, 0)</f>
        <v>0</v>
      </c>
      <c r="S25">
        <f>IF(stopa_bezrobocia[[#This Row],[III]]&gt;D24, 1, 0)</f>
        <v>0</v>
      </c>
      <c r="T25">
        <f>IF(stopa_bezrobocia[[#This Row],[IV]]&gt;E24, 1, 0)</f>
        <v>0</v>
      </c>
      <c r="U25">
        <f>IF(stopa_bezrobocia[[#This Row],[V]]&gt;F24, 1, 0)</f>
        <v>0</v>
      </c>
      <c r="V25">
        <f>IF(stopa_bezrobocia[[#This Row],[VI]]&gt;G24, 1, 0)</f>
        <v>0</v>
      </c>
      <c r="W25">
        <f>IF(stopa_bezrobocia[[#This Row],[VII]]&gt;H24, 1, 0)</f>
        <v>0</v>
      </c>
      <c r="X25">
        <f>IF(stopa_bezrobocia[[#This Row],[VIII]]&gt;I24, 1, 0)</f>
        <v>0</v>
      </c>
      <c r="Y25">
        <f>IF(stopa_bezrobocia[[#This Row],[IX]]&gt;J24, 1, 0)</f>
        <v>0</v>
      </c>
      <c r="Z25">
        <f>IF(stopa_bezrobocia[[#This Row],[X]]&gt;K24, 1, 0)</f>
        <v>0</v>
      </c>
      <c r="AA25">
        <f>IF(stopa_bezrobocia[[#This Row],[XI]]&gt;L24, 1, 0)</f>
        <v>0</v>
      </c>
      <c r="AB25">
        <f>IF(stopa_bezrobocia[[#This Row],[XII]]&gt;M24, 1, 0)</f>
        <v>0</v>
      </c>
      <c r="AC25">
        <f>SUM(stopa_bezrobocia[[#This Row],[czy1]:[czy12]])</f>
        <v>0</v>
      </c>
    </row>
    <row r="26" spans="1:29" x14ac:dyDescent="0.35">
      <c r="A26" s="8">
        <v>1969</v>
      </c>
      <c r="B26" s="8">
        <v>3.5</v>
      </c>
      <c r="C26" s="8">
        <v>4.4000000000000004</v>
      </c>
      <c r="D26" s="8">
        <v>4.4000000000000004</v>
      </c>
      <c r="E26" s="8">
        <v>4.4000000000000004</v>
      </c>
      <c r="F26" s="8">
        <v>4.4000000000000004</v>
      </c>
      <c r="G26" s="8">
        <v>4.4000000000000004</v>
      </c>
      <c r="H26" s="8">
        <v>4.5</v>
      </c>
      <c r="I26" s="8">
        <v>4.5</v>
      </c>
      <c r="J26" s="8">
        <v>4.5</v>
      </c>
      <c r="K26" s="8">
        <v>4.7</v>
      </c>
      <c r="L26" s="8">
        <v>4.7</v>
      </c>
      <c r="M26" s="8">
        <v>4.5</v>
      </c>
      <c r="N26" s="8">
        <f>AVERAGE(stopa_bezrobocia[[#This Row],[I]:[XII]])</f>
        <v>4.4083333333333341</v>
      </c>
      <c r="O26" s="8">
        <f>MIN(stopa_bezrobocia[[#This Row],[I]:[XII]])</f>
        <v>3.5</v>
      </c>
      <c r="P26" s="8">
        <f>MAX(stopa_bezrobocia[[#This Row],[I]:[XII]])</f>
        <v>4.7</v>
      </c>
      <c r="Q26">
        <f>IF(stopa_bezrobocia[[#This Row],[I]]&gt;B25, 1, 0)</f>
        <v>1</v>
      </c>
      <c r="R26">
        <f>IF(stopa_bezrobocia[[#This Row],[II]]&gt;C25, 1, 0)</f>
        <v>0</v>
      </c>
      <c r="S26">
        <f>IF(stopa_bezrobocia[[#This Row],[III]]&gt;D25, 1, 0)</f>
        <v>0</v>
      </c>
      <c r="T26">
        <f>IF(stopa_bezrobocia[[#This Row],[IV]]&gt;E25, 1, 0)</f>
        <v>0</v>
      </c>
      <c r="U26">
        <f>IF(stopa_bezrobocia[[#This Row],[V]]&gt;F25, 1, 0)</f>
        <v>0</v>
      </c>
      <c r="V26">
        <f>IF(stopa_bezrobocia[[#This Row],[VI]]&gt;G25, 1, 0)</f>
        <v>0</v>
      </c>
      <c r="W26">
        <f>IF(stopa_bezrobocia[[#This Row],[VII]]&gt;H25, 1, 0)</f>
        <v>0</v>
      </c>
      <c r="X26">
        <f>IF(stopa_bezrobocia[[#This Row],[VIII]]&gt;I25, 1, 0)</f>
        <v>0</v>
      </c>
      <c r="Y26">
        <f>IF(stopa_bezrobocia[[#This Row],[IX]]&gt;J25, 1, 0)</f>
        <v>0</v>
      </c>
      <c r="Z26">
        <f>IF(stopa_bezrobocia[[#This Row],[X]]&gt;K25, 1, 0)</f>
        <v>1</v>
      </c>
      <c r="AA26">
        <f>IF(stopa_bezrobocia[[#This Row],[XI]]&gt;L25, 1, 0)</f>
        <v>1</v>
      </c>
      <c r="AB26">
        <f>IF(stopa_bezrobocia[[#This Row],[XII]]&gt;M25, 1, 0)</f>
        <v>1</v>
      </c>
      <c r="AC26">
        <f>SUM(stopa_bezrobocia[[#This Row],[czy1]:[czy12]])</f>
        <v>4</v>
      </c>
    </row>
    <row r="27" spans="1:29" x14ac:dyDescent="0.35">
      <c r="A27" s="8">
        <v>1970</v>
      </c>
      <c r="B27" s="8">
        <v>6.1</v>
      </c>
      <c r="C27" s="8">
        <v>4.9000000000000004</v>
      </c>
      <c r="D27" s="8">
        <v>5.2</v>
      </c>
      <c r="E27" s="8">
        <v>5.4</v>
      </c>
      <c r="F27" s="8">
        <v>5.6</v>
      </c>
      <c r="G27" s="8">
        <v>5.8</v>
      </c>
      <c r="H27" s="8">
        <v>5.9</v>
      </c>
      <c r="I27" s="8">
        <v>6</v>
      </c>
      <c r="J27" s="8">
        <v>6.1</v>
      </c>
      <c r="K27" s="8">
        <v>6.4</v>
      </c>
      <c r="L27" s="8">
        <v>6.5</v>
      </c>
      <c r="M27" s="8">
        <v>6.9</v>
      </c>
      <c r="N27" s="8">
        <f>AVERAGE(stopa_bezrobocia[[#This Row],[I]:[XII]])</f>
        <v>5.8999999999999995</v>
      </c>
      <c r="O27" s="8">
        <f>MIN(stopa_bezrobocia[[#This Row],[I]:[XII]])</f>
        <v>4.9000000000000004</v>
      </c>
      <c r="P27" s="8">
        <f>MAX(stopa_bezrobocia[[#This Row],[I]:[XII]])</f>
        <v>6.9</v>
      </c>
      <c r="Q27">
        <f>IF(stopa_bezrobocia[[#This Row],[I]]&gt;B26, 1, 0)</f>
        <v>1</v>
      </c>
      <c r="R27">
        <f>IF(stopa_bezrobocia[[#This Row],[II]]&gt;C26, 1, 0)</f>
        <v>1</v>
      </c>
      <c r="S27">
        <f>IF(stopa_bezrobocia[[#This Row],[III]]&gt;D26, 1, 0)</f>
        <v>1</v>
      </c>
      <c r="T27">
        <f>IF(stopa_bezrobocia[[#This Row],[IV]]&gt;E26, 1, 0)</f>
        <v>1</v>
      </c>
      <c r="U27">
        <f>IF(stopa_bezrobocia[[#This Row],[V]]&gt;F26, 1, 0)</f>
        <v>1</v>
      </c>
      <c r="V27">
        <f>IF(stopa_bezrobocia[[#This Row],[VI]]&gt;G26, 1, 0)</f>
        <v>1</v>
      </c>
      <c r="W27">
        <f>IF(stopa_bezrobocia[[#This Row],[VII]]&gt;H26, 1, 0)</f>
        <v>1</v>
      </c>
      <c r="X27">
        <f>IF(stopa_bezrobocia[[#This Row],[VIII]]&gt;I26, 1, 0)</f>
        <v>1</v>
      </c>
      <c r="Y27">
        <f>IF(stopa_bezrobocia[[#This Row],[IX]]&gt;J26, 1, 0)</f>
        <v>1</v>
      </c>
      <c r="Z27">
        <f>IF(stopa_bezrobocia[[#This Row],[X]]&gt;K26, 1, 0)</f>
        <v>1</v>
      </c>
      <c r="AA27">
        <f>IF(stopa_bezrobocia[[#This Row],[XI]]&gt;L26, 1, 0)</f>
        <v>1</v>
      </c>
      <c r="AB27">
        <f>IF(stopa_bezrobocia[[#This Row],[XII]]&gt;M26, 1, 0)</f>
        <v>1</v>
      </c>
      <c r="AC27">
        <f>SUM(stopa_bezrobocia[[#This Row],[czy1]:[czy12]])</f>
        <v>12</v>
      </c>
    </row>
    <row r="28" spans="1:29" x14ac:dyDescent="0.35">
      <c r="A28" s="8">
        <v>1971</v>
      </c>
      <c r="B28" s="8">
        <v>6</v>
      </c>
      <c r="C28" s="8">
        <v>6.9</v>
      </c>
      <c r="D28" s="8">
        <v>6.9</v>
      </c>
      <c r="E28" s="8">
        <v>7</v>
      </c>
      <c r="F28" s="8">
        <v>6.9</v>
      </c>
      <c r="G28" s="8">
        <v>6.9</v>
      </c>
      <c r="H28" s="8">
        <v>6.9</v>
      </c>
      <c r="I28" s="8">
        <v>7</v>
      </c>
      <c r="J28" s="8">
        <v>7.1</v>
      </c>
      <c r="K28" s="8">
        <v>7</v>
      </c>
      <c r="L28" s="8">
        <v>6.8</v>
      </c>
      <c r="M28" s="8">
        <v>7</v>
      </c>
      <c r="N28" s="8">
        <f>AVERAGE(stopa_bezrobocia[[#This Row],[I]:[XII]])</f>
        <v>6.8666666666666663</v>
      </c>
      <c r="O28" s="8">
        <f>MIN(stopa_bezrobocia[[#This Row],[I]:[XII]])</f>
        <v>6</v>
      </c>
      <c r="P28" s="8">
        <f>MAX(stopa_bezrobocia[[#This Row],[I]:[XII]])</f>
        <v>7.1</v>
      </c>
      <c r="Q28">
        <f>IF(stopa_bezrobocia[[#This Row],[I]]&gt;B27, 1, 0)</f>
        <v>0</v>
      </c>
      <c r="R28">
        <f>IF(stopa_bezrobocia[[#This Row],[II]]&gt;C27, 1, 0)</f>
        <v>1</v>
      </c>
      <c r="S28">
        <f>IF(stopa_bezrobocia[[#This Row],[III]]&gt;D27, 1, 0)</f>
        <v>1</v>
      </c>
      <c r="T28">
        <f>IF(stopa_bezrobocia[[#This Row],[IV]]&gt;E27, 1, 0)</f>
        <v>1</v>
      </c>
      <c r="U28">
        <f>IF(stopa_bezrobocia[[#This Row],[V]]&gt;F27, 1, 0)</f>
        <v>1</v>
      </c>
      <c r="V28">
        <f>IF(stopa_bezrobocia[[#This Row],[VI]]&gt;G27, 1, 0)</f>
        <v>1</v>
      </c>
      <c r="W28">
        <f>IF(stopa_bezrobocia[[#This Row],[VII]]&gt;H27, 1, 0)</f>
        <v>1</v>
      </c>
      <c r="X28">
        <f>IF(stopa_bezrobocia[[#This Row],[VIII]]&gt;I27, 1, 0)</f>
        <v>1</v>
      </c>
      <c r="Y28">
        <f>IF(stopa_bezrobocia[[#This Row],[IX]]&gt;J27, 1, 0)</f>
        <v>1</v>
      </c>
      <c r="Z28">
        <f>IF(stopa_bezrobocia[[#This Row],[X]]&gt;K27, 1, 0)</f>
        <v>1</v>
      </c>
      <c r="AA28">
        <f>IF(stopa_bezrobocia[[#This Row],[XI]]&gt;L27, 1, 0)</f>
        <v>1</v>
      </c>
      <c r="AB28">
        <f>IF(stopa_bezrobocia[[#This Row],[XII]]&gt;M27, 1, 0)</f>
        <v>1</v>
      </c>
      <c r="AC28">
        <f>SUM(stopa_bezrobocia[[#This Row],[czy1]:[czy12]])</f>
        <v>11</v>
      </c>
    </row>
    <row r="29" spans="1:29" x14ac:dyDescent="0.35">
      <c r="A29" s="8">
        <v>1972</v>
      </c>
      <c r="B29" s="8">
        <v>5.2</v>
      </c>
      <c r="C29" s="8">
        <v>6.8</v>
      </c>
      <c r="D29" s="8">
        <v>6.7</v>
      </c>
      <c r="E29" s="8">
        <v>6.8</v>
      </c>
      <c r="F29" s="8">
        <v>6.7</v>
      </c>
      <c r="G29" s="8">
        <v>6.7</v>
      </c>
      <c r="H29" s="8">
        <v>6.7</v>
      </c>
      <c r="I29" s="8">
        <v>6.6</v>
      </c>
      <c r="J29" s="8">
        <v>6.6</v>
      </c>
      <c r="K29" s="8">
        <v>6.5</v>
      </c>
      <c r="L29" s="8">
        <v>6.6</v>
      </c>
      <c r="M29" s="8">
        <v>6.3</v>
      </c>
      <c r="N29" s="8">
        <f>AVERAGE(stopa_bezrobocia[[#This Row],[I]:[XII]])</f>
        <v>6.5166666666666666</v>
      </c>
      <c r="O29" s="8">
        <f>MIN(stopa_bezrobocia[[#This Row],[I]:[XII]])</f>
        <v>5.2</v>
      </c>
      <c r="P29" s="8">
        <f>MAX(stopa_bezrobocia[[#This Row],[I]:[XII]])</f>
        <v>6.8</v>
      </c>
      <c r="Q29">
        <f>IF(stopa_bezrobocia[[#This Row],[I]]&gt;B28, 1, 0)</f>
        <v>0</v>
      </c>
      <c r="R29">
        <f>IF(stopa_bezrobocia[[#This Row],[II]]&gt;C28, 1, 0)</f>
        <v>0</v>
      </c>
      <c r="S29">
        <f>IF(stopa_bezrobocia[[#This Row],[III]]&gt;D28, 1, 0)</f>
        <v>0</v>
      </c>
      <c r="T29">
        <f>IF(stopa_bezrobocia[[#This Row],[IV]]&gt;E28, 1, 0)</f>
        <v>0</v>
      </c>
      <c r="U29">
        <f>IF(stopa_bezrobocia[[#This Row],[V]]&gt;F28, 1, 0)</f>
        <v>0</v>
      </c>
      <c r="V29">
        <f>IF(stopa_bezrobocia[[#This Row],[VI]]&gt;G28, 1, 0)</f>
        <v>0</v>
      </c>
      <c r="W29">
        <f>IF(stopa_bezrobocia[[#This Row],[VII]]&gt;H28, 1, 0)</f>
        <v>0</v>
      </c>
      <c r="X29">
        <f>IF(stopa_bezrobocia[[#This Row],[VIII]]&gt;I28, 1, 0)</f>
        <v>0</v>
      </c>
      <c r="Y29">
        <f>IF(stopa_bezrobocia[[#This Row],[IX]]&gt;J28, 1, 0)</f>
        <v>0</v>
      </c>
      <c r="Z29">
        <f>IF(stopa_bezrobocia[[#This Row],[X]]&gt;K28, 1, 0)</f>
        <v>0</v>
      </c>
      <c r="AA29">
        <f>IF(stopa_bezrobocia[[#This Row],[XI]]&gt;L28, 1, 0)</f>
        <v>0</v>
      </c>
      <c r="AB29">
        <f>IF(stopa_bezrobocia[[#This Row],[XII]]&gt;M28, 1, 0)</f>
        <v>0</v>
      </c>
      <c r="AC29">
        <f>SUM(stopa_bezrobocia[[#This Row],[czy1]:[czy12]])</f>
        <v>0</v>
      </c>
    </row>
    <row r="30" spans="1:29" x14ac:dyDescent="0.35">
      <c r="A30" s="8">
        <v>1973</v>
      </c>
      <c r="B30" s="8">
        <v>4.9000000000000004</v>
      </c>
      <c r="C30" s="8">
        <v>5.9</v>
      </c>
      <c r="D30" s="8">
        <v>6</v>
      </c>
      <c r="E30" s="8">
        <v>5.9</v>
      </c>
      <c r="F30" s="8">
        <v>6</v>
      </c>
      <c r="G30" s="8">
        <v>5.9</v>
      </c>
      <c r="H30" s="8">
        <v>5.9</v>
      </c>
      <c r="I30" s="8">
        <v>5.8</v>
      </c>
      <c r="J30" s="8">
        <v>5.8</v>
      </c>
      <c r="K30" s="8">
        <v>5.8</v>
      </c>
      <c r="L30" s="8">
        <v>5.6</v>
      </c>
      <c r="M30" s="8">
        <v>5.8</v>
      </c>
      <c r="N30" s="8">
        <f>AVERAGE(stopa_bezrobocia[[#This Row],[I]:[XII]])</f>
        <v>5.7749999999999995</v>
      </c>
      <c r="O30" s="8">
        <f>MIN(stopa_bezrobocia[[#This Row],[I]:[XII]])</f>
        <v>4.9000000000000004</v>
      </c>
      <c r="P30" s="8">
        <f>MAX(stopa_bezrobocia[[#This Row],[I]:[XII]])</f>
        <v>6</v>
      </c>
      <c r="Q30">
        <f>IF(stopa_bezrobocia[[#This Row],[I]]&gt;B29, 1, 0)</f>
        <v>0</v>
      </c>
      <c r="R30">
        <f>IF(stopa_bezrobocia[[#This Row],[II]]&gt;C29, 1, 0)</f>
        <v>0</v>
      </c>
      <c r="S30">
        <f>IF(stopa_bezrobocia[[#This Row],[III]]&gt;D29, 1, 0)</f>
        <v>0</v>
      </c>
      <c r="T30">
        <f>IF(stopa_bezrobocia[[#This Row],[IV]]&gt;E29, 1, 0)</f>
        <v>0</v>
      </c>
      <c r="U30">
        <f>IF(stopa_bezrobocia[[#This Row],[V]]&gt;F29, 1, 0)</f>
        <v>0</v>
      </c>
      <c r="V30">
        <f>IF(stopa_bezrobocia[[#This Row],[VI]]&gt;G29, 1, 0)</f>
        <v>0</v>
      </c>
      <c r="W30">
        <f>IF(stopa_bezrobocia[[#This Row],[VII]]&gt;H29, 1, 0)</f>
        <v>0</v>
      </c>
      <c r="X30">
        <f>IF(stopa_bezrobocia[[#This Row],[VIII]]&gt;I29, 1, 0)</f>
        <v>0</v>
      </c>
      <c r="Y30">
        <f>IF(stopa_bezrobocia[[#This Row],[IX]]&gt;J29, 1, 0)</f>
        <v>0</v>
      </c>
      <c r="Z30">
        <f>IF(stopa_bezrobocia[[#This Row],[X]]&gt;K29, 1, 0)</f>
        <v>0</v>
      </c>
      <c r="AA30">
        <f>IF(stopa_bezrobocia[[#This Row],[XI]]&gt;L29, 1, 0)</f>
        <v>0</v>
      </c>
      <c r="AB30">
        <f>IF(stopa_bezrobocia[[#This Row],[XII]]&gt;M29, 1, 0)</f>
        <v>0</v>
      </c>
      <c r="AC30">
        <f>SUM(stopa_bezrobocia[[#This Row],[czy1]:[czy12]])</f>
        <v>0</v>
      </c>
    </row>
    <row r="31" spans="1:29" x14ac:dyDescent="0.35">
      <c r="A31" s="8">
        <v>1974</v>
      </c>
      <c r="B31" s="8">
        <v>7.2</v>
      </c>
      <c r="C31" s="8">
        <v>6.1</v>
      </c>
      <c r="D31" s="8">
        <v>6.2</v>
      </c>
      <c r="E31" s="8">
        <v>6.1</v>
      </c>
      <c r="F31" s="8">
        <v>6.1</v>
      </c>
      <c r="G31" s="8">
        <v>6.1</v>
      </c>
      <c r="H31" s="8">
        <v>6.4</v>
      </c>
      <c r="I31" s="8">
        <v>6.5</v>
      </c>
      <c r="J31" s="8">
        <v>6.5</v>
      </c>
      <c r="K31" s="8">
        <v>6.9</v>
      </c>
      <c r="L31" s="8">
        <v>7</v>
      </c>
      <c r="M31" s="8">
        <v>7.6</v>
      </c>
      <c r="N31" s="8">
        <f>AVERAGE(stopa_bezrobocia[[#This Row],[I]:[XII]])</f>
        <v>6.5583333333333336</v>
      </c>
      <c r="O31" s="8">
        <f>MIN(stopa_bezrobocia[[#This Row],[I]:[XII]])</f>
        <v>6.1</v>
      </c>
      <c r="P31" s="8">
        <f>MAX(stopa_bezrobocia[[#This Row],[I]:[XII]])</f>
        <v>7.6</v>
      </c>
      <c r="Q31">
        <f>IF(stopa_bezrobocia[[#This Row],[I]]&gt;B30, 1, 0)</f>
        <v>1</v>
      </c>
      <c r="R31">
        <f>IF(stopa_bezrobocia[[#This Row],[II]]&gt;C30, 1, 0)</f>
        <v>1</v>
      </c>
      <c r="S31">
        <f>IF(stopa_bezrobocia[[#This Row],[III]]&gt;D30, 1, 0)</f>
        <v>1</v>
      </c>
      <c r="T31">
        <f>IF(stopa_bezrobocia[[#This Row],[IV]]&gt;E30, 1, 0)</f>
        <v>1</v>
      </c>
      <c r="U31">
        <f>IF(stopa_bezrobocia[[#This Row],[V]]&gt;F30, 1, 0)</f>
        <v>1</v>
      </c>
      <c r="V31">
        <f>IF(stopa_bezrobocia[[#This Row],[VI]]&gt;G30, 1, 0)</f>
        <v>1</v>
      </c>
      <c r="W31">
        <f>IF(stopa_bezrobocia[[#This Row],[VII]]&gt;H30, 1, 0)</f>
        <v>1</v>
      </c>
      <c r="X31">
        <f>IF(stopa_bezrobocia[[#This Row],[VIII]]&gt;I30, 1, 0)</f>
        <v>1</v>
      </c>
      <c r="Y31">
        <f>IF(stopa_bezrobocia[[#This Row],[IX]]&gt;J30, 1, 0)</f>
        <v>1</v>
      </c>
      <c r="Z31">
        <f>IF(stopa_bezrobocia[[#This Row],[X]]&gt;K30, 1, 0)</f>
        <v>1</v>
      </c>
      <c r="AA31">
        <f>IF(stopa_bezrobocia[[#This Row],[XI]]&gt;L30, 1, 0)</f>
        <v>1</v>
      </c>
      <c r="AB31">
        <f>IF(stopa_bezrobocia[[#This Row],[XII]]&gt;M30, 1, 0)</f>
        <v>1</v>
      </c>
      <c r="AC31">
        <f>SUM(stopa_bezrobocia[[#This Row],[czy1]:[czy12]])</f>
        <v>12</v>
      </c>
    </row>
    <row r="32" spans="1:29" x14ac:dyDescent="0.35">
      <c r="A32" s="8">
        <v>1975</v>
      </c>
      <c r="B32" s="8">
        <v>8.1999999999999993</v>
      </c>
      <c r="C32" s="8">
        <v>9.1</v>
      </c>
      <c r="D32" s="8">
        <v>9.1</v>
      </c>
      <c r="E32" s="8">
        <v>9.6</v>
      </c>
      <c r="F32" s="8">
        <v>9.8000000000000007</v>
      </c>
      <c r="G32" s="8">
        <v>10</v>
      </c>
      <c r="H32" s="8">
        <v>9.8000000000000007</v>
      </c>
      <c r="I32" s="8">
        <v>9.6</v>
      </c>
      <c r="J32" s="8">
        <v>9.4</v>
      </c>
      <c r="K32" s="8">
        <v>9.4</v>
      </c>
      <c r="L32" s="8">
        <v>9.4</v>
      </c>
      <c r="M32" s="8">
        <v>9.3000000000000007</v>
      </c>
      <c r="N32" s="8">
        <f>AVERAGE(stopa_bezrobocia[[#This Row],[I]:[XII]])</f>
        <v>9.3916666666666675</v>
      </c>
      <c r="O32" s="8">
        <f>MIN(stopa_bezrobocia[[#This Row],[I]:[XII]])</f>
        <v>8.1999999999999993</v>
      </c>
      <c r="P32" s="8">
        <f>MAX(stopa_bezrobocia[[#This Row],[I]:[XII]])</f>
        <v>10</v>
      </c>
      <c r="Q32">
        <f>IF(stopa_bezrobocia[[#This Row],[I]]&gt;B31, 1, 0)</f>
        <v>1</v>
      </c>
      <c r="R32">
        <f>IF(stopa_bezrobocia[[#This Row],[II]]&gt;C31, 1, 0)</f>
        <v>1</v>
      </c>
      <c r="S32">
        <f>IF(stopa_bezrobocia[[#This Row],[III]]&gt;D31, 1, 0)</f>
        <v>1</v>
      </c>
      <c r="T32">
        <f>IF(stopa_bezrobocia[[#This Row],[IV]]&gt;E31, 1, 0)</f>
        <v>1</v>
      </c>
      <c r="U32">
        <f>IF(stopa_bezrobocia[[#This Row],[V]]&gt;F31, 1, 0)</f>
        <v>1</v>
      </c>
      <c r="V32">
        <f>IF(stopa_bezrobocia[[#This Row],[VI]]&gt;G31, 1, 0)</f>
        <v>1</v>
      </c>
      <c r="W32">
        <f>IF(stopa_bezrobocia[[#This Row],[VII]]&gt;H31, 1, 0)</f>
        <v>1</v>
      </c>
      <c r="X32">
        <f>IF(stopa_bezrobocia[[#This Row],[VIII]]&gt;I31, 1, 0)</f>
        <v>1</v>
      </c>
      <c r="Y32">
        <f>IF(stopa_bezrobocia[[#This Row],[IX]]&gt;J31, 1, 0)</f>
        <v>1</v>
      </c>
      <c r="Z32">
        <f>IF(stopa_bezrobocia[[#This Row],[X]]&gt;K31, 1, 0)</f>
        <v>1</v>
      </c>
      <c r="AA32">
        <f>IF(stopa_bezrobocia[[#This Row],[XI]]&gt;L31, 1, 0)</f>
        <v>1</v>
      </c>
      <c r="AB32">
        <f>IF(stopa_bezrobocia[[#This Row],[XII]]&gt;M31, 1, 0)</f>
        <v>1</v>
      </c>
      <c r="AC32">
        <f>SUM(stopa_bezrobocia[[#This Row],[czy1]:[czy12]])</f>
        <v>12</v>
      </c>
    </row>
    <row r="33" spans="1:29" x14ac:dyDescent="0.35">
      <c r="A33" s="8">
        <v>1976</v>
      </c>
      <c r="B33" s="8">
        <v>7.8</v>
      </c>
      <c r="C33" s="8">
        <v>8.9</v>
      </c>
      <c r="D33" s="8">
        <v>8.6999999999999993</v>
      </c>
      <c r="E33" s="8">
        <v>8.6</v>
      </c>
      <c r="F33" s="8">
        <v>8.6999999999999993</v>
      </c>
      <c r="G33" s="8">
        <v>8.4</v>
      </c>
      <c r="H33" s="8">
        <v>8.6</v>
      </c>
      <c r="I33" s="8">
        <v>8.8000000000000007</v>
      </c>
      <c r="J33" s="8">
        <v>8.8000000000000007</v>
      </c>
      <c r="K33" s="8">
        <v>8.6</v>
      </c>
      <c r="L33" s="8">
        <v>8.6999999999999993</v>
      </c>
      <c r="M33" s="8">
        <v>8.8000000000000007</v>
      </c>
      <c r="N33" s="8">
        <f>AVERAGE(stopa_bezrobocia[[#This Row],[I]:[XII]])</f>
        <v>8.6166666666666654</v>
      </c>
      <c r="O33" s="8">
        <f>MIN(stopa_bezrobocia[[#This Row],[I]:[XII]])</f>
        <v>7.8</v>
      </c>
      <c r="P33" s="8">
        <f>MAX(stopa_bezrobocia[[#This Row],[I]:[XII]])</f>
        <v>8.9</v>
      </c>
      <c r="Q33">
        <f>IF(stopa_bezrobocia[[#This Row],[I]]&gt;B32, 1, 0)</f>
        <v>0</v>
      </c>
      <c r="R33">
        <f>IF(stopa_bezrobocia[[#This Row],[II]]&gt;C32, 1, 0)</f>
        <v>0</v>
      </c>
      <c r="S33">
        <f>IF(stopa_bezrobocia[[#This Row],[III]]&gt;D32, 1, 0)</f>
        <v>0</v>
      </c>
      <c r="T33">
        <f>IF(stopa_bezrobocia[[#This Row],[IV]]&gt;E32, 1, 0)</f>
        <v>0</v>
      </c>
      <c r="U33">
        <f>IF(stopa_bezrobocia[[#This Row],[V]]&gt;F32, 1, 0)</f>
        <v>0</v>
      </c>
      <c r="V33">
        <f>IF(stopa_bezrobocia[[#This Row],[VI]]&gt;G32, 1, 0)</f>
        <v>0</v>
      </c>
      <c r="W33">
        <f>IF(stopa_bezrobocia[[#This Row],[VII]]&gt;H32, 1, 0)</f>
        <v>0</v>
      </c>
      <c r="X33">
        <f>IF(stopa_bezrobocia[[#This Row],[VIII]]&gt;I32, 1, 0)</f>
        <v>0</v>
      </c>
      <c r="Y33">
        <f>IF(stopa_bezrobocia[[#This Row],[IX]]&gt;J32, 1, 0)</f>
        <v>0</v>
      </c>
      <c r="Z33">
        <f>IF(stopa_bezrobocia[[#This Row],[X]]&gt;K32, 1, 0)</f>
        <v>0</v>
      </c>
      <c r="AA33">
        <f>IF(stopa_bezrobocia[[#This Row],[XI]]&gt;L32, 1, 0)</f>
        <v>0</v>
      </c>
      <c r="AB33">
        <f>IF(stopa_bezrobocia[[#This Row],[XII]]&gt;M32, 1, 0)</f>
        <v>0</v>
      </c>
      <c r="AC33">
        <f>SUM(stopa_bezrobocia[[#This Row],[czy1]:[czy12]])</f>
        <v>0</v>
      </c>
    </row>
    <row r="34" spans="1:29" x14ac:dyDescent="0.35">
      <c r="A34" s="8">
        <v>1977</v>
      </c>
      <c r="B34" s="8">
        <v>6.4</v>
      </c>
      <c r="C34" s="8">
        <v>8.5</v>
      </c>
      <c r="D34" s="8">
        <v>8.6</v>
      </c>
      <c r="E34" s="8">
        <v>8.4</v>
      </c>
      <c r="F34" s="8">
        <v>8.1999999999999993</v>
      </c>
      <c r="G34" s="8">
        <v>8</v>
      </c>
      <c r="H34" s="8">
        <v>8.1999999999999993</v>
      </c>
      <c r="I34" s="8">
        <v>7.9</v>
      </c>
      <c r="J34" s="8">
        <v>8</v>
      </c>
      <c r="K34" s="8">
        <v>7.8</v>
      </c>
      <c r="L34" s="8">
        <v>7.8</v>
      </c>
      <c r="M34" s="8">
        <v>7.8</v>
      </c>
      <c r="N34" s="8">
        <f>AVERAGE(stopa_bezrobocia[[#This Row],[I]:[XII]])</f>
        <v>7.9666666666666659</v>
      </c>
      <c r="O34" s="8">
        <f>MIN(stopa_bezrobocia[[#This Row],[I]:[XII]])</f>
        <v>6.4</v>
      </c>
      <c r="P34" s="8">
        <f>MAX(stopa_bezrobocia[[#This Row],[I]:[XII]])</f>
        <v>8.6</v>
      </c>
      <c r="Q34">
        <f>IF(stopa_bezrobocia[[#This Row],[I]]&gt;B33, 1, 0)</f>
        <v>0</v>
      </c>
      <c r="R34">
        <f>IF(stopa_bezrobocia[[#This Row],[II]]&gt;C33, 1, 0)</f>
        <v>0</v>
      </c>
      <c r="S34">
        <f>IF(stopa_bezrobocia[[#This Row],[III]]&gt;D33, 1, 0)</f>
        <v>0</v>
      </c>
      <c r="T34">
        <f>IF(stopa_bezrobocia[[#This Row],[IV]]&gt;E33, 1, 0)</f>
        <v>0</v>
      </c>
      <c r="U34">
        <f>IF(stopa_bezrobocia[[#This Row],[V]]&gt;F33, 1, 0)</f>
        <v>0</v>
      </c>
      <c r="V34">
        <f>IF(stopa_bezrobocia[[#This Row],[VI]]&gt;G33, 1, 0)</f>
        <v>0</v>
      </c>
      <c r="W34">
        <f>IF(stopa_bezrobocia[[#This Row],[VII]]&gt;H33, 1, 0)</f>
        <v>0</v>
      </c>
      <c r="X34">
        <f>IF(stopa_bezrobocia[[#This Row],[VIII]]&gt;I33, 1, 0)</f>
        <v>0</v>
      </c>
      <c r="Y34">
        <f>IF(stopa_bezrobocia[[#This Row],[IX]]&gt;J33, 1, 0)</f>
        <v>0</v>
      </c>
      <c r="Z34">
        <f>IF(stopa_bezrobocia[[#This Row],[X]]&gt;K33, 1, 0)</f>
        <v>0</v>
      </c>
      <c r="AA34">
        <f>IF(stopa_bezrobocia[[#This Row],[XI]]&gt;L33, 1, 0)</f>
        <v>0</v>
      </c>
      <c r="AB34">
        <f>IF(stopa_bezrobocia[[#This Row],[XII]]&gt;M33, 1, 0)</f>
        <v>0</v>
      </c>
      <c r="AC34">
        <f>SUM(stopa_bezrobocia[[#This Row],[czy1]:[czy12]])</f>
        <v>0</v>
      </c>
    </row>
    <row r="35" spans="1:29" x14ac:dyDescent="0.35">
      <c r="A35" s="8">
        <v>1978</v>
      </c>
      <c r="B35" s="8">
        <v>6</v>
      </c>
      <c r="C35" s="8">
        <v>7.4</v>
      </c>
      <c r="D35" s="8">
        <v>7.3</v>
      </c>
      <c r="E35" s="8">
        <v>7.3</v>
      </c>
      <c r="F35" s="8">
        <v>7.1</v>
      </c>
      <c r="G35" s="8">
        <v>7</v>
      </c>
      <c r="H35" s="8">
        <v>6.9</v>
      </c>
      <c r="I35" s="8">
        <v>7.2</v>
      </c>
      <c r="J35" s="8">
        <v>6.9</v>
      </c>
      <c r="K35" s="8">
        <v>7</v>
      </c>
      <c r="L35" s="8">
        <v>6.8</v>
      </c>
      <c r="M35" s="8">
        <v>6.9</v>
      </c>
      <c r="N35" s="8">
        <f>AVERAGE(stopa_bezrobocia[[#This Row],[I]:[XII]])</f>
        <v>6.9833333333333334</v>
      </c>
      <c r="O35" s="8">
        <f>MIN(stopa_bezrobocia[[#This Row],[I]:[XII]])</f>
        <v>6</v>
      </c>
      <c r="P35" s="8">
        <f>MAX(stopa_bezrobocia[[#This Row],[I]:[XII]])</f>
        <v>7.4</v>
      </c>
      <c r="Q35">
        <f>IF(stopa_bezrobocia[[#This Row],[I]]&gt;B34, 1, 0)</f>
        <v>0</v>
      </c>
      <c r="R35">
        <f>IF(stopa_bezrobocia[[#This Row],[II]]&gt;C34, 1, 0)</f>
        <v>0</v>
      </c>
      <c r="S35">
        <f>IF(stopa_bezrobocia[[#This Row],[III]]&gt;D34, 1, 0)</f>
        <v>0</v>
      </c>
      <c r="T35">
        <f>IF(stopa_bezrobocia[[#This Row],[IV]]&gt;E34, 1, 0)</f>
        <v>0</v>
      </c>
      <c r="U35">
        <f>IF(stopa_bezrobocia[[#This Row],[V]]&gt;F34, 1, 0)</f>
        <v>0</v>
      </c>
      <c r="V35">
        <f>IF(stopa_bezrobocia[[#This Row],[VI]]&gt;G34, 1, 0)</f>
        <v>0</v>
      </c>
      <c r="W35">
        <f>IF(stopa_bezrobocia[[#This Row],[VII]]&gt;H34, 1, 0)</f>
        <v>0</v>
      </c>
      <c r="X35">
        <f>IF(stopa_bezrobocia[[#This Row],[VIII]]&gt;I34, 1, 0)</f>
        <v>0</v>
      </c>
      <c r="Y35">
        <f>IF(stopa_bezrobocia[[#This Row],[IX]]&gt;J34, 1, 0)</f>
        <v>0</v>
      </c>
      <c r="Z35">
        <f>IF(stopa_bezrobocia[[#This Row],[X]]&gt;K34, 1, 0)</f>
        <v>0</v>
      </c>
      <c r="AA35">
        <f>IF(stopa_bezrobocia[[#This Row],[XI]]&gt;L34, 1, 0)</f>
        <v>0</v>
      </c>
      <c r="AB35">
        <f>IF(stopa_bezrobocia[[#This Row],[XII]]&gt;M34, 1, 0)</f>
        <v>0</v>
      </c>
      <c r="AC35">
        <f>SUM(stopa_bezrobocia[[#This Row],[czy1]:[czy12]])</f>
        <v>0</v>
      </c>
    </row>
    <row r="36" spans="1:29" x14ac:dyDescent="0.35">
      <c r="A36" s="8">
        <v>1979</v>
      </c>
      <c r="B36" s="8">
        <v>6</v>
      </c>
      <c r="C36" s="8">
        <v>6.9</v>
      </c>
      <c r="D36" s="8">
        <v>6.9</v>
      </c>
      <c r="E36" s="8">
        <v>6.8</v>
      </c>
      <c r="F36" s="8">
        <v>6.8</v>
      </c>
      <c r="G36" s="8">
        <v>6.6</v>
      </c>
      <c r="H36" s="8">
        <v>6.7</v>
      </c>
      <c r="I36" s="8">
        <v>6.7</v>
      </c>
      <c r="J36" s="8">
        <v>7</v>
      </c>
      <c r="K36" s="8">
        <v>6.9</v>
      </c>
      <c r="L36" s="8">
        <v>7</v>
      </c>
      <c r="M36" s="8">
        <v>6.9</v>
      </c>
      <c r="N36" s="8">
        <f>AVERAGE(stopa_bezrobocia[[#This Row],[I]:[XII]])</f>
        <v>6.7666666666666684</v>
      </c>
      <c r="O36" s="8">
        <f>MIN(stopa_bezrobocia[[#This Row],[I]:[XII]])</f>
        <v>6</v>
      </c>
      <c r="P36" s="8">
        <f>MAX(stopa_bezrobocia[[#This Row],[I]:[XII]])</f>
        <v>7</v>
      </c>
      <c r="Q36">
        <f>IF(stopa_bezrobocia[[#This Row],[I]]&gt;B35, 1, 0)</f>
        <v>0</v>
      </c>
      <c r="R36">
        <f>IF(stopa_bezrobocia[[#This Row],[II]]&gt;C35, 1, 0)</f>
        <v>0</v>
      </c>
      <c r="S36">
        <f>IF(stopa_bezrobocia[[#This Row],[III]]&gt;D35, 1, 0)</f>
        <v>0</v>
      </c>
      <c r="T36">
        <f>IF(stopa_bezrobocia[[#This Row],[IV]]&gt;E35, 1, 0)</f>
        <v>0</v>
      </c>
      <c r="U36">
        <f>IF(stopa_bezrobocia[[#This Row],[V]]&gt;F35, 1, 0)</f>
        <v>0</v>
      </c>
      <c r="V36">
        <f>IF(stopa_bezrobocia[[#This Row],[VI]]&gt;G35, 1, 0)</f>
        <v>0</v>
      </c>
      <c r="W36">
        <f>IF(stopa_bezrobocia[[#This Row],[VII]]&gt;H35, 1, 0)</f>
        <v>0</v>
      </c>
      <c r="X36">
        <f>IF(stopa_bezrobocia[[#This Row],[VIII]]&gt;I35, 1, 0)</f>
        <v>0</v>
      </c>
      <c r="Y36">
        <f>IF(stopa_bezrobocia[[#This Row],[IX]]&gt;J35, 1, 0)</f>
        <v>1</v>
      </c>
      <c r="Z36">
        <f>IF(stopa_bezrobocia[[#This Row],[X]]&gt;K35, 1, 0)</f>
        <v>0</v>
      </c>
      <c r="AA36">
        <f>IF(stopa_bezrobocia[[#This Row],[XI]]&gt;L35, 1, 0)</f>
        <v>1</v>
      </c>
      <c r="AB36">
        <f>IF(stopa_bezrobocia[[#This Row],[XII]]&gt;M35, 1, 0)</f>
        <v>0</v>
      </c>
      <c r="AC36">
        <f>SUM(stopa_bezrobocia[[#This Row],[czy1]:[czy12]])</f>
        <v>2</v>
      </c>
    </row>
    <row r="37" spans="1:29" x14ac:dyDescent="0.35">
      <c r="A37" s="8">
        <v>1980</v>
      </c>
      <c r="B37" s="8">
        <v>7.2</v>
      </c>
      <c r="C37" s="8">
        <v>7.3</v>
      </c>
      <c r="D37" s="8">
        <v>7.3</v>
      </c>
      <c r="E37" s="8">
        <v>7.3</v>
      </c>
      <c r="F37" s="8">
        <v>7.9</v>
      </c>
      <c r="G37" s="8">
        <v>8.5</v>
      </c>
      <c r="H37" s="8">
        <v>8.6</v>
      </c>
      <c r="I37" s="8">
        <v>8.8000000000000007</v>
      </c>
      <c r="J37" s="8">
        <v>8.6999999999999993</v>
      </c>
      <c r="K37" s="8">
        <v>8.5</v>
      </c>
      <c r="L37" s="8">
        <v>8.5</v>
      </c>
      <c r="M37" s="8">
        <v>8.5</v>
      </c>
      <c r="N37" s="8">
        <f>AVERAGE(stopa_bezrobocia[[#This Row],[I]:[XII]])</f>
        <v>8.0916666666666668</v>
      </c>
      <c r="O37" s="8">
        <f>MIN(stopa_bezrobocia[[#This Row],[I]:[XII]])</f>
        <v>7.2</v>
      </c>
      <c r="P37" s="8">
        <f>MAX(stopa_bezrobocia[[#This Row],[I]:[XII]])</f>
        <v>8.8000000000000007</v>
      </c>
      <c r="Q37">
        <f>IF(stopa_bezrobocia[[#This Row],[I]]&gt;B36, 1, 0)</f>
        <v>1</v>
      </c>
      <c r="R37">
        <f>IF(stopa_bezrobocia[[#This Row],[II]]&gt;C36, 1, 0)</f>
        <v>1</v>
      </c>
      <c r="S37">
        <f>IF(stopa_bezrobocia[[#This Row],[III]]&gt;D36, 1, 0)</f>
        <v>1</v>
      </c>
      <c r="T37">
        <f>IF(stopa_bezrobocia[[#This Row],[IV]]&gt;E36, 1, 0)</f>
        <v>1</v>
      </c>
      <c r="U37">
        <f>IF(stopa_bezrobocia[[#This Row],[V]]&gt;F36, 1, 0)</f>
        <v>1</v>
      </c>
      <c r="V37">
        <f>IF(stopa_bezrobocia[[#This Row],[VI]]&gt;G36, 1, 0)</f>
        <v>1</v>
      </c>
      <c r="W37">
        <f>IF(stopa_bezrobocia[[#This Row],[VII]]&gt;H36, 1, 0)</f>
        <v>1</v>
      </c>
      <c r="X37">
        <f>IF(stopa_bezrobocia[[#This Row],[VIII]]&gt;I36, 1, 0)</f>
        <v>1</v>
      </c>
      <c r="Y37">
        <f>IF(stopa_bezrobocia[[#This Row],[IX]]&gt;J36, 1, 0)</f>
        <v>1</v>
      </c>
      <c r="Z37">
        <f>IF(stopa_bezrobocia[[#This Row],[X]]&gt;K36, 1, 0)</f>
        <v>1</v>
      </c>
      <c r="AA37">
        <f>IF(stopa_bezrobocia[[#This Row],[XI]]&gt;L36, 1, 0)</f>
        <v>1</v>
      </c>
      <c r="AB37">
        <f>IF(stopa_bezrobocia[[#This Row],[XII]]&gt;M36, 1, 0)</f>
        <v>1</v>
      </c>
      <c r="AC37">
        <f>SUM(stopa_bezrobocia[[#This Row],[czy1]:[czy12]])</f>
        <v>12</v>
      </c>
    </row>
    <row r="38" spans="1:29" x14ac:dyDescent="0.35">
      <c r="A38" s="8">
        <v>1981</v>
      </c>
      <c r="B38" s="8">
        <v>8.5</v>
      </c>
      <c r="C38" s="8">
        <v>8.5</v>
      </c>
      <c r="D38" s="8">
        <v>8.4</v>
      </c>
      <c r="E38" s="8">
        <v>8.4</v>
      </c>
      <c r="F38" s="8">
        <v>8.1999999999999993</v>
      </c>
      <c r="G38" s="8">
        <v>8.5</v>
      </c>
      <c r="H38" s="8">
        <v>8.5</v>
      </c>
      <c r="I38" s="8">
        <v>8.1999999999999993</v>
      </c>
      <c r="J38" s="8">
        <v>8.4</v>
      </c>
      <c r="K38" s="8">
        <v>8.6</v>
      </c>
      <c r="L38" s="8">
        <v>8.9</v>
      </c>
      <c r="M38" s="8">
        <v>9.3000000000000007</v>
      </c>
      <c r="N38" s="8">
        <f>AVERAGE(stopa_bezrobocia[[#This Row],[I]:[XII]])</f>
        <v>8.5333333333333332</v>
      </c>
      <c r="O38" s="8">
        <f>MIN(stopa_bezrobocia[[#This Row],[I]:[XII]])</f>
        <v>8.1999999999999993</v>
      </c>
      <c r="P38" s="8">
        <f>MAX(stopa_bezrobocia[[#This Row],[I]:[XII]])</f>
        <v>9.3000000000000007</v>
      </c>
      <c r="Q38">
        <f>IF(stopa_bezrobocia[[#This Row],[I]]&gt;B37, 1, 0)</f>
        <v>1</v>
      </c>
      <c r="R38">
        <f>IF(stopa_bezrobocia[[#This Row],[II]]&gt;C37, 1, 0)</f>
        <v>1</v>
      </c>
      <c r="S38">
        <f>IF(stopa_bezrobocia[[#This Row],[III]]&gt;D37, 1, 0)</f>
        <v>1</v>
      </c>
      <c r="T38">
        <f>IF(stopa_bezrobocia[[#This Row],[IV]]&gt;E37, 1, 0)</f>
        <v>1</v>
      </c>
      <c r="U38">
        <f>IF(stopa_bezrobocia[[#This Row],[V]]&gt;F37, 1, 0)</f>
        <v>1</v>
      </c>
      <c r="V38">
        <f>IF(stopa_bezrobocia[[#This Row],[VI]]&gt;G37, 1, 0)</f>
        <v>0</v>
      </c>
      <c r="W38">
        <f>IF(stopa_bezrobocia[[#This Row],[VII]]&gt;H37, 1, 0)</f>
        <v>0</v>
      </c>
      <c r="X38">
        <f>IF(stopa_bezrobocia[[#This Row],[VIII]]&gt;I37, 1, 0)</f>
        <v>0</v>
      </c>
      <c r="Y38">
        <f>IF(stopa_bezrobocia[[#This Row],[IX]]&gt;J37, 1, 0)</f>
        <v>0</v>
      </c>
      <c r="Z38">
        <f>IF(stopa_bezrobocia[[#This Row],[X]]&gt;K37, 1, 0)</f>
        <v>1</v>
      </c>
      <c r="AA38">
        <f>IF(stopa_bezrobocia[[#This Row],[XI]]&gt;L37, 1, 0)</f>
        <v>1</v>
      </c>
      <c r="AB38">
        <f>IF(stopa_bezrobocia[[#This Row],[XII]]&gt;M37, 1, 0)</f>
        <v>1</v>
      </c>
      <c r="AC38">
        <f>SUM(stopa_bezrobocia[[#This Row],[czy1]:[czy12]])</f>
        <v>8</v>
      </c>
    </row>
    <row r="39" spans="1:29" x14ac:dyDescent="0.35">
      <c r="A39" s="8">
        <v>1982</v>
      </c>
      <c r="B39" s="8">
        <v>10.8</v>
      </c>
      <c r="C39" s="8">
        <v>9.9</v>
      </c>
      <c r="D39" s="8">
        <v>9.9</v>
      </c>
      <c r="E39" s="8">
        <v>10.1</v>
      </c>
      <c r="F39" s="8">
        <v>10.3</v>
      </c>
      <c r="G39" s="8">
        <v>10.7</v>
      </c>
      <c r="H39" s="8">
        <v>10.8</v>
      </c>
      <c r="I39" s="8">
        <v>10.9</v>
      </c>
      <c r="J39" s="8">
        <v>11.1</v>
      </c>
      <c r="K39" s="8">
        <v>11.4</v>
      </c>
      <c r="L39" s="8">
        <v>11.9</v>
      </c>
      <c r="M39" s="8">
        <v>12.4</v>
      </c>
      <c r="N39" s="8">
        <f>AVERAGE(stopa_bezrobocia[[#This Row],[I]:[XII]])</f>
        <v>10.850000000000001</v>
      </c>
      <c r="O39" s="8">
        <f>MIN(stopa_bezrobocia[[#This Row],[I]:[XII]])</f>
        <v>9.9</v>
      </c>
      <c r="P39" s="8">
        <f>MAX(stopa_bezrobocia[[#This Row],[I]:[XII]])</f>
        <v>12.4</v>
      </c>
      <c r="Q39">
        <f>IF(stopa_bezrobocia[[#This Row],[I]]&gt;B38, 1, 0)</f>
        <v>1</v>
      </c>
      <c r="R39">
        <f>IF(stopa_bezrobocia[[#This Row],[II]]&gt;C38, 1, 0)</f>
        <v>1</v>
      </c>
      <c r="S39">
        <f>IF(stopa_bezrobocia[[#This Row],[III]]&gt;D38, 1, 0)</f>
        <v>1</v>
      </c>
      <c r="T39">
        <f>IF(stopa_bezrobocia[[#This Row],[IV]]&gt;E38, 1, 0)</f>
        <v>1</v>
      </c>
      <c r="U39">
        <f>IF(stopa_bezrobocia[[#This Row],[V]]&gt;F38, 1, 0)</f>
        <v>1</v>
      </c>
      <c r="V39">
        <f>IF(stopa_bezrobocia[[#This Row],[VI]]&gt;G38, 1, 0)</f>
        <v>1</v>
      </c>
      <c r="W39">
        <f>IF(stopa_bezrobocia[[#This Row],[VII]]&gt;H38, 1, 0)</f>
        <v>1</v>
      </c>
      <c r="X39">
        <f>IF(stopa_bezrobocia[[#This Row],[VIII]]&gt;I38, 1, 0)</f>
        <v>1</v>
      </c>
      <c r="Y39">
        <f>IF(stopa_bezrobocia[[#This Row],[IX]]&gt;J38, 1, 0)</f>
        <v>1</v>
      </c>
      <c r="Z39">
        <f>IF(stopa_bezrobocia[[#This Row],[X]]&gt;K38, 1, 0)</f>
        <v>1</v>
      </c>
      <c r="AA39">
        <f>IF(stopa_bezrobocia[[#This Row],[XI]]&gt;L38, 1, 0)</f>
        <v>1</v>
      </c>
      <c r="AB39">
        <f>IF(stopa_bezrobocia[[#This Row],[XII]]&gt;M38, 1, 0)</f>
        <v>1</v>
      </c>
      <c r="AC39">
        <f>SUM(stopa_bezrobocia[[#This Row],[czy1]:[czy12]])</f>
        <v>12</v>
      </c>
    </row>
    <row r="40" spans="1:29" x14ac:dyDescent="0.35">
      <c r="A40" s="8">
        <v>1983</v>
      </c>
      <c r="B40" s="8">
        <v>8.3000000000000007</v>
      </c>
      <c r="C40" s="8">
        <v>11.4</v>
      </c>
      <c r="D40" s="8">
        <v>11.4</v>
      </c>
      <c r="E40" s="8">
        <v>11.3</v>
      </c>
      <c r="F40" s="8">
        <v>11.2</v>
      </c>
      <c r="G40" s="8">
        <v>11.1</v>
      </c>
      <c r="H40" s="8">
        <v>11.1</v>
      </c>
      <c r="I40" s="8">
        <v>10.4</v>
      </c>
      <c r="J40" s="8">
        <v>10.5</v>
      </c>
      <c r="K40" s="8">
        <v>10.199999999999999</v>
      </c>
      <c r="L40" s="8">
        <v>9.8000000000000007</v>
      </c>
      <c r="M40" s="8">
        <v>9.5</v>
      </c>
      <c r="N40" s="8">
        <f>AVERAGE(stopa_bezrobocia[[#This Row],[I]:[XII]])</f>
        <v>10.516666666666667</v>
      </c>
      <c r="O40" s="8">
        <f>MIN(stopa_bezrobocia[[#This Row],[I]:[XII]])</f>
        <v>8.3000000000000007</v>
      </c>
      <c r="P40" s="8">
        <f>MAX(stopa_bezrobocia[[#This Row],[I]:[XII]])</f>
        <v>11.4</v>
      </c>
      <c r="Q40">
        <f>IF(stopa_bezrobocia[[#This Row],[I]]&gt;B39, 1, 0)</f>
        <v>0</v>
      </c>
      <c r="R40">
        <f>IF(stopa_bezrobocia[[#This Row],[II]]&gt;C39, 1, 0)</f>
        <v>1</v>
      </c>
      <c r="S40">
        <f>IF(stopa_bezrobocia[[#This Row],[III]]&gt;D39, 1, 0)</f>
        <v>1</v>
      </c>
      <c r="T40">
        <f>IF(stopa_bezrobocia[[#This Row],[IV]]&gt;E39, 1, 0)</f>
        <v>1</v>
      </c>
      <c r="U40">
        <f>IF(stopa_bezrobocia[[#This Row],[V]]&gt;F39, 1, 0)</f>
        <v>1</v>
      </c>
      <c r="V40">
        <f>IF(stopa_bezrobocia[[#This Row],[VI]]&gt;G39, 1, 0)</f>
        <v>1</v>
      </c>
      <c r="W40">
        <f>IF(stopa_bezrobocia[[#This Row],[VII]]&gt;H39, 1, 0)</f>
        <v>1</v>
      </c>
      <c r="X40">
        <f>IF(stopa_bezrobocia[[#This Row],[VIII]]&gt;I39, 1, 0)</f>
        <v>0</v>
      </c>
      <c r="Y40">
        <f>IF(stopa_bezrobocia[[#This Row],[IX]]&gt;J39, 1, 0)</f>
        <v>0</v>
      </c>
      <c r="Z40">
        <f>IF(stopa_bezrobocia[[#This Row],[X]]&gt;K39, 1, 0)</f>
        <v>0</v>
      </c>
      <c r="AA40">
        <f>IF(stopa_bezrobocia[[#This Row],[XI]]&gt;L39, 1, 0)</f>
        <v>0</v>
      </c>
      <c r="AB40">
        <f>IF(stopa_bezrobocia[[#This Row],[XII]]&gt;M39, 1, 0)</f>
        <v>0</v>
      </c>
      <c r="AC40">
        <f>SUM(stopa_bezrobocia[[#This Row],[czy1]:[czy12]])</f>
        <v>6</v>
      </c>
    </row>
    <row r="41" spans="1:29" x14ac:dyDescent="0.35">
      <c r="A41" s="8">
        <v>1984</v>
      </c>
      <c r="B41" s="8">
        <v>7.3</v>
      </c>
      <c r="C41" s="8">
        <v>9</v>
      </c>
      <c r="D41" s="8">
        <v>8.8000000000000007</v>
      </c>
      <c r="E41" s="8">
        <v>8.8000000000000007</v>
      </c>
      <c r="F41" s="8">
        <v>8.6999999999999993</v>
      </c>
      <c r="G41" s="8">
        <v>8.4</v>
      </c>
      <c r="H41" s="8">
        <v>8.1999999999999993</v>
      </c>
      <c r="I41" s="8">
        <v>8.5</v>
      </c>
      <c r="J41" s="8">
        <v>8.5</v>
      </c>
      <c r="K41" s="8">
        <v>8.3000000000000007</v>
      </c>
      <c r="L41" s="8">
        <v>8.4</v>
      </c>
      <c r="M41" s="8">
        <v>8.1999999999999993</v>
      </c>
      <c r="N41" s="8">
        <f>AVERAGE(stopa_bezrobocia[[#This Row],[I]:[XII]])</f>
        <v>8.4250000000000007</v>
      </c>
      <c r="O41" s="8">
        <f>MIN(stopa_bezrobocia[[#This Row],[I]:[XII]])</f>
        <v>7.3</v>
      </c>
      <c r="P41" s="8">
        <f>MAX(stopa_bezrobocia[[#This Row],[I]:[XII]])</f>
        <v>9</v>
      </c>
      <c r="Q41">
        <f>IF(stopa_bezrobocia[[#This Row],[I]]&gt;B40, 1, 0)</f>
        <v>0</v>
      </c>
      <c r="R41">
        <f>IF(stopa_bezrobocia[[#This Row],[II]]&gt;C40, 1, 0)</f>
        <v>0</v>
      </c>
      <c r="S41">
        <f>IF(stopa_bezrobocia[[#This Row],[III]]&gt;D40, 1, 0)</f>
        <v>0</v>
      </c>
      <c r="T41">
        <f>IF(stopa_bezrobocia[[#This Row],[IV]]&gt;E40, 1, 0)</f>
        <v>0</v>
      </c>
      <c r="U41">
        <f>IF(stopa_bezrobocia[[#This Row],[V]]&gt;F40, 1, 0)</f>
        <v>0</v>
      </c>
      <c r="V41">
        <f>IF(stopa_bezrobocia[[#This Row],[VI]]&gt;G40, 1, 0)</f>
        <v>0</v>
      </c>
      <c r="W41">
        <f>IF(stopa_bezrobocia[[#This Row],[VII]]&gt;H40, 1, 0)</f>
        <v>0</v>
      </c>
      <c r="X41">
        <f>IF(stopa_bezrobocia[[#This Row],[VIII]]&gt;I40, 1, 0)</f>
        <v>0</v>
      </c>
      <c r="Y41">
        <f>IF(stopa_bezrobocia[[#This Row],[IX]]&gt;J40, 1, 0)</f>
        <v>0</v>
      </c>
      <c r="Z41">
        <f>IF(stopa_bezrobocia[[#This Row],[X]]&gt;K40, 1, 0)</f>
        <v>0</v>
      </c>
      <c r="AA41">
        <f>IF(stopa_bezrobocia[[#This Row],[XI]]&gt;L40, 1, 0)</f>
        <v>0</v>
      </c>
      <c r="AB41">
        <f>IF(stopa_bezrobocia[[#This Row],[XII]]&gt;M40, 1, 0)</f>
        <v>0</v>
      </c>
      <c r="AC41">
        <f>SUM(stopa_bezrobocia[[#This Row],[czy1]:[czy12]])</f>
        <v>0</v>
      </c>
    </row>
    <row r="42" spans="1:29" x14ac:dyDescent="0.35">
      <c r="A42" s="8">
        <v>1985</v>
      </c>
      <c r="B42" s="8">
        <v>7</v>
      </c>
      <c r="C42" s="8">
        <v>8.3000000000000007</v>
      </c>
      <c r="D42" s="8">
        <v>8.1999999999999993</v>
      </c>
      <c r="E42" s="8">
        <v>8.1999999999999993</v>
      </c>
      <c r="F42" s="8">
        <v>8.3000000000000007</v>
      </c>
      <c r="G42" s="8">
        <v>8.1999999999999993</v>
      </c>
      <c r="H42" s="8">
        <v>8.4</v>
      </c>
      <c r="I42" s="8">
        <v>8.4</v>
      </c>
      <c r="J42" s="8">
        <v>8.1</v>
      </c>
      <c r="K42" s="8">
        <v>8.1</v>
      </c>
      <c r="L42" s="8">
        <v>8.1</v>
      </c>
      <c r="M42" s="8">
        <v>8</v>
      </c>
      <c r="N42" s="8">
        <f>AVERAGE(stopa_bezrobocia[[#This Row],[I]:[XII]])</f>
        <v>8.1083333333333325</v>
      </c>
      <c r="O42" s="8">
        <f>MIN(stopa_bezrobocia[[#This Row],[I]:[XII]])</f>
        <v>7</v>
      </c>
      <c r="P42" s="8">
        <f>MAX(stopa_bezrobocia[[#This Row],[I]:[XII]])</f>
        <v>8.4</v>
      </c>
      <c r="Q42">
        <f>IF(stopa_bezrobocia[[#This Row],[I]]&gt;B41, 1, 0)</f>
        <v>0</v>
      </c>
      <c r="R42">
        <f>IF(stopa_bezrobocia[[#This Row],[II]]&gt;C41, 1, 0)</f>
        <v>0</v>
      </c>
      <c r="S42">
        <f>IF(stopa_bezrobocia[[#This Row],[III]]&gt;D41, 1, 0)</f>
        <v>0</v>
      </c>
      <c r="T42">
        <f>IF(stopa_bezrobocia[[#This Row],[IV]]&gt;E41, 1, 0)</f>
        <v>0</v>
      </c>
      <c r="U42">
        <f>IF(stopa_bezrobocia[[#This Row],[V]]&gt;F41, 1, 0)</f>
        <v>0</v>
      </c>
      <c r="V42">
        <f>IF(stopa_bezrobocia[[#This Row],[VI]]&gt;G41, 1, 0)</f>
        <v>0</v>
      </c>
      <c r="W42">
        <f>IF(stopa_bezrobocia[[#This Row],[VII]]&gt;H41, 1, 0)</f>
        <v>1</v>
      </c>
      <c r="X42">
        <f>IF(stopa_bezrobocia[[#This Row],[VIII]]&gt;I41, 1, 0)</f>
        <v>0</v>
      </c>
      <c r="Y42">
        <f>IF(stopa_bezrobocia[[#This Row],[IX]]&gt;J41, 1, 0)</f>
        <v>0</v>
      </c>
      <c r="Z42">
        <f>IF(stopa_bezrobocia[[#This Row],[X]]&gt;K41, 1, 0)</f>
        <v>0</v>
      </c>
      <c r="AA42">
        <f>IF(stopa_bezrobocia[[#This Row],[XI]]&gt;L41, 1, 0)</f>
        <v>0</v>
      </c>
      <c r="AB42">
        <f>IF(stopa_bezrobocia[[#This Row],[XII]]&gt;M41, 1, 0)</f>
        <v>0</v>
      </c>
      <c r="AC42">
        <f>SUM(stopa_bezrobocia[[#This Row],[czy1]:[czy12]])</f>
        <v>1</v>
      </c>
    </row>
    <row r="43" spans="1:29" x14ac:dyDescent="0.35">
      <c r="A43" s="8">
        <v>1986</v>
      </c>
      <c r="B43" s="8">
        <v>6.6</v>
      </c>
      <c r="C43" s="8">
        <v>7.7</v>
      </c>
      <c r="D43" s="8">
        <v>8.1999999999999993</v>
      </c>
      <c r="E43" s="8">
        <v>8.1999999999999993</v>
      </c>
      <c r="F43" s="8">
        <v>8.1</v>
      </c>
      <c r="G43" s="8">
        <v>8.1999999999999993</v>
      </c>
      <c r="H43" s="8">
        <v>8.1999999999999993</v>
      </c>
      <c r="I43" s="8">
        <v>8</v>
      </c>
      <c r="J43" s="8">
        <v>7.9</v>
      </c>
      <c r="K43" s="8">
        <v>8</v>
      </c>
      <c r="L43" s="8">
        <v>8</v>
      </c>
      <c r="M43" s="8">
        <v>7.9</v>
      </c>
      <c r="N43" s="8">
        <f>AVERAGE(stopa_bezrobocia[[#This Row],[I]:[XII]])</f>
        <v>7.9166666666666679</v>
      </c>
      <c r="O43" s="8">
        <f>MIN(stopa_bezrobocia[[#This Row],[I]:[XII]])</f>
        <v>6.6</v>
      </c>
      <c r="P43" s="8">
        <f>MAX(stopa_bezrobocia[[#This Row],[I]:[XII]])</f>
        <v>8.1999999999999993</v>
      </c>
      <c r="Q43">
        <f>IF(stopa_bezrobocia[[#This Row],[I]]&gt;B42, 1, 0)</f>
        <v>0</v>
      </c>
      <c r="R43">
        <f>IF(stopa_bezrobocia[[#This Row],[II]]&gt;C42, 1, 0)</f>
        <v>0</v>
      </c>
      <c r="S43">
        <f>IF(stopa_bezrobocia[[#This Row],[III]]&gt;D42, 1, 0)</f>
        <v>0</v>
      </c>
      <c r="T43">
        <f>IF(stopa_bezrobocia[[#This Row],[IV]]&gt;E42, 1, 0)</f>
        <v>0</v>
      </c>
      <c r="U43">
        <f>IF(stopa_bezrobocia[[#This Row],[V]]&gt;F42, 1, 0)</f>
        <v>0</v>
      </c>
      <c r="V43">
        <f>IF(stopa_bezrobocia[[#This Row],[VI]]&gt;G42, 1, 0)</f>
        <v>0</v>
      </c>
      <c r="W43">
        <f>IF(stopa_bezrobocia[[#This Row],[VII]]&gt;H42, 1, 0)</f>
        <v>0</v>
      </c>
      <c r="X43">
        <f>IF(stopa_bezrobocia[[#This Row],[VIII]]&gt;I42, 1, 0)</f>
        <v>0</v>
      </c>
      <c r="Y43">
        <f>IF(stopa_bezrobocia[[#This Row],[IX]]&gt;J42, 1, 0)</f>
        <v>0</v>
      </c>
      <c r="Z43">
        <f>IF(stopa_bezrobocia[[#This Row],[X]]&gt;K42, 1, 0)</f>
        <v>0</v>
      </c>
      <c r="AA43">
        <f>IF(stopa_bezrobocia[[#This Row],[XI]]&gt;L42, 1, 0)</f>
        <v>0</v>
      </c>
      <c r="AB43">
        <f>IF(stopa_bezrobocia[[#This Row],[XII]]&gt;M42, 1, 0)</f>
        <v>0</v>
      </c>
      <c r="AC43">
        <f>SUM(stopa_bezrobocia[[#This Row],[czy1]:[czy12]])</f>
        <v>0</v>
      </c>
    </row>
    <row r="44" spans="1:29" x14ac:dyDescent="0.35">
      <c r="A44" s="8">
        <v>1987</v>
      </c>
      <c r="B44" s="8">
        <v>5.7</v>
      </c>
      <c r="C44" s="8">
        <v>7.6</v>
      </c>
      <c r="D44" s="8">
        <v>7.6</v>
      </c>
      <c r="E44" s="8">
        <v>7.6</v>
      </c>
      <c r="F44" s="8">
        <v>7.3</v>
      </c>
      <c r="G44" s="8">
        <v>7.3</v>
      </c>
      <c r="H44" s="8">
        <v>7.2</v>
      </c>
      <c r="I44" s="8">
        <v>7.1</v>
      </c>
      <c r="J44" s="8">
        <v>7</v>
      </c>
      <c r="K44" s="8">
        <v>6.9</v>
      </c>
      <c r="L44" s="8">
        <v>7</v>
      </c>
      <c r="M44" s="8">
        <v>6.8</v>
      </c>
      <c r="N44" s="8">
        <f>AVERAGE(stopa_bezrobocia[[#This Row],[I]:[XII]])</f>
        <v>7.0916666666666677</v>
      </c>
      <c r="O44" s="8">
        <f>MIN(stopa_bezrobocia[[#This Row],[I]:[XII]])</f>
        <v>5.7</v>
      </c>
      <c r="P44" s="8">
        <f>MAX(stopa_bezrobocia[[#This Row],[I]:[XII]])</f>
        <v>7.6</v>
      </c>
      <c r="Q44">
        <f>IF(stopa_bezrobocia[[#This Row],[I]]&gt;B43, 1, 0)</f>
        <v>0</v>
      </c>
      <c r="R44">
        <f>IF(stopa_bezrobocia[[#This Row],[II]]&gt;C43, 1, 0)</f>
        <v>0</v>
      </c>
      <c r="S44">
        <f>IF(stopa_bezrobocia[[#This Row],[III]]&gt;D43, 1, 0)</f>
        <v>0</v>
      </c>
      <c r="T44">
        <f>IF(stopa_bezrobocia[[#This Row],[IV]]&gt;E43, 1, 0)</f>
        <v>0</v>
      </c>
      <c r="U44">
        <f>IF(stopa_bezrobocia[[#This Row],[V]]&gt;F43, 1, 0)</f>
        <v>0</v>
      </c>
      <c r="V44">
        <f>IF(stopa_bezrobocia[[#This Row],[VI]]&gt;G43, 1, 0)</f>
        <v>0</v>
      </c>
      <c r="W44">
        <f>IF(stopa_bezrobocia[[#This Row],[VII]]&gt;H43, 1, 0)</f>
        <v>0</v>
      </c>
      <c r="X44">
        <f>IF(stopa_bezrobocia[[#This Row],[VIII]]&gt;I43, 1, 0)</f>
        <v>0</v>
      </c>
      <c r="Y44">
        <f>IF(stopa_bezrobocia[[#This Row],[IX]]&gt;J43, 1, 0)</f>
        <v>0</v>
      </c>
      <c r="Z44">
        <f>IF(stopa_bezrobocia[[#This Row],[X]]&gt;K43, 1, 0)</f>
        <v>0</v>
      </c>
      <c r="AA44">
        <f>IF(stopa_bezrobocia[[#This Row],[XI]]&gt;L43, 1, 0)</f>
        <v>0</v>
      </c>
      <c r="AB44">
        <f>IF(stopa_bezrobocia[[#This Row],[XII]]&gt;M43, 1, 0)</f>
        <v>0</v>
      </c>
      <c r="AC44">
        <f>SUM(stopa_bezrobocia[[#This Row],[czy1]:[czy12]])</f>
        <v>0</v>
      </c>
    </row>
    <row r="45" spans="1:29" x14ac:dyDescent="0.35">
      <c r="A45" s="8">
        <v>1988</v>
      </c>
      <c r="B45" s="8">
        <v>5.3</v>
      </c>
      <c r="C45" s="8">
        <v>6.7</v>
      </c>
      <c r="D45" s="8">
        <v>6.7</v>
      </c>
      <c r="E45" s="8">
        <v>6.7</v>
      </c>
      <c r="F45" s="8">
        <v>6.4</v>
      </c>
      <c r="G45" s="8">
        <v>6.6</v>
      </c>
      <c r="H45" s="8">
        <v>6.4</v>
      </c>
      <c r="I45" s="8">
        <v>6.4</v>
      </c>
      <c r="J45" s="8">
        <v>6.6</v>
      </c>
      <c r="K45" s="8">
        <v>6.4</v>
      </c>
      <c r="L45" s="8">
        <v>6.4</v>
      </c>
      <c r="M45" s="8">
        <v>6.3</v>
      </c>
      <c r="N45" s="8">
        <f>AVERAGE(stopa_bezrobocia[[#This Row],[I]:[XII]])</f>
        <v>6.4083333333333341</v>
      </c>
      <c r="O45" s="8">
        <f>MIN(stopa_bezrobocia[[#This Row],[I]:[XII]])</f>
        <v>5.3</v>
      </c>
      <c r="P45" s="8">
        <f>MAX(stopa_bezrobocia[[#This Row],[I]:[XII]])</f>
        <v>6.7</v>
      </c>
      <c r="Q45">
        <f>IF(stopa_bezrobocia[[#This Row],[I]]&gt;B44, 1, 0)</f>
        <v>0</v>
      </c>
      <c r="R45">
        <f>IF(stopa_bezrobocia[[#This Row],[II]]&gt;C44, 1, 0)</f>
        <v>0</v>
      </c>
      <c r="S45">
        <f>IF(stopa_bezrobocia[[#This Row],[III]]&gt;D44, 1, 0)</f>
        <v>0</v>
      </c>
      <c r="T45">
        <f>IF(stopa_bezrobocia[[#This Row],[IV]]&gt;E44, 1, 0)</f>
        <v>0</v>
      </c>
      <c r="U45">
        <f>IF(stopa_bezrobocia[[#This Row],[V]]&gt;F44, 1, 0)</f>
        <v>0</v>
      </c>
      <c r="V45">
        <f>IF(stopa_bezrobocia[[#This Row],[VI]]&gt;G44, 1, 0)</f>
        <v>0</v>
      </c>
      <c r="W45">
        <f>IF(stopa_bezrobocia[[#This Row],[VII]]&gt;H44, 1, 0)</f>
        <v>0</v>
      </c>
      <c r="X45">
        <f>IF(stopa_bezrobocia[[#This Row],[VIII]]&gt;I44, 1, 0)</f>
        <v>0</v>
      </c>
      <c r="Y45">
        <f>IF(stopa_bezrobocia[[#This Row],[IX]]&gt;J44, 1, 0)</f>
        <v>0</v>
      </c>
      <c r="Z45">
        <f>IF(stopa_bezrobocia[[#This Row],[X]]&gt;K44, 1, 0)</f>
        <v>0</v>
      </c>
      <c r="AA45">
        <f>IF(stopa_bezrobocia[[#This Row],[XI]]&gt;L44, 1, 0)</f>
        <v>0</v>
      </c>
      <c r="AB45">
        <f>IF(stopa_bezrobocia[[#This Row],[XII]]&gt;M44, 1, 0)</f>
        <v>0</v>
      </c>
      <c r="AC45">
        <f>SUM(stopa_bezrobocia[[#This Row],[czy1]:[czy12]])</f>
        <v>0</v>
      </c>
    </row>
    <row r="46" spans="1:29" x14ac:dyDescent="0.35">
      <c r="A46" s="8">
        <v>1989</v>
      </c>
      <c r="B46" s="8">
        <v>5.4</v>
      </c>
      <c r="C46" s="8">
        <v>6.4</v>
      </c>
      <c r="D46" s="8">
        <v>6.2</v>
      </c>
      <c r="E46" s="8">
        <v>6</v>
      </c>
      <c r="F46" s="8">
        <v>6.2</v>
      </c>
      <c r="G46" s="8">
        <v>6.2</v>
      </c>
      <c r="H46" s="8">
        <v>6.3</v>
      </c>
      <c r="I46" s="8">
        <v>6.2</v>
      </c>
      <c r="J46" s="8">
        <v>6.2</v>
      </c>
      <c r="K46" s="8">
        <v>6.3</v>
      </c>
      <c r="L46" s="8">
        <v>6.3</v>
      </c>
      <c r="M46" s="8">
        <v>6.4</v>
      </c>
      <c r="N46" s="8">
        <f>AVERAGE(stopa_bezrobocia[[#This Row],[I]:[XII]])</f>
        <v>6.1750000000000007</v>
      </c>
      <c r="O46" s="8">
        <f>MIN(stopa_bezrobocia[[#This Row],[I]:[XII]])</f>
        <v>5.4</v>
      </c>
      <c r="P46" s="8">
        <f>MAX(stopa_bezrobocia[[#This Row],[I]:[XII]])</f>
        <v>6.4</v>
      </c>
      <c r="Q46">
        <f>IF(stopa_bezrobocia[[#This Row],[I]]&gt;B45, 1, 0)</f>
        <v>1</v>
      </c>
      <c r="R46">
        <f>IF(stopa_bezrobocia[[#This Row],[II]]&gt;C45, 1, 0)</f>
        <v>0</v>
      </c>
      <c r="S46">
        <f>IF(stopa_bezrobocia[[#This Row],[III]]&gt;D45, 1, 0)</f>
        <v>0</v>
      </c>
      <c r="T46">
        <f>IF(stopa_bezrobocia[[#This Row],[IV]]&gt;E45, 1, 0)</f>
        <v>0</v>
      </c>
      <c r="U46">
        <f>IF(stopa_bezrobocia[[#This Row],[V]]&gt;F45, 1, 0)</f>
        <v>0</v>
      </c>
      <c r="V46">
        <f>IF(stopa_bezrobocia[[#This Row],[VI]]&gt;G45, 1, 0)</f>
        <v>0</v>
      </c>
      <c r="W46">
        <f>IF(stopa_bezrobocia[[#This Row],[VII]]&gt;H45, 1, 0)</f>
        <v>0</v>
      </c>
      <c r="X46">
        <f>IF(stopa_bezrobocia[[#This Row],[VIII]]&gt;I45, 1, 0)</f>
        <v>0</v>
      </c>
      <c r="Y46">
        <f>IF(stopa_bezrobocia[[#This Row],[IX]]&gt;J45, 1, 0)</f>
        <v>0</v>
      </c>
      <c r="Z46">
        <f>IF(stopa_bezrobocia[[#This Row],[X]]&gt;K45, 1, 0)</f>
        <v>0</v>
      </c>
      <c r="AA46">
        <f>IF(stopa_bezrobocia[[#This Row],[XI]]&gt;L45, 1, 0)</f>
        <v>0</v>
      </c>
      <c r="AB46">
        <f>IF(stopa_bezrobocia[[#This Row],[XII]]&gt;M45, 1, 0)</f>
        <v>1</v>
      </c>
      <c r="AC46">
        <f>SUM(stopa_bezrobocia[[#This Row],[czy1]:[czy12]])</f>
        <v>2</v>
      </c>
    </row>
    <row r="47" spans="1:29" x14ac:dyDescent="0.35">
      <c r="A47" s="8">
        <v>1990</v>
      </c>
      <c r="B47" s="8">
        <v>6.3</v>
      </c>
      <c r="C47" s="8">
        <v>6.4</v>
      </c>
      <c r="D47" s="8">
        <v>6.3</v>
      </c>
      <c r="E47" s="8">
        <v>6.2</v>
      </c>
      <c r="F47" s="8">
        <v>6.4</v>
      </c>
      <c r="G47" s="8">
        <v>6.4</v>
      </c>
      <c r="H47" s="8">
        <v>6.2</v>
      </c>
      <c r="I47" s="8">
        <v>6.5</v>
      </c>
      <c r="J47" s="8">
        <v>6.7</v>
      </c>
      <c r="K47" s="8">
        <v>6.9</v>
      </c>
      <c r="L47" s="8">
        <v>6.9</v>
      </c>
      <c r="M47" s="8">
        <v>7.2</v>
      </c>
      <c r="N47" s="8">
        <f>AVERAGE(stopa_bezrobocia[[#This Row],[I]:[XII]])</f>
        <v>6.533333333333335</v>
      </c>
      <c r="O47" s="8">
        <f>MIN(stopa_bezrobocia[[#This Row],[I]:[XII]])</f>
        <v>6.2</v>
      </c>
      <c r="P47" s="8">
        <f>MAX(stopa_bezrobocia[[#This Row],[I]:[XII]])</f>
        <v>7.2</v>
      </c>
      <c r="Q47">
        <f>IF(stopa_bezrobocia[[#This Row],[I]]&gt;B46, 1, 0)</f>
        <v>1</v>
      </c>
      <c r="R47">
        <f>IF(stopa_bezrobocia[[#This Row],[II]]&gt;C46, 1, 0)</f>
        <v>0</v>
      </c>
      <c r="S47">
        <f>IF(stopa_bezrobocia[[#This Row],[III]]&gt;D46, 1, 0)</f>
        <v>1</v>
      </c>
      <c r="T47">
        <f>IF(stopa_bezrobocia[[#This Row],[IV]]&gt;E46, 1, 0)</f>
        <v>1</v>
      </c>
      <c r="U47">
        <f>IF(stopa_bezrobocia[[#This Row],[V]]&gt;F46, 1, 0)</f>
        <v>1</v>
      </c>
      <c r="V47">
        <f>IF(stopa_bezrobocia[[#This Row],[VI]]&gt;G46, 1, 0)</f>
        <v>1</v>
      </c>
      <c r="W47">
        <f>IF(stopa_bezrobocia[[#This Row],[VII]]&gt;H46, 1, 0)</f>
        <v>0</v>
      </c>
      <c r="X47">
        <f>IF(stopa_bezrobocia[[#This Row],[VIII]]&gt;I46, 1, 0)</f>
        <v>1</v>
      </c>
      <c r="Y47">
        <f>IF(stopa_bezrobocia[[#This Row],[IX]]&gt;J46, 1, 0)</f>
        <v>1</v>
      </c>
      <c r="Z47">
        <f>IF(stopa_bezrobocia[[#This Row],[X]]&gt;K46, 1, 0)</f>
        <v>1</v>
      </c>
      <c r="AA47">
        <f>IF(stopa_bezrobocia[[#This Row],[XI]]&gt;L46, 1, 0)</f>
        <v>1</v>
      </c>
      <c r="AB47">
        <f>IF(stopa_bezrobocia[[#This Row],[XII]]&gt;M46, 1, 0)</f>
        <v>1</v>
      </c>
      <c r="AC47">
        <f>SUM(stopa_bezrobocia[[#This Row],[czy1]:[czy12]])</f>
        <v>10</v>
      </c>
    </row>
    <row r="48" spans="1:29" x14ac:dyDescent="0.35">
      <c r="A48" s="8">
        <v>1991</v>
      </c>
      <c r="B48" s="8">
        <v>7.3</v>
      </c>
      <c r="C48" s="8">
        <v>7.4</v>
      </c>
      <c r="D48" s="8">
        <v>7.6</v>
      </c>
      <c r="E48" s="8">
        <v>7.8</v>
      </c>
      <c r="F48" s="8">
        <v>7.7</v>
      </c>
      <c r="G48" s="8">
        <v>7.9</v>
      </c>
      <c r="H48" s="8">
        <v>7.9</v>
      </c>
      <c r="I48" s="8">
        <v>7.8</v>
      </c>
      <c r="J48" s="8">
        <v>7.9</v>
      </c>
      <c r="K48" s="8">
        <v>7.9</v>
      </c>
      <c r="L48" s="8">
        <v>8</v>
      </c>
      <c r="M48" s="8">
        <v>8</v>
      </c>
      <c r="N48" s="8">
        <f>AVERAGE(stopa_bezrobocia[[#This Row],[I]:[XII]])</f>
        <v>7.7666666666666666</v>
      </c>
      <c r="O48" s="8">
        <f>MIN(stopa_bezrobocia[[#This Row],[I]:[XII]])</f>
        <v>7.3</v>
      </c>
      <c r="P48" s="8">
        <f>MAX(stopa_bezrobocia[[#This Row],[I]:[XII]])</f>
        <v>8</v>
      </c>
      <c r="Q48">
        <f>IF(stopa_bezrobocia[[#This Row],[I]]&gt;B47, 1, 0)</f>
        <v>1</v>
      </c>
      <c r="R48">
        <f>IF(stopa_bezrobocia[[#This Row],[II]]&gt;C47, 1, 0)</f>
        <v>1</v>
      </c>
      <c r="S48">
        <f>IF(stopa_bezrobocia[[#This Row],[III]]&gt;D47, 1, 0)</f>
        <v>1</v>
      </c>
      <c r="T48">
        <f>IF(stopa_bezrobocia[[#This Row],[IV]]&gt;E47, 1, 0)</f>
        <v>1</v>
      </c>
      <c r="U48">
        <f>IF(stopa_bezrobocia[[#This Row],[V]]&gt;F47, 1, 0)</f>
        <v>1</v>
      </c>
      <c r="V48">
        <f>IF(stopa_bezrobocia[[#This Row],[VI]]&gt;G47, 1, 0)</f>
        <v>1</v>
      </c>
      <c r="W48">
        <f>IF(stopa_bezrobocia[[#This Row],[VII]]&gt;H47, 1, 0)</f>
        <v>1</v>
      </c>
      <c r="X48">
        <f>IF(stopa_bezrobocia[[#This Row],[VIII]]&gt;I47, 1, 0)</f>
        <v>1</v>
      </c>
      <c r="Y48">
        <f>IF(stopa_bezrobocia[[#This Row],[IX]]&gt;J47, 1, 0)</f>
        <v>1</v>
      </c>
      <c r="Z48">
        <f>IF(stopa_bezrobocia[[#This Row],[X]]&gt;K47, 1, 0)</f>
        <v>1</v>
      </c>
      <c r="AA48">
        <f>IF(stopa_bezrobocia[[#This Row],[XI]]&gt;L47, 1, 0)</f>
        <v>1</v>
      </c>
      <c r="AB48">
        <f>IF(stopa_bezrobocia[[#This Row],[XII]]&gt;M47, 1, 0)</f>
        <v>1</v>
      </c>
      <c r="AC48">
        <f>SUM(stopa_bezrobocia[[#This Row],[czy1]:[czy12]])</f>
        <v>12</v>
      </c>
    </row>
    <row r="49" spans="1:29" x14ac:dyDescent="0.35">
      <c r="A49" s="8">
        <v>1992</v>
      </c>
      <c r="B49" s="8">
        <v>7.4</v>
      </c>
      <c r="C49" s="8">
        <v>8.3000000000000007</v>
      </c>
      <c r="D49" s="8">
        <v>8.4</v>
      </c>
      <c r="E49" s="8">
        <v>8.4</v>
      </c>
      <c r="F49" s="8">
        <v>8.4</v>
      </c>
      <c r="G49" s="8">
        <v>8.6</v>
      </c>
      <c r="H49" s="8">
        <v>8.8000000000000007</v>
      </c>
      <c r="I49" s="8">
        <v>8.6999999999999993</v>
      </c>
      <c r="J49" s="8">
        <v>8.6</v>
      </c>
      <c r="K49" s="8">
        <v>8.6</v>
      </c>
      <c r="L49" s="8">
        <v>8.3000000000000007</v>
      </c>
      <c r="M49" s="8">
        <v>8.4</v>
      </c>
      <c r="N49" s="8">
        <f>AVERAGE(stopa_bezrobocia[[#This Row],[I]:[XII]])</f>
        <v>8.4083333333333332</v>
      </c>
      <c r="O49" s="8">
        <f>MIN(stopa_bezrobocia[[#This Row],[I]:[XII]])</f>
        <v>7.4</v>
      </c>
      <c r="P49" s="8">
        <f>MAX(stopa_bezrobocia[[#This Row],[I]:[XII]])</f>
        <v>8.8000000000000007</v>
      </c>
      <c r="Q49">
        <f>IF(stopa_bezrobocia[[#This Row],[I]]&gt;B48, 1, 0)</f>
        <v>1</v>
      </c>
      <c r="R49">
        <f>IF(stopa_bezrobocia[[#This Row],[II]]&gt;C48, 1, 0)</f>
        <v>1</v>
      </c>
      <c r="S49">
        <f>IF(stopa_bezrobocia[[#This Row],[III]]&gt;D48, 1, 0)</f>
        <v>1</v>
      </c>
      <c r="T49">
        <f>IF(stopa_bezrobocia[[#This Row],[IV]]&gt;E48, 1, 0)</f>
        <v>1</v>
      </c>
      <c r="U49">
        <f>IF(stopa_bezrobocia[[#This Row],[V]]&gt;F48, 1, 0)</f>
        <v>1</v>
      </c>
      <c r="V49">
        <f>IF(stopa_bezrobocia[[#This Row],[VI]]&gt;G48, 1, 0)</f>
        <v>1</v>
      </c>
      <c r="W49">
        <f>IF(stopa_bezrobocia[[#This Row],[VII]]&gt;H48, 1, 0)</f>
        <v>1</v>
      </c>
      <c r="X49">
        <f>IF(stopa_bezrobocia[[#This Row],[VIII]]&gt;I48, 1, 0)</f>
        <v>1</v>
      </c>
      <c r="Y49">
        <f>IF(stopa_bezrobocia[[#This Row],[IX]]&gt;J48, 1, 0)</f>
        <v>1</v>
      </c>
      <c r="Z49">
        <f>IF(stopa_bezrobocia[[#This Row],[X]]&gt;K48, 1, 0)</f>
        <v>1</v>
      </c>
      <c r="AA49">
        <f>IF(stopa_bezrobocia[[#This Row],[XI]]&gt;L48, 1, 0)</f>
        <v>1</v>
      </c>
      <c r="AB49">
        <f>IF(stopa_bezrobocia[[#This Row],[XII]]&gt;M48, 1, 0)</f>
        <v>1</v>
      </c>
      <c r="AC49">
        <f>SUM(stopa_bezrobocia[[#This Row],[czy1]:[czy12]])</f>
        <v>12</v>
      </c>
    </row>
    <row r="50" spans="1:29" x14ac:dyDescent="0.35">
      <c r="A50" s="8">
        <v>1993</v>
      </c>
      <c r="B50" s="8">
        <v>6.5</v>
      </c>
      <c r="C50" s="8">
        <v>8.3000000000000007</v>
      </c>
      <c r="D50" s="8">
        <v>8.1</v>
      </c>
      <c r="E50" s="8">
        <v>8</v>
      </c>
      <c r="F50" s="8">
        <v>8.1</v>
      </c>
      <c r="G50" s="8">
        <v>8.1</v>
      </c>
      <c r="H50" s="8">
        <v>8</v>
      </c>
      <c r="I50" s="8">
        <v>7.9</v>
      </c>
      <c r="J50" s="8">
        <v>7.8</v>
      </c>
      <c r="K50" s="8">
        <v>7.7</v>
      </c>
      <c r="L50" s="8">
        <v>7.8</v>
      </c>
      <c r="M50" s="8">
        <v>7.6</v>
      </c>
      <c r="N50" s="8">
        <f>AVERAGE(stopa_bezrobocia[[#This Row],[I]:[XII]])</f>
        <v>7.8249999999999993</v>
      </c>
      <c r="O50" s="8">
        <f>MIN(stopa_bezrobocia[[#This Row],[I]:[XII]])</f>
        <v>6.5</v>
      </c>
      <c r="P50" s="8">
        <f>MAX(stopa_bezrobocia[[#This Row],[I]:[XII]])</f>
        <v>8.3000000000000007</v>
      </c>
      <c r="Q50">
        <f>IF(stopa_bezrobocia[[#This Row],[I]]&gt;B49, 1, 0)</f>
        <v>0</v>
      </c>
      <c r="R50">
        <f>IF(stopa_bezrobocia[[#This Row],[II]]&gt;C49, 1, 0)</f>
        <v>0</v>
      </c>
      <c r="S50">
        <f>IF(stopa_bezrobocia[[#This Row],[III]]&gt;D49, 1, 0)</f>
        <v>0</v>
      </c>
      <c r="T50">
        <f>IF(stopa_bezrobocia[[#This Row],[IV]]&gt;E49, 1, 0)</f>
        <v>0</v>
      </c>
      <c r="U50">
        <f>IF(stopa_bezrobocia[[#This Row],[V]]&gt;F49, 1, 0)</f>
        <v>0</v>
      </c>
      <c r="V50">
        <f>IF(stopa_bezrobocia[[#This Row],[VI]]&gt;G49, 1, 0)</f>
        <v>0</v>
      </c>
      <c r="W50">
        <f>IF(stopa_bezrobocia[[#This Row],[VII]]&gt;H49, 1, 0)</f>
        <v>0</v>
      </c>
      <c r="X50">
        <f>IF(stopa_bezrobocia[[#This Row],[VIII]]&gt;I49, 1, 0)</f>
        <v>0</v>
      </c>
      <c r="Y50">
        <f>IF(stopa_bezrobocia[[#This Row],[IX]]&gt;J49, 1, 0)</f>
        <v>0</v>
      </c>
      <c r="Z50">
        <f>IF(stopa_bezrobocia[[#This Row],[X]]&gt;K49, 1, 0)</f>
        <v>0</v>
      </c>
      <c r="AA50">
        <f>IF(stopa_bezrobocia[[#This Row],[XI]]&gt;L49, 1, 0)</f>
        <v>0</v>
      </c>
      <c r="AB50">
        <f>IF(stopa_bezrobocia[[#This Row],[XII]]&gt;M49, 1, 0)</f>
        <v>0</v>
      </c>
      <c r="AC50">
        <f>SUM(stopa_bezrobocia[[#This Row],[czy1]:[czy12]])</f>
        <v>0</v>
      </c>
    </row>
    <row r="51" spans="1:29" x14ac:dyDescent="0.35">
      <c r="A51" s="8">
        <v>1994</v>
      </c>
      <c r="B51" s="8">
        <v>5.5</v>
      </c>
      <c r="C51" s="8">
        <v>7.6</v>
      </c>
      <c r="D51" s="8">
        <v>7.6</v>
      </c>
      <c r="E51" s="8">
        <v>7.5</v>
      </c>
      <c r="F51" s="8">
        <v>7.4</v>
      </c>
      <c r="G51" s="8">
        <v>7.1</v>
      </c>
      <c r="H51" s="8">
        <v>7.1</v>
      </c>
      <c r="I51" s="8">
        <v>7.1</v>
      </c>
      <c r="J51" s="8">
        <v>7</v>
      </c>
      <c r="K51" s="8">
        <v>6.9</v>
      </c>
      <c r="L51" s="8">
        <v>6.8</v>
      </c>
      <c r="M51" s="8">
        <v>6.6</v>
      </c>
      <c r="N51" s="8">
        <f>AVERAGE(stopa_bezrobocia[[#This Row],[I]:[XII]])</f>
        <v>7.0166666666666666</v>
      </c>
      <c r="O51" s="8">
        <f>MIN(stopa_bezrobocia[[#This Row],[I]:[XII]])</f>
        <v>5.5</v>
      </c>
      <c r="P51" s="8">
        <f>MAX(stopa_bezrobocia[[#This Row],[I]:[XII]])</f>
        <v>7.6</v>
      </c>
      <c r="Q51">
        <f>IF(stopa_bezrobocia[[#This Row],[I]]&gt;B50, 1, 0)</f>
        <v>0</v>
      </c>
      <c r="R51">
        <f>IF(stopa_bezrobocia[[#This Row],[II]]&gt;C50, 1, 0)</f>
        <v>0</v>
      </c>
      <c r="S51">
        <f>IF(stopa_bezrobocia[[#This Row],[III]]&gt;D50, 1, 0)</f>
        <v>0</v>
      </c>
      <c r="T51">
        <f>IF(stopa_bezrobocia[[#This Row],[IV]]&gt;E50, 1, 0)</f>
        <v>0</v>
      </c>
      <c r="U51">
        <f>IF(stopa_bezrobocia[[#This Row],[V]]&gt;F50, 1, 0)</f>
        <v>0</v>
      </c>
      <c r="V51">
        <f>IF(stopa_bezrobocia[[#This Row],[VI]]&gt;G50, 1, 0)</f>
        <v>0</v>
      </c>
      <c r="W51">
        <f>IF(stopa_bezrobocia[[#This Row],[VII]]&gt;H50, 1, 0)</f>
        <v>0</v>
      </c>
      <c r="X51">
        <f>IF(stopa_bezrobocia[[#This Row],[VIII]]&gt;I50, 1, 0)</f>
        <v>0</v>
      </c>
      <c r="Y51">
        <f>IF(stopa_bezrobocia[[#This Row],[IX]]&gt;J50, 1, 0)</f>
        <v>0</v>
      </c>
      <c r="Z51">
        <f>IF(stopa_bezrobocia[[#This Row],[X]]&gt;K50, 1, 0)</f>
        <v>0</v>
      </c>
      <c r="AA51">
        <f>IF(stopa_bezrobocia[[#This Row],[XI]]&gt;L50, 1, 0)</f>
        <v>0</v>
      </c>
      <c r="AB51">
        <f>IF(stopa_bezrobocia[[#This Row],[XII]]&gt;M50, 1, 0)</f>
        <v>0</v>
      </c>
      <c r="AC51">
        <f>SUM(stopa_bezrobocia[[#This Row],[czy1]:[czy12]])</f>
        <v>0</v>
      </c>
    </row>
    <row r="52" spans="1:29" x14ac:dyDescent="0.35">
      <c r="A52" s="8">
        <v>1995</v>
      </c>
      <c r="B52" s="8">
        <v>5.6</v>
      </c>
      <c r="C52" s="8">
        <v>5.6</v>
      </c>
      <c r="D52" s="8">
        <v>6.4</v>
      </c>
      <c r="E52" s="8">
        <v>6.4</v>
      </c>
      <c r="F52" s="8">
        <v>6.8</v>
      </c>
      <c r="G52" s="8">
        <v>6.6</v>
      </c>
      <c r="H52" s="8">
        <v>6.6</v>
      </c>
      <c r="I52" s="8">
        <v>6.7</v>
      </c>
      <c r="J52" s="8">
        <v>6.7</v>
      </c>
      <c r="K52" s="8">
        <v>6.6</v>
      </c>
      <c r="L52" s="8">
        <v>6.5</v>
      </c>
      <c r="M52" s="8">
        <v>6.6</v>
      </c>
      <c r="N52" s="8">
        <f>AVERAGE(stopa_bezrobocia[[#This Row],[I]:[XII]])</f>
        <v>6.4249999999999998</v>
      </c>
      <c r="O52" s="8">
        <f>MIN(stopa_bezrobocia[[#This Row],[I]:[XII]])</f>
        <v>5.6</v>
      </c>
      <c r="P52" s="8">
        <f>MAX(stopa_bezrobocia[[#This Row],[I]:[XII]])</f>
        <v>6.8</v>
      </c>
      <c r="Q52">
        <f>IF(stopa_bezrobocia[[#This Row],[I]]&gt;B51, 1, 0)</f>
        <v>1</v>
      </c>
      <c r="R52">
        <f>IF(stopa_bezrobocia[[#This Row],[II]]&gt;C51, 1, 0)</f>
        <v>0</v>
      </c>
      <c r="S52">
        <f>IF(stopa_bezrobocia[[#This Row],[III]]&gt;D51, 1, 0)</f>
        <v>0</v>
      </c>
      <c r="T52">
        <f>IF(stopa_bezrobocia[[#This Row],[IV]]&gt;E51, 1, 0)</f>
        <v>0</v>
      </c>
      <c r="U52">
        <f>IF(stopa_bezrobocia[[#This Row],[V]]&gt;F51, 1, 0)</f>
        <v>0</v>
      </c>
      <c r="V52">
        <f>IF(stopa_bezrobocia[[#This Row],[VI]]&gt;G51, 1, 0)</f>
        <v>0</v>
      </c>
      <c r="W52">
        <f>IF(stopa_bezrobocia[[#This Row],[VII]]&gt;H51, 1, 0)</f>
        <v>0</v>
      </c>
      <c r="X52">
        <f>IF(stopa_bezrobocia[[#This Row],[VIII]]&gt;I51, 1, 0)</f>
        <v>0</v>
      </c>
      <c r="Y52">
        <f>IF(stopa_bezrobocia[[#This Row],[IX]]&gt;J51, 1, 0)</f>
        <v>0</v>
      </c>
      <c r="Z52">
        <f>IF(stopa_bezrobocia[[#This Row],[X]]&gt;K51, 1, 0)</f>
        <v>0</v>
      </c>
      <c r="AA52">
        <f>IF(stopa_bezrobocia[[#This Row],[XI]]&gt;L51, 1, 0)</f>
        <v>0</v>
      </c>
      <c r="AB52">
        <f>IF(stopa_bezrobocia[[#This Row],[XII]]&gt;M51, 1, 0)</f>
        <v>0</v>
      </c>
      <c r="AC52">
        <f>SUM(stopa_bezrobocia[[#This Row],[czy1]:[czy12]])</f>
        <v>1</v>
      </c>
    </row>
    <row r="53" spans="1:29" x14ac:dyDescent="0.35">
      <c r="A53" s="8">
        <v>1996</v>
      </c>
      <c r="B53" s="8">
        <v>5.4</v>
      </c>
      <c r="C53" s="8">
        <v>6.6</v>
      </c>
      <c r="D53" s="8">
        <v>6.5</v>
      </c>
      <c r="E53" s="8">
        <v>6.5</v>
      </c>
      <c r="F53" s="8">
        <v>6.6</v>
      </c>
      <c r="G53" s="8">
        <v>6.6</v>
      </c>
      <c r="H53" s="8">
        <v>6.3</v>
      </c>
      <c r="I53" s="8">
        <v>6.5</v>
      </c>
      <c r="J53" s="8">
        <v>6.1</v>
      </c>
      <c r="K53" s="8">
        <v>6.2</v>
      </c>
      <c r="L53" s="8">
        <v>6.2</v>
      </c>
      <c r="M53" s="8">
        <v>6.4</v>
      </c>
      <c r="N53" s="8">
        <f>AVERAGE(stopa_bezrobocia[[#This Row],[I]:[XII]])</f>
        <v>6.3250000000000002</v>
      </c>
      <c r="O53" s="8">
        <f>MIN(stopa_bezrobocia[[#This Row],[I]:[XII]])</f>
        <v>5.4</v>
      </c>
      <c r="P53" s="8">
        <f>MAX(stopa_bezrobocia[[#This Row],[I]:[XII]])</f>
        <v>6.6</v>
      </c>
      <c r="Q53">
        <f>IF(stopa_bezrobocia[[#This Row],[I]]&gt;B52, 1, 0)</f>
        <v>0</v>
      </c>
      <c r="R53">
        <f>IF(stopa_bezrobocia[[#This Row],[II]]&gt;C52, 1, 0)</f>
        <v>1</v>
      </c>
      <c r="S53">
        <f>IF(stopa_bezrobocia[[#This Row],[III]]&gt;D52, 1, 0)</f>
        <v>1</v>
      </c>
      <c r="T53">
        <f>IF(stopa_bezrobocia[[#This Row],[IV]]&gt;E52, 1, 0)</f>
        <v>1</v>
      </c>
      <c r="U53">
        <f>IF(stopa_bezrobocia[[#This Row],[V]]&gt;F52, 1, 0)</f>
        <v>0</v>
      </c>
      <c r="V53">
        <f>IF(stopa_bezrobocia[[#This Row],[VI]]&gt;G52, 1, 0)</f>
        <v>0</v>
      </c>
      <c r="W53">
        <f>IF(stopa_bezrobocia[[#This Row],[VII]]&gt;H52, 1, 0)</f>
        <v>0</v>
      </c>
      <c r="X53">
        <f>IF(stopa_bezrobocia[[#This Row],[VIII]]&gt;I52, 1, 0)</f>
        <v>0</v>
      </c>
      <c r="Y53">
        <f>IF(stopa_bezrobocia[[#This Row],[IX]]&gt;J52, 1, 0)</f>
        <v>0</v>
      </c>
      <c r="Z53">
        <f>IF(stopa_bezrobocia[[#This Row],[X]]&gt;K52, 1, 0)</f>
        <v>0</v>
      </c>
      <c r="AA53">
        <f>IF(stopa_bezrobocia[[#This Row],[XI]]&gt;L52, 1, 0)</f>
        <v>0</v>
      </c>
      <c r="AB53">
        <f>IF(stopa_bezrobocia[[#This Row],[XII]]&gt;M52, 1, 0)</f>
        <v>0</v>
      </c>
      <c r="AC53">
        <f>SUM(stopa_bezrobocia[[#This Row],[czy1]:[czy12]])</f>
        <v>3</v>
      </c>
    </row>
    <row r="54" spans="1:29" x14ac:dyDescent="0.35">
      <c r="A54" s="8">
        <v>1997</v>
      </c>
      <c r="B54" s="8">
        <v>4.7</v>
      </c>
      <c r="C54" s="8">
        <v>6.3</v>
      </c>
      <c r="D54" s="8">
        <v>6.2</v>
      </c>
      <c r="E54" s="8">
        <v>6.2</v>
      </c>
      <c r="F54" s="8">
        <v>6.1</v>
      </c>
      <c r="G54" s="8">
        <v>5.9</v>
      </c>
      <c r="H54" s="8">
        <v>6</v>
      </c>
      <c r="I54" s="8">
        <v>5.9</v>
      </c>
      <c r="J54" s="8">
        <v>5.8</v>
      </c>
      <c r="K54" s="8">
        <v>5.9</v>
      </c>
      <c r="L54" s="8">
        <v>5.7</v>
      </c>
      <c r="M54" s="8">
        <v>5.6</v>
      </c>
      <c r="N54" s="8">
        <f>AVERAGE(stopa_bezrobocia[[#This Row],[I]:[XII]])</f>
        <v>5.8583333333333316</v>
      </c>
      <c r="O54" s="8">
        <f>MIN(stopa_bezrobocia[[#This Row],[I]:[XII]])</f>
        <v>4.7</v>
      </c>
      <c r="P54" s="8">
        <f>MAX(stopa_bezrobocia[[#This Row],[I]:[XII]])</f>
        <v>6.3</v>
      </c>
      <c r="Q54">
        <f>IF(stopa_bezrobocia[[#This Row],[I]]&gt;B53, 1, 0)</f>
        <v>0</v>
      </c>
      <c r="R54">
        <f>IF(stopa_bezrobocia[[#This Row],[II]]&gt;C53, 1, 0)</f>
        <v>0</v>
      </c>
      <c r="S54">
        <f>IF(stopa_bezrobocia[[#This Row],[III]]&gt;D53, 1, 0)</f>
        <v>0</v>
      </c>
      <c r="T54">
        <f>IF(stopa_bezrobocia[[#This Row],[IV]]&gt;E53, 1, 0)</f>
        <v>0</v>
      </c>
      <c r="U54">
        <f>IF(stopa_bezrobocia[[#This Row],[V]]&gt;F53, 1, 0)</f>
        <v>0</v>
      </c>
      <c r="V54">
        <f>IF(stopa_bezrobocia[[#This Row],[VI]]&gt;G53, 1, 0)</f>
        <v>0</v>
      </c>
      <c r="W54">
        <f>IF(stopa_bezrobocia[[#This Row],[VII]]&gt;H53, 1, 0)</f>
        <v>0</v>
      </c>
      <c r="X54">
        <f>IF(stopa_bezrobocia[[#This Row],[VIII]]&gt;I53, 1, 0)</f>
        <v>0</v>
      </c>
      <c r="Y54">
        <f>IF(stopa_bezrobocia[[#This Row],[IX]]&gt;J53, 1, 0)</f>
        <v>0</v>
      </c>
      <c r="Z54">
        <f>IF(stopa_bezrobocia[[#This Row],[X]]&gt;K53, 1, 0)</f>
        <v>0</v>
      </c>
      <c r="AA54">
        <f>IF(stopa_bezrobocia[[#This Row],[XI]]&gt;L53, 1, 0)</f>
        <v>0</v>
      </c>
      <c r="AB54">
        <f>IF(stopa_bezrobocia[[#This Row],[XII]]&gt;M53, 1, 0)</f>
        <v>0</v>
      </c>
      <c r="AC54">
        <f>SUM(stopa_bezrobocia[[#This Row],[czy1]:[czy12]])</f>
        <v>0</v>
      </c>
    </row>
    <row r="55" spans="1:29" x14ac:dyDescent="0.35">
      <c r="A55" s="8">
        <v>1998</v>
      </c>
      <c r="B55" s="8">
        <v>4.4000000000000004</v>
      </c>
      <c r="C55" s="8">
        <v>5.6</v>
      </c>
      <c r="D55" s="8">
        <v>5.6</v>
      </c>
      <c r="E55" s="8">
        <v>5.7</v>
      </c>
      <c r="F55" s="8">
        <v>5.3</v>
      </c>
      <c r="G55" s="8">
        <v>5.4</v>
      </c>
      <c r="H55" s="8">
        <v>5.5</v>
      </c>
      <c r="I55" s="8">
        <v>5.5</v>
      </c>
      <c r="J55" s="8">
        <v>5.5</v>
      </c>
      <c r="K55" s="8">
        <v>5.6</v>
      </c>
      <c r="L55" s="8">
        <v>5.5</v>
      </c>
      <c r="M55" s="8">
        <v>5.4</v>
      </c>
      <c r="N55" s="8">
        <f>AVERAGE(stopa_bezrobocia[[#This Row],[I]:[XII]])</f>
        <v>5.416666666666667</v>
      </c>
      <c r="O55" s="8">
        <f>MIN(stopa_bezrobocia[[#This Row],[I]:[XII]])</f>
        <v>4.4000000000000004</v>
      </c>
      <c r="P55" s="8">
        <f>MAX(stopa_bezrobocia[[#This Row],[I]:[XII]])</f>
        <v>5.7</v>
      </c>
      <c r="Q55">
        <f>IF(stopa_bezrobocia[[#This Row],[I]]&gt;B54, 1, 0)</f>
        <v>0</v>
      </c>
      <c r="R55">
        <f>IF(stopa_bezrobocia[[#This Row],[II]]&gt;C54, 1, 0)</f>
        <v>0</v>
      </c>
      <c r="S55">
        <f>IF(stopa_bezrobocia[[#This Row],[III]]&gt;D54, 1, 0)</f>
        <v>0</v>
      </c>
      <c r="T55">
        <f>IF(stopa_bezrobocia[[#This Row],[IV]]&gt;E54, 1, 0)</f>
        <v>0</v>
      </c>
      <c r="U55">
        <f>IF(stopa_bezrobocia[[#This Row],[V]]&gt;F54, 1, 0)</f>
        <v>0</v>
      </c>
      <c r="V55">
        <f>IF(stopa_bezrobocia[[#This Row],[VI]]&gt;G54, 1, 0)</f>
        <v>0</v>
      </c>
      <c r="W55">
        <f>IF(stopa_bezrobocia[[#This Row],[VII]]&gt;H54, 1, 0)</f>
        <v>0</v>
      </c>
      <c r="X55">
        <f>IF(stopa_bezrobocia[[#This Row],[VIII]]&gt;I54, 1, 0)</f>
        <v>0</v>
      </c>
      <c r="Y55">
        <f>IF(stopa_bezrobocia[[#This Row],[IX]]&gt;J54, 1, 0)</f>
        <v>0</v>
      </c>
      <c r="Z55">
        <f>IF(stopa_bezrobocia[[#This Row],[X]]&gt;K54, 1, 0)</f>
        <v>0</v>
      </c>
      <c r="AA55">
        <f>IF(stopa_bezrobocia[[#This Row],[XI]]&gt;L54, 1, 0)</f>
        <v>0</v>
      </c>
      <c r="AB55">
        <f>IF(stopa_bezrobocia[[#This Row],[XII]]&gt;M54, 1, 0)</f>
        <v>0</v>
      </c>
      <c r="AC55">
        <f>SUM(stopa_bezrobocia[[#This Row],[czy1]:[czy12]])</f>
        <v>0</v>
      </c>
    </row>
    <row r="56" spans="1:29" x14ac:dyDescent="0.35">
      <c r="A56" s="8">
        <v>1999</v>
      </c>
      <c r="B56" s="8">
        <v>4</v>
      </c>
      <c r="C56" s="8">
        <v>5.3</v>
      </c>
      <c r="D56" s="8">
        <v>5.4</v>
      </c>
      <c r="E56" s="8">
        <v>5.2</v>
      </c>
      <c r="F56" s="8">
        <v>5.3</v>
      </c>
      <c r="G56" s="8">
        <v>5.2</v>
      </c>
      <c r="H56" s="8">
        <v>5.3</v>
      </c>
      <c r="I56" s="8">
        <v>5.3</v>
      </c>
      <c r="J56" s="8">
        <v>5.2</v>
      </c>
      <c r="K56" s="8">
        <v>5.2</v>
      </c>
      <c r="L56" s="8">
        <v>5.0999999999999996</v>
      </c>
      <c r="M56" s="8">
        <v>5.0999999999999996</v>
      </c>
      <c r="N56" s="8">
        <f>AVERAGE(stopa_bezrobocia[[#This Row],[I]:[XII]])</f>
        <v>5.1333333333333337</v>
      </c>
      <c r="O56" s="8">
        <f>MIN(stopa_bezrobocia[[#This Row],[I]:[XII]])</f>
        <v>4</v>
      </c>
      <c r="P56" s="8">
        <f>MAX(stopa_bezrobocia[[#This Row],[I]:[XII]])</f>
        <v>5.4</v>
      </c>
      <c r="Q56">
        <f>IF(stopa_bezrobocia[[#This Row],[I]]&gt;B55, 1, 0)</f>
        <v>0</v>
      </c>
      <c r="R56">
        <f>IF(stopa_bezrobocia[[#This Row],[II]]&gt;C55, 1, 0)</f>
        <v>0</v>
      </c>
      <c r="S56">
        <f>IF(stopa_bezrobocia[[#This Row],[III]]&gt;D55, 1, 0)</f>
        <v>0</v>
      </c>
      <c r="T56">
        <f>IF(stopa_bezrobocia[[#This Row],[IV]]&gt;E55, 1, 0)</f>
        <v>0</v>
      </c>
      <c r="U56">
        <f>IF(stopa_bezrobocia[[#This Row],[V]]&gt;F55, 1, 0)</f>
        <v>0</v>
      </c>
      <c r="V56">
        <f>IF(stopa_bezrobocia[[#This Row],[VI]]&gt;G55, 1, 0)</f>
        <v>0</v>
      </c>
      <c r="W56">
        <f>IF(stopa_bezrobocia[[#This Row],[VII]]&gt;H55, 1, 0)</f>
        <v>0</v>
      </c>
      <c r="X56">
        <f>IF(stopa_bezrobocia[[#This Row],[VIII]]&gt;I55, 1, 0)</f>
        <v>0</v>
      </c>
      <c r="Y56">
        <f>IF(stopa_bezrobocia[[#This Row],[IX]]&gt;J55, 1, 0)</f>
        <v>0</v>
      </c>
      <c r="Z56">
        <f>IF(stopa_bezrobocia[[#This Row],[X]]&gt;K55, 1, 0)</f>
        <v>0</v>
      </c>
      <c r="AA56">
        <f>IF(stopa_bezrobocia[[#This Row],[XI]]&gt;L55, 1, 0)</f>
        <v>0</v>
      </c>
      <c r="AB56">
        <f>IF(stopa_bezrobocia[[#This Row],[XII]]&gt;M55, 1, 0)</f>
        <v>0</v>
      </c>
      <c r="AC56">
        <f>SUM(stopa_bezrobocia[[#This Row],[czy1]:[czy12]])</f>
        <v>0</v>
      </c>
    </row>
    <row r="57" spans="1:29" x14ac:dyDescent="0.35">
      <c r="A57" s="8">
        <v>2000</v>
      </c>
      <c r="B57" s="8">
        <v>3.9</v>
      </c>
      <c r="C57" s="8">
        <v>5</v>
      </c>
      <c r="D57" s="8">
        <v>5.0999999999999996</v>
      </c>
      <c r="E57" s="8">
        <v>5</v>
      </c>
      <c r="F57" s="8">
        <v>4.8</v>
      </c>
      <c r="G57" s="8">
        <v>5</v>
      </c>
      <c r="H57" s="8">
        <v>5</v>
      </c>
      <c r="I57" s="8">
        <v>5</v>
      </c>
      <c r="J57" s="8">
        <v>5.0999999999999996</v>
      </c>
      <c r="K57" s="8">
        <v>4.9000000000000004</v>
      </c>
      <c r="L57" s="8">
        <v>4.9000000000000004</v>
      </c>
      <c r="M57" s="8">
        <v>4.9000000000000004</v>
      </c>
      <c r="N57" s="8">
        <f>AVERAGE(stopa_bezrobocia[[#This Row],[I]:[XII]])</f>
        <v>4.8833333333333329</v>
      </c>
      <c r="O57" s="8">
        <f>MIN(stopa_bezrobocia[[#This Row],[I]:[XII]])</f>
        <v>3.9</v>
      </c>
      <c r="P57" s="8">
        <f>MAX(stopa_bezrobocia[[#This Row],[I]:[XII]])</f>
        <v>5.0999999999999996</v>
      </c>
      <c r="Q57">
        <f>IF(stopa_bezrobocia[[#This Row],[I]]&gt;B56, 1, 0)</f>
        <v>0</v>
      </c>
      <c r="R57">
        <f>IF(stopa_bezrobocia[[#This Row],[II]]&gt;C56, 1, 0)</f>
        <v>0</v>
      </c>
      <c r="S57">
        <f>IF(stopa_bezrobocia[[#This Row],[III]]&gt;D56, 1, 0)</f>
        <v>0</v>
      </c>
      <c r="T57">
        <f>IF(stopa_bezrobocia[[#This Row],[IV]]&gt;E56, 1, 0)</f>
        <v>0</v>
      </c>
      <c r="U57">
        <f>IF(stopa_bezrobocia[[#This Row],[V]]&gt;F56, 1, 0)</f>
        <v>0</v>
      </c>
      <c r="V57">
        <f>IF(stopa_bezrobocia[[#This Row],[VI]]&gt;G56, 1, 0)</f>
        <v>0</v>
      </c>
      <c r="W57">
        <f>IF(stopa_bezrobocia[[#This Row],[VII]]&gt;H56, 1, 0)</f>
        <v>0</v>
      </c>
      <c r="X57">
        <f>IF(stopa_bezrobocia[[#This Row],[VIII]]&gt;I56, 1, 0)</f>
        <v>0</v>
      </c>
      <c r="Y57">
        <f>IF(stopa_bezrobocia[[#This Row],[IX]]&gt;J56, 1, 0)</f>
        <v>0</v>
      </c>
      <c r="Z57">
        <f>IF(stopa_bezrobocia[[#This Row],[X]]&gt;K56, 1, 0)</f>
        <v>0</v>
      </c>
      <c r="AA57">
        <f>IF(stopa_bezrobocia[[#This Row],[XI]]&gt;L56, 1, 0)</f>
        <v>0</v>
      </c>
      <c r="AB57">
        <f>IF(stopa_bezrobocia[[#This Row],[XII]]&gt;M56, 1, 0)</f>
        <v>0</v>
      </c>
      <c r="AC57">
        <f>SUM(stopa_bezrobocia[[#This Row],[czy1]:[czy12]])</f>
        <v>0</v>
      </c>
    </row>
    <row r="58" spans="1:29" x14ac:dyDescent="0.35">
      <c r="A58" s="8">
        <v>2001</v>
      </c>
      <c r="B58" s="8">
        <v>5.7</v>
      </c>
      <c r="C58" s="8">
        <v>5.2</v>
      </c>
      <c r="D58" s="8">
        <v>5.2</v>
      </c>
      <c r="E58" s="8">
        <v>5.3</v>
      </c>
      <c r="F58" s="8">
        <v>5.4</v>
      </c>
      <c r="G58" s="8">
        <v>5.3</v>
      </c>
      <c r="H58" s="8">
        <v>5.5</v>
      </c>
      <c r="I58" s="8">
        <v>5.6</v>
      </c>
      <c r="J58" s="8">
        <v>5.9</v>
      </c>
      <c r="K58" s="8">
        <v>6</v>
      </c>
      <c r="L58" s="8">
        <v>6.3</v>
      </c>
      <c r="M58" s="8">
        <v>6.5</v>
      </c>
      <c r="N58" s="8">
        <f>AVERAGE(stopa_bezrobocia[[#This Row],[I]:[XII]])</f>
        <v>5.6583333333333341</v>
      </c>
      <c r="O58" s="8">
        <f>MIN(stopa_bezrobocia[[#This Row],[I]:[XII]])</f>
        <v>5.2</v>
      </c>
      <c r="P58" s="8">
        <f>MAX(stopa_bezrobocia[[#This Row],[I]:[XII]])</f>
        <v>6.5</v>
      </c>
      <c r="Q58">
        <f>IF(stopa_bezrobocia[[#This Row],[I]]&gt;B57, 1, 0)</f>
        <v>1</v>
      </c>
      <c r="R58">
        <f>IF(stopa_bezrobocia[[#This Row],[II]]&gt;C57, 1, 0)</f>
        <v>1</v>
      </c>
      <c r="S58">
        <f>IF(stopa_bezrobocia[[#This Row],[III]]&gt;D57, 1, 0)</f>
        <v>1</v>
      </c>
      <c r="T58">
        <f>IF(stopa_bezrobocia[[#This Row],[IV]]&gt;E57, 1, 0)</f>
        <v>1</v>
      </c>
      <c r="U58">
        <f>IF(stopa_bezrobocia[[#This Row],[V]]&gt;F57, 1, 0)</f>
        <v>1</v>
      </c>
      <c r="V58">
        <f>IF(stopa_bezrobocia[[#This Row],[VI]]&gt;G57, 1, 0)</f>
        <v>1</v>
      </c>
      <c r="W58">
        <f>IF(stopa_bezrobocia[[#This Row],[VII]]&gt;H57, 1, 0)</f>
        <v>1</v>
      </c>
      <c r="X58">
        <f>IF(stopa_bezrobocia[[#This Row],[VIII]]&gt;I57, 1, 0)</f>
        <v>1</v>
      </c>
      <c r="Y58">
        <f>IF(stopa_bezrobocia[[#This Row],[IX]]&gt;J57, 1, 0)</f>
        <v>1</v>
      </c>
      <c r="Z58">
        <f>IF(stopa_bezrobocia[[#This Row],[X]]&gt;K57, 1, 0)</f>
        <v>1</v>
      </c>
      <c r="AA58">
        <f>IF(stopa_bezrobocia[[#This Row],[XI]]&gt;L57, 1, 0)</f>
        <v>1</v>
      </c>
      <c r="AB58">
        <f>IF(stopa_bezrobocia[[#This Row],[XII]]&gt;M57, 1, 0)</f>
        <v>1</v>
      </c>
      <c r="AC58">
        <f>SUM(stopa_bezrobocia[[#This Row],[czy1]:[czy12]])</f>
        <v>12</v>
      </c>
    </row>
    <row r="59" spans="1:29" x14ac:dyDescent="0.35">
      <c r="A59" s="8">
        <v>2002</v>
      </c>
      <c r="B59" s="8">
        <v>6</v>
      </c>
      <c r="C59" s="8">
        <v>6.7</v>
      </c>
      <c r="D59" s="8">
        <v>6.7</v>
      </c>
      <c r="E59" s="8">
        <v>6.7</v>
      </c>
      <c r="F59" s="8">
        <v>6.9</v>
      </c>
      <c r="G59" s="8">
        <v>6.8</v>
      </c>
      <c r="H59" s="8">
        <v>6.8</v>
      </c>
      <c r="I59" s="8">
        <v>6.8</v>
      </c>
      <c r="J59" s="8">
        <v>6.7</v>
      </c>
      <c r="K59" s="8">
        <v>6.7</v>
      </c>
      <c r="L59" s="8">
        <v>6.7</v>
      </c>
      <c r="M59" s="8">
        <v>6.9</v>
      </c>
      <c r="N59" s="8">
        <f>AVERAGE(stopa_bezrobocia[[#This Row],[I]:[XII]])</f>
        <v>6.7</v>
      </c>
      <c r="O59" s="8">
        <f>MIN(stopa_bezrobocia[[#This Row],[I]:[XII]])</f>
        <v>6</v>
      </c>
      <c r="P59" s="8">
        <f>MAX(stopa_bezrobocia[[#This Row],[I]:[XII]])</f>
        <v>6.9</v>
      </c>
      <c r="Q59">
        <f>IF(stopa_bezrobocia[[#This Row],[I]]&gt;B58, 1, 0)</f>
        <v>1</v>
      </c>
      <c r="R59">
        <f>IF(stopa_bezrobocia[[#This Row],[II]]&gt;C58, 1, 0)</f>
        <v>1</v>
      </c>
      <c r="S59">
        <f>IF(stopa_bezrobocia[[#This Row],[III]]&gt;D58, 1, 0)</f>
        <v>1</v>
      </c>
      <c r="T59">
        <f>IF(stopa_bezrobocia[[#This Row],[IV]]&gt;E58, 1, 0)</f>
        <v>1</v>
      </c>
      <c r="U59">
        <f>IF(stopa_bezrobocia[[#This Row],[V]]&gt;F58, 1, 0)</f>
        <v>1</v>
      </c>
      <c r="V59">
        <f>IF(stopa_bezrobocia[[#This Row],[VI]]&gt;G58, 1, 0)</f>
        <v>1</v>
      </c>
      <c r="W59">
        <f>IF(stopa_bezrobocia[[#This Row],[VII]]&gt;H58, 1, 0)</f>
        <v>1</v>
      </c>
      <c r="X59">
        <f>IF(stopa_bezrobocia[[#This Row],[VIII]]&gt;I58, 1, 0)</f>
        <v>1</v>
      </c>
      <c r="Y59">
        <f>IF(stopa_bezrobocia[[#This Row],[IX]]&gt;J58, 1, 0)</f>
        <v>1</v>
      </c>
      <c r="Z59">
        <f>IF(stopa_bezrobocia[[#This Row],[X]]&gt;K58, 1, 0)</f>
        <v>1</v>
      </c>
      <c r="AA59">
        <f>IF(stopa_bezrobocia[[#This Row],[XI]]&gt;L58, 1, 0)</f>
        <v>1</v>
      </c>
      <c r="AB59">
        <f>IF(stopa_bezrobocia[[#This Row],[XII]]&gt;M58, 1, 0)</f>
        <v>1</v>
      </c>
      <c r="AC59">
        <f>SUM(stopa_bezrobocia[[#This Row],[czy1]:[czy12]])</f>
        <v>12</v>
      </c>
    </row>
    <row r="60" spans="1:29" x14ac:dyDescent="0.35">
      <c r="A60" s="8">
        <v>2003</v>
      </c>
      <c r="B60" s="8">
        <v>5.7</v>
      </c>
      <c r="C60" s="8">
        <v>6.8</v>
      </c>
      <c r="D60" s="8">
        <v>6.9</v>
      </c>
      <c r="E60" s="8">
        <v>6.9</v>
      </c>
      <c r="F60" s="8">
        <v>7</v>
      </c>
      <c r="G60" s="8">
        <v>7.1</v>
      </c>
      <c r="H60" s="8">
        <v>7.3</v>
      </c>
      <c r="I60" s="8">
        <v>7.2</v>
      </c>
      <c r="J60" s="8">
        <v>7.1</v>
      </c>
      <c r="K60" s="8">
        <v>7.1</v>
      </c>
      <c r="L60" s="8">
        <v>7</v>
      </c>
      <c r="M60" s="8">
        <v>6.8</v>
      </c>
      <c r="N60" s="8">
        <f>AVERAGE(stopa_bezrobocia[[#This Row],[I]:[XII]])</f>
        <v>6.9083333333333323</v>
      </c>
      <c r="O60" s="8">
        <f>MIN(stopa_bezrobocia[[#This Row],[I]:[XII]])</f>
        <v>5.7</v>
      </c>
      <c r="P60" s="8">
        <f>MAX(stopa_bezrobocia[[#This Row],[I]:[XII]])</f>
        <v>7.3</v>
      </c>
      <c r="Q60">
        <f>IF(stopa_bezrobocia[[#This Row],[I]]&gt;B59, 1, 0)</f>
        <v>0</v>
      </c>
      <c r="R60">
        <f>IF(stopa_bezrobocia[[#This Row],[II]]&gt;C59, 1, 0)</f>
        <v>1</v>
      </c>
      <c r="S60">
        <f>IF(stopa_bezrobocia[[#This Row],[III]]&gt;D59, 1, 0)</f>
        <v>1</v>
      </c>
      <c r="T60">
        <f>IF(stopa_bezrobocia[[#This Row],[IV]]&gt;E59, 1, 0)</f>
        <v>1</v>
      </c>
      <c r="U60">
        <f>IF(stopa_bezrobocia[[#This Row],[V]]&gt;F59, 1, 0)</f>
        <v>1</v>
      </c>
      <c r="V60">
        <f>IF(stopa_bezrobocia[[#This Row],[VI]]&gt;G59, 1, 0)</f>
        <v>1</v>
      </c>
      <c r="W60">
        <f>IF(stopa_bezrobocia[[#This Row],[VII]]&gt;H59, 1, 0)</f>
        <v>1</v>
      </c>
      <c r="X60">
        <f>IF(stopa_bezrobocia[[#This Row],[VIII]]&gt;I59, 1, 0)</f>
        <v>1</v>
      </c>
      <c r="Y60">
        <f>IF(stopa_bezrobocia[[#This Row],[IX]]&gt;J59, 1, 0)</f>
        <v>1</v>
      </c>
      <c r="Z60">
        <f>IF(stopa_bezrobocia[[#This Row],[X]]&gt;K59, 1, 0)</f>
        <v>1</v>
      </c>
      <c r="AA60">
        <f>IF(stopa_bezrobocia[[#This Row],[XI]]&gt;L59, 1, 0)</f>
        <v>1</v>
      </c>
      <c r="AB60">
        <f>IF(stopa_bezrobocia[[#This Row],[XII]]&gt;M59, 1, 0)</f>
        <v>0</v>
      </c>
      <c r="AC60">
        <f>SUM(stopa_bezrobocia[[#This Row],[czy1]:[czy12]])</f>
        <v>10</v>
      </c>
    </row>
    <row r="61" spans="1:29" x14ac:dyDescent="0.35">
      <c r="A61" s="8">
        <v>2004</v>
      </c>
      <c r="B61" s="8">
        <v>5.4</v>
      </c>
      <c r="C61" s="8">
        <v>6.7</v>
      </c>
      <c r="D61" s="8">
        <v>6.6</v>
      </c>
      <c r="E61" s="8">
        <v>6.8</v>
      </c>
      <c r="F61" s="8">
        <v>6.6</v>
      </c>
      <c r="G61" s="8">
        <v>6.6</v>
      </c>
      <c r="H61" s="8">
        <v>6.6</v>
      </c>
      <c r="I61" s="8">
        <v>6.5</v>
      </c>
      <c r="J61" s="8">
        <v>6.4</v>
      </c>
      <c r="K61" s="8">
        <v>6.4</v>
      </c>
      <c r="L61" s="8">
        <v>6.5</v>
      </c>
      <c r="M61" s="8">
        <v>6.4</v>
      </c>
      <c r="N61" s="8">
        <f>AVERAGE(stopa_bezrobocia[[#This Row],[I]:[XII]])</f>
        <v>6.4583333333333348</v>
      </c>
      <c r="O61" s="8">
        <f>MIN(stopa_bezrobocia[[#This Row],[I]:[XII]])</f>
        <v>5.4</v>
      </c>
      <c r="P61" s="8">
        <f>MAX(stopa_bezrobocia[[#This Row],[I]:[XII]])</f>
        <v>6.8</v>
      </c>
      <c r="Q61">
        <f>IF(stopa_bezrobocia[[#This Row],[I]]&gt;B60, 1, 0)</f>
        <v>0</v>
      </c>
      <c r="R61">
        <f>IF(stopa_bezrobocia[[#This Row],[II]]&gt;C60, 1, 0)</f>
        <v>0</v>
      </c>
      <c r="S61">
        <f>IF(stopa_bezrobocia[[#This Row],[III]]&gt;D60, 1, 0)</f>
        <v>0</v>
      </c>
      <c r="T61">
        <f>IF(stopa_bezrobocia[[#This Row],[IV]]&gt;E60, 1, 0)</f>
        <v>0</v>
      </c>
      <c r="U61">
        <f>IF(stopa_bezrobocia[[#This Row],[V]]&gt;F60, 1, 0)</f>
        <v>0</v>
      </c>
      <c r="V61">
        <f>IF(stopa_bezrobocia[[#This Row],[VI]]&gt;G60, 1, 0)</f>
        <v>0</v>
      </c>
      <c r="W61">
        <f>IF(stopa_bezrobocia[[#This Row],[VII]]&gt;H60, 1, 0)</f>
        <v>0</v>
      </c>
      <c r="X61">
        <f>IF(stopa_bezrobocia[[#This Row],[VIII]]&gt;I60, 1, 0)</f>
        <v>0</v>
      </c>
      <c r="Y61">
        <f>IF(stopa_bezrobocia[[#This Row],[IX]]&gt;J60, 1, 0)</f>
        <v>0</v>
      </c>
      <c r="Z61">
        <f>IF(stopa_bezrobocia[[#This Row],[X]]&gt;K60, 1, 0)</f>
        <v>0</v>
      </c>
      <c r="AA61">
        <f>IF(stopa_bezrobocia[[#This Row],[XI]]&gt;L60, 1, 0)</f>
        <v>0</v>
      </c>
      <c r="AB61">
        <f>IF(stopa_bezrobocia[[#This Row],[XII]]&gt;M60, 1, 0)</f>
        <v>0</v>
      </c>
      <c r="AC61">
        <f>SUM(stopa_bezrobocia[[#This Row],[czy1]:[czy12]])</f>
        <v>0</v>
      </c>
    </row>
    <row r="62" spans="1:29" x14ac:dyDescent="0.35">
      <c r="A62" s="8">
        <v>2005</v>
      </c>
      <c r="B62" s="8">
        <v>4.9000000000000004</v>
      </c>
      <c r="C62" s="8">
        <v>6.3</v>
      </c>
      <c r="D62" s="8">
        <v>6.4</v>
      </c>
      <c r="E62" s="8">
        <v>6.2</v>
      </c>
      <c r="F62" s="8">
        <v>6.2</v>
      </c>
      <c r="G62" s="8">
        <v>6.1</v>
      </c>
      <c r="H62" s="8">
        <v>6</v>
      </c>
      <c r="I62" s="8">
        <v>6</v>
      </c>
      <c r="J62" s="8">
        <v>5.9</v>
      </c>
      <c r="K62" s="8">
        <v>6</v>
      </c>
      <c r="L62" s="8">
        <v>6</v>
      </c>
      <c r="M62" s="8">
        <v>6</v>
      </c>
      <c r="N62" s="8">
        <f>AVERAGE(stopa_bezrobocia[[#This Row],[I]:[XII]])</f>
        <v>6</v>
      </c>
      <c r="O62" s="8">
        <f>MIN(stopa_bezrobocia[[#This Row],[I]:[XII]])</f>
        <v>4.9000000000000004</v>
      </c>
      <c r="P62" s="8">
        <f>MAX(stopa_bezrobocia[[#This Row],[I]:[XII]])</f>
        <v>6.4</v>
      </c>
      <c r="Q62">
        <f>IF(stopa_bezrobocia[[#This Row],[I]]&gt;B61, 1, 0)</f>
        <v>0</v>
      </c>
      <c r="R62">
        <f>IF(stopa_bezrobocia[[#This Row],[II]]&gt;C61, 1, 0)</f>
        <v>0</v>
      </c>
      <c r="S62">
        <f>IF(stopa_bezrobocia[[#This Row],[III]]&gt;D61, 1, 0)</f>
        <v>0</v>
      </c>
      <c r="T62">
        <f>IF(stopa_bezrobocia[[#This Row],[IV]]&gt;E61, 1, 0)</f>
        <v>0</v>
      </c>
      <c r="U62">
        <f>IF(stopa_bezrobocia[[#This Row],[V]]&gt;F61, 1, 0)</f>
        <v>0</v>
      </c>
      <c r="V62">
        <f>IF(stopa_bezrobocia[[#This Row],[VI]]&gt;G61, 1, 0)</f>
        <v>0</v>
      </c>
      <c r="W62">
        <f>IF(stopa_bezrobocia[[#This Row],[VII]]&gt;H61, 1, 0)</f>
        <v>0</v>
      </c>
      <c r="X62">
        <f>IF(stopa_bezrobocia[[#This Row],[VIII]]&gt;I61, 1, 0)</f>
        <v>0</v>
      </c>
      <c r="Y62">
        <f>IF(stopa_bezrobocia[[#This Row],[IX]]&gt;J61, 1, 0)</f>
        <v>0</v>
      </c>
      <c r="Z62">
        <f>IF(stopa_bezrobocia[[#This Row],[X]]&gt;K61, 1, 0)</f>
        <v>0</v>
      </c>
      <c r="AA62">
        <f>IF(stopa_bezrobocia[[#This Row],[XI]]&gt;L61, 1, 0)</f>
        <v>0</v>
      </c>
      <c r="AB62">
        <f>IF(stopa_bezrobocia[[#This Row],[XII]]&gt;M61, 1, 0)</f>
        <v>0</v>
      </c>
      <c r="AC62">
        <f>SUM(stopa_bezrobocia[[#This Row],[czy1]:[czy12]])</f>
        <v>0</v>
      </c>
    </row>
    <row r="63" spans="1:29" x14ac:dyDescent="0.35">
      <c r="A63" s="8">
        <v>2006</v>
      </c>
      <c r="B63" s="8">
        <v>4.4000000000000004</v>
      </c>
      <c r="C63" s="8">
        <v>5.7</v>
      </c>
      <c r="D63" s="8">
        <v>5.8</v>
      </c>
      <c r="E63" s="8">
        <v>5.7</v>
      </c>
      <c r="F63" s="8">
        <v>5.7</v>
      </c>
      <c r="G63" s="8">
        <v>5.6</v>
      </c>
      <c r="H63" s="8">
        <v>5.6</v>
      </c>
      <c r="I63" s="8">
        <v>5.7</v>
      </c>
      <c r="J63" s="8">
        <v>5.7</v>
      </c>
      <c r="K63" s="8">
        <v>5.5</v>
      </c>
      <c r="L63" s="8">
        <v>5.4</v>
      </c>
      <c r="M63" s="8">
        <v>5.5</v>
      </c>
      <c r="N63" s="8">
        <f>AVERAGE(stopa_bezrobocia[[#This Row],[I]:[XII]])</f>
        <v>5.5250000000000012</v>
      </c>
      <c r="O63" s="8">
        <f>MIN(stopa_bezrobocia[[#This Row],[I]:[XII]])</f>
        <v>4.4000000000000004</v>
      </c>
      <c r="P63" s="8">
        <f>MAX(stopa_bezrobocia[[#This Row],[I]:[XII]])</f>
        <v>5.8</v>
      </c>
      <c r="Q63">
        <f>IF(stopa_bezrobocia[[#This Row],[I]]&gt;B62, 1, 0)</f>
        <v>0</v>
      </c>
      <c r="R63">
        <f>IF(stopa_bezrobocia[[#This Row],[II]]&gt;C62, 1, 0)</f>
        <v>0</v>
      </c>
      <c r="S63">
        <f>IF(stopa_bezrobocia[[#This Row],[III]]&gt;D62, 1, 0)</f>
        <v>0</v>
      </c>
      <c r="T63">
        <f>IF(stopa_bezrobocia[[#This Row],[IV]]&gt;E62, 1, 0)</f>
        <v>0</v>
      </c>
      <c r="U63">
        <f>IF(stopa_bezrobocia[[#This Row],[V]]&gt;F62, 1, 0)</f>
        <v>0</v>
      </c>
      <c r="V63">
        <f>IF(stopa_bezrobocia[[#This Row],[VI]]&gt;G62, 1, 0)</f>
        <v>0</v>
      </c>
      <c r="W63">
        <f>IF(stopa_bezrobocia[[#This Row],[VII]]&gt;H62, 1, 0)</f>
        <v>0</v>
      </c>
      <c r="X63">
        <f>IF(stopa_bezrobocia[[#This Row],[VIII]]&gt;I62, 1, 0)</f>
        <v>0</v>
      </c>
      <c r="Y63">
        <f>IF(stopa_bezrobocia[[#This Row],[IX]]&gt;J62, 1, 0)</f>
        <v>0</v>
      </c>
      <c r="Z63">
        <f>IF(stopa_bezrobocia[[#This Row],[X]]&gt;K62, 1, 0)</f>
        <v>0</v>
      </c>
      <c r="AA63">
        <f>IF(stopa_bezrobocia[[#This Row],[XI]]&gt;L62, 1, 0)</f>
        <v>0</v>
      </c>
      <c r="AB63">
        <f>IF(stopa_bezrobocia[[#This Row],[XII]]&gt;M62, 1, 0)</f>
        <v>0</v>
      </c>
      <c r="AC63">
        <f>SUM(stopa_bezrobocia[[#This Row],[czy1]:[czy12]])</f>
        <v>0</v>
      </c>
    </row>
    <row r="64" spans="1:29" x14ac:dyDescent="0.35">
      <c r="A64" s="8">
        <v>2007</v>
      </c>
      <c r="B64" s="8">
        <v>5</v>
      </c>
      <c r="C64" s="8">
        <v>5.6</v>
      </c>
      <c r="D64" s="8">
        <v>5.5</v>
      </c>
      <c r="E64" s="8">
        <v>5.4</v>
      </c>
      <c r="F64" s="8">
        <v>5.5</v>
      </c>
      <c r="G64" s="8">
        <v>5.4</v>
      </c>
      <c r="H64" s="8">
        <v>5.6</v>
      </c>
      <c r="I64" s="8">
        <v>5.6</v>
      </c>
      <c r="J64" s="8">
        <v>5.6</v>
      </c>
      <c r="K64" s="8">
        <v>5.7</v>
      </c>
      <c r="L64" s="8">
        <v>5.7</v>
      </c>
      <c r="M64" s="8">
        <v>5.7</v>
      </c>
      <c r="N64" s="8">
        <f>AVERAGE(stopa_bezrobocia[[#This Row],[I]:[XII]])</f>
        <v>5.5250000000000012</v>
      </c>
      <c r="O64" s="8">
        <f>MIN(stopa_bezrobocia[[#This Row],[I]:[XII]])</f>
        <v>5</v>
      </c>
      <c r="P64" s="8">
        <f>MAX(stopa_bezrobocia[[#This Row],[I]:[XII]])</f>
        <v>5.7</v>
      </c>
      <c r="Q64">
        <f>IF(stopa_bezrobocia[[#This Row],[I]]&gt;B63, 1, 0)</f>
        <v>1</v>
      </c>
      <c r="R64">
        <f>IF(stopa_bezrobocia[[#This Row],[II]]&gt;C63, 1, 0)</f>
        <v>0</v>
      </c>
      <c r="S64">
        <f>IF(stopa_bezrobocia[[#This Row],[III]]&gt;D63, 1, 0)</f>
        <v>0</v>
      </c>
      <c r="T64">
        <f>IF(stopa_bezrobocia[[#This Row],[IV]]&gt;E63, 1, 0)</f>
        <v>0</v>
      </c>
      <c r="U64">
        <f>IF(stopa_bezrobocia[[#This Row],[V]]&gt;F63, 1, 0)</f>
        <v>0</v>
      </c>
      <c r="V64">
        <f>IF(stopa_bezrobocia[[#This Row],[VI]]&gt;G63, 1, 0)</f>
        <v>0</v>
      </c>
      <c r="W64">
        <f>IF(stopa_bezrobocia[[#This Row],[VII]]&gt;H63, 1, 0)</f>
        <v>0</v>
      </c>
      <c r="X64">
        <f>IF(stopa_bezrobocia[[#This Row],[VIII]]&gt;I63, 1, 0)</f>
        <v>0</v>
      </c>
      <c r="Y64">
        <f>IF(stopa_bezrobocia[[#This Row],[IX]]&gt;J63, 1, 0)</f>
        <v>0</v>
      </c>
      <c r="Z64">
        <f>IF(stopa_bezrobocia[[#This Row],[X]]&gt;K63, 1, 0)</f>
        <v>1</v>
      </c>
      <c r="AA64">
        <f>IF(stopa_bezrobocia[[#This Row],[XI]]&gt;L63, 1, 0)</f>
        <v>1</v>
      </c>
      <c r="AB64">
        <f>IF(stopa_bezrobocia[[#This Row],[XII]]&gt;M63, 1, 0)</f>
        <v>1</v>
      </c>
      <c r="AC64">
        <f>SUM(stopa_bezrobocia[[#This Row],[czy1]:[czy12]])</f>
        <v>4</v>
      </c>
    </row>
    <row r="65" spans="1:29" x14ac:dyDescent="0.35">
      <c r="A65" s="8">
        <v>2008</v>
      </c>
      <c r="B65" s="8">
        <v>7.4</v>
      </c>
      <c r="C65" s="8">
        <v>6</v>
      </c>
      <c r="D65" s="8">
        <v>5.8</v>
      </c>
      <c r="E65" s="8">
        <v>6.1</v>
      </c>
      <c r="F65" s="8">
        <v>6</v>
      </c>
      <c r="G65" s="8">
        <v>6.4</v>
      </c>
      <c r="H65" s="8">
        <v>6.5</v>
      </c>
      <c r="I65" s="8">
        <v>6.8</v>
      </c>
      <c r="J65" s="8">
        <v>7.1</v>
      </c>
      <c r="K65" s="8">
        <v>7.2</v>
      </c>
      <c r="L65" s="8">
        <v>7.6</v>
      </c>
      <c r="M65" s="8">
        <v>7.9</v>
      </c>
      <c r="N65" s="8">
        <f>AVERAGE(stopa_bezrobocia[[#This Row],[I]:[XII]])</f>
        <v>6.7333333333333334</v>
      </c>
      <c r="O65" s="8">
        <f>MIN(stopa_bezrobocia[[#This Row],[I]:[XII]])</f>
        <v>5.8</v>
      </c>
      <c r="P65" s="8">
        <f>MAX(stopa_bezrobocia[[#This Row],[I]:[XII]])</f>
        <v>7.9</v>
      </c>
      <c r="Q65">
        <f>IF(stopa_bezrobocia[[#This Row],[I]]&gt;B64, 1, 0)</f>
        <v>1</v>
      </c>
      <c r="R65">
        <f>IF(stopa_bezrobocia[[#This Row],[II]]&gt;C64, 1, 0)</f>
        <v>1</v>
      </c>
      <c r="S65">
        <f>IF(stopa_bezrobocia[[#This Row],[III]]&gt;D64, 1, 0)</f>
        <v>1</v>
      </c>
      <c r="T65">
        <f>IF(stopa_bezrobocia[[#This Row],[IV]]&gt;E64, 1, 0)</f>
        <v>1</v>
      </c>
      <c r="U65">
        <f>IF(stopa_bezrobocia[[#This Row],[V]]&gt;F64, 1, 0)</f>
        <v>1</v>
      </c>
      <c r="V65">
        <f>IF(stopa_bezrobocia[[#This Row],[VI]]&gt;G64, 1, 0)</f>
        <v>1</v>
      </c>
      <c r="W65">
        <f>IF(stopa_bezrobocia[[#This Row],[VII]]&gt;H64, 1, 0)</f>
        <v>1</v>
      </c>
      <c r="X65">
        <f>IF(stopa_bezrobocia[[#This Row],[VIII]]&gt;I64, 1, 0)</f>
        <v>1</v>
      </c>
      <c r="Y65">
        <f>IF(stopa_bezrobocia[[#This Row],[IX]]&gt;J64, 1, 0)</f>
        <v>1</v>
      </c>
      <c r="Z65">
        <f>IF(stopa_bezrobocia[[#This Row],[X]]&gt;K64, 1, 0)</f>
        <v>1</v>
      </c>
      <c r="AA65">
        <f>IF(stopa_bezrobocia[[#This Row],[XI]]&gt;L64, 1, 0)</f>
        <v>1</v>
      </c>
      <c r="AB65">
        <f>IF(stopa_bezrobocia[[#This Row],[XII]]&gt;M64, 1, 0)</f>
        <v>1</v>
      </c>
      <c r="AC65">
        <f>SUM(stopa_bezrobocia[[#This Row],[czy1]:[czy12]])</f>
        <v>12</v>
      </c>
    </row>
    <row r="66" spans="1:29" x14ac:dyDescent="0.35">
      <c r="A66" s="8">
        <v>2009</v>
      </c>
      <c r="B66" s="8">
        <v>10</v>
      </c>
      <c r="C66" s="8">
        <v>8.6999999999999993</v>
      </c>
      <c r="D66" s="8">
        <v>9.1999999999999993</v>
      </c>
      <c r="E66" s="8">
        <v>9.6</v>
      </c>
      <c r="F66" s="8">
        <v>9.9</v>
      </c>
      <c r="G66" s="8">
        <v>10.4</v>
      </c>
      <c r="H66" s="8">
        <v>10.5</v>
      </c>
      <c r="I66" s="8">
        <v>10.4</v>
      </c>
      <c r="J66" s="8">
        <v>10.7</v>
      </c>
      <c r="K66" s="8">
        <v>10.8</v>
      </c>
      <c r="L66" s="8">
        <v>11.1</v>
      </c>
      <c r="M66" s="8">
        <v>11</v>
      </c>
      <c r="N66" s="8">
        <f>AVERAGE(stopa_bezrobocia[[#This Row],[I]:[XII]])</f>
        <v>10.191666666666666</v>
      </c>
      <c r="O66" s="8">
        <f>MIN(stopa_bezrobocia[[#This Row],[I]:[XII]])</f>
        <v>8.6999999999999993</v>
      </c>
      <c r="P66" s="8">
        <f>MAX(stopa_bezrobocia[[#This Row],[I]:[XII]])</f>
        <v>11.1</v>
      </c>
      <c r="Q66">
        <f>IF(stopa_bezrobocia[[#This Row],[I]]&gt;B65, 1, 0)</f>
        <v>1</v>
      </c>
      <c r="R66">
        <f>IF(stopa_bezrobocia[[#This Row],[II]]&gt;C65, 1, 0)</f>
        <v>1</v>
      </c>
      <c r="S66">
        <f>IF(stopa_bezrobocia[[#This Row],[III]]&gt;D65, 1, 0)</f>
        <v>1</v>
      </c>
      <c r="T66">
        <f>IF(stopa_bezrobocia[[#This Row],[IV]]&gt;E65, 1, 0)</f>
        <v>1</v>
      </c>
      <c r="U66">
        <f>IF(stopa_bezrobocia[[#This Row],[V]]&gt;F65, 1, 0)</f>
        <v>1</v>
      </c>
      <c r="V66">
        <f>IF(stopa_bezrobocia[[#This Row],[VI]]&gt;G65, 1, 0)</f>
        <v>1</v>
      </c>
      <c r="W66">
        <f>IF(stopa_bezrobocia[[#This Row],[VII]]&gt;H65, 1, 0)</f>
        <v>1</v>
      </c>
      <c r="X66">
        <f>IF(stopa_bezrobocia[[#This Row],[VIII]]&gt;I65, 1, 0)</f>
        <v>1</v>
      </c>
      <c r="Y66">
        <f>IF(stopa_bezrobocia[[#This Row],[IX]]&gt;J65, 1, 0)</f>
        <v>1</v>
      </c>
      <c r="Z66">
        <f>IF(stopa_bezrobocia[[#This Row],[X]]&gt;K65, 1, 0)</f>
        <v>1</v>
      </c>
      <c r="AA66">
        <f>IF(stopa_bezrobocia[[#This Row],[XI]]&gt;L65, 1, 0)</f>
        <v>1</v>
      </c>
      <c r="AB66">
        <f>IF(stopa_bezrobocia[[#This Row],[XII]]&gt;M65, 1, 0)</f>
        <v>1</v>
      </c>
      <c r="AC66">
        <f>SUM(stopa_bezrobocia[[#This Row],[czy1]:[czy12]])</f>
        <v>12</v>
      </c>
    </row>
    <row r="67" spans="1:29" x14ac:dyDescent="0.35">
      <c r="A67" s="8">
        <v>2010</v>
      </c>
      <c r="B67" s="8">
        <v>9.4</v>
      </c>
      <c r="C67" s="8">
        <v>10.7</v>
      </c>
      <c r="D67" s="8">
        <v>10.7</v>
      </c>
      <c r="E67" s="8">
        <v>10.7</v>
      </c>
      <c r="F67" s="8">
        <v>10.9</v>
      </c>
      <c r="G67" s="8">
        <v>10.7</v>
      </c>
      <c r="H67" s="8">
        <v>10.5</v>
      </c>
      <c r="I67" s="8">
        <v>10.5</v>
      </c>
      <c r="J67" s="8">
        <v>10.6</v>
      </c>
      <c r="K67" s="8">
        <v>10.6</v>
      </c>
      <c r="L67" s="8">
        <v>10.6</v>
      </c>
      <c r="M67" s="8">
        <v>10.8</v>
      </c>
      <c r="N67" s="8">
        <f>AVERAGE(stopa_bezrobocia[[#This Row],[I]:[XII]])</f>
        <v>10.558333333333332</v>
      </c>
      <c r="O67" s="8">
        <f>MIN(stopa_bezrobocia[[#This Row],[I]:[XII]])</f>
        <v>9.4</v>
      </c>
      <c r="P67" s="8">
        <f>MAX(stopa_bezrobocia[[#This Row],[I]:[XII]])</f>
        <v>10.9</v>
      </c>
      <c r="Q67">
        <f>IF(stopa_bezrobocia[[#This Row],[I]]&gt;B66, 1, 0)</f>
        <v>0</v>
      </c>
      <c r="R67">
        <f>IF(stopa_bezrobocia[[#This Row],[II]]&gt;C66, 1, 0)</f>
        <v>1</v>
      </c>
      <c r="S67">
        <f>IF(stopa_bezrobocia[[#This Row],[III]]&gt;D66, 1, 0)</f>
        <v>1</v>
      </c>
      <c r="T67">
        <f>IF(stopa_bezrobocia[[#This Row],[IV]]&gt;E66, 1, 0)</f>
        <v>1</v>
      </c>
      <c r="U67">
        <f>IF(stopa_bezrobocia[[#This Row],[V]]&gt;F66, 1, 0)</f>
        <v>1</v>
      </c>
      <c r="V67">
        <f>IF(stopa_bezrobocia[[#This Row],[VI]]&gt;G66, 1, 0)</f>
        <v>1</v>
      </c>
      <c r="W67">
        <f>IF(stopa_bezrobocia[[#This Row],[VII]]&gt;H66, 1, 0)</f>
        <v>0</v>
      </c>
      <c r="X67">
        <f>IF(stopa_bezrobocia[[#This Row],[VIII]]&gt;I66, 1, 0)</f>
        <v>1</v>
      </c>
      <c r="Y67">
        <f>IF(stopa_bezrobocia[[#This Row],[IX]]&gt;J66, 1, 0)</f>
        <v>0</v>
      </c>
      <c r="Z67">
        <f>IF(stopa_bezrobocia[[#This Row],[X]]&gt;K66, 1, 0)</f>
        <v>0</v>
      </c>
      <c r="AA67">
        <f>IF(stopa_bezrobocia[[#This Row],[XI]]&gt;L66, 1, 0)</f>
        <v>0</v>
      </c>
      <c r="AB67">
        <f>IF(stopa_bezrobocia[[#This Row],[XII]]&gt;M66, 1, 0)</f>
        <v>0</v>
      </c>
      <c r="AC67">
        <f>SUM(stopa_bezrobocia[[#This Row],[czy1]:[czy12]])</f>
        <v>6</v>
      </c>
    </row>
    <row r="68" spans="1:29" x14ac:dyDescent="0.35">
      <c r="A68" s="8">
        <v>2011</v>
      </c>
      <c r="B68" s="8">
        <v>8.5</v>
      </c>
      <c r="C68" s="8">
        <v>10</v>
      </c>
      <c r="D68" s="8">
        <v>9.9</v>
      </c>
      <c r="E68" s="8">
        <v>9.8000000000000007</v>
      </c>
      <c r="F68" s="8">
        <v>10</v>
      </c>
      <c r="G68" s="8">
        <v>10.1</v>
      </c>
      <c r="H68" s="8">
        <v>10.199999999999999</v>
      </c>
      <c r="I68" s="8">
        <v>10.1</v>
      </c>
      <c r="J68" s="8">
        <v>10.1</v>
      </c>
      <c r="K68" s="8">
        <v>10.1</v>
      </c>
      <c r="L68" s="8">
        <v>10</v>
      </c>
      <c r="M68" s="8">
        <v>9.6</v>
      </c>
      <c r="N68" s="8">
        <f>AVERAGE(stopa_bezrobocia[[#This Row],[I]:[XII]])</f>
        <v>9.8666666666666654</v>
      </c>
      <c r="O68" s="8">
        <f>MIN(stopa_bezrobocia[[#This Row],[I]:[XII]])</f>
        <v>8.5</v>
      </c>
      <c r="P68" s="8">
        <f>MAX(stopa_bezrobocia[[#This Row],[I]:[XII]])</f>
        <v>10.199999999999999</v>
      </c>
      <c r="Q68">
        <f>IF(stopa_bezrobocia[[#This Row],[I]]&gt;B67, 1, 0)</f>
        <v>0</v>
      </c>
      <c r="R68">
        <f>IF(stopa_bezrobocia[[#This Row],[II]]&gt;C67, 1, 0)</f>
        <v>0</v>
      </c>
      <c r="S68">
        <f>IF(stopa_bezrobocia[[#This Row],[III]]&gt;D67, 1, 0)</f>
        <v>0</v>
      </c>
      <c r="T68">
        <f>IF(stopa_bezrobocia[[#This Row],[IV]]&gt;E67, 1, 0)</f>
        <v>0</v>
      </c>
      <c r="U68">
        <f>IF(stopa_bezrobocia[[#This Row],[V]]&gt;F67, 1, 0)</f>
        <v>0</v>
      </c>
      <c r="V68">
        <f>IF(stopa_bezrobocia[[#This Row],[VI]]&gt;G67, 1, 0)</f>
        <v>0</v>
      </c>
      <c r="W68">
        <f>IF(stopa_bezrobocia[[#This Row],[VII]]&gt;H67, 1, 0)</f>
        <v>0</v>
      </c>
      <c r="X68">
        <f>IF(stopa_bezrobocia[[#This Row],[VIII]]&gt;I67, 1, 0)</f>
        <v>0</v>
      </c>
      <c r="Y68">
        <f>IF(stopa_bezrobocia[[#This Row],[IX]]&gt;J67, 1, 0)</f>
        <v>0</v>
      </c>
      <c r="Z68">
        <f>IF(stopa_bezrobocia[[#This Row],[X]]&gt;K67, 1, 0)</f>
        <v>0</v>
      </c>
      <c r="AA68">
        <f>IF(stopa_bezrobocia[[#This Row],[XI]]&gt;L67, 1, 0)</f>
        <v>0</v>
      </c>
      <c r="AB68">
        <f>IF(stopa_bezrobocia[[#This Row],[XII]]&gt;M67, 1, 0)</f>
        <v>0</v>
      </c>
      <c r="AC68">
        <f>SUM(stopa_bezrobocia[[#This Row],[czy1]:[czy12]])</f>
        <v>0</v>
      </c>
    </row>
    <row r="69" spans="1:29" x14ac:dyDescent="0.35">
      <c r="A69" s="8">
        <v>2012</v>
      </c>
      <c r="B69" s="8">
        <v>7.8</v>
      </c>
      <c r="C69" s="8">
        <v>9.3000000000000007</v>
      </c>
      <c r="D69" s="8">
        <v>9.3000000000000007</v>
      </c>
      <c r="E69" s="8">
        <v>9.1999999999999993</v>
      </c>
      <c r="F69" s="8">
        <v>9.1</v>
      </c>
      <c r="G69" s="8">
        <v>9.1999999999999993</v>
      </c>
      <c r="H69" s="8">
        <v>9.1999999999999993</v>
      </c>
      <c r="I69" s="8">
        <v>9.3000000000000007</v>
      </c>
      <c r="J69" s="8">
        <v>9.1</v>
      </c>
      <c r="K69" s="8">
        <v>8.8000000000000007</v>
      </c>
      <c r="L69" s="8">
        <v>8.8000000000000007</v>
      </c>
      <c r="M69" s="8">
        <v>8.8000000000000007</v>
      </c>
      <c r="N69" s="8">
        <f>AVERAGE(stopa_bezrobocia[[#This Row],[I]:[XII]])</f>
        <v>8.9916666666666654</v>
      </c>
      <c r="O69" s="8">
        <f>MIN(stopa_bezrobocia[[#This Row],[I]:[XII]])</f>
        <v>7.8</v>
      </c>
      <c r="P69" s="8">
        <f>MAX(stopa_bezrobocia[[#This Row],[I]:[XII]])</f>
        <v>9.3000000000000007</v>
      </c>
      <c r="Q69">
        <f>IF(stopa_bezrobocia[[#This Row],[I]]&gt;B68, 1, 0)</f>
        <v>0</v>
      </c>
      <c r="R69">
        <f>IF(stopa_bezrobocia[[#This Row],[II]]&gt;C68, 1, 0)</f>
        <v>0</v>
      </c>
      <c r="S69">
        <f>IF(stopa_bezrobocia[[#This Row],[III]]&gt;D68, 1, 0)</f>
        <v>0</v>
      </c>
      <c r="T69">
        <f>IF(stopa_bezrobocia[[#This Row],[IV]]&gt;E68, 1, 0)</f>
        <v>0</v>
      </c>
      <c r="U69">
        <f>IF(stopa_bezrobocia[[#This Row],[V]]&gt;F68, 1, 0)</f>
        <v>0</v>
      </c>
      <c r="V69">
        <f>IF(stopa_bezrobocia[[#This Row],[VI]]&gt;G68, 1, 0)</f>
        <v>0</v>
      </c>
      <c r="W69">
        <f>IF(stopa_bezrobocia[[#This Row],[VII]]&gt;H68, 1, 0)</f>
        <v>0</v>
      </c>
      <c r="X69">
        <f>IF(stopa_bezrobocia[[#This Row],[VIII]]&gt;I68, 1, 0)</f>
        <v>0</v>
      </c>
      <c r="Y69">
        <f>IF(stopa_bezrobocia[[#This Row],[IX]]&gt;J68, 1, 0)</f>
        <v>0</v>
      </c>
      <c r="Z69">
        <f>IF(stopa_bezrobocia[[#This Row],[X]]&gt;K68, 1, 0)</f>
        <v>0</v>
      </c>
      <c r="AA69">
        <f>IF(stopa_bezrobocia[[#This Row],[XI]]&gt;L68, 1, 0)</f>
        <v>0</v>
      </c>
      <c r="AB69">
        <f>IF(stopa_bezrobocia[[#This Row],[XII]]&gt;M68, 1, 0)</f>
        <v>0</v>
      </c>
      <c r="AC69">
        <f>SUM(stopa_bezrobocia[[#This Row],[czy1]:[czy12]])</f>
        <v>0</v>
      </c>
    </row>
    <row r="70" spans="1:29" x14ac:dyDescent="0.35">
      <c r="A70" s="8">
        <v>2013</v>
      </c>
      <c r="B70" s="8">
        <v>6.7</v>
      </c>
      <c r="C70" s="8">
        <v>8.9</v>
      </c>
      <c r="D70" s="8">
        <v>8.6999999999999993</v>
      </c>
      <c r="E70" s="8">
        <v>8.6</v>
      </c>
      <c r="F70" s="8">
        <v>8.5</v>
      </c>
      <c r="G70" s="8">
        <v>8.6</v>
      </c>
      <c r="H70" s="8">
        <v>8.6</v>
      </c>
      <c r="I70" s="8">
        <v>8.4</v>
      </c>
      <c r="J70" s="8">
        <v>8.3000000000000007</v>
      </c>
      <c r="K70" s="8">
        <v>8.1999999999999993</v>
      </c>
      <c r="L70" s="8">
        <v>8.3000000000000007</v>
      </c>
      <c r="M70" s="8">
        <v>8</v>
      </c>
      <c r="N70" s="8">
        <f>AVERAGE(stopa_bezrobocia[[#This Row],[I]:[XII]])</f>
        <v>8.3166666666666664</v>
      </c>
      <c r="O70" s="8">
        <f>MIN(stopa_bezrobocia[[#This Row],[I]:[XII]])</f>
        <v>6.7</v>
      </c>
      <c r="P70" s="8">
        <f>MAX(stopa_bezrobocia[[#This Row],[I]:[XII]])</f>
        <v>8.9</v>
      </c>
      <c r="Q70">
        <f>IF(stopa_bezrobocia[[#This Row],[I]]&gt;B69, 1, 0)</f>
        <v>0</v>
      </c>
      <c r="R70">
        <f>IF(stopa_bezrobocia[[#This Row],[II]]&gt;C69, 1, 0)</f>
        <v>0</v>
      </c>
      <c r="S70">
        <f>IF(stopa_bezrobocia[[#This Row],[III]]&gt;D69, 1, 0)</f>
        <v>0</v>
      </c>
      <c r="T70">
        <f>IF(stopa_bezrobocia[[#This Row],[IV]]&gt;E69, 1, 0)</f>
        <v>0</v>
      </c>
      <c r="U70">
        <f>IF(stopa_bezrobocia[[#This Row],[V]]&gt;F69, 1, 0)</f>
        <v>0</v>
      </c>
      <c r="V70">
        <f>IF(stopa_bezrobocia[[#This Row],[VI]]&gt;G69, 1, 0)</f>
        <v>0</v>
      </c>
      <c r="W70">
        <f>IF(stopa_bezrobocia[[#This Row],[VII]]&gt;H69, 1, 0)</f>
        <v>0</v>
      </c>
      <c r="X70">
        <f>IF(stopa_bezrobocia[[#This Row],[VIII]]&gt;I69, 1, 0)</f>
        <v>0</v>
      </c>
      <c r="Y70">
        <f>IF(stopa_bezrobocia[[#This Row],[IX]]&gt;J69, 1, 0)</f>
        <v>0</v>
      </c>
      <c r="Z70">
        <f>IF(stopa_bezrobocia[[#This Row],[X]]&gt;K69, 1, 0)</f>
        <v>0</v>
      </c>
      <c r="AA70">
        <f>IF(stopa_bezrobocia[[#This Row],[XI]]&gt;L69, 1, 0)</f>
        <v>0</v>
      </c>
      <c r="AB70">
        <f>IF(stopa_bezrobocia[[#This Row],[XII]]&gt;M69, 1, 0)</f>
        <v>0</v>
      </c>
      <c r="AC70">
        <f>SUM(stopa_bezrobocia[[#This Row],[czy1]:[czy12]])</f>
        <v>0</v>
      </c>
    </row>
    <row r="71" spans="1:29" x14ac:dyDescent="0.35">
      <c r="A71" s="8">
        <v>2014</v>
      </c>
      <c r="B71" s="8">
        <v>5.7</v>
      </c>
      <c r="C71" s="8">
        <v>7.6</v>
      </c>
      <c r="D71" s="8">
        <v>7.7</v>
      </c>
      <c r="E71" s="8">
        <v>7.7</v>
      </c>
      <c r="F71" s="8">
        <v>7.3</v>
      </c>
      <c r="G71" s="8">
        <v>7.3</v>
      </c>
      <c r="H71" s="8">
        <v>7.1</v>
      </c>
      <c r="I71" s="8">
        <v>7.2</v>
      </c>
      <c r="J71" s="8">
        <v>7.1</v>
      </c>
      <c r="K71" s="8">
        <v>6.9</v>
      </c>
      <c r="L71" s="8">
        <v>6.8</v>
      </c>
      <c r="M71" s="8">
        <v>6.8</v>
      </c>
      <c r="N71" s="8">
        <f>AVERAGE(stopa_bezrobocia[[#This Row],[I]:[XII]])</f>
        <v>7.1000000000000005</v>
      </c>
      <c r="O71" s="8">
        <f>MIN(stopa_bezrobocia[[#This Row],[I]:[XII]])</f>
        <v>5.7</v>
      </c>
      <c r="P71" s="8">
        <f>MAX(stopa_bezrobocia[[#This Row],[I]:[XII]])</f>
        <v>7.7</v>
      </c>
      <c r="Q71">
        <f>IF(stopa_bezrobocia[[#This Row],[I]]&gt;B70, 1, 0)</f>
        <v>0</v>
      </c>
      <c r="R71">
        <f>IF(stopa_bezrobocia[[#This Row],[II]]&gt;C70, 1, 0)</f>
        <v>0</v>
      </c>
      <c r="S71">
        <f>IF(stopa_bezrobocia[[#This Row],[III]]&gt;D70, 1, 0)</f>
        <v>0</v>
      </c>
      <c r="T71">
        <f>IF(stopa_bezrobocia[[#This Row],[IV]]&gt;E70, 1, 0)</f>
        <v>0</v>
      </c>
      <c r="U71">
        <f>IF(stopa_bezrobocia[[#This Row],[V]]&gt;F70, 1, 0)</f>
        <v>0</v>
      </c>
      <c r="V71">
        <f>IF(stopa_bezrobocia[[#This Row],[VI]]&gt;G70, 1, 0)</f>
        <v>0</v>
      </c>
      <c r="W71">
        <f>IF(stopa_bezrobocia[[#This Row],[VII]]&gt;H70, 1, 0)</f>
        <v>0</v>
      </c>
      <c r="X71">
        <f>IF(stopa_bezrobocia[[#This Row],[VIII]]&gt;I70, 1, 0)</f>
        <v>0</v>
      </c>
      <c r="Y71">
        <f>IF(stopa_bezrobocia[[#This Row],[IX]]&gt;J70, 1, 0)</f>
        <v>0</v>
      </c>
      <c r="Z71">
        <f>IF(stopa_bezrobocia[[#This Row],[X]]&gt;K70, 1, 0)</f>
        <v>0</v>
      </c>
      <c r="AA71">
        <f>IF(stopa_bezrobocia[[#This Row],[XI]]&gt;L70, 1, 0)</f>
        <v>0</v>
      </c>
      <c r="AB71">
        <f>IF(stopa_bezrobocia[[#This Row],[XII]]&gt;M70, 1, 0)</f>
        <v>0</v>
      </c>
      <c r="AC71">
        <f>SUM(stopa_bezrobocia[[#This Row],[czy1]:[czy12]])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EDC0-5A37-4F82-AA98-32E372D06038}">
  <dimension ref="A1:AC71"/>
  <sheetViews>
    <sheetView topLeftCell="A10" zoomScale="55" zoomScaleNormal="55" workbookViewId="0">
      <selection activeCell="AA57" sqref="AA57"/>
    </sheetView>
  </sheetViews>
  <sheetFormatPr defaultRowHeight="14.5" x14ac:dyDescent="0.35"/>
  <cols>
    <col min="27" max="27" width="9.54296875" bestFit="1" customWidth="1"/>
    <col min="28" max="28" width="26.90625" customWidth="1"/>
    <col min="29" max="29" width="35.81640625" customWidth="1"/>
  </cols>
  <sheetData>
    <row r="1" spans="1:2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>
        <v>1</v>
      </c>
      <c r="O1" s="12">
        <v>2</v>
      </c>
      <c r="P1" s="12">
        <v>3</v>
      </c>
      <c r="Q1" s="12">
        <v>4</v>
      </c>
      <c r="R1" s="12">
        <v>5</v>
      </c>
      <c r="S1" s="12">
        <v>6</v>
      </c>
      <c r="T1" s="12">
        <v>7</v>
      </c>
      <c r="U1" s="12">
        <v>8</v>
      </c>
      <c r="V1" s="12">
        <v>9</v>
      </c>
      <c r="W1" s="12">
        <v>10</v>
      </c>
      <c r="X1" s="12">
        <v>11</v>
      </c>
      <c r="Y1" s="12">
        <v>12</v>
      </c>
      <c r="Z1" s="12"/>
    </row>
    <row r="2" spans="1:27" x14ac:dyDescent="0.35">
      <c r="A2" s="3">
        <v>1945</v>
      </c>
      <c r="B2" s="4">
        <v>3.2</v>
      </c>
      <c r="C2" s="4">
        <v>4.2</v>
      </c>
      <c r="D2" s="4">
        <v>4.0999999999999996</v>
      </c>
      <c r="E2" s="4">
        <v>3.9</v>
      </c>
      <c r="F2" s="4">
        <v>3.9</v>
      </c>
      <c r="G2" s="4">
        <v>4</v>
      </c>
      <c r="H2" s="4">
        <v>4</v>
      </c>
      <c r="I2" s="4">
        <v>4.2</v>
      </c>
      <c r="J2" s="4">
        <v>4.4000000000000004</v>
      </c>
      <c r="K2" s="4">
        <v>4.0999999999999996</v>
      </c>
      <c r="L2" s="4">
        <v>4</v>
      </c>
      <c r="M2" s="4">
        <v>3.8</v>
      </c>
      <c r="N2" s="11">
        <v>1</v>
      </c>
      <c r="O2">
        <f>IF(C2&lt;=B2, N2+1, 1)</f>
        <v>1</v>
      </c>
      <c r="P2">
        <f t="shared" ref="P2:Y2" si="0">IF(D2&lt;=C2, O2+1, 1)</f>
        <v>2</v>
      </c>
      <c r="Q2">
        <f t="shared" si="0"/>
        <v>3</v>
      </c>
      <c r="R2">
        <f t="shared" si="0"/>
        <v>4</v>
      </c>
      <c r="S2">
        <f t="shared" si="0"/>
        <v>1</v>
      </c>
      <c r="T2">
        <f t="shared" si="0"/>
        <v>2</v>
      </c>
      <c r="U2">
        <f t="shared" si="0"/>
        <v>1</v>
      </c>
      <c r="V2">
        <f t="shared" si="0"/>
        <v>1</v>
      </c>
      <c r="W2">
        <f t="shared" si="0"/>
        <v>2</v>
      </c>
      <c r="X2">
        <f t="shared" si="0"/>
        <v>3</v>
      </c>
      <c r="Y2">
        <f t="shared" si="0"/>
        <v>4</v>
      </c>
    </row>
    <row r="3" spans="1:27" x14ac:dyDescent="0.35">
      <c r="A3" s="5">
        <v>1946</v>
      </c>
      <c r="B3" s="6">
        <v>4.5</v>
      </c>
      <c r="C3" s="6">
        <v>3.9</v>
      </c>
      <c r="D3" s="6">
        <v>3.6</v>
      </c>
      <c r="E3" s="6">
        <v>3.6</v>
      </c>
      <c r="F3" s="6">
        <v>3.7</v>
      </c>
      <c r="G3" s="6">
        <v>3.5</v>
      </c>
      <c r="H3" s="6">
        <v>3.5</v>
      </c>
      <c r="I3" s="6">
        <v>3.6</v>
      </c>
      <c r="J3" s="6">
        <v>3.7</v>
      </c>
      <c r="K3" s="6">
        <v>3.9</v>
      </c>
      <c r="L3" s="6">
        <v>4.0999999999999996</v>
      </c>
      <c r="M3" s="6">
        <v>4.5</v>
      </c>
      <c r="N3" s="11">
        <f>IF(B3&lt;=M2,Y2+1, 1)</f>
        <v>1</v>
      </c>
      <c r="O3">
        <f t="shared" ref="O3:O66" si="1">IF(C3&lt;=B3, N3+1, 1)</f>
        <v>2</v>
      </c>
      <c r="P3">
        <f t="shared" ref="P3:P66" si="2">IF(D3&lt;=C3, O3+1, 1)</f>
        <v>3</v>
      </c>
      <c r="Q3">
        <f t="shared" ref="Q3:Q66" si="3">IF(E3&lt;=D3, P3+1, 1)</f>
        <v>4</v>
      </c>
      <c r="R3">
        <f t="shared" ref="R3:R66" si="4">IF(F3&lt;=E3, Q3+1, 1)</f>
        <v>1</v>
      </c>
      <c r="S3">
        <f t="shared" ref="S3:S66" si="5">IF(G3&lt;=F3, R3+1, 1)</f>
        <v>2</v>
      </c>
      <c r="T3">
        <f t="shared" ref="T3:T66" si="6">IF(H3&lt;=G3, S3+1, 1)</f>
        <v>3</v>
      </c>
      <c r="U3">
        <f t="shared" ref="U3:U66" si="7">IF(I3&lt;=H3, T3+1, 1)</f>
        <v>1</v>
      </c>
      <c r="V3">
        <f t="shared" ref="V3:V66" si="8">IF(J3&lt;=I3, U3+1, 1)</f>
        <v>1</v>
      </c>
      <c r="W3">
        <f t="shared" ref="W3:W66" si="9">IF(K3&lt;=J3, V3+1, 1)</f>
        <v>1</v>
      </c>
      <c r="X3">
        <f t="shared" ref="X3:X66" si="10">IF(L3&lt;=K3, W3+1, 1)</f>
        <v>1</v>
      </c>
      <c r="Y3">
        <f t="shared" ref="Y3:Y66" si="11">IF(M3&lt;=L3, X3+1, 1)</f>
        <v>1</v>
      </c>
      <c r="AA3">
        <f>MAX(N2:Y71)</f>
        <v>13</v>
      </c>
    </row>
    <row r="4" spans="1:27" x14ac:dyDescent="0.35">
      <c r="A4" s="3">
        <v>1947</v>
      </c>
      <c r="B4" s="4">
        <v>5</v>
      </c>
      <c r="C4" s="4">
        <v>5.9</v>
      </c>
      <c r="D4" s="4">
        <v>6.2</v>
      </c>
      <c r="E4" s="4">
        <v>6.7</v>
      </c>
      <c r="F4" s="4">
        <v>6.9</v>
      </c>
      <c r="G4" s="4">
        <v>6.9</v>
      </c>
      <c r="H4" s="4">
        <v>6.6</v>
      </c>
      <c r="I4" s="4">
        <v>6.8</v>
      </c>
      <c r="J4" s="4">
        <v>7</v>
      </c>
      <c r="K4" s="4">
        <v>7.1</v>
      </c>
      <c r="L4" s="4">
        <v>6.7</v>
      </c>
      <c r="M4" s="4">
        <v>6.3</v>
      </c>
      <c r="N4" s="11">
        <f t="shared" ref="N4:N67" si="12">IF(B4&lt;=M3,Y3+1, 1)</f>
        <v>1</v>
      </c>
      <c r="O4">
        <f t="shared" si="1"/>
        <v>1</v>
      </c>
      <c r="P4">
        <f t="shared" si="2"/>
        <v>1</v>
      </c>
      <c r="Q4">
        <f t="shared" si="3"/>
        <v>1</v>
      </c>
      <c r="R4">
        <f t="shared" si="4"/>
        <v>1</v>
      </c>
      <c r="S4">
        <f t="shared" si="5"/>
        <v>2</v>
      </c>
      <c r="T4">
        <f t="shared" si="6"/>
        <v>3</v>
      </c>
      <c r="U4">
        <f t="shared" si="7"/>
        <v>1</v>
      </c>
      <c r="V4">
        <f t="shared" si="8"/>
        <v>1</v>
      </c>
      <c r="W4">
        <f t="shared" si="9"/>
        <v>1</v>
      </c>
      <c r="X4">
        <f t="shared" si="10"/>
        <v>2</v>
      </c>
      <c r="Y4">
        <f t="shared" si="11"/>
        <v>3</v>
      </c>
    </row>
    <row r="5" spans="1:27" x14ac:dyDescent="0.35">
      <c r="A5" s="5">
        <v>1948</v>
      </c>
      <c r="B5" s="6">
        <v>4</v>
      </c>
      <c r="C5" s="6">
        <v>4.4000000000000004</v>
      </c>
      <c r="D5" s="6">
        <v>4.8</v>
      </c>
      <c r="E5" s="6">
        <v>5</v>
      </c>
      <c r="F5" s="6">
        <v>4.9000000000000004</v>
      </c>
      <c r="G5" s="6">
        <v>4.5</v>
      </c>
      <c r="H5" s="6">
        <v>4.5999999999999996</v>
      </c>
      <c r="I5" s="6">
        <v>4.5999999999999996</v>
      </c>
      <c r="J5" s="6">
        <v>4.9000000000000004</v>
      </c>
      <c r="K5" s="6">
        <v>4.8</v>
      </c>
      <c r="L5" s="6">
        <v>4.7</v>
      </c>
      <c r="M5" s="6">
        <v>4.8</v>
      </c>
      <c r="N5" s="11">
        <f t="shared" si="12"/>
        <v>4</v>
      </c>
      <c r="O5">
        <f t="shared" si="1"/>
        <v>1</v>
      </c>
      <c r="P5">
        <f t="shared" si="2"/>
        <v>1</v>
      </c>
      <c r="Q5">
        <f t="shared" si="3"/>
        <v>1</v>
      </c>
      <c r="R5">
        <f t="shared" si="4"/>
        <v>2</v>
      </c>
      <c r="S5">
        <f t="shared" si="5"/>
        <v>3</v>
      </c>
      <c r="T5">
        <f t="shared" si="6"/>
        <v>1</v>
      </c>
      <c r="U5">
        <f t="shared" si="7"/>
        <v>2</v>
      </c>
      <c r="V5">
        <f t="shared" si="8"/>
        <v>1</v>
      </c>
      <c r="W5">
        <f t="shared" si="9"/>
        <v>2</v>
      </c>
      <c r="X5">
        <f t="shared" si="10"/>
        <v>3</v>
      </c>
      <c r="Y5">
        <f t="shared" si="11"/>
        <v>1</v>
      </c>
    </row>
    <row r="6" spans="1:27" x14ac:dyDescent="0.35">
      <c r="A6" s="3">
        <v>1949</v>
      </c>
      <c r="B6" s="4">
        <v>6.6</v>
      </c>
      <c r="C6" s="4">
        <v>5.3</v>
      </c>
      <c r="D6" s="4">
        <v>5.7</v>
      </c>
      <c r="E6" s="4">
        <v>6</v>
      </c>
      <c r="F6" s="4">
        <v>6.3</v>
      </c>
      <c r="G6" s="4">
        <v>7.1</v>
      </c>
      <c r="H6" s="4">
        <v>7.2</v>
      </c>
      <c r="I6" s="4">
        <v>7.7</v>
      </c>
      <c r="J6" s="4">
        <v>7.8</v>
      </c>
      <c r="K6" s="4">
        <v>7.6</v>
      </c>
      <c r="L6" s="4">
        <v>8.9</v>
      </c>
      <c r="M6" s="4">
        <v>7.4</v>
      </c>
      <c r="N6" s="11">
        <f t="shared" si="12"/>
        <v>1</v>
      </c>
      <c r="O6">
        <f t="shared" si="1"/>
        <v>2</v>
      </c>
      <c r="P6">
        <f t="shared" si="2"/>
        <v>1</v>
      </c>
      <c r="Q6">
        <f t="shared" si="3"/>
        <v>1</v>
      </c>
      <c r="R6">
        <f t="shared" si="4"/>
        <v>1</v>
      </c>
      <c r="S6">
        <f t="shared" si="5"/>
        <v>1</v>
      </c>
      <c r="T6">
        <f t="shared" si="6"/>
        <v>1</v>
      </c>
      <c r="U6">
        <f t="shared" si="7"/>
        <v>1</v>
      </c>
      <c r="V6">
        <f t="shared" si="8"/>
        <v>1</v>
      </c>
      <c r="W6">
        <f t="shared" si="9"/>
        <v>2</v>
      </c>
      <c r="X6">
        <f t="shared" si="10"/>
        <v>1</v>
      </c>
      <c r="Y6">
        <f t="shared" si="11"/>
        <v>2</v>
      </c>
    </row>
    <row r="7" spans="1:27" x14ac:dyDescent="0.35">
      <c r="A7" s="5">
        <v>1950</v>
      </c>
      <c r="B7" s="6">
        <v>4.3</v>
      </c>
      <c r="C7" s="6">
        <v>7.5</v>
      </c>
      <c r="D7" s="6">
        <v>7.4</v>
      </c>
      <c r="E7" s="6">
        <v>7.3</v>
      </c>
      <c r="F7" s="6">
        <v>6.8</v>
      </c>
      <c r="G7" s="6">
        <v>6.5</v>
      </c>
      <c r="H7" s="6">
        <v>6.4</v>
      </c>
      <c r="I7" s="6">
        <v>6</v>
      </c>
      <c r="J7" s="6">
        <v>5.5</v>
      </c>
      <c r="K7" s="6">
        <v>5</v>
      </c>
      <c r="L7" s="6">
        <v>4.5</v>
      </c>
      <c r="M7" s="6">
        <v>3.8</v>
      </c>
      <c r="N7" s="11">
        <f t="shared" si="12"/>
        <v>3</v>
      </c>
      <c r="O7">
        <f t="shared" si="1"/>
        <v>1</v>
      </c>
      <c r="P7">
        <f t="shared" si="2"/>
        <v>2</v>
      </c>
      <c r="Q7">
        <f t="shared" si="3"/>
        <v>3</v>
      </c>
      <c r="R7">
        <f t="shared" si="4"/>
        <v>4</v>
      </c>
      <c r="S7">
        <f t="shared" si="5"/>
        <v>5</v>
      </c>
      <c r="T7">
        <f t="shared" si="6"/>
        <v>6</v>
      </c>
      <c r="U7">
        <f t="shared" si="7"/>
        <v>7</v>
      </c>
      <c r="V7">
        <f t="shared" si="8"/>
        <v>8</v>
      </c>
      <c r="W7">
        <f t="shared" si="9"/>
        <v>9</v>
      </c>
      <c r="X7">
        <f t="shared" si="10"/>
        <v>10</v>
      </c>
      <c r="Y7">
        <f t="shared" si="11"/>
        <v>11</v>
      </c>
    </row>
    <row r="8" spans="1:27" x14ac:dyDescent="0.35">
      <c r="A8" s="3">
        <v>1951</v>
      </c>
      <c r="B8" s="4">
        <v>3.5</v>
      </c>
      <c r="C8" s="4">
        <v>4.7</v>
      </c>
      <c r="D8" s="4">
        <v>4.4000000000000004</v>
      </c>
      <c r="E8" s="4">
        <v>4.4000000000000004</v>
      </c>
      <c r="F8" s="4">
        <v>4.0999999999999996</v>
      </c>
      <c r="G8" s="4">
        <v>4</v>
      </c>
      <c r="H8" s="4">
        <v>4.2</v>
      </c>
      <c r="I8" s="4">
        <v>4.0999999999999996</v>
      </c>
      <c r="J8" s="4">
        <v>4.0999999999999996</v>
      </c>
      <c r="K8" s="4">
        <v>4.3</v>
      </c>
      <c r="L8" s="4">
        <v>4.5</v>
      </c>
      <c r="M8" s="4">
        <v>4.5</v>
      </c>
      <c r="N8" s="11">
        <f t="shared" si="12"/>
        <v>12</v>
      </c>
      <c r="O8">
        <f>IF(C8&lt;=B8, N8+1, 1)</f>
        <v>1</v>
      </c>
      <c r="P8">
        <f t="shared" si="2"/>
        <v>2</v>
      </c>
      <c r="Q8">
        <f t="shared" si="3"/>
        <v>3</v>
      </c>
      <c r="R8">
        <f t="shared" si="4"/>
        <v>4</v>
      </c>
      <c r="S8">
        <f t="shared" si="5"/>
        <v>5</v>
      </c>
      <c r="T8">
        <f t="shared" si="6"/>
        <v>1</v>
      </c>
      <c r="U8">
        <f t="shared" si="7"/>
        <v>2</v>
      </c>
      <c r="V8">
        <f t="shared" si="8"/>
        <v>3</v>
      </c>
      <c r="W8">
        <f t="shared" si="9"/>
        <v>1</v>
      </c>
      <c r="X8">
        <f t="shared" si="10"/>
        <v>1</v>
      </c>
      <c r="Y8">
        <f t="shared" si="11"/>
        <v>2</v>
      </c>
    </row>
    <row r="9" spans="1:27" x14ac:dyDescent="0.35">
      <c r="A9" s="5">
        <v>1952</v>
      </c>
      <c r="B9" s="6">
        <v>2.7</v>
      </c>
      <c r="C9" s="6">
        <v>4.2</v>
      </c>
      <c r="D9" s="6">
        <v>4.0999999999999996</v>
      </c>
      <c r="E9" s="6">
        <v>3.9</v>
      </c>
      <c r="F9" s="6">
        <v>3.9</v>
      </c>
      <c r="G9" s="6">
        <v>4</v>
      </c>
      <c r="H9" s="6">
        <v>4</v>
      </c>
      <c r="I9" s="6">
        <v>4.2</v>
      </c>
      <c r="J9" s="6">
        <v>4.4000000000000004</v>
      </c>
      <c r="K9" s="6">
        <v>4.0999999999999996</v>
      </c>
      <c r="L9" s="6">
        <v>4</v>
      </c>
      <c r="M9" s="6">
        <v>3.8</v>
      </c>
      <c r="N9" s="11">
        <f t="shared" si="12"/>
        <v>3</v>
      </c>
      <c r="O9">
        <f t="shared" si="1"/>
        <v>1</v>
      </c>
      <c r="P9">
        <f t="shared" si="2"/>
        <v>2</v>
      </c>
      <c r="Q9">
        <f t="shared" si="3"/>
        <v>3</v>
      </c>
      <c r="R9">
        <f t="shared" si="4"/>
        <v>4</v>
      </c>
      <c r="S9">
        <f t="shared" si="5"/>
        <v>1</v>
      </c>
      <c r="T9">
        <f t="shared" si="6"/>
        <v>2</v>
      </c>
      <c r="U9">
        <f t="shared" si="7"/>
        <v>1</v>
      </c>
      <c r="V9">
        <f t="shared" si="8"/>
        <v>1</v>
      </c>
      <c r="W9">
        <f t="shared" si="9"/>
        <v>2</v>
      </c>
      <c r="X9">
        <f t="shared" si="10"/>
        <v>3</v>
      </c>
      <c r="Y9">
        <f t="shared" si="11"/>
        <v>4</v>
      </c>
    </row>
    <row r="10" spans="1:27" x14ac:dyDescent="0.35">
      <c r="A10" s="3">
        <v>1953</v>
      </c>
      <c r="B10" s="4">
        <v>3.5</v>
      </c>
      <c r="C10" s="4">
        <v>3.6</v>
      </c>
      <c r="D10" s="4">
        <v>3.5</v>
      </c>
      <c r="E10" s="4">
        <v>3.6</v>
      </c>
      <c r="F10" s="4">
        <v>3.5</v>
      </c>
      <c r="G10" s="4">
        <v>3.2</v>
      </c>
      <c r="H10" s="4">
        <v>3.3</v>
      </c>
      <c r="I10" s="4">
        <v>3.5</v>
      </c>
      <c r="J10" s="4">
        <v>3.7</v>
      </c>
      <c r="K10" s="4">
        <v>3.8</v>
      </c>
      <c r="L10" s="4">
        <v>4</v>
      </c>
      <c r="M10" s="4">
        <v>4.5</v>
      </c>
      <c r="N10" s="11">
        <f t="shared" si="12"/>
        <v>5</v>
      </c>
      <c r="O10">
        <f t="shared" si="1"/>
        <v>1</v>
      </c>
      <c r="P10">
        <f t="shared" si="2"/>
        <v>2</v>
      </c>
      <c r="Q10">
        <f t="shared" si="3"/>
        <v>1</v>
      </c>
      <c r="R10">
        <f t="shared" si="4"/>
        <v>2</v>
      </c>
      <c r="S10">
        <f t="shared" si="5"/>
        <v>3</v>
      </c>
      <c r="T10">
        <f t="shared" si="6"/>
        <v>1</v>
      </c>
      <c r="U10">
        <f t="shared" si="7"/>
        <v>1</v>
      </c>
      <c r="V10">
        <f t="shared" si="8"/>
        <v>1</v>
      </c>
      <c r="W10">
        <f t="shared" si="9"/>
        <v>1</v>
      </c>
      <c r="X10">
        <f t="shared" si="10"/>
        <v>1</v>
      </c>
      <c r="Y10">
        <f t="shared" si="11"/>
        <v>1</v>
      </c>
    </row>
    <row r="11" spans="1:27" x14ac:dyDescent="0.35">
      <c r="A11" s="5">
        <v>1954</v>
      </c>
      <c r="B11" s="6">
        <v>5</v>
      </c>
      <c r="C11" s="6">
        <v>5.9</v>
      </c>
      <c r="D11" s="6">
        <v>6.2</v>
      </c>
      <c r="E11" s="6">
        <v>6.7</v>
      </c>
      <c r="F11" s="6">
        <v>6.9</v>
      </c>
      <c r="G11" s="6">
        <v>6.9</v>
      </c>
      <c r="H11" s="6">
        <v>6.6</v>
      </c>
      <c r="I11" s="6">
        <v>6.8</v>
      </c>
      <c r="J11" s="6">
        <v>7</v>
      </c>
      <c r="K11" s="6">
        <v>7.1</v>
      </c>
      <c r="L11" s="6">
        <v>6.7</v>
      </c>
      <c r="M11" s="6">
        <v>6.3</v>
      </c>
      <c r="N11" s="11">
        <f t="shared" si="12"/>
        <v>1</v>
      </c>
      <c r="O11">
        <f t="shared" si="1"/>
        <v>1</v>
      </c>
      <c r="P11">
        <f t="shared" si="2"/>
        <v>1</v>
      </c>
      <c r="Q11">
        <f t="shared" si="3"/>
        <v>1</v>
      </c>
      <c r="R11">
        <f t="shared" si="4"/>
        <v>1</v>
      </c>
      <c r="S11">
        <f t="shared" si="5"/>
        <v>2</v>
      </c>
      <c r="T11">
        <f t="shared" si="6"/>
        <v>3</v>
      </c>
      <c r="U11">
        <f t="shared" si="7"/>
        <v>1</v>
      </c>
      <c r="V11">
        <f t="shared" si="8"/>
        <v>1</v>
      </c>
      <c r="W11">
        <f t="shared" si="9"/>
        <v>1</v>
      </c>
      <c r="X11">
        <f t="shared" si="10"/>
        <v>2</v>
      </c>
      <c r="Y11">
        <f t="shared" si="11"/>
        <v>3</v>
      </c>
    </row>
    <row r="12" spans="1:27" x14ac:dyDescent="0.35">
      <c r="A12" s="3">
        <v>1955</v>
      </c>
      <c r="B12" s="4">
        <v>4.2</v>
      </c>
      <c r="C12" s="4">
        <v>5.9</v>
      </c>
      <c r="D12" s="4">
        <v>5.7</v>
      </c>
      <c r="E12" s="4">
        <v>5.6</v>
      </c>
      <c r="F12" s="4">
        <v>5.7</v>
      </c>
      <c r="G12" s="4">
        <v>5.3</v>
      </c>
      <c r="H12" s="4">
        <v>5.2</v>
      </c>
      <c r="I12" s="4">
        <v>5</v>
      </c>
      <c r="J12" s="4">
        <v>5.2</v>
      </c>
      <c r="K12" s="4">
        <v>5.0999999999999996</v>
      </c>
      <c r="L12" s="4">
        <v>5.3</v>
      </c>
      <c r="M12" s="4">
        <v>5.2</v>
      </c>
      <c r="N12" s="11">
        <f t="shared" si="12"/>
        <v>4</v>
      </c>
      <c r="O12">
        <f t="shared" si="1"/>
        <v>1</v>
      </c>
      <c r="P12">
        <f t="shared" si="2"/>
        <v>2</v>
      </c>
      <c r="Q12">
        <f t="shared" si="3"/>
        <v>3</v>
      </c>
      <c r="R12">
        <f t="shared" si="4"/>
        <v>1</v>
      </c>
      <c r="S12">
        <f t="shared" si="5"/>
        <v>2</v>
      </c>
      <c r="T12">
        <f t="shared" si="6"/>
        <v>3</v>
      </c>
      <c r="U12">
        <f t="shared" si="7"/>
        <v>4</v>
      </c>
      <c r="V12">
        <f t="shared" si="8"/>
        <v>1</v>
      </c>
      <c r="W12">
        <f t="shared" si="9"/>
        <v>2</v>
      </c>
      <c r="X12">
        <f t="shared" si="10"/>
        <v>1</v>
      </c>
      <c r="Y12">
        <f t="shared" si="11"/>
        <v>2</v>
      </c>
    </row>
    <row r="13" spans="1:27" x14ac:dyDescent="0.35">
      <c r="A13" s="5">
        <v>1956</v>
      </c>
      <c r="B13" s="6">
        <v>4.2</v>
      </c>
      <c r="C13" s="6">
        <v>5</v>
      </c>
      <c r="D13" s="6">
        <v>4.9000000000000004</v>
      </c>
      <c r="E13" s="6">
        <v>5.2</v>
      </c>
      <c r="F13" s="6">
        <v>5</v>
      </c>
      <c r="G13" s="6">
        <v>5.3</v>
      </c>
      <c r="H13" s="6">
        <v>5.3</v>
      </c>
      <c r="I13" s="6">
        <v>5.4</v>
      </c>
      <c r="J13" s="6">
        <v>5.0999999999999996</v>
      </c>
      <c r="K13" s="6">
        <v>4.9000000000000004</v>
      </c>
      <c r="L13" s="6">
        <v>4.9000000000000004</v>
      </c>
      <c r="M13" s="6">
        <v>5.3</v>
      </c>
      <c r="N13" s="11">
        <f t="shared" si="12"/>
        <v>3</v>
      </c>
      <c r="O13">
        <f t="shared" si="1"/>
        <v>1</v>
      </c>
      <c r="P13">
        <f t="shared" si="2"/>
        <v>2</v>
      </c>
      <c r="Q13">
        <f t="shared" si="3"/>
        <v>1</v>
      </c>
      <c r="R13">
        <f t="shared" si="4"/>
        <v>2</v>
      </c>
      <c r="S13">
        <f t="shared" si="5"/>
        <v>1</v>
      </c>
      <c r="T13">
        <f t="shared" si="6"/>
        <v>2</v>
      </c>
      <c r="U13">
        <f t="shared" si="7"/>
        <v>1</v>
      </c>
      <c r="V13">
        <f t="shared" si="8"/>
        <v>2</v>
      </c>
      <c r="W13">
        <f t="shared" si="9"/>
        <v>3</v>
      </c>
      <c r="X13">
        <f t="shared" si="10"/>
        <v>4</v>
      </c>
      <c r="Y13">
        <f t="shared" si="11"/>
        <v>1</v>
      </c>
    </row>
    <row r="14" spans="1:27" x14ac:dyDescent="0.35">
      <c r="A14" s="3">
        <v>1957</v>
      </c>
      <c r="B14" s="4">
        <v>5.2</v>
      </c>
      <c r="C14" s="4">
        <v>5.2</v>
      </c>
      <c r="D14" s="4">
        <v>4.9000000000000004</v>
      </c>
      <c r="E14" s="4">
        <v>4.7</v>
      </c>
      <c r="F14" s="4">
        <v>4.9000000000000004</v>
      </c>
      <c r="G14" s="4">
        <v>5.0999999999999996</v>
      </c>
      <c r="H14" s="4">
        <v>5.3</v>
      </c>
      <c r="I14" s="4">
        <v>5.2</v>
      </c>
      <c r="J14" s="4">
        <v>5.0999999999999996</v>
      </c>
      <c r="K14" s="4">
        <v>5.4</v>
      </c>
      <c r="L14" s="4">
        <v>5.5</v>
      </c>
      <c r="M14" s="4">
        <v>6.1</v>
      </c>
      <c r="N14" s="11">
        <f t="shared" si="12"/>
        <v>2</v>
      </c>
      <c r="O14">
        <f t="shared" si="1"/>
        <v>3</v>
      </c>
      <c r="P14">
        <f t="shared" si="2"/>
        <v>4</v>
      </c>
      <c r="Q14">
        <f t="shared" si="3"/>
        <v>5</v>
      </c>
      <c r="R14">
        <f t="shared" si="4"/>
        <v>1</v>
      </c>
      <c r="S14">
        <f t="shared" si="5"/>
        <v>1</v>
      </c>
      <c r="T14">
        <f t="shared" si="6"/>
        <v>1</v>
      </c>
      <c r="U14">
        <f t="shared" si="7"/>
        <v>2</v>
      </c>
      <c r="V14">
        <f t="shared" si="8"/>
        <v>3</v>
      </c>
      <c r="W14">
        <f t="shared" si="9"/>
        <v>1</v>
      </c>
      <c r="X14">
        <f t="shared" si="10"/>
        <v>1</v>
      </c>
      <c r="Y14">
        <f t="shared" si="11"/>
        <v>1</v>
      </c>
    </row>
    <row r="15" spans="1:27" x14ac:dyDescent="0.35">
      <c r="A15" s="5">
        <v>1958</v>
      </c>
      <c r="B15" s="6">
        <v>6.2</v>
      </c>
      <c r="C15" s="6">
        <v>6.8</v>
      </c>
      <c r="D15" s="6">
        <v>7.4</v>
      </c>
      <c r="E15" s="6">
        <v>7.7</v>
      </c>
      <c r="F15" s="6">
        <v>8.4</v>
      </c>
      <c r="G15" s="6">
        <v>8.4</v>
      </c>
      <c r="H15" s="6">
        <v>8.3000000000000007</v>
      </c>
      <c r="I15" s="6">
        <v>8.5</v>
      </c>
      <c r="J15" s="6">
        <v>8.4</v>
      </c>
      <c r="K15" s="6">
        <v>8.1</v>
      </c>
      <c r="L15" s="6">
        <v>7.7</v>
      </c>
      <c r="M15" s="6">
        <v>7.2</v>
      </c>
      <c r="N15" s="11">
        <f t="shared" si="12"/>
        <v>1</v>
      </c>
      <c r="O15">
        <f t="shared" si="1"/>
        <v>1</v>
      </c>
      <c r="P15">
        <f t="shared" si="2"/>
        <v>1</v>
      </c>
      <c r="Q15">
        <f t="shared" si="3"/>
        <v>1</v>
      </c>
      <c r="R15">
        <f t="shared" si="4"/>
        <v>1</v>
      </c>
      <c r="S15">
        <f t="shared" si="5"/>
        <v>2</v>
      </c>
      <c r="T15">
        <f t="shared" si="6"/>
        <v>3</v>
      </c>
      <c r="U15">
        <f t="shared" si="7"/>
        <v>1</v>
      </c>
      <c r="V15">
        <f t="shared" si="8"/>
        <v>2</v>
      </c>
      <c r="W15">
        <f t="shared" si="9"/>
        <v>3</v>
      </c>
      <c r="X15">
        <f t="shared" si="10"/>
        <v>4</v>
      </c>
      <c r="Y15">
        <f t="shared" si="11"/>
        <v>5</v>
      </c>
    </row>
    <row r="16" spans="1:27" x14ac:dyDescent="0.35">
      <c r="A16" s="3">
        <v>1959</v>
      </c>
      <c r="B16" s="4">
        <v>5.3</v>
      </c>
      <c r="C16" s="4">
        <v>7</v>
      </c>
      <c r="D16" s="4">
        <v>6.9</v>
      </c>
      <c r="E16" s="4">
        <v>6.6</v>
      </c>
      <c r="F16" s="4">
        <v>6.2</v>
      </c>
      <c r="G16" s="4">
        <v>6.1</v>
      </c>
      <c r="H16" s="4">
        <v>6</v>
      </c>
      <c r="I16" s="4">
        <v>6.1</v>
      </c>
      <c r="J16" s="4">
        <v>6.2</v>
      </c>
      <c r="K16" s="4">
        <v>6.5</v>
      </c>
      <c r="L16" s="4">
        <v>6.7</v>
      </c>
      <c r="M16" s="4">
        <v>6.8</v>
      </c>
      <c r="N16" s="11">
        <f t="shared" si="12"/>
        <v>6</v>
      </c>
      <c r="O16">
        <f t="shared" si="1"/>
        <v>1</v>
      </c>
      <c r="P16">
        <f t="shared" si="2"/>
        <v>2</v>
      </c>
      <c r="Q16">
        <f t="shared" si="3"/>
        <v>3</v>
      </c>
      <c r="R16">
        <f t="shared" si="4"/>
        <v>4</v>
      </c>
      <c r="S16">
        <f t="shared" si="5"/>
        <v>5</v>
      </c>
      <c r="T16">
        <f t="shared" si="6"/>
        <v>6</v>
      </c>
      <c r="U16">
        <f t="shared" si="7"/>
        <v>1</v>
      </c>
      <c r="V16">
        <f t="shared" si="8"/>
        <v>1</v>
      </c>
      <c r="W16">
        <f t="shared" si="9"/>
        <v>1</v>
      </c>
      <c r="X16">
        <f t="shared" si="10"/>
        <v>1</v>
      </c>
      <c r="Y16">
        <f t="shared" si="11"/>
        <v>1</v>
      </c>
    </row>
    <row r="17" spans="1:25" x14ac:dyDescent="0.35">
      <c r="A17" s="5">
        <v>1960</v>
      </c>
      <c r="B17" s="6">
        <v>6.6</v>
      </c>
      <c r="C17" s="6">
        <v>6.2</v>
      </c>
      <c r="D17" s="6">
        <v>5.8</v>
      </c>
      <c r="E17" s="6">
        <v>6.4</v>
      </c>
      <c r="F17" s="6">
        <v>6.2</v>
      </c>
      <c r="G17" s="6">
        <v>6.1</v>
      </c>
      <c r="H17" s="6">
        <v>6.4</v>
      </c>
      <c r="I17" s="6">
        <v>6.5</v>
      </c>
      <c r="J17" s="6">
        <v>6.6</v>
      </c>
      <c r="K17" s="6">
        <v>6.5</v>
      </c>
      <c r="L17" s="6">
        <v>7.1</v>
      </c>
      <c r="M17" s="6">
        <v>7.1</v>
      </c>
      <c r="N17" s="11">
        <f t="shared" si="12"/>
        <v>2</v>
      </c>
      <c r="O17">
        <f t="shared" si="1"/>
        <v>3</v>
      </c>
      <c r="P17">
        <f t="shared" si="2"/>
        <v>4</v>
      </c>
      <c r="Q17">
        <f t="shared" si="3"/>
        <v>1</v>
      </c>
      <c r="R17">
        <f t="shared" si="4"/>
        <v>2</v>
      </c>
      <c r="S17">
        <f t="shared" si="5"/>
        <v>3</v>
      </c>
      <c r="T17">
        <f t="shared" si="6"/>
        <v>1</v>
      </c>
      <c r="U17">
        <f t="shared" si="7"/>
        <v>1</v>
      </c>
      <c r="V17">
        <f t="shared" si="8"/>
        <v>1</v>
      </c>
      <c r="W17">
        <f t="shared" si="9"/>
        <v>2</v>
      </c>
      <c r="X17">
        <f t="shared" si="10"/>
        <v>1</v>
      </c>
      <c r="Y17">
        <f t="shared" si="11"/>
        <v>2</v>
      </c>
    </row>
    <row r="18" spans="1:25" x14ac:dyDescent="0.35">
      <c r="A18" s="3">
        <v>1961</v>
      </c>
      <c r="B18" s="4">
        <v>6</v>
      </c>
      <c r="C18" s="4">
        <v>7.6</v>
      </c>
      <c r="D18" s="4">
        <v>7.9</v>
      </c>
      <c r="E18" s="4">
        <v>7.9</v>
      </c>
      <c r="F18" s="4">
        <v>8</v>
      </c>
      <c r="G18" s="4">
        <v>8.1</v>
      </c>
      <c r="H18" s="4">
        <v>7.9</v>
      </c>
      <c r="I18" s="4">
        <v>8</v>
      </c>
      <c r="J18" s="4">
        <v>7.6</v>
      </c>
      <c r="K18" s="4">
        <v>7.7</v>
      </c>
      <c r="L18" s="4">
        <v>7.5</v>
      </c>
      <c r="M18" s="4">
        <v>7.1</v>
      </c>
      <c r="N18" s="11">
        <f t="shared" si="12"/>
        <v>3</v>
      </c>
      <c r="O18">
        <f t="shared" si="1"/>
        <v>1</v>
      </c>
      <c r="P18">
        <f t="shared" si="2"/>
        <v>1</v>
      </c>
      <c r="Q18">
        <f t="shared" si="3"/>
        <v>2</v>
      </c>
      <c r="R18">
        <f t="shared" si="4"/>
        <v>1</v>
      </c>
      <c r="S18">
        <f t="shared" si="5"/>
        <v>1</v>
      </c>
      <c r="T18">
        <f t="shared" si="6"/>
        <v>2</v>
      </c>
      <c r="U18">
        <f t="shared" si="7"/>
        <v>1</v>
      </c>
      <c r="V18">
        <f t="shared" si="8"/>
        <v>2</v>
      </c>
      <c r="W18">
        <f t="shared" si="9"/>
        <v>1</v>
      </c>
      <c r="X18">
        <f t="shared" si="10"/>
        <v>2</v>
      </c>
      <c r="Y18">
        <f t="shared" si="11"/>
        <v>3</v>
      </c>
    </row>
    <row r="19" spans="1:25" x14ac:dyDescent="0.35">
      <c r="A19" s="5">
        <v>1962</v>
      </c>
      <c r="B19" s="6">
        <v>5.5</v>
      </c>
      <c r="C19" s="6">
        <v>6.8</v>
      </c>
      <c r="D19" s="6">
        <v>6.5</v>
      </c>
      <c r="E19" s="6">
        <v>6.6</v>
      </c>
      <c r="F19" s="6">
        <v>6.6</v>
      </c>
      <c r="G19" s="6">
        <v>6.5</v>
      </c>
      <c r="H19" s="6">
        <v>6.5</v>
      </c>
      <c r="I19" s="6">
        <v>6.4</v>
      </c>
      <c r="J19" s="6">
        <v>6.7</v>
      </c>
      <c r="K19" s="6">
        <v>6.6</v>
      </c>
      <c r="L19" s="6">
        <v>6.4</v>
      </c>
      <c r="M19" s="6">
        <v>6.7</v>
      </c>
      <c r="N19" s="11">
        <f t="shared" si="12"/>
        <v>4</v>
      </c>
      <c r="O19">
        <f t="shared" si="1"/>
        <v>1</v>
      </c>
      <c r="P19">
        <f t="shared" si="2"/>
        <v>2</v>
      </c>
      <c r="Q19">
        <f t="shared" si="3"/>
        <v>1</v>
      </c>
      <c r="R19">
        <f t="shared" si="4"/>
        <v>2</v>
      </c>
      <c r="S19">
        <f t="shared" si="5"/>
        <v>3</v>
      </c>
      <c r="T19">
        <f t="shared" si="6"/>
        <v>4</v>
      </c>
      <c r="U19">
        <f t="shared" si="7"/>
        <v>5</v>
      </c>
      <c r="V19">
        <f t="shared" si="8"/>
        <v>1</v>
      </c>
      <c r="W19">
        <f t="shared" si="9"/>
        <v>2</v>
      </c>
      <c r="X19">
        <f t="shared" si="10"/>
        <v>3</v>
      </c>
      <c r="Y19">
        <f t="shared" si="11"/>
        <v>1</v>
      </c>
    </row>
    <row r="20" spans="1:25" x14ac:dyDescent="0.35">
      <c r="A20" s="3">
        <v>1963</v>
      </c>
      <c r="B20" s="4">
        <v>5.5</v>
      </c>
      <c r="C20" s="4">
        <v>6.7</v>
      </c>
      <c r="D20" s="4">
        <v>6.9</v>
      </c>
      <c r="E20" s="4">
        <v>6.7</v>
      </c>
      <c r="F20" s="4">
        <v>6.7</v>
      </c>
      <c r="G20" s="4">
        <v>6.9</v>
      </c>
      <c r="H20" s="4">
        <v>6.6</v>
      </c>
      <c r="I20" s="4">
        <v>6.6</v>
      </c>
      <c r="J20" s="4">
        <v>6.4</v>
      </c>
      <c r="K20" s="4">
        <v>6.5</v>
      </c>
      <c r="L20" s="4">
        <v>6.5</v>
      </c>
      <c r="M20" s="4">
        <v>6.7</v>
      </c>
      <c r="N20" s="11">
        <f t="shared" si="12"/>
        <v>2</v>
      </c>
      <c r="O20">
        <f t="shared" si="1"/>
        <v>1</v>
      </c>
      <c r="P20">
        <f t="shared" si="2"/>
        <v>1</v>
      </c>
      <c r="Q20">
        <f t="shared" si="3"/>
        <v>2</v>
      </c>
      <c r="R20">
        <f t="shared" si="4"/>
        <v>3</v>
      </c>
      <c r="S20">
        <f t="shared" si="5"/>
        <v>1</v>
      </c>
      <c r="T20">
        <f t="shared" si="6"/>
        <v>2</v>
      </c>
      <c r="U20">
        <f t="shared" si="7"/>
        <v>3</v>
      </c>
      <c r="V20">
        <f t="shared" si="8"/>
        <v>4</v>
      </c>
      <c r="W20">
        <f t="shared" si="9"/>
        <v>1</v>
      </c>
      <c r="X20">
        <f t="shared" si="10"/>
        <v>2</v>
      </c>
      <c r="Y20">
        <f t="shared" si="11"/>
        <v>1</v>
      </c>
    </row>
    <row r="21" spans="1:25" x14ac:dyDescent="0.35">
      <c r="A21" s="5">
        <v>1964</v>
      </c>
      <c r="B21" s="6">
        <v>5</v>
      </c>
      <c r="C21" s="6">
        <v>6.6</v>
      </c>
      <c r="D21" s="6">
        <v>6.4</v>
      </c>
      <c r="E21" s="6">
        <v>6.4</v>
      </c>
      <c r="F21" s="6">
        <v>6.3</v>
      </c>
      <c r="G21" s="6">
        <v>6.1</v>
      </c>
      <c r="H21" s="6">
        <v>6.2</v>
      </c>
      <c r="I21" s="6">
        <v>5.9</v>
      </c>
      <c r="J21" s="6">
        <v>6</v>
      </c>
      <c r="K21" s="6">
        <v>6.1</v>
      </c>
      <c r="L21" s="6">
        <v>6.1</v>
      </c>
      <c r="M21" s="6">
        <v>5.8</v>
      </c>
      <c r="N21" s="11">
        <f t="shared" si="12"/>
        <v>2</v>
      </c>
      <c r="O21">
        <f t="shared" si="1"/>
        <v>1</v>
      </c>
      <c r="P21">
        <f t="shared" si="2"/>
        <v>2</v>
      </c>
      <c r="Q21">
        <f t="shared" si="3"/>
        <v>3</v>
      </c>
      <c r="R21">
        <f t="shared" si="4"/>
        <v>4</v>
      </c>
      <c r="S21">
        <f t="shared" si="5"/>
        <v>5</v>
      </c>
      <c r="T21">
        <f t="shared" si="6"/>
        <v>1</v>
      </c>
      <c r="U21">
        <f t="shared" si="7"/>
        <v>2</v>
      </c>
      <c r="V21">
        <f t="shared" si="8"/>
        <v>1</v>
      </c>
      <c r="W21">
        <f t="shared" si="9"/>
        <v>1</v>
      </c>
      <c r="X21">
        <f t="shared" si="10"/>
        <v>2</v>
      </c>
      <c r="Y21">
        <f t="shared" si="11"/>
        <v>3</v>
      </c>
    </row>
    <row r="22" spans="1:25" x14ac:dyDescent="0.35">
      <c r="A22" s="3">
        <v>1965</v>
      </c>
      <c r="B22" s="4">
        <v>4</v>
      </c>
      <c r="C22" s="4">
        <v>5.9</v>
      </c>
      <c r="D22" s="4">
        <v>6.1</v>
      </c>
      <c r="E22" s="4">
        <v>5.7</v>
      </c>
      <c r="F22" s="4">
        <v>5.8</v>
      </c>
      <c r="G22" s="4">
        <v>5.6</v>
      </c>
      <c r="H22" s="4">
        <v>5.6</v>
      </c>
      <c r="I22" s="4">
        <v>5.4</v>
      </c>
      <c r="J22" s="4">
        <v>5.4</v>
      </c>
      <c r="K22" s="4">
        <v>5.3</v>
      </c>
      <c r="L22" s="4">
        <v>5.2</v>
      </c>
      <c r="M22" s="4">
        <v>5.0999999999999996</v>
      </c>
      <c r="N22" s="11">
        <f t="shared" si="12"/>
        <v>4</v>
      </c>
      <c r="O22">
        <f t="shared" si="1"/>
        <v>1</v>
      </c>
      <c r="P22">
        <f t="shared" si="2"/>
        <v>1</v>
      </c>
      <c r="Q22">
        <f t="shared" si="3"/>
        <v>2</v>
      </c>
      <c r="R22">
        <f t="shared" si="4"/>
        <v>1</v>
      </c>
      <c r="S22">
        <f t="shared" si="5"/>
        <v>2</v>
      </c>
      <c r="T22">
        <f t="shared" si="6"/>
        <v>3</v>
      </c>
      <c r="U22">
        <f t="shared" si="7"/>
        <v>4</v>
      </c>
      <c r="V22">
        <f t="shared" si="8"/>
        <v>5</v>
      </c>
      <c r="W22">
        <f t="shared" si="9"/>
        <v>6</v>
      </c>
      <c r="X22">
        <f t="shared" si="10"/>
        <v>7</v>
      </c>
      <c r="Y22">
        <f t="shared" si="11"/>
        <v>8</v>
      </c>
    </row>
    <row r="23" spans="1:25" x14ac:dyDescent="0.35">
      <c r="A23" s="5">
        <v>1966</v>
      </c>
      <c r="B23" s="6">
        <v>3.8</v>
      </c>
      <c r="C23" s="6">
        <v>5</v>
      </c>
      <c r="D23" s="6">
        <v>4.8</v>
      </c>
      <c r="E23" s="6">
        <v>4.8</v>
      </c>
      <c r="F23" s="6">
        <v>4.8</v>
      </c>
      <c r="G23" s="6">
        <v>4.9000000000000004</v>
      </c>
      <c r="H23" s="6">
        <v>4.8</v>
      </c>
      <c r="I23" s="6">
        <v>4.8</v>
      </c>
      <c r="J23" s="6">
        <v>4.8</v>
      </c>
      <c r="K23" s="6">
        <v>4.7</v>
      </c>
      <c r="L23" s="6">
        <v>4.7</v>
      </c>
      <c r="M23" s="6">
        <v>4.5999999999999996</v>
      </c>
      <c r="N23" s="11">
        <f t="shared" si="12"/>
        <v>9</v>
      </c>
      <c r="O23">
        <f t="shared" si="1"/>
        <v>1</v>
      </c>
      <c r="P23">
        <f t="shared" si="2"/>
        <v>2</v>
      </c>
      <c r="Q23">
        <f t="shared" si="3"/>
        <v>3</v>
      </c>
      <c r="R23">
        <f t="shared" si="4"/>
        <v>4</v>
      </c>
      <c r="S23">
        <f t="shared" si="5"/>
        <v>1</v>
      </c>
      <c r="T23">
        <f t="shared" si="6"/>
        <v>2</v>
      </c>
      <c r="U23">
        <f t="shared" si="7"/>
        <v>3</v>
      </c>
      <c r="V23">
        <f t="shared" si="8"/>
        <v>4</v>
      </c>
      <c r="W23">
        <f t="shared" si="9"/>
        <v>5</v>
      </c>
      <c r="X23">
        <f t="shared" si="10"/>
        <v>6</v>
      </c>
      <c r="Y23">
        <f t="shared" si="11"/>
        <v>7</v>
      </c>
    </row>
    <row r="24" spans="1:25" x14ac:dyDescent="0.35">
      <c r="A24" s="3">
        <v>1967</v>
      </c>
      <c r="B24" s="4">
        <v>3.8</v>
      </c>
      <c r="C24" s="4">
        <v>4.9000000000000004</v>
      </c>
      <c r="D24" s="4">
        <v>4.8</v>
      </c>
      <c r="E24" s="4">
        <v>4.8</v>
      </c>
      <c r="F24" s="4">
        <v>4.8</v>
      </c>
      <c r="G24" s="4">
        <v>4.8</v>
      </c>
      <c r="H24" s="4">
        <v>4.9000000000000004</v>
      </c>
      <c r="I24" s="4">
        <v>4.8</v>
      </c>
      <c r="J24" s="4">
        <v>4.8</v>
      </c>
      <c r="K24" s="4">
        <v>4.8</v>
      </c>
      <c r="L24" s="4">
        <v>5</v>
      </c>
      <c r="M24" s="4">
        <v>4.9000000000000004</v>
      </c>
      <c r="N24" s="11">
        <f t="shared" si="12"/>
        <v>8</v>
      </c>
      <c r="O24">
        <f t="shared" si="1"/>
        <v>1</v>
      </c>
      <c r="P24">
        <f t="shared" si="2"/>
        <v>2</v>
      </c>
      <c r="Q24">
        <f t="shared" si="3"/>
        <v>3</v>
      </c>
      <c r="R24">
        <f t="shared" si="4"/>
        <v>4</v>
      </c>
      <c r="S24">
        <f t="shared" si="5"/>
        <v>5</v>
      </c>
      <c r="T24">
        <f t="shared" si="6"/>
        <v>1</v>
      </c>
      <c r="U24">
        <f t="shared" si="7"/>
        <v>2</v>
      </c>
      <c r="V24">
        <f t="shared" si="8"/>
        <v>3</v>
      </c>
      <c r="W24">
        <f t="shared" si="9"/>
        <v>4</v>
      </c>
      <c r="X24">
        <f t="shared" si="10"/>
        <v>1</v>
      </c>
      <c r="Y24">
        <f t="shared" si="11"/>
        <v>2</v>
      </c>
    </row>
    <row r="25" spans="1:25" x14ac:dyDescent="0.35">
      <c r="A25" s="5">
        <v>1968</v>
      </c>
      <c r="B25" s="6">
        <v>3.4</v>
      </c>
      <c r="C25" s="6">
        <v>4.7</v>
      </c>
      <c r="D25" s="6">
        <v>4.8</v>
      </c>
      <c r="E25" s="6">
        <v>4.7</v>
      </c>
      <c r="F25" s="6">
        <v>4.5</v>
      </c>
      <c r="G25" s="6">
        <v>4.5</v>
      </c>
      <c r="H25" s="6">
        <v>4.7</v>
      </c>
      <c r="I25" s="6">
        <v>4.7</v>
      </c>
      <c r="J25" s="6">
        <v>4.5</v>
      </c>
      <c r="K25" s="6">
        <v>4.4000000000000004</v>
      </c>
      <c r="L25" s="6">
        <v>4.4000000000000004</v>
      </c>
      <c r="M25" s="6">
        <v>4.4000000000000004</v>
      </c>
      <c r="N25" s="11">
        <f t="shared" si="12"/>
        <v>3</v>
      </c>
      <c r="O25">
        <f t="shared" si="1"/>
        <v>1</v>
      </c>
      <c r="P25">
        <f t="shared" si="2"/>
        <v>1</v>
      </c>
      <c r="Q25">
        <f t="shared" si="3"/>
        <v>2</v>
      </c>
      <c r="R25">
        <f t="shared" si="4"/>
        <v>3</v>
      </c>
      <c r="S25">
        <f t="shared" si="5"/>
        <v>4</v>
      </c>
      <c r="T25">
        <f t="shared" si="6"/>
        <v>1</v>
      </c>
      <c r="U25">
        <f t="shared" si="7"/>
        <v>2</v>
      </c>
      <c r="V25">
        <f t="shared" si="8"/>
        <v>3</v>
      </c>
      <c r="W25">
        <f t="shared" si="9"/>
        <v>4</v>
      </c>
      <c r="X25">
        <f t="shared" si="10"/>
        <v>5</v>
      </c>
      <c r="Y25">
        <f t="shared" si="11"/>
        <v>6</v>
      </c>
    </row>
    <row r="26" spans="1:25" x14ac:dyDescent="0.35">
      <c r="A26" s="3">
        <v>1969</v>
      </c>
      <c r="B26" s="4">
        <v>3.5</v>
      </c>
      <c r="C26" s="4">
        <v>4.4000000000000004</v>
      </c>
      <c r="D26" s="4">
        <v>4.4000000000000004</v>
      </c>
      <c r="E26" s="4">
        <v>4.4000000000000004</v>
      </c>
      <c r="F26" s="4">
        <v>4.4000000000000004</v>
      </c>
      <c r="G26" s="4">
        <v>4.4000000000000004</v>
      </c>
      <c r="H26" s="4">
        <v>4.5</v>
      </c>
      <c r="I26" s="4">
        <v>4.5</v>
      </c>
      <c r="J26" s="4">
        <v>4.5</v>
      </c>
      <c r="K26" s="4">
        <v>4.7</v>
      </c>
      <c r="L26" s="4">
        <v>4.7</v>
      </c>
      <c r="M26" s="4">
        <v>4.5</v>
      </c>
      <c r="N26" s="11">
        <f t="shared" si="12"/>
        <v>7</v>
      </c>
      <c r="O26">
        <f t="shared" si="1"/>
        <v>1</v>
      </c>
      <c r="P26">
        <f t="shared" si="2"/>
        <v>2</v>
      </c>
      <c r="Q26">
        <f t="shared" si="3"/>
        <v>3</v>
      </c>
      <c r="R26">
        <f t="shared" si="4"/>
        <v>4</v>
      </c>
      <c r="S26">
        <f t="shared" si="5"/>
        <v>5</v>
      </c>
      <c r="T26">
        <f t="shared" si="6"/>
        <v>1</v>
      </c>
      <c r="U26">
        <f t="shared" si="7"/>
        <v>2</v>
      </c>
      <c r="V26">
        <f t="shared" si="8"/>
        <v>3</v>
      </c>
      <c r="W26">
        <f t="shared" si="9"/>
        <v>1</v>
      </c>
      <c r="X26">
        <f t="shared" si="10"/>
        <v>2</v>
      </c>
      <c r="Y26">
        <f t="shared" si="11"/>
        <v>3</v>
      </c>
    </row>
    <row r="27" spans="1:25" x14ac:dyDescent="0.35">
      <c r="A27" s="5">
        <v>1970</v>
      </c>
      <c r="B27" s="6">
        <v>6.1</v>
      </c>
      <c r="C27" s="6">
        <v>4.9000000000000004</v>
      </c>
      <c r="D27" s="6">
        <v>5.2</v>
      </c>
      <c r="E27" s="6">
        <v>5.4</v>
      </c>
      <c r="F27" s="6">
        <v>5.6</v>
      </c>
      <c r="G27" s="6">
        <v>5.8</v>
      </c>
      <c r="H27" s="6">
        <v>5.9</v>
      </c>
      <c r="I27" s="6">
        <v>6</v>
      </c>
      <c r="J27" s="6">
        <v>6.1</v>
      </c>
      <c r="K27" s="6">
        <v>6.4</v>
      </c>
      <c r="L27" s="6">
        <v>6.5</v>
      </c>
      <c r="M27" s="6">
        <v>6.9</v>
      </c>
      <c r="N27" s="11">
        <f t="shared" si="12"/>
        <v>1</v>
      </c>
      <c r="O27">
        <f t="shared" si="1"/>
        <v>2</v>
      </c>
      <c r="P27">
        <f t="shared" si="2"/>
        <v>1</v>
      </c>
      <c r="Q27">
        <f t="shared" si="3"/>
        <v>1</v>
      </c>
      <c r="R27">
        <f t="shared" si="4"/>
        <v>1</v>
      </c>
      <c r="S27">
        <f t="shared" si="5"/>
        <v>1</v>
      </c>
      <c r="T27">
        <f t="shared" si="6"/>
        <v>1</v>
      </c>
      <c r="U27">
        <f t="shared" si="7"/>
        <v>1</v>
      </c>
      <c r="V27">
        <f t="shared" si="8"/>
        <v>1</v>
      </c>
      <c r="W27">
        <f t="shared" si="9"/>
        <v>1</v>
      </c>
      <c r="X27">
        <f t="shared" si="10"/>
        <v>1</v>
      </c>
      <c r="Y27">
        <f t="shared" si="11"/>
        <v>1</v>
      </c>
    </row>
    <row r="28" spans="1:25" x14ac:dyDescent="0.35">
      <c r="A28" s="3">
        <v>1971</v>
      </c>
      <c r="B28" s="4">
        <v>6</v>
      </c>
      <c r="C28" s="4">
        <v>6.9</v>
      </c>
      <c r="D28" s="4">
        <v>6.9</v>
      </c>
      <c r="E28" s="4">
        <v>7</v>
      </c>
      <c r="F28" s="4">
        <v>6.9</v>
      </c>
      <c r="G28" s="4">
        <v>6.9</v>
      </c>
      <c r="H28" s="4">
        <v>6.9</v>
      </c>
      <c r="I28" s="4">
        <v>7</v>
      </c>
      <c r="J28" s="4">
        <v>7.1</v>
      </c>
      <c r="K28" s="4">
        <v>7</v>
      </c>
      <c r="L28" s="4">
        <v>6.8</v>
      </c>
      <c r="M28" s="4">
        <v>7</v>
      </c>
      <c r="N28" s="11">
        <f t="shared" si="12"/>
        <v>2</v>
      </c>
      <c r="O28">
        <f t="shared" si="1"/>
        <v>1</v>
      </c>
      <c r="P28">
        <f t="shared" si="2"/>
        <v>2</v>
      </c>
      <c r="Q28">
        <f t="shared" si="3"/>
        <v>1</v>
      </c>
      <c r="R28">
        <f t="shared" si="4"/>
        <v>2</v>
      </c>
      <c r="S28">
        <f t="shared" si="5"/>
        <v>3</v>
      </c>
      <c r="T28">
        <f t="shared" si="6"/>
        <v>4</v>
      </c>
      <c r="U28">
        <f t="shared" si="7"/>
        <v>1</v>
      </c>
      <c r="V28">
        <f t="shared" si="8"/>
        <v>1</v>
      </c>
      <c r="W28">
        <f t="shared" si="9"/>
        <v>2</v>
      </c>
      <c r="X28">
        <f t="shared" si="10"/>
        <v>3</v>
      </c>
      <c r="Y28">
        <f t="shared" si="11"/>
        <v>1</v>
      </c>
    </row>
    <row r="29" spans="1:25" x14ac:dyDescent="0.35">
      <c r="A29" s="5">
        <v>1972</v>
      </c>
      <c r="B29" s="6">
        <v>5.2</v>
      </c>
      <c r="C29" s="6">
        <v>6.8</v>
      </c>
      <c r="D29" s="6">
        <v>6.7</v>
      </c>
      <c r="E29" s="6">
        <v>6.8</v>
      </c>
      <c r="F29" s="6">
        <v>6.7</v>
      </c>
      <c r="G29" s="6">
        <v>6.7</v>
      </c>
      <c r="H29" s="6">
        <v>6.7</v>
      </c>
      <c r="I29" s="6">
        <v>6.6</v>
      </c>
      <c r="J29" s="6">
        <v>6.6</v>
      </c>
      <c r="K29" s="6">
        <v>6.5</v>
      </c>
      <c r="L29" s="6">
        <v>6.6</v>
      </c>
      <c r="M29" s="6">
        <v>6.3</v>
      </c>
      <c r="N29" s="11">
        <f t="shared" si="12"/>
        <v>2</v>
      </c>
      <c r="O29">
        <f t="shared" si="1"/>
        <v>1</v>
      </c>
      <c r="P29">
        <f t="shared" si="2"/>
        <v>2</v>
      </c>
      <c r="Q29">
        <f t="shared" si="3"/>
        <v>1</v>
      </c>
      <c r="R29">
        <f t="shared" si="4"/>
        <v>2</v>
      </c>
      <c r="S29">
        <f t="shared" si="5"/>
        <v>3</v>
      </c>
      <c r="T29">
        <f t="shared" si="6"/>
        <v>4</v>
      </c>
      <c r="U29">
        <f t="shared" si="7"/>
        <v>5</v>
      </c>
      <c r="V29">
        <f t="shared" si="8"/>
        <v>6</v>
      </c>
      <c r="W29">
        <f t="shared" si="9"/>
        <v>7</v>
      </c>
      <c r="X29">
        <f t="shared" si="10"/>
        <v>1</v>
      </c>
      <c r="Y29">
        <f t="shared" si="11"/>
        <v>2</v>
      </c>
    </row>
    <row r="30" spans="1:25" x14ac:dyDescent="0.35">
      <c r="A30" s="3">
        <v>1973</v>
      </c>
      <c r="B30" s="4">
        <v>4.9000000000000004</v>
      </c>
      <c r="C30" s="4">
        <v>5.9</v>
      </c>
      <c r="D30" s="4">
        <v>6</v>
      </c>
      <c r="E30" s="4">
        <v>5.9</v>
      </c>
      <c r="F30" s="4">
        <v>6</v>
      </c>
      <c r="G30" s="4">
        <v>5.9</v>
      </c>
      <c r="H30" s="4">
        <v>5.9</v>
      </c>
      <c r="I30" s="4">
        <v>5.8</v>
      </c>
      <c r="J30" s="4">
        <v>5.8</v>
      </c>
      <c r="K30" s="4">
        <v>5.8</v>
      </c>
      <c r="L30" s="4">
        <v>5.6</v>
      </c>
      <c r="M30" s="4">
        <v>5.8</v>
      </c>
      <c r="N30" s="11">
        <f t="shared" si="12"/>
        <v>3</v>
      </c>
      <c r="O30">
        <f t="shared" si="1"/>
        <v>1</v>
      </c>
      <c r="P30">
        <f t="shared" si="2"/>
        <v>1</v>
      </c>
      <c r="Q30">
        <f t="shared" si="3"/>
        <v>2</v>
      </c>
      <c r="R30">
        <f t="shared" si="4"/>
        <v>1</v>
      </c>
      <c r="S30">
        <f t="shared" si="5"/>
        <v>2</v>
      </c>
      <c r="T30">
        <f t="shared" si="6"/>
        <v>3</v>
      </c>
      <c r="U30">
        <f t="shared" si="7"/>
        <v>4</v>
      </c>
      <c r="V30">
        <f t="shared" si="8"/>
        <v>5</v>
      </c>
      <c r="W30">
        <f t="shared" si="9"/>
        <v>6</v>
      </c>
      <c r="X30">
        <f t="shared" si="10"/>
        <v>7</v>
      </c>
      <c r="Y30">
        <f t="shared" si="11"/>
        <v>1</v>
      </c>
    </row>
    <row r="31" spans="1:25" x14ac:dyDescent="0.35">
      <c r="A31" s="5">
        <v>1974</v>
      </c>
      <c r="B31" s="6">
        <v>7.2</v>
      </c>
      <c r="C31" s="6">
        <v>6.1</v>
      </c>
      <c r="D31" s="6">
        <v>6.2</v>
      </c>
      <c r="E31" s="6">
        <v>6.1</v>
      </c>
      <c r="F31" s="6">
        <v>6.1</v>
      </c>
      <c r="G31" s="6">
        <v>6.1</v>
      </c>
      <c r="H31" s="6">
        <v>6.4</v>
      </c>
      <c r="I31" s="6">
        <v>6.5</v>
      </c>
      <c r="J31" s="6">
        <v>6.5</v>
      </c>
      <c r="K31" s="6">
        <v>6.9</v>
      </c>
      <c r="L31" s="6">
        <v>7</v>
      </c>
      <c r="M31" s="6">
        <v>7.6</v>
      </c>
      <c r="N31" s="11">
        <f t="shared" si="12"/>
        <v>1</v>
      </c>
      <c r="O31">
        <f t="shared" si="1"/>
        <v>2</v>
      </c>
      <c r="P31">
        <f t="shared" si="2"/>
        <v>1</v>
      </c>
      <c r="Q31">
        <f t="shared" si="3"/>
        <v>2</v>
      </c>
      <c r="R31">
        <f t="shared" si="4"/>
        <v>3</v>
      </c>
      <c r="S31">
        <f t="shared" si="5"/>
        <v>4</v>
      </c>
      <c r="T31">
        <f t="shared" si="6"/>
        <v>1</v>
      </c>
      <c r="U31">
        <f t="shared" si="7"/>
        <v>1</v>
      </c>
      <c r="V31">
        <f t="shared" si="8"/>
        <v>2</v>
      </c>
      <c r="W31">
        <f t="shared" si="9"/>
        <v>1</v>
      </c>
      <c r="X31">
        <f t="shared" si="10"/>
        <v>1</v>
      </c>
      <c r="Y31">
        <f t="shared" si="11"/>
        <v>1</v>
      </c>
    </row>
    <row r="32" spans="1:25" x14ac:dyDescent="0.35">
      <c r="A32" s="3">
        <v>1975</v>
      </c>
      <c r="B32" s="4">
        <v>8.1999999999999993</v>
      </c>
      <c r="C32" s="4">
        <v>9.1</v>
      </c>
      <c r="D32" s="4">
        <v>9.1</v>
      </c>
      <c r="E32" s="4">
        <v>9.6</v>
      </c>
      <c r="F32" s="4">
        <v>9.8000000000000007</v>
      </c>
      <c r="G32" s="4">
        <v>10</v>
      </c>
      <c r="H32" s="4">
        <v>9.8000000000000007</v>
      </c>
      <c r="I32" s="4">
        <v>9.6</v>
      </c>
      <c r="J32" s="4">
        <v>9.4</v>
      </c>
      <c r="K32" s="4">
        <v>9.4</v>
      </c>
      <c r="L32" s="4">
        <v>9.4</v>
      </c>
      <c r="M32" s="4">
        <v>9.3000000000000007</v>
      </c>
      <c r="N32" s="11">
        <f t="shared" si="12"/>
        <v>1</v>
      </c>
      <c r="O32">
        <f t="shared" si="1"/>
        <v>1</v>
      </c>
      <c r="P32">
        <f t="shared" si="2"/>
        <v>2</v>
      </c>
      <c r="Q32">
        <f t="shared" si="3"/>
        <v>1</v>
      </c>
      <c r="R32">
        <f t="shared" si="4"/>
        <v>1</v>
      </c>
      <c r="S32">
        <f t="shared" si="5"/>
        <v>1</v>
      </c>
      <c r="T32">
        <f t="shared" si="6"/>
        <v>2</v>
      </c>
      <c r="U32">
        <f t="shared" si="7"/>
        <v>3</v>
      </c>
      <c r="V32">
        <f t="shared" si="8"/>
        <v>4</v>
      </c>
      <c r="W32">
        <f t="shared" si="9"/>
        <v>5</v>
      </c>
      <c r="X32">
        <f t="shared" si="10"/>
        <v>6</v>
      </c>
      <c r="Y32">
        <f t="shared" si="11"/>
        <v>7</v>
      </c>
    </row>
    <row r="33" spans="1:29" x14ac:dyDescent="0.35">
      <c r="A33" s="5">
        <v>1976</v>
      </c>
      <c r="B33" s="6">
        <v>7.8</v>
      </c>
      <c r="C33" s="6">
        <v>8.9</v>
      </c>
      <c r="D33" s="6">
        <v>8.6999999999999993</v>
      </c>
      <c r="E33" s="6">
        <v>8.6</v>
      </c>
      <c r="F33" s="6">
        <v>8.6999999999999993</v>
      </c>
      <c r="G33" s="6">
        <v>8.4</v>
      </c>
      <c r="H33" s="6">
        <v>8.6</v>
      </c>
      <c r="I33" s="6">
        <v>8.8000000000000007</v>
      </c>
      <c r="J33" s="6">
        <v>8.8000000000000007</v>
      </c>
      <c r="K33" s="6">
        <v>8.6</v>
      </c>
      <c r="L33" s="6">
        <v>8.6999999999999993</v>
      </c>
      <c r="M33" s="6">
        <v>8.8000000000000007</v>
      </c>
      <c r="N33" s="11">
        <f t="shared" si="12"/>
        <v>8</v>
      </c>
      <c r="O33">
        <f t="shared" si="1"/>
        <v>1</v>
      </c>
      <c r="P33">
        <f t="shared" si="2"/>
        <v>2</v>
      </c>
      <c r="Q33">
        <f t="shared" si="3"/>
        <v>3</v>
      </c>
      <c r="R33">
        <f t="shared" si="4"/>
        <v>1</v>
      </c>
      <c r="S33">
        <f t="shared" si="5"/>
        <v>2</v>
      </c>
      <c r="T33">
        <f t="shared" si="6"/>
        <v>1</v>
      </c>
      <c r="U33">
        <f t="shared" si="7"/>
        <v>1</v>
      </c>
      <c r="V33">
        <f t="shared" si="8"/>
        <v>2</v>
      </c>
      <c r="W33">
        <f t="shared" si="9"/>
        <v>3</v>
      </c>
      <c r="X33">
        <f t="shared" si="10"/>
        <v>1</v>
      </c>
      <c r="Y33">
        <f t="shared" si="11"/>
        <v>1</v>
      </c>
    </row>
    <row r="34" spans="1:29" x14ac:dyDescent="0.35">
      <c r="A34" s="3">
        <v>1977</v>
      </c>
      <c r="B34" s="4">
        <v>6.4</v>
      </c>
      <c r="C34" s="4">
        <v>8.5</v>
      </c>
      <c r="D34" s="4">
        <v>8.6</v>
      </c>
      <c r="E34" s="4">
        <v>8.4</v>
      </c>
      <c r="F34" s="4">
        <v>8.1999999999999993</v>
      </c>
      <c r="G34" s="4">
        <v>8</v>
      </c>
      <c r="H34" s="4">
        <v>8.1999999999999993</v>
      </c>
      <c r="I34" s="4">
        <v>7.9</v>
      </c>
      <c r="J34" s="4">
        <v>8</v>
      </c>
      <c r="K34" s="4">
        <v>7.8</v>
      </c>
      <c r="L34" s="4">
        <v>7.8</v>
      </c>
      <c r="M34" s="4">
        <v>7.8</v>
      </c>
      <c r="N34" s="11">
        <f t="shared" si="12"/>
        <v>2</v>
      </c>
      <c r="O34">
        <f t="shared" si="1"/>
        <v>1</v>
      </c>
      <c r="P34">
        <f t="shared" si="2"/>
        <v>1</v>
      </c>
      <c r="Q34">
        <f t="shared" si="3"/>
        <v>2</v>
      </c>
      <c r="R34">
        <f t="shared" si="4"/>
        <v>3</v>
      </c>
      <c r="S34">
        <f t="shared" si="5"/>
        <v>4</v>
      </c>
      <c r="T34">
        <f t="shared" si="6"/>
        <v>1</v>
      </c>
      <c r="U34">
        <f t="shared" si="7"/>
        <v>2</v>
      </c>
      <c r="V34">
        <f t="shared" si="8"/>
        <v>1</v>
      </c>
      <c r="W34">
        <f t="shared" si="9"/>
        <v>2</v>
      </c>
      <c r="X34">
        <f t="shared" si="10"/>
        <v>3</v>
      </c>
      <c r="Y34">
        <f t="shared" si="11"/>
        <v>4</v>
      </c>
    </row>
    <row r="35" spans="1:29" x14ac:dyDescent="0.35">
      <c r="A35" s="5">
        <v>1978</v>
      </c>
      <c r="B35" s="6">
        <v>6</v>
      </c>
      <c r="C35" s="6">
        <v>7.4</v>
      </c>
      <c r="D35" s="6">
        <v>7.3</v>
      </c>
      <c r="E35" s="6">
        <v>7.3</v>
      </c>
      <c r="F35" s="6">
        <v>7.1</v>
      </c>
      <c r="G35" s="6">
        <v>7</v>
      </c>
      <c r="H35" s="6">
        <v>6.9</v>
      </c>
      <c r="I35" s="6">
        <v>7.2</v>
      </c>
      <c r="J35" s="6">
        <v>6.9</v>
      </c>
      <c r="K35" s="6">
        <v>7</v>
      </c>
      <c r="L35" s="6">
        <v>6.8</v>
      </c>
      <c r="M35" s="6">
        <v>6.9</v>
      </c>
      <c r="N35" s="11">
        <f t="shared" si="12"/>
        <v>5</v>
      </c>
      <c r="O35">
        <f t="shared" si="1"/>
        <v>1</v>
      </c>
      <c r="P35">
        <f t="shared" si="2"/>
        <v>2</v>
      </c>
      <c r="Q35">
        <f t="shared" si="3"/>
        <v>3</v>
      </c>
      <c r="R35">
        <f t="shared" si="4"/>
        <v>4</v>
      </c>
      <c r="S35">
        <f t="shared" si="5"/>
        <v>5</v>
      </c>
      <c r="T35">
        <f t="shared" si="6"/>
        <v>6</v>
      </c>
      <c r="U35">
        <f t="shared" si="7"/>
        <v>1</v>
      </c>
      <c r="V35">
        <f t="shared" si="8"/>
        <v>2</v>
      </c>
      <c r="W35">
        <f t="shared" si="9"/>
        <v>1</v>
      </c>
      <c r="X35">
        <f t="shared" si="10"/>
        <v>2</v>
      </c>
      <c r="Y35">
        <f t="shared" si="11"/>
        <v>1</v>
      </c>
    </row>
    <row r="36" spans="1:29" x14ac:dyDescent="0.35">
      <c r="A36" s="3">
        <v>1979</v>
      </c>
      <c r="B36" s="4">
        <v>6</v>
      </c>
      <c r="C36" s="4">
        <v>6.9</v>
      </c>
      <c r="D36" s="4">
        <v>6.9</v>
      </c>
      <c r="E36" s="4">
        <v>6.8</v>
      </c>
      <c r="F36" s="4">
        <v>6.8</v>
      </c>
      <c r="G36" s="4">
        <v>6.6</v>
      </c>
      <c r="H36" s="4">
        <v>6.7</v>
      </c>
      <c r="I36" s="4">
        <v>6.7</v>
      </c>
      <c r="J36" s="4">
        <v>7</v>
      </c>
      <c r="K36" s="4">
        <v>6.9</v>
      </c>
      <c r="L36" s="4">
        <v>7</v>
      </c>
      <c r="M36" s="4">
        <v>6.9</v>
      </c>
      <c r="N36" s="11">
        <f t="shared" si="12"/>
        <v>2</v>
      </c>
      <c r="O36">
        <f t="shared" si="1"/>
        <v>1</v>
      </c>
      <c r="P36">
        <f t="shared" si="2"/>
        <v>2</v>
      </c>
      <c r="Q36">
        <f t="shared" si="3"/>
        <v>3</v>
      </c>
      <c r="R36">
        <f t="shared" si="4"/>
        <v>4</v>
      </c>
      <c r="S36">
        <f t="shared" si="5"/>
        <v>5</v>
      </c>
      <c r="T36">
        <f t="shared" si="6"/>
        <v>1</v>
      </c>
      <c r="U36">
        <f t="shared" si="7"/>
        <v>2</v>
      </c>
      <c r="V36">
        <f t="shared" si="8"/>
        <v>1</v>
      </c>
      <c r="W36">
        <f t="shared" si="9"/>
        <v>2</v>
      </c>
      <c r="X36">
        <f t="shared" si="10"/>
        <v>1</v>
      </c>
      <c r="Y36">
        <f t="shared" si="11"/>
        <v>2</v>
      </c>
    </row>
    <row r="37" spans="1:29" x14ac:dyDescent="0.35">
      <c r="A37" s="5">
        <v>1980</v>
      </c>
      <c r="B37" s="6">
        <v>7.2</v>
      </c>
      <c r="C37" s="6">
        <v>7.3</v>
      </c>
      <c r="D37" s="6">
        <v>7.3</v>
      </c>
      <c r="E37" s="6">
        <v>7.3</v>
      </c>
      <c r="F37" s="6">
        <v>7.9</v>
      </c>
      <c r="G37" s="6">
        <v>8.5</v>
      </c>
      <c r="H37" s="6">
        <v>8.6</v>
      </c>
      <c r="I37" s="6">
        <v>8.8000000000000007</v>
      </c>
      <c r="J37" s="6">
        <v>8.6999999999999993</v>
      </c>
      <c r="K37" s="6">
        <v>8.5</v>
      </c>
      <c r="L37" s="6">
        <v>8.5</v>
      </c>
      <c r="M37" s="6">
        <v>8.5</v>
      </c>
      <c r="N37" s="11">
        <f t="shared" si="12"/>
        <v>1</v>
      </c>
      <c r="O37">
        <f t="shared" si="1"/>
        <v>1</v>
      </c>
      <c r="P37">
        <f t="shared" si="2"/>
        <v>2</v>
      </c>
      <c r="Q37">
        <f t="shared" si="3"/>
        <v>3</v>
      </c>
      <c r="R37">
        <f t="shared" si="4"/>
        <v>1</v>
      </c>
      <c r="S37">
        <f t="shared" si="5"/>
        <v>1</v>
      </c>
      <c r="T37">
        <f t="shared" si="6"/>
        <v>1</v>
      </c>
      <c r="U37">
        <f t="shared" si="7"/>
        <v>1</v>
      </c>
      <c r="V37">
        <f t="shared" si="8"/>
        <v>2</v>
      </c>
      <c r="W37">
        <f t="shared" si="9"/>
        <v>3</v>
      </c>
      <c r="X37">
        <f t="shared" si="10"/>
        <v>4</v>
      </c>
      <c r="Y37">
        <f t="shared" si="11"/>
        <v>5</v>
      </c>
    </row>
    <row r="38" spans="1:29" x14ac:dyDescent="0.35">
      <c r="A38" s="3">
        <v>1981</v>
      </c>
      <c r="B38" s="4">
        <v>8.5</v>
      </c>
      <c r="C38" s="4">
        <v>8.5</v>
      </c>
      <c r="D38" s="4">
        <v>8.4</v>
      </c>
      <c r="E38" s="4">
        <v>8.4</v>
      </c>
      <c r="F38" s="4">
        <v>8.1999999999999993</v>
      </c>
      <c r="G38" s="4">
        <v>8.5</v>
      </c>
      <c r="H38" s="4">
        <v>8.5</v>
      </c>
      <c r="I38" s="4">
        <v>8.1999999999999993</v>
      </c>
      <c r="J38" s="4">
        <v>8.4</v>
      </c>
      <c r="K38" s="4">
        <v>8.6</v>
      </c>
      <c r="L38" s="4">
        <v>8.9</v>
      </c>
      <c r="M38" s="4">
        <v>9.3000000000000007</v>
      </c>
      <c r="N38" s="11">
        <f t="shared" si="12"/>
        <v>6</v>
      </c>
      <c r="O38">
        <f t="shared" si="1"/>
        <v>7</v>
      </c>
      <c r="P38">
        <f t="shared" si="2"/>
        <v>8</v>
      </c>
      <c r="Q38">
        <f t="shared" si="3"/>
        <v>9</v>
      </c>
      <c r="R38">
        <f t="shared" si="4"/>
        <v>10</v>
      </c>
      <c r="S38">
        <f t="shared" si="5"/>
        <v>1</v>
      </c>
      <c r="T38">
        <f t="shared" si="6"/>
        <v>2</v>
      </c>
      <c r="U38">
        <f t="shared" si="7"/>
        <v>3</v>
      </c>
      <c r="V38">
        <f t="shared" si="8"/>
        <v>1</v>
      </c>
      <c r="W38">
        <f t="shared" si="9"/>
        <v>1</v>
      </c>
      <c r="X38">
        <f t="shared" si="10"/>
        <v>1</v>
      </c>
      <c r="Y38">
        <f t="shared" si="11"/>
        <v>1</v>
      </c>
    </row>
    <row r="39" spans="1:29" x14ac:dyDescent="0.35">
      <c r="A39" s="5">
        <v>1982</v>
      </c>
      <c r="B39" s="6">
        <v>10.8</v>
      </c>
      <c r="C39" s="6">
        <v>9.9</v>
      </c>
      <c r="D39" s="6">
        <v>9.9</v>
      </c>
      <c r="E39" s="6">
        <v>10.1</v>
      </c>
      <c r="F39" s="6">
        <v>10.3</v>
      </c>
      <c r="G39" s="6">
        <v>10.7</v>
      </c>
      <c r="H39" s="6">
        <v>10.8</v>
      </c>
      <c r="I39" s="6">
        <v>10.9</v>
      </c>
      <c r="J39" s="6">
        <v>11.1</v>
      </c>
      <c r="K39" s="6">
        <v>11.4</v>
      </c>
      <c r="L39" s="6">
        <v>11.9</v>
      </c>
      <c r="M39" s="6">
        <v>12.4</v>
      </c>
      <c r="N39" s="11">
        <f t="shared" si="12"/>
        <v>1</v>
      </c>
      <c r="O39">
        <f t="shared" si="1"/>
        <v>2</v>
      </c>
      <c r="P39">
        <f t="shared" si="2"/>
        <v>3</v>
      </c>
      <c r="Q39">
        <f t="shared" si="3"/>
        <v>1</v>
      </c>
      <c r="R39">
        <f t="shared" si="4"/>
        <v>1</v>
      </c>
      <c r="S39">
        <f t="shared" si="5"/>
        <v>1</v>
      </c>
      <c r="T39">
        <f t="shared" si="6"/>
        <v>1</v>
      </c>
      <c r="U39">
        <f t="shared" si="7"/>
        <v>1</v>
      </c>
      <c r="V39">
        <f t="shared" si="8"/>
        <v>1</v>
      </c>
      <c r="W39">
        <f t="shared" si="9"/>
        <v>1</v>
      </c>
      <c r="X39">
        <f t="shared" si="10"/>
        <v>1</v>
      </c>
      <c r="Y39">
        <f t="shared" si="11"/>
        <v>1</v>
      </c>
    </row>
    <row r="40" spans="1:29" x14ac:dyDescent="0.35">
      <c r="A40" s="3">
        <v>1983</v>
      </c>
      <c r="B40" s="4">
        <v>8.3000000000000007</v>
      </c>
      <c r="C40" s="4">
        <v>11.4</v>
      </c>
      <c r="D40" s="4">
        <v>11.4</v>
      </c>
      <c r="E40" s="4">
        <v>11.3</v>
      </c>
      <c r="F40" s="4">
        <v>11.2</v>
      </c>
      <c r="G40" s="4">
        <v>11.1</v>
      </c>
      <c r="H40" s="4">
        <v>11.1</v>
      </c>
      <c r="I40" s="4">
        <v>10.4</v>
      </c>
      <c r="J40" s="4">
        <v>10.5</v>
      </c>
      <c r="K40" s="4">
        <v>10.199999999999999</v>
      </c>
      <c r="L40" s="4">
        <v>9.8000000000000007</v>
      </c>
      <c r="M40" s="4">
        <v>9.5</v>
      </c>
      <c r="N40" s="11">
        <f t="shared" si="12"/>
        <v>2</v>
      </c>
      <c r="O40">
        <f t="shared" si="1"/>
        <v>1</v>
      </c>
      <c r="P40">
        <f t="shared" si="2"/>
        <v>2</v>
      </c>
      <c r="Q40">
        <f t="shared" si="3"/>
        <v>3</v>
      </c>
      <c r="R40">
        <f t="shared" si="4"/>
        <v>4</v>
      </c>
      <c r="S40">
        <f t="shared" si="5"/>
        <v>5</v>
      </c>
      <c r="T40">
        <f t="shared" si="6"/>
        <v>6</v>
      </c>
      <c r="U40">
        <f t="shared" si="7"/>
        <v>7</v>
      </c>
      <c r="V40">
        <f t="shared" si="8"/>
        <v>1</v>
      </c>
      <c r="W40">
        <f t="shared" si="9"/>
        <v>2</v>
      </c>
      <c r="X40">
        <f t="shared" si="10"/>
        <v>3</v>
      </c>
      <c r="Y40">
        <f t="shared" si="11"/>
        <v>4</v>
      </c>
    </row>
    <row r="41" spans="1:29" x14ac:dyDescent="0.35">
      <c r="A41" s="5">
        <v>1984</v>
      </c>
      <c r="B41" s="6">
        <v>7.3</v>
      </c>
      <c r="C41" s="6">
        <v>9</v>
      </c>
      <c r="D41" s="6">
        <v>8.8000000000000007</v>
      </c>
      <c r="E41" s="6">
        <v>8.8000000000000007</v>
      </c>
      <c r="F41" s="6">
        <v>8.6999999999999993</v>
      </c>
      <c r="G41" s="6">
        <v>8.4</v>
      </c>
      <c r="H41" s="6">
        <v>8.1999999999999993</v>
      </c>
      <c r="I41" s="6">
        <v>8.5</v>
      </c>
      <c r="J41" s="6">
        <v>8.5</v>
      </c>
      <c r="K41" s="6">
        <v>8.3000000000000007</v>
      </c>
      <c r="L41" s="6">
        <v>8.4</v>
      </c>
      <c r="M41" s="6">
        <v>8.1999999999999993</v>
      </c>
      <c r="N41" s="11">
        <f t="shared" si="12"/>
        <v>5</v>
      </c>
      <c r="O41">
        <f t="shared" si="1"/>
        <v>1</v>
      </c>
      <c r="P41">
        <f t="shared" si="2"/>
        <v>2</v>
      </c>
      <c r="Q41">
        <f t="shared" si="3"/>
        <v>3</v>
      </c>
      <c r="R41">
        <f t="shared" si="4"/>
        <v>4</v>
      </c>
      <c r="S41">
        <f t="shared" si="5"/>
        <v>5</v>
      </c>
      <c r="T41">
        <f t="shared" si="6"/>
        <v>6</v>
      </c>
      <c r="U41">
        <f t="shared" si="7"/>
        <v>1</v>
      </c>
      <c r="V41">
        <f t="shared" si="8"/>
        <v>2</v>
      </c>
      <c r="W41">
        <f t="shared" si="9"/>
        <v>3</v>
      </c>
      <c r="X41">
        <f t="shared" si="10"/>
        <v>1</v>
      </c>
      <c r="Y41">
        <f t="shared" si="11"/>
        <v>2</v>
      </c>
    </row>
    <row r="42" spans="1:29" x14ac:dyDescent="0.35">
      <c r="A42" s="3">
        <v>1985</v>
      </c>
      <c r="B42" s="4">
        <v>7</v>
      </c>
      <c r="C42" s="4">
        <v>8.3000000000000007</v>
      </c>
      <c r="D42" s="4">
        <v>8.1999999999999993</v>
      </c>
      <c r="E42" s="4">
        <v>8.1999999999999993</v>
      </c>
      <c r="F42" s="4">
        <v>8.3000000000000007</v>
      </c>
      <c r="G42" s="4">
        <v>8.1999999999999993</v>
      </c>
      <c r="H42" s="4">
        <v>8.4</v>
      </c>
      <c r="I42" s="4">
        <v>8.4</v>
      </c>
      <c r="J42" s="4">
        <v>8.1</v>
      </c>
      <c r="K42" s="4">
        <v>8.1</v>
      </c>
      <c r="L42" s="4">
        <v>8.1</v>
      </c>
      <c r="M42" s="4">
        <v>8</v>
      </c>
      <c r="N42" s="11">
        <f t="shared" si="12"/>
        <v>3</v>
      </c>
      <c r="O42">
        <f t="shared" si="1"/>
        <v>1</v>
      </c>
      <c r="P42">
        <f t="shared" si="2"/>
        <v>2</v>
      </c>
      <c r="Q42">
        <f t="shared" si="3"/>
        <v>3</v>
      </c>
      <c r="R42">
        <f t="shared" si="4"/>
        <v>1</v>
      </c>
      <c r="S42">
        <f t="shared" si="5"/>
        <v>2</v>
      </c>
      <c r="T42">
        <f t="shared" si="6"/>
        <v>1</v>
      </c>
      <c r="U42">
        <f t="shared" si="7"/>
        <v>2</v>
      </c>
      <c r="V42">
        <f t="shared" si="8"/>
        <v>3</v>
      </c>
      <c r="W42">
        <f t="shared" si="9"/>
        <v>4</v>
      </c>
      <c r="X42">
        <f t="shared" si="10"/>
        <v>5</v>
      </c>
      <c r="Y42">
        <f t="shared" si="11"/>
        <v>6</v>
      </c>
    </row>
    <row r="43" spans="1:29" x14ac:dyDescent="0.35">
      <c r="A43" s="5">
        <v>1986</v>
      </c>
      <c r="B43" s="6">
        <v>6.6</v>
      </c>
      <c r="C43" s="6">
        <v>7.7</v>
      </c>
      <c r="D43" s="6">
        <v>8.1999999999999993</v>
      </c>
      <c r="E43" s="6">
        <v>8.1999999999999993</v>
      </c>
      <c r="F43" s="6">
        <v>8.1</v>
      </c>
      <c r="G43" s="6">
        <v>8.1999999999999993</v>
      </c>
      <c r="H43" s="6">
        <v>8.1999999999999993</v>
      </c>
      <c r="I43" s="6">
        <v>8</v>
      </c>
      <c r="J43" s="6">
        <v>7.9</v>
      </c>
      <c r="K43" s="6">
        <v>8</v>
      </c>
      <c r="L43" s="6">
        <v>8</v>
      </c>
      <c r="M43" s="6">
        <v>7.9</v>
      </c>
      <c r="N43" s="11">
        <f t="shared" si="12"/>
        <v>7</v>
      </c>
      <c r="O43">
        <f t="shared" si="1"/>
        <v>1</v>
      </c>
      <c r="P43">
        <f t="shared" si="2"/>
        <v>1</v>
      </c>
      <c r="Q43">
        <f t="shared" si="3"/>
        <v>2</v>
      </c>
      <c r="R43">
        <f t="shared" si="4"/>
        <v>3</v>
      </c>
      <c r="S43">
        <f t="shared" si="5"/>
        <v>1</v>
      </c>
      <c r="T43">
        <f t="shared" si="6"/>
        <v>2</v>
      </c>
      <c r="U43">
        <f t="shared" si="7"/>
        <v>3</v>
      </c>
      <c r="V43">
        <f t="shared" si="8"/>
        <v>4</v>
      </c>
      <c r="W43">
        <f t="shared" si="9"/>
        <v>1</v>
      </c>
      <c r="X43">
        <f t="shared" si="10"/>
        <v>2</v>
      </c>
      <c r="Y43">
        <f t="shared" si="11"/>
        <v>3</v>
      </c>
    </row>
    <row r="44" spans="1:29" x14ac:dyDescent="0.35">
      <c r="A44" s="3">
        <v>1987</v>
      </c>
      <c r="B44" s="4">
        <v>5.7</v>
      </c>
      <c r="C44" s="4">
        <v>7.6</v>
      </c>
      <c r="D44" s="4">
        <v>7.6</v>
      </c>
      <c r="E44" s="4">
        <v>7.6</v>
      </c>
      <c r="F44" s="4">
        <v>7.3</v>
      </c>
      <c r="G44" s="4">
        <v>7.3</v>
      </c>
      <c r="H44" s="4">
        <v>7.2</v>
      </c>
      <c r="I44" s="4">
        <v>7.1</v>
      </c>
      <c r="J44" s="4">
        <v>7</v>
      </c>
      <c r="K44" s="4">
        <v>6.9</v>
      </c>
      <c r="L44" s="4">
        <v>7</v>
      </c>
      <c r="M44" s="4">
        <v>6.8</v>
      </c>
      <c r="N44" s="11">
        <f t="shared" si="12"/>
        <v>4</v>
      </c>
      <c r="O44">
        <f t="shared" si="1"/>
        <v>1</v>
      </c>
      <c r="P44">
        <f t="shared" si="2"/>
        <v>2</v>
      </c>
      <c r="Q44">
        <f t="shared" si="3"/>
        <v>3</v>
      </c>
      <c r="R44">
        <f t="shared" si="4"/>
        <v>4</v>
      </c>
      <c r="S44">
        <f t="shared" si="5"/>
        <v>5</v>
      </c>
      <c r="T44">
        <f t="shared" si="6"/>
        <v>6</v>
      </c>
      <c r="U44">
        <f t="shared" si="7"/>
        <v>7</v>
      </c>
      <c r="V44">
        <f t="shared" si="8"/>
        <v>8</v>
      </c>
      <c r="W44">
        <f t="shared" si="9"/>
        <v>9</v>
      </c>
      <c r="X44">
        <f t="shared" si="10"/>
        <v>1</v>
      </c>
      <c r="Y44">
        <f t="shared" si="11"/>
        <v>2</v>
      </c>
    </row>
    <row r="45" spans="1:29" x14ac:dyDescent="0.35">
      <c r="A45" s="5">
        <v>1988</v>
      </c>
      <c r="B45" s="6">
        <v>5.3</v>
      </c>
      <c r="C45" s="6">
        <v>6.7</v>
      </c>
      <c r="D45" s="6">
        <v>6.7</v>
      </c>
      <c r="E45" s="6">
        <v>6.7</v>
      </c>
      <c r="F45" s="6">
        <v>6.4</v>
      </c>
      <c r="G45" s="6">
        <v>6.6</v>
      </c>
      <c r="H45" s="6">
        <v>6.4</v>
      </c>
      <c r="I45" s="6">
        <v>6.4</v>
      </c>
      <c r="J45" s="6">
        <v>6.6</v>
      </c>
      <c r="K45" s="6">
        <v>6.4</v>
      </c>
      <c r="L45" s="6">
        <v>6.4</v>
      </c>
      <c r="M45" s="6">
        <v>6.3</v>
      </c>
      <c r="N45" s="11">
        <f t="shared" si="12"/>
        <v>3</v>
      </c>
      <c r="O45">
        <f t="shared" si="1"/>
        <v>1</v>
      </c>
      <c r="P45">
        <f t="shared" si="2"/>
        <v>2</v>
      </c>
      <c r="Q45">
        <f t="shared" si="3"/>
        <v>3</v>
      </c>
      <c r="R45">
        <f t="shared" si="4"/>
        <v>4</v>
      </c>
      <c r="S45">
        <f t="shared" si="5"/>
        <v>1</v>
      </c>
      <c r="T45">
        <f t="shared" si="6"/>
        <v>2</v>
      </c>
      <c r="U45">
        <f t="shared" si="7"/>
        <v>3</v>
      </c>
      <c r="V45">
        <f t="shared" si="8"/>
        <v>1</v>
      </c>
      <c r="W45">
        <f t="shared" si="9"/>
        <v>2</v>
      </c>
      <c r="X45">
        <f t="shared" si="10"/>
        <v>3</v>
      </c>
      <c r="Y45">
        <f t="shared" si="11"/>
        <v>4</v>
      </c>
    </row>
    <row r="46" spans="1:29" x14ac:dyDescent="0.35">
      <c r="A46" s="3">
        <v>1989</v>
      </c>
      <c r="B46" s="4">
        <v>5.4</v>
      </c>
      <c r="C46" s="4">
        <v>6.4</v>
      </c>
      <c r="D46" s="4">
        <v>6.2</v>
      </c>
      <c r="E46" s="4">
        <v>6</v>
      </c>
      <c r="F46" s="4">
        <v>6.2</v>
      </c>
      <c r="G46" s="4">
        <v>6.2</v>
      </c>
      <c r="H46" s="4">
        <v>6.3</v>
      </c>
      <c r="I46" s="4">
        <v>6.2</v>
      </c>
      <c r="J46" s="4">
        <v>6.2</v>
      </c>
      <c r="K46" s="4">
        <v>6.3</v>
      </c>
      <c r="L46" s="4">
        <v>6.3</v>
      </c>
      <c r="M46" s="4">
        <v>6.4</v>
      </c>
      <c r="N46" s="11">
        <f t="shared" si="12"/>
        <v>5</v>
      </c>
      <c r="O46">
        <f t="shared" si="1"/>
        <v>1</v>
      </c>
      <c r="P46">
        <f t="shared" si="2"/>
        <v>2</v>
      </c>
      <c r="Q46">
        <f t="shared" si="3"/>
        <v>3</v>
      </c>
      <c r="R46">
        <f t="shared" si="4"/>
        <v>1</v>
      </c>
      <c r="S46">
        <f t="shared" si="5"/>
        <v>2</v>
      </c>
      <c r="T46">
        <f t="shared" si="6"/>
        <v>1</v>
      </c>
      <c r="U46">
        <f t="shared" si="7"/>
        <v>2</v>
      </c>
      <c r="V46">
        <f t="shared" si="8"/>
        <v>3</v>
      </c>
      <c r="W46">
        <f t="shared" si="9"/>
        <v>1</v>
      </c>
      <c r="X46">
        <f t="shared" si="10"/>
        <v>2</v>
      </c>
      <c r="Y46">
        <f t="shared" si="11"/>
        <v>1</v>
      </c>
    </row>
    <row r="47" spans="1:29" x14ac:dyDescent="0.35">
      <c r="A47" s="5">
        <v>1990</v>
      </c>
      <c r="B47" s="6">
        <v>6.3</v>
      </c>
      <c r="C47" s="6">
        <v>6.4</v>
      </c>
      <c r="D47" s="6">
        <v>6.3</v>
      </c>
      <c r="E47" s="6">
        <v>6.2</v>
      </c>
      <c r="F47" s="6">
        <v>6.4</v>
      </c>
      <c r="G47" s="6">
        <v>6.4</v>
      </c>
      <c r="H47" s="6">
        <v>6.2</v>
      </c>
      <c r="I47" s="6">
        <v>6.5</v>
      </c>
      <c r="J47" s="6">
        <v>6.7</v>
      </c>
      <c r="K47" s="6">
        <v>6.9</v>
      </c>
      <c r="L47" s="6">
        <v>6.9</v>
      </c>
      <c r="M47" s="6">
        <v>7.2</v>
      </c>
      <c r="N47" s="11">
        <f t="shared" si="12"/>
        <v>2</v>
      </c>
      <c r="O47">
        <f t="shared" si="1"/>
        <v>1</v>
      </c>
      <c r="P47">
        <f t="shared" si="2"/>
        <v>2</v>
      </c>
      <c r="Q47">
        <f t="shared" si="3"/>
        <v>3</v>
      </c>
      <c r="R47">
        <f t="shared" si="4"/>
        <v>1</v>
      </c>
      <c r="S47">
        <f t="shared" si="5"/>
        <v>2</v>
      </c>
      <c r="T47">
        <f t="shared" si="6"/>
        <v>3</v>
      </c>
      <c r="U47">
        <f t="shared" si="7"/>
        <v>1</v>
      </c>
      <c r="V47">
        <f t="shared" si="8"/>
        <v>1</v>
      </c>
      <c r="W47">
        <f t="shared" si="9"/>
        <v>1</v>
      </c>
      <c r="X47">
        <f t="shared" si="10"/>
        <v>2</v>
      </c>
      <c r="Y47">
        <f t="shared" si="11"/>
        <v>1</v>
      </c>
      <c r="AB47" t="s">
        <v>22</v>
      </c>
    </row>
    <row r="48" spans="1:29" x14ac:dyDescent="0.35">
      <c r="A48" s="3">
        <v>1991</v>
      </c>
      <c r="B48" s="4">
        <v>7.3</v>
      </c>
      <c r="C48" s="4">
        <v>7.4</v>
      </c>
      <c r="D48" s="4">
        <v>7.6</v>
      </c>
      <c r="E48" s="4">
        <v>7.8</v>
      </c>
      <c r="F48" s="4">
        <v>7.7</v>
      </c>
      <c r="G48" s="4">
        <v>7.9</v>
      </c>
      <c r="H48" s="4">
        <v>7.9</v>
      </c>
      <c r="I48" s="4">
        <v>7.8</v>
      </c>
      <c r="J48" s="4">
        <v>7.9</v>
      </c>
      <c r="K48" s="4">
        <v>7.9</v>
      </c>
      <c r="L48" s="4">
        <v>8</v>
      </c>
      <c r="M48" s="4">
        <v>8</v>
      </c>
      <c r="N48" s="11">
        <f t="shared" si="12"/>
        <v>1</v>
      </c>
      <c r="O48">
        <f t="shared" si="1"/>
        <v>1</v>
      </c>
      <c r="P48">
        <f t="shared" si="2"/>
        <v>1</v>
      </c>
      <c r="Q48">
        <f t="shared" si="3"/>
        <v>1</v>
      </c>
      <c r="R48">
        <f t="shared" si="4"/>
        <v>2</v>
      </c>
      <c r="S48">
        <f t="shared" si="5"/>
        <v>1</v>
      </c>
      <c r="T48">
        <f t="shared" si="6"/>
        <v>2</v>
      </c>
      <c r="U48">
        <f t="shared" si="7"/>
        <v>3</v>
      </c>
      <c r="V48">
        <f t="shared" si="8"/>
        <v>1</v>
      </c>
      <c r="W48">
        <f t="shared" si="9"/>
        <v>2</v>
      </c>
      <c r="X48">
        <f t="shared" si="10"/>
        <v>1</v>
      </c>
      <c r="Y48">
        <f t="shared" si="11"/>
        <v>2</v>
      </c>
      <c r="AB48" s="7" t="s">
        <v>18</v>
      </c>
      <c r="AC48" s="16">
        <v>13</v>
      </c>
    </row>
    <row r="49" spans="1:29" x14ac:dyDescent="0.35">
      <c r="A49" s="5">
        <v>1992</v>
      </c>
      <c r="B49" s="6">
        <v>7.4</v>
      </c>
      <c r="C49" s="6">
        <v>8.3000000000000007</v>
      </c>
      <c r="D49" s="6">
        <v>8.4</v>
      </c>
      <c r="E49" s="6">
        <v>8.4</v>
      </c>
      <c r="F49" s="6">
        <v>8.4</v>
      </c>
      <c r="G49" s="6">
        <v>8.6</v>
      </c>
      <c r="H49" s="6">
        <v>8.8000000000000007</v>
      </c>
      <c r="I49" s="6">
        <v>8.6999999999999993</v>
      </c>
      <c r="J49" s="6">
        <v>8.6</v>
      </c>
      <c r="K49" s="6">
        <v>8.6</v>
      </c>
      <c r="L49" s="6">
        <v>8.3000000000000007</v>
      </c>
      <c r="M49" s="6">
        <v>8.4</v>
      </c>
      <c r="N49" s="11">
        <f t="shared" si="12"/>
        <v>3</v>
      </c>
      <c r="O49">
        <f t="shared" si="1"/>
        <v>1</v>
      </c>
      <c r="P49">
        <f t="shared" si="2"/>
        <v>1</v>
      </c>
      <c r="Q49">
        <f t="shared" si="3"/>
        <v>2</v>
      </c>
      <c r="R49">
        <f t="shared" si="4"/>
        <v>3</v>
      </c>
      <c r="S49">
        <f t="shared" si="5"/>
        <v>1</v>
      </c>
      <c r="T49">
        <f t="shared" si="6"/>
        <v>1</v>
      </c>
      <c r="U49">
        <f t="shared" si="7"/>
        <v>2</v>
      </c>
      <c r="V49">
        <f t="shared" si="8"/>
        <v>3</v>
      </c>
      <c r="W49">
        <f t="shared" si="9"/>
        <v>4</v>
      </c>
      <c r="X49">
        <f t="shared" si="10"/>
        <v>5</v>
      </c>
      <c r="Y49">
        <f t="shared" si="11"/>
        <v>1</v>
      </c>
      <c r="AB49" s="7" t="s">
        <v>19</v>
      </c>
      <c r="AC49" s="7" t="s">
        <v>20</v>
      </c>
    </row>
    <row r="50" spans="1:29" x14ac:dyDescent="0.35">
      <c r="A50" s="3">
        <v>1993</v>
      </c>
      <c r="B50" s="4">
        <v>6.5</v>
      </c>
      <c r="C50" s="4">
        <v>8.3000000000000007</v>
      </c>
      <c r="D50" s="4">
        <v>8.1</v>
      </c>
      <c r="E50" s="4">
        <v>8</v>
      </c>
      <c r="F50" s="4">
        <v>8.1</v>
      </c>
      <c r="G50" s="4">
        <v>8.1</v>
      </c>
      <c r="H50" s="4">
        <v>8</v>
      </c>
      <c r="I50" s="4">
        <v>7.9</v>
      </c>
      <c r="J50" s="4">
        <v>7.8</v>
      </c>
      <c r="K50" s="4">
        <v>7.7</v>
      </c>
      <c r="L50" s="4">
        <v>7.8</v>
      </c>
      <c r="M50" s="4">
        <v>7.6</v>
      </c>
      <c r="N50" s="11">
        <f t="shared" si="12"/>
        <v>2</v>
      </c>
      <c r="O50">
        <f t="shared" si="1"/>
        <v>1</v>
      </c>
      <c r="P50">
        <f t="shared" si="2"/>
        <v>2</v>
      </c>
      <c r="Q50">
        <f t="shared" si="3"/>
        <v>3</v>
      </c>
      <c r="R50">
        <f t="shared" si="4"/>
        <v>1</v>
      </c>
      <c r="S50">
        <f t="shared" si="5"/>
        <v>2</v>
      </c>
      <c r="T50">
        <f t="shared" si="6"/>
        <v>3</v>
      </c>
      <c r="U50">
        <f t="shared" si="7"/>
        <v>4</v>
      </c>
      <c r="V50">
        <f t="shared" si="8"/>
        <v>5</v>
      </c>
      <c r="W50">
        <f t="shared" si="9"/>
        <v>6</v>
      </c>
      <c r="X50">
        <f t="shared" si="10"/>
        <v>1</v>
      </c>
      <c r="Y50">
        <f t="shared" si="11"/>
        <v>2</v>
      </c>
      <c r="AB50" s="16">
        <v>1994</v>
      </c>
      <c r="AC50" s="16" t="s">
        <v>21</v>
      </c>
    </row>
    <row r="51" spans="1:29" x14ac:dyDescent="0.35">
      <c r="A51" s="5">
        <v>1994</v>
      </c>
      <c r="B51" s="6">
        <v>5.5</v>
      </c>
      <c r="C51" s="6">
        <v>7.6</v>
      </c>
      <c r="D51" s="6">
        <v>7.6</v>
      </c>
      <c r="E51" s="6">
        <v>7.5</v>
      </c>
      <c r="F51" s="6">
        <v>7.4</v>
      </c>
      <c r="G51" s="6">
        <v>7.1</v>
      </c>
      <c r="H51" s="6">
        <v>7.1</v>
      </c>
      <c r="I51" s="6">
        <v>7.1</v>
      </c>
      <c r="J51" s="6">
        <v>7</v>
      </c>
      <c r="K51" s="6">
        <v>6.9</v>
      </c>
      <c r="L51" s="6">
        <v>6.8</v>
      </c>
      <c r="M51" s="6">
        <v>6.6</v>
      </c>
      <c r="N51" s="11">
        <f t="shared" si="12"/>
        <v>3</v>
      </c>
      <c r="O51" s="7">
        <f t="shared" si="1"/>
        <v>1</v>
      </c>
      <c r="P51" s="7">
        <f t="shared" si="2"/>
        <v>2</v>
      </c>
      <c r="Q51" s="7">
        <f t="shared" si="3"/>
        <v>3</v>
      </c>
      <c r="R51" s="7">
        <f t="shared" si="4"/>
        <v>4</v>
      </c>
      <c r="S51" s="7">
        <f t="shared" si="5"/>
        <v>5</v>
      </c>
      <c r="T51" s="7">
        <f t="shared" si="6"/>
        <v>6</v>
      </c>
      <c r="U51" s="7">
        <f t="shared" si="7"/>
        <v>7</v>
      </c>
      <c r="V51" s="7">
        <f t="shared" si="8"/>
        <v>8</v>
      </c>
      <c r="W51" s="7">
        <f t="shared" si="9"/>
        <v>9</v>
      </c>
      <c r="X51" s="7">
        <f t="shared" si="10"/>
        <v>10</v>
      </c>
      <c r="Y51" s="7">
        <f t="shared" si="11"/>
        <v>11</v>
      </c>
      <c r="Z51" s="7"/>
      <c r="AB51" s="16">
        <v>1995</v>
      </c>
      <c r="AC51" s="16" t="s">
        <v>21</v>
      </c>
    </row>
    <row r="52" spans="1:29" x14ac:dyDescent="0.35">
      <c r="A52" s="13">
        <v>1995</v>
      </c>
      <c r="B52" s="14">
        <v>5.6</v>
      </c>
      <c r="C52" s="14">
        <v>5.6</v>
      </c>
      <c r="D52" s="14">
        <v>6.4</v>
      </c>
      <c r="E52" s="14">
        <v>6.4</v>
      </c>
      <c r="F52" s="14">
        <v>6.8</v>
      </c>
      <c r="G52" s="14">
        <v>6.6</v>
      </c>
      <c r="H52" s="14">
        <v>6.6</v>
      </c>
      <c r="I52" s="14">
        <v>6.7</v>
      </c>
      <c r="J52" s="14">
        <v>6.7</v>
      </c>
      <c r="K52" s="14">
        <v>6.6</v>
      </c>
      <c r="L52" s="14">
        <v>6.5</v>
      </c>
      <c r="M52" s="14">
        <v>6.6</v>
      </c>
      <c r="N52" s="15">
        <f t="shared" si="12"/>
        <v>12</v>
      </c>
      <c r="O52" s="7">
        <f t="shared" si="1"/>
        <v>13</v>
      </c>
      <c r="P52">
        <f t="shared" si="2"/>
        <v>1</v>
      </c>
      <c r="Q52">
        <f t="shared" si="3"/>
        <v>2</v>
      </c>
      <c r="R52">
        <f t="shared" si="4"/>
        <v>1</v>
      </c>
      <c r="S52">
        <f t="shared" si="5"/>
        <v>2</v>
      </c>
      <c r="T52">
        <f t="shared" si="6"/>
        <v>3</v>
      </c>
      <c r="U52">
        <f t="shared" si="7"/>
        <v>1</v>
      </c>
      <c r="V52">
        <f t="shared" si="8"/>
        <v>2</v>
      </c>
      <c r="W52">
        <f t="shared" si="9"/>
        <v>3</v>
      </c>
      <c r="X52">
        <f t="shared" si="10"/>
        <v>4</v>
      </c>
      <c r="Y52">
        <f t="shared" si="11"/>
        <v>1</v>
      </c>
    </row>
    <row r="53" spans="1:29" x14ac:dyDescent="0.35">
      <c r="A53" s="5">
        <v>1996</v>
      </c>
      <c r="B53" s="6">
        <v>5.4</v>
      </c>
      <c r="C53" s="6">
        <v>6.6</v>
      </c>
      <c r="D53" s="6">
        <v>6.5</v>
      </c>
      <c r="E53" s="6">
        <v>6.5</v>
      </c>
      <c r="F53" s="6">
        <v>6.6</v>
      </c>
      <c r="G53" s="6">
        <v>6.6</v>
      </c>
      <c r="H53" s="6">
        <v>6.3</v>
      </c>
      <c r="I53" s="6">
        <v>6.5</v>
      </c>
      <c r="J53" s="6">
        <v>6.1</v>
      </c>
      <c r="K53" s="6">
        <v>6.2</v>
      </c>
      <c r="L53" s="6">
        <v>6.2</v>
      </c>
      <c r="M53" s="6">
        <v>6.4</v>
      </c>
      <c r="N53" s="11">
        <f t="shared" si="12"/>
        <v>2</v>
      </c>
      <c r="O53">
        <f t="shared" si="1"/>
        <v>1</v>
      </c>
      <c r="P53">
        <f t="shared" si="2"/>
        <v>2</v>
      </c>
      <c r="Q53">
        <f t="shared" si="3"/>
        <v>3</v>
      </c>
      <c r="R53">
        <f t="shared" si="4"/>
        <v>1</v>
      </c>
      <c r="S53">
        <f t="shared" si="5"/>
        <v>2</v>
      </c>
      <c r="T53">
        <f t="shared" si="6"/>
        <v>3</v>
      </c>
      <c r="U53">
        <f t="shared" si="7"/>
        <v>1</v>
      </c>
      <c r="V53">
        <f t="shared" si="8"/>
        <v>2</v>
      </c>
      <c r="W53">
        <f t="shared" si="9"/>
        <v>1</v>
      </c>
      <c r="X53">
        <f t="shared" si="10"/>
        <v>2</v>
      </c>
      <c r="Y53">
        <f t="shared" si="11"/>
        <v>1</v>
      </c>
    </row>
    <row r="54" spans="1:29" x14ac:dyDescent="0.35">
      <c r="A54" s="3">
        <v>1997</v>
      </c>
      <c r="B54" s="4">
        <v>4.7</v>
      </c>
      <c r="C54" s="4">
        <v>6.3</v>
      </c>
      <c r="D54" s="4">
        <v>6.2</v>
      </c>
      <c r="E54" s="4">
        <v>6.2</v>
      </c>
      <c r="F54" s="4">
        <v>6.1</v>
      </c>
      <c r="G54" s="4">
        <v>5.9</v>
      </c>
      <c r="H54" s="4">
        <v>6</v>
      </c>
      <c r="I54" s="4">
        <v>5.9</v>
      </c>
      <c r="J54" s="4">
        <v>5.8</v>
      </c>
      <c r="K54" s="4">
        <v>5.9</v>
      </c>
      <c r="L54" s="4">
        <v>5.7</v>
      </c>
      <c r="M54" s="4">
        <v>5.6</v>
      </c>
      <c r="N54" s="11">
        <f t="shared" si="12"/>
        <v>2</v>
      </c>
      <c r="O54">
        <f t="shared" si="1"/>
        <v>1</v>
      </c>
      <c r="P54">
        <f t="shared" si="2"/>
        <v>2</v>
      </c>
      <c r="Q54">
        <f t="shared" si="3"/>
        <v>3</v>
      </c>
      <c r="R54">
        <f t="shared" si="4"/>
        <v>4</v>
      </c>
      <c r="S54">
        <f t="shared" si="5"/>
        <v>5</v>
      </c>
      <c r="T54">
        <f t="shared" si="6"/>
        <v>1</v>
      </c>
      <c r="U54">
        <f t="shared" si="7"/>
        <v>2</v>
      </c>
      <c r="V54">
        <f t="shared" si="8"/>
        <v>3</v>
      </c>
      <c r="W54">
        <f t="shared" si="9"/>
        <v>1</v>
      </c>
      <c r="X54">
        <f t="shared" si="10"/>
        <v>2</v>
      </c>
      <c r="Y54">
        <f t="shared" si="11"/>
        <v>3</v>
      </c>
    </row>
    <row r="55" spans="1:29" x14ac:dyDescent="0.35">
      <c r="A55" s="5">
        <v>1998</v>
      </c>
      <c r="B55" s="6">
        <v>4.4000000000000004</v>
      </c>
      <c r="C55" s="6">
        <v>5.6</v>
      </c>
      <c r="D55" s="6">
        <v>5.6</v>
      </c>
      <c r="E55" s="6">
        <v>5.7</v>
      </c>
      <c r="F55" s="6">
        <v>5.3</v>
      </c>
      <c r="G55" s="6">
        <v>5.4</v>
      </c>
      <c r="H55" s="6">
        <v>5.5</v>
      </c>
      <c r="I55" s="6">
        <v>5.5</v>
      </c>
      <c r="J55" s="6">
        <v>5.5</v>
      </c>
      <c r="K55" s="6">
        <v>5.6</v>
      </c>
      <c r="L55" s="6">
        <v>5.5</v>
      </c>
      <c r="M55" s="6">
        <v>5.4</v>
      </c>
      <c r="N55" s="11">
        <f t="shared" si="12"/>
        <v>4</v>
      </c>
      <c r="O55">
        <f t="shared" si="1"/>
        <v>1</v>
      </c>
      <c r="P55">
        <f t="shared" si="2"/>
        <v>2</v>
      </c>
      <c r="Q55">
        <f t="shared" si="3"/>
        <v>1</v>
      </c>
      <c r="R55">
        <f t="shared" si="4"/>
        <v>2</v>
      </c>
      <c r="S55">
        <f t="shared" si="5"/>
        <v>1</v>
      </c>
      <c r="T55">
        <f t="shared" si="6"/>
        <v>1</v>
      </c>
      <c r="U55">
        <f t="shared" si="7"/>
        <v>2</v>
      </c>
      <c r="V55">
        <f t="shared" si="8"/>
        <v>3</v>
      </c>
      <c r="W55">
        <f t="shared" si="9"/>
        <v>1</v>
      </c>
      <c r="X55">
        <f t="shared" si="10"/>
        <v>2</v>
      </c>
      <c r="Y55">
        <f t="shared" si="11"/>
        <v>3</v>
      </c>
    </row>
    <row r="56" spans="1:29" x14ac:dyDescent="0.35">
      <c r="A56" s="3">
        <v>1999</v>
      </c>
      <c r="B56" s="4">
        <v>4</v>
      </c>
      <c r="C56" s="4">
        <v>5.3</v>
      </c>
      <c r="D56" s="4">
        <v>5.4</v>
      </c>
      <c r="E56" s="4">
        <v>5.2</v>
      </c>
      <c r="F56" s="4">
        <v>5.3</v>
      </c>
      <c r="G56" s="4">
        <v>5.2</v>
      </c>
      <c r="H56" s="4">
        <v>5.3</v>
      </c>
      <c r="I56" s="4">
        <v>5.3</v>
      </c>
      <c r="J56" s="4">
        <v>5.2</v>
      </c>
      <c r="K56" s="4">
        <v>5.2</v>
      </c>
      <c r="L56" s="4">
        <v>5.0999999999999996</v>
      </c>
      <c r="M56" s="4">
        <v>5.0999999999999996</v>
      </c>
      <c r="N56" s="11">
        <f t="shared" si="12"/>
        <v>4</v>
      </c>
      <c r="O56">
        <f t="shared" si="1"/>
        <v>1</v>
      </c>
      <c r="P56">
        <f t="shared" si="2"/>
        <v>1</v>
      </c>
      <c r="Q56">
        <f t="shared" si="3"/>
        <v>2</v>
      </c>
      <c r="R56">
        <f t="shared" si="4"/>
        <v>1</v>
      </c>
      <c r="S56">
        <f t="shared" si="5"/>
        <v>2</v>
      </c>
      <c r="T56">
        <f t="shared" si="6"/>
        <v>1</v>
      </c>
      <c r="U56">
        <f t="shared" si="7"/>
        <v>2</v>
      </c>
      <c r="V56">
        <f t="shared" si="8"/>
        <v>3</v>
      </c>
      <c r="W56">
        <f t="shared" si="9"/>
        <v>4</v>
      </c>
      <c r="X56">
        <f t="shared" si="10"/>
        <v>5</v>
      </c>
      <c r="Y56">
        <f t="shared" si="11"/>
        <v>6</v>
      </c>
    </row>
    <row r="57" spans="1:29" x14ac:dyDescent="0.35">
      <c r="A57" s="5">
        <v>2000</v>
      </c>
      <c r="B57" s="6">
        <v>3.9</v>
      </c>
      <c r="C57" s="6">
        <v>5</v>
      </c>
      <c r="D57" s="6">
        <v>5.0999999999999996</v>
      </c>
      <c r="E57" s="6">
        <v>5</v>
      </c>
      <c r="F57" s="6">
        <v>4.8</v>
      </c>
      <c r="G57" s="6">
        <v>5</v>
      </c>
      <c r="H57" s="6">
        <v>5</v>
      </c>
      <c r="I57" s="6">
        <v>5</v>
      </c>
      <c r="J57" s="6">
        <v>5.0999999999999996</v>
      </c>
      <c r="K57" s="6">
        <v>4.9000000000000004</v>
      </c>
      <c r="L57" s="6">
        <v>4.9000000000000004</v>
      </c>
      <c r="M57" s="6">
        <v>4.9000000000000004</v>
      </c>
      <c r="N57" s="11">
        <f t="shared" si="12"/>
        <v>7</v>
      </c>
      <c r="O57">
        <f t="shared" si="1"/>
        <v>1</v>
      </c>
      <c r="P57">
        <f t="shared" si="2"/>
        <v>1</v>
      </c>
      <c r="Q57">
        <f t="shared" si="3"/>
        <v>2</v>
      </c>
      <c r="R57">
        <f t="shared" si="4"/>
        <v>3</v>
      </c>
      <c r="S57">
        <f t="shared" si="5"/>
        <v>1</v>
      </c>
      <c r="T57">
        <f t="shared" si="6"/>
        <v>2</v>
      </c>
      <c r="U57">
        <f t="shared" si="7"/>
        <v>3</v>
      </c>
      <c r="V57">
        <f t="shared" si="8"/>
        <v>1</v>
      </c>
      <c r="W57">
        <f t="shared" si="9"/>
        <v>2</v>
      </c>
      <c r="X57">
        <f t="shared" si="10"/>
        <v>3</v>
      </c>
      <c r="Y57">
        <f t="shared" si="11"/>
        <v>4</v>
      </c>
    </row>
    <row r="58" spans="1:29" x14ac:dyDescent="0.35">
      <c r="A58" s="3">
        <v>2001</v>
      </c>
      <c r="B58" s="4">
        <v>5.7</v>
      </c>
      <c r="C58" s="4">
        <v>5.2</v>
      </c>
      <c r="D58" s="4">
        <v>5.2</v>
      </c>
      <c r="E58" s="4">
        <v>5.3</v>
      </c>
      <c r="F58" s="4">
        <v>5.4</v>
      </c>
      <c r="G58" s="4">
        <v>5.3</v>
      </c>
      <c r="H58" s="4">
        <v>5.5</v>
      </c>
      <c r="I58" s="4">
        <v>5.6</v>
      </c>
      <c r="J58" s="4">
        <v>5.9</v>
      </c>
      <c r="K58" s="4">
        <v>6</v>
      </c>
      <c r="L58" s="4">
        <v>6.3</v>
      </c>
      <c r="M58" s="4">
        <v>6.5</v>
      </c>
      <c r="N58" s="11">
        <f t="shared" si="12"/>
        <v>1</v>
      </c>
      <c r="O58">
        <f t="shared" si="1"/>
        <v>2</v>
      </c>
      <c r="P58">
        <f t="shared" si="2"/>
        <v>3</v>
      </c>
      <c r="Q58">
        <f t="shared" si="3"/>
        <v>1</v>
      </c>
      <c r="R58">
        <f t="shared" si="4"/>
        <v>1</v>
      </c>
      <c r="S58">
        <f t="shared" si="5"/>
        <v>2</v>
      </c>
      <c r="T58">
        <f t="shared" si="6"/>
        <v>1</v>
      </c>
      <c r="U58">
        <f t="shared" si="7"/>
        <v>1</v>
      </c>
      <c r="V58">
        <f t="shared" si="8"/>
        <v>1</v>
      </c>
      <c r="W58">
        <f t="shared" si="9"/>
        <v>1</v>
      </c>
      <c r="X58">
        <f t="shared" si="10"/>
        <v>1</v>
      </c>
      <c r="Y58">
        <f t="shared" si="11"/>
        <v>1</v>
      </c>
    </row>
    <row r="59" spans="1:29" x14ac:dyDescent="0.35">
      <c r="A59" s="5">
        <v>2002</v>
      </c>
      <c r="B59" s="6">
        <v>6</v>
      </c>
      <c r="C59" s="6">
        <v>6.7</v>
      </c>
      <c r="D59" s="6">
        <v>6.7</v>
      </c>
      <c r="E59" s="6">
        <v>6.7</v>
      </c>
      <c r="F59" s="6">
        <v>6.9</v>
      </c>
      <c r="G59" s="6">
        <v>6.8</v>
      </c>
      <c r="H59" s="6">
        <v>6.8</v>
      </c>
      <c r="I59" s="6">
        <v>6.8</v>
      </c>
      <c r="J59" s="6">
        <v>6.7</v>
      </c>
      <c r="K59" s="6">
        <v>6.7</v>
      </c>
      <c r="L59" s="6">
        <v>6.7</v>
      </c>
      <c r="M59" s="6">
        <v>6.9</v>
      </c>
      <c r="N59" s="11">
        <f t="shared" si="12"/>
        <v>2</v>
      </c>
      <c r="O59">
        <f t="shared" si="1"/>
        <v>1</v>
      </c>
      <c r="P59">
        <f t="shared" si="2"/>
        <v>2</v>
      </c>
      <c r="Q59">
        <f t="shared" si="3"/>
        <v>3</v>
      </c>
      <c r="R59">
        <f t="shared" si="4"/>
        <v>1</v>
      </c>
      <c r="S59">
        <f t="shared" si="5"/>
        <v>2</v>
      </c>
      <c r="T59">
        <f t="shared" si="6"/>
        <v>3</v>
      </c>
      <c r="U59">
        <f t="shared" si="7"/>
        <v>4</v>
      </c>
      <c r="V59">
        <f t="shared" si="8"/>
        <v>5</v>
      </c>
      <c r="W59">
        <f t="shared" si="9"/>
        <v>6</v>
      </c>
      <c r="X59">
        <f t="shared" si="10"/>
        <v>7</v>
      </c>
      <c r="Y59">
        <f t="shared" si="11"/>
        <v>1</v>
      </c>
    </row>
    <row r="60" spans="1:29" x14ac:dyDescent="0.35">
      <c r="A60" s="3">
        <v>2003</v>
      </c>
      <c r="B60" s="4">
        <v>5.7</v>
      </c>
      <c r="C60" s="4">
        <v>6.8</v>
      </c>
      <c r="D60" s="4">
        <v>6.9</v>
      </c>
      <c r="E60" s="4">
        <v>6.9</v>
      </c>
      <c r="F60" s="4">
        <v>7</v>
      </c>
      <c r="G60" s="4">
        <v>7.1</v>
      </c>
      <c r="H60" s="4">
        <v>7.3</v>
      </c>
      <c r="I60" s="4">
        <v>7.2</v>
      </c>
      <c r="J60" s="4">
        <v>7.1</v>
      </c>
      <c r="K60" s="4">
        <v>7.1</v>
      </c>
      <c r="L60" s="4">
        <v>7</v>
      </c>
      <c r="M60" s="4">
        <v>6.8</v>
      </c>
      <c r="N60" s="11">
        <f t="shared" si="12"/>
        <v>2</v>
      </c>
      <c r="O60">
        <f t="shared" si="1"/>
        <v>1</v>
      </c>
      <c r="P60">
        <f t="shared" si="2"/>
        <v>1</v>
      </c>
      <c r="Q60">
        <f t="shared" si="3"/>
        <v>2</v>
      </c>
      <c r="R60">
        <f t="shared" si="4"/>
        <v>1</v>
      </c>
      <c r="S60">
        <f t="shared" si="5"/>
        <v>1</v>
      </c>
      <c r="T60">
        <f t="shared" si="6"/>
        <v>1</v>
      </c>
      <c r="U60">
        <f t="shared" si="7"/>
        <v>2</v>
      </c>
      <c r="V60">
        <f t="shared" si="8"/>
        <v>3</v>
      </c>
      <c r="W60">
        <f t="shared" si="9"/>
        <v>4</v>
      </c>
      <c r="X60">
        <f t="shared" si="10"/>
        <v>5</v>
      </c>
      <c r="Y60">
        <f t="shared" si="11"/>
        <v>6</v>
      </c>
    </row>
    <row r="61" spans="1:29" x14ac:dyDescent="0.35">
      <c r="A61" s="5">
        <v>2004</v>
      </c>
      <c r="B61" s="6">
        <v>5.4</v>
      </c>
      <c r="C61" s="6">
        <v>6.7</v>
      </c>
      <c r="D61" s="6">
        <v>6.6</v>
      </c>
      <c r="E61" s="6">
        <v>6.8</v>
      </c>
      <c r="F61" s="6">
        <v>6.6</v>
      </c>
      <c r="G61" s="6">
        <v>6.6</v>
      </c>
      <c r="H61" s="6">
        <v>6.6</v>
      </c>
      <c r="I61" s="6">
        <v>6.5</v>
      </c>
      <c r="J61" s="6">
        <v>6.4</v>
      </c>
      <c r="K61" s="6">
        <v>6.4</v>
      </c>
      <c r="L61" s="6">
        <v>6.5</v>
      </c>
      <c r="M61" s="6">
        <v>6.4</v>
      </c>
      <c r="N61" s="11">
        <f t="shared" si="12"/>
        <v>7</v>
      </c>
      <c r="O61">
        <f t="shared" si="1"/>
        <v>1</v>
      </c>
      <c r="P61">
        <f t="shared" si="2"/>
        <v>2</v>
      </c>
      <c r="Q61">
        <f t="shared" si="3"/>
        <v>1</v>
      </c>
      <c r="R61">
        <f t="shared" si="4"/>
        <v>2</v>
      </c>
      <c r="S61">
        <f t="shared" si="5"/>
        <v>3</v>
      </c>
      <c r="T61">
        <f t="shared" si="6"/>
        <v>4</v>
      </c>
      <c r="U61">
        <f t="shared" si="7"/>
        <v>5</v>
      </c>
      <c r="V61">
        <f t="shared" si="8"/>
        <v>6</v>
      </c>
      <c r="W61">
        <f t="shared" si="9"/>
        <v>7</v>
      </c>
      <c r="X61">
        <f t="shared" si="10"/>
        <v>1</v>
      </c>
      <c r="Y61">
        <f t="shared" si="11"/>
        <v>2</v>
      </c>
    </row>
    <row r="62" spans="1:29" x14ac:dyDescent="0.35">
      <c r="A62" s="3">
        <v>2005</v>
      </c>
      <c r="B62" s="4">
        <v>4.9000000000000004</v>
      </c>
      <c r="C62" s="4">
        <v>6.3</v>
      </c>
      <c r="D62" s="4">
        <v>6.4</v>
      </c>
      <c r="E62" s="4">
        <v>6.2</v>
      </c>
      <c r="F62" s="4">
        <v>6.2</v>
      </c>
      <c r="G62" s="4">
        <v>6.1</v>
      </c>
      <c r="H62" s="4">
        <v>6</v>
      </c>
      <c r="I62" s="4">
        <v>6</v>
      </c>
      <c r="J62" s="4">
        <v>5.9</v>
      </c>
      <c r="K62" s="4">
        <v>6</v>
      </c>
      <c r="L62" s="4">
        <v>6</v>
      </c>
      <c r="M62" s="4">
        <v>6</v>
      </c>
      <c r="N62" s="11">
        <f t="shared" si="12"/>
        <v>3</v>
      </c>
      <c r="O62">
        <f t="shared" si="1"/>
        <v>1</v>
      </c>
      <c r="P62">
        <f t="shared" si="2"/>
        <v>1</v>
      </c>
      <c r="Q62">
        <f t="shared" si="3"/>
        <v>2</v>
      </c>
      <c r="R62">
        <f t="shared" si="4"/>
        <v>3</v>
      </c>
      <c r="S62">
        <f t="shared" si="5"/>
        <v>4</v>
      </c>
      <c r="T62">
        <f t="shared" si="6"/>
        <v>5</v>
      </c>
      <c r="U62">
        <f t="shared" si="7"/>
        <v>6</v>
      </c>
      <c r="V62">
        <f t="shared" si="8"/>
        <v>7</v>
      </c>
      <c r="W62">
        <f t="shared" si="9"/>
        <v>1</v>
      </c>
      <c r="X62">
        <f t="shared" si="10"/>
        <v>2</v>
      </c>
      <c r="Y62">
        <f t="shared" si="11"/>
        <v>3</v>
      </c>
    </row>
    <row r="63" spans="1:29" x14ac:dyDescent="0.35">
      <c r="A63" s="5">
        <v>2006</v>
      </c>
      <c r="B63" s="6">
        <v>4.4000000000000004</v>
      </c>
      <c r="C63" s="6">
        <v>5.7</v>
      </c>
      <c r="D63" s="6">
        <v>5.8</v>
      </c>
      <c r="E63" s="6">
        <v>5.7</v>
      </c>
      <c r="F63" s="6">
        <v>5.7</v>
      </c>
      <c r="G63" s="6">
        <v>5.6</v>
      </c>
      <c r="H63" s="6">
        <v>5.6</v>
      </c>
      <c r="I63" s="6">
        <v>5.7</v>
      </c>
      <c r="J63" s="6">
        <v>5.7</v>
      </c>
      <c r="K63" s="6">
        <v>5.5</v>
      </c>
      <c r="L63" s="6">
        <v>5.4</v>
      </c>
      <c r="M63" s="6">
        <v>5.5</v>
      </c>
      <c r="N63" s="11">
        <f t="shared" si="12"/>
        <v>4</v>
      </c>
      <c r="O63">
        <f t="shared" si="1"/>
        <v>1</v>
      </c>
      <c r="P63">
        <f t="shared" si="2"/>
        <v>1</v>
      </c>
      <c r="Q63">
        <f t="shared" si="3"/>
        <v>2</v>
      </c>
      <c r="R63">
        <f t="shared" si="4"/>
        <v>3</v>
      </c>
      <c r="S63">
        <f t="shared" si="5"/>
        <v>4</v>
      </c>
      <c r="T63">
        <f t="shared" si="6"/>
        <v>5</v>
      </c>
      <c r="U63">
        <f t="shared" si="7"/>
        <v>1</v>
      </c>
      <c r="V63">
        <f t="shared" si="8"/>
        <v>2</v>
      </c>
      <c r="W63">
        <f t="shared" si="9"/>
        <v>3</v>
      </c>
      <c r="X63">
        <f t="shared" si="10"/>
        <v>4</v>
      </c>
      <c r="Y63">
        <f t="shared" si="11"/>
        <v>1</v>
      </c>
    </row>
    <row r="64" spans="1:29" x14ac:dyDescent="0.35">
      <c r="A64" s="3">
        <v>2007</v>
      </c>
      <c r="B64" s="4">
        <v>5</v>
      </c>
      <c r="C64" s="4">
        <v>5.6</v>
      </c>
      <c r="D64" s="4">
        <v>5.5</v>
      </c>
      <c r="E64" s="4">
        <v>5.4</v>
      </c>
      <c r="F64" s="4">
        <v>5.5</v>
      </c>
      <c r="G64" s="4">
        <v>5.4</v>
      </c>
      <c r="H64" s="4">
        <v>5.6</v>
      </c>
      <c r="I64" s="4">
        <v>5.6</v>
      </c>
      <c r="J64" s="4">
        <v>5.6</v>
      </c>
      <c r="K64" s="4">
        <v>5.7</v>
      </c>
      <c r="L64" s="4">
        <v>5.7</v>
      </c>
      <c r="M64" s="4">
        <v>5.7</v>
      </c>
      <c r="N64" s="11">
        <f t="shared" si="12"/>
        <v>2</v>
      </c>
      <c r="O64">
        <f t="shared" si="1"/>
        <v>1</v>
      </c>
      <c r="P64">
        <f t="shared" si="2"/>
        <v>2</v>
      </c>
      <c r="Q64">
        <f t="shared" si="3"/>
        <v>3</v>
      </c>
      <c r="R64">
        <f t="shared" si="4"/>
        <v>1</v>
      </c>
      <c r="S64">
        <f t="shared" si="5"/>
        <v>2</v>
      </c>
      <c r="T64">
        <f t="shared" si="6"/>
        <v>1</v>
      </c>
      <c r="U64">
        <f t="shared" si="7"/>
        <v>2</v>
      </c>
      <c r="V64">
        <f t="shared" si="8"/>
        <v>3</v>
      </c>
      <c r="W64">
        <f t="shared" si="9"/>
        <v>1</v>
      </c>
      <c r="X64">
        <f t="shared" si="10"/>
        <v>2</v>
      </c>
      <c r="Y64">
        <f t="shared" si="11"/>
        <v>3</v>
      </c>
    </row>
    <row r="65" spans="1:25" x14ac:dyDescent="0.35">
      <c r="A65" s="5">
        <v>2008</v>
      </c>
      <c r="B65" s="6">
        <v>7.4</v>
      </c>
      <c r="C65" s="6">
        <v>6</v>
      </c>
      <c r="D65" s="6">
        <v>5.8</v>
      </c>
      <c r="E65" s="6">
        <v>6.1</v>
      </c>
      <c r="F65" s="6">
        <v>6</v>
      </c>
      <c r="G65" s="6">
        <v>6.4</v>
      </c>
      <c r="H65" s="6">
        <v>6.5</v>
      </c>
      <c r="I65" s="6">
        <v>6.8</v>
      </c>
      <c r="J65" s="6">
        <v>7.1</v>
      </c>
      <c r="K65" s="6">
        <v>7.2</v>
      </c>
      <c r="L65" s="6">
        <v>7.6</v>
      </c>
      <c r="M65" s="6">
        <v>7.9</v>
      </c>
      <c r="N65" s="11">
        <f t="shared" si="12"/>
        <v>1</v>
      </c>
      <c r="O65">
        <f t="shared" si="1"/>
        <v>2</v>
      </c>
      <c r="P65">
        <f t="shared" si="2"/>
        <v>3</v>
      </c>
      <c r="Q65">
        <f t="shared" si="3"/>
        <v>1</v>
      </c>
      <c r="R65">
        <f t="shared" si="4"/>
        <v>2</v>
      </c>
      <c r="S65">
        <f t="shared" si="5"/>
        <v>1</v>
      </c>
      <c r="T65">
        <f t="shared" si="6"/>
        <v>1</v>
      </c>
      <c r="U65">
        <f t="shared" si="7"/>
        <v>1</v>
      </c>
      <c r="V65">
        <f t="shared" si="8"/>
        <v>1</v>
      </c>
      <c r="W65">
        <f t="shared" si="9"/>
        <v>1</v>
      </c>
      <c r="X65">
        <f t="shared" si="10"/>
        <v>1</v>
      </c>
      <c r="Y65">
        <f t="shared" si="11"/>
        <v>1</v>
      </c>
    </row>
    <row r="66" spans="1:25" x14ac:dyDescent="0.35">
      <c r="A66" s="3">
        <v>2009</v>
      </c>
      <c r="B66" s="4">
        <v>10</v>
      </c>
      <c r="C66" s="4">
        <v>8.6999999999999993</v>
      </c>
      <c r="D66" s="4">
        <v>9.1999999999999993</v>
      </c>
      <c r="E66" s="4">
        <v>9.6</v>
      </c>
      <c r="F66" s="4">
        <v>9.9</v>
      </c>
      <c r="G66" s="4">
        <v>10.4</v>
      </c>
      <c r="H66" s="4">
        <v>10.5</v>
      </c>
      <c r="I66" s="4">
        <v>10.4</v>
      </c>
      <c r="J66" s="4">
        <v>10.7</v>
      </c>
      <c r="K66" s="4">
        <v>10.8</v>
      </c>
      <c r="L66" s="4">
        <v>11.1</v>
      </c>
      <c r="M66" s="4">
        <v>11</v>
      </c>
      <c r="N66" s="11">
        <f t="shared" si="12"/>
        <v>1</v>
      </c>
      <c r="O66">
        <f t="shared" si="1"/>
        <v>2</v>
      </c>
      <c r="P66">
        <f t="shared" si="2"/>
        <v>1</v>
      </c>
      <c r="Q66">
        <f t="shared" si="3"/>
        <v>1</v>
      </c>
      <c r="R66">
        <f t="shared" si="4"/>
        <v>1</v>
      </c>
      <c r="S66">
        <f t="shared" si="5"/>
        <v>1</v>
      </c>
      <c r="T66">
        <f t="shared" si="6"/>
        <v>1</v>
      </c>
      <c r="U66">
        <f t="shared" si="7"/>
        <v>2</v>
      </c>
      <c r="V66">
        <f t="shared" si="8"/>
        <v>1</v>
      </c>
      <c r="W66">
        <f t="shared" si="9"/>
        <v>1</v>
      </c>
      <c r="X66">
        <f t="shared" si="10"/>
        <v>1</v>
      </c>
      <c r="Y66">
        <f t="shared" si="11"/>
        <v>2</v>
      </c>
    </row>
    <row r="67" spans="1:25" x14ac:dyDescent="0.35">
      <c r="A67" s="5">
        <v>2010</v>
      </c>
      <c r="B67" s="6">
        <v>9.4</v>
      </c>
      <c r="C67" s="6">
        <v>10.7</v>
      </c>
      <c r="D67" s="6">
        <v>10.7</v>
      </c>
      <c r="E67" s="6">
        <v>10.7</v>
      </c>
      <c r="F67" s="6">
        <v>10.9</v>
      </c>
      <c r="G67" s="6">
        <v>10.7</v>
      </c>
      <c r="H67" s="6">
        <v>10.5</v>
      </c>
      <c r="I67" s="6">
        <v>10.5</v>
      </c>
      <c r="J67" s="6">
        <v>10.6</v>
      </c>
      <c r="K67" s="6">
        <v>10.6</v>
      </c>
      <c r="L67" s="6">
        <v>10.6</v>
      </c>
      <c r="M67" s="6">
        <v>10.8</v>
      </c>
      <c r="N67" s="11">
        <f t="shared" si="12"/>
        <v>3</v>
      </c>
      <c r="O67">
        <f t="shared" ref="O67:O71" si="13">IF(C67&lt;=B67, N67+1, 1)</f>
        <v>1</v>
      </c>
      <c r="P67">
        <f t="shared" ref="P67:P71" si="14">IF(D67&lt;=C67, O67+1, 1)</f>
        <v>2</v>
      </c>
      <c r="Q67">
        <f t="shared" ref="Q67:Q71" si="15">IF(E67&lt;=D67, P67+1, 1)</f>
        <v>3</v>
      </c>
      <c r="R67">
        <f t="shared" ref="R67:R71" si="16">IF(F67&lt;=E67, Q67+1, 1)</f>
        <v>1</v>
      </c>
      <c r="S67">
        <f t="shared" ref="S67:S71" si="17">IF(G67&lt;=F67, R67+1, 1)</f>
        <v>2</v>
      </c>
      <c r="T67">
        <f t="shared" ref="T67:T71" si="18">IF(H67&lt;=G67, S67+1, 1)</f>
        <v>3</v>
      </c>
      <c r="U67">
        <f t="shared" ref="U67:U71" si="19">IF(I67&lt;=H67, T67+1, 1)</f>
        <v>4</v>
      </c>
      <c r="V67">
        <f t="shared" ref="V67:V71" si="20">IF(J67&lt;=I67, U67+1, 1)</f>
        <v>1</v>
      </c>
      <c r="W67">
        <f t="shared" ref="W67:W71" si="21">IF(K67&lt;=J67, V67+1, 1)</f>
        <v>2</v>
      </c>
      <c r="X67">
        <f t="shared" ref="X67:X71" si="22">IF(L67&lt;=K67, W67+1, 1)</f>
        <v>3</v>
      </c>
      <c r="Y67">
        <f t="shared" ref="Y67:Y71" si="23">IF(M67&lt;=L67, X67+1, 1)</f>
        <v>1</v>
      </c>
    </row>
    <row r="68" spans="1:25" x14ac:dyDescent="0.35">
      <c r="A68" s="3">
        <v>2011</v>
      </c>
      <c r="B68" s="4">
        <v>8.5</v>
      </c>
      <c r="C68" s="4">
        <v>10</v>
      </c>
      <c r="D68" s="4">
        <v>9.9</v>
      </c>
      <c r="E68" s="4">
        <v>9.8000000000000007</v>
      </c>
      <c r="F68" s="4">
        <v>10</v>
      </c>
      <c r="G68" s="4">
        <v>10.1</v>
      </c>
      <c r="H68" s="4">
        <v>10.199999999999999</v>
      </c>
      <c r="I68" s="4">
        <v>10.1</v>
      </c>
      <c r="J68" s="4">
        <v>10.1</v>
      </c>
      <c r="K68" s="4">
        <v>10.1</v>
      </c>
      <c r="L68" s="4">
        <v>10</v>
      </c>
      <c r="M68" s="4">
        <v>9.6</v>
      </c>
      <c r="N68" s="11">
        <f t="shared" ref="N68:N71" si="24">IF(B68&lt;=M67,Y67+1, 1)</f>
        <v>2</v>
      </c>
      <c r="O68">
        <f t="shared" si="13"/>
        <v>1</v>
      </c>
      <c r="P68">
        <f t="shared" si="14"/>
        <v>2</v>
      </c>
      <c r="Q68">
        <f t="shared" si="15"/>
        <v>3</v>
      </c>
      <c r="R68">
        <f t="shared" si="16"/>
        <v>1</v>
      </c>
      <c r="S68">
        <f t="shared" si="17"/>
        <v>1</v>
      </c>
      <c r="T68">
        <f t="shared" si="18"/>
        <v>1</v>
      </c>
      <c r="U68">
        <f t="shared" si="19"/>
        <v>2</v>
      </c>
      <c r="V68">
        <f t="shared" si="20"/>
        <v>3</v>
      </c>
      <c r="W68">
        <f t="shared" si="21"/>
        <v>4</v>
      </c>
      <c r="X68">
        <f t="shared" si="22"/>
        <v>5</v>
      </c>
      <c r="Y68">
        <f t="shared" si="23"/>
        <v>6</v>
      </c>
    </row>
    <row r="69" spans="1:25" x14ac:dyDescent="0.35">
      <c r="A69" s="5">
        <v>2012</v>
      </c>
      <c r="B69" s="6">
        <v>7.8</v>
      </c>
      <c r="C69" s="6">
        <v>9.3000000000000007</v>
      </c>
      <c r="D69" s="6">
        <v>9.3000000000000007</v>
      </c>
      <c r="E69" s="6">
        <v>9.1999999999999993</v>
      </c>
      <c r="F69" s="6">
        <v>9.1</v>
      </c>
      <c r="G69" s="6">
        <v>9.1999999999999993</v>
      </c>
      <c r="H69" s="6">
        <v>9.1999999999999993</v>
      </c>
      <c r="I69" s="6">
        <v>9.3000000000000007</v>
      </c>
      <c r="J69" s="6">
        <v>9.1</v>
      </c>
      <c r="K69" s="6">
        <v>8.8000000000000007</v>
      </c>
      <c r="L69" s="6">
        <v>8.8000000000000007</v>
      </c>
      <c r="M69" s="6">
        <v>8.8000000000000007</v>
      </c>
      <c r="N69" s="11">
        <f t="shared" si="24"/>
        <v>7</v>
      </c>
      <c r="O69">
        <f t="shared" si="13"/>
        <v>1</v>
      </c>
      <c r="P69">
        <f t="shared" si="14"/>
        <v>2</v>
      </c>
      <c r="Q69">
        <f t="shared" si="15"/>
        <v>3</v>
      </c>
      <c r="R69">
        <f t="shared" si="16"/>
        <v>4</v>
      </c>
      <c r="S69">
        <f t="shared" si="17"/>
        <v>1</v>
      </c>
      <c r="T69">
        <f t="shared" si="18"/>
        <v>2</v>
      </c>
      <c r="U69">
        <f t="shared" si="19"/>
        <v>1</v>
      </c>
      <c r="V69">
        <f t="shared" si="20"/>
        <v>2</v>
      </c>
      <c r="W69">
        <f t="shared" si="21"/>
        <v>3</v>
      </c>
      <c r="X69">
        <f t="shared" si="22"/>
        <v>4</v>
      </c>
      <c r="Y69">
        <f t="shared" si="23"/>
        <v>5</v>
      </c>
    </row>
    <row r="70" spans="1:25" x14ac:dyDescent="0.35">
      <c r="A70" s="3">
        <v>2013</v>
      </c>
      <c r="B70" s="4">
        <v>6.7</v>
      </c>
      <c r="C70" s="4">
        <v>8.9</v>
      </c>
      <c r="D70" s="4">
        <v>8.6999999999999993</v>
      </c>
      <c r="E70" s="4">
        <v>8.6</v>
      </c>
      <c r="F70" s="4">
        <v>8.5</v>
      </c>
      <c r="G70" s="4">
        <v>8.6</v>
      </c>
      <c r="H70" s="4">
        <v>8.6</v>
      </c>
      <c r="I70" s="4">
        <v>8.4</v>
      </c>
      <c r="J70" s="4">
        <v>8.3000000000000007</v>
      </c>
      <c r="K70" s="4">
        <v>8.1999999999999993</v>
      </c>
      <c r="L70" s="4">
        <v>8.3000000000000007</v>
      </c>
      <c r="M70" s="4">
        <v>8</v>
      </c>
      <c r="N70" s="11">
        <f t="shared" si="24"/>
        <v>6</v>
      </c>
      <c r="O70">
        <f t="shared" si="13"/>
        <v>1</v>
      </c>
      <c r="P70">
        <f t="shared" si="14"/>
        <v>2</v>
      </c>
      <c r="Q70">
        <f t="shared" si="15"/>
        <v>3</v>
      </c>
      <c r="R70">
        <f t="shared" si="16"/>
        <v>4</v>
      </c>
      <c r="S70">
        <f t="shared" si="17"/>
        <v>1</v>
      </c>
      <c r="T70">
        <f t="shared" si="18"/>
        <v>2</v>
      </c>
      <c r="U70">
        <f t="shared" si="19"/>
        <v>3</v>
      </c>
      <c r="V70">
        <f t="shared" si="20"/>
        <v>4</v>
      </c>
      <c r="W70">
        <f t="shared" si="21"/>
        <v>5</v>
      </c>
      <c r="X70">
        <f t="shared" si="22"/>
        <v>1</v>
      </c>
      <c r="Y70">
        <f t="shared" si="23"/>
        <v>2</v>
      </c>
    </row>
    <row r="71" spans="1:25" x14ac:dyDescent="0.35">
      <c r="A71" s="5">
        <v>2014</v>
      </c>
      <c r="B71" s="6">
        <v>5.7</v>
      </c>
      <c r="C71" s="6">
        <v>7.6</v>
      </c>
      <c r="D71" s="6">
        <v>7.7</v>
      </c>
      <c r="E71" s="6">
        <v>7.7</v>
      </c>
      <c r="F71" s="6">
        <v>7.3</v>
      </c>
      <c r="G71" s="6">
        <v>7.3</v>
      </c>
      <c r="H71" s="6">
        <v>7.1</v>
      </c>
      <c r="I71" s="6">
        <v>7.2</v>
      </c>
      <c r="J71" s="6">
        <v>7.1</v>
      </c>
      <c r="K71" s="6">
        <v>6.9</v>
      </c>
      <c r="L71" s="6">
        <v>6.8</v>
      </c>
      <c r="M71" s="6">
        <v>6.8</v>
      </c>
      <c r="N71" s="11">
        <f t="shared" si="24"/>
        <v>3</v>
      </c>
      <c r="O71">
        <f t="shared" si="13"/>
        <v>1</v>
      </c>
      <c r="P71">
        <f t="shared" si="14"/>
        <v>1</v>
      </c>
      <c r="Q71">
        <f t="shared" si="15"/>
        <v>2</v>
      </c>
      <c r="R71">
        <f t="shared" si="16"/>
        <v>3</v>
      </c>
      <c r="S71">
        <f t="shared" si="17"/>
        <v>4</v>
      </c>
      <c r="T71">
        <f t="shared" si="18"/>
        <v>5</v>
      </c>
      <c r="U71">
        <f t="shared" si="19"/>
        <v>1</v>
      </c>
      <c r="V71">
        <f t="shared" si="20"/>
        <v>2</v>
      </c>
      <c r="W71">
        <f t="shared" si="21"/>
        <v>3</v>
      </c>
      <c r="X71">
        <f t="shared" si="22"/>
        <v>4</v>
      </c>
      <c r="Y71">
        <f t="shared" si="23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08E-1516-4F49-ADC6-3EC10899A299}">
  <dimension ref="A1:C71"/>
  <sheetViews>
    <sheetView topLeftCell="A53" workbookViewId="0">
      <selection activeCell="F58" sqref="F58"/>
    </sheetView>
  </sheetViews>
  <sheetFormatPr defaultRowHeight="14.5" x14ac:dyDescent="0.35"/>
  <sheetData>
    <row r="1" spans="1:3" x14ac:dyDescent="0.35">
      <c r="A1" t="s">
        <v>0</v>
      </c>
      <c r="B1" t="s">
        <v>16</v>
      </c>
      <c r="C1" t="s">
        <v>17</v>
      </c>
    </row>
    <row r="2" spans="1:3" x14ac:dyDescent="0.35">
      <c r="A2">
        <v>1945</v>
      </c>
      <c r="B2">
        <v>3.2</v>
      </c>
      <c r="C2">
        <v>4.4000000000000004</v>
      </c>
    </row>
    <row r="3" spans="1:3" x14ac:dyDescent="0.35">
      <c r="A3">
        <v>1946</v>
      </c>
      <c r="B3">
        <v>3.5</v>
      </c>
      <c r="C3">
        <v>4.5</v>
      </c>
    </row>
    <row r="4" spans="1:3" x14ac:dyDescent="0.35">
      <c r="A4">
        <v>1947</v>
      </c>
      <c r="B4">
        <v>5</v>
      </c>
      <c r="C4">
        <v>7.1</v>
      </c>
    </row>
    <row r="5" spans="1:3" x14ac:dyDescent="0.35">
      <c r="A5">
        <v>1948</v>
      </c>
      <c r="B5">
        <v>4</v>
      </c>
      <c r="C5">
        <v>5</v>
      </c>
    </row>
    <row r="6" spans="1:3" x14ac:dyDescent="0.35">
      <c r="A6">
        <v>1949</v>
      </c>
      <c r="B6">
        <v>5.3</v>
      </c>
      <c r="C6">
        <v>8.9</v>
      </c>
    </row>
    <row r="7" spans="1:3" x14ac:dyDescent="0.35">
      <c r="A7">
        <v>1950</v>
      </c>
      <c r="B7">
        <v>3.8</v>
      </c>
      <c r="C7">
        <v>7.5</v>
      </c>
    </row>
    <row r="8" spans="1:3" x14ac:dyDescent="0.35">
      <c r="A8">
        <v>1951</v>
      </c>
      <c r="B8">
        <v>3.5</v>
      </c>
      <c r="C8">
        <v>4.7</v>
      </c>
    </row>
    <row r="9" spans="1:3" x14ac:dyDescent="0.35">
      <c r="A9">
        <v>1952</v>
      </c>
      <c r="B9">
        <v>2.7</v>
      </c>
      <c r="C9">
        <v>4.4000000000000004</v>
      </c>
    </row>
    <row r="10" spans="1:3" x14ac:dyDescent="0.35">
      <c r="A10">
        <v>1953</v>
      </c>
      <c r="B10">
        <v>3.2</v>
      </c>
      <c r="C10">
        <v>4.5</v>
      </c>
    </row>
    <row r="11" spans="1:3" x14ac:dyDescent="0.35">
      <c r="A11">
        <v>1954</v>
      </c>
      <c r="B11">
        <v>5</v>
      </c>
      <c r="C11">
        <v>7.1</v>
      </c>
    </row>
    <row r="12" spans="1:3" x14ac:dyDescent="0.35">
      <c r="A12">
        <v>1955</v>
      </c>
      <c r="B12">
        <v>4.2</v>
      </c>
      <c r="C12">
        <v>5.9</v>
      </c>
    </row>
    <row r="13" spans="1:3" x14ac:dyDescent="0.35">
      <c r="A13">
        <v>1956</v>
      </c>
      <c r="B13">
        <v>4.2</v>
      </c>
      <c r="C13">
        <v>5.4</v>
      </c>
    </row>
    <row r="14" spans="1:3" x14ac:dyDescent="0.35">
      <c r="A14">
        <v>1957</v>
      </c>
      <c r="B14">
        <v>4.7</v>
      </c>
      <c r="C14">
        <v>6.1</v>
      </c>
    </row>
    <row r="15" spans="1:3" x14ac:dyDescent="0.35">
      <c r="A15">
        <v>1958</v>
      </c>
      <c r="B15">
        <v>6.2</v>
      </c>
      <c r="C15">
        <v>8.5</v>
      </c>
    </row>
    <row r="16" spans="1:3" x14ac:dyDescent="0.35">
      <c r="A16">
        <v>1959</v>
      </c>
      <c r="B16">
        <v>5.3</v>
      </c>
      <c r="C16">
        <v>7</v>
      </c>
    </row>
    <row r="17" spans="1:3" x14ac:dyDescent="0.35">
      <c r="A17">
        <v>1960</v>
      </c>
      <c r="B17">
        <v>5.8</v>
      </c>
      <c r="C17">
        <v>7.1</v>
      </c>
    </row>
    <row r="18" spans="1:3" x14ac:dyDescent="0.35">
      <c r="A18">
        <v>1961</v>
      </c>
      <c r="B18">
        <v>6</v>
      </c>
      <c r="C18">
        <v>8.1</v>
      </c>
    </row>
    <row r="19" spans="1:3" x14ac:dyDescent="0.35">
      <c r="A19">
        <v>1962</v>
      </c>
      <c r="B19">
        <v>5.5</v>
      </c>
      <c r="C19">
        <v>6.8</v>
      </c>
    </row>
    <row r="20" spans="1:3" x14ac:dyDescent="0.35">
      <c r="A20">
        <v>1963</v>
      </c>
      <c r="B20">
        <v>5.5</v>
      </c>
      <c r="C20">
        <v>6.9</v>
      </c>
    </row>
    <row r="21" spans="1:3" x14ac:dyDescent="0.35">
      <c r="A21">
        <v>1964</v>
      </c>
      <c r="B21">
        <v>5</v>
      </c>
      <c r="C21">
        <v>6.6</v>
      </c>
    </row>
    <row r="22" spans="1:3" x14ac:dyDescent="0.35">
      <c r="A22">
        <v>1965</v>
      </c>
      <c r="B22">
        <v>4</v>
      </c>
      <c r="C22">
        <v>6.1</v>
      </c>
    </row>
    <row r="23" spans="1:3" x14ac:dyDescent="0.35">
      <c r="A23">
        <v>1966</v>
      </c>
      <c r="B23">
        <v>3.8</v>
      </c>
      <c r="C23">
        <v>5</v>
      </c>
    </row>
    <row r="24" spans="1:3" x14ac:dyDescent="0.35">
      <c r="A24">
        <v>1967</v>
      </c>
      <c r="B24">
        <v>3.8</v>
      </c>
      <c r="C24">
        <v>5</v>
      </c>
    </row>
    <row r="25" spans="1:3" x14ac:dyDescent="0.35">
      <c r="A25">
        <v>1968</v>
      </c>
      <c r="B25">
        <v>3.4</v>
      </c>
      <c r="C25">
        <v>4.8</v>
      </c>
    </row>
    <row r="26" spans="1:3" x14ac:dyDescent="0.35">
      <c r="A26">
        <v>1969</v>
      </c>
      <c r="B26">
        <v>3.5</v>
      </c>
      <c r="C26">
        <v>4.7</v>
      </c>
    </row>
    <row r="27" spans="1:3" x14ac:dyDescent="0.35">
      <c r="A27">
        <v>1970</v>
      </c>
      <c r="B27">
        <v>4.9000000000000004</v>
      </c>
      <c r="C27">
        <v>6.9</v>
      </c>
    </row>
    <row r="28" spans="1:3" x14ac:dyDescent="0.35">
      <c r="A28">
        <v>1971</v>
      </c>
      <c r="B28">
        <v>6</v>
      </c>
      <c r="C28">
        <v>7.1</v>
      </c>
    </row>
    <row r="29" spans="1:3" x14ac:dyDescent="0.35">
      <c r="A29">
        <v>1972</v>
      </c>
      <c r="B29">
        <v>5.2</v>
      </c>
      <c r="C29">
        <v>6.8</v>
      </c>
    </row>
    <row r="30" spans="1:3" x14ac:dyDescent="0.35">
      <c r="A30">
        <v>1973</v>
      </c>
      <c r="B30">
        <v>4.9000000000000004</v>
      </c>
      <c r="C30">
        <v>6</v>
      </c>
    </row>
    <row r="31" spans="1:3" x14ac:dyDescent="0.35">
      <c r="A31">
        <v>1974</v>
      </c>
      <c r="B31">
        <v>6.1</v>
      </c>
      <c r="C31">
        <v>7.6</v>
      </c>
    </row>
    <row r="32" spans="1:3" x14ac:dyDescent="0.35">
      <c r="A32">
        <v>1975</v>
      </c>
      <c r="B32">
        <v>8.1999999999999993</v>
      </c>
      <c r="C32">
        <v>10</v>
      </c>
    </row>
    <row r="33" spans="1:3" x14ac:dyDescent="0.35">
      <c r="A33">
        <v>1976</v>
      </c>
      <c r="B33">
        <v>7.8</v>
      </c>
      <c r="C33">
        <v>8.9</v>
      </c>
    </row>
    <row r="34" spans="1:3" x14ac:dyDescent="0.35">
      <c r="A34">
        <v>1977</v>
      </c>
      <c r="B34">
        <v>6.4</v>
      </c>
      <c r="C34">
        <v>8.6</v>
      </c>
    </row>
    <row r="35" spans="1:3" x14ac:dyDescent="0.35">
      <c r="A35">
        <v>1978</v>
      </c>
      <c r="B35">
        <v>6</v>
      </c>
      <c r="C35">
        <v>7.4</v>
      </c>
    </row>
    <row r="36" spans="1:3" x14ac:dyDescent="0.35">
      <c r="A36">
        <v>1979</v>
      </c>
      <c r="B36">
        <v>6</v>
      </c>
      <c r="C36">
        <v>7</v>
      </c>
    </row>
    <row r="37" spans="1:3" x14ac:dyDescent="0.35">
      <c r="A37">
        <v>1980</v>
      </c>
      <c r="B37">
        <v>7.2</v>
      </c>
      <c r="C37">
        <v>8.8000000000000007</v>
      </c>
    </row>
    <row r="38" spans="1:3" x14ac:dyDescent="0.35">
      <c r="A38">
        <v>1981</v>
      </c>
      <c r="B38">
        <v>8.1999999999999993</v>
      </c>
      <c r="C38">
        <v>9.3000000000000007</v>
      </c>
    </row>
    <row r="39" spans="1:3" x14ac:dyDescent="0.35">
      <c r="A39">
        <v>1982</v>
      </c>
      <c r="B39">
        <v>9.9</v>
      </c>
      <c r="C39">
        <v>12.4</v>
      </c>
    </row>
    <row r="40" spans="1:3" x14ac:dyDescent="0.35">
      <c r="A40">
        <v>1983</v>
      </c>
      <c r="B40">
        <v>8.3000000000000007</v>
      </c>
      <c r="C40">
        <v>11.4</v>
      </c>
    </row>
    <row r="41" spans="1:3" x14ac:dyDescent="0.35">
      <c r="A41">
        <v>1984</v>
      </c>
      <c r="B41">
        <v>7.3</v>
      </c>
      <c r="C41">
        <v>9</v>
      </c>
    </row>
    <row r="42" spans="1:3" x14ac:dyDescent="0.35">
      <c r="A42">
        <v>1985</v>
      </c>
      <c r="B42">
        <v>7</v>
      </c>
      <c r="C42">
        <v>8.4</v>
      </c>
    </row>
    <row r="43" spans="1:3" x14ac:dyDescent="0.35">
      <c r="A43">
        <v>1986</v>
      </c>
      <c r="B43">
        <v>6.6</v>
      </c>
      <c r="C43">
        <v>8.1999999999999993</v>
      </c>
    </row>
    <row r="44" spans="1:3" x14ac:dyDescent="0.35">
      <c r="A44">
        <v>1987</v>
      </c>
      <c r="B44">
        <v>5.7</v>
      </c>
      <c r="C44">
        <v>7.6</v>
      </c>
    </row>
    <row r="45" spans="1:3" x14ac:dyDescent="0.35">
      <c r="A45">
        <v>1988</v>
      </c>
      <c r="B45">
        <v>5.3</v>
      </c>
      <c r="C45">
        <v>6.7</v>
      </c>
    </row>
    <row r="46" spans="1:3" x14ac:dyDescent="0.35">
      <c r="A46">
        <v>1989</v>
      </c>
      <c r="B46">
        <v>5.4</v>
      </c>
      <c r="C46">
        <v>6.4</v>
      </c>
    </row>
    <row r="47" spans="1:3" x14ac:dyDescent="0.35">
      <c r="A47">
        <v>1990</v>
      </c>
      <c r="B47">
        <v>6.2</v>
      </c>
      <c r="C47">
        <v>7.2</v>
      </c>
    </row>
    <row r="48" spans="1:3" x14ac:dyDescent="0.35">
      <c r="A48">
        <v>1991</v>
      </c>
      <c r="B48">
        <v>7.3</v>
      </c>
      <c r="C48">
        <v>8</v>
      </c>
    </row>
    <row r="49" spans="1:3" x14ac:dyDescent="0.35">
      <c r="A49">
        <v>1992</v>
      </c>
      <c r="B49">
        <v>7.4</v>
      </c>
      <c r="C49">
        <v>8.8000000000000007</v>
      </c>
    </row>
    <row r="50" spans="1:3" x14ac:dyDescent="0.35">
      <c r="A50">
        <v>1993</v>
      </c>
      <c r="B50">
        <v>6.5</v>
      </c>
      <c r="C50">
        <v>8.3000000000000007</v>
      </c>
    </row>
    <row r="51" spans="1:3" x14ac:dyDescent="0.35">
      <c r="A51">
        <v>1994</v>
      </c>
      <c r="B51">
        <v>5.5</v>
      </c>
      <c r="C51">
        <v>7.6</v>
      </c>
    </row>
    <row r="52" spans="1:3" x14ac:dyDescent="0.35">
      <c r="A52">
        <v>1995</v>
      </c>
      <c r="B52">
        <v>5.6</v>
      </c>
      <c r="C52">
        <v>6.8</v>
      </c>
    </row>
    <row r="53" spans="1:3" x14ac:dyDescent="0.35">
      <c r="A53">
        <v>1996</v>
      </c>
      <c r="B53">
        <v>5.4</v>
      </c>
      <c r="C53">
        <v>6.6</v>
      </c>
    </row>
    <row r="54" spans="1:3" x14ac:dyDescent="0.35">
      <c r="A54">
        <v>1997</v>
      </c>
      <c r="B54">
        <v>4.7</v>
      </c>
      <c r="C54">
        <v>6.3</v>
      </c>
    </row>
    <row r="55" spans="1:3" x14ac:dyDescent="0.35">
      <c r="A55">
        <v>1998</v>
      </c>
      <c r="B55">
        <v>4.4000000000000004</v>
      </c>
      <c r="C55">
        <v>5.7</v>
      </c>
    </row>
    <row r="56" spans="1:3" x14ac:dyDescent="0.35">
      <c r="A56">
        <v>1999</v>
      </c>
      <c r="B56">
        <v>4</v>
      </c>
      <c r="C56">
        <v>5.4</v>
      </c>
    </row>
    <row r="57" spans="1:3" x14ac:dyDescent="0.35">
      <c r="A57">
        <v>2000</v>
      </c>
      <c r="B57">
        <v>3.9</v>
      </c>
      <c r="C57">
        <v>5.0999999999999996</v>
      </c>
    </row>
    <row r="58" spans="1:3" x14ac:dyDescent="0.35">
      <c r="A58">
        <v>2001</v>
      </c>
      <c r="B58">
        <v>5.2</v>
      </c>
      <c r="C58">
        <v>6.5</v>
      </c>
    </row>
    <row r="59" spans="1:3" x14ac:dyDescent="0.35">
      <c r="A59">
        <v>2002</v>
      </c>
      <c r="B59">
        <v>6</v>
      </c>
      <c r="C59">
        <v>6.9</v>
      </c>
    </row>
    <row r="60" spans="1:3" x14ac:dyDescent="0.35">
      <c r="A60">
        <v>2003</v>
      </c>
      <c r="B60">
        <v>5.7</v>
      </c>
      <c r="C60">
        <v>7.3</v>
      </c>
    </row>
    <row r="61" spans="1:3" x14ac:dyDescent="0.35">
      <c r="A61">
        <v>2004</v>
      </c>
      <c r="B61">
        <v>5.4</v>
      </c>
      <c r="C61">
        <v>6.8</v>
      </c>
    </row>
    <row r="62" spans="1:3" x14ac:dyDescent="0.35">
      <c r="A62">
        <v>2005</v>
      </c>
      <c r="B62">
        <v>4.9000000000000004</v>
      </c>
      <c r="C62">
        <v>6.4</v>
      </c>
    </row>
    <row r="63" spans="1:3" x14ac:dyDescent="0.35">
      <c r="A63">
        <v>2006</v>
      </c>
      <c r="B63">
        <v>4.4000000000000004</v>
      </c>
      <c r="C63">
        <v>5.8</v>
      </c>
    </row>
    <row r="64" spans="1:3" x14ac:dyDescent="0.35">
      <c r="A64">
        <v>2007</v>
      </c>
      <c r="B64">
        <v>5</v>
      </c>
      <c r="C64">
        <v>5.7</v>
      </c>
    </row>
    <row r="65" spans="1:3" x14ac:dyDescent="0.35">
      <c r="A65">
        <v>2008</v>
      </c>
      <c r="B65">
        <v>5.8</v>
      </c>
      <c r="C65">
        <v>7.9</v>
      </c>
    </row>
    <row r="66" spans="1:3" x14ac:dyDescent="0.35">
      <c r="A66">
        <v>2009</v>
      </c>
      <c r="B66">
        <v>8.6999999999999993</v>
      </c>
      <c r="C66">
        <v>11.1</v>
      </c>
    </row>
    <row r="67" spans="1:3" x14ac:dyDescent="0.35">
      <c r="A67">
        <v>2010</v>
      </c>
      <c r="B67">
        <v>9.4</v>
      </c>
      <c r="C67">
        <v>10.9</v>
      </c>
    </row>
    <row r="68" spans="1:3" x14ac:dyDescent="0.35">
      <c r="A68">
        <v>2011</v>
      </c>
      <c r="B68">
        <v>8.5</v>
      </c>
      <c r="C68">
        <v>10.199999999999999</v>
      </c>
    </row>
    <row r="69" spans="1:3" x14ac:dyDescent="0.35">
      <c r="A69">
        <v>2012</v>
      </c>
      <c r="B69">
        <v>7.8</v>
      </c>
      <c r="C69">
        <v>9.3000000000000007</v>
      </c>
    </row>
    <row r="70" spans="1:3" x14ac:dyDescent="0.35">
      <c r="A70">
        <v>2013</v>
      </c>
      <c r="B70">
        <v>6.7</v>
      </c>
      <c r="C70">
        <v>8.9</v>
      </c>
    </row>
    <row r="71" spans="1:3" x14ac:dyDescent="0.35">
      <c r="A71">
        <v>2014</v>
      </c>
      <c r="B71">
        <v>5.7</v>
      </c>
      <c r="C71">
        <v>7.7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workbookViewId="0">
      <selection activeCell="N71" sqref="A1:N71"/>
    </sheetView>
  </sheetViews>
  <sheetFormatPr defaultRowHeight="14.5" x14ac:dyDescent="0.35"/>
  <cols>
    <col min="2" max="13" width="0" hidden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35">
      <c r="A2" s="9">
        <v>1953</v>
      </c>
      <c r="B2">
        <v>3.5</v>
      </c>
      <c r="C2">
        <v>3.6</v>
      </c>
      <c r="D2">
        <v>3.5</v>
      </c>
      <c r="E2">
        <v>3.6</v>
      </c>
      <c r="F2">
        <v>3.5</v>
      </c>
      <c r="G2">
        <v>3.2</v>
      </c>
      <c r="H2">
        <v>3.3</v>
      </c>
      <c r="I2">
        <v>3.5</v>
      </c>
      <c r="J2">
        <v>3.7</v>
      </c>
      <c r="K2">
        <v>3.8</v>
      </c>
      <c r="L2">
        <v>4</v>
      </c>
      <c r="M2">
        <v>4.5</v>
      </c>
      <c r="N2" s="9">
        <f>AVERAGE(stopa_bezrobocia3[[#This Row],[I]:[XII]])</f>
        <v>3.6416666666666662</v>
      </c>
    </row>
    <row r="3" spans="1:14" hidden="1" x14ac:dyDescent="0.35">
      <c r="A3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N3">
        <f>AVERAGE(stopa_bezrobocia3[[#This Row],[I]:[XII]])</f>
        <v>3.8416666666666668</v>
      </c>
    </row>
    <row r="4" spans="1:14" hidden="1" x14ac:dyDescent="0.35">
      <c r="A4">
        <v>1952</v>
      </c>
      <c r="B4">
        <v>2.7</v>
      </c>
      <c r="C4">
        <v>4.2</v>
      </c>
      <c r="D4">
        <v>4.0999999999999996</v>
      </c>
      <c r="E4">
        <v>3.9</v>
      </c>
      <c r="F4">
        <v>3.9</v>
      </c>
      <c r="G4">
        <v>4</v>
      </c>
      <c r="H4">
        <v>4</v>
      </c>
      <c r="I4">
        <v>4.2</v>
      </c>
      <c r="J4">
        <v>4.4000000000000004</v>
      </c>
      <c r="K4">
        <v>4.0999999999999996</v>
      </c>
      <c r="L4">
        <v>4</v>
      </c>
      <c r="M4">
        <v>3.8</v>
      </c>
      <c r="N4">
        <f>AVERAGE(stopa_bezrobocia3[[#This Row],[I]:[XII]])</f>
        <v>3.9416666666666664</v>
      </c>
    </row>
    <row r="5" spans="1:14" hidden="1" x14ac:dyDescent="0.35">
      <c r="A5">
        <v>1945</v>
      </c>
      <c r="B5">
        <v>3.2</v>
      </c>
      <c r="C5">
        <v>4.2</v>
      </c>
      <c r="D5">
        <v>4.0999999999999996</v>
      </c>
      <c r="E5">
        <v>3.9</v>
      </c>
      <c r="F5">
        <v>3.9</v>
      </c>
      <c r="G5">
        <v>4</v>
      </c>
      <c r="H5">
        <v>4</v>
      </c>
      <c r="I5">
        <v>4.2</v>
      </c>
      <c r="J5">
        <v>4.4000000000000004</v>
      </c>
      <c r="K5">
        <v>4.0999999999999996</v>
      </c>
      <c r="L5">
        <v>4</v>
      </c>
      <c r="M5">
        <v>3.8</v>
      </c>
      <c r="N5">
        <f>AVERAGE(stopa_bezrobocia3[[#This Row],[I]:[XII]])</f>
        <v>3.9833333333333329</v>
      </c>
    </row>
    <row r="6" spans="1:14" hidden="1" x14ac:dyDescent="0.35">
      <c r="A6">
        <v>1951</v>
      </c>
      <c r="B6">
        <v>3.5</v>
      </c>
      <c r="C6">
        <v>4.7</v>
      </c>
      <c r="D6">
        <v>4.4000000000000004</v>
      </c>
      <c r="E6">
        <v>4.4000000000000004</v>
      </c>
      <c r="F6">
        <v>4.0999999999999996</v>
      </c>
      <c r="G6">
        <v>4</v>
      </c>
      <c r="H6">
        <v>4.2</v>
      </c>
      <c r="I6">
        <v>4.0999999999999996</v>
      </c>
      <c r="J6">
        <v>4.0999999999999996</v>
      </c>
      <c r="K6">
        <v>4.3</v>
      </c>
      <c r="L6">
        <v>4.5</v>
      </c>
      <c r="M6">
        <v>4.5</v>
      </c>
      <c r="N6">
        <f>AVERAGE(stopa_bezrobocia3[[#This Row],[I]:[XII]])</f>
        <v>4.2333333333333334</v>
      </c>
    </row>
    <row r="7" spans="1:14" hidden="1" x14ac:dyDescent="0.35">
      <c r="A7">
        <v>1969</v>
      </c>
      <c r="B7">
        <v>3.5</v>
      </c>
      <c r="C7">
        <v>4.4000000000000004</v>
      </c>
      <c r="D7">
        <v>4.4000000000000004</v>
      </c>
      <c r="E7">
        <v>4.4000000000000004</v>
      </c>
      <c r="F7">
        <v>4.4000000000000004</v>
      </c>
      <c r="G7">
        <v>4.4000000000000004</v>
      </c>
      <c r="H7">
        <v>4.5</v>
      </c>
      <c r="I7">
        <v>4.5</v>
      </c>
      <c r="J7">
        <v>4.5</v>
      </c>
      <c r="K7">
        <v>4.7</v>
      </c>
      <c r="L7">
        <v>4.7</v>
      </c>
      <c r="M7">
        <v>4.5</v>
      </c>
      <c r="N7">
        <f>AVERAGE(stopa_bezrobocia3[[#This Row],[I]:[XII]])</f>
        <v>4.4083333333333341</v>
      </c>
    </row>
    <row r="8" spans="1:14" hidden="1" x14ac:dyDescent="0.35">
      <c r="A8">
        <v>1968</v>
      </c>
      <c r="B8">
        <v>3.4</v>
      </c>
      <c r="C8">
        <v>4.7</v>
      </c>
      <c r="D8">
        <v>4.8</v>
      </c>
      <c r="E8">
        <v>4.7</v>
      </c>
      <c r="F8">
        <v>4.5</v>
      </c>
      <c r="G8">
        <v>4.5</v>
      </c>
      <c r="H8">
        <v>4.7</v>
      </c>
      <c r="I8">
        <v>4.7</v>
      </c>
      <c r="J8">
        <v>4.5</v>
      </c>
      <c r="K8">
        <v>4.4000000000000004</v>
      </c>
      <c r="L8">
        <v>4.4000000000000004</v>
      </c>
      <c r="M8">
        <v>4.4000000000000004</v>
      </c>
      <c r="N8">
        <f>AVERAGE(stopa_bezrobocia3[[#This Row],[I]:[XII]])</f>
        <v>4.4749999999999996</v>
      </c>
    </row>
    <row r="9" spans="1:14" hidden="1" x14ac:dyDescent="0.35">
      <c r="A9">
        <v>1948</v>
      </c>
      <c r="B9">
        <v>4</v>
      </c>
      <c r="C9">
        <v>4.4000000000000004</v>
      </c>
      <c r="D9">
        <v>4.8</v>
      </c>
      <c r="E9">
        <v>5</v>
      </c>
      <c r="F9">
        <v>4.9000000000000004</v>
      </c>
      <c r="G9">
        <v>4.5</v>
      </c>
      <c r="H9">
        <v>4.5999999999999996</v>
      </c>
      <c r="I9">
        <v>4.5999999999999996</v>
      </c>
      <c r="J9">
        <v>4.9000000000000004</v>
      </c>
      <c r="K9">
        <v>4.8</v>
      </c>
      <c r="L9">
        <v>4.7</v>
      </c>
      <c r="M9">
        <v>4.8</v>
      </c>
      <c r="N9">
        <f>AVERAGE(stopa_bezrobocia3[[#This Row],[I]:[XII]])</f>
        <v>4.666666666666667</v>
      </c>
    </row>
    <row r="10" spans="1:14" hidden="1" x14ac:dyDescent="0.35">
      <c r="A10">
        <v>1966</v>
      </c>
      <c r="B10">
        <v>3.8</v>
      </c>
      <c r="C10">
        <v>5</v>
      </c>
      <c r="D10">
        <v>4.8</v>
      </c>
      <c r="E10">
        <v>4.8</v>
      </c>
      <c r="F10">
        <v>4.8</v>
      </c>
      <c r="G10">
        <v>4.9000000000000004</v>
      </c>
      <c r="H10">
        <v>4.8</v>
      </c>
      <c r="I10">
        <v>4.8</v>
      </c>
      <c r="J10">
        <v>4.8</v>
      </c>
      <c r="K10">
        <v>4.7</v>
      </c>
      <c r="L10">
        <v>4.7</v>
      </c>
      <c r="M10">
        <v>4.5999999999999996</v>
      </c>
      <c r="N10">
        <f>AVERAGE(stopa_bezrobocia3[[#This Row],[I]:[XII]])</f>
        <v>4.708333333333333</v>
      </c>
    </row>
    <row r="11" spans="1:14" hidden="1" x14ac:dyDescent="0.35">
      <c r="A11">
        <v>1967</v>
      </c>
      <c r="B11">
        <v>3.8</v>
      </c>
      <c r="C11">
        <v>4.9000000000000004</v>
      </c>
      <c r="D11">
        <v>4.8</v>
      </c>
      <c r="E11">
        <v>4.8</v>
      </c>
      <c r="F11">
        <v>4.8</v>
      </c>
      <c r="G11">
        <v>4.8</v>
      </c>
      <c r="H11">
        <v>4.9000000000000004</v>
      </c>
      <c r="I11">
        <v>4.8</v>
      </c>
      <c r="J11">
        <v>4.8</v>
      </c>
      <c r="K11">
        <v>4.8</v>
      </c>
      <c r="L11">
        <v>5</v>
      </c>
      <c r="M11">
        <v>4.9000000000000004</v>
      </c>
      <c r="N11">
        <f>AVERAGE(stopa_bezrobocia3[[#This Row],[I]:[XII]])</f>
        <v>4.7583333333333329</v>
      </c>
    </row>
    <row r="12" spans="1:14" hidden="1" x14ac:dyDescent="0.35">
      <c r="A12">
        <v>2000</v>
      </c>
      <c r="B12">
        <v>3.9</v>
      </c>
      <c r="C12">
        <v>5</v>
      </c>
      <c r="D12">
        <v>5.0999999999999996</v>
      </c>
      <c r="E12">
        <v>5</v>
      </c>
      <c r="F12">
        <v>4.8</v>
      </c>
      <c r="G12">
        <v>5</v>
      </c>
      <c r="H12">
        <v>5</v>
      </c>
      <c r="I12">
        <v>5</v>
      </c>
      <c r="J12">
        <v>5.0999999999999996</v>
      </c>
      <c r="K12">
        <v>4.9000000000000004</v>
      </c>
      <c r="L12">
        <v>4.9000000000000004</v>
      </c>
      <c r="M12">
        <v>4.9000000000000004</v>
      </c>
      <c r="N12">
        <f>AVERAGE(stopa_bezrobocia3[[#This Row],[I]:[XII]])</f>
        <v>4.8833333333333329</v>
      </c>
    </row>
    <row r="13" spans="1:14" hidden="1" x14ac:dyDescent="0.35">
      <c r="A13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N13">
        <f>AVERAGE(stopa_bezrobocia3[[#This Row],[I]:[XII]])</f>
        <v>5.0416666666666661</v>
      </c>
    </row>
    <row r="14" spans="1:14" hidden="1" x14ac:dyDescent="0.35">
      <c r="A14">
        <v>1999</v>
      </c>
      <c r="B14">
        <v>4</v>
      </c>
      <c r="C14">
        <v>5.3</v>
      </c>
      <c r="D14">
        <v>5.4</v>
      </c>
      <c r="E14">
        <v>5.2</v>
      </c>
      <c r="F14">
        <v>5.3</v>
      </c>
      <c r="G14">
        <v>5.2</v>
      </c>
      <c r="H14">
        <v>5.3</v>
      </c>
      <c r="I14">
        <v>5.3</v>
      </c>
      <c r="J14">
        <v>5.2</v>
      </c>
      <c r="K14">
        <v>5.2</v>
      </c>
      <c r="L14">
        <v>5.0999999999999996</v>
      </c>
      <c r="M14">
        <v>5.0999999999999996</v>
      </c>
      <c r="N14">
        <f>AVERAGE(stopa_bezrobocia3[[#This Row],[I]:[XII]])</f>
        <v>5.1333333333333337</v>
      </c>
    </row>
    <row r="15" spans="1:14" hidden="1" x14ac:dyDescent="0.35">
      <c r="A15">
        <v>1957</v>
      </c>
      <c r="B15">
        <v>5.2</v>
      </c>
      <c r="C15">
        <v>5.2</v>
      </c>
      <c r="D15">
        <v>4.9000000000000004</v>
      </c>
      <c r="E15">
        <v>4.7</v>
      </c>
      <c r="F15">
        <v>4.9000000000000004</v>
      </c>
      <c r="G15">
        <v>5.0999999999999996</v>
      </c>
      <c r="H15">
        <v>5.3</v>
      </c>
      <c r="I15">
        <v>5.2</v>
      </c>
      <c r="J15">
        <v>5.0999999999999996</v>
      </c>
      <c r="K15">
        <v>5.4</v>
      </c>
      <c r="L15">
        <v>5.5</v>
      </c>
      <c r="M15">
        <v>6.1</v>
      </c>
      <c r="N15">
        <f>AVERAGE(stopa_bezrobocia3[[#This Row],[I]:[XII]])</f>
        <v>5.2166666666666668</v>
      </c>
    </row>
    <row r="16" spans="1:14" hidden="1" x14ac:dyDescent="0.35">
      <c r="A16">
        <v>1955</v>
      </c>
      <c r="B16">
        <v>4.2</v>
      </c>
      <c r="C16">
        <v>5.9</v>
      </c>
      <c r="D16">
        <v>5.7</v>
      </c>
      <c r="E16">
        <v>5.6</v>
      </c>
      <c r="F16">
        <v>5.7</v>
      </c>
      <c r="G16">
        <v>5.3</v>
      </c>
      <c r="H16">
        <v>5.2</v>
      </c>
      <c r="I16">
        <v>5</v>
      </c>
      <c r="J16">
        <v>5.2</v>
      </c>
      <c r="K16">
        <v>5.0999999999999996</v>
      </c>
      <c r="L16">
        <v>5.3</v>
      </c>
      <c r="M16">
        <v>5.2</v>
      </c>
      <c r="N16">
        <f>AVERAGE(stopa_bezrobocia3[[#This Row],[I]:[XII]])</f>
        <v>5.2833333333333341</v>
      </c>
    </row>
    <row r="17" spans="1:14" hidden="1" x14ac:dyDescent="0.35">
      <c r="A17">
        <v>1998</v>
      </c>
      <c r="B17">
        <v>4.4000000000000004</v>
      </c>
      <c r="C17">
        <v>5.6</v>
      </c>
      <c r="D17">
        <v>5.6</v>
      </c>
      <c r="E17">
        <v>5.7</v>
      </c>
      <c r="F17">
        <v>5.3</v>
      </c>
      <c r="G17">
        <v>5.4</v>
      </c>
      <c r="H17">
        <v>5.5</v>
      </c>
      <c r="I17">
        <v>5.5</v>
      </c>
      <c r="J17">
        <v>5.5</v>
      </c>
      <c r="K17">
        <v>5.6</v>
      </c>
      <c r="L17">
        <v>5.5</v>
      </c>
      <c r="M17">
        <v>5.4</v>
      </c>
      <c r="N17">
        <f>AVERAGE(stopa_bezrobocia3[[#This Row],[I]:[XII]])</f>
        <v>5.416666666666667</v>
      </c>
    </row>
    <row r="18" spans="1:14" hidden="1" x14ac:dyDescent="0.35">
      <c r="A18">
        <v>1965</v>
      </c>
      <c r="B18">
        <v>4</v>
      </c>
      <c r="C18">
        <v>5.9</v>
      </c>
      <c r="D18">
        <v>6.1</v>
      </c>
      <c r="E18">
        <v>5.7</v>
      </c>
      <c r="F18">
        <v>5.8</v>
      </c>
      <c r="G18">
        <v>5.6</v>
      </c>
      <c r="H18">
        <v>5.6</v>
      </c>
      <c r="I18">
        <v>5.4</v>
      </c>
      <c r="J18">
        <v>5.4</v>
      </c>
      <c r="K18">
        <v>5.3</v>
      </c>
      <c r="L18">
        <v>5.2</v>
      </c>
      <c r="M18">
        <v>5.0999999999999996</v>
      </c>
      <c r="N18">
        <f>AVERAGE(stopa_bezrobocia3[[#This Row],[I]:[XII]])</f>
        <v>5.4249999999999998</v>
      </c>
    </row>
    <row r="19" spans="1:14" hidden="1" x14ac:dyDescent="0.35">
      <c r="A19">
        <v>2006</v>
      </c>
      <c r="B19">
        <v>4.4000000000000004</v>
      </c>
      <c r="C19">
        <v>5.7</v>
      </c>
      <c r="D19">
        <v>5.8</v>
      </c>
      <c r="E19">
        <v>5.7</v>
      </c>
      <c r="F19">
        <v>5.7</v>
      </c>
      <c r="G19">
        <v>5.6</v>
      </c>
      <c r="H19">
        <v>5.6</v>
      </c>
      <c r="I19">
        <v>5.7</v>
      </c>
      <c r="J19">
        <v>5.7</v>
      </c>
      <c r="K19">
        <v>5.5</v>
      </c>
      <c r="L19">
        <v>5.4</v>
      </c>
      <c r="M19">
        <v>5.5</v>
      </c>
      <c r="N19">
        <f>AVERAGE(stopa_bezrobocia3[[#This Row],[I]:[XII]])</f>
        <v>5.5250000000000012</v>
      </c>
    </row>
    <row r="20" spans="1:14" hidden="1" x14ac:dyDescent="0.35">
      <c r="A20">
        <v>2007</v>
      </c>
      <c r="B20">
        <v>5</v>
      </c>
      <c r="C20">
        <v>5.6</v>
      </c>
      <c r="D20">
        <v>5.5</v>
      </c>
      <c r="E20">
        <v>5.4</v>
      </c>
      <c r="F20">
        <v>5.5</v>
      </c>
      <c r="G20">
        <v>5.4</v>
      </c>
      <c r="H20">
        <v>5.6</v>
      </c>
      <c r="I20">
        <v>5.6</v>
      </c>
      <c r="J20">
        <v>5.6</v>
      </c>
      <c r="K20">
        <v>5.7</v>
      </c>
      <c r="L20">
        <v>5.7</v>
      </c>
      <c r="M20">
        <v>5.7</v>
      </c>
      <c r="N20">
        <f>AVERAGE(stopa_bezrobocia3[[#This Row],[I]:[XII]])</f>
        <v>5.5250000000000012</v>
      </c>
    </row>
    <row r="21" spans="1:14" hidden="1" x14ac:dyDescent="0.35">
      <c r="A21">
        <v>2001</v>
      </c>
      <c r="B21">
        <v>5.7</v>
      </c>
      <c r="C21">
        <v>5.2</v>
      </c>
      <c r="D21">
        <v>5.2</v>
      </c>
      <c r="E21">
        <v>5.3</v>
      </c>
      <c r="F21">
        <v>5.4</v>
      </c>
      <c r="G21">
        <v>5.3</v>
      </c>
      <c r="H21">
        <v>5.5</v>
      </c>
      <c r="I21">
        <v>5.6</v>
      </c>
      <c r="J21">
        <v>5.9</v>
      </c>
      <c r="K21">
        <v>6</v>
      </c>
      <c r="L21">
        <v>6.3</v>
      </c>
      <c r="M21">
        <v>6.5</v>
      </c>
      <c r="N21">
        <f>AVERAGE(stopa_bezrobocia3[[#This Row],[I]:[XII]])</f>
        <v>5.6583333333333341</v>
      </c>
    </row>
    <row r="22" spans="1:14" hidden="1" x14ac:dyDescent="0.35">
      <c r="A22">
        <v>1973</v>
      </c>
      <c r="B22">
        <v>4.9000000000000004</v>
      </c>
      <c r="C22">
        <v>5.9</v>
      </c>
      <c r="D22">
        <v>6</v>
      </c>
      <c r="E22">
        <v>5.9</v>
      </c>
      <c r="F22">
        <v>6</v>
      </c>
      <c r="G22">
        <v>5.9</v>
      </c>
      <c r="H22">
        <v>5.9</v>
      </c>
      <c r="I22">
        <v>5.8</v>
      </c>
      <c r="J22">
        <v>5.8</v>
      </c>
      <c r="K22">
        <v>5.8</v>
      </c>
      <c r="L22">
        <v>5.6</v>
      </c>
      <c r="M22">
        <v>5.8</v>
      </c>
      <c r="N22">
        <f>AVERAGE(stopa_bezrobocia3[[#This Row],[I]:[XII]])</f>
        <v>5.7749999999999995</v>
      </c>
    </row>
    <row r="23" spans="1:14" hidden="1" x14ac:dyDescent="0.35">
      <c r="A23">
        <v>1997</v>
      </c>
      <c r="B23">
        <v>4.7</v>
      </c>
      <c r="C23">
        <v>6.3</v>
      </c>
      <c r="D23">
        <v>6.2</v>
      </c>
      <c r="E23">
        <v>6.2</v>
      </c>
      <c r="F23">
        <v>6.1</v>
      </c>
      <c r="G23">
        <v>5.9</v>
      </c>
      <c r="H23">
        <v>6</v>
      </c>
      <c r="I23">
        <v>5.9</v>
      </c>
      <c r="J23">
        <v>5.8</v>
      </c>
      <c r="K23">
        <v>5.9</v>
      </c>
      <c r="L23">
        <v>5.7</v>
      </c>
      <c r="M23">
        <v>5.6</v>
      </c>
      <c r="N23">
        <f>AVERAGE(stopa_bezrobocia3[[#This Row],[I]:[XII]])</f>
        <v>5.8583333333333316</v>
      </c>
    </row>
    <row r="24" spans="1:14" hidden="1" x14ac:dyDescent="0.35">
      <c r="A24">
        <v>1970</v>
      </c>
      <c r="B24">
        <v>6.1</v>
      </c>
      <c r="C24">
        <v>4.9000000000000004</v>
      </c>
      <c r="D24">
        <v>5.2</v>
      </c>
      <c r="E24">
        <v>5.4</v>
      </c>
      <c r="F24">
        <v>5.6</v>
      </c>
      <c r="G24">
        <v>5.8</v>
      </c>
      <c r="H24">
        <v>5.9</v>
      </c>
      <c r="I24">
        <v>6</v>
      </c>
      <c r="J24">
        <v>6.1</v>
      </c>
      <c r="K24">
        <v>6.4</v>
      </c>
      <c r="L24">
        <v>6.5</v>
      </c>
      <c r="M24">
        <v>6.9</v>
      </c>
      <c r="N24">
        <f>AVERAGE(stopa_bezrobocia3[[#This Row],[I]:[XII]])</f>
        <v>5.8999999999999995</v>
      </c>
    </row>
    <row r="25" spans="1:14" hidden="1" x14ac:dyDescent="0.35">
      <c r="A25">
        <v>1950</v>
      </c>
      <c r="B25">
        <v>4.3</v>
      </c>
      <c r="C25">
        <v>7.5</v>
      </c>
      <c r="D25">
        <v>7.4</v>
      </c>
      <c r="E25">
        <v>7.3</v>
      </c>
      <c r="F25">
        <v>6.8</v>
      </c>
      <c r="G25">
        <v>6.5</v>
      </c>
      <c r="H25">
        <v>6.4</v>
      </c>
      <c r="I25">
        <v>6</v>
      </c>
      <c r="J25">
        <v>5.5</v>
      </c>
      <c r="K25">
        <v>5</v>
      </c>
      <c r="L25">
        <v>4.5</v>
      </c>
      <c r="M25">
        <v>3.8</v>
      </c>
      <c r="N25">
        <f>AVERAGE(stopa_bezrobocia3[[#This Row],[I]:[XII]])</f>
        <v>5.916666666666667</v>
      </c>
    </row>
    <row r="26" spans="1:14" hidden="1" x14ac:dyDescent="0.35">
      <c r="A26">
        <v>2005</v>
      </c>
      <c r="B26">
        <v>4.9000000000000004</v>
      </c>
      <c r="C26">
        <v>6.3</v>
      </c>
      <c r="D26">
        <v>6.4</v>
      </c>
      <c r="E26">
        <v>6.2</v>
      </c>
      <c r="F26">
        <v>6.2</v>
      </c>
      <c r="G26">
        <v>6.1</v>
      </c>
      <c r="H26">
        <v>6</v>
      </c>
      <c r="I26">
        <v>6</v>
      </c>
      <c r="J26">
        <v>5.9</v>
      </c>
      <c r="K26">
        <v>6</v>
      </c>
      <c r="L26">
        <v>6</v>
      </c>
      <c r="M26">
        <v>6</v>
      </c>
      <c r="N26">
        <f>AVERAGE(stopa_bezrobocia3[[#This Row],[I]:[XII]])</f>
        <v>6</v>
      </c>
    </row>
    <row r="27" spans="1:14" hidden="1" x14ac:dyDescent="0.35">
      <c r="A27">
        <v>1964</v>
      </c>
      <c r="B27">
        <v>5</v>
      </c>
      <c r="C27">
        <v>6.6</v>
      </c>
      <c r="D27">
        <v>6.4</v>
      </c>
      <c r="E27">
        <v>6.4</v>
      </c>
      <c r="F27">
        <v>6.3</v>
      </c>
      <c r="G27">
        <v>6.1</v>
      </c>
      <c r="H27">
        <v>6.2</v>
      </c>
      <c r="I27">
        <v>5.9</v>
      </c>
      <c r="J27">
        <v>6</v>
      </c>
      <c r="K27">
        <v>6.1</v>
      </c>
      <c r="L27">
        <v>6.1</v>
      </c>
      <c r="M27">
        <v>5.8</v>
      </c>
      <c r="N27">
        <f>AVERAGE(stopa_bezrobocia3[[#This Row],[I]:[XII]])</f>
        <v>6.0749999999999993</v>
      </c>
    </row>
    <row r="28" spans="1:14" hidden="1" x14ac:dyDescent="0.35">
      <c r="A28">
        <v>1989</v>
      </c>
      <c r="B28">
        <v>5.4</v>
      </c>
      <c r="C28">
        <v>6.4</v>
      </c>
      <c r="D28">
        <v>6.2</v>
      </c>
      <c r="E28">
        <v>6</v>
      </c>
      <c r="F28">
        <v>6.2</v>
      </c>
      <c r="G28">
        <v>6.2</v>
      </c>
      <c r="H28">
        <v>6.3</v>
      </c>
      <c r="I28">
        <v>6.2</v>
      </c>
      <c r="J28">
        <v>6.2</v>
      </c>
      <c r="K28">
        <v>6.3</v>
      </c>
      <c r="L28">
        <v>6.3</v>
      </c>
      <c r="M28">
        <v>6.4</v>
      </c>
      <c r="N28">
        <f>AVERAGE(stopa_bezrobocia3[[#This Row],[I]:[XII]])</f>
        <v>6.1750000000000007</v>
      </c>
    </row>
    <row r="29" spans="1:14" hidden="1" x14ac:dyDescent="0.35">
      <c r="A29">
        <v>1996</v>
      </c>
      <c r="B29">
        <v>5.4</v>
      </c>
      <c r="C29">
        <v>6.6</v>
      </c>
      <c r="D29">
        <v>6.5</v>
      </c>
      <c r="E29">
        <v>6.5</v>
      </c>
      <c r="F29">
        <v>6.6</v>
      </c>
      <c r="G29">
        <v>6.6</v>
      </c>
      <c r="H29">
        <v>6.3</v>
      </c>
      <c r="I29">
        <v>6.5</v>
      </c>
      <c r="J29">
        <v>6.1</v>
      </c>
      <c r="K29">
        <v>6.2</v>
      </c>
      <c r="L29">
        <v>6.2</v>
      </c>
      <c r="M29">
        <v>6.4</v>
      </c>
      <c r="N29">
        <f>AVERAGE(stopa_bezrobocia3[[#This Row],[I]:[XII]])</f>
        <v>6.3250000000000002</v>
      </c>
    </row>
    <row r="30" spans="1:14" hidden="1" x14ac:dyDescent="0.35">
      <c r="A30">
        <v>1959</v>
      </c>
      <c r="B30">
        <v>5.3</v>
      </c>
      <c r="C30">
        <v>7</v>
      </c>
      <c r="D30">
        <v>6.9</v>
      </c>
      <c r="E30">
        <v>6.6</v>
      </c>
      <c r="F30">
        <v>6.2</v>
      </c>
      <c r="G30">
        <v>6.1</v>
      </c>
      <c r="H30">
        <v>6</v>
      </c>
      <c r="I30">
        <v>6.1</v>
      </c>
      <c r="J30">
        <v>6.2</v>
      </c>
      <c r="K30">
        <v>6.5</v>
      </c>
      <c r="L30">
        <v>6.7</v>
      </c>
      <c r="M30">
        <v>6.8</v>
      </c>
      <c r="N30">
        <f>AVERAGE(stopa_bezrobocia3[[#This Row],[I]:[XII]])</f>
        <v>6.3666666666666671</v>
      </c>
    </row>
    <row r="31" spans="1:14" hidden="1" x14ac:dyDescent="0.35">
      <c r="A31">
        <v>1988</v>
      </c>
      <c r="B31">
        <v>5.3</v>
      </c>
      <c r="C31">
        <v>6.7</v>
      </c>
      <c r="D31">
        <v>6.7</v>
      </c>
      <c r="E31">
        <v>6.7</v>
      </c>
      <c r="F31">
        <v>6.4</v>
      </c>
      <c r="G31">
        <v>6.6</v>
      </c>
      <c r="H31">
        <v>6.4</v>
      </c>
      <c r="I31">
        <v>6.4</v>
      </c>
      <c r="J31">
        <v>6.6</v>
      </c>
      <c r="K31">
        <v>6.4</v>
      </c>
      <c r="L31">
        <v>6.4</v>
      </c>
      <c r="M31">
        <v>6.3</v>
      </c>
      <c r="N31">
        <f>AVERAGE(stopa_bezrobocia3[[#This Row],[I]:[XII]])</f>
        <v>6.4083333333333341</v>
      </c>
    </row>
    <row r="32" spans="1:14" hidden="1" x14ac:dyDescent="0.35">
      <c r="A32">
        <v>1995</v>
      </c>
      <c r="B32">
        <v>5.6</v>
      </c>
      <c r="C32">
        <v>5.6</v>
      </c>
      <c r="D32">
        <v>6.4</v>
      </c>
      <c r="E32">
        <v>6.4</v>
      </c>
      <c r="F32">
        <v>6.8</v>
      </c>
      <c r="G32">
        <v>6.6</v>
      </c>
      <c r="H32">
        <v>6.6</v>
      </c>
      <c r="I32">
        <v>6.7</v>
      </c>
      <c r="J32">
        <v>6.7</v>
      </c>
      <c r="K32">
        <v>6.6</v>
      </c>
      <c r="L32">
        <v>6.5</v>
      </c>
      <c r="M32">
        <v>6.6</v>
      </c>
      <c r="N32">
        <f>AVERAGE(stopa_bezrobocia3[[#This Row],[I]:[XII]])</f>
        <v>6.4249999999999998</v>
      </c>
    </row>
    <row r="33" spans="1:14" hidden="1" x14ac:dyDescent="0.35">
      <c r="A33">
        <v>1960</v>
      </c>
      <c r="B33">
        <v>6.6</v>
      </c>
      <c r="C33">
        <v>6.2</v>
      </c>
      <c r="D33">
        <v>5.8</v>
      </c>
      <c r="E33">
        <v>6.4</v>
      </c>
      <c r="F33">
        <v>6.2</v>
      </c>
      <c r="G33">
        <v>6.1</v>
      </c>
      <c r="H33">
        <v>6.4</v>
      </c>
      <c r="I33">
        <v>6.5</v>
      </c>
      <c r="J33">
        <v>6.6</v>
      </c>
      <c r="K33">
        <v>6.5</v>
      </c>
      <c r="L33">
        <v>7.1</v>
      </c>
      <c r="M33">
        <v>7.1</v>
      </c>
      <c r="N33">
        <f>AVERAGE(stopa_bezrobocia3[[#This Row],[I]:[XII]])</f>
        <v>6.4583333333333321</v>
      </c>
    </row>
    <row r="34" spans="1:14" hidden="1" x14ac:dyDescent="0.35">
      <c r="A34">
        <v>2004</v>
      </c>
      <c r="B34">
        <v>5.4</v>
      </c>
      <c r="C34">
        <v>6.7</v>
      </c>
      <c r="D34">
        <v>6.6</v>
      </c>
      <c r="E34">
        <v>6.8</v>
      </c>
      <c r="F34">
        <v>6.6</v>
      </c>
      <c r="G34">
        <v>6.6</v>
      </c>
      <c r="H34">
        <v>6.6</v>
      </c>
      <c r="I34">
        <v>6.5</v>
      </c>
      <c r="J34">
        <v>6.4</v>
      </c>
      <c r="K34">
        <v>6.4</v>
      </c>
      <c r="L34">
        <v>6.5</v>
      </c>
      <c r="M34">
        <v>6.4</v>
      </c>
      <c r="N34">
        <f>AVERAGE(stopa_bezrobocia3[[#This Row],[I]:[XII]])</f>
        <v>6.4583333333333348</v>
      </c>
    </row>
    <row r="35" spans="1:14" hidden="1" x14ac:dyDescent="0.35">
      <c r="A35">
        <v>1962</v>
      </c>
      <c r="B35">
        <v>5.5</v>
      </c>
      <c r="C35">
        <v>6.8</v>
      </c>
      <c r="D35">
        <v>6.5</v>
      </c>
      <c r="E35">
        <v>6.6</v>
      </c>
      <c r="F35">
        <v>6.6</v>
      </c>
      <c r="G35">
        <v>6.5</v>
      </c>
      <c r="H35">
        <v>6.5</v>
      </c>
      <c r="I35">
        <v>6.4</v>
      </c>
      <c r="J35">
        <v>6.7</v>
      </c>
      <c r="K35">
        <v>6.6</v>
      </c>
      <c r="L35">
        <v>6.4</v>
      </c>
      <c r="M35">
        <v>6.7</v>
      </c>
      <c r="N35">
        <f>AVERAGE(stopa_bezrobocia3[[#This Row],[I]:[XII]])</f>
        <v>6.4833333333333343</v>
      </c>
    </row>
    <row r="36" spans="1:14" hidden="1" x14ac:dyDescent="0.35">
      <c r="A36">
        <v>1947</v>
      </c>
      <c r="B36">
        <v>5</v>
      </c>
      <c r="C36">
        <v>5.9</v>
      </c>
      <c r="D36">
        <v>6.2</v>
      </c>
      <c r="E36">
        <v>6.7</v>
      </c>
      <c r="F36">
        <v>6.9</v>
      </c>
      <c r="G36">
        <v>6.9</v>
      </c>
      <c r="H36">
        <v>6.6</v>
      </c>
      <c r="I36">
        <v>6.8</v>
      </c>
      <c r="J36">
        <v>7</v>
      </c>
      <c r="K36">
        <v>7.1</v>
      </c>
      <c r="L36">
        <v>6.7</v>
      </c>
      <c r="M36">
        <v>6.3</v>
      </c>
      <c r="N36">
        <f>AVERAGE(stopa_bezrobocia3[[#This Row],[I]:[XII]])</f>
        <v>6.5083333333333329</v>
      </c>
    </row>
    <row r="37" spans="1:14" hidden="1" x14ac:dyDescent="0.35">
      <c r="A37">
        <v>1954</v>
      </c>
      <c r="B37">
        <v>5</v>
      </c>
      <c r="C37">
        <v>5.9</v>
      </c>
      <c r="D37">
        <v>6.2</v>
      </c>
      <c r="E37">
        <v>6.7</v>
      </c>
      <c r="F37">
        <v>6.9</v>
      </c>
      <c r="G37">
        <v>6.9</v>
      </c>
      <c r="H37">
        <v>6.6</v>
      </c>
      <c r="I37">
        <v>6.8</v>
      </c>
      <c r="J37">
        <v>7</v>
      </c>
      <c r="K37">
        <v>7.1</v>
      </c>
      <c r="L37">
        <v>6.7</v>
      </c>
      <c r="M37">
        <v>6.3</v>
      </c>
      <c r="N37">
        <f>AVERAGE(stopa_bezrobocia3[[#This Row],[I]:[XII]])</f>
        <v>6.5083333333333329</v>
      </c>
    </row>
    <row r="38" spans="1:14" hidden="1" x14ac:dyDescent="0.35">
      <c r="A38">
        <v>1972</v>
      </c>
      <c r="B38">
        <v>5.2</v>
      </c>
      <c r="C38">
        <v>6.8</v>
      </c>
      <c r="D38">
        <v>6.7</v>
      </c>
      <c r="E38">
        <v>6.8</v>
      </c>
      <c r="F38">
        <v>6.7</v>
      </c>
      <c r="G38">
        <v>6.7</v>
      </c>
      <c r="H38">
        <v>6.7</v>
      </c>
      <c r="I38">
        <v>6.6</v>
      </c>
      <c r="J38">
        <v>6.6</v>
      </c>
      <c r="K38">
        <v>6.5</v>
      </c>
      <c r="L38">
        <v>6.6</v>
      </c>
      <c r="M38">
        <v>6.3</v>
      </c>
      <c r="N38">
        <f>AVERAGE(stopa_bezrobocia3[[#This Row],[I]:[XII]])</f>
        <v>6.5166666666666666</v>
      </c>
    </row>
    <row r="39" spans="1:14" hidden="1" x14ac:dyDescent="0.35">
      <c r="A39">
        <v>1990</v>
      </c>
      <c r="B39">
        <v>6.3</v>
      </c>
      <c r="C39">
        <v>6.4</v>
      </c>
      <c r="D39">
        <v>6.3</v>
      </c>
      <c r="E39">
        <v>6.2</v>
      </c>
      <c r="F39">
        <v>6.4</v>
      </c>
      <c r="G39">
        <v>6.4</v>
      </c>
      <c r="H39">
        <v>6.2</v>
      </c>
      <c r="I39">
        <v>6.5</v>
      </c>
      <c r="J39">
        <v>6.7</v>
      </c>
      <c r="K39">
        <v>6.9</v>
      </c>
      <c r="L39">
        <v>6.9</v>
      </c>
      <c r="M39">
        <v>7.2</v>
      </c>
      <c r="N39">
        <f>AVERAGE(stopa_bezrobocia3[[#This Row],[I]:[XII]])</f>
        <v>6.533333333333335</v>
      </c>
    </row>
    <row r="40" spans="1:14" hidden="1" x14ac:dyDescent="0.35">
      <c r="A40">
        <v>1963</v>
      </c>
      <c r="B40">
        <v>5.5</v>
      </c>
      <c r="C40">
        <v>6.7</v>
      </c>
      <c r="D40">
        <v>6.9</v>
      </c>
      <c r="E40">
        <v>6.7</v>
      </c>
      <c r="F40">
        <v>6.7</v>
      </c>
      <c r="G40">
        <v>6.9</v>
      </c>
      <c r="H40">
        <v>6.6</v>
      </c>
      <c r="I40">
        <v>6.6</v>
      </c>
      <c r="J40">
        <v>6.4</v>
      </c>
      <c r="K40">
        <v>6.5</v>
      </c>
      <c r="L40">
        <v>6.5</v>
      </c>
      <c r="M40">
        <v>6.7</v>
      </c>
      <c r="N40">
        <f>AVERAGE(stopa_bezrobocia3[[#This Row],[I]:[XII]])</f>
        <v>6.5583333333333336</v>
      </c>
    </row>
    <row r="41" spans="1:14" hidden="1" x14ac:dyDescent="0.35">
      <c r="A41">
        <v>1974</v>
      </c>
      <c r="B41">
        <v>7.2</v>
      </c>
      <c r="C41">
        <v>6.1</v>
      </c>
      <c r="D41">
        <v>6.2</v>
      </c>
      <c r="E41">
        <v>6.1</v>
      </c>
      <c r="F41">
        <v>6.1</v>
      </c>
      <c r="G41">
        <v>6.1</v>
      </c>
      <c r="H41">
        <v>6.4</v>
      </c>
      <c r="I41">
        <v>6.5</v>
      </c>
      <c r="J41">
        <v>6.5</v>
      </c>
      <c r="K41">
        <v>6.9</v>
      </c>
      <c r="L41">
        <v>7</v>
      </c>
      <c r="M41">
        <v>7.6</v>
      </c>
      <c r="N41">
        <f>AVERAGE(stopa_bezrobocia3[[#This Row],[I]:[XII]])</f>
        <v>6.5583333333333336</v>
      </c>
    </row>
    <row r="42" spans="1:14" hidden="1" x14ac:dyDescent="0.35">
      <c r="A42">
        <v>2002</v>
      </c>
      <c r="B42">
        <v>6</v>
      </c>
      <c r="C42">
        <v>6.7</v>
      </c>
      <c r="D42">
        <v>6.7</v>
      </c>
      <c r="E42">
        <v>6.7</v>
      </c>
      <c r="F42">
        <v>6.9</v>
      </c>
      <c r="G42">
        <v>6.8</v>
      </c>
      <c r="H42">
        <v>6.8</v>
      </c>
      <c r="I42">
        <v>6.8</v>
      </c>
      <c r="J42">
        <v>6.7</v>
      </c>
      <c r="K42">
        <v>6.7</v>
      </c>
      <c r="L42">
        <v>6.7</v>
      </c>
      <c r="M42">
        <v>6.9</v>
      </c>
      <c r="N42">
        <f>AVERAGE(stopa_bezrobocia3[[#This Row],[I]:[XII]])</f>
        <v>6.7</v>
      </c>
    </row>
    <row r="43" spans="1:14" hidden="1" x14ac:dyDescent="0.35">
      <c r="A43">
        <v>2008</v>
      </c>
      <c r="B43">
        <v>7.4</v>
      </c>
      <c r="C43">
        <v>6</v>
      </c>
      <c r="D43">
        <v>5.8</v>
      </c>
      <c r="E43">
        <v>6.1</v>
      </c>
      <c r="F43">
        <v>6</v>
      </c>
      <c r="G43">
        <v>6.4</v>
      </c>
      <c r="H43">
        <v>6.5</v>
      </c>
      <c r="I43">
        <v>6.8</v>
      </c>
      <c r="J43">
        <v>7.1</v>
      </c>
      <c r="K43">
        <v>7.2</v>
      </c>
      <c r="L43">
        <v>7.6</v>
      </c>
      <c r="M43">
        <v>7.9</v>
      </c>
      <c r="N43">
        <f>AVERAGE(stopa_bezrobocia3[[#This Row],[I]:[XII]])</f>
        <v>6.7333333333333334</v>
      </c>
    </row>
    <row r="44" spans="1:14" hidden="1" x14ac:dyDescent="0.35">
      <c r="A44">
        <v>1979</v>
      </c>
      <c r="B44">
        <v>6</v>
      </c>
      <c r="C44">
        <v>6.9</v>
      </c>
      <c r="D44">
        <v>6.9</v>
      </c>
      <c r="E44">
        <v>6.8</v>
      </c>
      <c r="F44">
        <v>6.8</v>
      </c>
      <c r="G44">
        <v>6.6</v>
      </c>
      <c r="H44">
        <v>6.7</v>
      </c>
      <c r="I44">
        <v>6.7</v>
      </c>
      <c r="J44">
        <v>7</v>
      </c>
      <c r="K44">
        <v>6.9</v>
      </c>
      <c r="L44">
        <v>7</v>
      </c>
      <c r="M44">
        <v>6.9</v>
      </c>
      <c r="N44">
        <f>AVERAGE(stopa_bezrobocia3[[#This Row],[I]:[XII]])</f>
        <v>6.7666666666666684</v>
      </c>
    </row>
    <row r="45" spans="1:14" hidden="1" x14ac:dyDescent="0.35">
      <c r="A45">
        <v>1971</v>
      </c>
      <c r="B45">
        <v>6</v>
      </c>
      <c r="C45">
        <v>6.9</v>
      </c>
      <c r="D45">
        <v>6.9</v>
      </c>
      <c r="E45">
        <v>7</v>
      </c>
      <c r="F45">
        <v>6.9</v>
      </c>
      <c r="G45">
        <v>6.9</v>
      </c>
      <c r="H45">
        <v>6.9</v>
      </c>
      <c r="I45">
        <v>7</v>
      </c>
      <c r="J45">
        <v>7.1</v>
      </c>
      <c r="K45">
        <v>7</v>
      </c>
      <c r="L45">
        <v>6.8</v>
      </c>
      <c r="M45">
        <v>7</v>
      </c>
      <c r="N45">
        <f>AVERAGE(stopa_bezrobocia3[[#This Row],[I]:[XII]])</f>
        <v>6.8666666666666663</v>
      </c>
    </row>
    <row r="46" spans="1:14" hidden="1" x14ac:dyDescent="0.35">
      <c r="A46">
        <v>2003</v>
      </c>
      <c r="B46">
        <v>5.7</v>
      </c>
      <c r="C46">
        <v>6.8</v>
      </c>
      <c r="D46">
        <v>6.9</v>
      </c>
      <c r="E46">
        <v>6.9</v>
      </c>
      <c r="F46">
        <v>7</v>
      </c>
      <c r="G46">
        <v>7.1</v>
      </c>
      <c r="H46">
        <v>7.3</v>
      </c>
      <c r="I46">
        <v>7.2</v>
      </c>
      <c r="J46">
        <v>7.1</v>
      </c>
      <c r="K46">
        <v>7.1</v>
      </c>
      <c r="L46">
        <v>7</v>
      </c>
      <c r="M46">
        <v>6.8</v>
      </c>
      <c r="N46">
        <f>AVERAGE(stopa_bezrobocia3[[#This Row],[I]:[XII]])</f>
        <v>6.9083333333333323</v>
      </c>
    </row>
    <row r="47" spans="1:14" hidden="1" x14ac:dyDescent="0.35">
      <c r="A47">
        <v>1949</v>
      </c>
      <c r="B47">
        <v>6.6</v>
      </c>
      <c r="C47">
        <v>5.3</v>
      </c>
      <c r="D47">
        <v>5.7</v>
      </c>
      <c r="E47">
        <v>6</v>
      </c>
      <c r="F47">
        <v>6.3</v>
      </c>
      <c r="G47">
        <v>7.1</v>
      </c>
      <c r="H47">
        <v>7.2</v>
      </c>
      <c r="I47">
        <v>7.7</v>
      </c>
      <c r="J47">
        <v>7.8</v>
      </c>
      <c r="K47">
        <v>7.6</v>
      </c>
      <c r="L47">
        <v>8.9</v>
      </c>
      <c r="M47">
        <v>7.4</v>
      </c>
      <c r="N47">
        <f>AVERAGE(stopa_bezrobocia3[[#This Row],[I]:[XII]])</f>
        <v>6.9666666666666677</v>
      </c>
    </row>
    <row r="48" spans="1:14" hidden="1" x14ac:dyDescent="0.35">
      <c r="A48">
        <v>1978</v>
      </c>
      <c r="B48">
        <v>6</v>
      </c>
      <c r="C48">
        <v>7.4</v>
      </c>
      <c r="D48">
        <v>7.3</v>
      </c>
      <c r="E48">
        <v>7.3</v>
      </c>
      <c r="F48">
        <v>7.1</v>
      </c>
      <c r="G48">
        <v>7</v>
      </c>
      <c r="H48">
        <v>6.9</v>
      </c>
      <c r="I48">
        <v>7.2</v>
      </c>
      <c r="J48">
        <v>6.9</v>
      </c>
      <c r="K48">
        <v>7</v>
      </c>
      <c r="L48">
        <v>6.8</v>
      </c>
      <c r="M48">
        <v>6.9</v>
      </c>
      <c r="N48">
        <f>AVERAGE(stopa_bezrobocia3[[#This Row],[I]:[XII]])</f>
        <v>6.9833333333333334</v>
      </c>
    </row>
    <row r="49" spans="1:14" hidden="1" x14ac:dyDescent="0.35">
      <c r="A49">
        <v>1994</v>
      </c>
      <c r="B49">
        <v>5.5</v>
      </c>
      <c r="C49">
        <v>7.6</v>
      </c>
      <c r="D49">
        <v>7.6</v>
      </c>
      <c r="E49">
        <v>7.5</v>
      </c>
      <c r="F49">
        <v>7.4</v>
      </c>
      <c r="G49">
        <v>7.1</v>
      </c>
      <c r="H49">
        <v>7.1</v>
      </c>
      <c r="I49">
        <v>7.1</v>
      </c>
      <c r="J49">
        <v>7</v>
      </c>
      <c r="K49">
        <v>6.9</v>
      </c>
      <c r="L49">
        <v>6.8</v>
      </c>
      <c r="M49">
        <v>6.6</v>
      </c>
      <c r="N49">
        <f>AVERAGE(stopa_bezrobocia3[[#This Row],[I]:[XII]])</f>
        <v>7.0166666666666666</v>
      </c>
    </row>
    <row r="50" spans="1:14" hidden="1" x14ac:dyDescent="0.35">
      <c r="A50">
        <v>1987</v>
      </c>
      <c r="B50">
        <v>5.7</v>
      </c>
      <c r="C50">
        <v>7.6</v>
      </c>
      <c r="D50">
        <v>7.6</v>
      </c>
      <c r="E50">
        <v>7.6</v>
      </c>
      <c r="F50">
        <v>7.3</v>
      </c>
      <c r="G50">
        <v>7.3</v>
      </c>
      <c r="H50">
        <v>7.2</v>
      </c>
      <c r="I50">
        <v>7.1</v>
      </c>
      <c r="J50">
        <v>7</v>
      </c>
      <c r="K50">
        <v>6.9</v>
      </c>
      <c r="L50">
        <v>7</v>
      </c>
      <c r="M50">
        <v>6.8</v>
      </c>
      <c r="N50">
        <f>AVERAGE(stopa_bezrobocia3[[#This Row],[I]:[XII]])</f>
        <v>7.0916666666666677</v>
      </c>
    </row>
    <row r="51" spans="1:14" hidden="1" x14ac:dyDescent="0.35">
      <c r="A51">
        <v>2014</v>
      </c>
      <c r="B51">
        <v>5.7</v>
      </c>
      <c r="C51">
        <v>7.6</v>
      </c>
      <c r="D51">
        <v>7.7</v>
      </c>
      <c r="E51">
        <v>7.7</v>
      </c>
      <c r="F51">
        <v>7.3</v>
      </c>
      <c r="G51">
        <v>7.3</v>
      </c>
      <c r="H51">
        <v>7.1</v>
      </c>
      <c r="I51">
        <v>7.2</v>
      </c>
      <c r="J51">
        <v>7.1</v>
      </c>
      <c r="K51">
        <v>6.9</v>
      </c>
      <c r="L51">
        <v>6.8</v>
      </c>
      <c r="M51">
        <v>6.8</v>
      </c>
      <c r="N51">
        <f>AVERAGE(stopa_bezrobocia3[[#This Row],[I]:[XII]])</f>
        <v>7.1000000000000005</v>
      </c>
    </row>
    <row r="52" spans="1:14" hidden="1" x14ac:dyDescent="0.35">
      <c r="A52">
        <v>1961</v>
      </c>
      <c r="B52">
        <v>6</v>
      </c>
      <c r="C52">
        <v>7.6</v>
      </c>
      <c r="D52">
        <v>7.9</v>
      </c>
      <c r="E52">
        <v>7.9</v>
      </c>
      <c r="F52">
        <v>8</v>
      </c>
      <c r="G52">
        <v>8.1</v>
      </c>
      <c r="H52">
        <v>7.9</v>
      </c>
      <c r="I52">
        <v>8</v>
      </c>
      <c r="J52">
        <v>7.6</v>
      </c>
      <c r="K52">
        <v>7.7</v>
      </c>
      <c r="L52">
        <v>7.5</v>
      </c>
      <c r="M52">
        <v>7.1</v>
      </c>
      <c r="N52">
        <f>AVERAGE(stopa_bezrobocia3[[#This Row],[I]:[XII]])</f>
        <v>7.6083333333333334</v>
      </c>
    </row>
    <row r="53" spans="1:14" hidden="1" x14ac:dyDescent="0.35">
      <c r="A53">
        <v>1958</v>
      </c>
      <c r="B53">
        <v>6.2</v>
      </c>
      <c r="C53">
        <v>6.8</v>
      </c>
      <c r="D53">
        <v>7.4</v>
      </c>
      <c r="E53">
        <v>7.7</v>
      </c>
      <c r="F53">
        <v>8.4</v>
      </c>
      <c r="G53">
        <v>8.4</v>
      </c>
      <c r="H53">
        <v>8.3000000000000007</v>
      </c>
      <c r="I53">
        <v>8.5</v>
      </c>
      <c r="J53">
        <v>8.4</v>
      </c>
      <c r="K53">
        <v>8.1</v>
      </c>
      <c r="L53">
        <v>7.7</v>
      </c>
      <c r="M53">
        <v>7.2</v>
      </c>
      <c r="N53">
        <f>AVERAGE(stopa_bezrobocia3[[#This Row],[I]:[XII]])</f>
        <v>7.7583333333333337</v>
      </c>
    </row>
    <row r="54" spans="1:14" hidden="1" x14ac:dyDescent="0.35">
      <c r="A54">
        <v>1991</v>
      </c>
      <c r="B54">
        <v>7.3</v>
      </c>
      <c r="C54">
        <v>7.4</v>
      </c>
      <c r="D54">
        <v>7.6</v>
      </c>
      <c r="E54">
        <v>7.8</v>
      </c>
      <c r="F54">
        <v>7.7</v>
      </c>
      <c r="G54">
        <v>7.9</v>
      </c>
      <c r="H54">
        <v>7.9</v>
      </c>
      <c r="I54">
        <v>7.8</v>
      </c>
      <c r="J54">
        <v>7.9</v>
      </c>
      <c r="K54">
        <v>7.9</v>
      </c>
      <c r="L54">
        <v>8</v>
      </c>
      <c r="M54">
        <v>8</v>
      </c>
      <c r="N54">
        <f>AVERAGE(stopa_bezrobocia3[[#This Row],[I]:[XII]])</f>
        <v>7.7666666666666666</v>
      </c>
    </row>
    <row r="55" spans="1:14" hidden="1" x14ac:dyDescent="0.35">
      <c r="A55">
        <v>1993</v>
      </c>
      <c r="B55">
        <v>6.5</v>
      </c>
      <c r="C55">
        <v>8.3000000000000007</v>
      </c>
      <c r="D55">
        <v>8.1</v>
      </c>
      <c r="E55">
        <v>8</v>
      </c>
      <c r="F55">
        <v>8.1</v>
      </c>
      <c r="G55">
        <v>8.1</v>
      </c>
      <c r="H55">
        <v>8</v>
      </c>
      <c r="I55">
        <v>7.9</v>
      </c>
      <c r="J55">
        <v>7.8</v>
      </c>
      <c r="K55">
        <v>7.7</v>
      </c>
      <c r="L55">
        <v>7.8</v>
      </c>
      <c r="M55">
        <v>7.6</v>
      </c>
      <c r="N55">
        <f>AVERAGE(stopa_bezrobocia3[[#This Row],[I]:[XII]])</f>
        <v>7.8249999999999993</v>
      </c>
    </row>
    <row r="56" spans="1:14" hidden="1" x14ac:dyDescent="0.35">
      <c r="A56">
        <v>1986</v>
      </c>
      <c r="B56">
        <v>6.6</v>
      </c>
      <c r="C56">
        <v>7.7</v>
      </c>
      <c r="D56">
        <v>8.1999999999999993</v>
      </c>
      <c r="E56">
        <v>8.1999999999999993</v>
      </c>
      <c r="F56">
        <v>8.1</v>
      </c>
      <c r="G56">
        <v>8.1999999999999993</v>
      </c>
      <c r="H56">
        <v>8.1999999999999993</v>
      </c>
      <c r="I56">
        <v>8</v>
      </c>
      <c r="J56">
        <v>7.9</v>
      </c>
      <c r="K56">
        <v>8</v>
      </c>
      <c r="L56">
        <v>8</v>
      </c>
      <c r="M56">
        <v>7.9</v>
      </c>
      <c r="N56">
        <f>AVERAGE(stopa_bezrobocia3[[#This Row],[I]:[XII]])</f>
        <v>7.9166666666666679</v>
      </c>
    </row>
    <row r="57" spans="1:14" hidden="1" x14ac:dyDescent="0.35">
      <c r="A57">
        <v>1977</v>
      </c>
      <c r="B57">
        <v>6.4</v>
      </c>
      <c r="C57">
        <v>8.5</v>
      </c>
      <c r="D57">
        <v>8.6</v>
      </c>
      <c r="E57">
        <v>8.4</v>
      </c>
      <c r="F57">
        <v>8.1999999999999993</v>
      </c>
      <c r="G57">
        <v>8</v>
      </c>
      <c r="H57">
        <v>8.1999999999999993</v>
      </c>
      <c r="I57">
        <v>7.9</v>
      </c>
      <c r="J57">
        <v>8</v>
      </c>
      <c r="K57">
        <v>7.8</v>
      </c>
      <c r="L57">
        <v>7.8</v>
      </c>
      <c r="M57">
        <v>7.8</v>
      </c>
      <c r="N57">
        <f>AVERAGE(stopa_bezrobocia3[[#This Row],[I]:[XII]])</f>
        <v>7.9666666666666659</v>
      </c>
    </row>
    <row r="58" spans="1:14" hidden="1" x14ac:dyDescent="0.35">
      <c r="A58">
        <v>1980</v>
      </c>
      <c r="B58">
        <v>7.2</v>
      </c>
      <c r="C58">
        <v>7.3</v>
      </c>
      <c r="D58">
        <v>7.3</v>
      </c>
      <c r="E58">
        <v>7.3</v>
      </c>
      <c r="F58">
        <v>7.9</v>
      </c>
      <c r="G58">
        <v>8.5</v>
      </c>
      <c r="H58">
        <v>8.6</v>
      </c>
      <c r="I58">
        <v>8.8000000000000007</v>
      </c>
      <c r="J58">
        <v>8.6999999999999993</v>
      </c>
      <c r="K58">
        <v>8.5</v>
      </c>
      <c r="L58">
        <v>8.5</v>
      </c>
      <c r="M58">
        <v>8.5</v>
      </c>
      <c r="N58">
        <f>AVERAGE(stopa_bezrobocia3[[#This Row],[I]:[XII]])</f>
        <v>8.0916666666666668</v>
      </c>
    </row>
    <row r="59" spans="1:14" hidden="1" x14ac:dyDescent="0.35">
      <c r="A59">
        <v>1985</v>
      </c>
      <c r="B59">
        <v>7</v>
      </c>
      <c r="C59">
        <v>8.3000000000000007</v>
      </c>
      <c r="D59">
        <v>8.1999999999999993</v>
      </c>
      <c r="E59">
        <v>8.1999999999999993</v>
      </c>
      <c r="F59">
        <v>8.3000000000000007</v>
      </c>
      <c r="G59">
        <v>8.1999999999999993</v>
      </c>
      <c r="H59">
        <v>8.4</v>
      </c>
      <c r="I59">
        <v>8.4</v>
      </c>
      <c r="J59">
        <v>8.1</v>
      </c>
      <c r="K59">
        <v>8.1</v>
      </c>
      <c r="L59">
        <v>8.1</v>
      </c>
      <c r="M59">
        <v>8</v>
      </c>
      <c r="N59">
        <f>AVERAGE(stopa_bezrobocia3[[#This Row],[I]:[XII]])</f>
        <v>8.1083333333333325</v>
      </c>
    </row>
    <row r="60" spans="1:14" hidden="1" x14ac:dyDescent="0.35">
      <c r="A60">
        <v>2013</v>
      </c>
      <c r="B60">
        <v>6.7</v>
      </c>
      <c r="C60">
        <v>8.9</v>
      </c>
      <c r="D60">
        <v>8.6999999999999993</v>
      </c>
      <c r="E60">
        <v>8.6</v>
      </c>
      <c r="F60">
        <v>8.5</v>
      </c>
      <c r="G60">
        <v>8.6</v>
      </c>
      <c r="H60">
        <v>8.6</v>
      </c>
      <c r="I60">
        <v>8.4</v>
      </c>
      <c r="J60">
        <v>8.3000000000000007</v>
      </c>
      <c r="K60">
        <v>8.1999999999999993</v>
      </c>
      <c r="L60">
        <v>8.3000000000000007</v>
      </c>
      <c r="M60">
        <v>8</v>
      </c>
      <c r="N60">
        <f>AVERAGE(stopa_bezrobocia3[[#This Row],[I]:[XII]])</f>
        <v>8.3166666666666664</v>
      </c>
    </row>
    <row r="61" spans="1:14" hidden="1" x14ac:dyDescent="0.35">
      <c r="A61">
        <v>1992</v>
      </c>
      <c r="B61">
        <v>7.4</v>
      </c>
      <c r="C61">
        <v>8.3000000000000007</v>
      </c>
      <c r="D61">
        <v>8.4</v>
      </c>
      <c r="E61">
        <v>8.4</v>
      </c>
      <c r="F61">
        <v>8.4</v>
      </c>
      <c r="G61">
        <v>8.6</v>
      </c>
      <c r="H61">
        <v>8.8000000000000007</v>
      </c>
      <c r="I61">
        <v>8.6999999999999993</v>
      </c>
      <c r="J61">
        <v>8.6</v>
      </c>
      <c r="K61">
        <v>8.6</v>
      </c>
      <c r="L61">
        <v>8.3000000000000007</v>
      </c>
      <c r="M61">
        <v>8.4</v>
      </c>
      <c r="N61">
        <f>AVERAGE(stopa_bezrobocia3[[#This Row],[I]:[XII]])</f>
        <v>8.4083333333333332</v>
      </c>
    </row>
    <row r="62" spans="1:14" hidden="1" x14ac:dyDescent="0.35">
      <c r="A62">
        <v>1984</v>
      </c>
      <c r="B62">
        <v>7.3</v>
      </c>
      <c r="C62">
        <v>9</v>
      </c>
      <c r="D62">
        <v>8.8000000000000007</v>
      </c>
      <c r="E62">
        <v>8.8000000000000007</v>
      </c>
      <c r="F62">
        <v>8.6999999999999993</v>
      </c>
      <c r="G62">
        <v>8.4</v>
      </c>
      <c r="H62">
        <v>8.1999999999999993</v>
      </c>
      <c r="I62">
        <v>8.5</v>
      </c>
      <c r="J62">
        <v>8.5</v>
      </c>
      <c r="K62">
        <v>8.3000000000000007</v>
      </c>
      <c r="L62">
        <v>8.4</v>
      </c>
      <c r="M62">
        <v>8.1999999999999993</v>
      </c>
      <c r="N62">
        <f>AVERAGE(stopa_bezrobocia3[[#This Row],[I]:[XII]])</f>
        <v>8.4250000000000007</v>
      </c>
    </row>
    <row r="63" spans="1:14" hidden="1" x14ac:dyDescent="0.35">
      <c r="A63">
        <v>1981</v>
      </c>
      <c r="B63">
        <v>8.5</v>
      </c>
      <c r="C63">
        <v>8.5</v>
      </c>
      <c r="D63">
        <v>8.4</v>
      </c>
      <c r="E63">
        <v>8.4</v>
      </c>
      <c r="F63">
        <v>8.1999999999999993</v>
      </c>
      <c r="G63">
        <v>8.5</v>
      </c>
      <c r="H63">
        <v>8.5</v>
      </c>
      <c r="I63">
        <v>8.1999999999999993</v>
      </c>
      <c r="J63">
        <v>8.4</v>
      </c>
      <c r="K63">
        <v>8.6</v>
      </c>
      <c r="L63">
        <v>8.9</v>
      </c>
      <c r="M63">
        <v>9.3000000000000007</v>
      </c>
      <c r="N63">
        <f>AVERAGE(stopa_bezrobocia3[[#This Row],[I]:[XII]])</f>
        <v>8.5333333333333332</v>
      </c>
    </row>
    <row r="64" spans="1:14" hidden="1" x14ac:dyDescent="0.35">
      <c r="A64">
        <v>1976</v>
      </c>
      <c r="B64">
        <v>7.8</v>
      </c>
      <c r="C64">
        <v>8.9</v>
      </c>
      <c r="D64">
        <v>8.6999999999999993</v>
      </c>
      <c r="E64">
        <v>8.6</v>
      </c>
      <c r="F64">
        <v>8.6999999999999993</v>
      </c>
      <c r="G64">
        <v>8.4</v>
      </c>
      <c r="H64">
        <v>8.6</v>
      </c>
      <c r="I64">
        <v>8.8000000000000007</v>
      </c>
      <c r="J64">
        <v>8.8000000000000007</v>
      </c>
      <c r="K64">
        <v>8.6</v>
      </c>
      <c r="L64">
        <v>8.6999999999999993</v>
      </c>
      <c r="M64">
        <v>8.8000000000000007</v>
      </c>
      <c r="N64">
        <f>AVERAGE(stopa_bezrobocia3[[#This Row],[I]:[XII]])</f>
        <v>8.6166666666666654</v>
      </c>
    </row>
    <row r="65" spans="1:14" hidden="1" x14ac:dyDescent="0.35">
      <c r="A65">
        <v>2012</v>
      </c>
      <c r="B65">
        <v>7.8</v>
      </c>
      <c r="C65">
        <v>9.3000000000000007</v>
      </c>
      <c r="D65">
        <v>9.3000000000000007</v>
      </c>
      <c r="E65">
        <v>9.1999999999999993</v>
      </c>
      <c r="F65">
        <v>9.1</v>
      </c>
      <c r="G65">
        <v>9.1999999999999993</v>
      </c>
      <c r="H65">
        <v>9.1999999999999993</v>
      </c>
      <c r="I65">
        <v>9.3000000000000007</v>
      </c>
      <c r="J65">
        <v>9.1</v>
      </c>
      <c r="K65">
        <v>8.8000000000000007</v>
      </c>
      <c r="L65">
        <v>8.8000000000000007</v>
      </c>
      <c r="M65">
        <v>8.8000000000000007</v>
      </c>
      <c r="N65">
        <f>AVERAGE(stopa_bezrobocia3[[#This Row],[I]:[XII]])</f>
        <v>8.9916666666666654</v>
      </c>
    </row>
    <row r="66" spans="1:14" hidden="1" x14ac:dyDescent="0.35">
      <c r="A66">
        <v>1975</v>
      </c>
      <c r="B66">
        <v>8.1999999999999993</v>
      </c>
      <c r="C66">
        <v>9.1</v>
      </c>
      <c r="D66">
        <v>9.1</v>
      </c>
      <c r="E66">
        <v>9.6</v>
      </c>
      <c r="F66">
        <v>9.8000000000000007</v>
      </c>
      <c r="G66">
        <v>10</v>
      </c>
      <c r="H66">
        <v>9.8000000000000007</v>
      </c>
      <c r="I66">
        <v>9.6</v>
      </c>
      <c r="J66">
        <v>9.4</v>
      </c>
      <c r="K66">
        <v>9.4</v>
      </c>
      <c r="L66">
        <v>9.4</v>
      </c>
      <c r="M66">
        <v>9.3000000000000007</v>
      </c>
      <c r="N66">
        <f>AVERAGE(stopa_bezrobocia3[[#This Row],[I]:[XII]])</f>
        <v>9.3916666666666675</v>
      </c>
    </row>
    <row r="67" spans="1:14" hidden="1" x14ac:dyDescent="0.35">
      <c r="A67">
        <v>2011</v>
      </c>
      <c r="B67">
        <v>8.5</v>
      </c>
      <c r="C67">
        <v>10</v>
      </c>
      <c r="D67">
        <v>9.9</v>
      </c>
      <c r="E67">
        <v>9.8000000000000007</v>
      </c>
      <c r="F67">
        <v>10</v>
      </c>
      <c r="G67">
        <v>10.1</v>
      </c>
      <c r="H67">
        <v>10.199999999999999</v>
      </c>
      <c r="I67">
        <v>10.1</v>
      </c>
      <c r="J67">
        <v>10.1</v>
      </c>
      <c r="K67">
        <v>10.1</v>
      </c>
      <c r="L67">
        <v>10</v>
      </c>
      <c r="M67">
        <v>9.6</v>
      </c>
      <c r="N67">
        <f>AVERAGE(stopa_bezrobocia3[[#This Row],[I]:[XII]])</f>
        <v>9.8666666666666654</v>
      </c>
    </row>
    <row r="68" spans="1:14" hidden="1" x14ac:dyDescent="0.35">
      <c r="A68">
        <v>2009</v>
      </c>
      <c r="B68">
        <v>10</v>
      </c>
      <c r="C68">
        <v>8.6999999999999993</v>
      </c>
      <c r="D68">
        <v>9.1999999999999993</v>
      </c>
      <c r="E68">
        <v>9.6</v>
      </c>
      <c r="F68">
        <v>9.9</v>
      </c>
      <c r="G68">
        <v>10.4</v>
      </c>
      <c r="H68">
        <v>10.5</v>
      </c>
      <c r="I68">
        <v>10.4</v>
      </c>
      <c r="J68">
        <v>10.7</v>
      </c>
      <c r="K68">
        <v>10.8</v>
      </c>
      <c r="L68">
        <v>11.1</v>
      </c>
      <c r="M68">
        <v>11</v>
      </c>
      <c r="N68">
        <f>AVERAGE(stopa_bezrobocia3[[#This Row],[I]:[XII]])</f>
        <v>10.191666666666666</v>
      </c>
    </row>
    <row r="69" spans="1:14" hidden="1" x14ac:dyDescent="0.35">
      <c r="A69">
        <v>1983</v>
      </c>
      <c r="B69">
        <v>8.3000000000000007</v>
      </c>
      <c r="C69">
        <v>11.4</v>
      </c>
      <c r="D69">
        <v>11.4</v>
      </c>
      <c r="E69">
        <v>11.3</v>
      </c>
      <c r="F69">
        <v>11.2</v>
      </c>
      <c r="G69">
        <v>11.1</v>
      </c>
      <c r="H69">
        <v>11.1</v>
      </c>
      <c r="I69">
        <v>10.4</v>
      </c>
      <c r="J69">
        <v>10.5</v>
      </c>
      <c r="K69">
        <v>10.199999999999999</v>
      </c>
      <c r="L69">
        <v>9.8000000000000007</v>
      </c>
      <c r="M69">
        <v>9.5</v>
      </c>
      <c r="N69">
        <f>AVERAGE(stopa_bezrobocia3[[#This Row],[I]:[XII]])</f>
        <v>10.516666666666667</v>
      </c>
    </row>
    <row r="70" spans="1:14" hidden="1" x14ac:dyDescent="0.35">
      <c r="A70">
        <v>2010</v>
      </c>
      <c r="B70">
        <v>9.4</v>
      </c>
      <c r="C70">
        <v>10.7</v>
      </c>
      <c r="D70">
        <v>10.7</v>
      </c>
      <c r="E70">
        <v>10.7</v>
      </c>
      <c r="F70">
        <v>10.9</v>
      </c>
      <c r="G70">
        <v>10.7</v>
      </c>
      <c r="H70">
        <v>10.5</v>
      </c>
      <c r="I70">
        <v>10.5</v>
      </c>
      <c r="J70">
        <v>10.6</v>
      </c>
      <c r="K70">
        <v>10.6</v>
      </c>
      <c r="L70">
        <v>10.6</v>
      </c>
      <c r="M70">
        <v>10.8</v>
      </c>
      <c r="N70">
        <f>AVERAGE(stopa_bezrobocia3[[#This Row],[I]:[XII]])</f>
        <v>10.558333333333332</v>
      </c>
    </row>
    <row r="71" spans="1:14" x14ac:dyDescent="0.35">
      <c r="A71" s="9">
        <v>1982</v>
      </c>
      <c r="B71" s="9">
        <v>10.8</v>
      </c>
      <c r="C71" s="9">
        <v>9.9</v>
      </c>
      <c r="D71" s="9">
        <v>9.9</v>
      </c>
      <c r="E71" s="9">
        <v>10.1</v>
      </c>
      <c r="F71" s="9">
        <v>10.3</v>
      </c>
      <c r="G71" s="9">
        <v>10.7</v>
      </c>
      <c r="H71" s="9">
        <v>10.8</v>
      </c>
      <c r="I71" s="9">
        <v>10.9</v>
      </c>
      <c r="J71" s="9">
        <v>11.1</v>
      </c>
      <c r="K71" s="9">
        <v>11.4</v>
      </c>
      <c r="L71" s="9">
        <v>11.9</v>
      </c>
      <c r="M71" s="9">
        <v>12.4</v>
      </c>
      <c r="N71" s="9">
        <f>AVERAGE(stopa_bezrobocia3[[#This Row],[I]:[XII]])</f>
        <v>10.850000000000001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Z K K W V A X G 1 D + j A A A A 9 g A A A B I A H A B D b 2 5 m a W c v U G F j a 2 F n Z S 5 4 b W w g o h g A K K A U A A A A A A A A A A A A A A A A A A A A A A A A A A A A h Y 8 x D o I w G I W v Q r r T l u J g y E 8 Z X C E h M T G u T a n Q C I X Q Y r m b g 0 f y C m I U d X N 8 3 / u G 9 + 7 X G 2 R z 1 w Y X N V r d m x R F m K J A G d l X 2 t Q p m t w p 3 K K M Q y n k W d Q q W G R j k 9 l W K W q c G x J C v P f Y x 7 g f a 8 I o j c i x y P e y U Z 1 A H 1 n / l 0 N t r B N G K s T h 8 B r D G Y 5 o j D e M Y Q p k h V B o 8 x X Y s v f Z / k D Y T a 2 b R s W H N i x z I G s E 8 v 7 A H 1 B L A w Q U A A I A C A B k o p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K K W V N S 1 K N m i A Q A A 3 g s A A B M A H A B G b 3 J t d W x h c y 9 T Z W N 0 a W 9 u M S 5 t I K I Y A C i g F A A A A A A A A A A A A A A A A A A A A A A A A A A A A O 2 S z 2 r c M B D G z 1 3 Y d x i U i x c c 0 0 3 S H l p 8 K N 6 U h k D 6 Z 7 d L S B y K b E 9 T E U m z S H I 2 9 p J L X i m n Q m 9 h 3 6 s q L t n Q q N B z Y x 9 k 6 R P z f Z r h Z 7 F 0 g j R M u / / 4 9 X A w H N h v 3 G A F 1 t G C f y m w N V R Q K T i k I N E N B + C / 9 X d z d 1 u t b 8 i L m b 1 M J l T W C r W L 3 g q J S U b a + Y O N W P Y q / 2 z R 2 F z y A q t 8 g v b C u + a K u 9 o 0 Y K h d C t 5 y L X i e H e 7 n e F W i 7 F b Y 7 v J h k 5 / / + a D E X T k 2 i k 8 n K I U S D k 3 K n r E Y M p K 1 0 j Y d 7 8 a w r 0 u q h D 5 P x z s v n s f w s S a H U 9 d I T D f b 5 I g 0 n o 3 i r r M t d s T P 1 z d 3 t 8 s L A Q Q L q p b N + o d t S T f K n 1 p B S i D z b c 9 4 4 W s / G F L e 6 B 3 y y r c Z 3 c 8 l h t P f V 2 + k n J Z c c m N T Z + q H Q S f e S f u p E 7 h m s b G c G a 7 t V z K q a 2 T W L N B G / / a s e L V i n 9 4 f + i E c a P d y L / l V e x 3 D i h 1 4 y Y c g 6 F o V a D o t L A b V e U A M a q H q e d B z / p e o 4 4 A Y 1 E L V x 4 8 8 r 0 f D g d D h k T + k f Y s 9 4 j 3 a G b E e + h 7 6 p w X 9 b g 9 9 D / 1 T g 3 6 v h 7 6 H / r + D / i d Q S w E C L Q A U A A I A C A B k o p Z U B c b U P 6 M A A A D 2 A A A A E g A A A A A A A A A A A A A A A A A A A A A A Q 2 9 u Z m l n L 1 B h Y 2 t h Z 2 U u e G 1 s U E s B A i 0 A F A A C A A g A Z K K W V A / K 6 a u k A A A A 6 Q A A A B M A A A A A A A A A A A A A A A A A 7 w A A A F t D b 2 5 0 Z W 5 0 X 1 R 5 c G V z X S 5 4 b W x Q S w E C L Q A U A A I A C A B k o p Z U 1 L U o 2 a I B A A D e C w A A E w A A A A A A A A A A A A A A A A D g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O g A A A A A A A F 4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9 w Y V 9 i Z X p y b 2 J v Y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v c G F f Y m V 6 c m 9 i b 2 N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N j o w N j o 1 N C 4 2 O T E x N D Y 5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1 J P S y Z x d W 9 0 O y w m c X V v d D t J J n F 1 b 3 Q 7 L C Z x d W 9 0 O 0 l J J n F 1 b 3 Q 7 L C Z x d W 9 0 O 0 l J S S Z x d W 9 0 O y w m c X V v d D t J V i Z x d W 9 0 O y w m c X V v d D t W J n F 1 b 3 Q 7 L C Z x d W 9 0 O 1 Z J J n F 1 b 3 Q 7 L C Z x d W 9 0 O 1 Z J S S Z x d W 9 0 O y w m c X V v d D t W S U l J J n F 1 b 3 Q 7 L C Z x d W 9 0 O 0 l Y J n F 1 b 3 Q 7 L C Z x d W 9 0 O 1 g m c X V v d D s s J n F 1 b 3 Q 7 W E k m c X V v d D s s J n F 1 b 3 Q 7 W E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3 B h X 2 J l e n J v Y m 9 j a W E v Q X V 0 b 1 J l b W 9 2 Z W R D b 2 x 1 b W 5 z M S 5 7 U k 9 L L D B 9 J n F 1 b 3 Q 7 L C Z x d W 9 0 O 1 N l Y 3 R p b 2 4 x L 3 N 0 b 3 B h X 2 J l e n J v Y m 9 j a W E v Q X V 0 b 1 J l b W 9 2 Z W R D b 2 x 1 b W 5 z M S 5 7 S S w x f S Z x d W 9 0 O y w m c X V v d D t T Z W N 0 a W 9 u M S 9 z d G 9 w Y V 9 i Z X p y b 2 J v Y 2 l h L 0 F 1 d G 9 S Z W 1 v d m V k Q 2 9 s d W 1 u c z E u e 0 l J L D J 9 J n F 1 b 3 Q 7 L C Z x d W 9 0 O 1 N l Y 3 R p b 2 4 x L 3 N 0 b 3 B h X 2 J l e n J v Y m 9 j a W E v Q X V 0 b 1 J l b W 9 2 Z W R D b 2 x 1 b W 5 z M S 5 7 S U l J L D N 9 J n F 1 b 3 Q 7 L C Z x d W 9 0 O 1 N l Y 3 R p b 2 4 x L 3 N 0 b 3 B h X 2 J l e n J v Y m 9 j a W E v Q X V 0 b 1 J l b W 9 2 Z W R D b 2 x 1 b W 5 z M S 5 7 S V Y s N H 0 m c X V v d D s s J n F 1 b 3 Q 7 U 2 V j d G l v b j E v c 3 R v c G F f Y m V 6 c m 9 i b 2 N p Y S 9 B d X R v U m V t b 3 Z l Z E N v b H V t b n M x L n t W L D V 9 J n F 1 b 3 Q 7 L C Z x d W 9 0 O 1 N l Y 3 R p b 2 4 x L 3 N 0 b 3 B h X 2 J l e n J v Y m 9 j a W E v Q X V 0 b 1 J l b W 9 2 Z W R D b 2 x 1 b W 5 z M S 5 7 V k k s N n 0 m c X V v d D s s J n F 1 b 3 Q 7 U 2 V j d G l v b j E v c 3 R v c G F f Y m V 6 c m 9 i b 2 N p Y S 9 B d X R v U m V t b 3 Z l Z E N v b H V t b n M x L n t W S U k s N 3 0 m c X V v d D s s J n F 1 b 3 Q 7 U 2 V j d G l v b j E v c 3 R v c G F f Y m V 6 c m 9 i b 2 N p Y S 9 B d X R v U m V t b 3 Z l Z E N v b H V t b n M x L n t W S U l J L D h 9 J n F 1 b 3 Q 7 L C Z x d W 9 0 O 1 N l Y 3 R p b 2 4 x L 3 N 0 b 3 B h X 2 J l e n J v Y m 9 j a W E v Q X V 0 b 1 J l b W 9 2 Z W R D b 2 x 1 b W 5 z M S 5 7 S V g s O X 0 m c X V v d D s s J n F 1 b 3 Q 7 U 2 V j d G l v b j E v c 3 R v c G F f Y m V 6 c m 9 i b 2 N p Y S 9 B d X R v U m V t b 3 Z l Z E N v b H V t b n M x L n t Y L D E w f S Z x d W 9 0 O y w m c X V v d D t T Z W N 0 a W 9 u M S 9 z d G 9 w Y V 9 i Z X p y b 2 J v Y 2 l h L 0 F 1 d G 9 S Z W 1 v d m V k Q 2 9 s d W 1 u c z E u e 1 h J L D E x f S Z x d W 9 0 O y w m c X V v d D t T Z W N 0 a W 9 u M S 9 z d G 9 w Y V 9 i Z X p y b 2 J v Y 2 l h L 0 F 1 d G 9 S Z W 1 v d m V k Q 2 9 s d W 1 u c z E u e 1 h J S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0 b 3 B h X 2 J l e n J v Y m 9 j a W E v Q X V 0 b 1 J l b W 9 2 Z W R D b 2 x 1 b W 5 z M S 5 7 U k 9 L L D B 9 J n F 1 b 3 Q 7 L C Z x d W 9 0 O 1 N l Y 3 R p b 2 4 x L 3 N 0 b 3 B h X 2 J l e n J v Y m 9 j a W E v Q X V 0 b 1 J l b W 9 2 Z W R D b 2 x 1 b W 5 z M S 5 7 S S w x f S Z x d W 9 0 O y w m c X V v d D t T Z W N 0 a W 9 u M S 9 z d G 9 w Y V 9 i Z X p y b 2 J v Y 2 l h L 0 F 1 d G 9 S Z W 1 v d m V k Q 2 9 s d W 1 u c z E u e 0 l J L D J 9 J n F 1 b 3 Q 7 L C Z x d W 9 0 O 1 N l Y 3 R p b 2 4 x L 3 N 0 b 3 B h X 2 J l e n J v Y m 9 j a W E v Q X V 0 b 1 J l b W 9 2 Z W R D b 2 x 1 b W 5 z M S 5 7 S U l J L D N 9 J n F 1 b 3 Q 7 L C Z x d W 9 0 O 1 N l Y 3 R p b 2 4 x L 3 N 0 b 3 B h X 2 J l e n J v Y m 9 j a W E v Q X V 0 b 1 J l b W 9 2 Z W R D b 2 x 1 b W 5 z M S 5 7 S V Y s N H 0 m c X V v d D s s J n F 1 b 3 Q 7 U 2 V j d G l v b j E v c 3 R v c G F f Y m V 6 c m 9 i b 2 N p Y S 9 B d X R v U m V t b 3 Z l Z E N v b H V t b n M x L n t W L D V 9 J n F 1 b 3 Q 7 L C Z x d W 9 0 O 1 N l Y 3 R p b 2 4 x L 3 N 0 b 3 B h X 2 J l e n J v Y m 9 j a W E v Q X V 0 b 1 J l b W 9 2 Z W R D b 2 x 1 b W 5 z M S 5 7 V k k s N n 0 m c X V v d D s s J n F 1 b 3 Q 7 U 2 V j d G l v b j E v c 3 R v c G F f Y m V 6 c m 9 i b 2 N p Y S 9 B d X R v U m V t b 3 Z l Z E N v b H V t b n M x L n t W S U k s N 3 0 m c X V v d D s s J n F 1 b 3 Q 7 U 2 V j d G l v b j E v c 3 R v c G F f Y m V 6 c m 9 i b 2 N p Y S 9 B d X R v U m V t b 3 Z l Z E N v b H V t b n M x L n t W S U l J L D h 9 J n F 1 b 3 Q 7 L C Z x d W 9 0 O 1 N l Y 3 R p b 2 4 x L 3 N 0 b 3 B h X 2 J l e n J v Y m 9 j a W E v Q X V 0 b 1 J l b W 9 2 Z W R D b 2 x 1 b W 5 z M S 5 7 S V g s O X 0 m c X V v d D s s J n F 1 b 3 Q 7 U 2 V j d G l v b j E v c 3 R v c G F f Y m V 6 c m 9 i b 2 N p Y S 9 B d X R v U m V t b 3 Z l Z E N v b H V t b n M x L n t Y L D E w f S Z x d W 9 0 O y w m c X V v d D t T Z W N 0 a W 9 u M S 9 z d G 9 w Y V 9 i Z X p y b 2 J v Y 2 l h L 0 F 1 d G 9 S Z W 1 v d m V k Q 2 9 s d W 1 u c z E u e 1 h J L D E x f S Z x d W 9 0 O y w m c X V v d D t T Z W N 0 a W 9 u M S 9 z d G 9 w Y V 9 i Z X p y b 2 J v Y 2 l h L 0 F 1 d G 9 S Z W 1 v d m V k Q 2 9 s d W 1 u c z E u e 1 h J S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3 B h X 2 J l e n J v Y m 9 j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G F f Y m V 6 c m 9 i b 2 N p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B h X 2 J l e n J v Y m 9 j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G F f Y m V 6 c m 9 i b 2 N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b 3 B h X 2 J l e n J v Y m 9 j a W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N j o w N j o 1 N C 4 2 O T E x N D Y 5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1 J P S y Z x d W 9 0 O y w m c X V v d D t J J n F 1 b 3 Q 7 L C Z x d W 9 0 O 0 l J J n F 1 b 3 Q 7 L C Z x d W 9 0 O 0 l J S S Z x d W 9 0 O y w m c X V v d D t J V i Z x d W 9 0 O y w m c X V v d D t W J n F 1 b 3 Q 7 L C Z x d W 9 0 O 1 Z J J n F 1 b 3 Q 7 L C Z x d W 9 0 O 1 Z J S S Z x d W 9 0 O y w m c X V v d D t W S U l J J n F 1 b 3 Q 7 L C Z x d W 9 0 O 0 l Y J n F 1 b 3 Q 7 L C Z x d W 9 0 O 1 g m c X V v d D s s J n F 1 b 3 Q 7 W E k m c X V v d D s s J n F 1 b 3 Q 7 W E l J J n F 1 b 3 Q 7 X S I g L z 4 8 R W 5 0 c n k g V H l w Z T 0 i R m l s b F N 0 Y X R 1 c y I g V m F s d W U 9 I n N D b 2 1 w b G V 0 Z S I g L z 4 8 R W 5 0 c n k g V H l w Z T 0 i R m l s b E N v d W 5 0 I i B W Y W x 1 Z T 0 i b D c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c G F f Y m V 6 c m 9 i b 2 N p Y S 9 B d X R v U m V t b 3 Z l Z E N v b H V t b n M x L n t S T 0 s s M H 0 m c X V v d D s s J n F 1 b 3 Q 7 U 2 V j d G l v b j E v c 3 R v c G F f Y m V 6 c m 9 i b 2 N p Y S 9 B d X R v U m V t b 3 Z l Z E N v b H V t b n M x L n t J L D F 9 J n F 1 b 3 Q 7 L C Z x d W 9 0 O 1 N l Y 3 R p b 2 4 x L 3 N 0 b 3 B h X 2 J l e n J v Y m 9 j a W E v Q X V 0 b 1 J l b W 9 2 Z W R D b 2 x 1 b W 5 z M S 5 7 S U k s M n 0 m c X V v d D s s J n F 1 b 3 Q 7 U 2 V j d G l v b j E v c 3 R v c G F f Y m V 6 c m 9 i b 2 N p Y S 9 B d X R v U m V t b 3 Z l Z E N v b H V t b n M x L n t J S U k s M 3 0 m c X V v d D s s J n F 1 b 3 Q 7 U 2 V j d G l v b j E v c 3 R v c G F f Y m V 6 c m 9 i b 2 N p Y S 9 B d X R v U m V t b 3 Z l Z E N v b H V t b n M x L n t J V i w 0 f S Z x d W 9 0 O y w m c X V v d D t T Z W N 0 a W 9 u M S 9 z d G 9 w Y V 9 i Z X p y b 2 J v Y 2 l h L 0 F 1 d G 9 S Z W 1 v d m V k Q 2 9 s d W 1 u c z E u e 1 Y s N X 0 m c X V v d D s s J n F 1 b 3 Q 7 U 2 V j d G l v b j E v c 3 R v c G F f Y m V 6 c m 9 i b 2 N p Y S 9 B d X R v U m V t b 3 Z l Z E N v b H V t b n M x L n t W S S w 2 f S Z x d W 9 0 O y w m c X V v d D t T Z W N 0 a W 9 u M S 9 z d G 9 w Y V 9 i Z X p y b 2 J v Y 2 l h L 0 F 1 d G 9 S Z W 1 v d m V k Q 2 9 s d W 1 u c z E u e 1 Z J S S w 3 f S Z x d W 9 0 O y w m c X V v d D t T Z W N 0 a W 9 u M S 9 z d G 9 w Y V 9 i Z X p y b 2 J v Y 2 l h L 0 F 1 d G 9 S Z W 1 v d m V k Q 2 9 s d W 1 u c z E u e 1 Z J S U k s O H 0 m c X V v d D s s J n F 1 b 3 Q 7 U 2 V j d G l v b j E v c 3 R v c G F f Y m V 6 c m 9 i b 2 N p Y S 9 B d X R v U m V t b 3 Z l Z E N v b H V t b n M x L n t J W C w 5 f S Z x d W 9 0 O y w m c X V v d D t T Z W N 0 a W 9 u M S 9 z d G 9 w Y V 9 i Z X p y b 2 J v Y 2 l h L 0 F 1 d G 9 S Z W 1 v d m V k Q 2 9 s d W 1 u c z E u e 1 g s M T B 9 J n F 1 b 3 Q 7 L C Z x d W 9 0 O 1 N l Y 3 R p b 2 4 x L 3 N 0 b 3 B h X 2 J l e n J v Y m 9 j a W E v Q X V 0 b 1 J l b W 9 2 Z W R D b 2 x 1 b W 5 z M S 5 7 W E k s M T F 9 J n F 1 b 3 Q 7 L C Z x d W 9 0 O 1 N l Y 3 R p b 2 4 x L 3 N 0 b 3 B h X 2 J l e n J v Y m 9 j a W E v Q X V 0 b 1 J l b W 9 2 Z W R D b 2 x 1 b W 5 z M S 5 7 W E l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R v c G F f Y m V 6 c m 9 i b 2 N p Y S 9 B d X R v U m V t b 3 Z l Z E N v b H V t b n M x L n t S T 0 s s M H 0 m c X V v d D s s J n F 1 b 3 Q 7 U 2 V j d G l v b j E v c 3 R v c G F f Y m V 6 c m 9 i b 2 N p Y S 9 B d X R v U m V t b 3 Z l Z E N v b H V t b n M x L n t J L D F 9 J n F 1 b 3 Q 7 L C Z x d W 9 0 O 1 N l Y 3 R p b 2 4 x L 3 N 0 b 3 B h X 2 J l e n J v Y m 9 j a W E v Q X V 0 b 1 J l b W 9 2 Z W R D b 2 x 1 b W 5 z M S 5 7 S U k s M n 0 m c X V v d D s s J n F 1 b 3 Q 7 U 2 V j d G l v b j E v c 3 R v c G F f Y m V 6 c m 9 i b 2 N p Y S 9 B d X R v U m V t b 3 Z l Z E N v b H V t b n M x L n t J S U k s M 3 0 m c X V v d D s s J n F 1 b 3 Q 7 U 2 V j d G l v b j E v c 3 R v c G F f Y m V 6 c m 9 i b 2 N p Y S 9 B d X R v U m V t b 3 Z l Z E N v b H V t b n M x L n t J V i w 0 f S Z x d W 9 0 O y w m c X V v d D t T Z W N 0 a W 9 u M S 9 z d G 9 w Y V 9 i Z X p y b 2 J v Y 2 l h L 0 F 1 d G 9 S Z W 1 v d m V k Q 2 9 s d W 1 u c z E u e 1 Y s N X 0 m c X V v d D s s J n F 1 b 3 Q 7 U 2 V j d G l v b j E v c 3 R v c G F f Y m V 6 c m 9 i b 2 N p Y S 9 B d X R v U m V t b 3 Z l Z E N v b H V t b n M x L n t W S S w 2 f S Z x d W 9 0 O y w m c X V v d D t T Z W N 0 a W 9 u M S 9 z d G 9 w Y V 9 i Z X p y b 2 J v Y 2 l h L 0 F 1 d G 9 S Z W 1 v d m V k Q 2 9 s d W 1 u c z E u e 1 Z J S S w 3 f S Z x d W 9 0 O y w m c X V v d D t T Z W N 0 a W 9 u M S 9 z d G 9 w Y V 9 i Z X p y b 2 J v Y 2 l h L 0 F 1 d G 9 S Z W 1 v d m V k Q 2 9 s d W 1 u c z E u e 1 Z J S U k s O H 0 m c X V v d D s s J n F 1 b 3 Q 7 U 2 V j d G l v b j E v c 3 R v c G F f Y m V 6 c m 9 i b 2 N p Y S 9 B d X R v U m V t b 3 Z l Z E N v b H V t b n M x L n t J W C w 5 f S Z x d W 9 0 O y w m c X V v d D t T Z W N 0 a W 9 u M S 9 z d G 9 w Y V 9 i Z X p y b 2 J v Y 2 l h L 0 F 1 d G 9 S Z W 1 v d m V k Q 2 9 s d W 1 u c z E u e 1 g s M T B 9 J n F 1 b 3 Q 7 L C Z x d W 9 0 O 1 N l Y 3 R p b 2 4 x L 3 N 0 b 3 B h X 2 J l e n J v Y m 9 j a W E v Q X V 0 b 1 J l b W 9 2 Z W R D b 2 x 1 b W 5 z M S 5 7 W E k s M T F 9 J n F 1 b 3 Q 7 L C Z x d W 9 0 O 1 N l Y 3 R p b 2 4 x L 3 N 0 b 3 B h X 2 J l e n J v Y m 9 j a W E v Q X V 0 b 1 J l b W 9 2 Z W R D b 2 x 1 b W 5 z M S 5 7 W E l J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b 3 B h X 2 J l e n J v Y m 9 j a W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G F f Y m V 6 c m 9 i b 2 N p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B h X 2 J l e n J v Y m 9 j a W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G F f Y m V 6 c m 9 i b 2 N p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N j o w N j o 1 N C 4 2 O T E x N D Y 5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1 J P S y Z x d W 9 0 O y w m c X V v d D t J J n F 1 b 3 Q 7 L C Z x d W 9 0 O 0 l J J n F 1 b 3 Q 7 L C Z x d W 9 0 O 0 l J S S Z x d W 9 0 O y w m c X V v d D t J V i Z x d W 9 0 O y w m c X V v d D t W J n F 1 b 3 Q 7 L C Z x d W 9 0 O 1 Z J J n F 1 b 3 Q 7 L C Z x d W 9 0 O 1 Z J S S Z x d W 9 0 O y w m c X V v d D t W S U l J J n F 1 b 3 Q 7 L C Z x d W 9 0 O 0 l Y J n F 1 b 3 Q 7 L C Z x d W 9 0 O 1 g m c X V v d D s s J n F 1 b 3 Q 7 W E k m c X V v d D s s J n F 1 b 3 Q 7 W E l J J n F 1 b 3 Q 7 X S I g L z 4 8 R W 5 0 c n k g V H l w Z T 0 i R m l s b F N 0 Y X R 1 c y I g V m F s d W U 9 I n N D b 2 1 w b G V 0 Z S I g L z 4 8 R W 5 0 c n k g V H l w Z T 0 i R m l s b E N v d W 5 0 I i B W Y W x 1 Z T 0 i b D c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c G F f Y m V 6 c m 9 i b 2 N p Y S 9 B d X R v U m V t b 3 Z l Z E N v b H V t b n M x L n t S T 0 s s M H 0 m c X V v d D s s J n F 1 b 3 Q 7 U 2 V j d G l v b j E v c 3 R v c G F f Y m V 6 c m 9 i b 2 N p Y S 9 B d X R v U m V t b 3 Z l Z E N v b H V t b n M x L n t J L D F 9 J n F 1 b 3 Q 7 L C Z x d W 9 0 O 1 N l Y 3 R p b 2 4 x L 3 N 0 b 3 B h X 2 J l e n J v Y m 9 j a W E v Q X V 0 b 1 J l b W 9 2 Z W R D b 2 x 1 b W 5 z M S 5 7 S U k s M n 0 m c X V v d D s s J n F 1 b 3 Q 7 U 2 V j d G l v b j E v c 3 R v c G F f Y m V 6 c m 9 i b 2 N p Y S 9 B d X R v U m V t b 3 Z l Z E N v b H V t b n M x L n t J S U k s M 3 0 m c X V v d D s s J n F 1 b 3 Q 7 U 2 V j d G l v b j E v c 3 R v c G F f Y m V 6 c m 9 i b 2 N p Y S 9 B d X R v U m V t b 3 Z l Z E N v b H V t b n M x L n t J V i w 0 f S Z x d W 9 0 O y w m c X V v d D t T Z W N 0 a W 9 u M S 9 z d G 9 w Y V 9 i Z X p y b 2 J v Y 2 l h L 0 F 1 d G 9 S Z W 1 v d m V k Q 2 9 s d W 1 u c z E u e 1 Y s N X 0 m c X V v d D s s J n F 1 b 3 Q 7 U 2 V j d G l v b j E v c 3 R v c G F f Y m V 6 c m 9 i b 2 N p Y S 9 B d X R v U m V t b 3 Z l Z E N v b H V t b n M x L n t W S S w 2 f S Z x d W 9 0 O y w m c X V v d D t T Z W N 0 a W 9 u M S 9 z d G 9 w Y V 9 i Z X p y b 2 J v Y 2 l h L 0 F 1 d G 9 S Z W 1 v d m V k Q 2 9 s d W 1 u c z E u e 1 Z J S S w 3 f S Z x d W 9 0 O y w m c X V v d D t T Z W N 0 a W 9 u M S 9 z d G 9 w Y V 9 i Z X p y b 2 J v Y 2 l h L 0 F 1 d G 9 S Z W 1 v d m V k Q 2 9 s d W 1 u c z E u e 1 Z J S U k s O H 0 m c X V v d D s s J n F 1 b 3 Q 7 U 2 V j d G l v b j E v c 3 R v c G F f Y m V 6 c m 9 i b 2 N p Y S 9 B d X R v U m V t b 3 Z l Z E N v b H V t b n M x L n t J W C w 5 f S Z x d W 9 0 O y w m c X V v d D t T Z W N 0 a W 9 u M S 9 z d G 9 w Y V 9 i Z X p y b 2 J v Y 2 l h L 0 F 1 d G 9 S Z W 1 v d m V k Q 2 9 s d W 1 u c z E u e 1 g s M T B 9 J n F 1 b 3 Q 7 L C Z x d W 9 0 O 1 N l Y 3 R p b 2 4 x L 3 N 0 b 3 B h X 2 J l e n J v Y m 9 j a W E v Q X V 0 b 1 J l b W 9 2 Z W R D b 2 x 1 b W 5 z M S 5 7 W E k s M T F 9 J n F 1 b 3 Q 7 L C Z x d W 9 0 O 1 N l Y 3 R p b 2 4 x L 3 N 0 b 3 B h X 2 J l e n J v Y m 9 j a W E v Q X V 0 b 1 J l b W 9 2 Z W R D b 2 x 1 b W 5 z M S 5 7 W E l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R v c G F f Y m V 6 c m 9 i b 2 N p Y S 9 B d X R v U m V t b 3 Z l Z E N v b H V t b n M x L n t S T 0 s s M H 0 m c X V v d D s s J n F 1 b 3 Q 7 U 2 V j d G l v b j E v c 3 R v c G F f Y m V 6 c m 9 i b 2 N p Y S 9 B d X R v U m V t b 3 Z l Z E N v b H V t b n M x L n t J L D F 9 J n F 1 b 3 Q 7 L C Z x d W 9 0 O 1 N l Y 3 R p b 2 4 x L 3 N 0 b 3 B h X 2 J l e n J v Y m 9 j a W E v Q X V 0 b 1 J l b W 9 2 Z W R D b 2 x 1 b W 5 z M S 5 7 S U k s M n 0 m c X V v d D s s J n F 1 b 3 Q 7 U 2 V j d G l v b j E v c 3 R v c G F f Y m V 6 c m 9 i b 2 N p Y S 9 B d X R v U m V t b 3 Z l Z E N v b H V t b n M x L n t J S U k s M 3 0 m c X V v d D s s J n F 1 b 3 Q 7 U 2 V j d G l v b j E v c 3 R v c G F f Y m V 6 c m 9 i b 2 N p Y S 9 B d X R v U m V t b 3 Z l Z E N v b H V t b n M x L n t J V i w 0 f S Z x d W 9 0 O y w m c X V v d D t T Z W N 0 a W 9 u M S 9 z d G 9 w Y V 9 i Z X p y b 2 J v Y 2 l h L 0 F 1 d G 9 S Z W 1 v d m V k Q 2 9 s d W 1 u c z E u e 1 Y s N X 0 m c X V v d D s s J n F 1 b 3 Q 7 U 2 V j d G l v b j E v c 3 R v c G F f Y m V 6 c m 9 i b 2 N p Y S 9 B d X R v U m V t b 3 Z l Z E N v b H V t b n M x L n t W S S w 2 f S Z x d W 9 0 O y w m c X V v d D t T Z W N 0 a W 9 u M S 9 z d G 9 w Y V 9 i Z X p y b 2 J v Y 2 l h L 0 F 1 d G 9 S Z W 1 v d m V k Q 2 9 s d W 1 u c z E u e 1 Z J S S w 3 f S Z x d W 9 0 O y w m c X V v d D t T Z W N 0 a W 9 u M S 9 z d G 9 w Y V 9 i Z X p y b 2 J v Y 2 l h L 0 F 1 d G 9 S Z W 1 v d m V k Q 2 9 s d W 1 u c z E u e 1 Z J S U k s O H 0 m c X V v d D s s J n F 1 b 3 Q 7 U 2 V j d G l v b j E v c 3 R v c G F f Y m V 6 c m 9 i b 2 N p Y S 9 B d X R v U m V t b 3 Z l Z E N v b H V t b n M x L n t J W C w 5 f S Z x d W 9 0 O y w m c X V v d D t T Z W N 0 a W 9 u M S 9 z d G 9 w Y V 9 i Z X p y b 2 J v Y 2 l h L 0 F 1 d G 9 S Z W 1 v d m V k Q 2 9 s d W 1 u c z E u e 1 g s M T B 9 J n F 1 b 3 Q 7 L C Z x d W 9 0 O 1 N l Y 3 R p b 2 4 x L 3 N 0 b 3 B h X 2 J l e n J v Y m 9 j a W E v Q X V 0 b 1 J l b W 9 2 Z W R D b 2 x 1 b W 5 z M S 5 7 W E k s M T F 9 J n F 1 b 3 Q 7 L C Z x d W 9 0 O 1 N l Y 3 R p b 2 4 x L 3 N 0 b 3 B h X 2 J l e n J v Y m 9 j a W E v Q X V 0 b 1 J l b W 9 2 Z W R D b 2 x 1 b W 5 z M S 5 7 W E l J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b 3 B h X 2 J l e n J v Y m 9 j a W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G F f Y m V 6 c m 9 i b 2 N p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B h X 2 J l e n J v Y m 9 j a W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G F f Y m V 6 c m 9 i b 2 N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N j o w N j o 1 N C 4 2 O T E x N D Y 5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1 J P S y Z x d W 9 0 O y w m c X V v d D t J J n F 1 b 3 Q 7 L C Z x d W 9 0 O 0 l J J n F 1 b 3 Q 7 L C Z x d W 9 0 O 0 l J S S Z x d W 9 0 O y w m c X V v d D t J V i Z x d W 9 0 O y w m c X V v d D t W J n F 1 b 3 Q 7 L C Z x d W 9 0 O 1 Z J J n F 1 b 3 Q 7 L C Z x d W 9 0 O 1 Z J S S Z x d W 9 0 O y w m c X V v d D t W S U l J J n F 1 b 3 Q 7 L C Z x d W 9 0 O 0 l Y J n F 1 b 3 Q 7 L C Z x d W 9 0 O 1 g m c X V v d D s s J n F 1 b 3 Q 7 W E k m c X V v d D s s J n F 1 b 3 Q 7 W E l J J n F 1 b 3 Q 7 X S I g L z 4 8 R W 5 0 c n k g V H l w Z T 0 i R m l s b F N 0 Y X R 1 c y I g V m F s d W U 9 I n N D b 2 1 w b G V 0 Z S I g L z 4 8 R W 5 0 c n k g V H l w Z T 0 i R m l s b E N v d W 5 0 I i B W Y W x 1 Z T 0 i b D c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c G F f Y m V 6 c m 9 i b 2 N p Y S 9 B d X R v U m V t b 3 Z l Z E N v b H V t b n M x L n t S T 0 s s M H 0 m c X V v d D s s J n F 1 b 3 Q 7 U 2 V j d G l v b j E v c 3 R v c G F f Y m V 6 c m 9 i b 2 N p Y S 9 B d X R v U m V t b 3 Z l Z E N v b H V t b n M x L n t J L D F 9 J n F 1 b 3 Q 7 L C Z x d W 9 0 O 1 N l Y 3 R p b 2 4 x L 3 N 0 b 3 B h X 2 J l e n J v Y m 9 j a W E v Q X V 0 b 1 J l b W 9 2 Z W R D b 2 x 1 b W 5 z M S 5 7 S U k s M n 0 m c X V v d D s s J n F 1 b 3 Q 7 U 2 V j d G l v b j E v c 3 R v c G F f Y m V 6 c m 9 i b 2 N p Y S 9 B d X R v U m V t b 3 Z l Z E N v b H V t b n M x L n t J S U k s M 3 0 m c X V v d D s s J n F 1 b 3 Q 7 U 2 V j d G l v b j E v c 3 R v c G F f Y m V 6 c m 9 i b 2 N p Y S 9 B d X R v U m V t b 3 Z l Z E N v b H V t b n M x L n t J V i w 0 f S Z x d W 9 0 O y w m c X V v d D t T Z W N 0 a W 9 u M S 9 z d G 9 w Y V 9 i Z X p y b 2 J v Y 2 l h L 0 F 1 d G 9 S Z W 1 v d m V k Q 2 9 s d W 1 u c z E u e 1 Y s N X 0 m c X V v d D s s J n F 1 b 3 Q 7 U 2 V j d G l v b j E v c 3 R v c G F f Y m V 6 c m 9 i b 2 N p Y S 9 B d X R v U m V t b 3 Z l Z E N v b H V t b n M x L n t W S S w 2 f S Z x d W 9 0 O y w m c X V v d D t T Z W N 0 a W 9 u M S 9 z d G 9 w Y V 9 i Z X p y b 2 J v Y 2 l h L 0 F 1 d G 9 S Z W 1 v d m V k Q 2 9 s d W 1 u c z E u e 1 Z J S S w 3 f S Z x d W 9 0 O y w m c X V v d D t T Z W N 0 a W 9 u M S 9 z d G 9 w Y V 9 i Z X p y b 2 J v Y 2 l h L 0 F 1 d G 9 S Z W 1 v d m V k Q 2 9 s d W 1 u c z E u e 1 Z J S U k s O H 0 m c X V v d D s s J n F 1 b 3 Q 7 U 2 V j d G l v b j E v c 3 R v c G F f Y m V 6 c m 9 i b 2 N p Y S 9 B d X R v U m V t b 3 Z l Z E N v b H V t b n M x L n t J W C w 5 f S Z x d W 9 0 O y w m c X V v d D t T Z W N 0 a W 9 u M S 9 z d G 9 w Y V 9 i Z X p y b 2 J v Y 2 l h L 0 F 1 d G 9 S Z W 1 v d m V k Q 2 9 s d W 1 u c z E u e 1 g s M T B 9 J n F 1 b 3 Q 7 L C Z x d W 9 0 O 1 N l Y 3 R p b 2 4 x L 3 N 0 b 3 B h X 2 J l e n J v Y m 9 j a W E v Q X V 0 b 1 J l b W 9 2 Z W R D b 2 x 1 b W 5 z M S 5 7 W E k s M T F 9 J n F 1 b 3 Q 7 L C Z x d W 9 0 O 1 N l Y 3 R p b 2 4 x L 3 N 0 b 3 B h X 2 J l e n J v Y m 9 j a W E v Q X V 0 b 1 J l b W 9 2 Z W R D b 2 x 1 b W 5 z M S 5 7 W E l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R v c G F f Y m V 6 c m 9 i b 2 N p Y S 9 B d X R v U m V t b 3 Z l Z E N v b H V t b n M x L n t S T 0 s s M H 0 m c X V v d D s s J n F 1 b 3 Q 7 U 2 V j d G l v b j E v c 3 R v c G F f Y m V 6 c m 9 i b 2 N p Y S 9 B d X R v U m V t b 3 Z l Z E N v b H V t b n M x L n t J L D F 9 J n F 1 b 3 Q 7 L C Z x d W 9 0 O 1 N l Y 3 R p b 2 4 x L 3 N 0 b 3 B h X 2 J l e n J v Y m 9 j a W E v Q X V 0 b 1 J l b W 9 2 Z W R D b 2 x 1 b W 5 z M S 5 7 S U k s M n 0 m c X V v d D s s J n F 1 b 3 Q 7 U 2 V j d G l v b j E v c 3 R v c G F f Y m V 6 c m 9 i b 2 N p Y S 9 B d X R v U m V t b 3 Z l Z E N v b H V t b n M x L n t J S U k s M 3 0 m c X V v d D s s J n F 1 b 3 Q 7 U 2 V j d G l v b j E v c 3 R v c G F f Y m V 6 c m 9 i b 2 N p Y S 9 B d X R v U m V t b 3 Z l Z E N v b H V t b n M x L n t J V i w 0 f S Z x d W 9 0 O y w m c X V v d D t T Z W N 0 a W 9 u M S 9 z d G 9 w Y V 9 i Z X p y b 2 J v Y 2 l h L 0 F 1 d G 9 S Z W 1 v d m V k Q 2 9 s d W 1 u c z E u e 1 Y s N X 0 m c X V v d D s s J n F 1 b 3 Q 7 U 2 V j d G l v b j E v c 3 R v c G F f Y m V 6 c m 9 i b 2 N p Y S 9 B d X R v U m V t b 3 Z l Z E N v b H V t b n M x L n t W S S w 2 f S Z x d W 9 0 O y w m c X V v d D t T Z W N 0 a W 9 u M S 9 z d G 9 w Y V 9 i Z X p y b 2 J v Y 2 l h L 0 F 1 d G 9 S Z W 1 v d m V k Q 2 9 s d W 1 u c z E u e 1 Z J S S w 3 f S Z x d W 9 0 O y w m c X V v d D t T Z W N 0 a W 9 u M S 9 z d G 9 w Y V 9 i Z X p y b 2 J v Y 2 l h L 0 F 1 d G 9 S Z W 1 v d m V k Q 2 9 s d W 1 u c z E u e 1 Z J S U k s O H 0 m c X V v d D s s J n F 1 b 3 Q 7 U 2 V j d G l v b j E v c 3 R v c G F f Y m V 6 c m 9 i b 2 N p Y S 9 B d X R v U m V t b 3 Z l Z E N v b H V t b n M x L n t J W C w 5 f S Z x d W 9 0 O y w m c X V v d D t T Z W N 0 a W 9 u M S 9 z d G 9 w Y V 9 i Z X p y b 2 J v Y 2 l h L 0 F 1 d G 9 S Z W 1 v d m V k Q 2 9 s d W 1 u c z E u e 1 g s M T B 9 J n F 1 b 3 Q 7 L C Z x d W 9 0 O 1 N l Y 3 R p b 2 4 x L 3 N 0 b 3 B h X 2 J l e n J v Y m 9 j a W E v Q X V 0 b 1 J l b W 9 2 Z W R D b 2 x 1 b W 5 z M S 5 7 W E k s M T F 9 J n F 1 b 3 Q 7 L C Z x d W 9 0 O 1 N l Y 3 R p b 2 4 x L 3 N 0 b 3 B h X 2 J l e n J v Y m 9 j a W E v Q X V 0 b 1 J l b W 9 2 Z W R D b 2 x 1 b W 5 z M S 5 7 W E l J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b 3 B h X 2 J l e n J v Y m 9 j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G F f Y m V 6 c m 9 i b 2 N p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B h X 2 J l e n J v Y m 9 j a W E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N 7 5 T H o b h H u x P F s n C E L 7 k A A A A A A g A A A A A A E G Y A A A A B A A A g A A A A S F u I y P 3 7 h b 8 F H / P G + e r + e c G t J Z N u + c C z y T y 2 X t z O h A k A A A A A D o A A A A A C A A A g A A A A G E e x p M x D 2 D Z r g c H 3 n S + e + 5 8 R a Y F Y t S J Y 2 q 5 S Q p D z y j N Q A A A A G C 2 b z 0 h A K g y P 9 4 o Q o U l T W f b 2 s e F V O X + M b A o x V u 5 J u v o D e / a N K z w V w o z Z t F 4 A z m w i P S N v w X d b j 2 v c S z P N B S + L Y G 0 q l 5 j M S e v K i r m Z W q E 9 b I d A A A A A q N 4 3 9 y g w Z g V Z s n x m 2 n C + v v w f P 4 l z W S B 3 n E w R b S A L g t C S y b S W H a F L U T a Z Z d i q 7 4 7 F 2 + d L W q E 9 u m J W I o i j R C O G D w = = < / D a t a M a s h u p > 
</file>

<file path=customXml/itemProps1.xml><?xml version="1.0" encoding="utf-8"?>
<ds:datastoreItem xmlns:ds="http://schemas.openxmlformats.org/officeDocument/2006/customXml" ds:itemID="{79625A7E-C09B-4612-AC0D-98DEBF9A78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stopa_bezrobocia</vt:lpstr>
      <vt:lpstr>4)</vt:lpstr>
      <vt:lpstr>WYKRES</vt:lpstr>
      <vt:lpstr>posortowane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2022-04-22T18:22:29Z</dcterms:modified>
</cp:coreProperties>
</file>