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4">
      <text>
        <t xml:space="preserve">Execution Status Type:
Status type</t>
      </text>
    </comment>
    <comment authorId="0" ref="G4">
      <text>
        <t xml:space="preserve">Test Case Count:
Count of test cases for given status type</t>
      </text>
    </comment>
    <comment authorId="0" ref="H4">
      <text>
        <t xml:space="preserve">% Count Test Cases:
Count of test cases for given status divided by total non-"n/a" test count</t>
      </text>
    </comment>
    <comment authorId="0" ref="J4">
      <text>
        <t xml:space="preserve">Execution Status Type:
Status type</t>
      </text>
    </comment>
    <comment authorId="0" ref="K4">
      <text>
        <t xml:space="preserve">Test Case Count:
Count of test cases for given status type</t>
      </text>
    </comment>
    <comment authorId="0" ref="L4">
      <text>
        <t xml:space="preserve">% Count Test Cases:
Count of test cases for given status divided by total non-"n/a" test count</t>
      </text>
    </comment>
    <comment authorId="0" ref="B7">
      <text>
        <t xml:space="preserve">Detailed Test Case Steps:
1. Type-over sample test steps
2. Use "alt-enter" to enter text on next line
    of same cell (that's how the sample data
    has step numbers listed)
3. Ensure that all test steps lead to a single
    expected result.  Insert new lines as 
    necessary to add additional expected 
    results, then merge the multiple row-cells
    of test steps into a single cell spanning
    all expected results.</t>
      </text>
    </comment>
    <comment authorId="0" ref="D7">
      <text>
        <t xml:space="preserve">Detailed Test Case Steps:
1. Type-over sample test steps
2. Use "alt-enter" to enter text on next line
    of same cell (that's how the sample data
    has step numbers listed)
3. Ensure that all test steps lead to a single
    expected result.  Insert new lines as 
    necessary to add additional expected 
    results, then merge the multiple row-cells
    of test steps into a single cell spanning
    all expected results.</t>
      </text>
    </comment>
    <comment authorId="0" ref="E7">
      <text>
        <t xml:space="preserve">Test Case Expected Results:
1. Enter the expected results for the test 
    steps entered.
2. Be sure to separate each expected result
    on a separate line so that the status 
    applies to individual test results.
3. Suggest labeling each separate result with
    letters (A., B., C., etc.)</t>
      </text>
    </comment>
    <comment authorId="0" ref="H7">
      <text>
        <t xml:space="preserve">Date Test Case Executed:
1. Press ctrl-; to insert today's date
2. Copy and paste from above as you test</t>
      </text>
    </comment>
    <comment authorId="0" ref="I7">
      <text>
        <t xml:space="preserve">Date Test Case Executed:
1. Press ctrl-; to insert today's date
2. Copy and paste from above as you test</t>
      </text>
    </comment>
  </commentList>
</comments>
</file>

<file path=xl/sharedStrings.xml><?xml version="1.0" encoding="utf-8"?>
<sst xmlns="http://schemas.openxmlformats.org/spreadsheetml/2006/main" count="97" uniqueCount="72">
  <si>
    <t>Testlio API Assessment</t>
  </si>
  <si>
    <t xml:space="preserve">Failed Severity </t>
  </si>
  <si>
    <t>Count</t>
  </si>
  <si>
    <t xml:space="preserve">Android Test Summary </t>
  </si>
  <si>
    <t xml:space="preserve">Test Summary </t>
  </si>
  <si>
    <t>Blocker</t>
  </si>
  <si>
    <t>Pass (P)</t>
  </si>
  <si>
    <t>Created by</t>
  </si>
  <si>
    <t>Lukman Olabanjo</t>
  </si>
  <si>
    <t>Critical</t>
  </si>
  <si>
    <t>Fail (F)</t>
  </si>
  <si>
    <t>Reviewed by</t>
  </si>
  <si>
    <t>Major</t>
  </si>
  <si>
    <t>Not Executed (NE)</t>
  </si>
  <si>
    <t>Date</t>
  </si>
  <si>
    <t xml:space="preserve">                        6/27/2023</t>
  </si>
  <si>
    <t>Minor</t>
  </si>
  <si>
    <t>Total</t>
  </si>
  <si>
    <t>TC NO</t>
  </si>
  <si>
    <t>Test Title/Module</t>
  </si>
  <si>
    <t>Test Scenario</t>
  </si>
  <si>
    <t>Test Execution Steps</t>
  </si>
  <si>
    <t>Expected Result</t>
  </si>
  <si>
    <t>Actual Result (API)</t>
  </si>
  <si>
    <t>Status (API)</t>
  </si>
  <si>
    <t>Defect Severity</t>
  </si>
  <si>
    <t>Comments (API)</t>
  </si>
  <si>
    <t xml:space="preserve">            DEVELOPER</t>
  </si>
  <si>
    <t>TESTER</t>
  </si>
  <si>
    <t xml:space="preserve">                                                                                     Product Resources</t>
  </si>
  <si>
    <t>Enpoint to fetch all products</t>
  </si>
  <si>
    <t>Verify that user can fetch all products</t>
  </si>
  <si>
    <t>User should be able to fetch all products</t>
  </si>
  <si>
    <t xml:space="preserve">As Expected </t>
  </si>
  <si>
    <t>P</t>
  </si>
  <si>
    <t>Verify  the status code</t>
  </si>
  <si>
    <t>The system should return status code 200</t>
  </si>
  <si>
    <t>Verify that the result return net_price</t>
  </si>
  <si>
    <t>User should be able to see the net_price in the response body</t>
  </si>
  <si>
    <t>Verify that the net_price has a decimal value</t>
  </si>
  <si>
    <t>The system should return a net_price with decimal value</t>
  </si>
  <si>
    <t xml:space="preserve">                                                                                     Person Resources</t>
  </si>
  <si>
    <t>Endpoint to fecth all Person Resource</t>
  </si>
  <si>
    <t>Verify user call fetch all Person</t>
  </si>
  <si>
    <t>The system should returns all person</t>
  </si>
  <si>
    <t>As Expected</t>
  </si>
  <si>
    <t xml:space="preserve">Verify the system with invalid parameter </t>
  </si>
  <si>
    <t>The system should return status code 400 bad request</t>
  </si>
  <si>
    <t>Verify that no records of people under the age of 18 years</t>
  </si>
  <si>
    <t>The system should return only records of people above 18</t>
  </si>
  <si>
    <t>The system return both above 18 and below 18</t>
  </si>
  <si>
    <t>F</t>
  </si>
  <si>
    <t xml:space="preserve">                                                                                     Companies</t>
  </si>
  <si>
    <t>Endpoint to get all companies</t>
  </si>
  <si>
    <t xml:space="preserve">Verify user can fetch all companies </t>
  </si>
  <si>
    <t>The system should returns all companies</t>
  </si>
  <si>
    <t>This test ensures that the endpoint is functioning correctly and returning the expected response.</t>
  </si>
  <si>
    <t>Test the error handling of the API by sending an invalid request.</t>
  </si>
  <si>
    <t>The system should returns status code (Not found)</t>
  </si>
  <si>
    <t>This test checks if the API properly handles and communicates errors when an invalid request is made, helping to ensure robustness and user-friendliness.</t>
  </si>
  <si>
    <t>Test the search functionality by querying for a specific limit.</t>
  </si>
  <si>
    <t>The system  should return limit 10 base on the certian criteria in the response body</t>
  </si>
  <si>
    <t>This test checks if the API can successfully retrieve a company based on a search query, validating the search functionality.</t>
  </si>
  <si>
    <t>Validate that the API response includes the required fields for each company.</t>
  </si>
  <si>
    <t>The system should return all the required field for each object</t>
  </si>
  <si>
    <t>This test ensures that the API is returning complete and accurate data for each company, according to the specified resource schema.</t>
  </si>
  <si>
    <t>Check the response time of the API for retrieving company information.</t>
  </si>
  <si>
    <t>The system response time  should be within an acceptable range</t>
  </si>
  <si>
    <t>This test measures the performance of the API and ensures that it responds within a reasonable timeframe.</t>
  </si>
  <si>
    <t>Validate that the API supports filtering and returns companies based on certain criteria.</t>
  </si>
  <si>
    <t>The system should return companies that meet specific criteria</t>
  </si>
  <si>
    <t>This test checks if the API can filter companies based on specific attributes, such as location or industry, and returns the expected results.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</si>
</sst>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i/>
      <sz val="12.0"/>
      <color theme="1"/>
      <name val="&quot;EB Garamond&quot;"/>
    </font>
    <font>
      <color theme="1"/>
      <name val="Arial"/>
    </font>
    <font>
      <b/>
      <sz val="12.0"/>
      <color rgb="FFFFFFFF"/>
      <name val="&quot;EB Garamond&quot;"/>
    </font>
    <font>
      <b/>
      <sz val="12.0"/>
      <color rgb="FFFFFF00"/>
      <name val="&quot;EB Garamond&quot;"/>
    </font>
    <font>
      <b/>
      <sz val="12.0"/>
      <color theme="1"/>
      <name val="&quot;EB Garamond&quot;"/>
    </font>
    <font>
      <sz val="12.0"/>
      <color theme="1"/>
      <name val="&quot;EB Garamond&quot;"/>
    </font>
    <font>
      <b/>
      <i/>
      <sz val="12.0"/>
      <color rgb="FF0000FF"/>
      <name val="&quot;EB Garamond&quot;"/>
    </font>
    <font>
      <color theme="1"/>
      <name val="Arial"/>
      <scheme val="minor"/>
    </font>
    <font/>
    <font>
      <sz val="12.0"/>
      <color theme="1"/>
      <name val="EB Garamond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1C4587"/>
        <bgColor rgb="FF1C4587"/>
      </patternFill>
    </fill>
    <fill>
      <patternFill patternType="solid">
        <fgColor rgb="FF741B47"/>
        <bgColor rgb="FF741B47"/>
      </patternFill>
    </fill>
    <fill>
      <patternFill patternType="solid">
        <fgColor rgb="FFF3F3F3"/>
        <bgColor rgb="FFF3F3F3"/>
      </patternFill>
    </fill>
    <fill>
      <patternFill patternType="solid">
        <fgColor rgb="FF00FF00"/>
        <bgColor rgb="FF00FF00"/>
      </patternFill>
    </fill>
    <fill>
      <patternFill patternType="solid">
        <fgColor rgb="FFC0C0C0"/>
        <bgColor rgb="FFC0C0C0"/>
      </patternFill>
    </fill>
    <fill>
      <patternFill patternType="solid">
        <fgColor rgb="FF434343"/>
        <bgColor rgb="FF434343"/>
      </patternFill>
    </fill>
    <fill>
      <patternFill patternType="solid">
        <fgColor rgb="FF4A86E8"/>
        <bgColor rgb="FF4A86E8"/>
      </patternFill>
    </fill>
    <fill>
      <patternFill patternType="solid">
        <fgColor rgb="FF9900FF"/>
        <bgColor rgb="FF9900FF"/>
      </patternFill>
    </fill>
    <fill>
      <patternFill patternType="solid">
        <fgColor rgb="FF073763"/>
        <bgColor rgb="FF073763"/>
      </patternFill>
    </fill>
    <fill>
      <patternFill patternType="solid">
        <fgColor rgb="FFF1C232"/>
        <bgColor rgb="FFF1C232"/>
      </patternFill>
    </fill>
    <fill>
      <patternFill patternType="solid">
        <fgColor rgb="FF6D9EEB"/>
        <bgColor rgb="FF6D9EEB"/>
      </patternFill>
    </fill>
    <fill>
      <patternFill patternType="solid">
        <fgColor theme="5"/>
        <bgColor theme="5"/>
      </patternFill>
    </fill>
  </fills>
  <borders count="5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1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horizontal="center" vertical="bottom"/>
    </xf>
    <xf borderId="0" fillId="4" fontId="3" numFmtId="0" xfId="0" applyAlignment="1" applyFill="1" applyFont="1">
      <alignment horizontal="center" shrinkToFit="0" vertical="bottom" wrapText="1"/>
    </xf>
    <xf borderId="0" fillId="5" fontId="4" numFmtId="0" xfId="0" applyAlignment="1" applyFill="1" applyFont="1">
      <alignment horizontal="center" shrinkToFit="0" vertical="bottom" wrapText="1"/>
    </xf>
    <xf borderId="0" fillId="0" fontId="2" numFmtId="0" xfId="0" applyAlignment="1" applyFont="1">
      <alignment vertical="top"/>
    </xf>
    <xf borderId="0" fillId="6" fontId="5" numFmtId="0" xfId="0" applyAlignment="1" applyFill="1" applyFont="1">
      <alignment horizontal="center" vertical="bottom"/>
    </xf>
    <xf borderId="0" fillId="6" fontId="6" numFmtId="0" xfId="0" applyAlignment="1" applyFont="1">
      <alignment horizontal="center" vertical="bottom"/>
    </xf>
    <xf borderId="0" fillId="7" fontId="5" numFmtId="0" xfId="0" applyAlignment="1" applyFill="1" applyFont="1">
      <alignment horizontal="center" shrinkToFit="0" vertical="bottom" wrapText="1"/>
    </xf>
    <xf borderId="0" fillId="8" fontId="5" numFmtId="0" xfId="0" applyAlignment="1" applyFill="1" applyFont="1">
      <alignment horizontal="center" shrinkToFit="0" vertical="bottom" wrapText="1"/>
    </xf>
    <xf borderId="0" fillId="8" fontId="5" numFmtId="9" xfId="0" applyAlignment="1" applyFont="1" applyNumberFormat="1">
      <alignment horizontal="center" shrinkToFit="0" vertical="bottom" wrapText="1"/>
    </xf>
    <xf borderId="1" fillId="9" fontId="3" numFmtId="0" xfId="0" applyAlignment="1" applyBorder="1" applyFill="1" applyFont="1">
      <alignment shrinkToFit="0" vertical="bottom" wrapText="1"/>
    </xf>
    <xf borderId="2" fillId="8" fontId="7" numFmtId="0" xfId="0" applyAlignment="1" applyBorder="1" applyFont="1">
      <alignment horizontal="center" shrinkToFit="0" vertical="bottom" wrapText="1"/>
    </xf>
    <xf borderId="3" fillId="6" fontId="5" numFmtId="0" xfId="0" applyAlignment="1" applyBorder="1" applyFont="1">
      <alignment horizontal="center" vertical="bottom"/>
    </xf>
    <xf borderId="3" fillId="6" fontId="6" numFmtId="0" xfId="0" applyAlignment="1" applyBorder="1" applyFont="1">
      <alignment horizontal="center" vertical="bottom"/>
    </xf>
    <xf borderId="3" fillId="3" fontId="5" numFmtId="0" xfId="0" applyAlignment="1" applyBorder="1" applyFont="1">
      <alignment horizontal="center" shrinkToFit="0" vertical="bottom" wrapText="1"/>
    </xf>
    <xf borderId="3" fillId="8" fontId="5" numFmtId="0" xfId="0" applyAlignment="1" applyBorder="1" applyFont="1">
      <alignment horizontal="center" shrinkToFit="0" vertical="bottom" wrapText="1"/>
    </xf>
    <xf borderId="3" fillId="8" fontId="5" numFmtId="9" xfId="0" applyAlignment="1" applyBorder="1" applyFont="1" applyNumberFormat="1">
      <alignment horizontal="center" shrinkToFit="0" vertical="bottom" wrapText="1"/>
    </xf>
    <xf borderId="2" fillId="8" fontId="2" numFmtId="0" xfId="0" applyAlignment="1" applyBorder="1" applyFont="1">
      <alignment vertical="bottom"/>
    </xf>
    <xf borderId="2" fillId="6" fontId="5" numFmtId="0" xfId="0" applyAlignment="1" applyBorder="1" applyFont="1">
      <alignment horizontal="center" vertical="bottom"/>
    </xf>
    <xf borderId="2" fillId="6" fontId="6" numFmtId="0" xfId="0" applyAlignment="1" applyBorder="1" applyFont="1">
      <alignment horizontal="center" vertical="bottom"/>
    </xf>
    <xf borderId="2" fillId="10" fontId="5" numFmtId="0" xfId="0" applyAlignment="1" applyBorder="1" applyFill="1" applyFont="1">
      <alignment horizontal="center" shrinkToFit="0" vertical="bottom" wrapText="1"/>
    </xf>
    <xf borderId="2" fillId="8" fontId="5" numFmtId="0" xfId="0" applyAlignment="1" applyBorder="1" applyFont="1">
      <alignment horizontal="center" shrinkToFit="0" vertical="bottom" wrapText="1"/>
    </xf>
    <xf borderId="2" fillId="8" fontId="5" numFmtId="9" xfId="0" applyAlignment="1" applyBorder="1" applyFont="1" applyNumberFormat="1">
      <alignment horizontal="center" shrinkToFit="0" vertical="bottom" wrapText="1"/>
    </xf>
    <xf borderId="2" fillId="8" fontId="2" numFmtId="0" xfId="0" applyAlignment="1" applyBorder="1" applyFont="1">
      <alignment readingOrder="0" vertical="bottom"/>
    </xf>
    <xf borderId="2" fillId="9" fontId="3" numFmtId="0" xfId="0" applyAlignment="1" applyBorder="1" applyFont="1">
      <alignment horizontal="center" shrinkToFit="0" vertical="bottom" wrapText="1"/>
    </xf>
    <xf borderId="2" fillId="9" fontId="3" numFmtId="9" xfId="0" applyAlignment="1" applyBorder="1" applyFont="1" applyNumberFormat="1">
      <alignment horizontal="center" shrinkToFit="0" vertical="bottom" wrapText="1"/>
    </xf>
    <xf borderId="3" fillId="0" fontId="8" numFmtId="0" xfId="0" applyBorder="1" applyFont="1"/>
    <xf borderId="3" fillId="0" fontId="9" numFmtId="0" xfId="0" applyBorder="1" applyFont="1"/>
    <xf borderId="2" fillId="0" fontId="9" numFmtId="0" xfId="0" applyBorder="1" applyFont="1"/>
    <xf borderId="2" fillId="11" fontId="3" numFmtId="0" xfId="0" applyAlignment="1" applyBorder="1" applyFill="1" applyFont="1">
      <alignment horizontal="center" shrinkToFit="0" vertical="bottom" wrapText="1"/>
    </xf>
    <xf borderId="2" fillId="12" fontId="3" numFmtId="0" xfId="0" applyAlignment="1" applyBorder="1" applyFill="1" applyFont="1">
      <alignment horizontal="center" shrinkToFit="0" vertical="bottom" wrapText="1"/>
    </xf>
    <xf borderId="2" fillId="13" fontId="5" numFmtId="0" xfId="0" applyAlignment="1" applyBorder="1" applyFill="1" applyFont="1">
      <alignment horizontal="center" shrinkToFit="0" vertical="bottom" wrapText="1"/>
    </xf>
    <xf borderId="0" fillId="5" fontId="3" numFmtId="0" xfId="0" applyAlignment="1" applyFont="1">
      <alignment vertical="top"/>
    </xf>
    <xf borderId="1" fillId="14" fontId="2" numFmtId="0" xfId="0" applyAlignment="1" applyBorder="1" applyFill="1" applyFont="1">
      <alignment vertical="bottom"/>
    </xf>
    <xf borderId="3" fillId="14" fontId="6" numFmtId="0" xfId="0" applyAlignment="1" applyBorder="1" applyFont="1">
      <alignment readingOrder="0" vertical="bottom"/>
    </xf>
    <xf borderId="2" fillId="14" fontId="2" numFmtId="0" xfId="0" applyAlignment="1" applyBorder="1" applyFont="1">
      <alignment vertical="bottom"/>
    </xf>
    <xf borderId="0" fillId="14" fontId="2" numFmtId="0" xfId="0" applyAlignment="1" applyFont="1">
      <alignment vertical="top"/>
    </xf>
    <xf borderId="0" fillId="14" fontId="2" numFmtId="0" xfId="0" applyAlignment="1" applyFont="1">
      <alignment vertical="bottom"/>
    </xf>
    <xf borderId="1" fillId="2" fontId="2" numFmtId="0" xfId="0" applyAlignment="1" applyBorder="1" applyFont="1">
      <alignment vertical="bottom"/>
    </xf>
    <xf borderId="4" fillId="2" fontId="2" numFmtId="0" xfId="0" applyAlignment="1" applyBorder="1" applyFont="1">
      <alignment vertical="bottom"/>
    </xf>
    <xf borderId="2" fillId="2" fontId="6" numFmtId="0" xfId="0" applyAlignment="1" applyBorder="1" applyFont="1">
      <alignment readingOrder="0" vertical="bottom"/>
    </xf>
    <xf borderId="2" fillId="2" fontId="6" numFmtId="0" xfId="0" applyAlignment="1" applyBorder="1" applyFont="1">
      <alignment readingOrder="0" shrinkToFit="0" vertical="bottom" wrapText="1"/>
    </xf>
    <xf borderId="2" fillId="7" fontId="2" numFmtId="0" xfId="0" applyAlignment="1" applyBorder="1" applyFont="1">
      <alignment readingOrder="0" vertical="bottom"/>
    </xf>
    <xf borderId="2" fillId="2" fontId="2" numFmtId="0" xfId="0" applyAlignment="1" applyBorder="1" applyFont="1">
      <alignment vertical="bottom"/>
    </xf>
    <xf borderId="0" fillId="2" fontId="2" numFmtId="0" xfId="0" applyAlignment="1" applyFont="1">
      <alignment vertical="top"/>
    </xf>
    <xf borderId="0" fillId="2" fontId="2" numFmtId="0" xfId="0" applyAlignment="1" applyFont="1">
      <alignment vertical="bottom"/>
    </xf>
    <xf borderId="1" fillId="0" fontId="10" numFmtId="0" xfId="0" applyAlignment="1" applyBorder="1" applyFont="1">
      <alignment vertical="bottom"/>
    </xf>
    <xf borderId="4" fillId="0" fontId="10" numFmtId="0" xfId="0" applyAlignment="1" applyBorder="1" applyFont="1">
      <alignment vertical="bottom"/>
    </xf>
    <xf borderId="2" fillId="0" fontId="10" numFmtId="0" xfId="0" applyAlignment="1" applyBorder="1" applyFont="1">
      <alignment readingOrder="0" vertical="bottom"/>
    </xf>
    <xf borderId="2" fillId="2" fontId="10" numFmtId="0" xfId="0" applyAlignment="1" applyBorder="1" applyFont="1">
      <alignment readingOrder="0" vertical="bottom"/>
    </xf>
    <xf borderId="2" fillId="7" fontId="10" numFmtId="0" xfId="0" applyAlignment="1" applyBorder="1" applyFont="1">
      <alignment readingOrder="0" vertical="bottom"/>
    </xf>
    <xf borderId="2" fillId="2" fontId="10" numFmtId="0" xfId="0" applyAlignment="1" applyBorder="1" applyFont="1">
      <alignment vertical="bottom"/>
    </xf>
    <xf borderId="2" fillId="0" fontId="10" numFmtId="0" xfId="0" applyAlignment="1" applyBorder="1" applyFont="1">
      <alignment vertical="bottom"/>
    </xf>
    <xf borderId="0" fillId="0" fontId="10" numFmtId="0" xfId="0" applyAlignment="1" applyFont="1">
      <alignment vertical="top"/>
    </xf>
    <xf borderId="0" fillId="0" fontId="10" numFmtId="0" xfId="0" applyAlignment="1" applyFont="1">
      <alignment vertical="bottom"/>
    </xf>
    <xf borderId="0" fillId="0" fontId="6" numFmtId="0" xfId="0" applyAlignment="1" applyFont="1">
      <alignment readingOrder="0" shrinkToFit="0" vertical="bottom" wrapText="1"/>
    </xf>
    <xf borderId="4" fillId="0" fontId="6" numFmtId="0" xfId="0" applyAlignment="1" applyBorder="1" applyFont="1">
      <alignment readingOrder="0" vertical="bottom"/>
    </xf>
    <xf borderId="4" fillId="0" fontId="6" numFmtId="0" xfId="0" applyAlignment="1" applyBorder="1" applyFont="1">
      <alignment readingOrder="0" shrinkToFit="0" vertical="bottom" wrapText="1"/>
    </xf>
    <xf borderId="2" fillId="15" fontId="2" numFmtId="0" xfId="0" applyAlignment="1" applyBorder="1" applyFill="1" applyFont="1">
      <alignment readingOrder="0" vertical="bottom"/>
    </xf>
    <xf borderId="3" fillId="0" fontId="2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3" fillId="0" fontId="6" numFmtId="0" xfId="0" applyAlignment="1" applyBorder="1" applyFont="1">
      <alignment vertical="bottom"/>
    </xf>
    <xf borderId="3" fillId="0" fontId="6" numFmtId="0" xfId="0" applyAlignment="1" applyBorder="1" applyFont="1">
      <alignment shrinkToFit="0" vertical="bottom" wrapText="1"/>
    </xf>
    <xf borderId="2" fillId="0" fontId="6" numFmtId="0" xfId="0" applyAlignment="1" applyBorder="1" applyFont="1">
      <alignment vertical="bottom"/>
    </xf>
    <xf borderId="2" fillId="7" fontId="2" numFmtId="0" xfId="0" applyAlignment="1" applyBorder="1" applyFont="1">
      <alignment vertical="bottom"/>
    </xf>
    <xf borderId="2" fillId="10" fontId="2" numFmtId="0" xfId="0" applyAlignment="1" applyBorder="1" applyFont="1">
      <alignment vertical="bottom"/>
    </xf>
    <xf borderId="0" fillId="0" fontId="10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0" fontId="10" numFmtId="0" xfId="0" applyAlignment="1" applyFont="1">
      <alignment readingOrder="0" shrinkToFit="0" vertical="bottom" wrapText="1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4" fillId="0" fontId="6" numFmtId="0" xfId="0" applyAlignment="1" applyBorder="1" applyFont="1">
      <alignment vertical="bottom"/>
    </xf>
    <xf borderId="0" fillId="14" fontId="6" numFmtId="0" xfId="0" applyAlignment="1" applyFont="1">
      <alignment vertical="bottom"/>
    </xf>
    <xf borderId="3" fillId="14" fontId="2" numFmtId="0" xfId="0" applyAlignment="1" applyBorder="1" applyFont="1">
      <alignment vertical="bottom"/>
    </xf>
    <xf borderId="4" fillId="0" fontId="6" numFmtId="0" xfId="0" applyAlignment="1" applyBorder="1" applyFont="1">
      <alignment shrinkToFit="0" vertical="bottom" wrapText="1"/>
    </xf>
    <xf borderId="3" fillId="14" fontId="6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0.75"/>
    <col customWidth="1" min="3" max="3" width="38.13"/>
    <col customWidth="1" min="4" max="4" width="40.75"/>
    <col customWidth="1" min="5" max="5" width="40.63"/>
    <col customWidth="1" min="6" max="6" width="15.88"/>
    <col customWidth="1" min="9" max="9" width="38.63"/>
    <col customWidth="1" min="10" max="10" width="23.25"/>
  </cols>
  <sheetData>
    <row r="1">
      <c r="A1" s="1" t="s">
        <v>0</v>
      </c>
      <c r="C1" s="2"/>
      <c r="D1" s="3" t="s">
        <v>1</v>
      </c>
      <c r="E1" s="3" t="s">
        <v>2</v>
      </c>
      <c r="F1" s="4" t="s">
        <v>3</v>
      </c>
      <c r="I1" s="2"/>
      <c r="J1" s="5" t="s">
        <v>4</v>
      </c>
      <c r="M1" s="2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2"/>
      <c r="Z1" s="2"/>
    </row>
    <row r="2">
      <c r="D2" s="7" t="s">
        <v>5</v>
      </c>
      <c r="E2" s="8">
        <f>COUNTIF($H$7:$H$334,"Blocker") + COUNTIF($L$7:$L$334,"Blocker")</f>
        <v>0</v>
      </c>
      <c r="F2" s="9" t="s">
        <v>6</v>
      </c>
      <c r="G2" s="10">
        <f>COUNTIF($G$7:$G$118,"P")</f>
        <v>12</v>
      </c>
      <c r="H2" s="11">
        <f t="shared" ref="H2:H4" si="1">IF($G$5=0, "-", $G2/$G$5)</f>
        <v>0.9230769231</v>
      </c>
      <c r="J2" s="9" t="s">
        <v>6</v>
      </c>
      <c r="K2" s="10">
        <f>COUNTIF($K$7:$K$118,"P")</f>
        <v>0</v>
      </c>
      <c r="L2" s="11" t="str">
        <f t="shared" ref="L2:L4" si="2">IF($K$5=0, "-", $K2/$K$5)</f>
        <v>-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2"/>
      <c r="Z2" s="2"/>
    </row>
    <row r="3">
      <c r="A3" s="12" t="s">
        <v>7</v>
      </c>
      <c r="B3" s="13" t="s">
        <v>8</v>
      </c>
      <c r="D3" s="14" t="s">
        <v>9</v>
      </c>
      <c r="E3" s="15">
        <v>0.0</v>
      </c>
      <c r="F3" s="16" t="s">
        <v>10</v>
      </c>
      <c r="G3" s="17">
        <f>COUNTIF($G$7:$G$1118,"F")</f>
        <v>1</v>
      </c>
      <c r="H3" s="18">
        <f t="shared" si="1"/>
        <v>0.07692307692</v>
      </c>
      <c r="J3" s="16" t="s">
        <v>10</v>
      </c>
      <c r="K3" s="17">
        <f>COUNTIF($K$7:$K$1118,"F")</f>
        <v>0</v>
      </c>
      <c r="L3" s="18" t="str">
        <f t="shared" si="2"/>
        <v>-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2"/>
      <c r="Z3" s="2"/>
    </row>
    <row r="4">
      <c r="A4" s="12" t="s">
        <v>11</v>
      </c>
      <c r="B4" s="19"/>
      <c r="D4" s="20" t="s">
        <v>12</v>
      </c>
      <c r="E4" s="21">
        <f>COUNTIF($H$7:$H$334,"Major") + COUNTIF($L$7:$L$334,"Major")</f>
        <v>0</v>
      </c>
      <c r="F4" s="22" t="s">
        <v>13</v>
      </c>
      <c r="G4" s="23">
        <f>COUNTIF($G$7:$G$1118,"NE")</f>
        <v>0</v>
      </c>
      <c r="H4" s="24">
        <f t="shared" si="1"/>
        <v>0</v>
      </c>
      <c r="J4" s="22" t="s">
        <v>13</v>
      </c>
      <c r="K4" s="23">
        <f>COUNTIF($K$7:$K$1118,"NE")</f>
        <v>0</v>
      </c>
      <c r="L4" s="24" t="str">
        <f t="shared" si="2"/>
        <v>-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2"/>
      <c r="Z4" s="2"/>
    </row>
    <row r="5">
      <c r="A5" s="12" t="s">
        <v>14</v>
      </c>
      <c r="B5" s="25" t="s">
        <v>15</v>
      </c>
      <c r="D5" s="20" t="s">
        <v>16</v>
      </c>
      <c r="E5" s="21">
        <v>0.0</v>
      </c>
      <c r="F5" s="26" t="s">
        <v>17</v>
      </c>
      <c r="G5" s="26">
        <f>SUM(G2:G4)</f>
        <v>13</v>
      </c>
      <c r="H5" s="27">
        <f>IF($G$5=0,"-",$G$5/$G$5)</f>
        <v>1</v>
      </c>
      <c r="J5" s="26" t="s">
        <v>17</v>
      </c>
      <c r="K5" s="26">
        <f>SUM(K2:K4)</f>
        <v>0</v>
      </c>
      <c r="L5" s="27">
        <f>IF($G$5=0,"-",$G$5/$G$5)</f>
        <v>1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2"/>
      <c r="Z5" s="2"/>
    </row>
    <row r="6">
      <c r="A6" s="28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30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1" t="s">
        <v>18</v>
      </c>
      <c r="B7" s="31" t="s">
        <v>19</v>
      </c>
      <c r="C7" s="31" t="s">
        <v>20</v>
      </c>
      <c r="D7" s="31" t="s">
        <v>21</v>
      </c>
      <c r="E7" s="31" t="s">
        <v>22</v>
      </c>
      <c r="F7" s="32" t="s">
        <v>23</v>
      </c>
      <c r="G7" s="33" t="s">
        <v>24</v>
      </c>
      <c r="H7" s="32" t="s">
        <v>25</v>
      </c>
      <c r="I7" s="32" t="s">
        <v>26</v>
      </c>
      <c r="J7" s="34" t="s">
        <v>27</v>
      </c>
      <c r="K7" s="34" t="s">
        <v>28</v>
      </c>
      <c r="L7" s="6"/>
      <c r="M7" s="6"/>
      <c r="N7" s="6"/>
      <c r="O7" s="6"/>
      <c r="P7" s="6"/>
      <c r="Q7" s="6"/>
      <c r="R7" s="6"/>
      <c r="S7" s="6"/>
      <c r="T7" s="2"/>
      <c r="U7" s="2"/>
      <c r="V7" s="2"/>
      <c r="W7" s="2"/>
      <c r="X7" s="2"/>
      <c r="Y7" s="2"/>
      <c r="Z7" s="2"/>
    </row>
    <row r="8">
      <c r="A8" s="35"/>
      <c r="B8" s="36" t="s">
        <v>29</v>
      </c>
      <c r="C8" s="29"/>
      <c r="D8" s="30"/>
      <c r="E8" s="37"/>
      <c r="F8" s="37"/>
      <c r="G8" s="37"/>
      <c r="H8" s="37"/>
      <c r="I8" s="37"/>
      <c r="J8" s="37"/>
      <c r="K8" s="37"/>
      <c r="L8" s="37"/>
      <c r="M8" s="37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9"/>
      <c r="Z8" s="39"/>
    </row>
    <row r="9">
      <c r="A9" s="40"/>
      <c r="B9" s="41"/>
      <c r="C9" s="42" t="s">
        <v>30</v>
      </c>
      <c r="D9" s="43" t="s">
        <v>31</v>
      </c>
      <c r="E9" s="42" t="s">
        <v>32</v>
      </c>
      <c r="F9" s="42" t="s">
        <v>33</v>
      </c>
      <c r="G9" s="44" t="s">
        <v>34</v>
      </c>
      <c r="H9" s="45"/>
      <c r="I9" s="45"/>
      <c r="J9" s="45"/>
      <c r="K9" s="45"/>
      <c r="L9" s="45"/>
      <c r="M9" s="45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7"/>
      <c r="Z9" s="47"/>
    </row>
    <row r="10">
      <c r="A10" s="40"/>
      <c r="B10" s="41"/>
      <c r="C10" s="45"/>
      <c r="D10" s="43" t="s">
        <v>35</v>
      </c>
      <c r="E10" s="42" t="s">
        <v>36</v>
      </c>
      <c r="F10" s="42" t="s">
        <v>33</v>
      </c>
      <c r="G10" s="44" t="s">
        <v>34</v>
      </c>
      <c r="H10" s="45"/>
      <c r="I10" s="45"/>
      <c r="J10" s="45"/>
      <c r="K10" s="45"/>
      <c r="L10" s="45"/>
      <c r="M10" s="45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7"/>
      <c r="Z10" s="47"/>
    </row>
    <row r="11">
      <c r="A11" s="40"/>
      <c r="B11" s="41"/>
      <c r="C11" s="45"/>
      <c r="D11" s="43" t="s">
        <v>37</v>
      </c>
      <c r="E11" s="43" t="s">
        <v>38</v>
      </c>
      <c r="F11" s="42" t="s">
        <v>33</v>
      </c>
      <c r="G11" s="44" t="s">
        <v>34</v>
      </c>
      <c r="H11" s="45"/>
      <c r="I11" s="45"/>
      <c r="J11" s="45"/>
      <c r="K11" s="45"/>
      <c r="L11" s="45"/>
      <c r="M11" s="45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/>
      <c r="Z11" s="47"/>
    </row>
    <row r="12">
      <c r="A12" s="40"/>
      <c r="B12" s="41"/>
      <c r="C12" s="45"/>
      <c r="D12" s="43" t="s">
        <v>39</v>
      </c>
      <c r="E12" s="43" t="s">
        <v>40</v>
      </c>
      <c r="F12" s="42" t="s">
        <v>33</v>
      </c>
      <c r="G12" s="44" t="s">
        <v>34</v>
      </c>
      <c r="H12" s="45"/>
      <c r="I12" s="45"/>
      <c r="J12" s="45"/>
      <c r="K12" s="45"/>
      <c r="L12" s="45"/>
      <c r="M12" s="45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7"/>
      <c r="Z12" s="47"/>
    </row>
    <row r="13">
      <c r="A13" s="40"/>
      <c r="B13" s="41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7"/>
      <c r="Z13" s="47"/>
    </row>
    <row r="14">
      <c r="A14" s="35"/>
      <c r="B14" s="36" t="s">
        <v>41</v>
      </c>
      <c r="C14" s="29"/>
      <c r="D14" s="30"/>
      <c r="E14" s="37"/>
      <c r="F14" s="37"/>
      <c r="G14" s="37"/>
      <c r="H14" s="37"/>
      <c r="I14" s="37"/>
      <c r="J14" s="37"/>
      <c r="K14" s="37"/>
      <c r="L14" s="37"/>
      <c r="M14" s="37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9"/>
      <c r="Z14" s="39"/>
    </row>
    <row r="15">
      <c r="A15" s="48"/>
      <c r="B15" s="49"/>
      <c r="C15" s="50" t="s">
        <v>42</v>
      </c>
      <c r="D15" s="50" t="s">
        <v>43</v>
      </c>
      <c r="E15" s="51" t="s">
        <v>44</v>
      </c>
      <c r="F15" s="50" t="s">
        <v>45</v>
      </c>
      <c r="G15" s="52" t="s">
        <v>34</v>
      </c>
      <c r="H15" s="53"/>
      <c r="I15" s="54"/>
      <c r="J15" s="54"/>
      <c r="K15" s="53"/>
      <c r="L15" s="53"/>
      <c r="M15" s="54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6"/>
      <c r="Z15" s="56"/>
    </row>
    <row r="16">
      <c r="A16" s="2"/>
      <c r="B16" s="2"/>
      <c r="C16" s="2"/>
      <c r="D16" s="57" t="s">
        <v>46</v>
      </c>
      <c r="E16" s="57" t="s">
        <v>47</v>
      </c>
      <c r="F16" s="58" t="s">
        <v>45</v>
      </c>
      <c r="G16" s="44" t="s">
        <v>34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57" t="s">
        <v>48</v>
      </c>
      <c r="E17" s="57" t="s">
        <v>49</v>
      </c>
      <c r="F17" s="59" t="s">
        <v>50</v>
      </c>
      <c r="G17" s="60" t="s">
        <v>51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6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62"/>
      <c r="B19" s="63"/>
      <c r="C19" s="64"/>
      <c r="D19" s="65"/>
      <c r="E19" s="64"/>
      <c r="F19" s="66"/>
      <c r="G19" s="67"/>
      <c r="H19" s="45"/>
      <c r="I19" s="63"/>
      <c r="J19" s="63"/>
      <c r="K19" s="68"/>
      <c r="L19" s="45"/>
      <c r="M19" s="63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2"/>
      <c r="Z19" s="2"/>
    </row>
    <row r="20">
      <c r="A20" s="35"/>
      <c r="B20" s="36" t="s">
        <v>52</v>
      </c>
      <c r="C20" s="29"/>
      <c r="D20" s="30"/>
      <c r="E20" s="37"/>
      <c r="F20" s="37"/>
      <c r="G20" s="37"/>
      <c r="H20" s="37"/>
      <c r="I20" s="37"/>
      <c r="J20" s="37"/>
      <c r="K20" s="37"/>
      <c r="L20" s="37"/>
      <c r="M20" s="37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9"/>
      <c r="Z20" s="39"/>
    </row>
    <row r="21">
      <c r="A21" s="2"/>
      <c r="B21" s="2"/>
      <c r="C21" s="69" t="s">
        <v>53</v>
      </c>
      <c r="D21" s="57" t="s">
        <v>54</v>
      </c>
      <c r="E21" s="70" t="s">
        <v>55</v>
      </c>
      <c r="F21" s="58" t="s">
        <v>45</v>
      </c>
      <c r="G21" s="44" t="s">
        <v>34</v>
      </c>
      <c r="H21" s="2"/>
      <c r="I21" s="71" t="s">
        <v>56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57" t="s">
        <v>57</v>
      </c>
      <c r="E22" s="70" t="s">
        <v>58</v>
      </c>
      <c r="F22" s="58" t="s">
        <v>45</v>
      </c>
      <c r="G22" s="44" t="s">
        <v>34</v>
      </c>
      <c r="H22" s="2"/>
      <c r="I22" s="71" t="s">
        <v>59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56"/>
      <c r="B23" s="56"/>
      <c r="C23" s="56"/>
      <c r="D23" s="71" t="s">
        <v>60</v>
      </c>
      <c r="E23" s="71" t="s">
        <v>61</v>
      </c>
      <c r="F23" s="69" t="s">
        <v>45</v>
      </c>
      <c r="G23" s="52" t="s">
        <v>34</v>
      </c>
      <c r="H23" s="56"/>
      <c r="I23" s="71" t="s">
        <v>62</v>
      </c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>
      <c r="A24" s="2"/>
      <c r="B24" s="2"/>
      <c r="C24" s="72"/>
      <c r="D24" s="57" t="s">
        <v>63</v>
      </c>
      <c r="E24" s="57" t="s">
        <v>64</v>
      </c>
      <c r="F24" s="58" t="s">
        <v>45</v>
      </c>
      <c r="G24" s="44" t="s">
        <v>34</v>
      </c>
      <c r="H24" s="2"/>
      <c r="I24" s="71" t="s">
        <v>65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57" t="s">
        <v>66</v>
      </c>
      <c r="E25" s="57" t="s">
        <v>67</v>
      </c>
      <c r="F25" s="58" t="s">
        <v>45</v>
      </c>
      <c r="G25" s="44" t="s">
        <v>34</v>
      </c>
      <c r="H25" s="2"/>
      <c r="I25" s="71" t="s">
        <v>68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57" t="s">
        <v>69</v>
      </c>
      <c r="E26" s="57" t="s">
        <v>70</v>
      </c>
      <c r="F26" s="58" t="s">
        <v>45</v>
      </c>
      <c r="G26" s="44" t="s">
        <v>34</v>
      </c>
      <c r="H26" s="2"/>
      <c r="I26" s="71" t="s">
        <v>71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6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72"/>
      <c r="D28" s="72"/>
      <c r="E28" s="73"/>
      <c r="F28" s="74"/>
      <c r="G28" s="67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72"/>
      <c r="E29" s="73"/>
      <c r="F29" s="74"/>
      <c r="G29" s="67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72"/>
      <c r="E30" s="73"/>
      <c r="F30" s="74"/>
      <c r="G30" s="67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73"/>
      <c r="D32" s="72"/>
      <c r="E32" s="2"/>
      <c r="F32" s="2"/>
      <c r="G32" s="61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72"/>
      <c r="D33" s="72"/>
      <c r="E33" s="72"/>
      <c r="F33" s="74"/>
      <c r="G33" s="67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72"/>
      <c r="E34" s="72"/>
      <c r="F34" s="74"/>
      <c r="G34" s="67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72"/>
      <c r="E35" s="72"/>
      <c r="F35" s="74"/>
      <c r="G35" s="67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61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72"/>
      <c r="D37" s="72"/>
      <c r="E37" s="72"/>
      <c r="F37" s="74"/>
      <c r="G37" s="67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72"/>
      <c r="E38" s="72"/>
      <c r="F38" s="74"/>
      <c r="G38" s="67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72"/>
      <c r="E39" s="72"/>
      <c r="F39" s="74"/>
      <c r="G39" s="67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9"/>
      <c r="B41" s="39"/>
      <c r="C41" s="75"/>
      <c r="E41" s="39"/>
      <c r="F41" s="39"/>
      <c r="G41" s="76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>
      <c r="A42" s="2"/>
      <c r="B42" s="2"/>
      <c r="C42" s="73"/>
      <c r="D42" s="72"/>
      <c r="E42" s="73"/>
      <c r="F42" s="77"/>
      <c r="G42" s="67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72"/>
      <c r="E43" s="73"/>
      <c r="F43" s="74"/>
      <c r="G43" s="67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72"/>
      <c r="E44" s="73"/>
      <c r="F44" s="74"/>
      <c r="G44" s="67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73"/>
      <c r="D45" s="72"/>
      <c r="E45" s="73"/>
      <c r="F45" s="74"/>
      <c r="G45" s="67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73"/>
      <c r="E46" s="73"/>
      <c r="F46" s="74"/>
      <c r="G46" s="67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72"/>
      <c r="E47" s="73"/>
      <c r="F47" s="74"/>
      <c r="G47" s="67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61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73"/>
      <c r="D49" s="72"/>
      <c r="E49" s="73"/>
      <c r="F49" s="74"/>
      <c r="G49" s="67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73"/>
      <c r="E50" s="73"/>
      <c r="F50" s="74"/>
      <c r="G50" s="67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72"/>
      <c r="E51" s="73"/>
      <c r="F51" s="74"/>
      <c r="G51" s="67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61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73"/>
      <c r="D53" s="73"/>
      <c r="E53" s="73"/>
      <c r="F53" s="74"/>
      <c r="G53" s="67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72"/>
      <c r="E54" s="73"/>
      <c r="F54" s="74"/>
      <c r="G54" s="67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72"/>
      <c r="E55" s="73"/>
      <c r="F55" s="74"/>
      <c r="G55" s="67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61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72"/>
      <c r="D57" s="73"/>
      <c r="E57" s="73"/>
      <c r="F57" s="74"/>
      <c r="G57" s="67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72"/>
      <c r="E58" s="73"/>
      <c r="F58" s="74"/>
      <c r="G58" s="67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72"/>
      <c r="E59" s="73"/>
      <c r="F59" s="74"/>
      <c r="G59" s="67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72"/>
      <c r="D61" s="2"/>
      <c r="E61" s="2"/>
      <c r="F61" s="2"/>
      <c r="G61" s="61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72"/>
      <c r="D62" s="73"/>
      <c r="E62" s="73"/>
      <c r="F62" s="74"/>
      <c r="G62" s="67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72"/>
      <c r="E63" s="73"/>
      <c r="F63" s="74"/>
      <c r="G63" s="67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72"/>
      <c r="E64" s="73"/>
      <c r="F64" s="74"/>
      <c r="G64" s="67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78"/>
      <c r="B66" s="29"/>
      <c r="C66" s="30"/>
      <c r="D66" s="78"/>
      <c r="E66" s="29"/>
      <c r="F66" s="30"/>
      <c r="G66" s="78"/>
      <c r="H66" s="29"/>
      <c r="I66" s="30"/>
      <c r="J66" s="78"/>
      <c r="K66" s="29"/>
      <c r="L66" s="30"/>
      <c r="M66" s="78"/>
      <c r="N66" s="29"/>
      <c r="O66" s="30"/>
      <c r="P66" s="78"/>
      <c r="Q66" s="29"/>
      <c r="R66" s="30"/>
      <c r="S66" s="78"/>
      <c r="T66" s="29"/>
      <c r="U66" s="30"/>
      <c r="V66" s="78"/>
      <c r="W66" s="29"/>
      <c r="X66" s="30"/>
      <c r="Y66" s="2"/>
      <c r="Z66" s="2"/>
    </row>
  </sheetData>
  <mergeCells count="19">
    <mergeCell ref="A1:B2"/>
    <mergeCell ref="F1:H1"/>
    <mergeCell ref="I1:I5"/>
    <mergeCell ref="J1:L1"/>
    <mergeCell ref="M1:M5"/>
    <mergeCell ref="A6:M6"/>
    <mergeCell ref="B8:D8"/>
    <mergeCell ref="P66:R66"/>
    <mergeCell ref="S66:U66"/>
    <mergeCell ref="V66:X66"/>
    <mergeCell ref="B14:D14"/>
    <mergeCell ref="B20:D20"/>
    <mergeCell ref="C1:C5"/>
    <mergeCell ref="C41:D41"/>
    <mergeCell ref="A66:C66"/>
    <mergeCell ref="D66:F66"/>
    <mergeCell ref="G66:I66"/>
    <mergeCell ref="J66:L66"/>
    <mergeCell ref="M66:O66"/>
  </mergeCells>
  <dataValidations>
    <dataValidation type="list" allowBlank="1" sqref="H8 H14 H20">
      <formula1>"Blocker,Critical,Major,Minor"</formula1>
    </dataValidation>
    <dataValidation type="list" allowBlank="1" sqref="G8:G12 G14:G17 G19:G26 G28:G30 G33:G35 G37:G39 G42:G47 G49:G51 G53:G55 G57:G59 G62:G64">
      <formula1>"P,F,NE,R"</formula1>
    </dataValidation>
  </dataValidations>
  <drawing r:id="rId2"/>
  <legacyDrawing r:id="rId3"/>
</worksheet>
</file>